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userName="Ергалиев Равиль Лукпанович" reservationPassword="C6EF"/>
  <workbookPr defaultThemeVersion="153222"/>
  <mc:AlternateContent xmlns:mc="http://schemas.openxmlformats.org/markup-compatibility/2006">
    <mc:Choice Requires="x15">
      <x15ac:absPath xmlns:x15ac="http://schemas.microsoft.com/office/spreadsheetml/2010/11/ac" url="W:\1. ПЛАН ЗАКУПОК\"/>
    </mc:Choice>
  </mc:AlternateContent>
  <bookViews>
    <workbookView xWindow="0" yWindow="0" windowWidth="28800" windowHeight="11835"/>
  </bookViews>
  <sheets>
    <sheet name="ППЗ 2022-1" sheetId="1" r:id="rId1"/>
    <sheet name="Категории КМГ" sheetId="3" r:id="rId2"/>
    <sheet name="ПКО 2.0" sheetId="2" r:id="rId3"/>
  </sheets>
  <externalReferences>
    <externalReference r:id="rId4"/>
    <externalReference r:id="rId5"/>
    <externalReference r:id="rId6"/>
    <externalReference r:id="rId7"/>
    <externalReference r:id="rId8"/>
  </externalReferences>
  <definedNames>
    <definedName name="_xlnm._FilterDatabase" localSheetId="2" hidden="1">'ПКО 2.0'!$B$4:$H$4</definedName>
    <definedName name="_xlnm._FilterDatabase" localSheetId="0" hidden="1">'ППЗ 2022-1'!$A$15:$BE$3305</definedName>
    <definedName name="Z_CA85050C_BCE5_42C8_8E0A_C3A0C991F383_.wvu.FilterData" localSheetId="2" hidden="1">'ПКО 2.0'!$B$4:$H$4</definedName>
    <definedName name="Z_CA85050C_BCE5_42C8_8E0A_C3A0C991F383_.wvu.FilterData" localSheetId="0" hidden="1">'ППЗ 2022-1'!$A$16:$BE$1881</definedName>
    <definedName name="атр">'[1]Атрибуты товара'!$A$4:$A$535</definedName>
    <definedName name="атрибут">#REF!</definedName>
    <definedName name="ЕИ" localSheetId="0">'[2]Единицы измерения'!$B$3:$B$46</definedName>
    <definedName name="Инкотермс">'[2]Справочник Инкотермс'!$A$4:$A$14</definedName>
    <definedName name="НДС">'[3]Признак НДС'!$B$3:$B$4</definedName>
    <definedName name="осн">'[3]Основание из одного источника'!$A$3:$A$55</definedName>
    <definedName name="основания_итог">'[4]Основание из одного источника'!$A$3:$A$59</definedName>
    <definedName name="основания150">'[5]Основание из одного источника'!$A$3:$A$60</definedName>
    <definedName name="Приоритет_закупок">'[2]Приоритет закупок'!$A$3:$A$5</definedName>
    <definedName name="Способ_закупок">'[2]Способы закупок'!$A$4:$A$11</definedName>
    <definedName name="Тип_дней">'[2]Тип дней'!$B$2:$B$3</definedName>
  </definedNames>
  <calcPr calcId="152511"/>
  <customWorkbookViews>
    <customWorkbookView name="Ергалиев Равиль Лукпанович - Личное представление" guid="{CA85050C-BCE5-42C8-8E0A-C3A0C991F383}" mergeInterval="0" personalView="1" maximized="1" xWindow="-8" yWindow="-8" windowWidth="1936" windowHeight="1056"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3303" i="1" l="1"/>
  <c r="AJ3302" i="1"/>
  <c r="AJ3301" i="1"/>
  <c r="AM3300" i="1"/>
  <c r="AJ3300" i="1"/>
  <c r="AJ3299" i="1"/>
  <c r="AM3298" i="1"/>
  <c r="AJ3298" i="1"/>
  <c r="AJ3297" i="1"/>
  <c r="AM3296" i="1"/>
  <c r="AJ3296" i="1"/>
  <c r="AJ3065" i="1"/>
  <c r="AM3063" i="1"/>
  <c r="AJ3063" i="1"/>
  <c r="AJ3062" i="1"/>
  <c r="AJ3061" i="1"/>
  <c r="AJ3060" i="1"/>
  <c r="AJ3059" i="1"/>
  <c r="AJ3058" i="1"/>
  <c r="AJ3057" i="1"/>
  <c r="AJ3056" i="1"/>
  <c r="AJ3055" i="1"/>
  <c r="AJ3054" i="1"/>
  <c r="AJ3053" i="1"/>
  <c r="AM3052" i="1"/>
  <c r="AJ3052" i="1"/>
  <c r="AM3051" i="1"/>
  <c r="AJ3051" i="1"/>
  <c r="AM3050" i="1"/>
  <c r="AJ3050" i="1"/>
  <c r="AM3049" i="1"/>
  <c r="AJ3049" i="1"/>
  <c r="AM3048" i="1"/>
  <c r="AJ3048" i="1"/>
  <c r="AM3047" i="1"/>
  <c r="AJ3047" i="1"/>
  <c r="AM3046" i="1"/>
  <c r="AJ3046" i="1"/>
  <c r="AM3045" i="1"/>
  <c r="AJ3045" i="1"/>
  <c r="AI3045" i="1"/>
  <c r="AM3044" i="1"/>
  <c r="AJ3044" i="1"/>
  <c r="AM3043" i="1"/>
  <c r="AJ3043" i="1"/>
  <c r="AM3042" i="1"/>
  <c r="AJ3042" i="1"/>
  <c r="AJ3041" i="1"/>
  <c r="AJ3040" i="1"/>
  <c r="AJ3039" i="1"/>
  <c r="AJ3038" i="1"/>
  <c r="AJ3037" i="1"/>
  <c r="AJ3036" i="1"/>
  <c r="AI15" i="1" l="1"/>
  <c r="AI3066" i="1" l="1"/>
  <c r="AJ2868" i="1"/>
  <c r="AJ3029" i="1"/>
  <c r="AI3006" i="1"/>
  <c r="AJ3006" i="1" s="1"/>
  <c r="AJ2634" i="1" l="1"/>
  <c r="AJ2626" i="1"/>
  <c r="AJ2625" i="1"/>
  <c r="AJ2624" i="1"/>
  <c r="AJ2623" i="1"/>
  <c r="AJ2602" i="1"/>
  <c r="AJ2579" i="1"/>
  <c r="AJ2508" i="1"/>
  <c r="AJ2507" i="1"/>
  <c r="AJ2440" i="1"/>
  <c r="AK2773" i="1" l="1"/>
  <c r="AL2773" i="1"/>
  <c r="AK15" i="1" l="1"/>
  <c r="AL15" i="1"/>
  <c r="AM15" i="1"/>
  <c r="AK3066" i="1" l="1"/>
  <c r="AK3304" i="1" s="1"/>
  <c r="AL3066" i="1"/>
  <c r="AI17" i="1"/>
  <c r="AI18" i="1"/>
  <c r="AI19" i="1"/>
  <c r="AI20" i="1"/>
  <c r="AI21" i="1"/>
  <c r="AI22" i="1"/>
  <c r="AI26" i="1"/>
  <c r="AI27" i="1"/>
  <c r="AI28" i="1"/>
  <c r="AI29" i="1"/>
  <c r="AI30" i="1"/>
  <c r="AI31" i="1"/>
  <c r="AI32" i="1"/>
  <c r="AI33" i="1"/>
  <c r="AI34" i="1"/>
  <c r="AI35" i="1"/>
  <c r="AI36" i="1"/>
  <c r="AI39" i="1"/>
  <c r="AI40" i="1"/>
  <c r="AI41" i="1"/>
  <c r="AI42" i="1"/>
  <c r="AI43" i="1"/>
  <c r="AI45" i="1"/>
  <c r="AI46" i="1"/>
  <c r="AI49" i="1"/>
  <c r="AI50" i="1"/>
  <c r="AI52" i="1"/>
  <c r="AI53" i="1"/>
  <c r="AI54" i="1"/>
  <c r="AI65" i="1"/>
  <c r="AI66" i="1"/>
  <c r="AI67" i="1"/>
  <c r="AI68" i="1"/>
  <c r="AI69" i="1"/>
  <c r="AI70" i="1"/>
  <c r="AI71" i="1"/>
  <c r="AI72" i="1"/>
  <c r="AI73" i="1"/>
  <c r="AI74" i="1"/>
  <c r="AI75" i="1"/>
  <c r="AI76" i="1"/>
  <c r="AI77" i="1"/>
  <c r="AI78" i="1"/>
  <c r="AI79" i="1"/>
  <c r="AI80" i="1"/>
  <c r="AI81" i="1"/>
  <c r="AI83" i="1"/>
  <c r="AI84" i="1"/>
  <c r="AI87" i="1"/>
  <c r="AI88" i="1"/>
  <c r="AI90" i="1"/>
  <c r="AI92" i="1"/>
  <c r="AI98" i="1"/>
  <c r="AI99" i="1"/>
  <c r="AI100" i="1"/>
  <c r="AI101" i="1"/>
  <c r="AI102" i="1"/>
  <c r="AI103" i="1"/>
  <c r="AI104" i="1"/>
  <c r="AI105" i="1"/>
  <c r="AI106" i="1"/>
  <c r="AI107" i="1"/>
  <c r="AI108" i="1"/>
  <c r="AI109" i="1"/>
  <c r="AI112" i="1"/>
  <c r="AI113" i="1"/>
  <c r="AI114" i="1"/>
  <c r="AI117" i="1"/>
  <c r="AI118" i="1"/>
  <c r="AI122" i="1"/>
  <c r="AI126" i="1"/>
  <c r="AI127" i="1"/>
  <c r="AI128" i="1"/>
  <c r="AI130" i="1"/>
  <c r="AI132" i="1"/>
  <c r="AI135" i="1"/>
  <c r="AI136" i="1"/>
  <c r="AI137" i="1"/>
  <c r="AI141" i="1"/>
  <c r="AI142" i="1"/>
  <c r="AI221" i="1"/>
  <c r="AI226" i="1"/>
  <c r="AI228" i="1"/>
  <c r="AI231" i="1"/>
  <c r="AI232" i="1"/>
  <c r="AI233" i="1"/>
  <c r="AI234" i="1"/>
  <c r="AI235" i="1"/>
  <c r="AI236" i="1"/>
  <c r="AI237" i="1"/>
  <c r="AI238" i="1"/>
  <c r="AI283" i="1"/>
  <c r="AI284" i="1"/>
  <c r="AI285" i="1"/>
  <c r="AI289" i="1"/>
  <c r="AI290" i="1"/>
  <c r="AI291" i="1"/>
  <c r="AI292" i="1"/>
  <c r="AI293" i="1"/>
  <c r="AI294" i="1"/>
  <c r="AI295" i="1"/>
  <c r="AI296" i="1"/>
  <c r="AI297" i="1"/>
  <c r="AI316" i="1"/>
  <c r="AI341" i="1"/>
  <c r="AI342" i="1"/>
  <c r="AI355" i="1"/>
  <c r="AI356" i="1"/>
  <c r="AI357" i="1"/>
  <c r="AI358" i="1"/>
  <c r="AI359" i="1"/>
  <c r="AI360" i="1"/>
  <c r="AI361" i="1"/>
  <c r="AI362" i="1"/>
  <c r="AI363" i="1"/>
  <c r="AI364" i="1"/>
  <c r="AI365" i="1"/>
  <c r="AI366" i="1"/>
  <c r="AI370" i="1"/>
  <c r="AI375" i="1"/>
  <c r="AI376" i="1"/>
  <c r="AI379" i="1"/>
  <c r="AI380" i="1"/>
  <c r="AI381" i="1"/>
  <c r="AI387" i="1"/>
  <c r="AI388" i="1"/>
  <c r="AI389" i="1"/>
  <c r="AI390" i="1"/>
  <c r="AI391" i="1"/>
  <c r="AI392" i="1"/>
  <c r="AI394" i="1"/>
  <c r="AI395" i="1"/>
  <c r="AI396" i="1"/>
  <c r="AI397" i="1"/>
  <c r="AI398" i="1"/>
  <c r="AI400" i="1"/>
  <c r="AI401" i="1"/>
  <c r="AI402" i="1"/>
  <c r="AI403" i="1"/>
  <c r="AI404" i="1"/>
  <c r="AI405" i="1"/>
  <c r="AI406" i="1"/>
  <c r="AI408" i="1"/>
  <c r="AI409" i="1"/>
  <c r="AI410" i="1"/>
  <c r="AI444" i="1"/>
  <c r="AI445" i="1"/>
  <c r="AI446" i="1"/>
  <c r="AI447" i="1"/>
  <c r="AI448" i="1"/>
  <c r="AI449" i="1"/>
  <c r="AI450" i="1"/>
  <c r="AI451" i="1"/>
  <c r="AI452" i="1"/>
  <c r="AI453" i="1"/>
  <c r="AI454" i="1"/>
  <c r="AI455" i="1"/>
  <c r="AI456" i="1"/>
  <c r="AI460" i="1"/>
  <c r="AI461" i="1"/>
  <c r="AI462" i="1"/>
  <c r="AI463" i="1"/>
  <c r="AI465" i="1"/>
  <c r="AI466" i="1"/>
  <c r="AI471" i="1"/>
  <c r="AI472" i="1"/>
  <c r="AI474" i="1"/>
  <c r="AI489" i="1"/>
  <c r="AI490" i="1"/>
  <c r="AI491" i="1"/>
  <c r="AI492" i="1"/>
  <c r="AI493" i="1"/>
  <c r="AI494" i="1"/>
  <c r="AI495" i="1"/>
  <c r="AI496" i="1"/>
  <c r="AI516" i="1"/>
  <c r="AI517" i="1"/>
  <c r="AI521" i="1"/>
  <c r="AI522" i="1"/>
  <c r="AI551" i="1"/>
  <c r="AI553" i="1"/>
  <c r="AI554" i="1"/>
  <c r="AI555" i="1"/>
  <c r="AI557" i="1"/>
  <c r="AI567" i="1"/>
  <c r="AI569" i="1"/>
  <c r="AI570" i="1"/>
  <c r="AI571" i="1"/>
  <c r="AI575" i="1"/>
  <c r="AI576" i="1"/>
  <c r="AI579" i="1"/>
  <c r="AI580" i="1"/>
  <c r="AI581" i="1"/>
  <c r="AI582" i="1"/>
  <c r="AI583" i="1"/>
  <c r="AI584" i="1"/>
  <c r="AI587" i="1"/>
  <c r="AI588" i="1"/>
  <c r="AI589" i="1"/>
  <c r="AI590" i="1"/>
  <c r="AI593" i="1"/>
  <c r="AI594" i="1"/>
  <c r="AI595" i="1"/>
  <c r="AI596" i="1"/>
  <c r="AI597" i="1"/>
  <c r="AI598" i="1"/>
  <c r="AI600" i="1"/>
  <c r="AI606" i="1"/>
  <c r="AI607" i="1"/>
  <c r="AI609" i="1"/>
  <c r="AI610" i="1"/>
  <c r="AI612" i="1"/>
  <c r="AI614" i="1"/>
  <c r="AI615" i="1"/>
  <c r="AI616" i="1"/>
  <c r="AI620" i="1"/>
  <c r="AI622" i="1"/>
  <c r="AI624" i="1"/>
  <c r="AI626" i="1"/>
  <c r="AI627" i="1"/>
  <c r="AI633" i="1"/>
  <c r="AI634" i="1"/>
  <c r="AI637" i="1"/>
  <c r="AI640" i="1"/>
  <c r="AI645" i="1"/>
  <c r="AI652" i="1"/>
  <c r="AI658" i="1"/>
  <c r="AI659" i="1"/>
  <c r="AI663" i="1"/>
  <c r="AI667" i="1"/>
  <c r="AI676" i="1"/>
  <c r="AI679" i="1"/>
  <c r="AI680" i="1"/>
  <c r="AI681" i="1"/>
  <c r="AI682" i="1"/>
  <c r="AI685" i="1"/>
  <c r="AI686" i="1"/>
  <c r="AI689" i="1"/>
  <c r="AI695" i="1"/>
  <c r="AI701" i="1"/>
  <c r="AI703" i="1"/>
  <c r="AI704" i="1"/>
  <c r="AI728" i="1"/>
  <c r="AI738" i="1"/>
  <c r="AI739" i="1"/>
  <c r="AI740" i="1"/>
  <c r="AI742" i="1"/>
  <c r="AI743" i="1"/>
  <c r="AI759" i="1"/>
  <c r="AI799" i="1"/>
  <c r="AI800" i="1"/>
  <c r="AI801" i="1"/>
  <c r="AI811" i="1"/>
  <c r="AI812" i="1"/>
  <c r="AI813" i="1"/>
  <c r="AI814" i="1"/>
  <c r="AI815" i="1"/>
  <c r="AI816" i="1"/>
  <c r="AI817" i="1"/>
  <c r="AI818" i="1"/>
  <c r="AI819" i="1"/>
  <c r="AI821" i="1"/>
  <c r="AI822" i="1"/>
  <c r="AI825" i="1"/>
  <c r="AI838" i="1"/>
  <c r="AI841" i="1"/>
  <c r="AI844" i="1"/>
  <c r="AI847" i="1"/>
  <c r="AI848" i="1"/>
  <c r="AI849" i="1"/>
  <c r="AI851" i="1"/>
  <c r="AI856" i="1"/>
  <c r="AI857" i="1"/>
  <c r="AI867" i="1"/>
  <c r="AI870" i="1"/>
  <c r="AI871" i="1"/>
  <c r="AI881" i="1"/>
  <c r="AI882" i="1"/>
  <c r="AI884" i="1"/>
  <c r="AI885" i="1"/>
  <c r="AI888" i="1"/>
  <c r="AI921" i="1"/>
  <c r="AI924" i="1"/>
  <c r="AI926" i="1"/>
  <c r="AI928" i="1"/>
  <c r="AI935" i="1"/>
  <c r="AI937" i="1"/>
  <c r="AI938" i="1"/>
  <c r="AI944" i="1"/>
  <c r="AI950" i="1"/>
  <c r="AI954" i="1"/>
  <c r="AI964" i="1"/>
  <c r="AI965" i="1"/>
  <c r="AI966" i="1"/>
  <c r="AI967" i="1"/>
  <c r="AI968" i="1"/>
  <c r="AI969" i="1"/>
  <c r="AI978" i="1"/>
  <c r="AI983" i="1"/>
  <c r="AI984" i="1"/>
  <c r="AI985" i="1"/>
  <c r="AI986" i="1"/>
  <c r="AI995" i="1"/>
  <c r="AI996" i="1"/>
  <c r="AI997" i="1"/>
  <c r="AI998" i="1"/>
  <c r="AI999" i="1"/>
  <c r="AI1023" i="1"/>
  <c r="AI1024" i="1"/>
  <c r="AI1025" i="1"/>
  <c r="AI1026" i="1"/>
  <c r="AI1027" i="1"/>
  <c r="AI1028" i="1"/>
  <c r="AI1029" i="1"/>
  <c r="AI1032" i="1"/>
  <c r="AI1033" i="1"/>
  <c r="AI1034" i="1"/>
  <c r="AI1046" i="1"/>
  <c r="AI1053" i="1"/>
  <c r="AI1056" i="1"/>
  <c r="AI1057" i="1"/>
  <c r="AI1058" i="1"/>
  <c r="AI1066" i="1"/>
  <c r="AI1068" i="1"/>
  <c r="AI1069" i="1"/>
  <c r="AI1071" i="1"/>
  <c r="AI1073" i="1"/>
  <c r="AI1090" i="1"/>
  <c r="AI1093" i="1"/>
  <c r="AI1094" i="1"/>
  <c r="AI1095" i="1"/>
  <c r="AI1096" i="1"/>
  <c r="AI1097" i="1"/>
  <c r="AI1098" i="1"/>
  <c r="AI1099" i="1"/>
  <c r="AI1100" i="1"/>
  <c r="AI1102" i="1"/>
  <c r="AI1103" i="1"/>
  <c r="AI1110" i="1"/>
  <c r="AI1113" i="1"/>
  <c r="AI1116" i="1"/>
  <c r="AI1140" i="1"/>
  <c r="AI1146" i="1"/>
  <c r="AI1147" i="1"/>
  <c r="AI1148" i="1"/>
  <c r="AI1149" i="1"/>
  <c r="AI1150" i="1"/>
  <c r="AI1151" i="1"/>
  <c r="AI1157" i="1"/>
  <c r="AI1158" i="1"/>
  <c r="AI1159" i="1"/>
  <c r="AI1168" i="1"/>
  <c r="AI1171" i="1"/>
  <c r="AI1172" i="1"/>
  <c r="AI1199" i="1"/>
  <c r="AI1200" i="1"/>
  <c r="AI1204" i="1"/>
  <c r="AI1208" i="1"/>
  <c r="AI1211" i="1"/>
  <c r="AI1212" i="1"/>
  <c r="AI1244" i="1"/>
  <c r="AI1245" i="1"/>
  <c r="AI1246" i="1"/>
  <c r="AI1247" i="1"/>
  <c r="AI1256" i="1"/>
  <c r="AI1257" i="1"/>
  <c r="AI1258" i="1"/>
  <c r="AI1259" i="1"/>
  <c r="AI1260" i="1"/>
  <c r="AI1263" i="1"/>
  <c r="AI1264" i="1"/>
  <c r="AI1265" i="1"/>
  <c r="AI1315" i="1"/>
  <c r="AI1327" i="1"/>
  <c r="AI1329" i="1"/>
  <c r="AI1331" i="1"/>
  <c r="AI1333" i="1"/>
  <c r="AI1335" i="1"/>
  <c r="AI1337" i="1"/>
  <c r="AI1339" i="1"/>
  <c r="AI1341" i="1"/>
  <c r="AI1343" i="1"/>
  <c r="AI1345" i="1"/>
  <c r="AI1347" i="1"/>
  <c r="AI1349" i="1"/>
  <c r="AI1351" i="1"/>
  <c r="AI1353" i="1"/>
  <c r="AI1355" i="1"/>
  <c r="AI1357" i="1"/>
  <c r="AI1359" i="1"/>
  <c r="AI1361" i="1"/>
  <c r="AI1365" i="1"/>
  <c r="AI1367" i="1"/>
  <c r="AI1382" i="1"/>
  <c r="AI1385" i="1"/>
  <c r="AI1387" i="1"/>
  <c r="AI1389" i="1"/>
  <c r="AI1391" i="1"/>
  <c r="AI1393" i="1"/>
  <c r="AI1395" i="1"/>
  <c r="AI1404" i="1"/>
  <c r="AI1406" i="1"/>
  <c r="AI1408" i="1"/>
  <c r="AI1412" i="1"/>
  <c r="AI1416" i="1"/>
  <c r="AI1418" i="1"/>
  <c r="AI1420" i="1"/>
  <c r="AI1422" i="1"/>
  <c r="AI1424" i="1"/>
  <c r="AI1426" i="1"/>
  <c r="AI1428" i="1"/>
  <c r="AI1430" i="1"/>
  <c r="AI1432" i="1"/>
  <c r="AI1434" i="1"/>
  <c r="AI1436" i="1"/>
  <c r="AI1446" i="1"/>
  <c r="AI1453" i="1"/>
  <c r="AI1455" i="1"/>
  <c r="AI1457" i="1"/>
  <c r="AI1459" i="1"/>
  <c r="AI1465" i="1"/>
  <c r="AI1474" i="1"/>
  <c r="AI1477" i="1"/>
  <c r="AI1489" i="1"/>
  <c r="AI1491" i="1"/>
  <c r="AI1519" i="1"/>
  <c r="AI1521" i="1"/>
  <c r="AI1525" i="1"/>
  <c r="AI1527" i="1"/>
  <c r="AI1529" i="1"/>
  <c r="AI1531" i="1"/>
  <c r="AI1539" i="1"/>
  <c r="AI1555" i="1"/>
  <c r="AI1559" i="1"/>
  <c r="AI1562" i="1"/>
  <c r="AI1568" i="1"/>
  <c r="AI1570" i="1"/>
  <c r="AI1572" i="1"/>
  <c r="AI1574" i="1"/>
  <c r="AI1602" i="1"/>
  <c r="AI1606" i="1"/>
  <c r="AI1608" i="1"/>
  <c r="AI1610" i="1"/>
  <c r="AI1612" i="1"/>
  <c r="AI1614" i="1"/>
  <c r="AI1616" i="1"/>
  <c r="AI1618" i="1"/>
  <c r="AI1620" i="1"/>
  <c r="AI1622" i="1"/>
  <c r="AI1624" i="1"/>
  <c r="AI1626" i="1"/>
  <c r="AI1628" i="1"/>
  <c r="AI1630" i="1"/>
  <c r="AI1632" i="1"/>
  <c r="AI1634" i="1"/>
  <c r="AI1636" i="1"/>
  <c r="AI1638" i="1"/>
  <c r="AI1674" i="1"/>
  <c r="AI1716" i="1"/>
  <c r="AI1731" i="1"/>
  <c r="AI1733" i="1"/>
  <c r="AI1734" i="1"/>
  <c r="AI1738" i="1"/>
  <c r="AI1739" i="1"/>
  <c r="AI1740" i="1"/>
  <c r="AI1757" i="1"/>
  <c r="AI1759" i="1"/>
  <c r="AI1761" i="1"/>
  <c r="AI1767" i="1"/>
  <c r="AI1769" i="1"/>
  <c r="AI1771" i="1"/>
  <c r="AI1773" i="1"/>
  <c r="AI1776" i="1"/>
  <c r="AI1781" i="1"/>
  <c r="AI1810" i="1"/>
  <c r="AI1812" i="1"/>
  <c r="AI1825" i="1"/>
  <c r="AI1827" i="1"/>
  <c r="AI1829" i="1"/>
  <c r="AI1837" i="1"/>
  <c r="AI1936" i="1"/>
  <c r="AI1939" i="1"/>
  <c r="AI1941" i="1"/>
  <c r="AI2000" i="1"/>
  <c r="AI2004" i="1"/>
  <c r="AI2006" i="1"/>
  <c r="AI2014" i="1"/>
  <c r="AI2020" i="1"/>
  <c r="AI2022" i="1"/>
  <c r="AI2024" i="1"/>
  <c r="AI2029" i="1"/>
  <c r="AI2031" i="1"/>
  <c r="AI2033" i="1"/>
  <c r="AI2035" i="1"/>
  <c r="AI2037" i="1"/>
  <c r="AI2048" i="1"/>
  <c r="AI2050" i="1"/>
  <c r="AI2052" i="1"/>
  <c r="AI2072" i="1"/>
  <c r="AI2084" i="1"/>
  <c r="AI2086" i="1"/>
  <c r="AI2088" i="1"/>
  <c r="AI2090" i="1"/>
  <c r="AI2092" i="1"/>
  <c r="AI2094" i="1"/>
  <c r="AI2096" i="1"/>
  <c r="AI2098" i="1"/>
  <c r="AI2100" i="1"/>
  <c r="AI2102" i="1"/>
  <c r="AI2104" i="1"/>
  <c r="AI2113" i="1"/>
  <c r="AI2115" i="1"/>
  <c r="AI2121" i="1"/>
  <c r="AI2123" i="1"/>
  <c r="AI2134" i="1"/>
  <c r="AI2143" i="1"/>
  <c r="AI2153" i="1"/>
  <c r="AI2165" i="1"/>
  <c r="AI2167" i="1"/>
  <c r="AI2169" i="1"/>
  <c r="AI2186" i="1"/>
  <c r="AI2189" i="1"/>
  <c r="AI2191" i="1"/>
  <c r="AI2193" i="1"/>
  <c r="AI2195" i="1"/>
  <c r="AI2197" i="1"/>
  <c r="AI2199" i="1"/>
  <c r="AI2203" i="1"/>
  <c r="AI2211" i="1"/>
  <c r="AI2216" i="1"/>
  <c r="AI2218" i="1"/>
  <c r="AI2220" i="1"/>
  <c r="AI2222" i="1"/>
  <c r="AI2224" i="1"/>
  <c r="AI2226" i="1"/>
  <c r="AI2228" i="1"/>
  <c r="AI2230" i="1"/>
  <c r="AI2232" i="1"/>
  <c r="AI2234" i="1"/>
  <c r="AI2236" i="1"/>
  <c r="AI2238" i="1"/>
  <c r="AI2240" i="1"/>
  <c r="AI2242" i="1"/>
  <c r="AI2244" i="1"/>
  <c r="AI2246" i="1"/>
  <c r="AI2248" i="1"/>
  <c r="AI2250" i="1"/>
  <c r="AI2252" i="1"/>
  <c r="AI2254" i="1"/>
  <c r="AI2269" i="1"/>
  <c r="AI2271" i="1"/>
  <c r="AI2276" i="1"/>
  <c r="AI2278" i="1"/>
  <c r="AI2290" i="1"/>
  <c r="AI2293" i="1"/>
  <c r="AI2295" i="1"/>
  <c r="AI2297" i="1"/>
  <c r="AI2304" i="1"/>
  <c r="AI2306" i="1"/>
  <c r="AI2309" i="1"/>
  <c r="AI2311" i="1"/>
  <c r="AI2362" i="1"/>
  <c r="AI2376" i="1"/>
  <c r="AI2377" i="1"/>
  <c r="AI2378" i="1"/>
  <c r="AI2379" i="1"/>
  <c r="AI2380" i="1"/>
  <c r="AI2381" i="1"/>
  <c r="AI2382" i="1"/>
  <c r="AI2383" i="1"/>
  <c r="AI2384" i="1"/>
  <c r="AI2385" i="1"/>
  <c r="AI2386" i="1"/>
  <c r="AI2387" i="1"/>
  <c r="AI2388" i="1"/>
  <c r="AI2389" i="1"/>
  <c r="AI2390" i="1"/>
  <c r="AI2391" i="1"/>
  <c r="AI2392" i="1"/>
  <c r="AI2393" i="1"/>
  <c r="AI2394" i="1"/>
  <c r="AI2395" i="1"/>
  <c r="AI2396" i="1"/>
  <c r="AI2397" i="1"/>
  <c r="AI2398" i="1"/>
  <c r="AI2399" i="1"/>
  <c r="AI2400" i="1"/>
  <c r="AI2401" i="1"/>
  <c r="AI2402" i="1"/>
  <c r="AI2403" i="1"/>
  <c r="AI2404" i="1"/>
  <c r="AI2405" i="1"/>
  <c r="AI2406" i="1"/>
  <c r="AI2407" i="1"/>
  <c r="AI2408" i="1"/>
  <c r="AI2409" i="1"/>
  <c r="AI2410" i="1"/>
  <c r="AI2411" i="1"/>
  <c r="AI2412" i="1"/>
  <c r="AI2413" i="1"/>
  <c r="AI2414" i="1"/>
  <c r="AI2415" i="1"/>
  <c r="AI2416" i="1"/>
  <c r="AI2417" i="1"/>
  <c r="AI2418" i="1"/>
  <c r="AI2419" i="1"/>
  <c r="AI2420" i="1"/>
  <c r="AI2421" i="1"/>
  <c r="AI2422" i="1"/>
  <c r="AI2423" i="1"/>
  <c r="AI2424" i="1"/>
  <c r="AI2425" i="1"/>
  <c r="AI2426" i="1"/>
  <c r="AI2427" i="1"/>
  <c r="AI2428" i="1"/>
  <c r="AI2429" i="1"/>
  <c r="AI2430" i="1"/>
  <c r="AI2431" i="1"/>
  <c r="AI2432" i="1"/>
  <c r="AI2433" i="1"/>
  <c r="AI2434" i="1"/>
  <c r="AI2435" i="1"/>
  <c r="AI2436" i="1"/>
  <c r="AI2437" i="1"/>
  <c r="AI2438" i="1"/>
  <c r="AI2439" i="1"/>
  <c r="AI2441" i="1"/>
  <c r="AI2442" i="1"/>
  <c r="AI2443" i="1"/>
  <c r="AI2446" i="1"/>
  <c r="AI2447" i="1"/>
  <c r="AI2448" i="1"/>
  <c r="AI2449" i="1"/>
  <c r="AI2450" i="1"/>
  <c r="AI2451" i="1"/>
  <c r="AI2452" i="1"/>
  <c r="AI2453" i="1"/>
  <c r="AI2454" i="1"/>
  <c r="AI2455" i="1"/>
  <c r="AI2456" i="1"/>
  <c r="AI2457" i="1"/>
  <c r="AI2458" i="1"/>
  <c r="AI2459" i="1"/>
  <c r="AI2460" i="1"/>
  <c r="AI2461" i="1"/>
  <c r="AI2462" i="1"/>
  <c r="AI2463" i="1"/>
  <c r="AI2464" i="1"/>
  <c r="AI2465" i="1"/>
  <c r="AI2466" i="1"/>
  <c r="AI2467" i="1"/>
  <c r="AI2468" i="1"/>
  <c r="AI2469" i="1"/>
  <c r="AI2472" i="1"/>
  <c r="AI2473" i="1"/>
  <c r="AI2474" i="1"/>
  <c r="AI2475" i="1"/>
  <c r="AI2476" i="1"/>
  <c r="AI2477" i="1"/>
  <c r="AI2478" i="1"/>
  <c r="AI2479" i="1"/>
  <c r="AI2480" i="1"/>
  <c r="AI2481" i="1"/>
  <c r="AI2482" i="1"/>
  <c r="AI2483" i="1"/>
  <c r="AI2484" i="1"/>
  <c r="AI2485" i="1"/>
  <c r="AI2486" i="1"/>
  <c r="AI2487" i="1"/>
  <c r="AI2488" i="1"/>
  <c r="AI2489" i="1"/>
  <c r="AI2490" i="1"/>
  <c r="AI2491" i="1"/>
  <c r="AI2492" i="1"/>
  <c r="AI2493" i="1"/>
  <c r="AI2494" i="1"/>
  <c r="AI2495" i="1"/>
  <c r="AI2496" i="1"/>
  <c r="AI2497" i="1"/>
  <c r="AI2498" i="1"/>
  <c r="AI2499" i="1"/>
  <c r="AI2500" i="1"/>
  <c r="AI2501" i="1"/>
  <c r="AI2502" i="1"/>
  <c r="AI2503" i="1"/>
  <c r="AI2504" i="1"/>
  <c r="AI2505" i="1"/>
  <c r="AI2506" i="1"/>
  <c r="AI2509" i="1"/>
  <c r="AI2512" i="1"/>
  <c r="AI2513" i="1"/>
  <c r="AI2514" i="1"/>
  <c r="AI2515" i="1"/>
  <c r="AI2516" i="1"/>
  <c r="AI2517" i="1"/>
  <c r="AI2518" i="1"/>
  <c r="AI2519" i="1"/>
  <c r="AI2520" i="1"/>
  <c r="AI2521" i="1"/>
  <c r="AI2522" i="1"/>
  <c r="AI2523" i="1"/>
  <c r="AI2524" i="1"/>
  <c r="AI2525" i="1"/>
  <c r="AI2526" i="1"/>
  <c r="AI2527" i="1"/>
  <c r="AI2528" i="1"/>
  <c r="AI2529" i="1"/>
  <c r="AI2530" i="1"/>
  <c r="AI2531" i="1"/>
  <c r="AI2532" i="1"/>
  <c r="AI2533" i="1"/>
  <c r="AI2534" i="1"/>
  <c r="AI2535" i="1"/>
  <c r="AI2536" i="1"/>
  <c r="AI2537" i="1"/>
  <c r="AI2538" i="1"/>
  <c r="AI2539" i="1"/>
  <c r="AI2540" i="1"/>
  <c r="AI2541" i="1"/>
  <c r="AI2542" i="1"/>
  <c r="AI2543" i="1"/>
  <c r="AI2544" i="1"/>
  <c r="AI2545" i="1"/>
  <c r="AI2546" i="1"/>
  <c r="AI2547" i="1"/>
  <c r="AI2548" i="1"/>
  <c r="AI2549" i="1"/>
  <c r="AI2550" i="1"/>
  <c r="AI2551" i="1"/>
  <c r="AI2552" i="1"/>
  <c r="AI2553" i="1"/>
  <c r="AI2554" i="1"/>
  <c r="AI2555" i="1"/>
  <c r="AI2556" i="1"/>
  <c r="AI2557" i="1"/>
  <c r="AI2558" i="1"/>
  <c r="AI2559" i="1"/>
  <c r="AI2560" i="1"/>
  <c r="AI2561" i="1"/>
  <c r="AI2562" i="1"/>
  <c r="AI2563" i="1"/>
  <c r="AI2564" i="1"/>
  <c r="AI2565" i="1"/>
  <c r="AI2566" i="1"/>
  <c r="AI2567" i="1"/>
  <c r="AI2568" i="1"/>
  <c r="AI2569" i="1"/>
  <c r="AI2570" i="1"/>
  <c r="AI2571" i="1"/>
  <c r="AI2572" i="1"/>
  <c r="AI2573" i="1"/>
  <c r="AI2574" i="1"/>
  <c r="AI2575" i="1"/>
  <c r="AI2576" i="1"/>
  <c r="AI2577" i="1"/>
  <c r="AI2578" i="1"/>
  <c r="AI2580" i="1"/>
  <c r="AI2581" i="1"/>
  <c r="AI2582" i="1"/>
  <c r="AI2583" i="1"/>
  <c r="AI2584" i="1"/>
  <c r="AI2585" i="1"/>
  <c r="AI2586" i="1"/>
  <c r="AI2587" i="1"/>
  <c r="AI2588" i="1"/>
  <c r="AI2589" i="1"/>
  <c r="AI2590" i="1"/>
  <c r="AI2591" i="1"/>
  <c r="AI2592" i="1"/>
  <c r="AI2593" i="1"/>
  <c r="AI2594" i="1"/>
  <c r="AI2595" i="1"/>
  <c r="AI2596" i="1"/>
  <c r="AI2597" i="1"/>
  <c r="AI2598" i="1"/>
  <c r="AI2599" i="1"/>
  <c r="AI2600" i="1"/>
  <c r="AI2601" i="1"/>
  <c r="AI2603" i="1"/>
  <c r="AI2604" i="1"/>
  <c r="AI2605" i="1"/>
  <c r="AI2606" i="1"/>
  <c r="AI2607" i="1"/>
  <c r="AI2608" i="1"/>
  <c r="AI2609" i="1"/>
  <c r="AI2610" i="1"/>
  <c r="AI2611" i="1"/>
  <c r="AI2612" i="1"/>
  <c r="AI2613" i="1"/>
  <c r="AI2614" i="1"/>
  <c r="AI2615" i="1"/>
  <c r="AI2616" i="1"/>
  <c r="AI2619" i="1"/>
  <c r="AI2620" i="1"/>
  <c r="AI2621" i="1"/>
  <c r="AI2622" i="1"/>
  <c r="AI2627" i="1"/>
  <c r="AI2628" i="1"/>
  <c r="AI2629" i="1"/>
  <c r="AI2630" i="1"/>
  <c r="AI2631" i="1"/>
  <c r="AI2632" i="1"/>
  <c r="AI2633" i="1"/>
  <c r="AI2635" i="1"/>
  <c r="AI2636" i="1"/>
  <c r="AI2637" i="1"/>
  <c r="AI2638" i="1"/>
  <c r="AI2639" i="1"/>
  <c r="AI2640" i="1"/>
  <c r="AI2641" i="1"/>
  <c r="AI2642" i="1"/>
  <c r="AI2643" i="1"/>
  <c r="AI2644" i="1"/>
  <c r="AI2645" i="1"/>
  <c r="AI2646" i="1"/>
  <c r="AI2647" i="1"/>
  <c r="AI2648" i="1"/>
  <c r="AI2649" i="1"/>
  <c r="AI2650" i="1"/>
  <c r="AI2651" i="1"/>
  <c r="AI2652" i="1"/>
  <c r="AI2653" i="1"/>
  <c r="AI2654" i="1"/>
  <c r="AI2655" i="1"/>
  <c r="AI2656" i="1"/>
  <c r="AI2661" i="1"/>
  <c r="AI2664" i="1"/>
  <c r="AL3304" i="1" l="1"/>
  <c r="BD1317" i="1"/>
  <c r="BE1317" i="1" s="1"/>
  <c r="BD1322" i="1"/>
  <c r="BE1322" i="1" s="1"/>
  <c r="BD1380" i="1"/>
  <c r="BE1380" i="1" s="1"/>
  <c r="BD1401" i="1"/>
  <c r="BE1401" i="1" s="1"/>
  <c r="BD1414" i="1"/>
  <c r="BE1414" i="1" s="1"/>
  <c r="BD666" i="1"/>
  <c r="BE666" i="1" s="1"/>
  <c r="BD1444" i="1"/>
  <c r="BE1444" i="1" s="1"/>
  <c r="BD2445" i="1"/>
  <c r="BE2445" i="1" s="1"/>
  <c r="BD147" i="1"/>
  <c r="BE147" i="1" s="1"/>
  <c r="BD157" i="1"/>
  <c r="BE157" i="1" s="1"/>
  <c r="BD170" i="1"/>
  <c r="BE170" i="1" s="1"/>
  <c r="BD195" i="1"/>
  <c r="BE195" i="1" s="1"/>
  <c r="BD212" i="1"/>
  <c r="BE212" i="1" s="1"/>
  <c r="BD1291" i="1"/>
  <c r="BE1291" i="1" s="1"/>
  <c r="BD721" i="1"/>
  <c r="BE721" i="1" s="1"/>
  <c r="BD1494" i="1"/>
  <c r="BE1494" i="1" s="1"/>
  <c r="BD708" i="1"/>
  <c r="BE708" i="1" s="1"/>
  <c r="BD1497" i="1"/>
  <c r="BE1497" i="1" s="1"/>
  <c r="BD1499" i="1"/>
  <c r="BE1499" i="1" s="1"/>
  <c r="BD1501" i="1"/>
  <c r="BE1501" i="1" s="1"/>
  <c r="BD1505" i="1"/>
  <c r="BE1505" i="1" s="1"/>
  <c r="BD730" i="1"/>
  <c r="BE730" i="1" s="1"/>
  <c r="BD732" i="1"/>
  <c r="BE732" i="1" s="1"/>
  <c r="BD734" i="1"/>
  <c r="BE734" i="1" s="1"/>
  <c r="BD736" i="1"/>
  <c r="BE736" i="1" s="1"/>
  <c r="BD1510" i="1"/>
  <c r="BE1510" i="1" s="1"/>
  <c r="BD578" i="1"/>
  <c r="BE578" i="1" s="1"/>
  <c r="BD1576" i="1"/>
  <c r="BE1576" i="1" s="1"/>
  <c r="BD25" i="1"/>
  <c r="BE25" i="1" s="1"/>
  <c r="BD748" i="1"/>
  <c r="BE748" i="1" s="1"/>
  <c r="BD263" i="1"/>
  <c r="BE263" i="1" s="1"/>
  <c r="BD268" i="1"/>
  <c r="BE268" i="1" s="1"/>
  <c r="BD273" i="1"/>
  <c r="BE273" i="1" s="1"/>
  <c r="BD278" i="1"/>
  <c r="BE278" i="1" s="1"/>
  <c r="BD796" i="1"/>
  <c r="BE796" i="1" s="1"/>
  <c r="BD798" i="1"/>
  <c r="BE798" i="1" s="1"/>
  <c r="BD1641" i="1"/>
  <c r="BE1641" i="1" s="1"/>
  <c r="BD1647" i="1"/>
  <c r="BE1647" i="1" s="1"/>
  <c r="BD810" i="1"/>
  <c r="BE810" i="1" s="1"/>
  <c r="BD1661" i="1"/>
  <c r="BE1661" i="1" s="1"/>
  <c r="BD2471" i="1"/>
  <c r="BE2471" i="1" s="1"/>
  <c r="BD1663" i="1"/>
  <c r="BE1663" i="1" s="1"/>
  <c r="BD1665" i="1"/>
  <c r="BE1665" i="1" s="1"/>
  <c r="BD1694" i="1"/>
  <c r="BE1694" i="1" s="1"/>
  <c r="BD831" i="1"/>
  <c r="BE831" i="1" s="1"/>
  <c r="BD834" i="1"/>
  <c r="BE834" i="1" s="1"/>
  <c r="BD836" i="1"/>
  <c r="BE836" i="1" s="1"/>
  <c r="BD1698" i="1"/>
  <c r="BE1698" i="1" s="1"/>
  <c r="BD1705" i="1"/>
  <c r="BE1705" i="1" s="1"/>
  <c r="BD1710" i="1"/>
  <c r="BE1710" i="1" s="1"/>
  <c r="BD1712" i="1"/>
  <c r="BE1712" i="1" s="1"/>
  <c r="BD1714" i="1"/>
  <c r="BE1714" i="1" s="1"/>
  <c r="BD1722" i="1"/>
  <c r="BE1722" i="1" s="1"/>
  <c r="BD1753" i="1"/>
  <c r="BE1753" i="1" s="1"/>
  <c r="BD855" i="1"/>
  <c r="BE855" i="1" s="1"/>
  <c r="BD1262" i="1"/>
  <c r="BE1262" i="1" s="1"/>
  <c r="BD862" i="1"/>
  <c r="BE862" i="1" s="1"/>
  <c r="BD864" i="1"/>
  <c r="BE864" i="1" s="1"/>
  <c r="BD866" i="1"/>
  <c r="BE866" i="1" s="1"/>
  <c r="BD869" i="1"/>
  <c r="BE869" i="1" s="1"/>
  <c r="BD873" i="1"/>
  <c r="BE873" i="1" s="1"/>
  <c r="BD1779" i="1"/>
  <c r="BE1779" i="1" s="1"/>
  <c r="BD1790" i="1"/>
  <c r="BE1790" i="1" s="1"/>
  <c r="BD891" i="1"/>
  <c r="BE891" i="1" s="1"/>
  <c r="BD894" i="1"/>
  <c r="BE894" i="1" s="1"/>
  <c r="BD592" i="1"/>
  <c r="BE592" i="1" s="1"/>
  <c r="BD116" i="1"/>
  <c r="BE116" i="1" s="1"/>
  <c r="BD943" i="1"/>
  <c r="BE943" i="1" s="1"/>
  <c r="BD1823" i="1"/>
  <c r="BE1823" i="1" s="1"/>
  <c r="BD1831" i="1"/>
  <c r="BE1831" i="1" s="1"/>
  <c r="BD949" i="1"/>
  <c r="BE949" i="1" s="1"/>
  <c r="BD952" i="1"/>
  <c r="BE952" i="1" s="1"/>
  <c r="BD1846" i="1"/>
  <c r="BE1846" i="1" s="1"/>
  <c r="BD1849" i="1"/>
  <c r="BE1849" i="1" s="1"/>
  <c r="BD1851" i="1"/>
  <c r="BE1851" i="1" s="1"/>
  <c r="BD1859" i="1"/>
  <c r="BE1859" i="1" s="1"/>
  <c r="BD1861" i="1"/>
  <c r="BE1861" i="1" s="1"/>
  <c r="BD1863" i="1"/>
  <c r="BE1863" i="1" s="1"/>
  <c r="BD1865" i="1"/>
  <c r="BE1865" i="1" s="1"/>
  <c r="BD1867" i="1"/>
  <c r="BE1867" i="1" s="1"/>
  <c r="BD1881" i="1"/>
  <c r="BE1881" i="1" s="1"/>
  <c r="BD1883" i="1"/>
  <c r="BE1883" i="1" s="1"/>
  <c r="BD1885" i="1"/>
  <c r="BE1885" i="1" s="1"/>
  <c r="BD1887" i="1"/>
  <c r="BE1887" i="1" s="1"/>
  <c r="BD1889" i="1"/>
  <c r="BE1889" i="1" s="1"/>
  <c r="BD1891" i="1"/>
  <c r="BE1891" i="1" s="1"/>
  <c r="BD1893" i="1"/>
  <c r="BE1893" i="1" s="1"/>
  <c r="BD1895" i="1"/>
  <c r="BE1895" i="1" s="1"/>
  <c r="BD1897" i="1"/>
  <c r="BE1897" i="1" s="1"/>
  <c r="BD1899" i="1"/>
  <c r="BE1899" i="1" s="1"/>
  <c r="BD1901" i="1"/>
  <c r="BE1901" i="1" s="1"/>
  <c r="BD1903" i="1"/>
  <c r="BE1903" i="1" s="1"/>
  <c r="BD1905" i="1"/>
  <c r="BE1905" i="1" s="1"/>
  <c r="BD1907" i="1"/>
  <c r="BE1907" i="1" s="1"/>
  <c r="BD1909" i="1"/>
  <c r="BE1909" i="1" s="1"/>
  <c r="BD1911" i="1"/>
  <c r="BE1911" i="1" s="1"/>
  <c r="BD1913" i="1"/>
  <c r="BE1913" i="1" s="1"/>
  <c r="BD1872" i="1"/>
  <c r="BE1872" i="1" s="1"/>
  <c r="BD1875" i="1"/>
  <c r="BE1875" i="1" s="1"/>
  <c r="BD1877" i="1"/>
  <c r="BE1877" i="1" s="1"/>
  <c r="BD1879" i="1"/>
  <c r="BE1879" i="1" s="1"/>
  <c r="BD1919" i="1"/>
  <c r="BE1919" i="1" s="1"/>
  <c r="BD1925" i="1"/>
  <c r="BE1925" i="1" s="1"/>
  <c r="BD971" i="1"/>
  <c r="BE971" i="1" s="1"/>
  <c r="BD973" i="1"/>
  <c r="BE973" i="1" s="1"/>
  <c r="BD988" i="1"/>
  <c r="BE988" i="1" s="1"/>
  <c r="BD1944" i="1"/>
  <c r="BE1944" i="1" s="1"/>
  <c r="BD1949" i="1"/>
  <c r="BE1949" i="1" s="1"/>
  <c r="BD1952" i="1"/>
  <c r="BE1952" i="1" s="1"/>
  <c r="BD1955" i="1"/>
  <c r="BE1955" i="1" s="1"/>
  <c r="BD1958" i="1"/>
  <c r="BE1958" i="1" s="1"/>
  <c r="BD1961" i="1"/>
  <c r="BE1961" i="1" s="1"/>
  <c r="BD1964" i="1"/>
  <c r="BE1964" i="1" s="1"/>
  <c r="BD1967" i="1"/>
  <c r="BE1967" i="1" s="1"/>
  <c r="BD1970" i="1"/>
  <c r="BE1970" i="1" s="1"/>
  <c r="BD1973" i="1"/>
  <c r="BE1973" i="1" s="1"/>
  <c r="BD1976" i="1"/>
  <c r="BE1976" i="1" s="1"/>
  <c r="BD990" i="1"/>
  <c r="BE990" i="1" s="1"/>
  <c r="BD1981" i="1"/>
  <c r="BE1981" i="1" s="1"/>
  <c r="BD1987" i="1"/>
  <c r="BE1987" i="1" s="1"/>
  <c r="BD1984" i="1"/>
  <c r="BE1984" i="1" s="1"/>
  <c r="BD1992" i="1"/>
  <c r="BE1992" i="1" s="1"/>
  <c r="BD1003" i="1"/>
  <c r="BE1003" i="1" s="1"/>
  <c r="BD1010" i="1"/>
  <c r="BE1010" i="1" s="1"/>
  <c r="BD1012" i="1"/>
  <c r="BE1012" i="1" s="1"/>
  <c r="BD2016" i="1"/>
  <c r="BE2016" i="1" s="1"/>
  <c r="BD2060" i="1"/>
  <c r="BE2060" i="1" s="1"/>
  <c r="BD1037" i="1"/>
  <c r="BE1037" i="1" s="1"/>
  <c r="BD1039" i="1"/>
  <c r="BE1039" i="1" s="1"/>
  <c r="BD1041" i="1"/>
  <c r="BE1041" i="1" s="1"/>
  <c r="BD1043" i="1"/>
  <c r="BE1043" i="1" s="1"/>
  <c r="BD1045" i="1"/>
  <c r="BE1045" i="1" s="1"/>
  <c r="BD1048" i="1"/>
  <c r="BE1048" i="1" s="1"/>
  <c r="BD1052" i="1"/>
  <c r="BE1052" i="1" s="1"/>
  <c r="BD1055" i="1"/>
  <c r="BE1055" i="1" s="1"/>
  <c r="BD56" i="1"/>
  <c r="BE56" i="1" s="1"/>
  <c r="BD58" i="1"/>
  <c r="BE58" i="1" s="1"/>
  <c r="BD60" i="1"/>
  <c r="BE60" i="1" s="1"/>
  <c r="BD62" i="1"/>
  <c r="BE62" i="1" s="1"/>
  <c r="BD64" i="1"/>
  <c r="BE64" i="1" s="1"/>
  <c r="BD2107" i="1"/>
  <c r="BE2107" i="1" s="1"/>
  <c r="BD1123" i="1"/>
  <c r="BE1123" i="1" s="1"/>
  <c r="BD1128" i="1"/>
  <c r="BE1128" i="1" s="1"/>
  <c r="BD1126" i="1"/>
  <c r="BE1126" i="1" s="1"/>
  <c r="BD2147" i="1"/>
  <c r="BE2147" i="1" s="1"/>
  <c r="BD618" i="1"/>
  <c r="BE618" i="1" s="1"/>
  <c r="BD2171" i="1"/>
  <c r="BE2171" i="1" s="1"/>
  <c r="BD2201" i="1"/>
  <c r="BE2201" i="1" s="1"/>
  <c r="BD2209" i="1"/>
  <c r="BE2209" i="1" s="1"/>
  <c r="BD86" i="1"/>
  <c r="BE86" i="1" s="1"/>
  <c r="BD2213" i="1"/>
  <c r="BE2213" i="1" s="1"/>
  <c r="BD2258" i="1"/>
  <c r="BE2258" i="1" s="1"/>
  <c r="BD2266" i="1"/>
  <c r="BE2266" i="1" s="1"/>
  <c r="BD1189" i="1"/>
  <c r="BE1189" i="1" s="1"/>
  <c r="BD1192" i="1"/>
  <c r="BE1192" i="1" s="1"/>
  <c r="BD1194" i="1"/>
  <c r="BE1194" i="1" s="1"/>
  <c r="BD1196" i="1"/>
  <c r="BE1196" i="1" s="1"/>
  <c r="BD1198" i="1"/>
  <c r="BE1198" i="1" s="1"/>
  <c r="BD2325" i="1"/>
  <c r="BE2325" i="1" s="1"/>
  <c r="BD2328" i="1"/>
  <c r="BE2328" i="1" s="1"/>
  <c r="BD2663" i="1"/>
  <c r="BE2663" i="1" s="1"/>
  <c r="BD2323" i="1"/>
  <c r="BE2323" i="1" s="1"/>
  <c r="BD2330" i="1"/>
  <c r="BE2330" i="1" s="1"/>
  <c r="BD2333" i="1"/>
  <c r="BE2333" i="1" s="1"/>
  <c r="BD2335" i="1"/>
  <c r="BE2335" i="1" s="1"/>
  <c r="BD2338" i="1"/>
  <c r="BE2338" i="1" s="1"/>
  <c r="BD2341" i="1"/>
  <c r="BE2341" i="1" s="1"/>
  <c r="BD2344" i="1"/>
  <c r="BE2344" i="1" s="1"/>
  <c r="BD2347" i="1"/>
  <c r="BE2347" i="1" s="1"/>
  <c r="BD2350" i="1"/>
  <c r="BE2350" i="1" s="1"/>
  <c r="BD2352" i="1"/>
  <c r="BE2352" i="1" s="1"/>
  <c r="BD2355" i="1"/>
  <c r="BE2355" i="1" s="1"/>
  <c r="BD2357" i="1"/>
  <c r="BE2357" i="1" s="1"/>
  <c r="BD2658" i="1"/>
  <c r="BE2658" i="1" s="1"/>
  <c r="BD2660" i="1"/>
  <c r="BE2660" i="1" s="1"/>
  <c r="BD2360" i="1"/>
  <c r="BE2360" i="1" s="1"/>
  <c r="BD1324" i="1"/>
  <c r="BE1324" i="1" s="1"/>
  <c r="BD1461" i="1"/>
  <c r="BE1461" i="1" s="1"/>
  <c r="BD1463" i="1"/>
  <c r="BE1463" i="1" s="1"/>
  <c r="BD1470" i="1"/>
  <c r="BE1470" i="1" s="1"/>
  <c r="BD1724" i="1"/>
  <c r="BE1724" i="1" s="1"/>
  <c r="BD1726" i="1"/>
  <c r="BE1726" i="1" s="1"/>
  <c r="BD2180" i="1"/>
  <c r="BE2180" i="1" s="1"/>
  <c r="BD2182" i="1"/>
  <c r="BE2182" i="1" s="1"/>
  <c r="BD1312" i="1"/>
  <c r="BE1312" i="1" s="1"/>
  <c r="BD934" i="1"/>
  <c r="BE934" i="1" s="1"/>
  <c r="BD994" i="1"/>
  <c r="BE994" i="1" s="1"/>
  <c r="BD1121" i="1"/>
  <c r="BE1121" i="1" s="1"/>
  <c r="BD1373" i="1"/>
  <c r="BE1373" i="1" s="1"/>
  <c r="BD1586" i="1"/>
  <c r="BE1586" i="1" s="1"/>
  <c r="BD2079" i="1"/>
  <c r="BE2079" i="1" s="1"/>
  <c r="BD2081" i="1"/>
  <c r="BE2081" i="1" s="1"/>
  <c r="BD656" i="1"/>
  <c r="BE656" i="1" s="1"/>
  <c r="BD1176" i="1"/>
  <c r="BE1176" i="1" s="1"/>
  <c r="BD1215" i="1"/>
  <c r="BE1215" i="1" s="1"/>
  <c r="BD700" i="1"/>
  <c r="BE700" i="1" s="1"/>
  <c r="BD947" i="1"/>
  <c r="BE947" i="1" s="1"/>
  <c r="BD2054" i="1"/>
  <c r="BE2054" i="1" s="1"/>
  <c r="BD2057" i="1"/>
  <c r="BE2057" i="1" s="1"/>
  <c r="BD525" i="1"/>
  <c r="BE525" i="1" s="1"/>
  <c r="BD528" i="1"/>
  <c r="BE528" i="1" s="1"/>
  <c r="BD532" i="1"/>
  <c r="BE532" i="1" s="1"/>
  <c r="BD535" i="1"/>
  <c r="BE535" i="1" s="1"/>
  <c r="BD538" i="1"/>
  <c r="BE538" i="1" s="1"/>
  <c r="BD350" i="1"/>
  <c r="BE350" i="1" s="1"/>
  <c r="BD353" i="1"/>
  <c r="BE353" i="1" s="1"/>
  <c r="BD346" i="1"/>
  <c r="BE346" i="1" s="1"/>
  <c r="BD828" i="1"/>
  <c r="BE828" i="1" s="1"/>
  <c r="BD545" i="1"/>
  <c r="BE545" i="1" s="1"/>
  <c r="BD548" i="1"/>
  <c r="BE548" i="1" s="1"/>
  <c r="BD542" i="1"/>
  <c r="BE542" i="1" s="1"/>
  <c r="BD515" i="1"/>
  <c r="BE515" i="1" s="1"/>
  <c r="BD520" i="1"/>
  <c r="BE520" i="1" s="1"/>
  <c r="BD312" i="1"/>
  <c r="BE312" i="1" s="1"/>
  <c r="BD309" i="1"/>
  <c r="BE309" i="1" s="1"/>
  <c r="BD306" i="1"/>
  <c r="BE306" i="1" s="1"/>
  <c r="BD303" i="1"/>
  <c r="BE303" i="1" s="1"/>
  <c r="BD300" i="1"/>
  <c r="BE300" i="1" s="1"/>
  <c r="BD374" i="1"/>
  <c r="BE374" i="1" s="1"/>
  <c r="BD140" i="1"/>
  <c r="BE140" i="1" s="1"/>
  <c r="BD478" i="1"/>
  <c r="BE478" i="1" s="1"/>
  <c r="BD481" i="1"/>
  <c r="BE481" i="1" s="1"/>
  <c r="BD470" i="1"/>
  <c r="BE470" i="1" s="1"/>
  <c r="BD672" i="1"/>
  <c r="BE672" i="1" s="1"/>
  <c r="BD675" i="1"/>
  <c r="BE675" i="1" s="1"/>
  <c r="BD414" i="1"/>
  <c r="BE414" i="1" s="1"/>
  <c r="BD421" i="1"/>
  <c r="BE421" i="1" s="1"/>
  <c r="BD418" i="1"/>
  <c r="BE418" i="1" s="1"/>
  <c r="BD427" i="1"/>
  <c r="BE427" i="1" s="1"/>
  <c r="BD424" i="1"/>
  <c r="BE424" i="1" s="1"/>
  <c r="BD440" i="1"/>
  <c r="BE440" i="1" s="1"/>
  <c r="BD435" i="1"/>
  <c r="BE435" i="1" s="1"/>
  <c r="BD963" i="1"/>
  <c r="BE963" i="1" s="1"/>
  <c r="BD1674" i="1"/>
  <c r="BE1674" i="1" s="1"/>
  <c r="BD2872" i="1"/>
  <c r="BE2872" i="1" s="1"/>
  <c r="BD2894" i="1"/>
  <c r="BE2894" i="1" s="1"/>
  <c r="BD2827" i="1"/>
  <c r="BE2827" i="1" s="1"/>
  <c r="BD2973" i="1"/>
  <c r="BE2973" i="1" s="1"/>
  <c r="BD2993" i="1"/>
  <c r="BE2993" i="1" s="1"/>
  <c r="BD3013" i="1"/>
  <c r="BE3013" i="1" s="1"/>
  <c r="BD3016" i="1"/>
  <c r="BE3016" i="1" s="1"/>
  <c r="BD3019" i="1"/>
  <c r="BE3019" i="1" s="1"/>
  <c r="BD3032" i="1"/>
  <c r="BE3032" i="1" s="1"/>
  <c r="BD2922" i="1"/>
  <c r="BE2922" i="1" s="1"/>
  <c r="BD2929" i="1"/>
  <c r="BE2929" i="1" s="1"/>
  <c r="BD2934" i="1"/>
  <c r="BE2934" i="1" s="1"/>
  <c r="BD2937" i="1"/>
  <c r="BE2937" i="1" s="1"/>
  <c r="BD2940" i="1"/>
  <c r="BE2940" i="1" s="1"/>
  <c r="BD2943" i="1"/>
  <c r="BE2943" i="1" s="1"/>
  <c r="BD2946" i="1"/>
  <c r="BE2946" i="1" s="1"/>
  <c r="BD2949" i="1"/>
  <c r="BE2949" i="1" s="1"/>
  <c r="BD2952" i="1"/>
  <c r="BE2952" i="1" s="1"/>
  <c r="BD2955" i="1"/>
  <c r="BE2955" i="1" s="1"/>
  <c r="BD2913" i="1"/>
  <c r="BE2913" i="1" s="1"/>
  <c r="BD2843" i="1"/>
  <c r="BE2843" i="1" s="1"/>
  <c r="BD2884" i="1"/>
  <c r="BE2884" i="1" s="1"/>
  <c r="BD3149" i="1"/>
  <c r="BE3149" i="1" s="1"/>
  <c r="BD3259" i="1"/>
  <c r="BE3259" i="1" s="1"/>
  <c r="BD3241" i="1"/>
  <c r="BE3241" i="1" s="1"/>
  <c r="BD3243" i="1"/>
  <c r="BE3243" i="1" s="1"/>
  <c r="BD3245" i="1"/>
  <c r="BE3245" i="1" s="1"/>
  <c r="BD3247" i="1"/>
  <c r="BE3247" i="1" s="1"/>
  <c r="BD3160" i="1"/>
  <c r="BE3160" i="1" s="1"/>
  <c r="BD3163" i="1"/>
  <c r="BE3163" i="1" s="1"/>
  <c r="BD3166" i="1"/>
  <c r="BE3166" i="1" s="1"/>
  <c r="BD3136" i="1"/>
  <c r="BE3136" i="1" s="1"/>
  <c r="BD860" i="1"/>
  <c r="BE860" i="1" s="1"/>
  <c r="BD1946" i="1"/>
  <c r="BE1946" i="1" s="1"/>
  <c r="BD601" i="1"/>
  <c r="BE601" i="1" s="1"/>
  <c r="BD602" i="1"/>
  <c r="BE602" i="1" s="1"/>
  <c r="BD603" i="1"/>
  <c r="BE603" i="1" s="1"/>
  <c r="BD859" i="1"/>
  <c r="BE859" i="1" s="1"/>
  <c r="BD858" i="1"/>
  <c r="BE858" i="1" s="1"/>
  <c r="BD605" i="1"/>
  <c r="BE605" i="1" s="1"/>
  <c r="BD604" i="1"/>
  <c r="BE604" i="1" s="1"/>
  <c r="BD599" i="1"/>
  <c r="BE599" i="1" s="1"/>
  <c r="BD161" i="1"/>
  <c r="BE161" i="1" s="1"/>
  <c r="BD182" i="1"/>
  <c r="BE182" i="1" s="1"/>
  <c r="BD207" i="1"/>
  <c r="BE207" i="1" s="1"/>
  <c r="BD216" i="1"/>
  <c r="BE216" i="1" s="1"/>
  <c r="BD1288" i="1"/>
  <c r="BE1288" i="1" s="1"/>
  <c r="BD288" i="1"/>
  <c r="BE288" i="1" s="1"/>
  <c r="BD369" i="1"/>
  <c r="BE369" i="1" s="1"/>
  <c r="BD378" i="1"/>
  <c r="BE378" i="1" s="1"/>
  <c r="BD431" i="1"/>
  <c r="BE431" i="1" s="1"/>
  <c r="BD443" i="1"/>
  <c r="BE443" i="1" s="1"/>
  <c r="BD500" i="1"/>
  <c r="BE500" i="1" s="1"/>
  <c r="BD691" i="1"/>
  <c r="BE691" i="1" s="1"/>
  <c r="BD804" i="1"/>
  <c r="BE804" i="1" s="1"/>
  <c r="BD805" i="1"/>
  <c r="BE805" i="1" s="1"/>
  <c r="BD806" i="1"/>
  <c r="BE806" i="1" s="1"/>
  <c r="BD807" i="1"/>
  <c r="BE807" i="1" s="1"/>
  <c r="BD1402" i="1"/>
  <c r="BE1402" i="1" s="1"/>
  <c r="BD883" i="1"/>
  <c r="BE883" i="1" s="1"/>
  <c r="BD613" i="1"/>
  <c r="BE613" i="1" s="1"/>
  <c r="BD608" i="1"/>
  <c r="BE608" i="1" s="1"/>
  <c r="BD910" i="1"/>
  <c r="BE910" i="1" s="1"/>
  <c r="BD1750" i="1"/>
  <c r="BE1750" i="1" s="1"/>
  <c r="BD2375" i="1"/>
  <c r="BE2375" i="1" s="1"/>
  <c r="BD1717" i="1"/>
  <c r="BE1717" i="1" s="1"/>
  <c r="BD1368" i="1"/>
  <c r="BE1368" i="1" s="1"/>
  <c r="BD1990" i="1"/>
  <c r="BE1990" i="1" s="1"/>
  <c r="BD82" i="1"/>
  <c r="BE82" i="1" s="1"/>
  <c r="BD923" i="1"/>
  <c r="BE923" i="1" s="1"/>
  <c r="BD1447" i="1"/>
  <c r="BE1447" i="1" s="1"/>
  <c r="BD650" i="1"/>
  <c r="BE650" i="1" s="1"/>
  <c r="BD661" i="1"/>
  <c r="BE661" i="1" s="1"/>
  <c r="BD688" i="1"/>
  <c r="BE688" i="1" s="1"/>
  <c r="BD846" i="1"/>
  <c r="BE846" i="1" s="1"/>
  <c r="BD876" i="1"/>
  <c r="BE876" i="1" s="1"/>
  <c r="BD956" i="1"/>
  <c r="BE956" i="1" s="1"/>
  <c r="BD958" i="1"/>
  <c r="BE958" i="1" s="1"/>
  <c r="BD960" i="1"/>
  <c r="BE960" i="1" s="1"/>
  <c r="BD1087" i="1"/>
  <c r="BE1087" i="1" s="1"/>
  <c r="BD1218" i="1"/>
  <c r="BE1218" i="1" s="1"/>
  <c r="BD1221" i="1"/>
  <c r="BE1221" i="1" s="1"/>
  <c r="BD1224" i="1"/>
  <c r="BE1224" i="1" s="1"/>
  <c r="BD1227" i="1"/>
  <c r="BE1227" i="1" s="1"/>
  <c r="BD1230" i="1"/>
  <c r="BE1230" i="1" s="1"/>
  <c r="BD1233" i="1"/>
  <c r="BE1233" i="1" s="1"/>
  <c r="BD1236" i="1"/>
  <c r="BE1236" i="1" s="1"/>
  <c r="BD1239" i="1"/>
  <c r="BE1239" i="1" s="1"/>
  <c r="BD1242" i="1"/>
  <c r="BE1242" i="1" s="1"/>
  <c r="BD1362" i="1"/>
  <c r="BE1362" i="1" s="1"/>
  <c r="BD1374" i="1"/>
  <c r="BE1374" i="1" s="1"/>
  <c r="BD1375" i="1"/>
  <c r="BE1375" i="1" s="1"/>
  <c r="BD1376" i="1"/>
  <c r="BE1376" i="1" s="1"/>
  <c r="BD1377" i="1"/>
  <c r="BE1377" i="1" s="1"/>
  <c r="BD1378" i="1"/>
  <c r="BE1378" i="1" s="1"/>
  <c r="BD1399" i="1"/>
  <c r="BE1399" i="1" s="1"/>
  <c r="BD1409" i="1"/>
  <c r="BE1409" i="1" s="1"/>
  <c r="BD1440" i="1"/>
  <c r="BE1440" i="1" s="1"/>
  <c r="BD1441" i="1"/>
  <c r="BE1441" i="1" s="1"/>
  <c r="BD1442" i="1"/>
  <c r="BE1442" i="1" s="1"/>
  <c r="BD1468" i="1"/>
  <c r="BE1468" i="1" s="1"/>
  <c r="BD1475" i="1"/>
  <c r="BE1475" i="1" s="1"/>
  <c r="BD1482" i="1"/>
  <c r="BE1482" i="1" s="1"/>
  <c r="BD1492" i="1"/>
  <c r="BE1492" i="1" s="1"/>
  <c r="BD1506" i="1"/>
  <c r="BE1506" i="1" s="1"/>
  <c r="BD1507" i="1"/>
  <c r="BE1507" i="1" s="1"/>
  <c r="BD1563" i="1"/>
  <c r="BE1563" i="1" s="1"/>
  <c r="BD1584" i="1"/>
  <c r="BE1584" i="1" s="1"/>
  <c r="BD1587" i="1"/>
  <c r="BE1587" i="1" s="1"/>
  <c r="BD1588" i="1"/>
  <c r="BE1588" i="1" s="1"/>
  <c r="BD1589" i="1"/>
  <c r="BE1589" i="1" s="1"/>
  <c r="BD1603" i="1"/>
  <c r="BE1603" i="1" s="1"/>
  <c r="BD1639" i="1"/>
  <c r="BE1639" i="1" s="1"/>
  <c r="BD1648" i="1"/>
  <c r="BE1648" i="1" s="1"/>
  <c r="BD1684" i="1"/>
  <c r="BE1684" i="1" s="1"/>
  <c r="BD1689" i="1"/>
  <c r="BE1689" i="1" s="1"/>
  <c r="BD1690" i="1"/>
  <c r="BE1690" i="1" s="1"/>
  <c r="BD1691" i="1"/>
  <c r="BE1691" i="1" s="1"/>
  <c r="BD1777" i="1"/>
  <c r="BE1777" i="1" s="1"/>
  <c r="BD1787" i="1"/>
  <c r="BE1787" i="1" s="1"/>
  <c r="BD1799" i="1"/>
  <c r="BE1799" i="1" s="1"/>
  <c r="BD1803" i="1"/>
  <c r="BE1803" i="1" s="1"/>
  <c r="BD1821" i="1"/>
  <c r="BE1821" i="1" s="1"/>
  <c r="BD1834" i="1"/>
  <c r="BE1834" i="1" s="1"/>
  <c r="BD1835" i="1"/>
  <c r="BE1835" i="1" s="1"/>
  <c r="BD1838" i="1"/>
  <c r="BE1838" i="1" s="1"/>
  <c r="BD1840" i="1"/>
  <c r="BE1840" i="1" s="1"/>
  <c r="BD1926" i="1"/>
  <c r="BE1926" i="1" s="1"/>
  <c r="BD1930" i="1"/>
  <c r="BE1930" i="1" s="1"/>
  <c r="BD1931" i="1"/>
  <c r="BE1931" i="1" s="1"/>
  <c r="BD2061" i="1"/>
  <c r="BE2061" i="1" s="1"/>
  <c r="BD2065" i="1"/>
  <c r="BE2065" i="1" s="1"/>
  <c r="BD2066" i="1"/>
  <c r="BE2066" i="1" s="1"/>
  <c r="BD2067" i="1"/>
  <c r="BE2067" i="1" s="1"/>
  <c r="BD2070" i="1"/>
  <c r="BE2070" i="1" s="1"/>
  <c r="BD2077" i="1"/>
  <c r="BE2077" i="1" s="1"/>
  <c r="BD2172" i="1"/>
  <c r="BE2172" i="1" s="1"/>
  <c r="BD2173" i="1"/>
  <c r="BE2173" i="1" s="1"/>
  <c r="BD2267" i="1"/>
  <c r="BE2267" i="1" s="1"/>
  <c r="BD2272" i="1"/>
  <c r="BE2272" i="1" s="1"/>
  <c r="BD2273" i="1"/>
  <c r="BE2273" i="1" s="1"/>
  <c r="BD2274" i="1"/>
  <c r="BE2274" i="1" s="1"/>
  <c r="BD2302" i="1"/>
  <c r="BE2302" i="1" s="1"/>
  <c r="BD2307" i="1"/>
  <c r="BE2307" i="1" s="1"/>
  <c r="BD2358" i="1"/>
  <c r="BE2358" i="1" s="1"/>
  <c r="BD2366" i="1"/>
  <c r="BE2366" i="1" s="1"/>
  <c r="BD2371" i="1"/>
  <c r="BE2371" i="1" s="1"/>
  <c r="BD2372" i="1"/>
  <c r="BE2372" i="1" s="1"/>
  <c r="BD2373" i="1"/>
  <c r="BE2373" i="1" s="1"/>
  <c r="BD3033" i="1"/>
  <c r="BE3033" i="1" s="1"/>
  <c r="BD3034" i="1"/>
  <c r="BE3034" i="1" s="1"/>
  <c r="BD2926" i="1"/>
  <c r="BE2926" i="1" s="1"/>
  <c r="BD2931" i="1"/>
  <c r="BE2931" i="1" s="1"/>
  <c r="BD2832" i="1"/>
  <c r="BE2832" i="1" s="1"/>
  <c r="BD2834" i="1"/>
  <c r="BE2834" i="1" s="1"/>
  <c r="BD2986" i="1"/>
  <c r="BE2986" i="1" s="1"/>
  <c r="BD2987" i="1"/>
  <c r="BE2987" i="1" s="1"/>
  <c r="BD2957" i="1"/>
  <c r="BE2957" i="1" s="1"/>
  <c r="BD2959" i="1"/>
  <c r="BE2959" i="1" s="1"/>
  <c r="BD2961" i="1"/>
  <c r="BE2961" i="1" s="1"/>
  <c r="BD2963" i="1"/>
  <c r="BE2963" i="1" s="1"/>
  <c r="BD2965" i="1"/>
  <c r="BE2965" i="1" s="1"/>
  <c r="BD2785" i="1"/>
  <c r="BE2785" i="1" s="1"/>
  <c r="BD2787" i="1"/>
  <c r="BE2787" i="1" s="1"/>
  <c r="BD3261" i="1"/>
  <c r="BE3261" i="1" s="1"/>
  <c r="BD3170" i="1"/>
  <c r="BE3170" i="1" s="1"/>
  <c r="BD3084" i="1"/>
  <c r="BE3084" i="1" s="1"/>
  <c r="BD3082" i="1"/>
  <c r="BE3082" i="1" s="1"/>
  <c r="BD1308" i="1"/>
  <c r="BE1308" i="1" s="1"/>
  <c r="AM2787" i="1"/>
  <c r="AM2987" i="1"/>
  <c r="AJ3166" i="1"/>
  <c r="AI3163" i="1"/>
  <c r="AJ3247" i="1"/>
  <c r="AJ3245" i="1"/>
  <c r="AJ3243" i="1"/>
  <c r="AJ3241" i="1"/>
  <c r="AJ3259" i="1"/>
  <c r="AJ2843" i="1"/>
  <c r="AJ2913" i="1"/>
  <c r="AM2955" i="1"/>
  <c r="AJ2955" i="1"/>
  <c r="AM2952" i="1"/>
  <c r="AJ2952" i="1"/>
  <c r="AM2949" i="1"/>
  <c r="AJ2949" i="1"/>
  <c r="AM2946" i="1"/>
  <c r="AJ2946" i="1"/>
  <c r="AM2943" i="1"/>
  <c r="AJ2943" i="1"/>
  <c r="AM2940" i="1"/>
  <c r="AJ2940" i="1"/>
  <c r="AM2937" i="1"/>
  <c r="AJ2937" i="1"/>
  <c r="AM2934" i="1"/>
  <c r="AJ2934" i="1"/>
  <c r="AM2929" i="1"/>
  <c r="AJ2929" i="1"/>
  <c r="AM2922" i="1"/>
  <c r="AJ2922" i="1"/>
  <c r="AJ3032" i="1"/>
  <c r="AJ2827" i="1"/>
  <c r="AJ1674" i="1"/>
  <c r="AJ3295" i="1" l="1"/>
  <c r="AJ3294" i="1"/>
  <c r="AJ3293" i="1"/>
  <c r="AJ3292" i="1"/>
  <c r="AJ3291" i="1"/>
  <c r="AJ3035" i="1"/>
  <c r="AJ3285" i="1"/>
  <c r="AJ3287" i="1"/>
  <c r="AJ3283" i="1"/>
  <c r="AJ3239" i="1"/>
  <c r="AJ3236" i="1"/>
  <c r="AJ3233" i="1"/>
  <c r="AJ3230" i="1"/>
  <c r="AJ3227" i="1"/>
  <c r="AJ3224" i="1"/>
  <c r="AJ3217" i="1"/>
  <c r="AJ3093" i="1"/>
  <c r="AJ3090" i="1"/>
  <c r="AJ3087" i="1"/>
  <c r="AJ3276" i="1"/>
  <c r="AJ3213" i="1"/>
  <c r="AJ2664" i="1" l="1"/>
  <c r="AJ2661" i="1"/>
  <c r="AJ2656" i="1"/>
  <c r="AJ2655" i="1"/>
  <c r="AJ2654" i="1"/>
  <c r="AJ2653" i="1"/>
  <c r="AJ2652" i="1"/>
  <c r="AJ2651" i="1"/>
  <c r="AJ2650" i="1"/>
  <c r="AJ2649" i="1"/>
  <c r="AJ2648" i="1"/>
  <c r="AJ2647" i="1"/>
  <c r="AJ2646" i="1"/>
  <c r="AJ2645" i="1"/>
  <c r="AJ2644" i="1"/>
  <c r="AJ2643" i="1"/>
  <c r="AJ2642" i="1"/>
  <c r="AJ2641" i="1"/>
  <c r="AJ2640" i="1"/>
  <c r="AJ2639" i="1"/>
  <c r="AJ2638" i="1"/>
  <c r="AJ2637" i="1"/>
  <c r="AJ2636" i="1"/>
  <c r="AJ2635" i="1"/>
  <c r="AJ2633" i="1"/>
  <c r="AJ2632" i="1"/>
  <c r="AJ2631" i="1"/>
  <c r="AJ2630" i="1"/>
  <c r="AJ2629" i="1"/>
  <c r="AJ2628" i="1"/>
  <c r="AJ2627" i="1"/>
  <c r="AJ2622" i="1"/>
  <c r="AJ2621" i="1"/>
  <c r="AJ2620" i="1"/>
  <c r="AJ2619" i="1"/>
  <c r="AJ2616" i="1"/>
  <c r="AJ2615" i="1"/>
  <c r="AJ2614" i="1"/>
  <c r="AJ2613" i="1"/>
  <c r="AJ2612" i="1"/>
  <c r="AJ2611" i="1"/>
  <c r="AJ2610" i="1"/>
  <c r="AJ2609" i="1"/>
  <c r="AJ2608" i="1"/>
  <c r="AJ2607" i="1"/>
  <c r="AJ2606" i="1"/>
  <c r="AJ2605" i="1"/>
  <c r="AJ2604" i="1"/>
  <c r="AJ2603" i="1"/>
  <c r="AJ2601" i="1"/>
  <c r="AJ2600" i="1"/>
  <c r="AJ2599" i="1"/>
  <c r="AJ2598" i="1"/>
  <c r="AJ2597" i="1"/>
  <c r="AJ2596" i="1"/>
  <c r="AJ2595" i="1"/>
  <c r="AJ2594" i="1"/>
  <c r="AJ2593" i="1"/>
  <c r="AJ2592" i="1"/>
  <c r="AJ2591" i="1"/>
  <c r="AJ2590" i="1"/>
  <c r="AJ2589" i="1"/>
  <c r="AJ2588" i="1"/>
  <c r="AJ2587" i="1"/>
  <c r="AJ2586" i="1"/>
  <c r="AJ2585" i="1"/>
  <c r="AJ2584" i="1"/>
  <c r="AJ2583" i="1"/>
  <c r="AJ2582" i="1"/>
  <c r="AJ2581" i="1"/>
  <c r="AJ2580" i="1"/>
  <c r="AJ2578" i="1"/>
  <c r="AJ2577" i="1"/>
  <c r="AJ2576" i="1"/>
  <c r="AJ2575" i="1"/>
  <c r="AJ2574" i="1"/>
  <c r="AJ2573" i="1"/>
  <c r="AJ2572" i="1"/>
  <c r="AJ2571" i="1"/>
  <c r="AJ2570" i="1"/>
  <c r="AJ2569" i="1"/>
  <c r="AJ2568" i="1"/>
  <c r="AJ2567" i="1"/>
  <c r="AJ2566" i="1"/>
  <c r="AJ2565" i="1"/>
  <c r="AJ2564" i="1"/>
  <c r="AJ2563" i="1"/>
  <c r="AJ2562" i="1"/>
  <c r="AJ2561" i="1"/>
  <c r="AJ2560" i="1"/>
  <c r="AJ2559" i="1"/>
  <c r="AJ2558" i="1"/>
  <c r="AJ2557" i="1"/>
  <c r="AJ2556" i="1"/>
  <c r="AJ2555" i="1"/>
  <c r="AJ2554" i="1"/>
  <c r="AJ2553" i="1"/>
  <c r="AJ2552" i="1"/>
  <c r="AJ2551" i="1"/>
  <c r="AJ2550" i="1"/>
  <c r="AJ2549" i="1"/>
  <c r="AJ2548" i="1"/>
  <c r="AJ2547" i="1"/>
  <c r="AJ2546" i="1"/>
  <c r="AJ2545" i="1"/>
  <c r="AJ2544" i="1"/>
  <c r="AJ2543" i="1"/>
  <c r="AJ2542" i="1"/>
  <c r="AJ2541" i="1"/>
  <c r="AJ2540" i="1"/>
  <c r="AJ2539" i="1"/>
  <c r="AJ2538" i="1"/>
  <c r="AJ2537" i="1"/>
  <c r="AJ2536" i="1"/>
  <c r="AJ2535" i="1"/>
  <c r="AJ2534" i="1"/>
  <c r="AJ2533" i="1"/>
  <c r="AJ2532" i="1"/>
  <c r="AJ2531" i="1"/>
  <c r="AJ2530" i="1"/>
  <c r="AJ2529" i="1"/>
  <c r="AJ2528" i="1"/>
  <c r="AJ2527" i="1"/>
  <c r="AJ2526" i="1"/>
  <c r="AJ2525" i="1"/>
  <c r="AJ2524" i="1"/>
  <c r="AJ2523" i="1"/>
  <c r="AJ2522" i="1"/>
  <c r="AJ2521" i="1"/>
  <c r="AJ2520" i="1"/>
  <c r="AJ2519" i="1"/>
  <c r="AJ2518" i="1"/>
  <c r="AJ2517" i="1"/>
  <c r="AJ2516" i="1"/>
  <c r="AJ2515" i="1"/>
  <c r="AJ2514" i="1"/>
  <c r="AJ2513" i="1"/>
  <c r="AJ2512" i="1"/>
  <c r="AJ2509" i="1"/>
  <c r="AJ2506" i="1"/>
  <c r="AJ2505" i="1"/>
  <c r="AJ2504" i="1"/>
  <c r="AJ2503" i="1"/>
  <c r="AJ2502" i="1"/>
  <c r="AJ2501" i="1"/>
  <c r="AJ2500" i="1"/>
  <c r="AJ2499" i="1"/>
  <c r="AJ2498" i="1"/>
  <c r="AJ2497" i="1"/>
  <c r="AJ2496" i="1"/>
  <c r="AJ2495" i="1"/>
  <c r="AJ2494" i="1"/>
  <c r="AJ2493" i="1"/>
  <c r="AJ2492" i="1"/>
  <c r="AJ2491" i="1"/>
  <c r="AJ2490" i="1"/>
  <c r="AJ2489" i="1"/>
  <c r="AJ2488" i="1"/>
  <c r="AJ2487" i="1"/>
  <c r="AJ2486" i="1"/>
  <c r="AJ2485" i="1"/>
  <c r="AJ2484" i="1"/>
  <c r="AJ2483" i="1"/>
  <c r="AJ2482" i="1"/>
  <c r="AJ2481" i="1"/>
  <c r="AJ2480" i="1"/>
  <c r="AJ2479" i="1"/>
  <c r="AJ2478" i="1"/>
  <c r="AJ2477" i="1"/>
  <c r="AJ2476" i="1"/>
  <c r="AJ2475" i="1"/>
  <c r="AJ2474" i="1"/>
  <c r="AJ2473" i="1"/>
  <c r="AJ2472" i="1"/>
  <c r="AJ2469" i="1"/>
  <c r="AJ2468" i="1"/>
  <c r="AJ2467" i="1"/>
  <c r="AJ2466" i="1"/>
  <c r="AJ2465" i="1"/>
  <c r="AJ2464" i="1"/>
  <c r="AJ2463" i="1"/>
  <c r="AJ2462" i="1"/>
  <c r="AJ2461" i="1"/>
  <c r="AJ2460" i="1"/>
  <c r="AJ2459" i="1"/>
  <c r="AJ2458" i="1"/>
  <c r="AJ2457" i="1"/>
  <c r="AJ2456" i="1"/>
  <c r="AJ2455" i="1"/>
  <c r="AJ2454" i="1"/>
  <c r="AJ2453" i="1"/>
  <c r="AJ2452" i="1"/>
  <c r="AJ2451" i="1"/>
  <c r="AJ2450" i="1"/>
  <c r="AJ2449" i="1"/>
  <c r="AJ2448" i="1"/>
  <c r="AJ2447" i="1"/>
  <c r="AJ2446" i="1"/>
  <c r="AJ2443" i="1"/>
  <c r="AJ2442" i="1"/>
  <c r="AJ2441" i="1"/>
  <c r="AJ2439" i="1"/>
  <c r="AJ2438" i="1"/>
  <c r="AJ2437" i="1"/>
  <c r="AJ2436" i="1"/>
  <c r="AJ2435" i="1"/>
  <c r="AJ2434" i="1"/>
  <c r="AJ2433" i="1"/>
  <c r="AJ2432" i="1"/>
  <c r="AJ2431" i="1"/>
  <c r="AJ2430" i="1"/>
  <c r="AJ2429" i="1"/>
  <c r="AJ2428" i="1"/>
  <c r="AJ2427" i="1"/>
  <c r="AJ2426" i="1"/>
  <c r="AJ2425" i="1"/>
  <c r="AJ2424" i="1"/>
  <c r="AJ2423" i="1"/>
  <c r="AJ2422" i="1"/>
  <c r="AJ2421" i="1"/>
  <c r="AJ2420" i="1"/>
  <c r="AJ2419" i="1"/>
  <c r="AJ2418" i="1"/>
  <c r="AJ2417" i="1"/>
  <c r="AJ2416" i="1"/>
  <c r="AJ2415" i="1"/>
  <c r="AJ2414" i="1"/>
  <c r="AJ2413" i="1"/>
  <c r="AJ2412" i="1"/>
  <c r="AJ2411" i="1"/>
  <c r="AJ2410" i="1"/>
  <c r="AJ2409" i="1"/>
  <c r="AJ2408" i="1"/>
  <c r="AJ2407" i="1"/>
  <c r="AJ2406" i="1"/>
  <c r="AJ2405" i="1"/>
  <c r="AJ2404" i="1"/>
  <c r="AJ2403" i="1"/>
  <c r="AJ2402" i="1"/>
  <c r="AJ2401" i="1"/>
  <c r="AJ2400" i="1"/>
  <c r="AJ2399" i="1"/>
  <c r="AJ2398" i="1"/>
  <c r="AJ2397" i="1"/>
  <c r="AJ2396" i="1"/>
  <c r="AJ2395" i="1"/>
  <c r="AJ2394" i="1"/>
  <c r="AJ2393" i="1"/>
  <c r="AJ2392" i="1"/>
  <c r="AJ2391" i="1"/>
  <c r="AJ2390" i="1"/>
  <c r="AJ2389" i="1"/>
  <c r="AJ2388" i="1"/>
  <c r="AJ2387" i="1"/>
  <c r="AJ2386" i="1"/>
  <c r="AJ2385" i="1"/>
  <c r="AJ2384" i="1"/>
  <c r="AJ2383" i="1"/>
  <c r="AJ2382" i="1"/>
  <c r="AJ2381" i="1"/>
  <c r="AJ2380" i="1"/>
  <c r="AJ2379" i="1"/>
  <c r="AJ2378" i="1"/>
  <c r="AJ2377" i="1"/>
  <c r="AJ2376" i="1"/>
  <c r="AJ3030" i="1"/>
  <c r="AJ3027" i="1"/>
  <c r="AJ3290" i="1"/>
  <c r="AJ3288" i="1"/>
  <c r="AJ3286" i="1"/>
  <c r="AJ3284" i="1"/>
  <c r="AJ3282" i="1"/>
  <c r="AI3281" i="1"/>
  <c r="AJ3281" i="1" s="1"/>
  <c r="AJ3102" i="1" l="1"/>
  <c r="AJ3010" i="1"/>
  <c r="AJ2968" i="1"/>
  <c r="AJ2852" i="1"/>
  <c r="AJ2374" i="1"/>
  <c r="AJ2312" i="1"/>
  <c r="AJ2159" i="1"/>
  <c r="AJ2158" i="1"/>
  <c r="AJ2157" i="1"/>
  <c r="AJ2144" i="1"/>
  <c r="AJ2141" i="1"/>
  <c r="AJ2140" i="1"/>
  <c r="AJ2139" i="1"/>
  <c r="AJ2138" i="1"/>
  <c r="AJ2137" i="1"/>
  <c r="AJ2136" i="1"/>
  <c r="AJ2135" i="1"/>
  <c r="AJ2110" i="1"/>
  <c r="AJ1937" i="1"/>
  <c r="AJ1696" i="1"/>
  <c r="AJ1485" i="1"/>
  <c r="AJ1467" i="1"/>
  <c r="AJ1271" i="1"/>
  <c r="AJ1185" i="1"/>
  <c r="AJ1136" i="1"/>
  <c r="AJ1133" i="1"/>
  <c r="AJ1131" i="1"/>
  <c r="AJ1129" i="1"/>
  <c r="AJ1000" i="1"/>
  <c r="AJ936" i="1"/>
  <c r="AJ850" i="1"/>
  <c r="AJ746" i="1"/>
  <c r="AJ2841" i="1"/>
  <c r="AJ2833" i="1"/>
  <c r="AJ2831" i="1"/>
  <c r="AJ2829" i="1"/>
  <c r="AJ2361" i="1"/>
  <c r="AJ2353" i="1"/>
  <c r="AJ2348" i="1"/>
  <c r="AJ2345" i="1"/>
  <c r="AJ2342" i="1"/>
  <c r="AJ2339" i="1"/>
  <c r="AJ2336" i="1"/>
  <c r="AJ2331" i="1"/>
  <c r="AJ2326" i="1"/>
  <c r="AJ2321" i="1"/>
  <c r="AJ2310" i="1"/>
  <c r="AJ2308" i="1"/>
  <c r="AJ2305" i="1"/>
  <c r="AJ2303" i="1"/>
  <c r="AJ2296" i="1"/>
  <c r="AJ2294" i="1"/>
  <c r="AJ2292" i="1"/>
  <c r="AJ2289" i="1"/>
  <c r="AJ2277" i="1"/>
  <c r="AJ2275" i="1"/>
  <c r="AJ2270" i="1"/>
  <c r="AJ2268" i="1"/>
  <c r="AJ2253" i="1"/>
  <c r="AJ2251" i="1"/>
  <c r="AJ2249" i="1"/>
  <c r="AJ2247" i="1"/>
  <c r="AJ2245" i="1"/>
  <c r="AJ2243" i="1"/>
  <c r="AJ2241" i="1"/>
  <c r="AJ2239" i="1"/>
  <c r="AJ2237" i="1"/>
  <c r="AJ2235" i="1"/>
  <c r="AJ2233" i="1"/>
  <c r="AJ2231" i="1"/>
  <c r="AJ2229" i="1"/>
  <c r="AJ2227" i="1"/>
  <c r="AJ2225" i="1"/>
  <c r="AJ2223" i="1"/>
  <c r="AJ2221" i="1"/>
  <c r="AJ2219" i="1"/>
  <c r="AJ2217" i="1"/>
  <c r="AJ2215" i="1"/>
  <c r="AJ2210" i="1"/>
  <c r="AJ2202" i="1"/>
  <c r="AJ2198" i="1"/>
  <c r="AJ2196" i="1"/>
  <c r="AJ2194" i="1"/>
  <c r="AJ2192" i="1"/>
  <c r="AJ2190" i="1"/>
  <c r="AJ2188" i="1"/>
  <c r="AJ2185" i="1"/>
  <c r="AJ2168" i="1"/>
  <c r="AJ2166" i="1"/>
  <c r="AJ2164" i="1"/>
  <c r="AJ2152" i="1"/>
  <c r="AJ2142" i="1"/>
  <c r="AJ2133" i="1"/>
  <c r="AJ2122" i="1"/>
  <c r="AJ2120" i="1"/>
  <c r="AJ2114" i="1"/>
  <c r="AJ2112" i="1"/>
  <c r="AJ2103" i="1"/>
  <c r="AJ2101" i="1"/>
  <c r="AJ2099" i="1"/>
  <c r="AJ2097" i="1"/>
  <c r="AJ2095" i="1"/>
  <c r="AJ2093" i="1"/>
  <c r="AJ2091" i="1"/>
  <c r="AJ2089" i="1"/>
  <c r="AJ2087" i="1"/>
  <c r="AJ2085" i="1"/>
  <c r="AJ2083" i="1"/>
  <c r="AJ2071" i="1"/>
  <c r="AJ2051" i="1"/>
  <c r="AJ2049" i="1"/>
  <c r="AJ2047" i="1"/>
  <c r="AJ2036" i="1"/>
  <c r="AJ2034" i="1"/>
  <c r="AJ2032" i="1"/>
  <c r="AJ2030" i="1"/>
  <c r="AJ2028" i="1"/>
  <c r="AJ2023" i="1"/>
  <c r="AJ2021" i="1"/>
  <c r="AJ2019" i="1"/>
  <c r="AJ2013" i="1"/>
  <c r="AJ2005" i="1"/>
  <c r="AJ2003" i="1"/>
  <c r="AJ1999" i="1"/>
  <c r="AJ1996" i="1"/>
  <c r="AJ1993" i="1"/>
  <c r="AJ1985" i="1"/>
  <c r="AJ1982" i="1"/>
  <c r="AJ1940" i="1"/>
  <c r="AJ1938" i="1"/>
  <c r="AJ1935" i="1"/>
  <c r="AJ1847" i="1"/>
  <c r="AJ1844" i="1"/>
  <c r="AJ1836" i="1"/>
  <c r="AJ1828" i="1"/>
  <c r="AJ1826" i="1"/>
  <c r="AJ1824" i="1"/>
  <c r="AJ1811" i="1"/>
  <c r="AJ1809" i="1"/>
  <c r="AJ1780" i="1"/>
  <c r="AJ1775" i="1"/>
  <c r="AJ1772" i="1"/>
  <c r="AJ1770" i="1"/>
  <c r="AJ1768" i="1"/>
  <c r="AJ1766" i="1"/>
  <c r="AJ1760" i="1"/>
  <c r="AJ1758" i="1"/>
  <c r="AJ1756" i="1"/>
  <c r="AJ1730" i="1"/>
  <c r="AJ1715" i="1"/>
  <c r="AJ1637" i="1"/>
  <c r="AJ1635" i="1"/>
  <c r="AJ1633" i="1"/>
  <c r="AJ1631" i="1"/>
  <c r="AJ1629" i="1"/>
  <c r="AJ1627" i="1"/>
  <c r="AJ1625" i="1"/>
  <c r="AJ1623" i="1"/>
  <c r="AJ1621" i="1"/>
  <c r="AJ1619" i="1"/>
  <c r="AJ1617" i="1"/>
  <c r="AJ1615" i="1"/>
  <c r="AJ1613" i="1"/>
  <c r="AJ1611" i="1"/>
  <c r="AJ1609" i="1"/>
  <c r="AJ1607" i="1"/>
  <c r="AJ1605" i="1"/>
  <c r="AJ1601" i="1"/>
  <c r="AJ1573" i="1"/>
  <c r="AJ1571" i="1"/>
  <c r="AJ1569" i="1"/>
  <c r="AJ1567" i="1"/>
  <c r="AJ1561" i="1"/>
  <c r="AJ1558" i="1"/>
  <c r="AJ1554" i="1"/>
  <c r="AJ1538" i="1"/>
  <c r="AJ1530" i="1"/>
  <c r="AJ1528" i="1"/>
  <c r="AJ1526" i="1"/>
  <c r="AJ1524" i="1"/>
  <c r="AJ1520" i="1"/>
  <c r="AJ1518" i="1"/>
  <c r="AJ1490" i="1"/>
  <c r="AJ1488" i="1"/>
  <c r="AJ1486" i="1"/>
  <c r="AJ1476" i="1"/>
  <c r="AJ1473" i="1"/>
  <c r="AJ1464" i="1"/>
  <c r="AJ1458" i="1"/>
  <c r="AJ1456" i="1"/>
  <c r="AJ1454" i="1"/>
  <c r="AJ1452" i="1"/>
  <c r="AJ1445" i="1"/>
  <c r="AJ1435" i="1"/>
  <c r="AJ1433" i="1"/>
  <c r="AJ1431" i="1"/>
  <c r="AJ1429" i="1"/>
  <c r="AJ1427" i="1"/>
  <c r="AJ1425" i="1"/>
  <c r="AJ1423" i="1"/>
  <c r="AJ1421" i="1"/>
  <c r="AJ1419" i="1"/>
  <c r="AJ1417" i="1"/>
  <c r="AJ1415" i="1"/>
  <c r="AJ1411" i="1"/>
  <c r="AJ1407" i="1"/>
  <c r="AJ1405" i="1"/>
  <c r="AJ1403" i="1"/>
  <c r="AJ1394" i="1"/>
  <c r="AJ1392" i="1"/>
  <c r="AJ1390" i="1"/>
  <c r="AJ1388" i="1"/>
  <c r="AJ1386" i="1"/>
  <c r="AJ1384" i="1"/>
  <c r="AJ1381" i="1"/>
  <c r="AJ1366" i="1"/>
  <c r="AJ1364" i="1"/>
  <c r="AJ1360" i="1"/>
  <c r="AJ1358" i="1"/>
  <c r="AJ1356" i="1"/>
  <c r="AJ1354" i="1"/>
  <c r="AJ1352" i="1"/>
  <c r="AJ1350" i="1"/>
  <c r="AJ1348" i="1"/>
  <c r="AJ1346" i="1"/>
  <c r="AJ1344" i="1"/>
  <c r="AJ1342" i="1"/>
  <c r="AJ1340" i="1"/>
  <c r="AJ1338" i="1"/>
  <c r="AJ1336" i="1"/>
  <c r="AJ1334" i="1"/>
  <c r="AJ1332" i="1"/>
  <c r="AJ1330" i="1"/>
  <c r="AJ1328" i="1"/>
  <c r="AJ1326" i="1"/>
  <c r="AJ1314" i="1"/>
  <c r="AJ1210" i="1"/>
  <c r="AJ1207" i="1"/>
  <c r="AJ1139" i="1"/>
  <c r="AJ1115" i="1"/>
  <c r="AJ1112" i="1"/>
  <c r="AJ1109" i="1"/>
  <c r="AJ1089" i="1"/>
  <c r="AJ977" i="1"/>
  <c r="AJ875" i="1"/>
  <c r="AJ843" i="1"/>
  <c r="AJ3175" i="1"/>
  <c r="AJ3238" i="1"/>
  <c r="AJ3235" i="1"/>
  <c r="AJ3232" i="1"/>
  <c r="AJ3229" i="1"/>
  <c r="AJ3226" i="1"/>
  <c r="AJ3223" i="1"/>
  <c r="AJ3275" i="1"/>
  <c r="AJ2900" i="1"/>
  <c r="AI2773" i="1"/>
  <c r="AJ3024" i="1"/>
  <c r="AJ3022" i="1"/>
  <c r="BB2992" i="1"/>
  <c r="BC2992" i="1" s="1"/>
  <c r="AJ2978" i="1"/>
  <c r="AJ2867" i="1"/>
  <c r="AJ2850" i="1"/>
  <c r="AJ2830" i="1"/>
  <c r="AJ2362" i="1"/>
  <c r="AJ2115" i="1"/>
  <c r="AJ1116" i="1"/>
  <c r="AJ1113" i="1"/>
  <c r="AJ1110" i="1"/>
  <c r="AJ2113" i="1"/>
  <c r="AJ2072" i="1"/>
  <c r="AJ2037" i="1"/>
  <c r="AJ2035" i="1"/>
  <c r="AJ2033" i="1"/>
  <c r="AJ2031" i="1"/>
  <c r="AJ2029" i="1"/>
  <c r="AJ1773" i="1"/>
  <c r="AJ1771" i="1"/>
  <c r="AJ1769" i="1"/>
  <c r="AJ1767" i="1"/>
  <c r="AJ1562" i="1"/>
  <c r="AJ1465" i="1"/>
  <c r="AJ1382" i="1"/>
  <c r="AJ2143" i="1"/>
  <c r="AJ2311" i="1"/>
  <c r="AJ2309" i="1"/>
  <c r="AJ2306" i="1"/>
  <c r="AJ2304" i="1"/>
  <c r="AJ1211" i="1"/>
  <c r="AJ1208" i="1"/>
  <c r="AJ2297" i="1"/>
  <c r="AJ2295" i="1"/>
  <c r="AJ2293" i="1"/>
  <c r="AJ2290" i="1"/>
  <c r="AJ2278" i="1"/>
  <c r="AJ2276" i="1"/>
  <c r="AJ2271" i="1"/>
  <c r="AJ2269" i="1"/>
  <c r="AJ2254" i="1"/>
  <c r="AJ2252" i="1"/>
  <c r="AJ2250" i="1"/>
  <c r="AJ2248" i="1"/>
  <c r="AJ2246" i="1"/>
  <c r="AJ2244" i="1"/>
  <c r="AJ2242" i="1"/>
  <c r="AJ2240" i="1"/>
  <c r="AJ2238" i="1"/>
  <c r="AJ2236" i="1"/>
  <c r="AJ2234" i="1"/>
  <c r="AJ2232" i="1"/>
  <c r="AJ2230" i="1"/>
  <c r="AJ2228" i="1"/>
  <c r="AJ2226" i="1"/>
  <c r="AJ2224" i="1"/>
  <c r="AJ2222" i="1"/>
  <c r="AJ2220" i="1"/>
  <c r="AJ2218" i="1"/>
  <c r="AJ2216" i="1"/>
  <c r="AJ2211" i="1"/>
  <c r="AJ2203" i="1"/>
  <c r="AJ2199" i="1"/>
  <c r="AJ2197" i="1"/>
  <c r="AJ2195" i="1"/>
  <c r="AJ2193" i="1"/>
  <c r="AJ2191" i="1"/>
  <c r="AJ2189" i="1"/>
  <c r="AJ2186" i="1"/>
  <c r="AJ2169" i="1"/>
  <c r="AJ2167" i="1"/>
  <c r="AJ2165" i="1"/>
  <c r="AJ2153" i="1"/>
  <c r="AJ1140" i="1"/>
  <c r="AJ2134" i="1"/>
  <c r="AJ2123" i="1"/>
  <c r="AJ2121" i="1"/>
  <c r="AJ2104" i="1"/>
  <c r="AJ2102" i="1"/>
  <c r="AJ2100" i="1"/>
  <c r="AJ2098" i="1"/>
  <c r="AJ2096" i="1"/>
  <c r="AJ2094" i="1"/>
  <c r="AJ2092" i="1"/>
  <c r="AJ2090" i="1"/>
  <c r="AJ2088" i="1"/>
  <c r="AJ2086" i="1"/>
  <c r="AJ2084" i="1"/>
  <c r="AJ1090" i="1"/>
  <c r="AJ2052" i="1"/>
  <c r="AJ2050" i="1"/>
  <c r="AJ2048" i="1"/>
  <c r="AJ2024" i="1"/>
  <c r="AJ2022" i="1"/>
  <c r="AJ2020" i="1"/>
  <c r="AJ2014" i="1"/>
  <c r="AJ2006" i="1"/>
  <c r="AJ2004" i="1"/>
  <c r="AJ2000" i="1"/>
  <c r="AJ1997" i="1"/>
  <c r="AJ1994" i="1"/>
  <c r="AJ1941" i="1"/>
  <c r="AJ1939" i="1"/>
  <c r="AJ1936" i="1"/>
  <c r="AJ978" i="1"/>
  <c r="AJ1837" i="1"/>
  <c r="AJ1829" i="1"/>
  <c r="AJ1827" i="1"/>
  <c r="AJ1825" i="1"/>
  <c r="AJ1812" i="1"/>
  <c r="AJ1810" i="1"/>
  <c r="AJ1781" i="1"/>
  <c r="AJ1776" i="1"/>
  <c r="AJ1761" i="1"/>
  <c r="AJ1759" i="1"/>
  <c r="AJ1757" i="1"/>
  <c r="AJ1731" i="1"/>
  <c r="AJ1716" i="1"/>
  <c r="AJ844" i="1"/>
  <c r="AJ1638" i="1"/>
  <c r="AJ1636" i="1"/>
  <c r="AJ1634" i="1"/>
  <c r="AJ1632" i="1"/>
  <c r="AJ1630" i="1"/>
  <c r="AJ1628" i="1"/>
  <c r="AJ1626" i="1"/>
  <c r="AJ1624" i="1"/>
  <c r="AJ1622" i="1"/>
  <c r="AJ1620" i="1"/>
  <c r="AJ1618" i="1"/>
  <c r="AJ1616" i="1"/>
  <c r="AJ1614" i="1"/>
  <c r="AJ1612" i="1"/>
  <c r="AJ1610" i="1"/>
  <c r="AJ1608" i="1"/>
  <c r="AJ1606" i="1"/>
  <c r="AJ1602" i="1"/>
  <c r="AJ1574" i="1"/>
  <c r="AJ1572" i="1"/>
  <c r="AJ1570" i="1"/>
  <c r="AJ1568" i="1"/>
  <c r="AJ1559" i="1"/>
  <c r="AJ1555" i="1"/>
  <c r="AJ1539" i="1"/>
  <c r="AJ1531" i="1"/>
  <c r="AJ1529" i="1"/>
  <c r="AJ1527" i="1"/>
  <c r="AJ1525" i="1"/>
  <c r="AJ1521" i="1"/>
  <c r="AJ1519" i="1"/>
  <c r="AJ1491" i="1"/>
  <c r="AJ1489" i="1"/>
  <c r="AJ1487" i="1"/>
  <c r="AJ1477" i="1"/>
  <c r="AJ1474" i="1"/>
  <c r="AJ1459" i="1"/>
  <c r="AJ1457" i="1"/>
  <c r="AJ1455" i="1"/>
  <c r="AJ1453" i="1"/>
  <c r="AJ1446" i="1"/>
  <c r="AJ1436" i="1"/>
  <c r="AJ1434" i="1"/>
  <c r="AJ1432" i="1"/>
  <c r="AJ1430" i="1"/>
  <c r="AJ1428" i="1"/>
  <c r="AJ1426" i="1"/>
  <c r="AJ1424" i="1"/>
  <c r="AJ1422" i="1"/>
  <c r="AJ1420" i="1"/>
  <c r="AJ1418" i="1"/>
  <c r="AJ1416" i="1"/>
  <c r="AJ1412" i="1"/>
  <c r="AJ1408" i="1"/>
  <c r="AJ1406" i="1"/>
  <c r="AJ1404" i="1"/>
  <c r="AJ1395" i="1"/>
  <c r="AJ1393" i="1"/>
  <c r="AJ1391" i="1"/>
  <c r="AJ1389" i="1"/>
  <c r="AJ1387" i="1"/>
  <c r="AJ1385" i="1"/>
  <c r="AJ1367" i="1"/>
  <c r="AJ1365" i="1"/>
  <c r="AJ1361" i="1"/>
  <c r="AJ1359" i="1"/>
  <c r="AJ1357" i="1"/>
  <c r="AJ1355" i="1"/>
  <c r="AJ1353" i="1"/>
  <c r="AJ1351" i="1"/>
  <c r="AJ1349" i="1"/>
  <c r="AJ1347" i="1"/>
  <c r="AJ1345" i="1"/>
  <c r="AJ1343" i="1"/>
  <c r="AJ1341" i="1"/>
  <c r="AJ1339" i="1"/>
  <c r="AJ1337" i="1"/>
  <c r="AJ1335" i="1"/>
  <c r="AJ1333" i="1"/>
  <c r="AJ1331" i="1"/>
  <c r="AJ1329" i="1"/>
  <c r="AJ1327" i="1"/>
  <c r="AJ1315" i="1"/>
  <c r="AJ3005" i="1" l="1"/>
  <c r="AJ3280" i="1"/>
  <c r="AJ3279" i="1"/>
  <c r="AJ3278" i="1"/>
  <c r="AJ3277" i="1"/>
  <c r="AJ2811" i="1"/>
  <c r="AJ1749" i="1"/>
  <c r="AJ3273" i="1" l="1"/>
  <c r="AJ3272" i="1"/>
  <c r="AJ3271" i="1"/>
  <c r="AJ3270" i="1"/>
  <c r="AJ3269" i="1"/>
  <c r="AJ3268" i="1"/>
  <c r="AX3267" i="1"/>
  <c r="AT3267" i="1"/>
  <c r="AJ3267" i="1"/>
  <c r="AM3266" i="1"/>
  <c r="AM3066" i="1" s="1"/>
  <c r="AJ3266" i="1"/>
  <c r="AJ3026" i="1"/>
  <c r="AJ3025" i="1"/>
  <c r="AJ3020" i="1"/>
  <c r="AJ3009" i="1"/>
  <c r="AJ3008" i="1"/>
  <c r="AJ3007" i="1"/>
  <c r="AJ3003" i="1"/>
  <c r="AM3002" i="1"/>
  <c r="AJ3002" i="1"/>
  <c r="AJ2370" i="1"/>
  <c r="AJ2369" i="1"/>
  <c r="AJ2368" i="1"/>
  <c r="AJ2367" i="1"/>
  <c r="AJ2365" i="1"/>
  <c r="AJ2364" i="1"/>
  <c r="AJ2363" i="1"/>
  <c r="AJ2320" i="1"/>
  <c r="AJ2319" i="1"/>
  <c r="AJ2318" i="1"/>
  <c r="AJ2317" i="1"/>
  <c r="AJ2316" i="1"/>
  <c r="AJ2315" i="1"/>
  <c r="AJ2314" i="1"/>
  <c r="AJ2313" i="1"/>
  <c r="AJ2301" i="1"/>
  <c r="AJ2300" i="1"/>
  <c r="AJ2299" i="1"/>
  <c r="AJ2298" i="1"/>
  <c r="AJ2291" i="1"/>
  <c r="AJ2288" i="1"/>
  <c r="AJ2287" i="1"/>
  <c r="AJ2286" i="1"/>
  <c r="AJ2285" i="1"/>
  <c r="AJ2284" i="1"/>
  <c r="AJ2283" i="1"/>
  <c r="AJ2282" i="1"/>
  <c r="AJ2281" i="1"/>
  <c r="AJ2280" i="1"/>
  <c r="AJ2279" i="1"/>
  <c r="AJ2264" i="1"/>
  <c r="AJ2263" i="1"/>
  <c r="AJ2262" i="1"/>
  <c r="AJ2261" i="1"/>
  <c r="AJ2260" i="1"/>
  <c r="AJ2259" i="1"/>
  <c r="AJ2256" i="1"/>
  <c r="AJ2255" i="1"/>
  <c r="AJ2214" i="1"/>
  <c r="AJ2207" i="1"/>
  <c r="AJ2206" i="1"/>
  <c r="AJ2205" i="1"/>
  <c r="AJ2204" i="1"/>
  <c r="AJ2187" i="1"/>
  <c r="AJ2184" i="1"/>
  <c r="AJ2183" i="1"/>
  <c r="AJ2178" i="1"/>
  <c r="AJ2177" i="1"/>
  <c r="AJ2176" i="1"/>
  <c r="AJ2175" i="1"/>
  <c r="AJ2174" i="1"/>
  <c r="AJ2163" i="1"/>
  <c r="AJ2162" i="1"/>
  <c r="AJ2161" i="1"/>
  <c r="AJ2160" i="1"/>
  <c r="AJ2156" i="1"/>
  <c r="AJ2155" i="1"/>
  <c r="AJ2154" i="1"/>
  <c r="AJ2151" i="1"/>
  <c r="AJ2150" i="1"/>
  <c r="AJ2149" i="1"/>
  <c r="AJ2148" i="1"/>
  <c r="AJ2145" i="1"/>
  <c r="AJ2132" i="1"/>
  <c r="AJ2131" i="1"/>
  <c r="AJ2130" i="1"/>
  <c r="AJ2129" i="1"/>
  <c r="AJ2128" i="1"/>
  <c r="AJ2127" i="1"/>
  <c r="AJ2126" i="1"/>
  <c r="AJ2125" i="1"/>
  <c r="AJ2124" i="1"/>
  <c r="AJ2119" i="1"/>
  <c r="AJ2118" i="1"/>
  <c r="AJ2117" i="1"/>
  <c r="AJ2116" i="1"/>
  <c r="AJ2111" i="1"/>
  <c r="AJ2109" i="1"/>
  <c r="AJ2108" i="1"/>
  <c r="AJ2105" i="1"/>
  <c r="AJ2082" i="1"/>
  <c r="AJ2076" i="1"/>
  <c r="AJ2075" i="1"/>
  <c r="AJ2074" i="1"/>
  <c r="AJ2073" i="1"/>
  <c r="AJ2069" i="1"/>
  <c r="AJ2068" i="1"/>
  <c r="AJ2064" i="1"/>
  <c r="AJ2063" i="1"/>
  <c r="AJ2062" i="1"/>
  <c r="AJ2058" i="1"/>
  <c r="AJ2055" i="1"/>
  <c r="AJ2046" i="1"/>
  <c r="AJ2045" i="1"/>
  <c r="AJ2044" i="1"/>
  <c r="AJ2043" i="1"/>
  <c r="AJ2042" i="1"/>
  <c r="AJ2041" i="1"/>
  <c r="AJ2040" i="1"/>
  <c r="AJ2039" i="1"/>
  <c r="AJ2038" i="1"/>
  <c r="AJ2027" i="1"/>
  <c r="AJ2026" i="1"/>
  <c r="AJ2025" i="1"/>
  <c r="AJ2018" i="1"/>
  <c r="AJ2017" i="1"/>
  <c r="AJ2012" i="1"/>
  <c r="AJ2011" i="1"/>
  <c r="AJ2010" i="1"/>
  <c r="AJ2009" i="1"/>
  <c r="AJ2008" i="1"/>
  <c r="AJ2007" i="1"/>
  <c r="AJ2002" i="1"/>
  <c r="AJ2001" i="1"/>
  <c r="AJ1989" i="1"/>
  <c r="AJ1988" i="1"/>
  <c r="AJ1979" i="1"/>
  <c r="AJ1978" i="1"/>
  <c r="AJ1977" i="1"/>
  <c r="AJ1974" i="1"/>
  <c r="AJ1971" i="1"/>
  <c r="AJ1968" i="1"/>
  <c r="AJ1965" i="1"/>
  <c r="AJ1962" i="1"/>
  <c r="AJ1959" i="1"/>
  <c r="AJ1956" i="1"/>
  <c r="AJ1953" i="1"/>
  <c r="AJ1950" i="1"/>
  <c r="AJ1947" i="1"/>
  <c r="AJ1945" i="1"/>
  <c r="AJ1942" i="1"/>
  <c r="AJ1934" i="1"/>
  <c r="AJ1933" i="1"/>
  <c r="AJ1932" i="1"/>
  <c r="AJ1929" i="1"/>
  <c r="AJ1928" i="1"/>
  <c r="AJ1927" i="1"/>
  <c r="AJ1923" i="1"/>
  <c r="AJ1922" i="1"/>
  <c r="AJ1921" i="1"/>
  <c r="AJ1920" i="1"/>
  <c r="AJ1917" i="1"/>
  <c r="AJ1916" i="1"/>
  <c r="AJ1915" i="1"/>
  <c r="AJ1914" i="1"/>
  <c r="AJ1873" i="1"/>
  <c r="AJ1870" i="1"/>
  <c r="AJ1869" i="1"/>
  <c r="AJ1868" i="1"/>
  <c r="AJ1857" i="1"/>
  <c r="AJ1856" i="1"/>
  <c r="AJ1855" i="1"/>
  <c r="AJ1854" i="1"/>
  <c r="AJ1853" i="1"/>
  <c r="AJ1852" i="1"/>
  <c r="AJ1843" i="1"/>
  <c r="AJ1842" i="1"/>
  <c r="AJ1841" i="1"/>
  <c r="AJ1839" i="1"/>
  <c r="AJ1833" i="1"/>
  <c r="AJ1832" i="1"/>
  <c r="AJ1820" i="1"/>
  <c r="AJ1819" i="1"/>
  <c r="AJ1818" i="1"/>
  <c r="AJ1817" i="1"/>
  <c r="AJ1816" i="1"/>
  <c r="AJ1815" i="1"/>
  <c r="AJ1814" i="1"/>
  <c r="AJ1813" i="1"/>
  <c r="AJ1808" i="1"/>
  <c r="AJ1807" i="1"/>
  <c r="AJ1806" i="1"/>
  <c r="AJ1805" i="1"/>
  <c r="AJ1804" i="1"/>
  <c r="AJ1802" i="1"/>
  <c r="AJ1801" i="1"/>
  <c r="AJ1800" i="1"/>
  <c r="AJ1798" i="1"/>
  <c r="AJ1797" i="1"/>
  <c r="AJ1796" i="1"/>
  <c r="AJ1795" i="1"/>
  <c r="AJ1794" i="1"/>
  <c r="AJ1793" i="1"/>
  <c r="AJ1792" i="1"/>
  <c r="AJ1791" i="1"/>
  <c r="AJ1788" i="1"/>
  <c r="AJ1786" i="1"/>
  <c r="AJ1785" i="1"/>
  <c r="AJ1784" i="1"/>
  <c r="AJ1783" i="1"/>
  <c r="AJ1782" i="1"/>
  <c r="AJ1774" i="1"/>
  <c r="AJ1765" i="1"/>
  <c r="AJ1764" i="1"/>
  <c r="AJ1763" i="1"/>
  <c r="AJ1762" i="1"/>
  <c r="AJ1755" i="1"/>
  <c r="AJ1754" i="1"/>
  <c r="AJ1751" i="1"/>
  <c r="AJ1748" i="1"/>
  <c r="AJ1747" i="1"/>
  <c r="AJ1746" i="1"/>
  <c r="AJ1745" i="1"/>
  <c r="AJ1744" i="1"/>
  <c r="AJ1743" i="1"/>
  <c r="AJ1742" i="1"/>
  <c r="AJ1741" i="1"/>
  <c r="AJ1740" i="1"/>
  <c r="AJ1739" i="1"/>
  <c r="AJ1738" i="1"/>
  <c r="AJ1737" i="1"/>
  <c r="AJ1736" i="1"/>
  <c r="AJ1735" i="1"/>
  <c r="AJ1734" i="1"/>
  <c r="AJ1733" i="1"/>
  <c r="AJ1732" i="1"/>
  <c r="AJ1729" i="1"/>
  <c r="AJ1728" i="1"/>
  <c r="AJ1727" i="1"/>
  <c r="AJ1720" i="1"/>
  <c r="AJ1719" i="1"/>
  <c r="AJ1718" i="1"/>
  <c r="AJ1708" i="1"/>
  <c r="AJ1707" i="1"/>
  <c r="AJ1706" i="1"/>
  <c r="AJ1703" i="1"/>
  <c r="AJ1702" i="1"/>
  <c r="AJ1701" i="1"/>
  <c r="AJ1700" i="1"/>
  <c r="AJ1699" i="1"/>
  <c r="AJ1695" i="1"/>
  <c r="AJ1692" i="1"/>
  <c r="AJ1688" i="1"/>
  <c r="AJ1687" i="1"/>
  <c r="AJ1686" i="1"/>
  <c r="AJ1685" i="1"/>
  <c r="AJ1683" i="1"/>
  <c r="AJ1682" i="1"/>
  <c r="AJ1681" i="1"/>
  <c r="AJ1680" i="1"/>
  <c r="AJ1679" i="1"/>
  <c r="AJ1678" i="1"/>
  <c r="AJ1677" i="1"/>
  <c r="AJ1676" i="1"/>
  <c r="AJ1675" i="1"/>
  <c r="AJ1672" i="1"/>
  <c r="AJ1671" i="1"/>
  <c r="AJ1670" i="1"/>
  <c r="AJ1669" i="1"/>
  <c r="AJ1668" i="1"/>
  <c r="AJ1667" i="1"/>
  <c r="AJ1666" i="1"/>
  <c r="AJ1659" i="1"/>
  <c r="AJ1658" i="1"/>
  <c r="AJ1657" i="1"/>
  <c r="AJ1656" i="1"/>
  <c r="AJ1655" i="1"/>
  <c r="AJ1654" i="1"/>
  <c r="AJ1653" i="1"/>
  <c r="AJ1652" i="1"/>
  <c r="AJ1651" i="1"/>
  <c r="AJ1650" i="1"/>
  <c r="AJ1649" i="1"/>
  <c r="AJ1645" i="1"/>
  <c r="AJ1644" i="1"/>
  <c r="AJ1643" i="1"/>
  <c r="AJ1642" i="1"/>
  <c r="AJ1604" i="1"/>
  <c r="AJ1600" i="1"/>
  <c r="AJ1599" i="1"/>
  <c r="AJ1598" i="1"/>
  <c r="AJ1597" i="1"/>
  <c r="AJ1596" i="1"/>
  <c r="AJ1595" i="1"/>
  <c r="AJ1594" i="1"/>
  <c r="AJ1593" i="1"/>
  <c r="AJ1592" i="1"/>
  <c r="AJ1591" i="1"/>
  <c r="AJ1590" i="1"/>
  <c r="AJ1583" i="1"/>
  <c r="AJ1582" i="1"/>
  <c r="AJ1581" i="1"/>
  <c r="AJ1580" i="1"/>
  <c r="AJ1579" i="1"/>
  <c r="AJ1578" i="1"/>
  <c r="AJ1577" i="1"/>
  <c r="AJ1566" i="1"/>
  <c r="AJ1565" i="1"/>
  <c r="AJ1564" i="1"/>
  <c r="AJ1560" i="1"/>
  <c r="AJ1552" i="1"/>
  <c r="AJ1548" i="1"/>
  <c r="AJ1546" i="1"/>
  <c r="AJ1544" i="1"/>
  <c r="AJ1542" i="1"/>
  <c r="AJ1513" i="1"/>
  <c r="AJ1512" i="1"/>
  <c r="AJ1511" i="1"/>
  <c r="AJ1508" i="1"/>
  <c r="AJ1503" i="1"/>
  <c r="AJ1502" i="1"/>
  <c r="AJ1495" i="1"/>
  <c r="AJ1484" i="1"/>
  <c r="AJ1483" i="1"/>
  <c r="AJ1481" i="1"/>
  <c r="AJ1480" i="1"/>
  <c r="AJ1479" i="1"/>
  <c r="AJ1478" i="1"/>
  <c r="AJ1472" i="1"/>
  <c r="AJ1471" i="1"/>
  <c r="AJ1466" i="1"/>
  <c r="AJ1451" i="1"/>
  <c r="AJ1450" i="1"/>
  <c r="AJ1449" i="1"/>
  <c r="AJ1448" i="1"/>
  <c r="AJ1439" i="1"/>
  <c r="AJ1438" i="1"/>
  <c r="AJ1437" i="1"/>
  <c r="AJ1410" i="1"/>
  <c r="AJ1398" i="1"/>
  <c r="AJ1397" i="1"/>
  <c r="AJ1396" i="1"/>
  <c r="AJ1383" i="1"/>
  <c r="AJ1371" i="1"/>
  <c r="AJ1370" i="1"/>
  <c r="AJ1369" i="1"/>
  <c r="AJ1363" i="1"/>
  <c r="AJ1325" i="1"/>
  <c r="AJ1320" i="1"/>
  <c r="AJ1319" i="1"/>
  <c r="AJ1318" i="1"/>
  <c r="AJ1313" i="1"/>
  <c r="AJ1310" i="1"/>
  <c r="AJ1309" i="1"/>
  <c r="AJ1306" i="1"/>
  <c r="AJ1305" i="1"/>
  <c r="AJ1304" i="1"/>
  <c r="AJ3257" i="1"/>
  <c r="AJ3207" i="1"/>
  <c r="AJ3173" i="1"/>
  <c r="AJ3157" i="1"/>
  <c r="AJ3124" i="1"/>
  <c r="AJ3122" i="1"/>
  <c r="AJ3000" i="1"/>
  <c r="AJ2998" i="1"/>
  <c r="AJ2990" i="1"/>
  <c r="AJ2976" i="1"/>
  <c r="AJ2970" i="1"/>
  <c r="AJ2967" i="1"/>
  <c r="AJ2964" i="1"/>
  <c r="AJ2910" i="1"/>
  <c r="AJ2906" i="1"/>
  <c r="AJ2875" i="1"/>
  <c r="AJ2873" i="1"/>
  <c r="AJ2869" i="1"/>
  <c r="AJ2865" i="1"/>
  <c r="AJ2845" i="1"/>
  <c r="AJ2840" i="1"/>
  <c r="AJ1300" i="1"/>
  <c r="AJ1298" i="1"/>
  <c r="AJ1296" i="1"/>
  <c r="AJ1294" i="1"/>
  <c r="AJ1292" i="1"/>
  <c r="AJ1289" i="1"/>
  <c r="AJ1287" i="1"/>
  <c r="AJ1285" i="1"/>
  <c r="AJ1270" i="1"/>
  <c r="AJ1254" i="1"/>
  <c r="AJ1252" i="1"/>
  <c r="AJ1250" i="1"/>
  <c r="AJ1248" i="1"/>
  <c r="AJ1241" i="1"/>
  <c r="AJ1238" i="1"/>
  <c r="AJ1235" i="1"/>
  <c r="AJ1232" i="1"/>
  <c r="AJ1229" i="1"/>
  <c r="AJ1226" i="1"/>
  <c r="AJ1223" i="1"/>
  <c r="AJ1220" i="1"/>
  <c r="AJ1217" i="1"/>
  <c r="AJ1209" i="1"/>
  <c r="AJ1205" i="1"/>
  <c r="AJ1202" i="1"/>
  <c r="AJ1190" i="1"/>
  <c r="AJ1186" i="1"/>
  <c r="AJ1183" i="1"/>
  <c r="AJ1181" i="1"/>
  <c r="AJ1179" i="1"/>
  <c r="AJ1177" i="1"/>
  <c r="AJ1173" i="1"/>
  <c r="AJ1169" i="1"/>
  <c r="AJ1166" i="1"/>
  <c r="AJ1164" i="1"/>
  <c r="AJ1162" i="1"/>
  <c r="AJ1160" i="1"/>
  <c r="AJ1155" i="1"/>
  <c r="AJ1143" i="1"/>
  <c r="AJ1141" i="1"/>
  <c r="AJ1138" i="1"/>
  <c r="AJ1135" i="1"/>
  <c r="AJ1132" i="1"/>
  <c r="AJ1130" i="1"/>
  <c r="AJ1119" i="1"/>
  <c r="AJ1117" i="1"/>
  <c r="AJ1114" i="1"/>
  <c r="AJ1111" i="1"/>
  <c r="AJ1108" i="1"/>
  <c r="AJ1106" i="1"/>
  <c r="AJ1104" i="1"/>
  <c r="AJ1088" i="1"/>
  <c r="AJ1086" i="1"/>
  <c r="AJ1084" i="1"/>
  <c r="AJ1081" i="1"/>
  <c r="AJ1078" i="1"/>
  <c r="AJ1075" i="1"/>
  <c r="AJ1063" i="1"/>
  <c r="AJ1060" i="1"/>
  <c r="AJ1049" i="1"/>
  <c r="AJ1030" i="1"/>
  <c r="AJ1021" i="1"/>
  <c r="AJ1019" i="1"/>
  <c r="AJ1017" i="1"/>
  <c r="AJ1015" i="1"/>
  <c r="AJ1013" i="1"/>
  <c r="AJ1006" i="1"/>
  <c r="AJ1004" i="1"/>
  <c r="AJ1001" i="1"/>
  <c r="AJ992" i="1"/>
  <c r="AJ981" i="1"/>
  <c r="AJ979" i="1"/>
  <c r="AJ976" i="1"/>
  <c r="AJ974" i="1"/>
  <c r="AJ961" i="1"/>
  <c r="AJ959" i="1"/>
  <c r="AJ957" i="1"/>
  <c r="AJ955" i="1"/>
  <c r="AJ945" i="1"/>
  <c r="AJ932" i="1"/>
  <c r="AJ930" i="1"/>
  <c r="AJ922" i="1"/>
  <c r="AJ886" i="1"/>
  <c r="AJ879" i="1"/>
  <c r="AJ877" i="1"/>
  <c r="AJ874" i="1"/>
  <c r="AJ852" i="1"/>
  <c r="AJ845" i="1"/>
  <c r="AJ842" i="1"/>
  <c r="AJ839" i="1"/>
  <c r="AJ832" i="1"/>
  <c r="AJ829" i="1"/>
  <c r="AJ826" i="1"/>
  <c r="AJ823" i="1"/>
  <c r="AJ802" i="1"/>
  <c r="AJ793" i="1"/>
  <c r="AJ791" i="1"/>
  <c r="AJ789" i="1"/>
  <c r="AJ787" i="1"/>
  <c r="AJ785" i="1"/>
  <c r="AJ783" i="1"/>
  <c r="AJ781" i="1"/>
  <c r="AJ779" i="1"/>
  <c r="AJ777" i="1"/>
  <c r="AJ775" i="1"/>
  <c r="AJ773" i="1"/>
  <c r="AJ771" i="1"/>
  <c r="AJ769" i="1"/>
  <c r="AJ767" i="1"/>
  <c r="AJ764" i="1"/>
  <c r="AJ761" i="1"/>
  <c r="AJ757" i="1"/>
  <c r="AJ755" i="1"/>
  <c r="AJ753" i="1"/>
  <c r="AJ751" i="1"/>
  <c r="AJ749" i="1"/>
  <c r="AJ745" i="1"/>
  <c r="AJ719" i="1"/>
  <c r="AJ716" i="1"/>
  <c r="AJ713" i="1"/>
  <c r="AJ710" i="1"/>
  <c r="AJ706" i="1"/>
  <c r="AJ698" i="1"/>
  <c r="AJ696" i="1"/>
  <c r="AJ692" i="1"/>
  <c r="AJ687" i="1"/>
  <c r="AJ683" i="1"/>
  <c r="AJ677" i="1"/>
  <c r="AJ673" i="1"/>
  <c r="AJ670" i="1"/>
  <c r="AJ668" i="1"/>
  <c r="AJ660" i="1"/>
  <c r="AJ654" i="1"/>
  <c r="AJ649" i="1"/>
  <c r="AJ3208" i="1"/>
  <c r="AJ3158" i="1"/>
  <c r="AJ2874" i="1"/>
  <c r="AJ3001" i="1"/>
  <c r="AJ2907" i="1"/>
  <c r="AJ2876" i="1"/>
  <c r="AJ980" i="1"/>
  <c r="AJ1255" i="1"/>
  <c r="AJ1253" i="1"/>
  <c r="AJ1251" i="1"/>
  <c r="AJ1249" i="1"/>
  <c r="AJ1203" i="1"/>
  <c r="AJ1167" i="1"/>
  <c r="AJ1178" i="1"/>
  <c r="AJ1187" i="1"/>
  <c r="AJ1165" i="1"/>
  <c r="AJ1174" i="1"/>
  <c r="AJ1184" i="1"/>
  <c r="AJ1182" i="1"/>
  <c r="AJ1180" i="1"/>
  <c r="AJ1163" i="1"/>
  <c r="AJ1161" i="1"/>
  <c r="AJ1170" i="1"/>
  <c r="AJ1156" i="1"/>
  <c r="AJ1144" i="1"/>
  <c r="AJ1142" i="1"/>
  <c r="AJ1118" i="1"/>
  <c r="AJ1107" i="1"/>
  <c r="AJ1105" i="1"/>
  <c r="AJ1082" i="1"/>
  <c r="AJ1085" i="1"/>
  <c r="AJ1079" i="1"/>
  <c r="AJ1076" i="1"/>
  <c r="AJ1064" i="1"/>
  <c r="AJ1061" i="1"/>
  <c r="AJ1050" i="1"/>
  <c r="AJ1031" i="1"/>
  <c r="AJ1022" i="1"/>
  <c r="AJ1020" i="1"/>
  <c r="AJ1018" i="1"/>
  <c r="AJ1016" i="1"/>
  <c r="AJ1014" i="1"/>
  <c r="AJ1007" i="1"/>
  <c r="AJ1005" i="1"/>
  <c r="AJ982" i="1"/>
  <c r="AJ975" i="1"/>
  <c r="AJ931" i="1"/>
  <c r="AJ887" i="1"/>
  <c r="AJ880" i="1"/>
  <c r="AJ878" i="1"/>
  <c r="AJ853" i="1"/>
  <c r="AJ840" i="1"/>
  <c r="AJ824" i="1"/>
  <c r="AJ803" i="1"/>
  <c r="AJ794" i="1"/>
  <c r="AJ792" i="1"/>
  <c r="AJ790" i="1"/>
  <c r="AJ788" i="1"/>
  <c r="AJ786" i="1"/>
  <c r="AJ784" i="1"/>
  <c r="AJ782" i="1"/>
  <c r="AJ780" i="1"/>
  <c r="AJ778" i="1"/>
  <c r="AJ776" i="1"/>
  <c r="AJ774" i="1"/>
  <c r="AJ772" i="1"/>
  <c r="AJ770" i="1"/>
  <c r="AJ768" i="1"/>
  <c r="AJ765" i="1"/>
  <c r="AJ762" i="1"/>
  <c r="AJ1301" i="1"/>
  <c r="AJ1299" i="1"/>
  <c r="AJ1297" i="1"/>
  <c r="AJ1295" i="1"/>
  <c r="AJ1293" i="1"/>
  <c r="AJ754" i="1"/>
  <c r="AJ752" i="1"/>
  <c r="AJ750" i="1"/>
  <c r="AJ758" i="1"/>
  <c r="AJ756" i="1"/>
  <c r="AJ717" i="1"/>
  <c r="AJ714" i="1"/>
  <c r="AJ711" i="1"/>
  <c r="AJ1286" i="1"/>
  <c r="AJ697" i="1"/>
  <c r="AJ693" i="1"/>
  <c r="AJ684" i="1"/>
  <c r="AJ678" i="1"/>
  <c r="AJ669" i="1"/>
  <c r="AJ647" i="1"/>
  <c r="AJ2997" i="1" l="1"/>
  <c r="AJ2996" i="1"/>
  <c r="AJ2995" i="1"/>
  <c r="AJ2994" i="1"/>
  <c r="AJ2989" i="1"/>
  <c r="AJ2988" i="1"/>
  <c r="AJ3256" i="1" l="1"/>
  <c r="AJ3255" i="1"/>
  <c r="AJ1272" i="1"/>
  <c r="AJ1303" i="1"/>
  <c r="AJ3254" i="1" l="1"/>
  <c r="AI3115" i="1"/>
  <c r="AI3304" i="1" s="1"/>
  <c r="AJ2822" i="1"/>
  <c r="AJ2983" i="1"/>
  <c r="AJ2980" i="1"/>
  <c r="AJ3115" i="1" l="1"/>
  <c r="AJ3252" i="1" l="1"/>
  <c r="AJ3251" i="1"/>
  <c r="AJ3249" i="1"/>
  <c r="AJ3096" i="1"/>
  <c r="AJ3188" i="1"/>
  <c r="AJ2984" i="1"/>
  <c r="AJ2982" i="1"/>
  <c r="AJ2981" i="1"/>
  <c r="AJ2979" i="1"/>
  <c r="AJ2975" i="1"/>
  <c r="AJ2974" i="1"/>
  <c r="AJ2969" i="1"/>
  <c r="AJ2816" i="1"/>
  <c r="AJ2775" i="1"/>
  <c r="AJ2924" i="1"/>
  <c r="AJ2917" i="1"/>
  <c r="AJ2915" i="1"/>
  <c r="AJ2904" i="1"/>
  <c r="AJ2908" i="1"/>
  <c r="AJ1284" i="1"/>
  <c r="AJ3250" i="1" l="1"/>
  <c r="AJ3248" i="1"/>
  <c r="AJ2966" i="1" l="1"/>
  <c r="AJ2962" i="1"/>
  <c r="AJ2960" i="1"/>
  <c r="AJ2958" i="1"/>
  <c r="AJ2956" i="1"/>
  <c r="AJ2953" i="1"/>
  <c r="AJ2950" i="1"/>
  <c r="AJ2947" i="1"/>
  <c r="AJ2944" i="1"/>
  <c r="AJ2941" i="1"/>
  <c r="AJ2938" i="1"/>
  <c r="AJ2935" i="1"/>
  <c r="AJ2932" i="1"/>
  <c r="AJ2930" i="1"/>
  <c r="AJ2927" i="1"/>
  <c r="AJ2920" i="1"/>
  <c r="AM2919" i="1"/>
  <c r="AJ2919" i="1"/>
  <c r="AM2918" i="1"/>
  <c r="AJ2918" i="1"/>
  <c r="AJ2916" i="1"/>
  <c r="AJ2914" i="1"/>
  <c r="AJ2909" i="1"/>
  <c r="AJ2905" i="1"/>
  <c r="AJ1283" i="1"/>
  <c r="AJ1282" i="1"/>
  <c r="AJ1281" i="1"/>
  <c r="AJ1280" i="1"/>
  <c r="AJ1279" i="1"/>
  <c r="AJ1278" i="1"/>
  <c r="AJ1277" i="1"/>
  <c r="AJ1276" i="1"/>
  <c r="AJ1275" i="1"/>
  <c r="AJ1274" i="1"/>
  <c r="AJ1273" i="1"/>
  <c r="AJ1269" i="1"/>
  <c r="AJ1268" i="1"/>
  <c r="AJ1267" i="1"/>
  <c r="AJ1266" i="1"/>
  <c r="AM2773" i="1" l="1"/>
  <c r="AM3304" i="1" s="1"/>
  <c r="AJ3103" i="1"/>
  <c r="AJ3101" i="1"/>
  <c r="AJ3076" i="1"/>
  <c r="AJ3074" i="1"/>
  <c r="AJ3070" i="1"/>
  <c r="AJ2897" i="1"/>
  <c r="AJ2879" i="1"/>
  <c r="AJ2835" i="1"/>
  <c r="AJ2819" i="1"/>
  <c r="AJ2808" i="1"/>
  <c r="AJ1240" i="1"/>
  <c r="AJ1237" i="1"/>
  <c r="AJ1234" i="1"/>
  <c r="AJ1231" i="1"/>
  <c r="AJ1228" i="1"/>
  <c r="AJ1225" i="1"/>
  <c r="AJ1222" i="1"/>
  <c r="AJ1219" i="1"/>
  <c r="AJ1216" i="1"/>
  <c r="AJ1101" i="1"/>
  <c r="AJ1083" i="1"/>
  <c r="AJ1080" i="1"/>
  <c r="AJ1077" i="1"/>
  <c r="AJ1074" i="1"/>
  <c r="AJ1072" i="1"/>
  <c r="AJ1070" i="1"/>
  <c r="AJ1067" i="1"/>
  <c r="AJ1065" i="1"/>
  <c r="AJ1062" i="1"/>
  <c r="AJ1059" i="1"/>
  <c r="AJ953" i="1"/>
  <c r="AJ941" i="1"/>
  <c r="AJ929" i="1"/>
  <c r="AJ927" i="1"/>
  <c r="AJ925" i="1"/>
  <c r="AJ837" i="1"/>
  <c r="AJ766" i="1"/>
  <c r="AJ763" i="1"/>
  <c r="AJ760" i="1"/>
  <c r="AJ744" i="1"/>
  <c r="AJ741" i="1"/>
  <c r="AJ737" i="1"/>
  <c r="AJ702" i="1"/>
  <c r="AJ694" i="1"/>
  <c r="AJ657" i="1"/>
  <c r="AJ653" i="1"/>
  <c r="AJ651" i="1"/>
  <c r="AJ648" i="1"/>
  <c r="AJ3203" i="1"/>
  <c r="AJ3077" i="1"/>
  <c r="AJ3075" i="1"/>
  <c r="AJ3133" i="1"/>
  <c r="AJ2898" i="1"/>
  <c r="AJ2836" i="1"/>
  <c r="AJ1102" i="1"/>
  <c r="AJ1073" i="1"/>
  <c r="AJ1071" i="1"/>
  <c r="AJ1068" i="1"/>
  <c r="AJ1066" i="1"/>
  <c r="AJ954" i="1"/>
  <c r="AJ928" i="1"/>
  <c r="AJ926" i="1"/>
  <c r="AJ838" i="1"/>
  <c r="AJ742" i="1"/>
  <c r="AJ738" i="1"/>
  <c r="AJ703" i="1"/>
  <c r="AJ695" i="1"/>
  <c r="AJ658" i="1"/>
  <c r="AJ652" i="1"/>
  <c r="AJ1206" i="1"/>
  <c r="AJ3221" i="1" l="1"/>
  <c r="AJ2903" i="1"/>
  <c r="AJ1265" i="1"/>
  <c r="AJ1264" i="1"/>
  <c r="AJ1263" i="1"/>
  <c r="AJ1260" i="1"/>
  <c r="AJ1259" i="1"/>
  <c r="AJ1258" i="1"/>
  <c r="AJ1257" i="1"/>
  <c r="AJ2802" i="1"/>
  <c r="AJ2800" i="1"/>
  <c r="AJ2806" i="1"/>
  <c r="AJ2804" i="1"/>
  <c r="AJ2782" i="1"/>
  <c r="AJ1244" i="1"/>
  <c r="AJ663" i="1"/>
  <c r="AJ3144" i="1" l="1"/>
  <c r="AJ3117" i="1"/>
  <c r="AJ3116" i="1"/>
  <c r="AJ3112" i="1"/>
  <c r="AJ3111" i="1"/>
  <c r="AJ3110" i="1"/>
  <c r="AJ1256" i="1"/>
  <c r="AJ1247" i="1"/>
  <c r="AJ1246" i="1"/>
  <c r="AJ1245" i="1"/>
  <c r="AJ1243" i="1"/>
  <c r="AJ1212" i="1"/>
  <c r="AJ1204" i="1"/>
  <c r="AJ1200" i="1"/>
  <c r="AJ1199" i="1"/>
  <c r="AJ1172" i="1"/>
  <c r="AJ1171" i="1"/>
  <c r="AJ1168" i="1"/>
  <c r="AJ1159" i="1"/>
  <c r="AJ1158" i="1"/>
  <c r="AJ1157" i="1"/>
  <c r="AJ1152" i="1"/>
  <c r="AJ1151" i="1"/>
  <c r="AJ1150" i="1"/>
  <c r="AJ1149" i="1"/>
  <c r="AJ1148" i="1"/>
  <c r="AJ1147" i="1"/>
  <c r="AJ1146" i="1"/>
  <c r="AJ1124" i="1"/>
  <c r="AJ1103" i="1"/>
  <c r="AJ1100" i="1"/>
  <c r="AJ1099" i="1"/>
  <c r="AJ1098" i="1"/>
  <c r="AJ1097" i="1"/>
  <c r="AJ1096" i="1"/>
  <c r="AJ1095" i="1"/>
  <c r="AJ1094" i="1"/>
  <c r="AJ1093" i="1"/>
  <c r="AJ1069" i="1"/>
  <c r="AJ1058" i="1"/>
  <c r="AJ1057" i="1"/>
  <c r="AJ1056" i="1"/>
  <c r="AJ1053" i="1"/>
  <c r="AJ1046" i="1"/>
  <c r="AJ1035" i="1"/>
  <c r="AJ1034" i="1"/>
  <c r="AJ1033" i="1"/>
  <c r="AJ1032" i="1"/>
  <c r="AJ1029" i="1"/>
  <c r="AJ1028" i="1"/>
  <c r="AJ1027" i="1"/>
  <c r="AJ1026" i="1"/>
  <c r="AJ1025" i="1"/>
  <c r="AJ1024" i="1"/>
  <c r="AJ1023" i="1"/>
  <c r="AJ999" i="1"/>
  <c r="AJ998" i="1"/>
  <c r="AJ997" i="1"/>
  <c r="AJ996" i="1"/>
  <c r="AJ995" i="1"/>
  <c r="AJ991" i="1"/>
  <c r="AJ986" i="1"/>
  <c r="AJ985" i="1"/>
  <c r="AJ984" i="1"/>
  <c r="AJ983" i="1"/>
  <c r="AJ969" i="1"/>
  <c r="AJ968" i="1"/>
  <c r="AJ967" i="1"/>
  <c r="AJ966" i="1"/>
  <c r="AJ965" i="1"/>
  <c r="AJ964" i="1"/>
  <c r="AJ950" i="1"/>
  <c r="AJ944" i="1"/>
  <c r="AJ938" i="1"/>
  <c r="AJ937" i="1"/>
  <c r="AJ935" i="1"/>
  <c r="AJ924" i="1"/>
  <c r="AJ921" i="1"/>
  <c r="AJ919" i="1"/>
  <c r="AJ917" i="1"/>
  <c r="AJ915" i="1"/>
  <c r="AJ913" i="1"/>
  <c r="AJ911" i="1"/>
  <c r="AJ909" i="1"/>
  <c r="AJ907" i="1"/>
  <c r="AJ905" i="1"/>
  <c r="AJ903" i="1"/>
  <c r="AJ901" i="1"/>
  <c r="AJ899" i="1"/>
  <c r="AJ897" i="1"/>
  <c r="AJ895" i="1"/>
  <c r="AJ892" i="1"/>
  <c r="AJ889" i="1"/>
  <c r="AJ888" i="1"/>
  <c r="AJ885" i="1"/>
  <c r="AJ884" i="1"/>
  <c r="AJ882" i="1"/>
  <c r="AJ881" i="1"/>
  <c r="AJ871" i="1"/>
  <c r="AJ870" i="1"/>
  <c r="AJ867" i="1"/>
  <c r="AJ857" i="1"/>
  <c r="AJ856" i="1"/>
  <c r="AJ851" i="1"/>
  <c r="AJ849" i="1"/>
  <c r="AJ848" i="1"/>
  <c r="AJ847" i="1"/>
  <c r="AJ841" i="1"/>
  <c r="AJ825" i="1"/>
  <c r="AJ822" i="1"/>
  <c r="AJ821" i="1"/>
  <c r="AJ819" i="1"/>
  <c r="AJ818" i="1"/>
  <c r="AJ817" i="1"/>
  <c r="AJ816" i="1"/>
  <c r="AJ815" i="1"/>
  <c r="AJ814" i="1"/>
  <c r="AJ813" i="1"/>
  <c r="AJ812" i="1"/>
  <c r="AJ811" i="1"/>
  <c r="AJ808" i="1"/>
  <c r="AJ801" i="1"/>
  <c r="AJ800" i="1"/>
  <c r="AJ799" i="1"/>
  <c r="AJ759" i="1"/>
  <c r="AJ743" i="1"/>
  <c r="AJ740" i="1"/>
  <c r="AJ739" i="1"/>
  <c r="AJ728" i="1"/>
  <c r="AJ726" i="1"/>
  <c r="AJ724" i="1"/>
  <c r="AJ722" i="1"/>
  <c r="AJ718" i="1"/>
  <c r="AJ715" i="1"/>
  <c r="AJ712" i="1"/>
  <c r="AJ709" i="1"/>
  <c r="AJ705" i="1"/>
  <c r="AJ704" i="1"/>
  <c r="AJ701" i="1"/>
  <c r="AJ689" i="1"/>
  <c r="AJ686" i="1"/>
  <c r="AJ685" i="1"/>
  <c r="AJ682" i="1"/>
  <c r="AJ681" i="1"/>
  <c r="AJ680" i="1"/>
  <c r="AJ679" i="1"/>
  <c r="AJ676" i="1"/>
  <c r="AJ667" i="1"/>
  <c r="AJ664" i="1"/>
  <c r="AJ662" i="1"/>
  <c r="AJ659" i="1"/>
  <c r="AJ3114" i="1" l="1"/>
  <c r="AJ3105" i="1"/>
  <c r="AJ2803" i="1" l="1"/>
  <c r="AJ2805" i="1"/>
  <c r="AJ2825" i="1" l="1"/>
  <c r="AJ3106" i="1" l="1"/>
  <c r="AJ3104" i="1"/>
  <c r="AJ3100" i="1"/>
  <c r="AJ3099" i="1"/>
  <c r="AJ3098" i="1"/>
  <c r="AJ3097" i="1"/>
  <c r="AJ3094" i="1"/>
  <c r="AJ3091" i="1"/>
  <c r="AJ3088" i="1"/>
  <c r="AJ3085" i="1"/>
  <c r="AJ3079" i="1"/>
  <c r="AJ3078" i="1"/>
  <c r="AJ3072" i="1"/>
  <c r="AJ3069" i="1"/>
  <c r="AJ3067" i="1"/>
  <c r="AJ2821" i="1"/>
  <c r="AJ2818" i="1"/>
  <c r="AJ2817" i="1"/>
  <c r="AJ2814" i="1"/>
  <c r="AJ2813" i="1"/>
  <c r="AJ2812" i="1"/>
  <c r="AJ2807" i="1"/>
  <c r="AJ2801" i="1"/>
  <c r="AJ2799" i="1"/>
  <c r="AJ2798" i="1"/>
  <c r="AJ2797" i="1"/>
  <c r="AJ2796" i="1"/>
  <c r="AJ2795" i="1"/>
  <c r="AJ2794" i="1"/>
  <c r="AJ2793" i="1"/>
  <c r="AJ2792" i="1"/>
  <c r="AJ2791" i="1"/>
  <c r="AJ2790" i="1"/>
  <c r="AJ2789" i="1"/>
  <c r="AJ2788" i="1"/>
  <c r="AJ2786" i="1"/>
  <c r="AJ2784" i="1"/>
  <c r="AJ2783" i="1"/>
  <c r="AJ2781" i="1"/>
  <c r="AJ2780" i="1"/>
  <c r="AJ2779" i="1"/>
  <c r="AJ2778" i="1"/>
  <c r="AJ2777" i="1"/>
  <c r="AJ2776" i="1"/>
  <c r="AJ3066" i="1" l="1"/>
  <c r="AJ2774" i="1"/>
  <c r="AJ2773" i="1" s="1"/>
  <c r="AJ112" i="1" l="1"/>
  <c r="AJ465" i="1"/>
  <c r="AJ48" i="1"/>
  <c r="AJ38" i="1"/>
  <c r="AJ637" i="1"/>
  <c r="AJ52" i="1"/>
  <c r="AJ407" i="1"/>
  <c r="AJ518" i="1"/>
  <c r="AJ430" i="1"/>
  <c r="AJ314" i="1"/>
  <c r="AJ219" i="1"/>
  <c r="AJ138" i="1"/>
  <c r="AJ336" i="1"/>
  <c r="AJ631" i="1"/>
  <c r="AJ190" i="1"/>
  <c r="AJ416" i="1"/>
  <c r="AJ165" i="1"/>
  <c r="AJ298" i="1"/>
  <c r="AJ152" i="1"/>
  <c r="AJ513" i="1"/>
  <c r="AJ425" i="1"/>
  <c r="AJ310" i="1"/>
  <c r="AJ215" i="1"/>
  <c r="AJ119" i="1"/>
  <c r="AJ506" i="1"/>
  <c r="AJ266" i="1"/>
  <c r="AJ483" i="1"/>
  <c r="AJ198" i="1"/>
  <c r="AJ643" i="1"/>
  <c r="AJ533" i="1"/>
  <c r="AJ468" i="1"/>
  <c r="AJ331" i="1"/>
  <c r="AJ249" i="1"/>
  <c r="AJ160" i="1"/>
  <c r="AJ504" i="1"/>
  <c r="AJ220" i="1"/>
  <c r="AJ178" i="1"/>
  <c r="AJ202" i="1"/>
  <c r="AJ174" i="1"/>
  <c r="AJ173" i="1"/>
  <c r="AJ642" i="1"/>
  <c r="AJ507" i="1"/>
  <c r="AJ419" i="1"/>
  <c r="AJ304" i="1"/>
  <c r="AJ206" i="1"/>
  <c r="AJ47" i="1"/>
  <c r="AJ324" i="1"/>
  <c r="AJ638" i="1"/>
  <c r="AJ241" i="1"/>
  <c r="AJ223" i="1"/>
  <c r="AJ330" i="1"/>
  <c r="AJ201" i="1"/>
  <c r="AJ338" i="1"/>
  <c r="AJ248" i="1"/>
  <c r="AJ265" i="1"/>
  <c r="AJ172" i="1"/>
  <c r="AJ90" i="1"/>
  <c r="AJ44" i="1"/>
  <c r="AJ639" i="1"/>
  <c r="AJ49" i="1"/>
  <c r="AJ640" i="1"/>
  <c r="AJ612" i="1"/>
  <c r="AJ39" i="1"/>
  <c r="AJ464" i="1"/>
  <c r="AJ51" i="1"/>
  <c r="AJ408" i="1"/>
  <c r="AJ633" i="1"/>
  <c r="AJ501" i="1"/>
  <c r="AJ339" i="1"/>
  <c r="AJ193" i="1"/>
  <c r="AJ203" i="1"/>
  <c r="AJ503" i="1"/>
  <c r="AJ536" i="1"/>
  <c r="AJ189" i="1"/>
  <c r="AJ323" i="1"/>
  <c r="AJ646" i="1"/>
  <c r="AJ368" i="1"/>
  <c r="AJ328" i="1"/>
  <c r="AJ438" i="1"/>
  <c r="AJ558" i="1"/>
  <c r="AJ327" i="1"/>
  <c r="AJ242" i="1"/>
  <c r="AJ523" i="1"/>
  <c r="AJ252" i="1"/>
  <c r="AJ197" i="1"/>
  <c r="AJ508" i="1"/>
  <c r="AJ301" i="1"/>
  <c r="AJ315" i="1"/>
  <c r="AJ281" i="1"/>
  <c r="AJ561" i="1"/>
  <c r="AJ498" i="1"/>
  <c r="AJ497" i="1"/>
  <c r="AJ96" i="1"/>
  <c r="AJ199" i="1"/>
  <c r="AJ510" i="1"/>
  <c r="AJ442" i="1"/>
  <c r="AJ502" i="1"/>
  <c r="AJ348" i="1"/>
  <c r="AJ176" i="1"/>
  <c r="AJ326" i="1"/>
  <c r="AJ552" i="1"/>
  <c r="AJ218" i="1"/>
  <c r="AJ110" i="1"/>
  <c r="AJ553" i="1"/>
  <c r="AJ550" i="1"/>
  <c r="AJ214" i="1"/>
  <c r="AJ184" i="1"/>
  <c r="AJ474" i="1"/>
  <c r="AJ458" i="1"/>
  <c r="AJ624" i="1"/>
  <c r="AJ622" i="1"/>
  <c r="AJ627" i="1"/>
  <c r="AJ593" i="1"/>
  <c r="AJ555" i="1"/>
  <c r="AJ473" i="1"/>
  <c r="AJ448" i="1"/>
  <c r="AJ399" i="1"/>
  <c r="AJ375" i="1"/>
  <c r="AJ337" i="1"/>
  <c r="AJ284" i="1"/>
  <c r="AJ232" i="1"/>
  <c r="AJ171" i="1"/>
  <c r="AJ118" i="1"/>
  <c r="AJ89" i="1"/>
  <c r="AJ68" i="1"/>
  <c r="AJ31" i="1"/>
  <c r="AJ46" i="1"/>
  <c r="AJ494" i="1"/>
  <c r="AJ364" i="1"/>
  <c r="AJ122" i="1"/>
  <c r="AJ614" i="1"/>
  <c r="AJ582" i="1"/>
  <c r="AJ636" i="1"/>
  <c r="AJ630" i="1"/>
  <c r="AJ479" i="1"/>
  <c r="AJ287" i="1"/>
  <c r="AJ168" i="1"/>
  <c r="AJ629" i="1"/>
  <c r="AJ433" i="1"/>
  <c r="AJ372" i="1"/>
  <c r="AJ164" i="1"/>
  <c r="AJ319" i="1"/>
  <c r="AJ560" i="1"/>
  <c r="AJ210" i="1"/>
  <c r="AJ246" i="1"/>
  <c r="AJ635" i="1"/>
  <c r="AJ530" i="1"/>
  <c r="AJ181" i="1"/>
  <c r="AJ224" i="1"/>
  <c r="AJ270" i="1"/>
  <c r="AJ611" i="1"/>
  <c r="AJ332" i="1"/>
  <c r="AJ37" i="1"/>
  <c r="AJ499" i="1"/>
  <c r="AJ253" i="1"/>
  <c r="AJ486" i="1"/>
  <c r="AJ340" i="1"/>
  <c r="AJ307" i="1"/>
  <c r="AJ559" i="1"/>
  <c r="AJ177" i="1"/>
  <c r="AJ97" i="1"/>
  <c r="AJ250" i="1"/>
  <c r="AJ145" i="1"/>
  <c r="AJ476" i="1"/>
  <c r="AJ120" i="1"/>
  <c r="AJ543" i="1"/>
  <c r="AJ509" i="1"/>
  <c r="AJ276" i="1"/>
  <c r="AJ186" i="1"/>
  <c r="AJ320" i="1"/>
  <c r="AJ487" i="1"/>
  <c r="AJ245" i="1"/>
  <c r="AJ377" i="1"/>
  <c r="AJ422" i="1"/>
  <c r="AJ488" i="1"/>
  <c r="AJ159" i="1"/>
  <c r="AJ240" i="1"/>
  <c r="AJ209" i="1"/>
  <c r="AJ626" i="1"/>
  <c r="AJ615" i="1"/>
  <c r="AJ493" i="1"/>
  <c r="AJ363" i="1"/>
  <c r="AJ238" i="1"/>
  <c r="AJ257" i="1"/>
  <c r="AJ485" i="1"/>
  <c r="AJ344" i="1"/>
  <c r="AJ351" i="1"/>
  <c r="AJ151" i="1"/>
  <c r="AJ244" i="1"/>
  <c r="AJ260" i="1"/>
  <c r="AJ92" i="1"/>
  <c r="AJ154" i="1"/>
  <c r="AJ188" i="1"/>
  <c r="AJ205" i="1"/>
  <c r="AJ644" i="1"/>
  <c r="AJ575" i="1"/>
  <c r="AJ392" i="1"/>
  <c r="AJ293" i="1"/>
  <c r="AJ107" i="1"/>
  <c r="AJ40" i="1"/>
  <c r="AJ294" i="1"/>
  <c r="AJ590" i="1"/>
  <c r="AJ628" i="1"/>
  <c r="AJ185" i="1"/>
  <c r="AJ258" i="1"/>
  <c r="AJ271" i="1"/>
  <c r="AJ180" i="1"/>
  <c r="AJ228" i="1"/>
  <c r="AJ600" i="1"/>
  <c r="AJ437" i="1"/>
  <c r="AJ357" i="1"/>
  <c r="AJ143" i="1"/>
  <c r="AJ74" i="1"/>
  <c r="AJ463" i="1"/>
  <c r="AJ625" i="1"/>
  <c r="AJ516" i="1"/>
  <c r="AJ461" i="1"/>
  <c r="AJ429" i="1"/>
  <c r="AJ391" i="1"/>
  <c r="AJ362" i="1"/>
  <c r="AJ313" i="1"/>
  <c r="AJ255" i="1"/>
  <c r="AJ217" i="1"/>
  <c r="AJ142" i="1"/>
  <c r="AJ106" i="1"/>
  <c r="AJ79" i="1"/>
  <c r="AJ22" i="1"/>
  <c r="AJ394" i="1"/>
  <c r="AJ149" i="1"/>
  <c r="AJ623" i="1"/>
  <c r="AJ589" i="1"/>
  <c r="AJ549" i="1"/>
  <c r="AJ471" i="1"/>
  <c r="AJ446" i="1"/>
  <c r="AJ397" i="1"/>
  <c r="AJ370" i="1"/>
  <c r="AJ329" i="1"/>
  <c r="AJ279" i="1"/>
  <c r="AJ229" i="1"/>
  <c r="AJ162" i="1"/>
  <c r="AJ114" i="1"/>
  <c r="AJ87" i="1"/>
  <c r="AJ66" i="1"/>
  <c r="AJ29" i="1"/>
  <c r="AJ594" i="1"/>
  <c r="AJ387" i="1"/>
  <c r="AJ135" i="1"/>
  <c r="AJ621" i="1"/>
  <c r="AJ588" i="1"/>
  <c r="AJ529" i="1"/>
  <c r="AJ467" i="1"/>
  <c r="AJ445" i="1"/>
  <c r="AJ396" i="1"/>
  <c r="AJ366" i="1"/>
  <c r="AJ325" i="1"/>
  <c r="AJ274" i="1"/>
  <c r="AJ227" i="1"/>
  <c r="AJ158" i="1"/>
  <c r="AJ113" i="1"/>
  <c r="AJ84" i="1"/>
  <c r="AJ65" i="1"/>
  <c r="AJ632" i="1"/>
  <c r="AJ254" i="1"/>
  <c r="AJ261" i="1"/>
  <c r="AJ484" i="1"/>
  <c r="AJ150" i="1"/>
  <c r="AJ641" i="1"/>
  <c r="AJ144" i="1"/>
  <c r="AJ192" i="1"/>
  <c r="AJ280" i="1"/>
  <c r="AJ318" i="1"/>
  <c r="AJ551" i="1"/>
  <c r="AJ400" i="1"/>
  <c r="AJ634" i="1"/>
  <c r="AJ462" i="1"/>
  <c r="AJ385" i="1"/>
  <c r="AJ221" i="1"/>
  <c r="AJ101" i="1"/>
  <c r="AJ30" i="1"/>
  <c r="AJ222" i="1"/>
  <c r="AJ540" i="1"/>
  <c r="AJ526" i="1"/>
  <c r="AJ546" i="1"/>
  <c r="AJ155" i="1"/>
  <c r="AJ505" i="1"/>
  <c r="AJ282" i="1"/>
  <c r="AJ163" i="1"/>
  <c r="AJ322" i="1"/>
  <c r="AJ167" i="1"/>
  <c r="AJ275" i="1"/>
  <c r="AJ256" i="1"/>
  <c r="AJ334" i="1"/>
  <c r="AJ620" i="1"/>
  <c r="AJ583" i="1"/>
  <c r="AJ454" i="1"/>
  <c r="AJ316" i="1"/>
  <c r="AJ196" i="1"/>
  <c r="AJ50" i="1"/>
  <c r="AJ584" i="1"/>
  <c r="AJ598" i="1"/>
  <c r="AJ645" i="1"/>
  <c r="AJ132" i="1"/>
  <c r="AJ73" i="1"/>
  <c r="AJ41" i="1"/>
  <c r="AJ472" i="1"/>
  <c r="AJ371" i="1"/>
  <c r="AJ231" i="1"/>
  <c r="AJ576" i="1"/>
  <c r="AJ239" i="1"/>
  <c r="AJ581" i="1"/>
  <c r="AJ452" i="1"/>
  <c r="AJ297" i="1"/>
  <c r="AJ187" i="1"/>
  <c r="AJ45" i="1"/>
  <c r="AJ449" i="1"/>
  <c r="AJ580" i="1"/>
  <c r="AJ451" i="1"/>
  <c r="AJ296" i="1"/>
  <c r="AJ183" i="1"/>
  <c r="AJ43" i="1"/>
  <c r="AJ20" i="1"/>
  <c r="AJ475" i="1"/>
  <c r="AJ285" i="1"/>
  <c r="AJ81" i="1"/>
  <c r="AJ607" i="1"/>
  <c r="AJ579" i="1"/>
  <c r="AJ495" i="1"/>
  <c r="AJ456" i="1"/>
  <c r="AJ410" i="1"/>
  <c r="AJ388" i="1"/>
  <c r="AJ359" i="1"/>
  <c r="AJ295" i="1"/>
  <c r="AJ243" i="1"/>
  <c r="AJ204" i="1"/>
  <c r="AJ136" i="1"/>
  <c r="AJ103" i="1"/>
  <c r="AJ76" i="1"/>
  <c r="AJ42" i="1"/>
  <c r="AJ521" i="1"/>
  <c r="AJ264" i="1"/>
  <c r="AJ69" i="1"/>
  <c r="AJ460" i="1"/>
  <c r="AJ381" i="1"/>
  <c r="AJ522" i="1"/>
  <c r="AJ365" i="1"/>
  <c r="AJ225" i="1"/>
  <c r="AJ109" i="1"/>
  <c r="AJ83" i="1"/>
  <c r="AJ616" i="1"/>
  <c r="AJ17" i="1"/>
  <c r="AJ406" i="1"/>
  <c r="AJ453" i="1"/>
  <c r="AJ356" i="1"/>
  <c r="AJ191" i="1"/>
  <c r="AJ88" i="1"/>
  <c r="AJ610" i="1"/>
  <c r="AJ491" i="1"/>
  <c r="AJ361" i="1"/>
  <c r="AJ236" i="1"/>
  <c r="AJ78" i="1"/>
  <c r="AJ19" i="1"/>
  <c r="AJ609" i="1"/>
  <c r="AJ490" i="1"/>
  <c r="AJ360" i="1"/>
  <c r="AJ235" i="1"/>
  <c r="AJ77" i="1"/>
  <c r="AJ554" i="1"/>
  <c r="AJ398" i="1"/>
  <c r="AJ283" i="1"/>
  <c r="AJ117" i="1"/>
  <c r="AJ341" i="1"/>
  <c r="AJ53" i="1"/>
  <c r="AJ557" i="1"/>
  <c r="AJ32" i="1"/>
  <c r="AJ457" i="1"/>
  <c r="AJ380" i="1"/>
  <c r="AJ98" i="1"/>
  <c r="AJ28" i="1"/>
  <c r="AJ606" i="1"/>
  <c r="AJ376" i="1"/>
  <c r="AJ108" i="1"/>
  <c r="AJ619" i="1"/>
  <c r="AJ587" i="1"/>
  <c r="AJ466" i="1"/>
  <c r="AJ444" i="1"/>
  <c r="AJ395" i="1"/>
  <c r="AJ321" i="1"/>
  <c r="AJ269" i="1"/>
  <c r="AJ153" i="1"/>
  <c r="AJ54" i="1"/>
  <c r="AJ358" i="1"/>
  <c r="AJ102" i="1"/>
  <c r="AJ226" i="1"/>
  <c r="AJ80" i="1"/>
  <c r="AJ447" i="1"/>
  <c r="AJ333" i="1"/>
  <c r="AJ166" i="1"/>
  <c r="AJ67" i="1"/>
  <c r="AJ455" i="1"/>
  <c r="AJ91" i="1"/>
  <c r="AJ570" i="1"/>
  <c r="AJ390" i="1"/>
  <c r="AJ291" i="1"/>
  <c r="AJ105" i="1"/>
  <c r="AJ35" i="1"/>
  <c r="AJ75" i="1"/>
  <c r="AJ569" i="1"/>
  <c r="AJ389" i="1"/>
  <c r="AJ290" i="1"/>
  <c r="AJ104" i="1"/>
  <c r="AJ34" i="1"/>
  <c r="AJ27" i="1"/>
  <c r="AJ409" i="1"/>
  <c r="AJ200" i="1"/>
  <c r="AJ26" i="1"/>
  <c r="AJ595" i="1"/>
  <c r="AJ567" i="1"/>
  <c r="AJ489" i="1"/>
  <c r="AJ450" i="1"/>
  <c r="AJ402" i="1"/>
  <c r="AJ379" i="1"/>
  <c r="AJ342" i="1"/>
  <c r="AJ289" i="1"/>
  <c r="AJ234" i="1"/>
  <c r="AJ179" i="1"/>
  <c r="AJ126" i="1"/>
  <c r="AJ95" i="1"/>
  <c r="AJ70" i="1"/>
  <c r="AJ33" i="1"/>
  <c r="AJ441" i="1"/>
  <c r="AJ175" i="1"/>
  <c r="AJ18" i="1"/>
  <c r="AJ347" i="1"/>
  <c r="AJ137" i="1"/>
  <c r="AJ259" i="1"/>
  <c r="AJ213" i="1"/>
  <c r="AJ99" i="1"/>
  <c r="AJ208" i="1"/>
  <c r="AJ335" i="1"/>
  <c r="AJ401" i="1"/>
  <c r="AJ571" i="1"/>
  <c r="AJ405" i="1"/>
  <c r="AJ292" i="1"/>
  <c r="AJ130" i="1"/>
  <c r="AJ597" i="1"/>
  <c r="AJ415" i="1"/>
  <c r="AJ355" i="1"/>
  <c r="AJ141" i="1"/>
  <c r="AJ72" i="1"/>
  <c r="AJ317" i="1"/>
  <c r="AJ596" i="1"/>
  <c r="AJ411" i="1"/>
  <c r="AJ71" i="1"/>
  <c r="AJ412" i="1"/>
  <c r="AJ36" i="1"/>
  <c r="AJ517" i="1"/>
  <c r="AJ23" i="1"/>
  <c r="AJ492" i="1"/>
  <c r="AJ383" i="1"/>
  <c r="AJ237" i="1"/>
  <c r="AJ100" i="1"/>
  <c r="AJ512" i="1"/>
  <c r="AJ404" i="1"/>
  <c r="AJ251" i="1"/>
  <c r="AJ128" i="1"/>
  <c r="AJ21" i="1"/>
  <c r="AJ233" i="1"/>
  <c r="AJ496" i="1"/>
  <c r="AJ403" i="1"/>
  <c r="AJ247" i="1"/>
  <c r="AJ127" i="1"/>
  <c r="AJ15" i="1" l="1"/>
  <c r="AJ3304" i="1" s="1"/>
</calcChain>
</file>

<file path=xl/sharedStrings.xml><?xml version="1.0" encoding="utf-8"?>
<sst xmlns="http://schemas.openxmlformats.org/spreadsheetml/2006/main" count="71051" uniqueCount="9625">
  <si>
    <t>АБП</t>
  </si>
  <si>
    <t>Статья бюджета</t>
  </si>
  <si>
    <t>Номер материала</t>
  </si>
  <si>
    <t xml:space="preserve">№zakup.sk.kz </t>
  </si>
  <si>
    <r>
      <t xml:space="preserve">Идентификатор из внешней системы                                     </t>
    </r>
    <r>
      <rPr>
        <i/>
        <sz val="10"/>
        <color indexed="8"/>
        <rFont val="Times New Roman"/>
        <family val="1"/>
        <charset val="204"/>
      </rPr>
      <t>(необязательное поле)</t>
    </r>
  </si>
  <si>
    <t>№</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</si>
  <si>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</si>
  <si>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</si>
  <si>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</si>
  <si>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</si>
  <si>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из одного источника</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</si>
  <si>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</si>
  <si>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</si>
  <si>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</si>
  <si>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</si>
  <si>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</si>
  <si>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</si>
  <si>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</si>
  <si>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</si>
  <si>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</si>
  <si>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r>
      <t xml:space="preserve">Сроки поставки товаров, выполнения работ, оказания услуг </t>
    </r>
    <r>
      <rPr>
        <i/>
        <sz val="10"/>
        <color indexed="8"/>
        <rFont val="Times New Roman"/>
        <family val="1"/>
        <charset val="204"/>
      </rPr>
      <t>(заполнить одно из трех значений)</t>
    </r>
  </si>
  <si>
    <t>Условия оплаты</t>
  </si>
  <si>
    <t>Единица измереения</t>
  </si>
  <si>
    <t>Признак Рассчитать без НДС</t>
  </si>
  <si>
    <t>2022 год</t>
  </si>
  <si>
    <t>Заполняется в случае осуществления переходящей закупки на 2023 год</t>
  </si>
  <si>
    <t>БИН организатора</t>
  </si>
  <si>
    <t>Дополнительная характеристика работ и услуг</t>
  </si>
  <si>
    <t>Дополнительная характеристика товаров</t>
  </si>
  <si>
    <t>Примечание</t>
  </si>
  <si>
    <t xml:space="preserve">строки </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</si>
  <si>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</si>
  <si>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</si>
  <si>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</si>
  <si>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</si>
  <si>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</si>
  <si>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</si>
  <si>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</si>
  <si>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</si>
  <si>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</si>
  <si>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</si>
  <si>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</si>
  <si>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</si>
  <si>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по Перечню</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</si>
  <si>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</si>
  <si>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</si>
  <si>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</si>
  <si>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</si>
  <si>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</si>
  <si>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</si>
  <si>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</si>
  <si>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</si>
  <si>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</si>
  <si>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</si>
  <si>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</si>
  <si>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</si>
  <si>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</si>
  <si>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</si>
  <si>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</si>
  <si>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</si>
  <si>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</si>
  <si>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</si>
  <si>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</si>
  <si>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</si>
  <si>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</si>
  <si>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</si>
  <si>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</si>
  <si>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</si>
  <si>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</si>
  <si>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</si>
  <si>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</si>
  <si>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</si>
  <si>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</si>
  <si>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</si>
  <si>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</si>
  <si>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</si>
  <si>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</si>
  <si>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</si>
  <si>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</si>
  <si>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</si>
  <si>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</si>
  <si>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</si>
  <si>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</si>
  <si>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</si>
  <si>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</si>
  <si>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</si>
  <si>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</si>
  <si>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</si>
  <si>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</si>
  <si>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</si>
  <si>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</si>
  <si>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</si>
  <si>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</si>
  <si>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</si>
  <si>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</si>
  <si>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</si>
  <si>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</si>
  <si>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</si>
  <si>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</si>
  <si>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ТОВАРЫ</t>
  </si>
  <si>
    <t>201412.230.000001</t>
  </si>
  <si>
    <t>Бензол</t>
  </si>
  <si>
    <t>чистый для анализа</t>
  </si>
  <si>
    <t>ЗЦП</t>
  </si>
  <si>
    <t/>
  </si>
  <si>
    <t>0</t>
  </si>
  <si>
    <t>230000000</t>
  </si>
  <si>
    <t>Г.АТЫРАУ, УЛ.ВАЛИХАНОВА 1</t>
  </si>
  <si>
    <t>11.2021</t>
  </si>
  <si>
    <t>KZ</t>
  </si>
  <si>
    <t>Атырауская область, г.Атырау, ст.Тендык, УПТОиКО</t>
  </si>
  <si>
    <t>DDP</t>
  </si>
  <si>
    <t>Календарные</t>
  </si>
  <si>
    <t>166 Килограмм</t>
  </si>
  <si>
    <t>С НДС</t>
  </si>
  <si>
    <t>120240021112</t>
  </si>
  <si>
    <t>Бензол (чистый для анализа).Представляет собой органическое химическое соединение, бесцветнаяжидкость с приятным сладковатым запахом.Применение - в промышленности;Ароматический углеводород. Бензол входит в состав бензина. Хотя бензолвходит в состав сырой нефти, в промышленных масштабах он синтезируетсяиз других её компонентов. Токсичен, канцерогенен.Технические характеристики:Формула - C6H6;Массовая доля бензола C6H6, %, не менее - 99,8;Плотность при 20 С, г/см3 - 0,878-0,880;Температурные пределы перегонки при 101325 Па, С - 79,6-80,3;В интервале, С - 0,4;Объемная доля отгонки, % - 95;Показатель преломления - 1,5009-1,5013;Температура кристаллизации, С, не ниже - 5,4;Массовая доля тиофена, %, не более - 0,0001;Показатель цветности серно-кислый вытяжки по бихроматной шкале, не выше- 4;Массовая доля общей ceры, %, не более - 0,00005;Массовая доля нелетучего остатка, %, не более - 0,0005;Массовая доля воды, %, не более - 0,02;Реакция водной вытяжки - нейтральная;Должен поставляться в соответствующей упаковке, не допускающейповреждения;Нормативно-технический документ - ГОСТ 5955-75.</t>
  </si>
  <si>
    <t>282422.000.000036</t>
  </si>
  <si>
    <t>Блок клиньев</t>
  </si>
  <si>
    <t>для захвата насосно-компрессорных труб</t>
  </si>
  <si>
    <t>ТПХ</t>
  </si>
  <si>
    <t>г.Атырау, ст.Тендык, УПТОиКО</t>
  </si>
  <si>
    <t>839 Комплект</t>
  </si>
  <si>
    <t>Блок клиньев НКТ-73 для КМУ- 50.Код клиньев 73мм. КМУ-50.02.02. 000 СБ.Поставщик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</si>
  <si>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Блок клиньев НКТ-73, 89 мм для КМУ- 50.Код клиньев, мм - 89;Тип КМУ-50.02.03. 000 СБ – 3 комплекта;Код клиньев 73 мм. типа КМУ-50.02.02. 000 СБ – 3 комплекта.Условия поставки:- должен поставляться с сертификатом и другими документами,удостоверяющим происхождение товара;- соответствующая упаковка</t>
  </si>
  <si>
    <t>205959.100.000022</t>
  </si>
  <si>
    <t>Паста водочувствительная</t>
  </si>
  <si>
    <t>для определения уровня подтоварной воды (отстоя) в резервуарах с нефтепродуктами</t>
  </si>
  <si>
    <t>796 Штука</t>
  </si>
  <si>
    <t>Паста водочувствительная Владыкина.Назначение - для определения уровня подтоварной воды в емкостях с нефтьюи нефтепродуктами (сырая нефть, бензин, керосин, дизельное топливо,масла и подогретые до 40-50 С тяжелые нефтепродукты). Паста представляетсобой пластичный, тягучий мазеподобный продукт светло-бежевого цвета.При контакте с водой паста изменяет цвет на ярко-малиновый.Вес банки, г - 170;Условия поставки:- должен поставляться с сертификатом и другими документами,удостоверяющим происхождение товара;- в соответствующей упаковке.</t>
  </si>
  <si>
    <t>205956.900.000013</t>
  </si>
  <si>
    <t>Дифенилкарбазид (1,5-дифенилкарбогидразид)</t>
  </si>
  <si>
    <t>кристаллы</t>
  </si>
  <si>
    <t>Дифенилкарбазид (1,5-дифенилкарбогидразид) для анализа.Условия поставки:- с сертификатом и другим документом, удостоверяющим происхождениетовара, со сроком годности не менее 18 месяцев от даты поставки.</t>
  </si>
  <si>
    <t>201510.500.000002</t>
  </si>
  <si>
    <t>Кислота азотная</t>
  </si>
  <si>
    <t>Кислота азотная химически чистая (х.ч.).Назначение - для приготовления кислотных растворов различнойконцентрации, применяемых при проведении анализов образцов наколичественный и качественный состав. По внешнему виду представляетсобой бесцветную или слегка желтоватую прозрачную жидкость с характернымудушливым запахом.Технические харктеристики:Формула - HNO3;Молекулярная масса - 63,01;Плотность азотной кислоты с массовой долей 65 % при 20 °С, г/см3 - 1,4;Массовая доля азотной кислоты (HNO3), %, не менее - 65;Массовая доля остатка после прокаливания в виде сульфатов, %, не более -0,0005;Массовая доля сульфатов (SO4), %, не более - 0,0002;Массовая доля фосфатов (РО4), %, не более - 0,00005;Массовая доля хлоридов (Сl), %, не более - 0,00010;Массовая доля железа (Fe), %, не более - 0,00010;Массовая доля мышьяка (As), %, не более - 0,000001;Массовая доля тяжелых металлов (Рb), %, не более - 0, 00002;Должен поставляться в соответствующей упаковке, не допускающейповреждения;Срок годности не менее - 5 месяцев со дня поставки;Поставка должна производиться частями:- 1 часть - 50% от общего объема во II-квартале,- 2 часть - оставшиеся 50% в IV-квартале;Нормативно-технический документ - ГОСТ 4461-77.</t>
  </si>
  <si>
    <t>201510.500.000005</t>
  </si>
  <si>
    <t>стандарт-титр</t>
  </si>
  <si>
    <t>778 Упаковка</t>
  </si>
  <si>
    <t>Кислота азотная 0,1Н.Стандарт - титр;Обозначение квалификации - х.ч.;Условия поставки:- с сертификатом и другим документом, удостоверяющим происхождениетовара, со сроком годности не менее 18 месяцев от даты поставки.</t>
  </si>
  <si>
    <t>201434.700.000000</t>
  </si>
  <si>
    <t>Кислота лимонная моногидрат и безводная</t>
  </si>
  <si>
    <t>химически чистый</t>
  </si>
  <si>
    <t>112 Литр (куб. дм.)</t>
  </si>
  <si>
    <t>Кислота лимонная.Представляет собой бесцветные кристаллы или белый порошок,легкорастворимый в воде и этиловом спирте. Кислота лимонная моногидратна воздухе выветривается.Технические характеристики:Формула - НзС - СООН;Относительная молекулярная масса - 192,13;Массовая доля лимонной кислоты (С6Н8О7·Н2О или С6Н8О7), %, не менее -99,8;Массовая доля нерастворимых в воде веществ, %, не более - 0,002;Массовая доля остатка после прокаливания (в виде сульфатов), %, не более- 0,01;Массовая доля оксалатов (С2О4), %, не более - 0,005;Массовая доля сульфатов (SО4), %, не более - 0,001;Массовая доля фосфатов (РО4), %, не более - 0,0005;Массовая доля хлоридов (Сl), %, не более - 0,0002;Массовая доля железа (Fe), %, не более - 0,0001;Массовая доля кальция (Са), %, не более - 0,001;Массовая доля меди (Сu), %, не более - 0,00005;Массовая доля мышьяка (As), %, не более - 0,00001;Массовая доля тяжелых металлов (Рb), %, не более - 0,0001;Нормативно-технический документ - ГОСТ 3652-69.</t>
  </si>
  <si>
    <t>257330.300.000019</t>
  </si>
  <si>
    <t>Ключ</t>
  </si>
  <si>
    <t>трубный, штанговый</t>
  </si>
  <si>
    <t>ОТТ</t>
  </si>
  <si>
    <t>10.2021</t>
  </si>
  <si>
    <t>Ключ штанговый.Назначение - для свинчивания-развинчивания резьбовых соединения насосныхштанг с условными диаметрами, мм - 19, 22;Технические характеристики:Условный диаметр насосных штанг, мм - 19-22;Крутящий момент максимальный, кНм, не менее - 1,0;Габаритные размеры, не более, мм:Длина - 710;Ширина - 106;Высота - 33;Масса, кг - 3,65;Условия поставки:- поставляется заказчику в заводской упаковке (ящиках) с паспортом, ссертификатом и другими документами, удостоверяющим происхождение товара.</t>
  </si>
  <si>
    <t>257330.300.000008</t>
  </si>
  <si>
    <t>трубный, горизонтальный</t>
  </si>
  <si>
    <t>Ключ трубный горизонтальный усиленный.Назначение - для свинчивания и развинчивания резьбовых соединенийнасосно-компрессорных труб механизированным путем и вручную;Технические характеристики:Условный диаметр свинчиваемых и развинчиваемых труб, мм, не менее - 60;Максимальный крутящий момент, кНм, не менее - 3,0;Габаритные размеры, мм, не более:Длина - 332;Ширина - 142;Высота - 65;Масса полного комплекса, кг, не более - 4,3;В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</si>
  <si>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Ключ трубный горизонтальный усиленный.Назначение - для свинчивания и развинчивания резьбовых соединенийнасосно-компрессорных труб механизированным путем и вручную;Технические характеристики:Условный диаметр свинчиваемых и развинчиваемых труб, мм, не менее - 73;Максимальный крутящий момент, кНм, не менее - 3,5;Габаритные размеры, мм, не более:Длина - 344;Ширина - 154;Высота - 74;Масса полного комплекса, кг, не более - 4,8;В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</si>
  <si>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Ключ трубный горизонтальный усиленный.Назначение - для свинчивания и развенчивания резьбовых соединенийнасосно-компрессорных труб механизированным путем и вручную; Техническиехарактеристики:Условный диаметр свинчиваемых и развинчиваемых труб, мм, не менее - 89;Максимальный крутящий момент,  кНм, не менее - 4, 5;Габаритные размеры, мм, не более:Длина - 382;Ширина - 187;Высота - 74;Масса полного комплекса, кг, не более - 7;В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</si>
  <si>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257330.300.000018</t>
  </si>
  <si>
    <t>трубный, шарнирный</t>
  </si>
  <si>
    <t>Ключ трубный одношарнирный.Назначение - для свинчивания-развенчивания труб и муфт нефтяногосортамента путем захватывания их тело или муфтуавтоматизированным илиручным способом при ремонте скважин;Технические характеристики:Условный диаметр захватываемых труб и муфт к ним, мм - 48-89;Крутящий момент максимальный, кНм - 3,5;Допускаемое усилие на конец рукоятки, кг - 1000;Габаритные размеры, мм (ДхШхВ) - 486х130х120;Масса, кг - 7, 9;Комплектация:- сухарь,  шт - 1;- плашка,  шт - 1;- пружина,  шт - 1.Перечень документов при поставке:- паспорт;Должен поставляться в соответствующей упаковке (ящиках),  недопускающейповреждения.Поставщик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</si>
  <si>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Ключ трубный одношарнирный.Назначение - для свинчивания-развенчивания труб и муфт нефтяногосортамента путем захватывания их тело или муфту автоматизированным,  илиручным способом при ремонте скважин;Технические характеристики:Условный диаметр захватываемых труб и муфт к ним,  мм - 89-132;Допускаемое усилие на конец рукоятки,  кг - 1200;Крутящий момент максимальный кНм - 4, 5;Габаритные размеры, мм (ДхШхВ) - 510х140х120;Масса,  кг - 9,6;Комплектация:- сухарь,  шт – 1;- плашка,  шт - 1;- пружина,  шт - 1.Перечень документов при поставке:- паспорт;Должен поставляться в соответствующей упаковке (ящиках),  не допускающейповреждения.Поставщик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</si>
  <si>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Ключ штанговый.Назначение - для свинчивания-развинчивания резьбовых соединения насосныхштанг.Технические характеристики:Условный диаметр насосных штанг, мм, не более - 25;Крутящий момент максимальный, кНм, не менее - 1,0;Габаритные размеры, мм, не более:Длина - 710;Ширина - 106;Высота - 38;Масса, кг, не более - 3,7;Перечень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</si>
  <si>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257330.300.000017</t>
  </si>
  <si>
    <t>трубный, цепной</t>
  </si>
  <si>
    <t>Ключ трубный цепной КЦН-1.Назначение - для свинчивания и развинчивания резьбовых соединений НКТмеханизированным способом и вручную при подземном ремонте скважин;Технические характеристики;Условный диаметр захватываемых труб и муфт к ним, мм - 48-114;Максимальное допустимое усилие, Н, не менее - 1300;Длина цепи,мм-445,5Габаритные размеры, мм;Длина - 1000;Ширина - 70;Высота - 90;Масса, кг, не более - 13;Условия поставки:В комплект поставки входят: цепь в сборе L445,5 мм, щека КЦН-1.- поставляется заказчику в заводской упаковке (ящиках) с полнымкомплектом ЗИП;- паспортом, с сертификатом и другими документами, удостоверяющимпроисхождение товара.</t>
  </si>
  <si>
    <t>Ключ трубный цепной облегченный.Назначение - для свинчивания и развинчивания резьбовых соединений НКТмеханизированным способом и вручную при подземном ремонте скважин, дляиспользования в умеренном и холодном макроклиматических районах по ГОСТ16350-80;Технические характеристики:Тип ключа - трубный цепной облегченный;Марка ключа - КЦО-1;Диаметр условный захватываемых труб, мм - 60-114;Максимальное допустимое усилие, Н - 1660;Крутящий момент максимальный Нм - 1100;Габаритные размеры, мм (ДхШхВ) - 660х105х110;Масса, кг, не более - 10.Перечень документов при поставке:- с сертификатом и другими документами, удостоверяющим происхождениетовара.Должен поставляться с комплектом запасных частей (пружина, шт - 5).Должен поставляться в соответствующая упаковке, не допускающейповреждения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</si>
  <si>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Ключ штанговый круговой КШК.Назначение - для отвинчивания штанг призакрепленном (прихваченном)плунжере штангового насоса. Может использоваться вместо ключей КШ 16, КШ19-22, КШ 25, КШ 16-25;Технические характеристики:Максимальный крутящий момент, кНм, не менее - 0,980;Диаметр штанги, мм, не более - 16,19, 22, 25;Диаметр обода, мм, не более - 560;Высота ключа (плашки), мм, не более - 32;Масса, кг, не более - 5,5;Комплектация:- сухарь, шт - 2;Перечень документов при поставке:- должен поставляться с паспортом;В соответствующей заводской упаковке (ящиках);</t>
  </si>
  <si>
    <t>259929.490.000045</t>
  </si>
  <si>
    <t>Крюк</t>
  </si>
  <si>
    <t>штанговый, металлический</t>
  </si>
  <si>
    <t>Крюк штанговый - для захвата и удержания на весу элеватора штанговоготипа ЭШН с колонной насосных штанг при спуско-подъемных операциях;Тип - КШ;Технические характеристики:Допускаемая грузоподъемность, т, не более - 15;Габариты толщина, мм, не менее -115;Ширина, мм, не менее - 210;Высота, мм, не менее - 700;Масса, кг, не более - 27.Перечень документов при поставке:- должны поставляться с сертификатом и другимидокументами,удостоверяющим происхождение товара;- паспорт на оборудование;- соответствующая упаковка, не допускающая повреждения.</t>
  </si>
  <si>
    <t>192023.500.000006</t>
  </si>
  <si>
    <t>Нафта</t>
  </si>
  <si>
    <t>для химической промышленности</t>
  </si>
  <si>
    <t>Бензин прямогонный Нафта.Применение - как сырьё пиролиза для получения этилена на нефтехимическихпредприятиях, для блендинга и для экспорта;Получают прямой перегонкой нефти с добавлением небольшого количествавторичных фракций.Без механических примесей и воды, бесцветный;Срок годности, месяц, не менее - 18 от даты поставки.</t>
  </si>
  <si>
    <t>192023.500.000000</t>
  </si>
  <si>
    <t>Нефрас</t>
  </si>
  <si>
    <t>марка С2 80/120</t>
  </si>
  <si>
    <t>168 Тонна (метрическая)</t>
  </si>
  <si>
    <t>Бензиновый растворитель смешанного типа, содержит не более 50%углеводородов каждой из групп; легкокипящаяфракция деароматизированного бензина каталитического риформинга.Основные эксплуатационные характеристики: быстро растворяет органическиесоединения, быстро испаряется, свойственна коррозионная агрессивность.Относится к группе бензинов-растворителей.Технические характеристики:Плотность при 20С, г/см3, не более - 0,700;Бромное число, г брома на 100 см3 нефраса, не более – 0,08;Массовая доля ароматических углеводородов, %, не более – 1,5;Массовая доля серы, %, не более – 0,001;Вид – бесцветная прозрачная жидкость;Класс токсичности - 4;Нормативно-технический документ - ГОСТ 443-76.</t>
  </si>
  <si>
    <t>192023.500.000005</t>
  </si>
  <si>
    <t>марка С 50/170</t>
  </si>
  <si>
    <t>Бензин-растворитель.Вид - прозрачная маслянистая жидкость;Назначение - для промышленно-технических целей, получаемый прямойперегонкой нефти или из рафинатовкаталического риформинга,неэтилированный, без добавки ароматических углеводородов ипредназначенный для промывки деталей и снятие консервирующих покрытий;Технические характеристики:Температура выкипания продукта, С - от 50 до 170;Класс токсичности - 4;Нормативно-технический документ - ГОСТ 8505-80.</t>
  </si>
  <si>
    <t>201352.900.000003</t>
  </si>
  <si>
    <t>Нитрат ртути (II)</t>
  </si>
  <si>
    <t>Реактив ртуть (II) азотнокислая 1-водная х.ч.Технические характеристики:Формула - Hg(NO3)2*H2O;Валентность - II;Водность - 1-водная;Относительная молекулярная масса - 342,62;Массовая доля 1-водной азотнокислой ртути (II) |Hg(NO3)2* Н20| %, неменее - 99;Массовая доля остатка после прокаливнаия, %, не более - 0,005;Массовая доля сульфатов SO4, %, не более - 0,002;Массовая доля хлоридов Cl, %, не более - 0,001;Массовая доля  железа Fe, %, не более - 0,0002;Массовая доля  тяжелых металлов Pb, %, не более - 0,001;Массовая доля  солей закисной ртути Hg, %, не более - 0,1;Описание:- представляет собой бесцветные прозрачные кристаллы;- расплывается на воздухе;- легко растворима в азотной кислоте;- нерасворима в этиловом спирте;Перечень документов при поставке:- сертификат;- документы, удостоверяющие происхождение товара;- паспорт на оборудование;- соответствующая упаковка, не допускающая повреждения;Нормативно-технический документ - ГОСТ 4520-78.</t>
  </si>
  <si>
    <t>Реактив ртуть (II) азотнокислая 1-водная ч.д.а.Технические характеристики:Формула - Hg(NO3)2*H2O;Валентность - II;Водность - 1-водная;Относительная молекулярная масса - 342,62;Массовая доля 1-водной азотнокислой ртути (II) |Hg(NO3)2* Н20| %, неменее - 99;Массовая доля остатка после прокаливнаия, %, не более - 0,010;Массовая доля сульфатов SO4, %, не более - 0,005;Массовая доля хлоридов Cl, %, не более - 0,002;Массовая доля  железа Fe, %, не более - 0,0005;Массовая доля  тяжелых металлов Pb, %, не более - 0,001;Массовая доля  солей закисной ртути Hg, %, не более - 0,1;Описание:- представляет собой бесцветные прозрачные кристаллы;- расплывается на воздухе;- легко растворима в азотной кислоте;- нерасворима в этиловом спирте;Перечень документов при поставке:- сертификат;- документы, удостоверяющие происхождение товара;- паспорт на оборудование;- соответствующая упаковка, не допускающая повреждения;Нормативно-технический документ - ГОСТ 4520-78.</t>
  </si>
  <si>
    <t>259929.490.000130</t>
  </si>
  <si>
    <t>Патрубок</t>
  </si>
  <si>
    <t>для насосно-компрессорных труб с муфтой</t>
  </si>
  <si>
    <t>Патрубок подъемный НКТ-73.Назначение - для НКТ;Диаметр НКТ, мм - 73;Нормативно-технический документ - ГОСТ 633-80.</t>
  </si>
  <si>
    <t>282422.000.000131</t>
  </si>
  <si>
    <t>Плашка</t>
  </si>
  <si>
    <t>ключа задержки к приспособлению для захвата насосно-компрессорных или бурильных труб и удержания их на весу в устье скважин</t>
  </si>
  <si>
    <t>Плашка для ключа КМУ-50(ключ механический универсальный).Назначение - трубного ключа для зацепления без проскальзывания челюстейтрубного ключа или клиньев спайдера с поверхностью труб бурильных,обсадных, НКТ. Имеют рельефную рабочую поверхность для более сильногоконтакта с поверхностью труб. Являются расходным материалом и меняютсяпо мере изнашивания.Технические характеристики:Материал -18ХГТ;Обозначение по каталогу: плашка 73 КМУ-50.ВМ.02.02.006-02.</t>
  </si>
  <si>
    <t>Плашка трубного ключа для ключей КОТ-89 (ключ трубный одношарнирный).Назначение -для зацепления без проскальзывания челюстей трубного ключаили клиньев спайдера с поверхностью труб бурильных, обсадных, НКТ; Имеютрельефную рабочую поверхность для более сильного контакта с поверхностьютруб.Являются расходным материалом и меняются по мере изнашивания.Технические характеристики:Плашка (сухарь) плоская КОТ-008, КТ - 001;Плашка (сухарь) круглая КОТ-006, КТ - 002;Сталь марки - 18ХГТ;Условия поставки:- должна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t>
  </si>
  <si>
    <t>231923.300.000169</t>
  </si>
  <si>
    <t>Промывалка</t>
  </si>
  <si>
    <t>лабораторная, из стекла</t>
  </si>
  <si>
    <t>Промывалка стеклянная.Назначение - для промывания и ополаскивания поверхностей;Материал - стеклянная;Комплектация - с резиновой грушей.</t>
  </si>
  <si>
    <t>222929.100.000000</t>
  </si>
  <si>
    <t>полипропиленовая, лабораторная</t>
  </si>
  <si>
    <t>Промывалка пластмассовая.Назначение - для промывания и ополаскивания поверхностей;Объем, мл - 500;Материал - пластмассовая.</t>
  </si>
  <si>
    <t>265133.900.000048</t>
  </si>
  <si>
    <t>Рулетка</t>
  </si>
  <si>
    <t>из нержавеющей стали</t>
  </si>
  <si>
    <t>Рулетка измерительная металлическая с грузом и лентой из нержавеющейстали предназначена для измерения уровня жидкостей в транспортных истационарных емкостях. Для надежности и долгой службы рулетки, корпусизготовлен из латуни. Деревянная ручка обеспечивает комфортноеиспользование рулетки в холодную погоду.Технические характеристики:Номинальная длина шкалы рулетки, м - 20;Материал ленты - Н, нержавеющая сталь;Класс точности - 2;Тип вытяжного конца - Г, груз;Цена деления, мм - 1;Допускаемое отклонение миллиметрового интервала, мм, не более - ± 0,15;Допускаемое отклонение сантиметрового интервала, мм, не более - ± 0,20;Допускаемое отклонение дециметрового интервала, мм, не более - ± 0,30;Допускаемое отклонение ширины штриха, мм - ± 0,05;Покрытие - лаковое;Толщина ленты, мм - 0,3;Ширина ленты, мм - 15;Габаритные размеры рулетки (Д x Ш x В), мм, не более - 260x120x42;Масса рулетки (без груза), кг, не более - 1,05;Масса груза, г - 860;Рабочее усилие натяжения ленты при измерениях - усилие создает груз;Полный средний ресурс измерений, циклов - 2000;Температура окружающего воздуха - от -40 до +50C;Относительная влажность воздуха, %, не более - 98;Комплектация: Рулетка измерительная металлическая 2 класса точности,Груз, Паспорт, Упаковочная коробка, Свидетельство о поверке.Нормативно-технический документ - ГОСТ 7502-98.</t>
  </si>
  <si>
    <t>201474.000.000000</t>
  </si>
  <si>
    <t>Спирт</t>
  </si>
  <si>
    <t>этиловый, технический, марка "Экстра"</t>
  </si>
  <si>
    <t>Спирт этиловый ректификованный технический.Технические характеристики:Формула - 2Н5ОН;Степень очистки - марки "Экстра";Нормативно-технический документ - ГОСТ 18300-87.</t>
  </si>
  <si>
    <t>204132.570.000000</t>
  </si>
  <si>
    <t>Средство моющее</t>
  </si>
  <si>
    <t>для мытья посуды, гель</t>
  </si>
  <si>
    <t>Средство моющее для мытья лабораторной посуды.Назначение - для мытья стеклянной, фарфоровой посуды, а также посуды изнержавеющей стали и пластмассы;Воздействие на материалы: не оказывает негативного воздействия наповерхности, выполненные из нержавеющих сталей, стекла, пластика. Вхимическом отношении стабильно в воде и на воздухе, не разлагается свыделением вредных веществ.Является негорючей, биоразлагаемо, взрывопожаробезопасно.Объем, л - 5.</t>
  </si>
  <si>
    <t>205959.100.000007</t>
  </si>
  <si>
    <t>Стандартный образец</t>
  </si>
  <si>
    <t>содержания хлористых солей в нефти (нефтепродуктах)</t>
  </si>
  <si>
    <t>Образец стандартный государственный давления насыщения паров ГСО ХСН-100.ГСО содержания хлористых солей в нефти и нефтепродуктах применяются в соответствии с ГОСТ 21534-76, ASTM D 3230, IP 265.ГСО содержания хлористых солей изготовлены на основе нефтепродуктов; Должен поставляться в стеклянном или пластиковом флаконе объемом, мл -100 в соответствующей упаковке, не допускающей повреждения; Срок годности экземпляров ГСО - 2 года.</t>
  </si>
  <si>
    <t>Образец стандартный государственный давления насыщения паров ГСО ХСН-5.ГСО содержания хлористых солей в нефти и нефтепродуктах применяются всоответствии с ГОСТ 21534-76, ASTM D 3230, IP 265.ГСО содержанияхлористых солей изготовлены на основе нефтепродуктов. Долженпоставляться в стеклянном или пластиковом флаконе объемом, мл -100 и всоответствующей упаковке, не допускающей повреждения; Срок годностиэкземпляров ГСО - 2 года.</t>
  </si>
  <si>
    <t>205959.690.000006</t>
  </si>
  <si>
    <t>массовой доли серы (серосодержащих органических веществ, микропримесей)</t>
  </si>
  <si>
    <t>Образец стандартный государственный давления насыщения паров ГСО СН-0,01.ГСО массовой доли серы в минеральном масле применяются всоответствии с ГОСТ Р 50442, ГОСТ Р 51947, ASTM D 4294, ASTM D 2622.ГСОмассовой доли серы изготовлены на основе белого минерального масла исеросодержащих органических веществ. Должен поставляться в стеклянномили пластиковом флаконе объемом, мл -100 и в соответствующей упаковке,не допускающей повреждения; Срок годности экземпляров ГСО - 2 года.</t>
  </si>
  <si>
    <t>Образец стандартный государственный давления насыщения паров ГСО СН-0,1.ГСО массовой доли серы в минеральном масле применяются всоответствии с ГОСТ Р 50442, ГОСТ Р 51947, ASTM D 4294, ASTM D 2622.ГСОмассовой доли серы изготовлены на основе белого минерального масла исеросодержащих органических веществ. Должен поставляться в стеклянномили пластиковом флаконе объемом, мл -100 и в соответствующей упаковке,не допускающей повреждения; Срок годности экземпляров ГСО - 2 года.</t>
  </si>
  <si>
    <t>205959.690.000005</t>
  </si>
  <si>
    <t>давления насыщенных паров</t>
  </si>
  <si>
    <t>Образец стандартный государственный давления насыщения паров ГСО ДНП-30.Назначение - для поверки средств измерений давления насыщенных паровнефти и нефтепродуктов, для аттестации и контроля точности методиквыполнения измерений давления насыщенных паров.Должен поставляться встеклянном или пластиковом флаконе объемом, мл -1000 и в соответствующейупаковке, не допускающей повреждения; Срок годности экземпляров ГСО - 3года; Нормативно-технический документ - ГОСТ 1756, ASTM D 323.</t>
  </si>
  <si>
    <t>257340.900.000065</t>
  </si>
  <si>
    <t>Сухарь</t>
  </si>
  <si>
    <t>для трубного ключа</t>
  </si>
  <si>
    <t>Сухарь стопорного устройства 45209.Назначение - сухарь стопорного устройства для зацепления безпроскальзывания челюстей трубного ключа или клиньев спайдера споверхностью труб бурильных, обсадных НКТ;Технические характеристики:Материал - сталь 20Х18ХГТ;Код сухаря для клиньев спайдера - 45209;Условия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</si>
  <si>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клиньев для спайдера СПГ-50 65652-1.Назначение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2-3/8''(60 мм);Материал - сталь 20Х18ХГТ;Код сухаря для клиньев спайдера - 65652-1;Условия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</si>
  <si>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клиньев для спайдера СПГ-50 65652-2.Назначение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2-7/8''(73мм);Материал - сталь 20Х18ХГТ;Код сухаря для клиньев спайдера - 65652-2;Условия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</si>
  <si>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клиньев для спайдера СПГ-50 65652-3.Назначение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3-1/2''(89 мм);Материал - сталь 20Х18ХГТ;Код сухаря для клиньев спайдера - 65652-3;Условия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</si>
  <si>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45293А.Назначение - для зацепления без проскальзывания клиньев спайдера споверхностью труб бурильных, обсадных, НКТ.Имеют рельефную рабочую поверхность для более сильного контакта споверхностью труб.Технические характеристики:Тип сухаря - плашка 2 3/8 (60мм);Материал - сталь 20Х18ХГТ;Код сухаря для клиньев спайдера - 45293А;Условия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</si>
  <si>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45293В.Назначение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2 7/8 (73мм);Материал - Сталь 20Х18ХГТ;Код сухаря для клиньев спайдера - 45293B;Условия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</si>
  <si>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45293С.Назначение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3-1/2''(89 мм);Материал - сталь 20Х18ХГТ;Код сухаря для клиньев спайдера - 45293С;Условия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</si>
  <si>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45293К.Назначение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3-3/4''(95 мм);Материал - сталь 20Х18ХГТ;Код сухаря для клиньев спайдера - 45293К;Условия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</si>
  <si>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282984.000.000002</t>
  </si>
  <si>
    <t>для труболовок</t>
  </si>
  <si>
    <t>Сухарь (плашка) для труболовки.Технические параметры:Тип - ТВО (труболовка внутренняя освобождающаяся механическогодействия);Механизм захвата - шестиплашечный;Условный диаметр НКТ, мм, не менее - 73;Исполнение - правое;Условия поставки:- должна поставляться с сертификатом или другим документом,удостоверяющим происхождениетовара;- паспорта продукции;- соответствующая упаковка, не допускающая повреждения.</t>
  </si>
  <si>
    <t>Сухарь для трубного ключа КОТ 48-89.Назначение - трубного ключа для зацепления без проскальзывания челюстейтрубного ключа или клиньев спайдера с поверхностью труб бурильных,обсадных НКТ;Технические характеристики:Тип ключа - КОТ;Марка стали- 18ХГТ;Комплектация:- плашка (сухарь) круглая КОТ-006, КТ.002;- плашка (сухарь) плоская КОТ-008, КТ.001;Условия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t>
  </si>
  <si>
    <t>Сухарь для трубного ключа КОТ 89-132.Назначение - для зацепления без проскальзывания челюстей трубного ключаили клиньев спайдера с поверхностью труб бурильных, обсадных НКТ;Технические характеристики:Диаметр условный, мм - 89-132;Марка стали- 18ХГТ;Комплектация:- плашка (сухарь) круглая КОТ-006, КТ.002;- плашка (сухарь) плоская КОТ-008, КТ.001;Условия поставки:- поставляется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t>
  </si>
  <si>
    <t>Сухарь для трубного ключа КТГУ-73.Назначение - сухаря для зацепления без проскальзывания челюстей трубногоключа или клиньев спайдера с поверхностью труб бурильных, обсадных НКТ;Технические характеристики:Тип сухаря - КТГУ;Диаметр условный, мм - 73;Код сухаря - КТГУ73.00.009;Марка стали- 18ХГТ;Поставка:-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t>
  </si>
  <si>
    <t>265151.100.000008</t>
  </si>
  <si>
    <t>Термометр</t>
  </si>
  <si>
    <t>ТН-7</t>
  </si>
  <si>
    <t>Термометр ртутный стеклянный с диапазоном измерения от 0 до 150 °Спредназначен для определения температуры фракционирования светлыхнефтепродуктов при их разгонке (по Энглеру). Конструкция термометра для испытания нефтепродуктов:Стеклянный термометр с вложенной шкальной пластиной из молочного стекла.При определении температуры термометр погружают в измеряемую средуполностью.Минимальная температура измерения не менее (°С): 0Максимальная температура измерения не менее (°С):150Цена деления шкалы не менее (°С): 1,00Длина термометра не менее (мм): 140 ±10Термометрическая жидкость: ртуть.</t>
  </si>
  <si>
    <t>265112.530.000002</t>
  </si>
  <si>
    <t>скважинный</t>
  </si>
  <si>
    <t>Термометр стеклянный комнатный предназначены для измерения температурывоздуха в бытовых помещениях в диапазонах Диапазон измерениятемпературы, °С- от 0 до +40Цена деления шкалы, не более °С 1Размеры, не менее мм 132х39х21Материал основания (держателя) дерево</t>
  </si>
  <si>
    <t>265151.100.000071</t>
  </si>
  <si>
    <t>ТТП №2</t>
  </si>
  <si>
    <t>Термометр ТТ П-2.Назначение - для измерений температуры при определении фракционногосостава нефтепродуктов;Технические характеристики:Исполнение - 2;Диапазон измерении, С - от -35 до +50.</t>
  </si>
  <si>
    <t>Термометр технический ртутный (прямой), Назначение - для местногоконтроля температуры в трубопроводах, сосудах и других промышленныхустановках. Стеклянный ртутный термометр с вложенной внутрь оболочкишкальной пластиной из листового стекла молочного цвета.Длина верхней части не менее 230 ±10 мм.Длина нижней части не менее 66мм не более 403 мм.Диаметр оболочки верхней части не менее 20 мм.Диаметр оболочки нижней части не менее 8 мм.Технические характеристики:Исполнение: П-4;Минимальная температура измерения не менее (°С): 0;Максимальная температура измерения не менее (°С): 100;Цена деления шкалы не менее (°С): 1.00;Термометрическая жидкость: ртуть.</t>
  </si>
  <si>
    <t>201342.700.000002</t>
  </si>
  <si>
    <t>Триполифосфат натрия</t>
  </si>
  <si>
    <t>пищевой</t>
  </si>
  <si>
    <t>Триполифосфат натрия порошкообразный.Является продуктом переработки термической ортофосфорной кислоты.Назначение - для нужд народного хозяйства и экспорта;Триполифосфат натрия является малогигроскопичным продуктом ипредназначается для приготовления моющих средств, обработки воды,используемой для питания котлов, в мясной и молочной промышленности,розничной торговли и других целей;Технические характеристики:Формула - РзО10;Относительная молекулярная масса - 367,86;Внешний вид -рассыпающийся порошок белого цвета;Массовая доля общей пятиокиси фосфора (P2Os), %, не менее -57,0;Массовая доля три пол ифосфата натрия (Na5P3O10), %, не менее - 94;Массовая доля первой формы триполифосфата натрия, %, не более - 10;Массовая доля железа (Fe), %, не более - 0,01;Деление, мл - по 100;Условия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13493-86.</t>
  </si>
  <si>
    <t>172919.900.000007</t>
  </si>
  <si>
    <t>Фильтр</t>
  </si>
  <si>
    <t>обеззоленный, лабораторный, медленнофильтрирующий</t>
  </si>
  <si>
    <t>Фильтр обеззоленный медленно фильтрующий синяя лента.Технические характеристики:Степень фильтрации - медленно фильтрующий;Марка фильтрации по цвету ленты - синяя лента (медленно фильтрующий);Диаметр окружности, см - 11;Условия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</si>
  <si>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089310.100.000004</t>
  </si>
  <si>
    <t>Хлорид натрия</t>
  </si>
  <si>
    <t>Стандарт-титр натрий хлористый. Назначение - для приготовлениятитрованных (стандартных) растворов; Концентрация раствора, Н - 0,1.Условия поставки: - должна поставляться с сертификатом или другимдокументом, удостоверяющим происхождение товара;- соответствующая упаковка, не допускающая повреждения.</t>
  </si>
  <si>
    <t>201413.230.000002</t>
  </si>
  <si>
    <t>Хлороформ (трихлорметан)</t>
  </si>
  <si>
    <t>технический</t>
  </si>
  <si>
    <t>Хлороформ очищенный.Назначение - для химического анализа.Технические характеристики:Хлороформ (Трихлорметан) - очищенный;Сорт - высший;Плотность при 20 С, г/см3 - 1,473-1,490;Условия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Нормативно-технический документ - ГОСТ 20015-88.</t>
  </si>
  <si>
    <t>282219.300.000094</t>
  </si>
  <si>
    <t>Челюсть</t>
  </si>
  <si>
    <t>для трубного элеватора</t>
  </si>
  <si>
    <t>Челюсть захвата для элеватора ЭТА-50 предназначен для захватывания подмуфту или замок и удерживания на весу колонн насосно-компрессорных илибурильных труб по ГОСТ 63380 и ГОСТ 63175 в процессе спуско-подъемныхопераций как с вертикальной установкой труб, так и с укладкой их намостки при освоении и ремонте нефтяных и газовых скважин.Сменные части для элеватора с грузоподъёмностью 50 тонн.Технические характеристики:Диаметр захватываемой трубы, мм - 73мм.Условия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t>
  </si>
  <si>
    <t>Челюсть захвата элеватора ЭТА-50 73В (высаженный)Предназначение - для захватывания под муфту или замок и удерживания навесу колонн насосно-компрессорных или бурильных труб по ГОСТ 63380 иГОСТ 63175 в процессе спуско-подъемных операций как с вертикальнойустановкой труб, так и с укладкой их на мостки при освоении и ремонтенефтяных и газовых скважин. Применяются в умеренном и холодноммакроклиматическом районах по ГОСТ 16350-80.Технические характеристики:Диаметр захватываемой трубы, мм - 60, В60, 73, В73, 89;Габаритные размеры, мм - 290 х 230 х 575;Масса, кг  - 39.Условия поставки:- должен поставляется заказчику в заводской упаковке (ящиках) спаспортом, с сертификатом и другими документами, удостоверяющимпроисхождение товара.</t>
  </si>
  <si>
    <t>281220.900.000028</t>
  </si>
  <si>
    <t>Штанга</t>
  </si>
  <si>
    <t>для глубинного штангового насоса</t>
  </si>
  <si>
    <t>233600000</t>
  </si>
  <si>
    <t>Атырауская область, Жылыойский р/н. НГДУ "Жылыоймунайгаз"</t>
  </si>
  <si>
    <t>Штанга насосная стеклопластиковая ШНС.Назначение - для передачи возвратно-поступательного движения отназемного привода штанговой насосной установки к плунжеру скважинногонасоса.ШНС - представляет собой стеклопластиковый стержень с наклеенными наконцах металлическими головками, заканчивающимися наружной резьбой.Штанги могут комплектоваться муфтами, в соответствии с ГОСТ Р 51161 ификсированными скребками – центраторами из полимерных материалов.Техничнеские характеристики:Условный размер, мм, не менее - 22;Длина штанги, мм, не менее - 8000;Класс прочности - С;Предел текучести 0т, МПа, не менее - 414;Временное сопротивление 0в, МПа - 620-793;Предельной  рабочей температурой эксплуатации - 130 С;Приведенные напрежения, МПа, не более - 90;Максимальная кратковременная (пиковая) нагрузка, не более, для штанги сусловным размером 22, Кн - 10;Предел прочности при растяжении, МПа, не менее - 690 (1000);Модуль упругости при растяжении, МПа, не менее - 48 000 (53 000);Предел прочности при сдвиге, МПа, не менее - 40;Предел прочности при срезе, МПа, не менее - 180;Предусмотреть  навинчивание на один конец соединительной муфты, типаМШ22;Прочность соединения головок со стеклопластиковым стражнем:Прочность соединения, кН, не менее - 223;Прочность соединения центраторов со стеклопластиковым стражнем:Прочность соединения, кН, не менее - 17;Условия поставки:- должна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13877-96.</t>
  </si>
  <si>
    <t>Атырауская область, Станция Кульсары, Кульсаринский участок УПТОиКО</t>
  </si>
  <si>
    <t>234800000</t>
  </si>
  <si>
    <t>Атырауская область, Кзылкугинский р/н. НГДУ "Кайнармунайгаз"</t>
  </si>
  <si>
    <t>90</t>
  </si>
  <si>
    <t>Штанга насосная цельная без сварных соединений.Назначение - для передачи движения от наземного привода к скважиннымплунжерным или винтовым насосам;Штанги представляют собой металлический стержень круглого сечения, наконцах которого высажены головки, заканчивающиеся резьбой.Основные параметры и функции «ШН»:Конструкция штанги цельная без сварных соединений;Технические характеристики:Условный диаметр, мм - 22;Длина, мм, - 9140;Класс прочности - Д- Супер;Группа стали, - хромомолибденовая углеродистая.Минимальный предел текучести - 720 МПа; Педел прочности - 930 ...1050;Комплектация - с навинченной на один конец соединительной муфтой МШ22,класса - Т;В транспортных пакетах;Нормативно-технический документ - ГОСТ 13877-96.Перечень необходимых документов при поставке:- с сертификатом;- документы, удостоверяющие происхождение товара;Примечание: Соответствующая упаковка, не допускающая поврежденияоборудования;</t>
  </si>
  <si>
    <t>289261.500.000092</t>
  </si>
  <si>
    <t>Штроп</t>
  </si>
  <si>
    <t>для подвешивания элеватора</t>
  </si>
  <si>
    <t>Штроп эксплуатационный.Назначение - эксплуатационный для подвешивания элеваторов к крюкамталевых систем в процессе спускоподъемных операций при капитальномремонте нефтяных и газовых скважин;Грузоподъёмность комплектной пары штропов, т - 28;Диаметр поперечного сечения, мм - 35;Расстояние между струнами штропов, мм - 120;Длина - 860+10;Ширина - 230+10;Масса полного комплекта, кг, не более - 30;Условия поставки:- поставляется с сертификатом и другими документами,удостоверяющим происхождение товара;- соответствующая упаковка, не допускающая повреждения оборудования.</t>
  </si>
  <si>
    <t>282422.000.000057</t>
  </si>
  <si>
    <t>к приспособлению для захвата насосно-компрессорных или бурильных труб и удержания их на весу в устье скважин</t>
  </si>
  <si>
    <t>Штроп эксплуатационный.Назначение - эксплуатационный для подвешивания элеваторов к крюкамталевых систем в процессе спускоподъемных операций при капитальномремонте нефтяных и газовых скважин;Грузоподъемность комплектной пары штропов, т - 32;Диаметр поперечного сечения, мм - 40;Расстояние между струнами штропов, мм - 120;Длина - 860+10;Ширина - 230+10;Масса полного комплекта, кг, не более - 38;Условия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поврежденияоборудования.</t>
  </si>
  <si>
    <t>282217.950.000102</t>
  </si>
  <si>
    <t>Элеватор</t>
  </si>
  <si>
    <t>трубный, грузоподъемность 10-80 т</t>
  </si>
  <si>
    <t>Элеватор штанговый.Назначение - для захвата подъема и удержания в подвешенном состоянии испуска глубинно-насосных штанг, в процессе спуско-подъемных операций притекущем и капитальном ремонте скважин;Технические харакетристики:Диаметр штанг, мм - 16,19, 22, 25;Диаметр штропа, мм, не более - 25;Грузоподъемность, т, не менее - 10;Габаритные размеры, мм, не более:Длина - 230;Ширина - 125;Высота - 500;Масса, кг - 12,7;Условия поставки:- поставляется заказчику в заводской упаковке (ящиках) с полнымкомплектом ЗИП;- с паспортом, с сертификатом и другими документами, удостоверяющимпроисхождение товара.</t>
  </si>
  <si>
    <t>257330.650.000033</t>
  </si>
  <si>
    <t>для захвата под муфту или замок и удержания на весу колонны или трубы, трубный</t>
  </si>
  <si>
    <t>Элеватор трубный с автоматическим запирающим устройством.Назначение - для захватывания под муфту или замок и удерживания на весуколонн труб по ГОСТ 63380 и ГОСТ 63175 в процессе спуско-подъемныхопераций при освоении и ремонте нефтяных и газовых скважин.Технические характеиристики:Климатическое условие - УХЛ;Грузоподъемность, т, не менее - 50;Условный диаметр захватываемой трубы, мм, не менее - 60, В60, 73, В73,89; Габаритные размеры, мм, не более - 300х230х560;Масса, кг - 39;Условия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</si>
  <si>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Элеватор трубный.Назначение - для захвата, удержания насосных штанг в процессе спуско-подъемных операций при ремонте скважин;Технические характеристики:Тип элеватора - двухштропный трубный;Диаметр удерживаемых труб, мм - 114;Грузоподъемность, т - 40;длина 440мм, ширина 215мм, высота 160мм,масса, кг-35.Условия поставки: поставляется заказчику в заводской упаковке (ящиках) сполным комплектом ЗИП, паспортом, с сертификатом и другими документами,удостоверяющим происхождение товара.</t>
  </si>
  <si>
    <t>282217.950.000096</t>
  </si>
  <si>
    <t>для захвата, удержания насосных штанг в процессе спуско-подъемных операций при ремонте скважин, штанговый</t>
  </si>
  <si>
    <t>Элеватор штанговый.Назначение - для захвата подъема и удержания в подвешенном состоянии испуска глубинно-насосных штанг,  в процессе спуско-подъемных операцийпри текущем и капитальном ремонте скважин;Технические характеристики:Диаметр штанг,  мм - 12,  16,  19,  22;Диаметр штропа,  мм,  не более - 22;Грузоподъемность,  т,  не менее - 5;Габаритные размеры,  мм,  не более:Длина - 225;Ширина - 125;Высота - 490;Масса,  кг - 9,7;Условия поставки:- поставляется заказчику в заводской упаковке (ящиках) с полнымкомплектом ЗИП;- с паспортом,  с сертификатом и другими документами,  удостоверяющимпроисхождениетовара.</t>
  </si>
  <si>
    <t>Элеватор трубный.Назначение - для захвата подъема и удержания в подвешенном состоянии испуска насосно-компрессорных труб в процессе спуско-подъемных операцийпри текущем и капитальном ремонте скважин;Технические характеристики элеватора двухштропного:Грузоподъемность, т, не менее - 25;Диаметр захватываемых труб, мм, не менее - 73;Диаметр расточки под трубу, мм, не более - 75;Габаритные размеры, мм, не более:Высота - 130;Длина - 370;Ширина - 160;Масса, кг - 25;Условия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</si>
  <si>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Элеватор трубный.Назначение - для захвата,  подъема и удержания вподвешенном состоянии и спуска насосно-компрессорных труб в процессеспуско-подъемных операций при текущем и капитальном ремонте скважин;Технические характеристики:Грузоподъемность,  т,  не менее - 50;Диаметр захватываемых труб,  мм,  не менее - 73;Диаметр расточки под трубу,  мм - 75;Габаритные размеры,  мм,  не более:Высота, мм - 145;Длина.  мм - 395;Ширина, мм - 167;Масса,  кг - 29;Условия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удостоверяющимпроисхождение товара.</t>
  </si>
  <si>
    <t>Элеватор трубный.Назначение - для захвата и удержания на весу насосно-компрессорных труб(ГОСТ 633-80) с высаженными наружу концами в процессе спуско-подъемныхопераций при текущем и капитальном ремонте скважин;Технические характеристики:Грузоподъемность,  т,  не менее - 25;Диаметр захватываемых НКТ,  мм,  не менее - 73 (с высаженными наружуконцами);Диаметр расточки под трубу,  мм,  не более - 81;Габаритные размеры, мм,  не более:Высота - 130;Длина - 370;Ширина - 160;Масса - 25;Условия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</si>
  <si>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Элеватор трубный.Назначение - для захвата подъема и удержания в подвешенном состоянии испуска насосно-компрессорных труб в процессе спуско-подъемных операцийпри текущем и капитальном ремонте скважин.Технические характеристики:Диаметр удерживаемых труб, мм - 89;Грузоподъемность, т - 35;Диаметр расточки под трубу, мм - 91;Габариты ВхДхШ, мм - 145х395х180;Масса, кг - 29;Комплектация - с полным комплектом ЗИП;Условия поставки:- паспорт;- должна поставляться с сертификатом и другими документами,удостоверяющим происхождение товара;- в заводской упаковке (ящиках).</t>
  </si>
  <si>
    <t>Элеватор трубный.Назначение - для захвата и удержания на весу   насосно-компрессорныхтруб в процессе спускоподъёмных операций при текущем и капитальномремонте скважин, применяется при умеренном и холодном микроклиматическихрайонах;Технические характеристики:Грузоподъемность, т, не менее - 15;Диаметр удерживаемой трубы, мм, не менее - 60;Габаритные размеры, мм, не более:Длина,мм - 370;Ширина,мм - 110;Высота,мм - 155;Масса, кг, не более - 18;Условия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</si>
  <si>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192026.510.000001</t>
  </si>
  <si>
    <t>Топливо дизельное</t>
  </si>
  <si>
    <t>зимнее</t>
  </si>
  <si>
    <t>ВХК</t>
  </si>
  <si>
    <t>11-2-1</t>
  </si>
  <si>
    <t>100</t>
  </si>
  <si>
    <t>CPT</t>
  </si>
  <si>
    <t>Топливо дизельное, зимнее, для быстроходных и газотурбинных двигателейназемной и судовой техники, получаемое при переработке нефти и газовыхконденсатов.Технические характеристики:Марка - ДЗЭЧ (зимнее);Предельная температура фильтруемости, С, не ниже - (-32);Экологический класс, не менее - К2.Нормативно-технический документ - ГОСТ 305-2013, ТР ТС 013/2011.</t>
  </si>
  <si>
    <t>ДСПиАО</t>
  </si>
  <si>
    <t>172314.500.000002</t>
  </si>
  <si>
    <t>Бумага для офисного оборудования</t>
  </si>
  <si>
    <t>формат А4</t>
  </si>
  <si>
    <t>5111 Одна пачка</t>
  </si>
  <si>
    <t>Бумага офисная А4.Технические характеристики:Формат - А4;Размер листа, мм - 210х297;Белизна,  не менее - 96% ISO;Плотность, г/м2 - 80;Количество листов в пачке, л - 500;Цвет бумаги - белый;Нормативно-технический документ - ГОСТ 6656-76.Марка/модель -Завод изготовителя -Страна происхождения -(заполняется поставщиком)</t>
  </si>
  <si>
    <t>204131.950.000000</t>
  </si>
  <si>
    <t>Мыло</t>
  </si>
  <si>
    <t>хозяйственное, твердое</t>
  </si>
  <si>
    <t>Мыло хозяйственное.Технические характеристики:Вид мыла - твердое (кусковое);Содержание жирных кислот, % - 72;Масса куска, гр - 250;Состав:- натриевые соли жирных кислот;- натуральные жиры;- масла с добавлением глицерина, пластификаторов, антиоксидантов исмягчающих веществ.Нормативно-технический документ - ГОСТ 30266-2017.Поставщик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</si>
  <si>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222929.900.000093</t>
  </si>
  <si>
    <t>Пломба контрольная</t>
  </si>
  <si>
    <t>индикаторная</t>
  </si>
  <si>
    <t>Пломба контрольная.Назначение - для опечатывания автомашин, цистерн, складских помещений идругих объектов с увеличенным расстоянием между опечатываемымиотверстиями;Технические характеристики:Вид пломбы - контрольная;Материал - полипропилен;Длина пломбы, мм, не менее - 300;Маркировка пломбы - семизначный цифровой код;Увеличенный диаметр гибкого элемента, мм, не менее - 2.</t>
  </si>
  <si>
    <t>ОУиПГ</t>
  </si>
  <si>
    <t>293230.900.000066</t>
  </si>
  <si>
    <t>Насос дозировочный</t>
  </si>
  <si>
    <t>для перекачки жидкостей, плунжерный</t>
  </si>
  <si>
    <t>Насос дозировочный одноплунжерный с взрывозащищенным электродвигателем.Технические характеристики:Исполнение по категории точности дозирования - 2,5;Подача за один максимальный ход плунжера, см3/ход - 71, 96-75, 36;Число ходов плунжера, ход/с - 2;Коэффициент подачи, % - 95,5;Модификация агрегатов - типа НД 500/100, где:Подача, м3/час - 500;Давление на выходе из насоса, кгс/см2 - 100;Исполнение по материалу проточной части - К;Исполнение по виду уплотнения плунжера -1;Исполнение по конструкции уплотнения плунжера - 4;Код исполнения э/двигателя - А;Условный проход патрубков, мм - 25;Диаметр плунжера, мм - 40;Мощность электродвигателя, кВт - 4;Напряжение, В - 380;Число оборотов, об/мин - 1500;Частота тока, Гц - 50;Род тока - переменный.</t>
  </si>
  <si>
    <t>201442.900.000007</t>
  </si>
  <si>
    <t>Растворитель</t>
  </si>
  <si>
    <t>для очистки попутного нефтяного газа от кислых компонентов, на основе метилдиэтаноламина</t>
  </si>
  <si>
    <t>Растворитель МДЭА используется в газоочистке для селективного удалениясероводорода (H2S) из газов, содержащих кислые компоненты. CAS No.: 105-59-9 Для дальнейшего технического сопровождения, для доливки, не требуетзамены. Растворитель на основе МДЭА OASE Yellow, разработан BASFспециально для проекта «Строительство установки сероочистки ПНГПрорвинской группы месторождений». Для исключения нарушениятехнологического режима работы установки, применение от другихпроизводителей не допускается.Состоит из трех готовых компонентов,изготовленных BASF:Технические характеристики:Компонент А:Основное содержание амина мин. % - 63;Присадки макс, % - 13;Вода макс, % - 24;Физические свойства - жидкий;Цвет - от бесцветного до желтого;рН при 22С, - 8,6;Точка плавления, С - (-40);Точка кипения, С - 118;Температура вспышки, С - 137;Давление пара при 20С, гПа - 10;Давление пара при 50С, гПа - 56,7;Плотность, г/см3 - 1,2203;Динамическая вязкость, мПа - 1,080;Кинематическая вязкость, мм2/с - 888;Компонент А и Б:Н-Метилдиэтаноламин мин % - 99;Вода макс, % - 0,5;Физические свойства - жидкий;Цвет - от бесцветного до желтого;рН при 20С - 11,5;Точка плавления, С - (-21);Точка кипения, С - 243;Температура вспышки, С - 138;Давление пара  при 40С, мБар - 0,026;Плотность, г/см3 - 1,04;Динамическая вязкость, мПа - 34,78;Кинематическая вязкость, мм2/с - 99,05;Компонент Б:Основное содержание активного вещества в растворителе, мин. % - 80;Вода, макс % - 20;Физические свойства - жидкий;Цвет - бесцветный до слегка желтоватого;рН при 25С - 7;Точка застывания, С - (-3);Точка кипения, С - 100;Температура вспышки, С - 165;Парциальное давление при 20С, гПа - 0,00827;Плотность, г/см3 - 1,2;Динамическая вязкость, мПа - 4,4.</t>
  </si>
  <si>
    <t>265163.300.000004</t>
  </si>
  <si>
    <t>Счетчик газовый</t>
  </si>
  <si>
    <t>барабанный</t>
  </si>
  <si>
    <t>Счётчик газовый барабанный.Назначение - для точного измерения объема газа при проведении анализовпо определению сероводорода и меркаптанов в природном газе согласноГОСТ22387.2-2014. Счетчик газовый должен работать по принципу вытесненияс применениеммерного модуля-барабана, вращающегося в затворной жидкости(вода илималовязкое масло). Счетчик должен содержать вращающийсяизмерительный механизм (измерительный барабан), находящийся в рабочейжидкости (в воде или жидком масле). Измерение объема газа должнопроисходить за счет периодического заполнения и опорожнения четырехжестких измерительных камер.Технические характеристики:Минимальный расход, л/ч - 1;Номинальный расход, л/ч - 50;Максимальный расход, л/ч - 60;Погрешность измерений при номинальном значении расхода, % - 0,2;Погрешность измерения на протяжении всего диапазона измерений, % - 0,5;Максимальное давление газа на входе, мбар - 50;Минимальное деление шкалы, л - 0,002;Максимальное значение показаний, л - 9 999 999;Материал корпуса - ПВХ-прозрачный;Материал материала - ПВХ-серый;Комплектация:- 4-камерный мерный барабан;- магнитная муфта;- счетный механизм с LCD-монитором, сбрасываемый, 8-разрядный;- крепеж для монометра и термометра;- уплотнение из материала Viton;- уровень, нивелирный винт-ножка;- термометр (газовый), диапазон измерения, С - от 0 до плюс 60;- термометр (для затворной жидкости), диапазон измерения, С - от 0доплюс 60;- манометр, диапазон измерений разности давлений газа на входе инавыходе, мбар, до - 10;- большой циферблат с одной стрелкой;- индикатор уровня жидкости «HPLI»;- затворная жидкость «CalRix», л - 12.Нормативно-технический документ - ГОСТ 8.324-2002.Счетчик газовый должен быть внесен в государственный реестр ГСИ РК всрок не более шести месяцев после поставки Товара с предоставлениемдействующих сертификатов метрологической аттестации в реестре ГСИ РК.Поставщик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</si>
  <si>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201423.100.000004</t>
  </si>
  <si>
    <t>Этиленгликоль (этандиол)</t>
  </si>
  <si>
    <t>сорт высший</t>
  </si>
  <si>
    <t>Этиленгликоль осушка ПНГ МЭГ Высший сорт.Технические характеристики:Массовая доля этиленгликоля, не менее % - 99,80;Массовая доля диэтиленгликоля, не более % - 0,05;Показатель преломления при 200С - 1,431-1432;Дата выпуска Товара должна быть не ранее даты заключения договора напоставку Товара.</t>
  </si>
  <si>
    <t>СГМ</t>
  </si>
  <si>
    <t>279031.900.000001</t>
  </si>
  <si>
    <t>Агрегат сварочный</t>
  </si>
  <si>
    <t>1 сварочный пост, тип топлива дизельное топливо</t>
  </si>
  <si>
    <t>Агрегат сварочный дизельный, прицепной на усиленном одноосномшассирессорной подвески грузоподъемностью, тн, не менее - 1,5 сколесамиГАЗ-53.Назначение - для питания одного сварочного поста при ручнойдуговойсварке, наплавке и резке металлов постоянным током, а такжепитаниеэлектроинструмента и освещения, применяется для работы вполевыхусловиях, т.к. конструкция включает в себя автономный источникпитания ввиде двигателя внутреннего сгорания.Агрегат позволяет проводить сварку электродами с любым типомпокрытия,так как питание осуществляется от источника постоянного тока,которымслужит генератор индукторного типа с выпрямлением тока.Назначение - для сварки, резки сталей, меди, латуни и другихматериаловбез подключения к внешнему источнику электропитания;Технические характеристики:Тип агрегата - АДД-4004;Номинальный сварочный ток, А (при Пн-60%), не более - 400;Номинальное рабочее напряжение, В, не менее - 36;Пределы регулирования сварочного тока, А, не менее -  60, не более -400;Напряжение холостого хода, В, не менее - 70, не более - 90;Емкость топливного бака, л, не менее - 60, не более - 120;КПД насоса, %, не менее - 70;Вспомогательный генератор электропитания:Мощность, кВт, не более - 4;Номинальное напряжение, В (при 50 Гц), не более - 230;Двигатель:Тип двигателя- Д-144;Мощность двигателя, кВт/л.с., не менее - 37/50;Частота вращения, об/мин, не более - 1800;Охлаждение двигателя - воздушное;Климатическое исполнение - У1;Дополнительная комплектация:- Балластный реостат;- Сварочными кабелями, электрододержателем, щитком сварщика, резакомтипа«Вектор» длина, мм - 510, предназначены для ручных резки сталейтолщиной,мм - от 3 до 300, газовый и кислородный редуктор;- Комплектация расширенным комплектом инструмента дляпроведениятехнического обслуживания;- Дополнительный ящик для инструмента;- Система предварительного подогрева для пуска сварочного агрегатапритемпературе окружающего воздуха ниже, С0– 25;- Шумоизолированный кузов;- Укрытиями места сварочных работ от воздействия окружающей среды;- Электроинструментом для механической обработки кромоксвариваемыхэлементов и сварных соединений;- Световая сигнализация;- Система автоматической аварийной защиты;- Встроенный вспомогательный генератор, В - 220/380, к ВА - 4-7,переменного тока (для питания электроинструментов и потребителейсактивной нагрузкой - лампы накаливания, нагреватели, паяльники);- Светильник, софит для проведения работ в ночное время;- Приспособление для накачки шин;- Противоугонная цепь;- Электрический указатель уровня топлива;- Счетчик моточасов;- Кабели для дистанционного запуска из постороннего источника;- Устройство для сушки электродов;Нормативно-технический документ - ГОСТ 2402-82.Перечень документов при поставке:- с приложением паспорта;- руководства по эксплуатации;- документы на двигатель;- разрешения на применение от уполномоченного органа РК;Должен соответствовать требованиям энергосбережения и повышениюэнергоэффективности.Поставщик предоставляет гарантию на качество на весь объём Товаравтечение 12 месяцевот даты ввода в эксплуатацию Товара, но не более24месяцев от даты поставки.</t>
  </si>
  <si>
    <t>281331.000.000088</t>
  </si>
  <si>
    <t>Аппарат</t>
  </si>
  <si>
    <t>для центробежного насоса, направляющий</t>
  </si>
  <si>
    <t>Аппарат направляющий для ЦНС-300.Назначение - для комплектации и дооснащения насоса;Номер по каталогу - 8МС-70117-1;Перечень документов при поставке:- сертификат происхождения.Марка/модель -Завод изготовителя -Страна происхождения -(заполняется поставщиком)</t>
  </si>
  <si>
    <t>Аппарат направляющий для ЦНС-300.Каталожный номер - 8МС-7-0117-1.</t>
  </si>
  <si>
    <t>Аппарат направляющий для насоса ЦНСН 180.Каталожный номер - ЦНС 180-212.01.019-1.</t>
  </si>
  <si>
    <t>201411.300.000001</t>
  </si>
  <si>
    <t>Ацетилен</t>
  </si>
  <si>
    <t>технический, марка Б</t>
  </si>
  <si>
    <t>5108 Баллон</t>
  </si>
  <si>
    <t>Ацетилен газообразный технический. Тара предоставляется заказчиком, беззаправки с пористой массой.Назначение - для использования в качестве горючего газа пригазопламенной обработке металлов;Технические характеристики:Марка - Б;Категория качества – сорт 1;Объем, л - 40;Комплектация:- вентиль;- кольцо горловины;- предохранительный колпак;- опорный башмак;Нормативно-технический документ - ГОСТ 5457-75.</t>
  </si>
  <si>
    <t>281331.000.000104</t>
  </si>
  <si>
    <t>Втулка</t>
  </si>
  <si>
    <t>для центробежного насоса</t>
  </si>
  <si>
    <t>Втулка подшипника для насоса ЦНС-180;Назначение - для оснащения и укомплектования ЦНС-180;Каталожный номер - 6МС-6-0102.</t>
  </si>
  <si>
    <t>Втулка подшипника для насоса ЦНС-300;Назначение - для оснащения и укомплектования ЦНС-300;Каталожный номер - 8МС 7-0102.</t>
  </si>
  <si>
    <t>281331.000.000105</t>
  </si>
  <si>
    <t>для поршневого насоса</t>
  </si>
  <si>
    <t>Втулка поршня.Назначение - для комплектаций насоса  НБ-50;Диаметр поршня, мм - 120;Номер по каталогу - НБ50.02.301П (НБ32.02.102-03).</t>
  </si>
  <si>
    <t>281331.000.000106</t>
  </si>
  <si>
    <t>для ротационного насоса</t>
  </si>
  <si>
    <t>Втулка сальника насоса ЦНС 300Назначение - для комплектации насоса  ЦНС-300;Номер по каталогу - 8МС-7-0127.</t>
  </si>
  <si>
    <t>281331.000.000107</t>
  </si>
  <si>
    <t>для гидрозатвора насоса</t>
  </si>
  <si>
    <t>Втулка дистанционная для гидрозатвора насоса ЦНС 180.Назначение - для оснащения и укомплектования ЦНС-180.Номер по каталогу - 6МС-6-0114.</t>
  </si>
  <si>
    <t>Втулка дистанционная для гидрозатвора насоса ЦНС 300.Назначение - для оснащения и укомплектования ЦНС-300.Номер по каталогу - 8МС 7-0113.</t>
  </si>
  <si>
    <t>Втулка разгрузки.Назначение - для комплектации насоса  ЦНС-300;Номер по каталогу -  8МС-7-0114.</t>
  </si>
  <si>
    <t>Втулка разгрузки.Назначение - для комплектаций насоса  ЦНС-180;Номер по каталогу - 6МС-6-0114.</t>
  </si>
  <si>
    <t>Втулка гидрозатвора.Назначение - для комплектаций насоса ЦНС-180;Номер по каталогу - 6МС-6-0125.</t>
  </si>
  <si>
    <t>Втулка гидрозатвора.Назначение - для комплектаций насоса ЦНС-60;Номер по каталогу - МС-30М-0121-1.</t>
  </si>
  <si>
    <t>Втулка дистанционная.Назначение - для комплектаций насоса ЦНС-60;Номер по каталогу - МС-50-0130.</t>
  </si>
  <si>
    <t>281331.000.000113</t>
  </si>
  <si>
    <t>Головка</t>
  </si>
  <si>
    <t>для станка-качалки</t>
  </si>
  <si>
    <t>Головка нижняя шатуна к станкам-качалкам СК-8 в сборе.Назначение - узел применяется в кривошипно-шатунном механизме.Техническая характеристика:Грузоподъемность станка-качалки, т - 8;Номер по каталогу - АФНИ.304593.001 (аналог - К8.06.00.0.00 праваярезьба)Комплектация - корпус, палец, подшипник и крепежные гайки.</t>
  </si>
  <si>
    <t>279031.900.000017</t>
  </si>
  <si>
    <t>Горелка</t>
  </si>
  <si>
    <t>сварочная, инжекторная, мощность 50-2500 л/ч</t>
  </si>
  <si>
    <t>Горелка ацетиленовая Г1Назначение - применяется для ручной сварки, нагрева, пайки мягким итвердым припоем.Технические характеристики:Номер горелки - Г1;Разрезаемая толщина, мм - 0,5 - 5;Рабочее давление газа, Мпа - 0,1-0,8;Комплектация: номер мундштуков - 1,2,3,4,5;Условия поставки:- паспорта;- руководство по эксплуатации.</t>
  </si>
  <si>
    <t>221973.270.000027</t>
  </si>
  <si>
    <t>Диафрагма</t>
  </si>
  <si>
    <t>для буровой установки</t>
  </si>
  <si>
    <t>Диафрагма пневмокомпенсатора.Назначение - для комплектации насосов НБ-50;Номер по каталогу - Д-16.</t>
  </si>
  <si>
    <t>281331.000.000117</t>
  </si>
  <si>
    <t>для насоса высокого давления</t>
  </si>
  <si>
    <t>Диафрагма пневмокомпенсатора с стабилизатором.Назначение - для комплектации насосов НБ-125, 9МГр.Номер по каталогу - Д-20.</t>
  </si>
  <si>
    <t>281413.350.000006</t>
  </si>
  <si>
    <t>Задвижка</t>
  </si>
  <si>
    <t>клиновая, стальная, условный проход 50-450 мм</t>
  </si>
  <si>
    <t>ОТ</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</si>
  <si>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</si>
  <si>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- 100;Давление условное (Ру), кгс/см2 - 24;Обозначение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</si>
  <si>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не менее 25;Обозначение типа (таблица фигур) - 30с64нж;Материал корпуса - сталь;Управление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</si>
  <si>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- 100;Давление условное (Ру), кгс/см2 - 16;Обозначение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</si>
  <si>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- 300;Давление условное (Ру), кгс/см2 - 16;Обозначение типа (таблица фигур) - 30с41нж;Материал корпуса - сталь 20Л/25;Управление - ручное;Комплектация - с комплектом ответных фланцев со шпильками, гайками ипрокладки для монтажа;Рабочая среда - тех вода, попутно пластовая вода, газонефтяная смесь,природный газ, товарная нефть;Условия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</si>
  <si>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- 50;Давление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среды;Перечень документов при поставке:- паспорт;- руководство по эксплуатации;- разрешение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</si>
  <si>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- 80;Давление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</si>
  <si>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- 50;Давление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</si>
  <si>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прямоточная маслонаполненная стальная с КОФ.Назначение - для перекрытия каналов устьевой арматуры, фонтанных,насосных и нагнетательных скважин, эксплуатирующихся в условияхумеренного и холодного макроклиматических районов по ГОСТ16350-80;Техническая характеристика:Условные обозначение – ЗМС 65х350;Диаметр условный (Ду), мм - 65;Давление условное (Ру), кгс/см2 - 350;Управление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</si>
  <si>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комплектом ответных фланцев (далее -КОФ).Назначение - для трубопроводов, транспортирующих жидкие или газообразныенефтепродукты, воду и парТехнические характеристики:Марка - ЗКЛ2;Диаметр условный (Ду), мм - 100;Давление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среды.Перечень документов при поставке:- с приложением паспорта;- руководства по эксплуатации;- разрешения на применение от уполномоченного органа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</si>
  <si>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- 80;Давление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</si>
  <si>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прямоточная маслонаполненная стальная коррозиионно стойкая сКОФ.Назначение - для перекрытия каналов устьевой арматуры, фонтанных,насосных и нагнетательных скважин, эксплуатирующихся в условияхумеренного и холодного макроклиматических районов по ГОСТ16350-80;Техническая характеристика:Условные обозначение – ЗМС 65х350;Диаметр условный (Ду), мм - 65;Давление условное (Ру), кгс/см2 - 210;Управление - ручное;Комплектация - с комплектом ответных фланцев со шпильками, гайками ипрокладки для монтажа;Рабочая среда - нефть, газоконденсат, вода с содержанием механическихпримесей до 25 мг/л, а также суммарное содержание СО2 и Н2S до 0.003% пообъему;Условия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</si>
  <si>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 шпильками, гайкамиипрокладки для монтажа;Рабочая среда - вода, пар, жидкие нефтепродукты, газы, природныйгаз,сжиженные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</si>
  <si>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шиберная прямоточная полнопроходная с КОФ.Назначение - для перекрытия каналов в устьевой нефтепромысловой арматурефонтанных, насосных и нагнетательных скважин;Технические характеристики:Тип – Задвижка шиберная;Диаметр условный (Ду), мм - 65;Давление условное (Ру), кгс/см2 –140;Материал корпуса - легированная сталь;Управление - ручное;Комплектация - с комплектом ответных фланцев со шпильками и гайками длямонтажа;Рабочая среда - агрессивные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Р 55020-2012.</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</si>
  <si>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- 200;Давление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9598-86;Поставщик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</si>
  <si>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кгс/см2 - 25;Обозначение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</si>
  <si>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характеристика:Тип - ЗКЛ2;Диаметр условный (Ду), мм - 150;Давление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</si>
  <si>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запорное устройство на трубопроводах и технологическихлиниях, которые транспортируют газ, воду, масло, пар, нефтепродукты, идругие жидкие и газообразные среды, которые не являются агрессивными поотношению к деталям задвижки;Технические характеристики:Тип - ЗКЛ2;Диаметр условный (Ду), мм - 100;Давление условное (Ру), кгс/см2 - 40;Обозначение типа (таблица фигур) - 30с15нж;Материал корпуса - сталь 20Л/25;Управление - ручное;Комплектация - с комплектом ответных фланцев со шкпильками и гайками длямонтажа;Рабочая среда - тех вода, попутно пластовая вода, газонефтяная смесь,природный газ, товарная нефть;Условия поставки:- с приложением паспорта;- руководства по эксплуатации;Нормативно-технический документ - ГОСТ 9698-86.</t>
  </si>
  <si>
    <t>Задвижка дисковая штуцерная.Назначение - для работы в качестве запирающего и дросселирующегоустройства в фонтанной, нагнетательной арматуре, манифольдахраспределения воды;Технические характеристики:Тип - ЗДШ;Диаметр условный (Ду), мм - 65;Давление условное (Ру), кгс/см2, не менее - 140;Материал корпуса - сталь 40Х по ГОСТ 4543;Исполнение - коррозионно стойки;Комплектация:- с КОФ (комплектом ответных фланцев);- быстросменные минералокерамические штуцера с дроссельными отверстиями,мм - 2; 3; 4; 5; 6; 7; 8; 10; 12;Перечень документов при поставке:- с приложением паспорта;- руководства по эксплуатации;- разрешения на применение от уполномоченного органа РК.Марка/модель -Завод изготовителя -Страна происхождения -(заполняется поставщиком)</t>
  </si>
  <si>
    <t>259311.330.000015</t>
  </si>
  <si>
    <t>Канат</t>
  </si>
  <si>
    <t>тип ЛК-О, свивка двойная, стальной</t>
  </si>
  <si>
    <t>006 Метр</t>
  </si>
  <si>
    <t>Канат стальной двойной свивки.Назначение – для переоснастки стационарных грузоподъемных кранов.Технические характеристики:Тип – ЛК-РО;Диаметр, мм – 22,5;Назначение - Г, грузовой;Класс по механическим свойствам - В;Свивка - Н, не раскручиваемая;Степень уравновешенности - Р, рихтованная;Точность изготовления - Т повышенная;Разрывное усилие, Н/мм2 - 1770 (180 кгс/мм2);Материал сердечника - органическим сердечником;Перечень документов при поставке:- с приложением паспорта;- руководства по эксплуатации.Нормативно-технический документ - ГОСТ 2688-80.Поставщик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</si>
  <si>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241061.000.000006</t>
  </si>
  <si>
    <t>Катанка</t>
  </si>
  <si>
    <t>Катанка из углеродистой стали.Назначение - для перетяжки на проволоку на проволоку.Технические характеристики:Точность - В по ГОСТ 2590;Диаметр, мм - от 6 до 7;Марка стали - СТ3;Охлаждение - У01, одностадийное;Перечень документов при поставке:- сертификат соответствия;Нормативно-технический документ - ГОСТ 30136-95.</t>
  </si>
  <si>
    <t>Катанка из углеродистой стали.Назначение - для перетяжки на проволоку на проволоку.Технические характеристики:Точность - В по ГОСТ 2590;Диаметр, мм - от 8 до 9;Марка стали - СТ3;Охлаждение - У01, одностадийное;Перечень документов при поставке:- сертификат соответствия;Нормативно-технический документ - ГОСТ 30136-95.Марка модели -Завод изготовителя -Страна происхождения -(заполняется поставщиком)</t>
  </si>
  <si>
    <t>Кислород</t>
  </si>
  <si>
    <t>газообразный, технический, сорт 1</t>
  </si>
  <si>
    <t>01.2022</t>
  </si>
  <si>
    <t>12.2022</t>
  </si>
  <si>
    <t>Кислород газообразный технический.Назначение - газопламенная обработка металлов и другие технические цели;Технические характеристики:Объемная доля кислорода, %, не менее - 99,7;Объемная доля водяных паров, %, не более - 0,007;Объемная доля водорода, %, не более - 0,3;Содержании щелочи - по п.3.9 ГОСТ 5583-78;Упаковка - наполняется в стальные баллоны объемом, л - 40предоставляемые Заказчиком;Нормативно-технический документ - ГОСТ 5583-78.Поставщик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</si>
  <si>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281331.000.000144</t>
  </si>
  <si>
    <t>Клапан</t>
  </si>
  <si>
    <t>Клапан насоса СИН46.Назначение - для сервисного обслуживания и ремонта;Номер по каталогу - СИН46.02.130.021.</t>
  </si>
  <si>
    <t>281331.000.000149</t>
  </si>
  <si>
    <t>для бурового насоса</t>
  </si>
  <si>
    <t>Клапан в сборе с седлом и пружиной насоса в сборе.Назначение - для комплектации бурового насоса - НБ-50;Комплектация;- клапан;- пружина;- седло;Номер по каталогу -  НБ50.02.850П-01.Поставщик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</si>
  <si>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в сборе с седлом и пружиной насоса в сборе.Назначение - для комплектации бурового насоса - НБ-50;Комплектация;- клапан;- пружина;- седло;Номер по каталогу -  НБ50.02.750П-Б.</t>
  </si>
  <si>
    <t>281411.900.000022</t>
  </si>
  <si>
    <t>предохранительный, стальной, размер 50-100 мм  </t>
  </si>
  <si>
    <t>Клапан предохранительный пружинный рычажной.Назначение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характеристика:Тип - СКППКР;Модификация - 4;Исполнение - Р (ручной подрыв);Диаметр (Ду), мм - 80;Давление (Ру), кгс/см2  - 16;Обозначение типа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</si>
  <si>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- 50;Давление (Ру), кгс/см2  - 40;Обозначение типа - 17с21нж;Климатическое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</si>
  <si>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Клапан предохранительный пружинный рычажной.Назначение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характеристика:Тип - СППКР;Модификация - 4;Исполнение - Р (ручной подрыв);Диаметр (Ду), мм - 50;Давление (Ру), кгс/см2  - 16;Обозначение типа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</si>
  <si>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281411.900.000023</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</si>
  <si>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- 100;Давление (Ру), кгс/см2  - 16;Тип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</si>
  <si>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предохранительный, стальной, размер 100-400 мм  </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</si>
  <si>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- 150;Давление (Ру), кгс/см2  - 16;Тип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</si>
  <si>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281413.390.000124</t>
  </si>
  <si>
    <t>запорный, бронзовый, размер до 50 мм</t>
  </si>
  <si>
    <t>Вентиль бронзовый 15Б3Р запорный муфтовый.Назначение - для установки на трубопроводах качестве запорногоустройства.Технические характеристики:Диаметр условный (Ду), мм - 15;Давление условное (Ру), МПа, не менее - 1,6;Материал уплотнения запора - резина;Уплотнение шпинделя - резина;Среда - вода;Способ управления - ручной;Перечень документов при поставке:- предоставление паспорта;- сертификат происхождения.Марка/модель -Завод изготовителя -Страна происхождения -(заполняется поставщиком)Вентиль бронзовый 15Б3Р запорный муфтовый.Назначение - для установки на трубопроводах качестве запорногоустройства.Техническая характеристика:Диаметр условный (Ду), мм - 15;Давление условное (Ру), Мпа - 1,6;Материал уплотнения запора - резина;Уплотнение шпинделя - резина;Среда - вода;Способ управления - ручной;Класс герметичности по ГОСТ 9544-2005.</t>
  </si>
  <si>
    <t>281413.550.000003</t>
  </si>
  <si>
    <t>запорный, стальной, размер до 50 мм</t>
  </si>
  <si>
    <t>Вентиль запорный стальной муфтовый.Назначение - используется в трубопроводах коммунальной сферы дляограничение подачи потока;Технические характеристики:Материал корпуса - нержавеющая сталь;Диаметр условный (Ду), мм - 15;Давление условное (Ру), кгс/см2 - 160.Перечень документов при поставке:- паспорта.Поставщик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</si>
  <si>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(вентиль) чугунный муфтовый.Технические характеристики:Диаметр, мм – 25;Рабочая середа - вода, пар.Температура рабочей среды, ° С -  не менее 220;Герметичность - класс «D» по ГОСТ 9544-93;Номинальное давление, Мпа - 1,6 (16 кгс/см2);Присоединение к трубопроводу: муфтовое по ГОСТ 6527-68.Материал корпуса - ковкий чугун.Управление - ручное.Уплотнение – паронит.Условия поставки:- сертификат соответствия.</t>
  </si>
  <si>
    <t>281413.590.000001</t>
  </si>
  <si>
    <t>запорный, латунный, размер до 50 мм</t>
  </si>
  <si>
    <t>Вентиль (клапан) латунный муфтовый 15Б3р Ду50 Ру16 предназначен дляустановки в качестве запорного устройства на трубопроводы холодной воды и других жидкостей, неагрессивных к материалу корпуса иуплотнений.Условный проход, мм – 50;Условное давление, кгс/см2 – 16;Присоединение – муфтовое;Управление – ручное;Материал корпуса- латунь ЛЦ40СД:Условия поставки:- сертификат соответствия.</t>
  </si>
  <si>
    <t>Вентиль (клапан) запорный проходной муфтовый Ду25 Ру16.Назначение - для установки на трубопроводах в качестве запорногоустройства.Технические характеристики:Диаметр (Ду), мм - 25;Давление (Ру), МПа - 16;Максимальная рабочая температура -  90,0 С;Максимальное рабочее давление, бар - 16.0;Тип присоединения - муфтовое;Материал корпуса - латунь;Вес, кг - 1,32.Поставщик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</si>
  <si>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281413.900.000104</t>
  </si>
  <si>
    <t>обратный, стальной, размер 10-50 мм</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</si>
  <si>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- 50;Давление (Ру), кгс/см2 - 16;Материал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t>
  </si>
  <si>
    <t>281413.900.000105</t>
  </si>
  <si>
    <t>обратный, стальной, размер 50-100 мм  </t>
  </si>
  <si>
    <t>Клапан обратный поворотный с КОФ.Назначение - для предотвращения обратного потока транспортируемой средыв технологических трубопроводах;Технические характеристики:Диаметр (Ду), мм - 80;Давление (Ру), кгс/см2 - 16;Материал - углеродистая сталь ст.20;Комплектация:- с комплектом ответных фланцев со шпильками, гайками и прокладки длямонтажа;Перечень документов при поставке:- с приложением паспорта;- руководства по эксплуатации.Поставщик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</si>
  <si>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- 100;Давление (Ру), кгс/см2- 16;Материал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</si>
  <si>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281413.900.000106</t>
  </si>
  <si>
    <t>обратный, стальной, размер 100-400 мм  </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</si>
  <si>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- 150;Давление (Ру), кгс/см2- 16;Материал - Углеродистая сталь ст.25;Комплектация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</si>
  <si>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- 150;Давление (Ру), кгс/см2- 16;Материал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</si>
  <si>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281331.000.000127</t>
  </si>
  <si>
    <t>Колесо</t>
  </si>
  <si>
    <t>для насоса, рабочее</t>
  </si>
  <si>
    <t>Колесо рабочее ЦНС.Назначение - для комлпектации насосов ЦНС-180;Ступня - промежуточной ступени;Номер по каталогу - 6МС-6-0118-1.</t>
  </si>
  <si>
    <t>Колесо рабочее ЦНС.Назначение - для комлпектации насосов ЦНС-300;Ступня - промежуточной ступени;Номер по каталогу - 8МС-7-0118.</t>
  </si>
  <si>
    <t>Колесо рабочее ЦНС.Назначение - для комлпектации насосов ЦНС-300;Ступня - первой ступени;Номер по каталогу - ЦНС300-120…600.01.008-1.</t>
  </si>
  <si>
    <t>Колесо рабочее ЦНСНазначение - для комлпектации насосов ЦНС-180;Ступня  - первой ступени;Номер по каталогу  -ЦНС180-212.01.008:</t>
  </si>
  <si>
    <t>259213.990.000001</t>
  </si>
  <si>
    <t>Колпак</t>
  </si>
  <si>
    <t>для пропанового баллона</t>
  </si>
  <si>
    <t>Колпак металлический для пропанового 50 л баллона.Назначение - используется для защиты вентиля от механических поврежденийпри перевозке, от  ударов при падении, от загрязнения вентиля прихранении.Технические характеристики:Применяемый газ - пропан;Тип - универсальный металлический;Сплав металла - селумин АК 12;Каталожный номер КОРД - 393.00.036;Резьба трубная - 2 3/4";Размер, мм - 152x93;Масса, кг - 0,37;Цвет колпака - красный.</t>
  </si>
  <si>
    <t>281331.000.000022</t>
  </si>
  <si>
    <t>Кольцо</t>
  </si>
  <si>
    <t>для насосов жидкостей и подъемников жидкостей, уплотнительное</t>
  </si>
  <si>
    <t>Кольцо разгрузки.Назначение - для комплектации насосов ЦНС-180;Номер по каталогу - 6МС-6-0111.</t>
  </si>
  <si>
    <t>Кольцо разгрузки.Назначение - для комплектации насосов ЦНС-180;Номер по каталогу - 6МС-6-0112.</t>
  </si>
  <si>
    <t>Кольцо разгрузки.Назначение - для комплектации насосов ЦНС-300;Номер по каталогу - 8МС-7-0111.</t>
  </si>
  <si>
    <t>Кольцо разгрузки.Назначение - для комплектации насосов ЦНС-300;Номер по каталогу - 8МС-7-0112.</t>
  </si>
  <si>
    <t>Кольцо разгрузки.Назначение - для комплектации насосов ЦНС 60;Номер по каталогу - 4МС-30-0109-111.</t>
  </si>
  <si>
    <t>Кольцо разгрузки.Назначение - для комплектации насосов ЦНС 60;Номер по каталогу - 4МС-30-0109-112.</t>
  </si>
  <si>
    <t>Кольцо гидравлической пяты.Назначение - для комплектации насосов ЦНС-60;Номер по каталогу - ЦНС 60-165.01.000.06.</t>
  </si>
  <si>
    <t>259929.190.000109</t>
  </si>
  <si>
    <t>Кольцо уплотнительное</t>
  </si>
  <si>
    <t>для аппарата центробежного насоса</t>
  </si>
  <si>
    <t>Кольцо уплотняющее аппарата.Назначение - для комплектации насоса ЦНС-300;Номер по каталогу - 8МС-7-0120.</t>
  </si>
  <si>
    <t>Кольцо уплотняющее аппарата.Назначение - для комлпектации насоса ЦНС-300;Номер по каталогу - 8МС-7-0121.</t>
  </si>
  <si>
    <t>Кольцо уплотняющее аппарата.Назначение - для комплектации насосов ЦНС-180;Номер по каталогу - 6МС-6-0120.</t>
  </si>
  <si>
    <t>Кольцо уплотняющее аппарата.Назначение - для комплектации насосов ЦНС-180;Номер по каталогу - 6МС-6-0121.</t>
  </si>
  <si>
    <t>Кольцо.Назначение - для комплектации насосов ЦНС-180;Номер по каталогу - 6МС-6-0128.</t>
  </si>
  <si>
    <t>Кольцо.Назначение - для комплектации насосов ЦНС-300;Номер по каталогу - 8МС-7-0128.</t>
  </si>
  <si>
    <t>Кольцо.Назначение - для комплектации насосов ЦНС-38, ЦНС-60;Номер по каталогу - МС-30М-0136А.</t>
  </si>
  <si>
    <t>281413.900.000121</t>
  </si>
  <si>
    <t>Кран запорный</t>
  </si>
  <si>
    <t>стальной, давление условное 0-420 Мпа, проход условный 10-1400 мм, механический</t>
  </si>
  <si>
    <t>"Кран шаровый трехходовой КШТМХ1-80-40-70.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сервисногообслуживания и ремонта, в том числе планового ремонта основного (установленного) оборудования нефтедобычи.
Технические характеристики:
Номер покаталогу - НПМ6.469.016-02;
Применяемость - запасные части  АГЗУ (14 скв);
Рабочее давление Ру, МПа - 40;
Диаметр, мм - 80.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</si>
  <si>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281413.900.000050</t>
  </si>
  <si>
    <t>Кран пробковый</t>
  </si>
  <si>
    <t>бронзовый/латунный, давление условное 0-420 Мпа, проход условный 10-1400 мм, ручной</t>
  </si>
  <si>
    <t>Кран трехходовой натяжной муфтовый.Назначение - для монтажа манометров к трубопроводу и сброса давленияприснятии прибора;Технические характеристики:Диаметр условный (Ду), мм - 15;Давление условное (Ру), кгс/см2 - 16;Герметичность затвора - 11б18бк;Материал корпуса - бронзовый;Тип присоединения - резьбовое;Присоединение к трубопроводу - муфтовое;Рабочая температура, С:- вода, масло при температуре - 100;- пар при температуре - 205;Перечень документов при поставке:- с приложением паспорта;- руководства по эксплуатации;Нормативно-техничсекий документ - ГОСТ 14187-84.</t>
  </si>
  <si>
    <t>281413.730.000001</t>
  </si>
  <si>
    <t>Кран шаровой</t>
  </si>
  <si>
    <t>стальной, условное давление 0-400 Мпа, диаметр 10-1400 мм, механический</t>
  </si>
  <si>
    <t>Кран шаровый ПДРК.Назначение - сервисного обслуживания и ремонта, в том числе плановогоремонта основного оборудования, а также для установки на трубопроводахтехнологических линий для перекрытия потоков газожидкостных смесей или вкачестве запорных устройств;Техническая характеристика:Диаметр условный (Ду), мм - 50;Далвение условное (Ру), МПа- 40;Климатическое исполнение - УХЛ;Рабочее среда - вода, щелочи, нефть, нефтепродукты, ингибированныерастворы кислоты, цементные растворы;Номер по каталогу - ПДРК.491826.001-02.</t>
  </si>
  <si>
    <t>281413.730.000007</t>
  </si>
  <si>
    <t>латунный, условное давление 0-420 Мпа, диаметр 10-1400 мм, ручной</t>
  </si>
  <si>
    <t>Кран шаровый муфтовый газовый ГШК.Назначение - для перекрытия потока среды;Технические характеристики:Диаметр условный (Ду), мм - 20;Далвение условное (Ру), кгс/см2 - 16;Рабочая среда - газ;Температура рабочей среды, C - от - 40 до + 60;Условия поставки:- предоставление паспорта;Нормативно-технический документ - ГОСТ 21345-2005.</t>
  </si>
  <si>
    <t>Кран шаровой газовый муфтовый ГШК.Назначение - для установки в качестве запорного устройства наружного ивнутреннего применения;Диаметр условного прохода, мм – 25;Тип присоединения – муфтовое; Рабочее давление, Мпа(кгс/см) - 1.6 (16);Рабочая температура, С° - -40 С° +80 ;Регулируемая среда - природный газ;Уплотнение затвора - полиуретан (СКУ ПФЛ 100);Материал корпуса - сталь 20;Направление подачи среды – любое;Герметичность затвора - А;Поставщик при поставке должен представить:паспорта, руководства по эксплуатации.Нормативно-технический документ - ГОСТ 21345-2005.</t>
  </si>
  <si>
    <t>281413.730.000013</t>
  </si>
  <si>
    <t>бронзовый/латунный, условное давление 0-420 Мпа, диаметр 10-1400 мм, механический</t>
  </si>
  <si>
    <t>Кран шаровой муфтовый газовый ГШК.Назначение - для перекрытия потока среды;Технические характеристики:Диаметр условный (Ду), мм - 15;Далвение условное (Ру), кгс/см2 - 16;Рабочая среда - газ;Температура рабочей среды, C - от - 40 до + 60;Условия поставки:- с предоставлением паспорта;Нормативно-технический документ - ГОСТ 21345-2005.</t>
  </si>
  <si>
    <t>281413.730.000016</t>
  </si>
  <si>
    <t>стальной, условное давление 0-400 Мпа, диаметр 10-1400 мм, ручной</t>
  </si>
  <si>
    <t>Кран шаровый муфтовый газовый ГШК.Назначение - для того, чтобы устанавливаться на трубопроводах в качествезапорного устройства как внутреннего, так и наружного применения;Техническая характеристика:Диаметр условный (Ду), мм - 15;Далвение условное (Ру), кгс/см2 - 10;Материал - 11чббк;Климатическое исполнение - УХЛ1;Рабочая среда - газ;Температура рабочей среды, C - от -60 до +50.</t>
  </si>
  <si>
    <t>Кран шаровой муфтовый газовый.Назначение - для герметичного перекрытия трубопроводов с газообразнойили жидкой транспортируемой средой;Техническая характеристика:Диаметр условный (Ду), мм - 25;Далвение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t>
  </si>
  <si>
    <t>281331.000.000033</t>
  </si>
  <si>
    <t>Кривошип</t>
  </si>
  <si>
    <t>Кривошип в сборе.Назначение - для дооснащения и комплектации станка качалки Ц2НШ-450;Номер по каталогу - АФНИ.304514.001;Нормативно-технический документ - ГОСТ 16350-80.</t>
  </si>
  <si>
    <t>Кривошип в сборе.Назначение - для комплектации насоса Ц2НШ-750;Номер по каталогу - ДПКР.304514.001-01;Нормативно-технический документ - ГОСТ 16350-80.</t>
  </si>
  <si>
    <t>281331.000.000034</t>
  </si>
  <si>
    <t>Кронштейн</t>
  </si>
  <si>
    <t>для насоса</t>
  </si>
  <si>
    <t>Кронштейн передний.Нзначение - для комплектации насоса ЦНС-300;Номер по каталогу - 8МС-7-0129.</t>
  </si>
  <si>
    <t>241062.900.000014</t>
  </si>
  <si>
    <t>Круг</t>
  </si>
  <si>
    <t>стальной, марка Ст.20, диаметр 32-270 мм, горячекатаный</t>
  </si>
  <si>
    <t>Прокат стальной горячекатаный круглый.Технические характеристики:Диаметр, мм, не менее - 110;Марка стали - Ст20;Длина, м, не менее - 11,70;Перечень документов при поставке:- сертификат качества/соответствия;Нормативно-технический документ - ГОСТ 2590-2006.</t>
  </si>
  <si>
    <t>Прокат стальной холоднокатный круглый.Технические характеристики:Диаметр, мм - 130;Марка стали - Ст20;Длина, м, не менее - 11,70;Условия поставки:- сертификат качества;Нормативно-технический документ -ГОСТ 7417-75.</t>
  </si>
  <si>
    <t>Прокат стальной горячекатный круглыйНазначение - для изготовления болты, втулки, гайки, запорную арматуру,проводники и другие изделия.Технические характеристики:Диаметр, мм - 160;Нормативно-технический документ - ГОСТ 2590-2006.</t>
  </si>
  <si>
    <t>241062.900.000059</t>
  </si>
  <si>
    <t>стальной, марка Ст.3сп, диаметр 10-19 мм, горячекатаный</t>
  </si>
  <si>
    <t>Прокат стальной горячекатаный круглый.Технические характеристики:Диаметр, мм, не менее - 16;Марка стали - Ст3-5пс;Длина, м, не менее - 11,70;Класс точности - А1;Перечень документов при поставке:- сертификат качества/соответствия;Нормативно-технический документ - ГОСТ 2590-2006.Марка/модель -Завод изготовителя -Страна происхождения -(заполняется поставщиком)</t>
  </si>
  <si>
    <t>281331.000.000036</t>
  </si>
  <si>
    <t>Лента тормозная</t>
  </si>
  <si>
    <t>055 Метр квадратный</t>
  </si>
  <si>
    <t>Лента асбестовая тормозная это маток длинной, изготовленной изасбестовых материалов с армирующим элементом (латунной проволокой илидругим материалом), пропитанной масленой смесью ленты, предназначеннойдля тормозных механизмов и для механизмов фрикционных передач, с большимкоэффициентом трения и высокими температурами. Тормозная лентаизготавливается двух типов, из асбестового или же тканево-асбестовогоматериала с использованием армирующей проволокой из латуни или другогопрочного метала, сама лента пропитывается специальным маслянымраствором. Применяют ее как накладку в фрикционных или механизмахторможения и тормозных узлах, предназначенных для работы в условиях свысоким давлением, до 5 МПа, и при высоких температурах, как правиловозникающих при торможении, до плюс 300 С. Для районов с высоким уровнемвлажности изготавливают ленту тормозную ЛАТ с фунгицидом.Технические характеристики:Марка лены - ЛАТ-2;Толщина, мм - 12;Ширина, мм, не менее - 100;Максимальное давление, мПа - 5;Максимальная температура, С - 300;Коэффициент сухого трения, СЧ - 0,45-0,6;При поставке предоставить:- сертификат качества;Нормативно-технический документ - ГОСТ 1198-93.</t>
  </si>
  <si>
    <t>241031.900.000000</t>
  </si>
  <si>
    <t>Лист стальной</t>
  </si>
  <si>
    <t>марка Ст.1сп, толщина до 3,9 мм, холоднокатаный</t>
  </si>
  <si>
    <t>Лист оцинкованный.Назначение - для холодного профилирования, под окраску, изготовленияштампованных деталей, а также  примененяется в электротехнической сфере,производственных областях, строительстве, при изготовленииметаллоконструкций различного назначения, машиностроении.Технические характеристики:Точность проката - Б;Точность по плосткостности - ПН;Характер кромки - О;Габаритные размеры, мм, не менее:Толщина - 0,7;Ширина - 1250;Длина - 2500;Марка стали - 08ПС;Перечень документов при поставке:- сертификат соответсвия;Нормативно-технический документ - ГОСТ 14918-80.Страна происхождения -(заполняется поставщиком)</t>
  </si>
  <si>
    <t>241031.900.000033</t>
  </si>
  <si>
    <t>марка Ст.3пс, толщина 2,5-12 мм, с ромбическим рифлением</t>
  </si>
  <si>
    <t>Лист стальной рифленый ромбический.Назначение - напольные противоскользящие покрытия в общественных ипроизводственных помещениях, цехах, шахтах, в общественном транспорте испец. технике  облицовка металлоконструкций, элементы декора.Технические характеристики:Вид проката - рифленый;Вид фигуры - ромбический;Габаритные размеры, мм, не менее:Толщина - 4;Ширина - 1500;Длина - 6000;Марка стали - Ст3сп;Перечень документов при поставке:- сертификат соответствия;Нормативно-технический документ - ГОСТ 8568-77.Марка/модель -Завод изготовителя -Страна происхождения -(заполняется поставщиком)</t>
  </si>
  <si>
    <t>241031.900.000059</t>
  </si>
  <si>
    <t>Сталь толстолистовая.Технические характеристики:Точность по толщине - А;Точность по плоскостности - ПО;Характер кромки - О;Толщина, мм - 40;Ширина, мм - 1500;Длина, мм - 6000;Марка стали - 3-5сп;Условия поставки:- сертификат качества;Нормативно-технический документ - ГОСТ 19903-2015.</t>
  </si>
  <si>
    <t>241032.000.000012</t>
  </si>
  <si>
    <t>марка Ст.3пс, толщина 0,40- 12 мм, горячекатаный</t>
  </si>
  <si>
    <t>Сталь тонколистовая.Технические характеристики:Вид - тонколистовая;Точность по толщине - повышенной точности А;Точность по плоскостности - ПО;Характер кромки - О;Габаритные размеры, мм, не менее:Толщина - 3;Ширина - 1250;Длина - 2500;Марка стали - Ст3-5сп;Перечень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</si>
  <si>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241032.000.000013</t>
  </si>
  <si>
    <t>Сталь толстолистовая.Технические характеристики:Вид - толстолистовая;Точность по толщине - повышенной точности А;Точность по плоскостности - ПО;Характер кромки - О;Габаритные размеры, мм, не менее:Толщина - 25;Ширина - 1500;Длина -  6000;Марка стали - Ст3-5сп;Перечень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</si>
  <si>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241032.000.000020</t>
  </si>
  <si>
    <t>марка Ст.3сп, толщина 0,40-12 мм, горячекатаный</t>
  </si>
  <si>
    <t>Сталь толстолистовая.Технические характеристики:Точность по толщине - повышенной точности А;Точность по плоскостности - ПО;Характер кромки - О;Толщина, мм - 4;Ширина, мм - 1500;Длина, мм - 6000;Марка стали - Ст3-5сп;Условия поставки:- сертификат качества;Нормативно-технический документ - ГОСТ 19903-2015.</t>
  </si>
  <si>
    <t>Сталь толстолистовая.Технические характеристики:Точность по толщине - повышенной точности А;Точность по плоскостности - ПО;Характер кромки - О;Толщина, мм - 5;Ширина, мм - 1500;Длина, мм - 6000;Марка стали - Ст3-5сп;Условия поставки:- сертификат качества;Нормативно-технический документ - ГОСТ 19903-2015.</t>
  </si>
  <si>
    <t>Сталь толстолистовая.Технические характеристики:Вид - толстолистовая;Точность по толщине - нормальной точности Б;Точность по плоскостности - ПН;Характер кромки - НО;Габаритные размеры, мм, не менее:Толщина - 6;Ширина - 1500;Длина - 6000;Марка стали - 3-5сп;Перечень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</si>
  <si>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Сталь толстолистовая.Технические характеристики:Вид - толстолистовая;Точность по толщине - нормальной точности Б;Точность по плоскостности - ПН;Характер кромки - НО;Габаритные размеры, мм, не менее:Толщина - 8;Ширина - 1500;Длина - 6000;Марка стали - 3-5сп;Перечень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</si>
  <si>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221920.700.000059</t>
  </si>
  <si>
    <t>Манжета</t>
  </si>
  <si>
    <t>для гидравлических устройств, резиновая, тип I</t>
  </si>
  <si>
    <t>Манжета штока поршня.Назначение - для комплектации насоса НБ-50;Номер по каталогу - 11ГрИ.04.004П;Нормативно-технический документ - ГОСТ 1050-88.</t>
  </si>
  <si>
    <t>Уплотнение втулки клапана НБ-125.Назначение - для гермитизции цилиндра втулки поршня;Номер по каталогу - 1НП. 02.00.011П;Условия поставки:- сертификат происхождения/качества.</t>
  </si>
  <si>
    <t>221973.230.000013</t>
  </si>
  <si>
    <t>для  гидравлического насоса, резиновая</t>
  </si>
  <si>
    <t>Манжета насоса СИН46.Назначение -  для доукомплектования, модернизации, дооснащения;Технические характеристики:Диаметр наружный, мм - 75;Диаметр внутренний, мм - 55;Высота, мм - 18;Масса, кг, не более - 0,0,13;Номер по каталогу - М55х75.</t>
  </si>
  <si>
    <t>281331.000.000040</t>
  </si>
  <si>
    <t>Манжета насоса СИН46.Назначение - для доукомплектования, модернизации, дооснащения;Технические характеристики:Диаметр наружный, мм - 125;Диаметр внутренний, мм - 82;Высота, мм - 24;Номер по каталогу - СИН35.100.01.004.</t>
  </si>
  <si>
    <t>Уплотнение штока насоса типа НБ-125.Назначение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- 02.00.001.Перечень документов при поставке:- сертификат происхождения, 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</si>
  <si>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265152.700.000039</t>
  </si>
  <si>
    <t>Манометр</t>
  </si>
  <si>
    <t>пропановый</t>
  </si>
  <si>
    <t>Манометр пропановый.Назначение - для измерения давления кислорода, а так же некристаллизующихся и не агрессивных по отношению к медным сплавам сред;Технические характеристики:Давление, МПа  - 0,6;Диаметр корпуса, мм - 50;Класс точности - 2,5;Расположение штуцера - радиальное;Температура окружающей среды, С - от -50 до +60;Температура рабочей среды, С - +150;Присоединительная резьба - М12х1.5;Материал корпуса - сталь:Материал механизма - латунь;Степень защиты - IP40;Нормативно-технический документ - ГОСТ 2405-88.</t>
  </si>
  <si>
    <t>239911.990.000017</t>
  </si>
  <si>
    <t>Набивка сальниковая</t>
  </si>
  <si>
    <t>асбестовая, марка АП (АП-31)</t>
  </si>
  <si>
    <t>239911.990.000004</t>
  </si>
  <si>
    <t>асбестовая, марка-АСП</t>
  </si>
  <si>
    <t>Набивка сальниковая с однослойным оплетнением сердечника.Назначение - для уплотнения в поршневых и центробежных насосах;Технические характеристики:Форма сечения - квадратная;Тип - АСП-31;Размер сечения, мм - 12х12;Условия поставки:- сертификат происхождения/качества;Нормативно-технический документ - ГОСТ 5152-84.</t>
  </si>
  <si>
    <t>Набивка сальниковая сквозным пелетением.Назначение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- 8х8;Условия поставки:- сертификат происхождения/качества;Нормативно-технический документ - ГОСТ 5152-84.</t>
  </si>
  <si>
    <t>Набивка сальниковая с однослойным оплетнением сердечника.Назначение - для заполнения сальниковых камер насосов и арматуры приработе в различных средах;Технические характеристики:Форма сечения - квадратная;Тип- ЛП-31;Размер сечения, мм - 14х14;Условия поставки:- сертификат происхождения/качества;Нормативно-технический документ - ГОСТ 5152-84.</t>
  </si>
  <si>
    <t>Набивка сальниковая с однослойным оплетнением сердечника.Назначение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- 12х12;Условия поставки:- сертификат происхождения/качества;Нормативно-технический документ - ГОСТ 5152-84.</t>
  </si>
  <si>
    <t>281312.900.000001</t>
  </si>
  <si>
    <t>Насос</t>
  </si>
  <si>
    <t>паровой поршневой, прямодействующий, двухпоршневой, горизонтальный, подача до 125 м3/ч</t>
  </si>
  <si>
    <t>Насос буровой поршневой НБ.Назначение - поршневой, нагнетание промывочного раствора в скважину пригеолоразведочном,структурно-поисковом бурении на нефть и газ;Технические характеристики:Комплектация ЗИП:Втулка, кмп - 2,Поршень, кмп - 2,Съемник седел клапанов;Поршневая втулка;Тип насоса - НБ;Мощность, кВт, не менее - 50;Давление, МПа, не менее - 6,3;Диаметр шкива насоса, мм - 620;Диаметр нагнетательного патрубка, мм - 50;Диаметр всасывающего патрубка, мм - 113;Перечень документов при поставке:- с приложением паспорта;- руководства по эксплуатации;- разрешения на применение от уполномоченного органа РК;Нормативно-технический документ - ГОСТ 6031-81.Марка/модель -Завод изготовителя -Страна происхождения -(заполняется поставщиком)</t>
  </si>
  <si>
    <t>Насос буровой поршневой НБ-125.Назначение - перекачивания высокоабразивных технологическихнефтепромысловых жидких сред с твердымичастицами (цементного раствора, глинистого раствора на водной основе сплотностью до 1,8 т/м3, температурой от 0 до 80 ºС (273-353 К), с примесью нафти по объему не более 20%, с содержанием включениймикротвердостью до 1500 МПа не более 4% по объему, с размером частиц не более 8 мм) при цементировании, капитальном ремонте нефтяных игазовых скважин, промывочно-продавочных работах при бурении нефтяных и газовых скважин;нагнетания воды в пласт при интенсификации добычи нефти;перекачивания высоковязких жидкостей, включая нефть;Технические характеристики:Мощность, кВт - 125;Давление, МПа – не более 17;Частота вращения трансмиссионного вала, об/мин -511, 388, 377;Диаметр сменных втулок, мм - 90, 100, 115, 127;Ход поршня, мм - 250;Передаточное число зубчатой передачи - 5, 11;Привод к насосу - клиновыми ремнями типа «D»;Количество ремней, шт - 5;Диаметр шкива насоса, мм - 1000;Диаметр всасывающей трубы,мм - 100;Комплектация ЗИП:Втулка мм - 90, 100, 115 и 127 по одной комплекте,Поршень мм - 90, 100, 115 и 127по одной комплекте,Съемник седел клапанов, съемник поршневой втулки,Гвозди для предохранительных клапанов разного давление;Условия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6031-81.</t>
  </si>
  <si>
    <t>Насосный агрегат центробежный, полупогружной, вертикальный типа «НВ».Назначение - для перекачивания из подземных дренажных емкостей, типа ЕПи ЕПП, смеси воды и нефтепродуктов с твердыми включениями.Технические характеристики:Параметры насоса:Подача, м3/час, не менее - 50;Напор, м, не менее - 50;Давление на входе, кг/см2, не более - 1;КПД, %, не менее - 43;Электродвигатель:Тип двигателя - асинхронный;Мощность, кВт, не менее - 18,5;Частота вращения, об/мин, не менее - 1500;Исполнение - взрывозащищенное;Глубина погружения агрегата, м, не менее - 3;Климатическое исполнение - У2;Перечень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t>
  </si>
  <si>
    <t>281314.130.000000</t>
  </si>
  <si>
    <t>для воды и других чистых, химически нейтральных жидкостей, консольный одноступенчатый, подача до 300 м3/ч</t>
  </si>
  <si>
    <t>ОИ</t>
  </si>
  <si>
    <t>12-2-24</t>
  </si>
  <si>
    <t>Агрегат центробежный консольный с электродвигателем.Назначение - для перекачивания чистой воды в стационарных условиях иимеет горизонтальный подвод жидкости по оси и отвод вертикально вверх.Электронасос подходит для перекачки других жидкостных сред, имеющиходинаковые с водой физико-химические свойства;Технические характеристики:Тип агрегата - К 150-125-315;Подача, м3/ч – 200;Напор, м – 32;Диаметр патрубков, мм:- входной – 150;- выход – 125;Диаметр рабочего колеса, мм - 315;КПД насоса, % - 79;Электродвигатель:Марка - АИР;Мощность, кВт, не менее - 30;Частота вращения, об/мин – 1500;Климатическое исполнение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t>
  </si>
  <si>
    <t>Агрегат центробежный консольный с электродвигателем.Назначение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характеристики:Тип агрегата - К 200-150-315;Подача, м3/ч – 315;Напор, м – 32;Диаметр патрубков, мм:- входной – 200;- выход – 150;Диаметр рабочего колеса, мм - 315;КПД насоса, % - 82;Электродвигатель:Марка - АИР;Мощность, кВт - 45;Частота вращения, об/мин – 1500;Климатическое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t>
  </si>
  <si>
    <t>281314.900.000075</t>
  </si>
  <si>
    <t>для химически активных и агрессивных жидкостей, многоступенчатый секционный, подача до 650 м3/ч</t>
  </si>
  <si>
    <t>Насос центробежный секционный ЦНС.Технические характеристики:Подача, м3/ч - 300;Напор, м - 600;Мощность, кВт, не менее - 420;Частота вращения, об/мин - 1475;Кавитационный запас, м - 4; КПД, %, не менее - 70;Комплектация - с ЗИП (рубашка вала-1 шт, гайка ротора-1 шт, регулирующиекольца разной толщины и комплект РТИ), ответные фланцы всасывающего инагнетательного патрубков, комплект шпилек с гайками, муфта комплекте супругими втулками и пальцами);Климатическое исполнение - УХЛ4;Нормативно-технический документ - ГОСТ 10407-88.</t>
  </si>
  <si>
    <t>242040.500.000005</t>
  </si>
  <si>
    <t>Отвод</t>
  </si>
  <si>
    <t>стальной, крутоизогнутый, диаметр 66-200 мм, исполнение 1</t>
  </si>
  <si>
    <t>Отвод крутоизогнутый.Назначение - для плавного изменения направления трубопровода;Технические характеристики:Тип - крутоизогнутый цельнотянутый;Градус изгиба - 90;Исполнение - 2;Диаметр, мм - 114;Толщина стенки, мм – не менее 12;Материал - сталь Ст.20;Нормативно техническая документация - ГОСТ 17375-2001.</t>
  </si>
  <si>
    <t>242040.500.000010</t>
  </si>
  <si>
    <t>стальной, крутоизогнутый, диаметр до 65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</si>
  <si>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- 57;Толщина стенки, мм, не менее - 4;Материал - сталь Ст.20;Нормативно-технический документ - ГОСТ 17375-2001.</t>
  </si>
  <si>
    <t>242040.500.000011</t>
  </si>
  <si>
    <t>стальной, крутоизогнутый, диаметр 66-200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</si>
  <si>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- 89;Толщина стенки, мм, не менее - 5;Материал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</si>
  <si>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- 114;Толщина стенки, мм, не менее - 6;Материал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</si>
  <si>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- 159;Толщина стенки, мм, не менее - 6;Материал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</si>
  <si>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- 76;Толщина стенки, мм, не менее - 5;Материал - сталь Ст.20;Нормативно-технический документ - ГОСТ 17375-2001.</t>
  </si>
  <si>
    <t>242040.500.000012</t>
  </si>
  <si>
    <t>стальной, крутоизогнутый, диаметр 201-450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</si>
  <si>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- 219;Толщина стенки, мм, не менее - 8;Материал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</si>
  <si>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- 273;Толщина стенки, мм - 12;Материал - сталь Ст.20;Нормативно техническая документация - ГОСТ 17375-2001.</t>
  </si>
  <si>
    <t>Отвод крутоизогнутый.Назначение - для плавного изменения направления трубопровода;Технические характеристики:Тип - крутоизогнутый цельнотянутый;Градус изгиба - 90;Диаметр, мм - 325;Толщина стенки, мм – не менее 10;Материал - сталь Ст.20;Нормативно-технический документ - ГОСТ 17375-2001.</t>
  </si>
  <si>
    <t>239911.990.000019</t>
  </si>
  <si>
    <t>Паронит</t>
  </si>
  <si>
    <t>марка ПОН-А</t>
  </si>
  <si>
    <t>Паронит общего назначения ПОН-А.Технические характеристики:Обозначение марки - ПОН;Исполнение - А;Габаритные размеры, мм, не менее:Толщина - 3;Длина - 1500;Ширина - 1500;Климатическое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t>
  </si>
  <si>
    <t>Паронит общего назначения ПОН-А.Технические характеристики:Обозначение марки - ПОН;Исполнение - А;Габаритные размеры, мм, не менее:Толщина - 2;Длина - 1500;Ширина - 1700;Климатическое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t>
  </si>
  <si>
    <t>239911.990.000020</t>
  </si>
  <si>
    <t>марка ПОН-Б</t>
  </si>
  <si>
    <t>Паронит общего назначения ПОН типа Б.Технические характеристики:Тип - Б;Габаритные размеры, (ТхДхШ), мм - 3х1500х1500;Климатическое исполнение - УХЛ1.Нормативно-технический документ - ГОСТ 481-80.Поставщик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</si>
  <si>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Паронит общего назначения ПОН-Б.Технические характеристики:Обозначение марки - ПОН;Исполнение - Б;Габаритные размеры, мм, не менее:Толщина - 4;Длина - 1500;Ширина - 1500;Климатическое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t>
  </si>
  <si>
    <t>Паронит общего назначения ПОН-Б.Технические характеристики:Обозначение марки - ПОН;Исполнение - Б;Толщина, мм - 3,0;Длина, мм - 1500;Ширина, мм - 1700;Климатическое исполнение - УХЛ1;Нормативно-технический документ - ГОСТ 481-80.</t>
  </si>
  <si>
    <t>242040.100.000024</t>
  </si>
  <si>
    <t>Переход</t>
  </si>
  <si>
    <t>концентрический, диаметр 151-300 мм, исполнение 1</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</si>
  <si>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- 219;Толщина стенки, мм - 10;Диаметр (Д2), мм - 108;Толщина стенки, мм - 6;Материал - сталь ст.20;Нормативно-технический - ГОСТ 17378-2001.</t>
  </si>
  <si>
    <t>Переход концентрический.Назначение - для соединений труб при строительстве трубопроводовразличного назначения;Исполнение - концентрический;Обозначение - К1;Диаметр (Д1), мм - 219;Толщина стенки, мм - 10;Диаметр (Д2), мм - 159;Толщина стенки, мм - 8;Материал - сталь ст.20;Нормативно-технический - ГОСТ 17378-2001.</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</si>
  <si>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- 159;Толщина стенки, мм - 10;Диаметр (Д2), мм - 108;Толщина стенки, мм - 8;Материал - сталь ст.20;Нормативно-технический - ГОСТ 17378-2001.</t>
  </si>
  <si>
    <t>242040.100.000046</t>
  </si>
  <si>
    <t>эксцентрический, диаметр 51-150 мм, исполнение 1</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</si>
  <si>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- 114;Толщина стенки, мм - 6;Диаметр (Д2), мм - 57;Толщина стенки, мм - 4;Материал - сталь ст.20;Нормативно-технический - ГОСТ 17378-2001.</t>
  </si>
  <si>
    <t>282113.600.000021</t>
  </si>
  <si>
    <t>Печь</t>
  </si>
  <si>
    <t>нефтенагревательная, автоматизированная </t>
  </si>
  <si>
    <t>Печь ПТ-16/150, количество горелок-16шт, мощность-2МВт, калорифер 2-х поточный, диаметр-159мм, вид топливо попутный газ с автоматичечским блоком розжигом</t>
  </si>
  <si>
    <t>281331.000.000175</t>
  </si>
  <si>
    <t>Плунжер</t>
  </si>
  <si>
    <t>для насоса, стальной, наружный диаметр 55 мм</t>
  </si>
  <si>
    <t>Плунжер 55мм насоса СИН46.02.100.012П.Назначение - для комплектации насоса СИН 46;Технические характеристики:Тип насоса - СИН46;Номер по каталогу - СИН46.02.100.012П;Дпл, мм - 55.</t>
  </si>
  <si>
    <t>Плунжер 55мм насоса СИН 46.02.134.000.Назначение - для комплектации насоса СИН 46;Технические характеристики:Тип насоса - СИН46;Номер по каталогу - СИН 46.02.134.000;Дпл, мм - 55.</t>
  </si>
  <si>
    <t>281510.530.000000</t>
  </si>
  <si>
    <t>Подшипник качения</t>
  </si>
  <si>
    <t>роликовый конический, радиально-упорный</t>
  </si>
  <si>
    <t>Подшипник 7520 (аналог 32220) роликовый конический однорядный.Технические характеристики:Внутренний диаметр подшипника, мм - 100;Наружный диаметр подшипника, мм - 180;Высота подшипника, мм - 49;Ширина наружного кольца, мм - 39;Ширина внутреннего кольца, мм - 46;Радиус монтажной фаски подшипника, мм - 3,5;Статическая грузоподъемность - С0 236 000 Н;Динамическая грузоподъемность - С 250 000 Н;Нормативно-технический документ - ГОСТ 333-79.</t>
  </si>
  <si>
    <t>Подшипник 7618 (аналог 32318) роликовый конический однорядный.Технические характеристики:Внутренний диаметр подшипника, мм - 90;Наружный диаметр подшипника, мм - 190;Высота подшипника, мм - 67,50;Ширина наружного кольца, мм - 53,5;Ширина внутреннего кольца, мм - 66,5;Радиус монтажной фаски подшипника, мм - 4,0;Статическая грузоподъемность - С0 365 000 Н;Динамическая грузоподъемность - С 370 000 Н;Нормативно-технический документ - ГОСТ 333-79.</t>
  </si>
  <si>
    <t>Подшипник 7524 (аналог 32224) роликовый конический однорядный.Технические характеристики:Внутренний диаметр подшипника, мм - 120;Наружный диаметр подшипника, мм - 215;Высота подшипника, мм - 61,50;Ширина наружного кольца, мм - 50;Ширина внутреннего кольца, мм - 58;Радиус монтажной фаски подшипника, мм - 3,5;Статическая грузоподъемность - С0 379 000 Н;Динамическая грузоподъемность - С 368 000 Н;Нормативно-технический документ - ГОСТ 333-79.</t>
  </si>
  <si>
    <t>281510.530.000002</t>
  </si>
  <si>
    <t>роликовый сферический, радиальный самоустанавливающийся</t>
  </si>
  <si>
    <t>Подшипник 3612 (аналог 22312) роликовый радиальный сферическийдвухрядный.Технические характеристики:Внутренний диаметр подшипника, мм - 60;Наружный диаметр подшипника, мм - 130;Ширина подшипника, мм - 46;Радиус монтажной фаски подшипника, мм - 3,5;Статическая грузоподъемность - С0 128 000 Н;Динамическая грузоподъемность - С 196 000 Н;Нормативно-технический документ - ГОСТ 5721-75.</t>
  </si>
  <si>
    <t>Подшипник роликовый радиальный сферический .Исполнение - роликовый радиальный сферический двухрядный;Технические характеристики:Обозначение - 3618 ( 22318Н, 22318,22318/ W33Н);Нормативно-технический документ - ГОСТ 5721-75.</t>
  </si>
  <si>
    <t>Подшипник 3616 (аналог 22316) роликовый радиальный сферическийдвухрядный.Технические характеристики:Внутренний диаметр подшипника, мм - 80;Наружный диаметр подшипника, мм - 170;Ширина подшипника, мм - 58;Радиус монтажной фаски подшипника, мм - 3,5;Статическая грузоподъемность - С0 227 000 Н;Динамическая грузоподъемность - С 325 000 Н;Нормативно-технический документ - ГОСТ 5721-75.</t>
  </si>
  <si>
    <t>Подшипник 3618 (аналог 22318) роликовый радиальный сферическийдвухрядный.Технические характеристики:Внутренний диаметр подшипника, мм - 90;Наружный диаметр подшипника, мм - 190;Ширина подшипника, мм - 64;Радиус монтажной фаски подшипника, мм - 4,0;Статическая грузоподъемность - С0 300 000 Н;Динамическая грузоподъемность - С 400 000 Н;Нормативно-технический документ - ГОСТ 5721-75.</t>
  </si>
  <si>
    <t>281510.700.000000</t>
  </si>
  <si>
    <t>роликовый цилиндрический, радиальный</t>
  </si>
  <si>
    <t>Подшипник 92152 роликовый радиальный с короткими цилиндрическимироликами, с однобортовым внутренним кольцом и плоским упорным кольцом.Технические характеристики:Внутренний диаметр подшипника, мм - 260;Наружный диаметр подшипника, мм - 400;Ширина подшипника, мм - 65;Радиус монтажной фаски подшипника, мм - 3,0;Диаметр борта внутреннего кольца, мм - 70,2;Диаметр борта наружного кольца, мм - 89,6;Статическая грузоподъемность - С0 1017,5 Н;Динамическая грузоподъемность - С 627 000 Н;Нормативно-технический документ - ГОСТ 8328-75.</t>
  </si>
  <si>
    <t>281510.900.000002</t>
  </si>
  <si>
    <t>шариковый, радиально-упорный</t>
  </si>
  <si>
    <t>Подшипник 1608 (аналог 2308) шариковый радиальный сферическийдвухрядный.Технические характеристики:Внутренний диаметр подшипника, мм - 40;Внешний диаметр подшипника, мм - 90;Ширина подшипника, мм - 33;Вес подшипника, кг - 0,925;Статическая грузоподъемность - C0 17 600 Н;Динамическая грузоподъемность - C 45 000 Н;Нормативно-технический документ -  ГОСТ 28428-90.</t>
  </si>
  <si>
    <t>Подшипник 306 (аналог 6306) шариковый радиальный однорядный.Технические характеристики:Внутренний диаметр подшипника, мм - 30;Наружный диаметр подшипника, мм - 72;Ширина подшипника, мм - 19;Радиус монтажной фаски подшипника, мм - 2,0;Статическая грузоподъемность - С0 14 600 Н;Динамическая грузоподъемность - С 28 100 Н;Нормативно-технический документ - ГОСТ 8338-75.</t>
  </si>
  <si>
    <t>Подшипник 309 (аналог 6309) шариковый радиальный однорядный.Технические характеристики:Внутренний диаметр подшипника, мм - 45;Наружный диаметр подшипника, мм - 100;Ширина подшипника, мм - 25;Радиус монтажной фаски подшипника, мм - 2,5;Статическая грузоподъемность - С0 30 000 Н;Динамическая грузоподъемность - С 52 700 Н;Нормативно-технический документ - ГОСТ 8338-75.</t>
  </si>
  <si>
    <t>Подшипник 208 (аналог 6208) шариковый радиальный однорядный.Технические характеристики:Внутренний диаметр подшипника, мм - 40;Наружный диаметр подшипника, мм - 80;Ширина подшипника, мм - 18;Радиус монтажной фаски подшипника, мм - 2,0;Статическая грузоподъемность - С0 17 800 Н;Статическая грузоподъемность - С 32 000 Н;Нормативно-технический документ - ГОСТ 8338-75.</t>
  </si>
  <si>
    <t>281331.000.000219</t>
  </si>
  <si>
    <t>Поршень</t>
  </si>
  <si>
    <t>для поршневого насоса нагнетания жидких сред</t>
  </si>
  <si>
    <t>Поршень бурового насоса 9МГрТехнические характеристики:Диаметр узла, мм - 115;Посадка - коническая;Номер по каталогу - 9МГр.02.210П-01;Условия поставки:- сертификат происхождения/соответсвия.</t>
  </si>
  <si>
    <t>Поршень бурового насоса НБ-50.Технические характеристики:Диаметр узла, мм - 120;Тип насоса - НБ-50;Номер по каталогу - НБ50.02.210П;Условия поставки:- сертификат происхождения/соответсвия.</t>
  </si>
  <si>
    <t>281331.000.000190</t>
  </si>
  <si>
    <t>Привод</t>
  </si>
  <si>
    <t>Станок качалка ПНШ с дорожной плитой.Назначение - для механического привода глубинных штанговых насосов;Технические характеристики:Нагрузка на устьевом штоке, кН - 80;Длина хода устьевого штока, м - 3;Крутящий момент на выходном валу редуктора, кНм - 40;Наибольшее число ходов балансира в минуту - не менее - 4,3, не более -12;Масса привода, кг, не менее - 12300;Комплектация:-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 шт - 4;- балансир с головкой, с канатом и подвеской сальникового штока;- крепление головки балансира к телу балансира при помощи четыреххромированных пальцев, что увеличивает жесткость;- клиноременная передача с защитным кожухом от природного воздействия.Тип ремня С(В)-4000 ХЛ. ГОСТ 1284.1-89 одной группы, количество, шт - 6;Клиноременная передача должна обеспечивать легкую смену ремней ивозможность регулирования натяжения ремней и поддержания их в натянутомсостоянии;- шатуны с нижними головками;- тормоз червячный в сборе с тормозным диском и колодками, шкивомведомый;- с электродвигателем 30 квт 1500 об/мин на валу, который закрепленаконусная втулка типа ВШБ и шкив, диамтерами, мм - 200 и 250, плитаэлектродвигателя должны иметь подвижные кронштейны крепления лаписпользуемого двигателя (что позволяет устанавливать все предусмотренныеэлектродвигатели), замена ведущего шкива должна производиться безприменения съемника и других специальных приспособлений;- с дорожной плитой по три штуки (размер, м - 3,0х1,2) на один привод;- площадками обслуживания с лестницами редуктора, электродвигателя истанции управления, опоры балансира, траверса и опоры траверса, съемныйплощадкой для ремонта и замены нижней головки шатуна;- ограждением привода;- станцией управления который должен обеспечивать блокировку включенияэлектродвигателя при открытой двери, герметизацию кабельных входов,возможность подключения внешних потребителей, а также возможностьстыковки системы управления с системами телемеханики и системамииндивидуальной автоматизации;Качество лакокрасочных покрытий и их цвета должны соответствовать ГОСТ12.4.026.Узлы и детали привода, которые могут служить источником опасности дляработающих, а также поверхности оградительных и защитных устройствдолжны быть окрашены в сигнальные цвета согласно ГОСТ 12.4.026.Лакокрасочное покрытие наружных поверхностей должно быть двухслойным сиспользованием грунтового слоя;ЗИП, инструментами и принадлежностями.Редуктор предназначен для уменьшения частоты вращения, передаваемой отэлектродвигателя кривошипам станка-качалки.Ц2НШ - тип редуктора, двухступенчатый с зацеплением Новикова;Межцентровое расстояние, АТ, мм - 750;Передаточное число - 37,18;Устройство редуктора:- корпуса;- крышки;- вала-шестерни быстроходного;- вала промежуточных с зубчатыми колёсами;- вала тихоходного с зубчатым колесом;- подшипников;- манжеты;- торцовых крышек;- крышки 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 вкартер редуктора для предотвращения утечки масла по шейкам быстроходногои тихоходного валов редуктора должны быть установлены маслоотражательные кольца (маслоотбойники), кроме того уплотнены с надежнымирезиновыми или фторпластными манжетными уплотнениями, которые исключаетутечку масла из картера, для предотвращения утечек масла по плоскостиразъема редуктора в его корпусе и крышке должны иметься маслоулавливающие канавки, для удобства контроля за уровнем масла редукторукомплектовать прозрачным масло уровнемером, установленный со стороныэлектродвигателя;Тормоз редуктора должен имеет дополнительный стопор, который страхуеттормоз от поворота, что предотвращает самопроизвольное растормаживаниепривода.Выходной вал должен иметь на выходных концах два шпоночных паза,расположенных под углом 900, что позволяет переустанавливать кривошипыпри износе шпоночных пазов;Выходной вал редуктора должен быть оснащен ограничителями  дляпредотвращения схода кривошипов. В осевом направлении ход кривошипаограничен торцовой шайбой;На крышках опоры балансира, опоры траверсы и нижних головок шатуновпредусмотреть отверстия для закачки пластичной смазки, выхода 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 ккоторому обеспечивается после монтажа на устье скважины, следуетукреплять табличку.Размер шрифта по ГОСТ 2.304, не менее - 5;На табличке электрохимическим травлением или ударным способом указывают:- наименование или товарный знак предприятия-изготовителя;- типоразмер привода;- номер 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 еесохраняемость в течение полного срока службы привода.Нормативно-технический документ - ГОСТ 31832-2012.Перечень документов при поставке:- сборочный чертеж общего вида с габаритными размерами с описаниемосновных узлов и деталей;- гарантия потенциального поставщика, что предлагаемый товар являетсяновым (оригиналом с завода) и не является дубликатом или складскогохранения.- паспорта;- руководства по эксплуатации, разрешения на применение отуполномоченного органа РК;Поставляемый Товар должен соответствовать требованиям энергосбережения иповышению энергоэффективности.Поставщик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</si>
  <si>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235200000</t>
  </si>
  <si>
    <t>Атырауская область, Макатский р/н. НГДУ "Доссормунайгаз"</t>
  </si>
  <si>
    <t>Станок качалка ПНШ с дорожной плитой.Назначение - для механического привода глубинных штанговых насосов;Технические характеристики:Нагрузка на устьевом штоке, кН - 60;Длина хода устьевого штока, м - 3;Крутящий момент на выходном валу редуктора, кНм - 40;Наибольшее число ходов балансира в минуту, не менее - 4,2; не более -8,8;Масса привода, кг, не менее - 11650;Комплектация:-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противовесами,шт - 4;- балансир с головкой, с канатом и подвеской сальникового штока;- крепление головки балансира к телу балансира при помощичетыреххромированных пальцев, что увеличивает жесткость;- клиноременная передача с защитным кожухом от природного воздействия.Тип ремня С(В)-4000 ХЛ. ГОСТ 1284.1-89 одной группы, количество, шт - 6;Клиноременная передача должна обеспечивать легкую смену ремнейивозможность регулирования натяжения ремней и поддержания их внатянутомсостоянии;- шатуны с нижними головками;- тормоз червячный в сборе с тормозным диском и колодкам;- шкивом ведомый;- с электродвигателем 22 квт 1500об/мин на валу, которыйзакрепленаконусная втулка типа ВШБ и шкив, диаметром, мм - 200 и 250,плита электродвигателя должны иметь подвижныекронштейны крепления лаписпользуемого двигателя (что позволяет устанавливать всепредусмотренныеэлектродвигатели) Замена ведущегошкива должнапроизводиться безприменения съемника и других специальныхприспособлений;- с дорожной плитой по три штуки (размер, м - 3,0х1,2) на один привод;- площадками обслуживания редуктора, опоры балансира, опоры траверса,съемный площадкой для ремонта и замены нижней головки шатуна;- ограждением привода;- станцией управления который должен обеспечивать блокировкувключенияэлектродвигателя при открытой двери, герметизацию кабельныхвходов,возможность подключения внешних потребителей, а такжевозможностьстыковки системы управления с системами телемеханики исистемамииндивидуальной автоматизации;- качество лакокрасочных покрытийи их цвета должны соответствовать ГОСТ12.4.026.;- узлы и детали привода, которые могут служить источником опасностидляработающих, а также поверхности оградительных и защитныхустройствдолжны быть окрашены в сигнальные цвета согласно ГОСТ12.4.026.;- лакокрасочное покрытие наружных поверхностей должно быть двухслойнымсиспользованием грунтового слоя;- ЗИП, инструментами и принадлежностями.Редуктор предназначен для уменьшения частоты вращения, передаваемойотэлектродвигателя кривошипам станка-качалки.Ц2НШ - тип редуктора, двухступенчатый с зацеплением Новикова;- межцентровое расстояние, АТ, мм - 750;- передаточное число - 37,18;- частота вращения быстроходного вала, об/мин - 200;- диаметр шкивов, мм - 900;Устройство редуктора:- корпуса;- крышки;- вала-шестерни быстроходного;- валов промежуточных с зубчатыми колёсами;- вала тихоходного с зубчатым колесом;- подшипников;- манжеты;- торцовых крышек;- крышкилюка;-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заливаемымвкартер редуктора;- для предотвращения утечки масла по шейкам быстроходного итихоходноговалов редуктора должны быть установлены масло отражательныекольца(маслоотбойники), кроме того уплотнены с надежными резиновымиилифторпластными манжетными уплотнениями, которые исключает утечку маслаизкартера;- для предотвращения утечек масла по плоскости разъема редуктора вегокорпусе и крышке должны иметься масло улавливающие канавки;- для удобства контроля за уровнем масла редукторукомплектоватьпрозрачным масло уровнемером, установленный со стороныэлектродвигателя;- тормоз редуктора должен имеет дополнительный стопор, которыйстрахуеттормоз от поворота, что предотвращает самопроизвольноерастормаживаниепривода.Выходной вал должен иметь на выходных концах два шпоночныхпаза,расположенных под углом 900, что позволяет переустанавливатькривошипыпри износе шпоночных пазов;- выходной вал редуктора должен быть оснащен ограничителямидляпредотвращения схода кривошипов.В осевом направлении ход кривошипаограничен торцовой шайбой;На крышках опоры балансира, опоры траверсы и нижних головокшатуновпредусмотреть отверстия для закачки пластичной смазки, выходастаройсмазки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доступккоторому обеспечивается после монтажа на устье скважины,следуетукреплять табличку.Размер шрифта - не менее 5по ГОСТ 2.304.На табличкеэлектрохимическим травлением или ударным способом указывают:- наименование или товарный знак предприятия-изготовителя;- типоразмер привода;- номер 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обеспечиватьеесохраняемость в течение полного срока службы привода.Потенциальный поставщик должен приложить к своей заявке на участиевтендере следующие документы:- сборочный чертеж общего вида с габаритными размерами сописаниемосновных узлов и деталей;- гарантию потенциального поставщика, что предлагаемый товарявляетсяновым (оригиналом с завода) и не является дубликатом илискладскогохранения;Товар должен соответствовать требованиям энергосбережения и повышениюэнергоэффективности и поставщик обязан иметь сертификат МС 50001.Перечень документов при поставке:- паспорт;- руководства по эксплуатации;- разрешения на применение от уполномоченного органа РК;Нормативно-технический документ - ГОСТ 31832-2012.Товар должен соответствовать требованиям энергосбережения иповышениюэнергоэффективности.Поставщик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</si>
  <si>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234200000</t>
  </si>
  <si>
    <t>Атырауская область, Исатайский р/н  НГДУ "Жайыкмунайгаз"</t>
  </si>
  <si>
    <t>Станок качалка (Приводы штанговых глубинных насосов тумбовый ПШГНТ)сдорожной плитой.Назначение - для механического привода глубинных штанговых насосов;Технические характеристики:Нагрузка на устьевом штоке, кН - 40;Длина хода устьевого штока, м - 0,45; 0,6; 0,75; 0,9; 1,1; 1,3; 1,5;Крутящий момент на выходном валу редуктора, кНм - 14;Число качаний балансира в минуту - не менее - 2,0, не более - 7,4;Масса привода, кг, не менее - 5500;Комплектация:-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 шт - 4;- балансирс головкой, с канатом и подвеской сальникового штока;- крепление головки балансира к телу балансира при помощичетыреххромированных пальцев, что увеличивает жесткость;- клиноременная передача с защитным кожухом от природного воздействия.Тип ремня А-2240 ХЛ. ГОСТ 1284.1-89 одной группы, количество, шт - 4;Клиноременная передача должна обеспечивать легкую смену ремнейивозможность регулирования натяжения ремней и поддержания их внатянутомсостоянии;-шатуны с нижними головками;- тормоз червячный в сборе с тормозным диском и колодками;- шкивом ведомый;- с электродвигателем 7,5 квт 1500 об/мин на валу, которыйзакрепленаконусная втулка типа ВШБ и шкив, диаметром, мм - 125 и 140,плита электродвигателя должны иметь подвижные кронштейны креплениялаписпользуемого двигателя (что позволяет устанавливатьвсепредусмотренные электродвигатели).Замена ведущего шкива должнапроизводиться без применения съемника идругихспециальныхприспособлений;- с дорожной плитой по три штуки (размер, м - 3,0х1,2) на один привод;- площадками обслуживания с лестницами редуктора, электродвигателяистанции управления, опоры балансира, траверса и опоры траверса,съемныйплощадкой для ремонта и замены нижней головки шатуна;- ограждением привода;- станцией управления который должен обеспечивать блокировкувключенияэлектродвигателя при открытой двери, герметизацию кабельныхвходов,возможность подключения внешних потребителей, а такжевозможностьстыковкисистемы управления с системами телемеханики исистемамииндивидуальной автоматизации;- качество лакокрасочных покрытий и их цвета должны соответствоватьГОСТ12.4.026.- узлы и детали привода, которые могут служить источником опасностидляработающих, а также поверхности оградительных и защитныхустройствдолжны быть окрашены в сигнальные цвета согласно ГОСТ 12.4.026.- лакокрасочное покрытие наружных поверхностей должно быть двухслойнымсиспользованием грунтового слоя;- ЗИП, инструментами и принадлежностями.Редуктор предназначен для уменьшения частоты вращения, передаваемойотэлектродвигателя кривошипам станка-качалки.Ц3НШ - тип редуктора, трехступенчатый с цилиндрической зубчатойпередачейзацепления Новикова;- межцентровое расстояние, АТ, мм - 400;- передаточное число - 57,75;Устройство редуктора:- корпуса;- крышки;- вала-шестерни быстроходного;- валов промежуточных с зубчатыми колёсами;- валатихоходного с зубчатым колесом;- подшипников;- манжеты;- торцовых крышек;- крышки 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заливаемымвкартер редуктора;- для предотвращения утечки масла по шейкам быстроходного итихоходноговалов редуктора должны быть установлены масло отражательныекольца(маслоотбойники), кроме того уплотнены с надежными резиновымиилифторпластными манжетными уплотнениями, которые исключает утечку маслаизкартера;- для предотвращения утечек масла по плоскости разъема редуктора вегокорпусе и крышке должны иметься масло улавливающие канавки;- для удобства контроля за уровнем масла редукторукомплектоватьпрозрачным масло уровнемером, установленный со стороныэлектродвигателя;- тормоз редуктора должен имеет дополнительный стопор, которыйстрахуеттормоз от поворота, что предотвращает самопроизвольноерастормаживаниепривода.Выходной вал должен иметь на выходных концах два шпоночныхпаза,расположенных под углом 900, что позволяет переустанавливатькривошипыпри износе шпоночных пазов;- выходной вал редуктора должен быть оснащен ограничителями  дляпредотвращения схода кривошипов.В осевом направлении ход кривошипаограничен торцовой шайбой;На крышках опоры балансира, опоры траверсы и нижних головокшатуновпредусмотреть отверстия для закачки пластичной смазки, выходастаройсмазки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доступккоторому обеспечивается после монтажа на устье скважины,следуетукреплять табличку.Размер шрифта - не менее 5 по ГОСТ 2.304.Натабличке электрохимическимтравлением или ударным способом указывают:- наименование или товарный знак предприятия-изготовителя;- типоразмер привода;- номернастоящего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обеспечиватьеесохраняемость в течение полного срока службы привода.Потенциальный поставщик должен приложить к своей заявке на участиевтендере следующие документы:- сборочный чертеж общего вида с габаритными размерами сописаниемосновных узлов и деталей;- гарантию потенциального поставщика, что предлагаемый товарявляетсяновым (оригиналом с завода) и не является дубликатом илискладскогохранения;Товар должен соответствовать требованиям энергосбережения и повышениюэнергоэффективности и поставщик обязан иметь сертификат МС 50001.Перечень документов при поставке:- паспорт;- руководства по эксплуатации;- разрешения на применение от уполномоченного органа РК;Нормативно-технический документ - ГОСТ 31832-2012.Товар должен соответствовать требованиям энергосбережения иповышениюэнергоэффективности.Поставщик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</si>
  <si>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192031.300.000002</t>
  </si>
  <si>
    <t>Пропан-бутан</t>
  </si>
  <si>
    <t>Пропан-бутан технический.Назначение – для заправки пропановых баллонов, используется впроизводственных целях для постов газорезки и газосварки.Техническая характеристика:Объёмная доля жидкого остатка при 20С, %, не более - 1,6;Массовая доля сероводорода и меркаптановой серы по ГОСТ 22985-90 , %, неболее - 0,013;В том числе сероводорода  по ГОСТ 22985-90, %, не более - 0,003;Массовая доля бутана и бутиленов, %, не более - 60;Массовая доля пропана и пропилена, %, не более - 40;Объемная доля жидкого остатка по ГОСТ 20448-90 при 200С, %, не более -1,8;Доставка пустых баллонов (тары) и вывоз заполненных баллонов стерритории поставщика производится силами Заказчика.Погрузка и выгрузка пустых и заполненных баллонов производится силамипоставщика.Нормативно-технический документ - ГОСТ 21443-75.</t>
  </si>
  <si>
    <t>282219.300.000125</t>
  </si>
  <si>
    <t>Противовес</t>
  </si>
  <si>
    <t>для конвейера</t>
  </si>
  <si>
    <t>Противовес СК-6 в сборе.Назначение - для СК, СКДр (станка-качалки);Технические характеристики:Обозначение - СК;Грузоподъемность, т - 6;Масса, кг, не менее - 479;Длина, мм, не более - 650;Ширина, мм, не более - 160;Высота, мм - 1000;Болт - М30х190;Гайка - М30;Шайба, не более - 30;Номер по каталогу - П6.07.000 (ДПКР.304336.003);Условия поставки:- сертификат происхождения/качества;Нормативно-технический документ - ГОСТ 5915-70.</t>
  </si>
  <si>
    <t>281332.000.000302</t>
  </si>
  <si>
    <t>Пружина клапана</t>
  </si>
  <si>
    <t>Пружина клапана ПР-52.Назначение - для комплектации и оснащения насоса 9МГр,НБ-125;Номер по каталогу - 9МГр.02106;Условия поставки:- сертификат качества.</t>
  </si>
  <si>
    <t>Пружина клапана НБ-50.Назначение - для комплектации и оснащения насоса;Номер по каталогу  - НБ50.02.105П.</t>
  </si>
  <si>
    <t>281332.000.000303</t>
  </si>
  <si>
    <t>для трехплунжерного насоса</t>
  </si>
  <si>
    <t>Пружина насоса СИН46.Назначение - для комплектации и оснащения насоса СИН46;Номер по каталогу - СИН46.02.130.017;Условия поставки:- сертификат качества;Номер по каталогу - СИН46.02.130.017.</t>
  </si>
  <si>
    <t>289939.899.000024</t>
  </si>
  <si>
    <t>Пункт водораспределительный</t>
  </si>
  <si>
    <t>номинальное давление до 63 Мпа</t>
  </si>
  <si>
    <t>Пункт водораспределительный ВРП.Назначение - водораспределительный пункт с полной автоматикой ителемеханикой предназначен для распределения и измерения расхода идавления, закачиваемой в скважины системы поддержания пластовогодавления. Водораспределительный пункт состоит из двух отдельных блоковотсеков (технологического и аппаратурного), установленных на одной рамеи разделенных перегородкой, на единой раме полной заводской готовности,в комплекте железобетонными плитами под основания.Помещения состоит из основания, крыши и трехслойных панелей «Сэндвич».Оборудования в технологическом отсеке должен быть взрывозащищенногоисполнение.В технологическом отсеке размещены: распределительный коллектор, дляраспределения воды и коллектор сброса воды (дренажный трубопровод).На каждом боковом отводе устанавливаются запорная арматура маркиЗД65/140 (Задвижка дисковая ЗД Ду 65 Ру140 Материал корпуса 40Х.Температура рабочей среды до 1000С.Класс герметичности «А».Ручной привод, с ответными фланцами, прокладками и крепежом) дорасходомера, после расходомера ЗДШ 65/140 (Задвижка дисковая штуцернаяЗДШ Ду 65Ру140 Материал корпуса 40Х.Температура рабочей среды до 1000С.Класс герметичности «А».Ручной привод, с ответными фланцами, прокладками, крепежом и со сменнымиштуцерами 2 …12).На трубопроводах ф 114 мм сброса воды установить запорные вентили Ду 15Ру160.Для замера расхода закачиваемой попутно пластовой воды водоводы оснащенырасходомерами.На каждой распределительный линии устанавливаются расходомер жидкости споказывающим цифровым индикатором м3 общий накопление и м3 час (ЖКэкран), отборное устройство для пробы.Все технологическое оборудование и трубопроводная обвязка должны бытьустановлены и закреплены при помощи хомутов на опорах которые приваренык металлическому основанию помещения.В связи с высоким давлением закачки воды в пласты трубопроводы внутриводораспределительных пунктов проложить из бесшовных труб с толщинойстенки, мм, не менее - 8, рассчитанной на давление, превышающее на 40 %рабочее давление.На все фланцевые соединения должны быть надеты металлические кожухи длязащиты людей от удара прямой струи воды при нарушении герметичностифланцевого соединения.Площадка обслуживания должен изготовляться из листа просечное вытяжнойПВЛ из стали маркист3пс5.Помещение ВРП оборудуется вытяжной вентиляцией для проветриванияпомещения перед входом обслуживающего персонала. Отверстие для силовоговводного кабеля должен быть герметизированными.Силовой шкаф с исполнением IP66.Внутреннее и наружное освещение с применением новой технологииэнергосбережении.Светильники со светодиодными лампами.Отопление в помещении блока - электрическое, т.е. электрообогревателямиОВЭ-4.Мощность, кВт - 1,0;Аппаратурный отсек обогревается электрическим конвектором, кВт - 1,0;Укомплектовать распределяющий и нагнетательный коллектор по 3 отвода(т.е. ф219х10 мм- 3 шт, ф114х10мм-18 шт) соответствующего диаметра идавления.В технологическом отсеке предусмотреть грузоподъемную механизм г/п, т -0,5;Технические характеристики:Количество отводов, шт - 6;Рабочее давление, МПа - 10;Комплектация - с АРМ;Количество подключаемых скважин, шт, не менее - 6;Условный проход:Подвод, мм, не менее - 219х10;Отвод, мм, не менее - 114х10;Рабочее давления, кгс/см2 - не менее 70 не более 100;Температура рабочей среды - не менее +5 С не более +50 С;Транспортируемая среда - попутно-пластовая вода;Системы автоматики:Трехлучевой ультразвуковой расходомер исполнение компактное салюминиевым корпусом конвертора, с ЖК дисплеем, язык русский, выходыбазового модуля 4-20мА + HART, импульсный.Погрешность, %, не более - 0,5;Температура окружающей среды - от минус 50 до плюс 50;Перечень докуметнтов при поставке:- паспорт;- сертификат об утверждении типа средств измерений с описанием типа;- сертификат соответствия требованиям ТР ТС 012/2011 «О безопасностиоборудования для работы во взрывоопасных средах»;- декларация соответствия требованиям ТР ТС 004/2011 «О безопасностинизковольтного оборудования»;- декларация ТР ТС 020/2011 «Электромагнитная совместимость техническихсредств»;- декларация соответствия ТР ТС 032/2013 «О безопасности оборудованияработающего под избыточным давлением»;- разрешение на применение технических устройств;- методика поверки, инструкция по эксплуатации на русском языке.Технические характеристики расходомера указаны в прилагаемом опросномлисте (на каждый отвод, 6 комплектов на ВРП):Диаметр расходомера подобрать согласно таблице №1 прилагаемого опросноголиста;Программируемый логический контроллер (в комплекте с блоком питания,коммутатором, с модулями для аналоговых сигналов) со следующимитехническими характеристиками:Рабочая память - встроенная, RAM 32 Кбайт;Загружаемая память - микрокарта памяти, Flash-EEPROM - до 8 Мбайт;-Ethernet;- Степень защиты - IP 20;Количество монтажных стоек в системе:- базовых - 1,- расширения - 3;Номинальное напряжение питания, В, не более - 24;Программное обеспечение конфигурирования - STEP 7 от V5.5 SP1 и выше собновлением HSP191;Датчик измерения давления с унифицированным выходным сигналом, мА - от 4до 20;Диапазон измерения, кгс/см2 - от 0 до 100 - 7 единиц (6 ед на отводыскважин, 1 ед на коллектор);Манометры - 7 единиц (6 ед на отводы скважин, 1 ед на коллектор);Термопреобразователь, выход, мА - от 4 до 20;Длина, мм - 80;Exd. диапазон - от 0 до 100(1 ед. на коллектор);Шкаф контроллера в комплекте с ИБП и стабилизатором напряженияпеременного тока;Оборудование абонентского модуля беспроводной связи (тип оборудованиябеспроводной связи может быть изменены по требованию Заказчика, взависимости от существующего оборудования связи на месторождении);Общие требования:Поставщик должен обеспечить:Поставку комплектных оборудований согласно опросным листам, которыедолжны являться неотъемлемой частью договора поставки.Монтаж, пусконаладочные работы, ввод оборудования в эксплуатацию, вт.ч.:а) Организовать АРМ оператора на месторождении, с приобретением всехнеобходимых материалов и оборудования (компьютер, лицензионноепрограммное обеспечение для отображения сигналов от ВРП, монитор,принтер, ИБП, все направленная базовая станция беспроводной связи, Ггц,не более - 5,0, компьютерный  стол и кресло).Технические характеристики компьютера, монитора и т.д. согласовать сЗаказчиком. (Прошу прописать характеристики WinCC);б) Предусмотреть вывод информации по беспроводной связи с ВРП на АРМоператора, с комплектацией оборудования точки доступа. На мониторе АРМоператора должно быть организовано визуализация параметров (давление,температура, расход, сигналы пожарной сигнализации ВРП).Оснастить ТБ и АБ ВРП пожарной сигнализацией.Установленные средства измерения должны быть в взрывозащищенном иискробезопасным исполнении, с цифровыми индикаторами и пройти процедуруутверждения типа СИ, внесены в Реестр ГСИ РК (на момент установки) ииметь руководство по эксплуатации, паспорт, сертификаты о проверке иразрешения на применение в РК.Перечень документов при поставке:- сертификатов и удостоверяющие документы происхождение товара;- эксплуатационную документ</t>
  </si>
  <si>
    <t>279032.000.000062</t>
  </si>
  <si>
    <t>Редуктор</t>
  </si>
  <si>
    <t>кислородный, баллонный</t>
  </si>
  <si>
    <t>Редуктор кислородный баллонный БКО.Назначение - для понижения и регулирования давления газа — кислорода,поступающего из баллона, рампы или сети, и автоматического поддержанияпостоянным заданного рабочего давления газа.Кислородные редукторы, применяемые при газовой сварке и резке металлов,окрашивают в голубой цвет и крепят к вентилям баллонов накиднымигайками.Технические характеристики:Наибольшее допустимое давление газа на входе в редуктор, кгс/см2 - до200;Наименьшее давление, кгс/см2 - не более 26;Наибольшее рабочее давление, кгс/см2 - до 12,5 , наименьшее, кгс/см2 -не менее 1.При наибольшем рабочем давлении расход газа составляет 50 м³/ч.Тип – БКО;Поставщик должен при поставке товара предоставить:Паспорт, руководства по эксплуатации.Условия поставки:- паспорт;- руковдство по эксплуатации;Нормативно-техничсекий документ - ГОСТ 13861-89.</t>
  </si>
  <si>
    <t>Редуктор баллонный кислородный одноступенчатый БКО.Назначение - для понижения давления газа, поступающего из баллона, иавтоматического поддержания заданного рабочего давления постоянным пригазопламенной обработке;Технические характеристики:Пропускная способность, м3/ч - 50;Исполнение - 4;Далвение газа на входе, МПа - 20;Давление рабочее, МПа - 1,25;Масса, кг, не более - 1,2;Климатическое исполнение - УХЛ1;Габариты, мм, не более - 132х155х50;Условия поставки:- паспорт;- руковдство по экспл разрешение на примение РК;Нормативно-техничсекий документ - ГОСТ 13861-89.</t>
  </si>
  <si>
    <t>279032.000.000065</t>
  </si>
  <si>
    <t>ацетиленовый, баллонный</t>
  </si>
  <si>
    <t>Редуктор баллонный ацетиленовый одноступенчатый БАО.Назначение - для понижения давления газа, поступающего из баллона, иавтоматического поддержания заданного рабочего давления постоянным пригазопламенной обработке;Технические характеристики:Пропускная способность, м3/ч - 5;Исполнение - 4;Далвение газа на входе, мПа - 2,5;Давление рабочее, мПа - 0,15;Масса, кг, не более - 1,98.;Климатическое исполнение - УХЛ2;Габариты, мм, не более - 230х170х155;Тмператур, С - от минус 25 до плюс 50;Наибольшая пропускная способность, м3/ч - 5;Наибольшее давление газа на входе, мПа - 2,5;Наибольшее рабочее давление газа, мПа - 0,15;Размеры, не более - 260х170х155;Масса, кг, не более - 1,98;Материал уплотнительного элемента:- клапан - резина В-14,- мембрана - резинотканевая;Условия поставки:- паспорт;- руковдство по экспл разрешение на примение РК;Нормативно-техничсекий документ - ГОСТ 13861-89.</t>
  </si>
  <si>
    <t>279032.000.000068</t>
  </si>
  <si>
    <t>пропановый, баллонный</t>
  </si>
  <si>
    <t>Редуктор баллонный пропановый одноступенчатый.Назначение - баллонный пропановый одноступенчатый, для понижениядавления газа, поступающего из баллона, и автоматического поддержаниязаданного рабочего давления постоянным при газопламенной обработке;Технические характеристики:Марка горелки - БПО;Пропускная способность, м3/ч - 5;Исполнение - 4;Наибольшее давление газа на входе, МПа (кгс/см2)- 2,5 (25);Давление рабочее, МПа - 0,3;Масса, кг - не более 1,2;Климатическое исполнение - УХЛ2;Нормативно-техничсекий документ - ГОСТ 13861-89.</t>
  </si>
  <si>
    <t>279032.000.000056</t>
  </si>
  <si>
    <t>Резак</t>
  </si>
  <si>
    <t>Резак инжекторный ручной кислородной резки.Назначение - для ручной разделительной кислородной резки углеродистыхинизколегированных сталей толщиной, мм, до - 300;Технические характеристики:Тип резака - Р2;Исполнение и применяемый горючий газ - П (пропан, бутан и природныйгаз);Давление газа, МПа кислорода (кгс/см2) - не менее - 0,25, не более -0,75;Давление газа, МПа горючего газа (кгс/см2) - не менее - 0,003, не более- 0,12;Расход кислорода, м3/ч, не более - 21;Расход пропана, м3/ч, не более - 0,6;Вес резака, кг - 1,3.Комплектация:- мундштуки: наружный №1(на резаке) - 2, внутренний №1(на резаке), -2,3,4;- резак в собранном виде с ниппелем, диаметром, мм - 9;Перечень документов при поставке:- паспорт;- руководство на эксплуатацию;- разрешение на применение РК;Нормативно-технический документ - ГОСТ 5191-79.Поставщик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</si>
  <si>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Резак инжекторный ручной кислородной резки.Назначение - для ручной разделительной кислородной резки углеродистыхинизколегированных сталей толщиной, мм, до - 300;Технические характеристики:Тип резака - Р1;Исполнение и применяемый горючий газ - П (пропан, бутан иприродный газ);Исполнение - вентильный;Вес резака, кг, не более - 0,64;Длина резака, мм, не более - 475;Рабочий газ - пропан;Смешение газа - инжекторное;Внутренний диаметр присоединяемых рукавов, мм - 9;Комплектация:- мундштук - наружный - №1П, внутренний - №1,3,4;- резак в собранном виде с ниппелем, диаметром, мм - 9;Перечень документов при поставке:- паспорт;- руковдство по эксплуатацию;- разрешение на применение РК;Нормативно-технический документ - ГОСТ 5191-79.Поставщик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</si>
  <si>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221940.300.000000</t>
  </si>
  <si>
    <t>Ремень</t>
  </si>
  <si>
    <t>клиновый, приводный</t>
  </si>
  <si>
    <t>Ремень приводной клиновый.Технические характеристики:Профиль ремня - О;Длина номинальная расчетная, мм - 1000;Ширина номинальная расчетная, мм - 850;Высота номинальная, мм - 600;Условия поставки:- сертификат качества/происхождения;Нормативно-технический документ - ГОСТ 1284.1-89.</t>
  </si>
  <si>
    <t>Ремень 3V1000 приводной клиновый.Технические характеристики:Длинна, мм - 2540;Поставщик предоставляет гарантию на качество на весь объём Товара втечение 12 месяцев от даты вводав эксплуатацию Товара, но не более 24 месяцев от даты поставки.Ремень должен состоять из несущего слоя на основе материалов изхимических волоком (кордшнур или кордная ткань), резины и оберточнойткани, свулканизованных в одно изделие. Ремень сечения с расчетнойдлиной до 8,0 м должны иметь в несущем слое кордшнур, свыше 1,6мдопускается изготовлять с кордтканью в несущем слое.Ремни должны изготовляться с плотно и гладко заделанным швом оберточнойткани. Товар должен быть новым, не бывшим в употреблении, в ремонте, втом 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 Боковые, рабочие, наружные поверхности ремней должны бытьбез складок, трещин, выпуклостей, торчащих нитей и тканевых заусенцевили царапин. При диафрагменном способе вулканизации с применениемскладных пресс-форм допускаются на ремнях всех сечений от стыкасегментов барабанных форм: на боковых поверхностях выступы высотой неболее 0,2 мм; на нижнем основании выступы высотой не более 0,5 мм; дляремней сечений В (Б), С (В), D (Г) — шириной не более 0,5 мм и высотойне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не более 1,0 мм. Дли ремней сечений D (Г), Е (Д), ЕО (Е), 40Х20 -не более 2,0. Температурный предел хрупкости резин для ремней,предназначенных для районов с холодным и очень холодным климатом, должныбыть не выше минус 60 °С.Ремни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 Воднымсообщением ремни транспортируют в контейнерах.При этом ремни не должны подвергаться воздействию масел, бензина идругих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 при температуре от0 до 30С и относительной влажности не более 85% на расстоянии не менее 1м от нагревательных приборов. Допускается хранить и транспортироватьремни при отрицательной температуре, при этом ремни не должныподвергаться ударным нагрузкам и 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 комплектов илиштук); обозначения сечения, номинальной расчетной или внутренней длиныремня; даты изготовления (квартал, год); обозначения класса ремня илисорта.Методы испытания: Контроль ремней проводят при температуре (23±5)С ивлажности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мм.Наработку и удлинение ремней определяют на стенде без передачи мощности,состоящем из двух одноручьевых шкивов одного диаметра. Ведущий шкивзакрепляют жестко, а ведомый перемещают под действием груза,соответствующего заданному натяжению ремня. Приемо-сдаточные испытанияпроводят 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</si>
  <si>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Ремень 3V930-0 приводной клиновый.Технические характеристики:Длинна, мм - 2362;высота, мм -8;Ширина, мм - 9,5;Условия поставки:- сертификат качества/происхождения;Нормативно-технический документ - ГОСТ 1284.1-89.</t>
  </si>
  <si>
    <t>Ремень 3V950-0 приводной клиновый.Технические характеристики:Наружняя длина, мм - 2413;Ширина, мм - 9;Высота, мм - 8;Условия поставки:- сертификат качества/происхождения;Нормативно-технический документ - ГОСТ 1284.1-89.</t>
  </si>
  <si>
    <t>281331.000.000235</t>
  </si>
  <si>
    <t>Рубашка</t>
  </si>
  <si>
    <t>Запасные части центробежного насоса типа ЦНС 180/ 85...425;Рубашка вала.Технические характеристики:Номер по каталогу - 6МС-6-0126;Масса, кг - 2,95;Перечень документов при поставке:- сборочный чертеж общего вида с габаритными размерами;Поставщик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</si>
  <si>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для центробежного питательного насоса</t>
  </si>
  <si>
    <t>Рубашка вала ЦНС-300.Рубашка вала насоса типа ЦНС-300.Назначение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- 8МС-7-0126;Перечень документов при поставке:- сертификат происхождения/качества.Поставщик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</si>
  <si>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139229.990.000001</t>
  </si>
  <si>
    <t>Салфетка</t>
  </si>
  <si>
    <t>Салфетка техническая.Назначение - для протирки рук и деталей;Размер, см - 40х40;Материал - бязь отбеленная, бесшовная.</t>
  </si>
  <si>
    <t>289261.500.000151</t>
  </si>
  <si>
    <t>Сальник устьевой</t>
  </si>
  <si>
    <t>для герметизации устья скважины, рабочее давление 14 МПа, диаметр полированного штока 31,8 мм</t>
  </si>
  <si>
    <t>Сальник устьевой самоустанавливающийся с двойным уплотнением СУСГ-2A.Технические характеристики:Присоединительная резьба НКТ - 73;Диаметр устьевого штока, мм - 31;Условия поставки:- паспорт;- руководство по эксплуатации;- разрешение а применение от уполномомсенного органа.</t>
  </si>
  <si>
    <t>Набивка сальниковая устьеваяНазначение - для герметизации устья скважины;Технические характеристики:Рабочее давление, МПа, не менее - 14;Диаметр полированного штока, мм, не менее - 31,8;Набивка сальниковая - 11/4"х2 1/4"х1/2";Материал исполнения - Тефлон Кеvlar;Перечень документов при поставке:- сертификат происхождения.Марка/модель -Завод изготовителя -Страна происхождения -(заполняется поставщиком)</t>
  </si>
  <si>
    <t>Набивка сальника в комплекте 9 (девять) штук из кевлара, плетенная.Назначение - для герметизации устьевого штока скважины, оборудованнойштанговым глубинным насосом в условиях высокого давления.Технические характеристики:Материал – кевлар;Пропитка – тефлоновая;Размеры сечения, д - 1/4х1/2;Количества слоев – 2;Внутренний диаметр кольца, мм – 32;Наружный диаметр кольца, мм – 73;Рабочая температура, ºС – от -150 до +200;Плотность - 1.45-1.50;Давление среды – не менее 210 Мпа.</t>
  </si>
  <si>
    <t>281131.000.000050</t>
  </si>
  <si>
    <t>Седло клапана</t>
  </si>
  <si>
    <t>Седло клапана СИН46.Номер по каталогу - СИН46.02.130.024П;Условия поставки:- сертификат происхождения/качества.</t>
  </si>
  <si>
    <t>281131.000.000051</t>
  </si>
  <si>
    <t>Седло клапана СИН46.Номер по каталогу - СИН46.02.130.027;Условия поставки:- сертификат происхождения/качества.</t>
  </si>
  <si>
    <t>282219.300.000038</t>
  </si>
  <si>
    <t>Съемник</t>
  </si>
  <si>
    <t>гидравлический, для демонтажа деталей, универсальный</t>
  </si>
  <si>
    <t>Съемник гидравлический.Назначение - для демонтажа корпуса подшипника опоры балансира, длястанков-качалок типа СК;Технические характеристики:Тяговое усилие, т, не менее - 15;Давление, МПа, не менее - 70;Глубина захвата, мм, не менее - 245;Ход штока, мм, не менее - 250;Перечень документов при поставке:- паспорт;- руководство по эксплуатации и разрешение на применение отуполномоченного органа РК.</t>
  </si>
  <si>
    <t>Съемник гидравлический.Назначение - для демонтажа пальца кривошипа, для станков-качалок типа СКс ручным гидравлическим насосом;Технические характеристики:Тяговое усилие, тс, не менее - 33;Давление, МПа, не менее - 70;Тип гидравлического насоса - ручной;Количество ступеней нагнетания давления - 2;Объем масла, л - 1,0;Габаритные размеры, мм:Длина - 710,0;Ширина - 136,0;Высота - 152,0;Вес, кг - 8,2;Расстояние между тягами, мм - от 220 до 460;Максимальная длина демонтируемых деталей, мм - 210;Внутренняя резьба - М105х2;Перечень документов пр и поставке:- паспорт;- руководство по эксплуатации;- разрешение на применение от уполномоченного органа РК.</t>
  </si>
  <si>
    <t>279031.900.000079</t>
  </si>
  <si>
    <t>Трансформатор сварочный</t>
  </si>
  <si>
    <t>для автоматической дуговой сварки</t>
  </si>
  <si>
    <t>Трансформатор сварочный.
Назначение - для питания одного сварочного поста однофазным переменным током.
При ручной дуговой сварке, резке и наплавки металлов покрытыми металлическими электродами.
Диапазон рабочей температуры, С - от мнинус 45 до плюс 45;
Относительная влажность воздуха, %, не более - 80;
Эксплуатационные возможности -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 сети, В - 380;
Количество фаз - 2;
Частота питающей сети, Гц - 50;
Номинальный сварочный ток, А - 500;
Номинальный режим работы (ПН), % - 60;
Номинальное рабочее напряжение, В - 40;
Максимально потребляемый из сети ток, А - 90;
Регулирование сварочного тока - механический плавный;
Пределы регулирования сварочного тока- от 100 до 500;
Напряжение холостого хода, В - от 60 до 70;
Перечень документов при поставке:
- паспорт;
- руководство по эксплуатации.</t>
  </si>
  <si>
    <t>242040.500.000046</t>
  </si>
  <si>
    <t>Тройник стальной</t>
  </si>
  <si>
    <t>равнопроходный, диаметр 66-200 мм, исполнение 1</t>
  </si>
  <si>
    <t>Тройник стальной равнопроходный.Технические характеристики:Диаметр, мм - 76;Толщина стенки, мм - 5;Марка стали - ст.20;Условия поставки:- сертификат качества;Нормативно-технический документ - ГОСТ 17376-2001.</t>
  </si>
  <si>
    <t>242040.500.000052</t>
  </si>
  <si>
    <t>переходный, диаметр 66-200 мм, исполнение 1</t>
  </si>
  <si>
    <t>Тройник стальной равнопроходный.Технические характеристики:Диаметр, мм - 114;Толщина стенки, мм - 6;Марка стали - ст.20;Условия поставки:- сертификат качества;Нормативно-технический документ - ГОСТ 17376-2001.</t>
  </si>
  <si>
    <t>Тройник стальной равнопроходный.Технические характеристики:Диаметр, мм - 159;Толщина стенки, мм - 6;Марка стали - ст.20;Условия поставки:- сертификат качества;Нормативно-технический документ - ГОСТ 17376-2001.</t>
  </si>
  <si>
    <t>Тройник стальной равнопроходный.Технические характеристики:Диаметр, мм - 89;Толщина стенки, мм - 5;Марка стали - ст.20;Условия поставки:- сертификат качества;Нормативно-технический документ - ГОСТ 17376-2001.</t>
  </si>
  <si>
    <t>242040.500.000053</t>
  </si>
  <si>
    <t>переходный, диаметр 201-450 мм, исполнение 1</t>
  </si>
  <si>
    <t>Тройник стальной равнопроходный.Технические характеристики::Диаметр, мм - 219;Толщина стенки, мм - 8;Марка стали - ст.20;Условия поставки:- сертификат качества;Нормативно-технический документ - ГОСТ 17376-2001.</t>
  </si>
  <si>
    <t>241071.000.000036</t>
  </si>
  <si>
    <t>Уголок</t>
  </si>
  <si>
    <t>стальной, равнополочный, горячекатаный, ширина 45 мм</t>
  </si>
  <si>
    <t>Уголок стальной горячекатанный равнополочный.Технические характеристики:Ширина полки, мм - 45х45;Толщина стенки, мм - 5;Марка стали - Ст3;Условие поставки:- сертификат касчества;Нормативно-технический документ - ГОСТ 8509-93.</t>
  </si>
  <si>
    <t>241071.000.000037</t>
  </si>
  <si>
    <t>стальной, равнополочный, горячекатаный, ширина 50 мм</t>
  </si>
  <si>
    <t>Уголок стальной горячекатанный равнополочный.Технические характеристики:Ширина полки, мм - 50х50;Толщина стенки, мм - 5;Марка стали - Ст3;Условия поставки:- сертификат касчества;Нормативно-технический документ - ГОСТ 8509-93.</t>
  </si>
  <si>
    <t>241071.000.000039</t>
  </si>
  <si>
    <t>стальной, равнополочный, горячекатаный, ширина 63 мм</t>
  </si>
  <si>
    <t>Уголок стальной горячекатанный равнополочный.Технические характеристики:Ширина полки, мм - 63х63;Толщина стенки, мм - 6;Марка стали - Ст3;Условие поставки:- сертификат касчества;Нормативно-технический документ - ГОСТ 8509-93.</t>
  </si>
  <si>
    <t>241071.000.000041</t>
  </si>
  <si>
    <t>стальной, равнополочный, горячекатаный, ширина 75 мм</t>
  </si>
  <si>
    <t>Уголок стальной горячекатанный равнополочный.Технические характеристики:Ширина полки, мм - 75х75;Толщина стенки, мм - 7;Марка стали - Ст3;Условие поставки:- сертификат качества/происхождение;Нормативно-технический документ - ГОСТ 8509-93.</t>
  </si>
  <si>
    <t>221973.900.000018</t>
  </si>
  <si>
    <t>Уплотнение</t>
  </si>
  <si>
    <t>гидравлическое, резинотканевое</t>
  </si>
  <si>
    <t>Пакет уплотнении плунжера СИН46.Назначение - плунжера;Технические характеристики:Тип насоса - СИН46;Номер по каталогу - СИН46.02.134.100.</t>
  </si>
  <si>
    <t>Пакет уплотнения плунжера.Назначение - для доукомплектования, дооснащения, а также для дальнейшегоремонта насоса СИН46;Каталожный номер - СИН46.00.134.100.</t>
  </si>
  <si>
    <t>241011.500.000000</t>
  </si>
  <si>
    <t>Чугун</t>
  </si>
  <si>
    <t>марка Л 1</t>
  </si>
  <si>
    <t>Отливок чугунный.
Назначение - для отливок из чугуна;
Технические характеристики:
Тип чугуна - СЧ10 с пластинчатым графитом; 
Предел текучести, МПа, не менее - 140;
Временное сопротивление при растяжении, МПа (кгс/мм2), не менее - 100(10);
Твердость, НВ, не более- 205;
Нормативно-технический документ -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</si>
  <si>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150 (15);Размер, мм - 150х180;Диаметр, мм - 150;Длина, мм – 180;Материал - чугун;Плотность, кг/м3 - 7,0х10(в 3 степени);Модуль упругости при растяжении, мПа - 700-100;Удельная теплоемкость при температуре от 20 до 200С, Дж – 460;Вес, кг -24;Условия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</si>
  <si>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300 (30);Размер, мм - 300х300;Диаметр, мм - 300;Длина, мм – 300;Материал - чугун;Плотность, кг/м3 - 7,3х10(в 3 степени);Модуль упругости при растяжении, мПа - 1200-1450;Удельная теплоемкость при температуре от 20 до 200°С, Дж – 525;Условия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</si>
  <si>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350 (35);Размер, мм - 350х350;Диаметр, мм - 350;Длина, мм – 350;Материал - чугун;Плотность, кг/м3 - 7,3х10(в 3 степени);Модуль упругости при растяжении, мПа - 1300-1550;Удельная теплоемкость при температуре от 20 до 200°С, Дж – 545;Условия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</si>
  <si>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200 (20);Размер, мм - 200х180;Диаметр, мм - 200;Длина, мм – 180;Материал - чугун;Плотность, кг/м3 - 7,3х10(в 3 степени);Модуль упругости при растяжении, мПа - 850-1100;Удельная теплоемкость при температуре от 20 до 200°С, Дж – 480;Условия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</si>
  <si>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250 (25);Размер, мм - 250х250;Диаметр, мм - 250;Длина, мм – 250;Материал - чугун;Плотность, кг/м3 - 7,3х10(в 3 степени);Модуль упругости при растяжении, мПа - 900-1100;Удельная теплоемкость при температуре от 20 до 200°С, Дж – 500;Условия поставки:- сертификат качества/происхождения.Нормативно-технический документ- ГОСТ 1412-85.</t>
  </si>
  <si>
    <t>241071.000.000010</t>
  </si>
  <si>
    <t>Швеллер</t>
  </si>
  <si>
    <t>стальной, горячекатаный, с параллельными гранями полок, номер швеллера 10</t>
  </si>
  <si>
    <t>Швеллер стальной горячекатаный с параллельными гранями полок.Технические характеристики:Номер швеллера - 10;Серия швеллера - П;Высота швеллера, мм - 100;Ширина полки, мм - 46;Толщина стенки, мм – 4,5;Толщина полки, мм – 7,6;Перечень необходимых документов при поставке:- сертификат соответствия;Нормативно-технический документ – ГОСТ 8240-97.</t>
  </si>
  <si>
    <t>241062.900.000152</t>
  </si>
  <si>
    <t>Шестигранник</t>
  </si>
  <si>
    <t>стальной, марка Ст.30, диаметр 15-50 мм, горячекатаный</t>
  </si>
  <si>
    <t>Прокат стальной горячекатный шестигранный.Технические характеристики:Диаметр/сторона, мм - 30;Марка стали - ст30-35;Длинна, м - 6;Условия поставки:- сертификат качества;Нормативно-технический документ - ГОСТ 2879-2006.</t>
  </si>
  <si>
    <t>241062.900.000155</t>
  </si>
  <si>
    <t>стальной, марка Ст.35, диаметр 15-50 мм, горячекатаный</t>
  </si>
  <si>
    <t>Прокат стальной конструкционный шестигранный горячекатанный.Технические характеристики:Диаметр, мм - 30;Марка стали - 35;Нормативно-технический документ - ГОСТ 8560-78.</t>
  </si>
  <si>
    <t>221930.500.000034</t>
  </si>
  <si>
    <t>Шланг (рукав)</t>
  </si>
  <si>
    <t>газовый, I–9–0,63</t>
  </si>
  <si>
    <t>Рукав резиновый с нитяным каркасом применяется для подачи газа, пропана,бутана, ацетилена под давлением к приборам газовой сварки и резкиметаллов. Рукава шланги резиновые сварочные способны работать в условияхтропического и умеренного климата при температуре окружающей среды от -35°С до +70°С, а также в условиях холодного климата -55°С до +70°С.Рукава шланги для подачи газа, пропана, бутана, ацетилена под давлениемк приборам газовой сварки и резки металлов изготавливают из внутреннегорезинового слоя, нитяного каркаса из хлопчатобумажных волокон илипропитанных и не пропитанных химических волокон, а также наружногорезинового слоя. Рукав для подачи газа, пропана, бутана, ацетиленадолжен обозначаться красным цветом. Допускается обозначение классарукава двумя цветными полосами на черном фоне.Технические характеристики:Класс рукавов - I;Диаметр внутренний, мм - 9;Наружный диаметр, мм -  18;Давление рабочее, МПа - 0,63;Радиус изгиба, мм - 90;Вес 1п/м рукава, кг – 0,208;Длина бухты, м - 40;Климатическое исполнение – ХЛ1;Условия поставки:- сертификат происхождения/ качества;Нормативно-технический документ - ГОСТ 9356-75.</t>
  </si>
  <si>
    <t>221930.500.000039</t>
  </si>
  <si>
    <t>газовый, III–9–2,0</t>
  </si>
  <si>
    <t>Рукав газовой сварки и резки металлов.Технические характеристики:Класс рукавов - III;Диаметр внутренний, мм - 9;Давление рабочее, МПа - 2;Длина, м, не менее - 40;Климатическое исполнение - ХЛ;Условия поставки:- сертификат происхождения/качества;Нормативно-технический документ - ГОСТ 9356-75.</t>
  </si>
  <si>
    <t>221920.300.000005</t>
  </si>
  <si>
    <t>Шнур</t>
  </si>
  <si>
    <t>резиновый, круглого сечения, типа 4, диаметр 2,0-63,0 мм</t>
  </si>
  <si>
    <t>Шнур резиновый насоса ЦНС.Номер по каталогу - У0092;Условия поставки:- сертификат происхождения/качества;Нормативно-технический документ - ГОСТ 6467-79.</t>
  </si>
  <si>
    <t>Шнур резиновый насоса ЦНС.Номер по каталогу - У0085;Условия поставки:- сертификат происхождения/качества;Нормативно-технический документ - ГОСТ 6467-79.</t>
  </si>
  <si>
    <t>Шнур резиновый насоса ЦНС.Номер по каталогу - У0089-04;Условия поставки:- сертификат происхождения/качества;Нормативно-технический документ - ГОСТ 6467-79.</t>
  </si>
  <si>
    <t>Шнур резиновый насоса ЦНС.Номер по каталогу - У0094;Условия поставки:- сертификат происхождения/качества;Нормативно-технический документ - ГОСТ 6467-79.</t>
  </si>
  <si>
    <t>Шнур резиновый насоса ЦНС.Номер по каталогу - У0081;Нормативно-технический документ - ГОСТ 6467-79.</t>
  </si>
  <si>
    <t>Шнур резиновый насоса ЦНС.Номер по каталогу - У0087;Нормативно-технический документ - ГОСТ 6467-79.</t>
  </si>
  <si>
    <t>Шнур резиновый насоса ЦНС.Номер по каталогу - У0090;Нормативно-технический документ - ГОСТ 6467-79.</t>
  </si>
  <si>
    <t>259411.900.000173</t>
  </si>
  <si>
    <t>Шпилька для фланцевых соединений</t>
  </si>
  <si>
    <t>стальной, диаметр 20 мм, с гайкой</t>
  </si>
  <si>
    <t>Шпилька для фланцевых соединений.Технические характеристики:Тип шпильки - А;Диаметр резьбы, мм - М18;Поле допуска - 6g;Длина шпильки, мм - 180;Длина резьбового конца, мм - 5,8;Марка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</si>
  <si>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Шпилька для фланцевых соединений.Технические характеристики:Тип шпильки - А;Диаметр резьбы, мм - М20;Поле допуска - 6g;Длина шпильки, мм - 180;Длина резьбового конца, мм - 48;Марка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</si>
  <si>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259411.900.000175</t>
  </si>
  <si>
    <t>стальной, диаметр 30 мм, с гайкой</t>
  </si>
  <si>
    <t>Шпилька для фланцевых соединений.Технические характеристики:Тип шпильки - А;Диаметр резьбы, мм - М16;Поле допуска - 6g;Длина шпильки, мм - 100;Длина резьбового конца, мм - 32;Марка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</si>
  <si>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Шпилька для фланцевых соединений.Технические характеристики:Тип шпильки - А;Диаметр резьбы, мм - М30;Поле допуска - 6g;Длина шпильки, мм - 250;Длина резьбового конца, мм - 72;Марка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</si>
  <si>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281331.000.000131</t>
  </si>
  <si>
    <t>Шток</t>
  </si>
  <si>
    <t>для насоса поршневого</t>
  </si>
  <si>
    <t>Шток поршня НБ-50 в сборе.Назначение - для комплектации и оснащения поршневого насоса;Номер по каталогу - НБ50.02.770П;Условия поставки:- сертификат происхождения/качества.</t>
  </si>
  <si>
    <t>Шток поршня  НБ-125 в сборе.Назначение - для комплектации и оснащения поршневого насоса;Длина, мм - 880;Номер по каталогу - НБ125.02.730П;Условия поставки:- сертификат происхождения/качества.</t>
  </si>
  <si>
    <t>Шток поршня 9МГр в сборе.Назначение - для комплектации и оснащения поршневого насоса;Длина, мм - 750;Номер по каталогу - НБ125.02.720П;Условия поставки:- сертификат происхождения/качества.</t>
  </si>
  <si>
    <t>Шток поршня в сборе.
Назначение - для дооснащения и доукомплектации насоса 9МГр;
Номер по каталогу - 9МГр.02.200П.</t>
  </si>
  <si>
    <t>259315.100.000001</t>
  </si>
  <si>
    <t>Электрод сварочный</t>
  </si>
  <si>
    <t>металлический, плавящийся, с покрытием</t>
  </si>
  <si>
    <t>Электрод ручной дуговой сварки.Назначение - ручной дуговой сварки углеродистых и нелегированных cталей;Технические характеристики:Тип электродов - МР-3;Диаметр электрода, мм - 4,0;Длина электрода, мм – 450;Механические свойства металла сварочного шва:- предел текучести, МПа – 390;- предел прочности, мПа - 430;- относительное удлинение, % -18;- ударная вязкость, Дж/кв. см – 80;Химический состав металла:- углерод (С), % - 0,1;- кремний (Si), % - 0,2;- марганец (Mn), % - 0,5-0,8;- фосфор (Р) - 0,045;- сера (S) – 0.04.Величина сварочного тока:- нижнее, А – 160…220;- вертикальное, А – 140…180;- потолочное, А – 140…180.Упаковка электрода- Коробочный картон толщиной не менее 0,7 мм +полиэтиленовая пленка толщиной 0,1-0,2 мм;Потенциальные поставщики до истечения времени и даты вскрытия ценовыхпредложений в информационной системе электронных закупок, обязаныпредоставить опытные (показательные) образцы Товара не менее 20(двадцать) кг, для проверки качества и проведения испытания напригодность. При этом, все расходы, связанные с доставкой и возвратомопытного образца, потенциальный поставщик производит собственными силамии за свой счет.  Дата изготовления товара должна быть не ранее 2020 г.Условия поставки:- сертификат происхождения/качества;- паспорт изделия;- протоколы испытаний; и другие документы, подтверждающие заявленные характеристики.Нормативно-технический документ -  ГОСТ 9466-75.</t>
  </si>
  <si>
    <t>Электрод.Назначение - ручной дуговой сварки углеродистых и нелегированных сталей,допустима в любых пространственных положениях постоянным током (DC)обратной полярности.Технические характеристики:Диаметр электрода, мм – 3,0;Длинна, мм – не менее 350;Ток, А – не менее 100;Тип – Э50А;УО – универсальная обмазка;55 - временное сопротивление разрыву металла шва.Упакован в картонную коробку по 5 килограмм обтянутая защитной пленкой иуложенные в евро поддоны.Перед заключением договора поставщик должен предоставить для испытания ипроверки не менее 30 кг.Условия поставки:- сертификат происхождения/качества;Нормативно-технический документ - ГОСТ 9466-75.</t>
  </si>
  <si>
    <t>Электрод ручной дуговой сваркиНазначение - ручной дуговой сварки углеродистых и нелегированных cталей;Технические характеристики:Тип электродов - МР-3;Диаметр электрода, мм – 3,0;Длина электрода, мм – 350;Механические свойства металла сварочного шва:- предел текучести, МПа – 390;- предел прочности, мПа - 430;- относительное удлинение, % -18;- ударная вязкость, Дж/кв. см – 80;Химический состав металла:- углерод (С), % - 0,1;- кремний (Si), % - 0,2;- марганец (Mn), % - 0,5-0,8;- фосфор (Р) - 0,045;- сера (S) – 0.04.Величина сварочного тока:- нижнее, А – 100…140;- вертикальное, А – 80…100;- потолочное, А – 80…110.Упаковка электрода- Коробочный картон толщиной не менее 0,7 мм +полиэтиленовая пленка толщиной 0,1-0,2 мм;Потенциальные поставщики до истечения времени и даты вскрытия ценовыхпредложений в информационной системе электронных закупок, обязаныпредоставить опытные (показательные) образцы Товара не менее 20(двадцать) кг, для проверки качества и проведения испытания напригодность. При этом, все расходы, связанные с доставкой и возвратомопытного образца, потенциальный поставщик производит собственными силамии за свой счет. Дата изготовления товара должна быть не ранее 2020 г.Условия поставки:- сертификат происхождения/качества;- паспорт изделия;- протоколы испытаний; и другие документы, подтверждающие заявленные характеристики.Нормативно-технический документ -  ГОСТ 9466-75.</t>
  </si>
  <si>
    <t>СГЭ</t>
  </si>
  <si>
    <t>259929.250.000001</t>
  </si>
  <si>
    <t>Вязка</t>
  </si>
  <si>
    <t>спиральная</t>
  </si>
  <si>
    <t>Вязка спиральная ВС 35/50.2 предназначена для крепления к штыревым (ШФ-20Г, ШФ-20Г1, ШФ-20УО, ШПФ, ШПС) и опорным линейным изоляторамзащищенных проводов СИП-3 сечением 35-50мм. Вязка спиральная ВС 35/50.2изготовлена из оцинкованной пружинной проволоки и имеет стойкоеполимерное покрытие, обеспечивающее необходимую прочность заделкипроводов. Не разрушаются во время всего срока службы, удобны в монтаже,имеют цветовую маркировку.Технические характеристики:Сечение провода, мм2 – 35-50;Крепление к изоляторам – 2 (двойное);Длина готовой вязки, мм - 460-475;Длина средней части вязки, мм - 5,0;Длина стержня навивки, мм - 10 -0,5;Радиус изгиба, мм - 2,0;Цвет маркировки вязки – желтый;Шаг навивки, мм - 53±3,0.</t>
  </si>
  <si>
    <t>"Применяется для крепления защищенных проводов на штыревых изоляторах. 
Сечение жил 70-95мм2"</t>
  </si>
  <si>
    <t>234310.300.000001</t>
  </si>
  <si>
    <t>Изолятор</t>
  </si>
  <si>
    <t>фарфоровый, штыревой</t>
  </si>
  <si>
    <t>Изолятор ТФ - сетевой, телефонный, фарфоровый, низковольтный,предназначен для изоляции крепления проводов линии электропередачпеременноготока напряжением, В, до - 1000, линий связи ирадиотрансляционных сетей.Технические характеристики:Диаметр штыря (крюка на котором крепится изолятор), мм - 20;Минимальная механическая разрушающая нагрузка, кН - 8;Сопротивление изоляции, МОм - 5х10 (в 4 степени);Строительная высота, мм -100.Нормативно-технический документ - ГОСТ 30531-97.</t>
  </si>
  <si>
    <t>Изолятор ШФ - штыревой фарфоровый предназначен для изоляции и крепленияпроводов на воздушных линиях электропередач и в распределительныхустройствах электростанций и подстанций переменного тока напряжениемсвыше 1000 В, частотой 50 Гц при температуре окружающего воздуха от плюс50С до минус 60С.Расшифровка маркировки (обозначения) изолятора:Тип изолятора - Ш, штыревой;Материал изоляционной части - Ф, фарфор электротехнический;Класс изолятора по напряжению - 20 (номинальное напряжение – 20 кВ);Конструктивное исполнение, модификация - Г1, (с проушиной, в комплектевтулка);Конструкция изолятора модификации «Г1» позволяет осуществлять раскаткупроводов СИП непосредственно по изоляторам без применения раскаточныхроликов.Технические характеристики:Номинальное напряжение, кВ – 20;Минимальная механическая разрушающая нагрузка, кН – 13;Длина пути утечки, мм, не менее – 400;Выдерживаемое напряжение частотой 50 Гц, кВ, не менее - 85 в сухомсостоянии;Выдерживаемое напряжение частотой 50 Гц, кВ, не менее - 45 под дождем;Прилагается чертеж изделия.Нормативно-технический документ - ГОСТ 1232-77.</t>
  </si>
  <si>
    <t>222929.900.000163</t>
  </si>
  <si>
    <t>Колпачок</t>
  </si>
  <si>
    <t>для крепления штыревых изоляторов воздушных линий электропередач</t>
  </si>
  <si>
    <t>Колпачок К-7.Назначение - применяются для крепления штыревых изоляторов типа ШФ-20Гвоздушных линий электропередач.Технические характеристики:Сила, приложенная вдоль оси колпачка, кН - 0,735 (75);Сила, приложенная перпендикулярно оси колпачка, кН - 3,5 (350);Диаметр штыря, мм -22.</t>
  </si>
  <si>
    <t>Колпачок К-5(КП18)-16 ТФ-20.Назначение - для крепления на траверсы и крюки низковольтные изоляторыпри прокладке низковольтных воздушных линий электропередач снапряжением, В, до - 380.Технические характеристики:Колпачки марки К5 подходят не только для изоляторов ТФ-20, но и дляизоляторов других типов, непосредственно, ТФ-20П, ТФ-18, ТФ-12, НС-18 ит.д.Использование для изготовления качественного и эластичного полиэтилена,который гарантирует длительный ресурс работы и должным образом защищаетизделия от негативных внутренних и внешних воздействий природной среды,возможность использования при температуре окружающей среды, С - от плюс45 до плюс 60 градусов, нарезка на поверхности резьбы, что обеспечиваетлегкость крепления изоляторов, должная защита, гарантирующаястабильность работы и максимальную устойчивость к износам.d1, мм - 15,0;d2, мм - 18,5;d3, мм - 22,0;d4, мм - 16,9;d5, мм - 22,0;d6, мм - 25,0;L, мм - 34,0;Сила, приложеннаявдоль оси колпачка, кН (кг) - 0,3 (30);Сила, приложенная перпендикулярно оси колпачка, кН (кг) - 4 (400);Диаметр штыря, мм - 16.</t>
  </si>
  <si>
    <t>Лак</t>
  </si>
  <si>
    <t>Лак битумный БТ-577, представляет собой раствор битума в органическихрастворителях с введением синтетических модифицирующих добавок исиккатива. Лак предназначен для защиты поверхностей металическихконструкций  и изделий при непродолжительном  их хранении итранспортировке, а также для изготовления алюминиевой краски. Лак можноприменять в качестве черной краски с защитными и декоративнымифункциями, из за высоких эксплуатационных характеристик,являетсянезаменимой при окраске изделий из металла, дерева, кирпича, бетона ит.д., как в быту, так и на производстве.Нормативно-технический документ - ГОСТ 5631-79.</t>
  </si>
  <si>
    <t>274039.900.000061</t>
  </si>
  <si>
    <t>Лампа светодиодная</t>
  </si>
  <si>
    <t>тип цоколя E40, мощность 150 Вт</t>
  </si>
  <si>
    <t>Лампа светодиодная.Технические характеристики:Тип лампы – LED (Light-emitting diode – светодиод);Мощность, Вт - 150;Напряжение, В - 200-260;Материал корпуса - алюминий;Цветность света - нейтральный белый;Рабочая температура, С - от-40 до+50;Цоколь - Е40;Степень защиты - IP40.</t>
  </si>
  <si>
    <t>274015.300.000000</t>
  </si>
  <si>
    <t>тип цоколя E27, мощность 20 Вт</t>
  </si>
  <si>
    <t>Лампа светодиодная.Технические характеристики:Тип лампы – LED (Light-emitting diode – светодиод);Номинальная мощность, Вт - 20;Тип цоколя - Е27;Класс энергопотребления - А.</t>
  </si>
  <si>
    <t>274039.900.000016</t>
  </si>
  <si>
    <t>тип цоколя Е27, мощность 21 Вт</t>
  </si>
  <si>
    <t>Лампа светодиодная.Технические характеристики:Тип лампы – LED (Light-emitting diode – светодиод);Номинальная мощность, Вт, не менее - 21;Тип цоколя - Е27;Цветовая температура, К, не менее - 4000;Класс энергопотребления - А.</t>
  </si>
  <si>
    <t>274039.900.000023</t>
  </si>
  <si>
    <t>тип цоколя E27, мощность 11 Вт</t>
  </si>
  <si>
    <t>Лампа светодиодная.Технические характеристики:Тип лампы – LED (Light-emitting diode – светодиод);Номинальная мощность, Вт - 11;Тип цоколя - Е27;Цветовая температура, К - 4000;Класс энергопотребления - А.</t>
  </si>
  <si>
    <t>274039.900.000027</t>
  </si>
  <si>
    <t>тип цоколя G13, мощность 9 Вт</t>
  </si>
  <si>
    <t>Лампа светодиодная.Технические характеристики:Тип лампы – LED (Light-emitting diode – светодиод);Номинальная мощность, Вт, не менее - 9;Тип цоколя - G13;Формы колбы лампы - линейная;Длина лампы, мм, не менее - 600;Цветовая температура, К, не менее - 6500;Класс энергопотребления - А.</t>
  </si>
  <si>
    <t>274039.900.000028</t>
  </si>
  <si>
    <t>тип цоколя G13, мощность 18 Вт</t>
  </si>
  <si>
    <t>Лампа светодиодная.Технические характеристики:Тип лампы – LED (Light-emitting diode – светодиод);Номинальная мощность, Вт, не менее - 18;Тип цоколя - G13;Формы колбы лампы - линейная;Длина лампы, мм, не менее - 1200;Диаметр трубки, мм - 26;Класс энергопотребления - А.</t>
  </si>
  <si>
    <t>Лампа светодиодная.Технические характеристики:Тип лампы – LED (Light-emitting diode – светодиод);Номинальная мощность, Вт - 6;Тип цоколя - Е14;Цветовая температура, К - 6000;Нормативно-технический документ - ГОСТ Р 54815-2011.</t>
  </si>
  <si>
    <t>257360.900.000009</t>
  </si>
  <si>
    <t>Наконечник</t>
  </si>
  <si>
    <t>разъемный, круглого сечения</t>
  </si>
  <si>
    <t>Применяется для кабелей с алюминиевыми и медными жилами. Болтовой изолированный наконечник со срывными головками сечением жилы 50-95 мм2</t>
  </si>
  <si>
    <t>Подшипник 2322 (аналог N322) роликовый радиальный с короткимицилиндрическими роликами.Технические характеристики:Внутренний диаметр подшипника, мм - 110;Наружный диаметр подшипника, мм - 240;Ширина подшипника, мм - 50;Радиус монтажной фаски подшипника, мм - 4,0;Статическая грузоподъемность - С0 290 000 Н;Динамическая грузоподъемность - С 391 000 Н;Нормативно-технический документ -  ГОСТ 8328-75.</t>
  </si>
  <si>
    <t>Подшипник 2312 (аналог N312) роликовый радиальный с короткимицилиндрическими роликами.Технические характеристики:Внутренний диаметр подшипника, мм - 60;Наружный диаметр подшипника, мм - 130;Ширина подшипника, мм - 31;Радиус монтажной фаски подшипника, мм - 3,5;Статическая грузоподъемность - C0 76500 Н;Динамическая грузоподъемность - C 123000 Н;Нормативно-технический документ - ГОСТ 8328-75.</t>
  </si>
  <si>
    <t>Подшипник 312 (аналог 6312) шариковый радиальный однорядный.Технические характеристики:Внутренний диаметр подшипника, мм - 60;Наружный диаметр подшипника, мм - 130;Ширина подшипника, мм - 31;Радиус монтажной фаски подшипника, мм - 3,5;Статическая грузоподъемность - C0 48 000 Н;Динамическая грузоподъемность - C 81 900 Н;Нормативно-технический документ - ГОСТ 8338-75.</t>
  </si>
  <si>
    <t>Подшипник 310 (аналог 6310) шариковый радиальный однорядный.Технические характеристики:Внутренний диаметр подшипника, мм - 50;Наружный диаметр подшипника, мм - 110;Ширина подшипника, мм - 27;Радиус монтажной фаски подшипника, мм - 3,0;Статическая грузоподъемность - C0 36 000 Н;Динамическая грузоподъемность - C 61 800 Н;Нормативно-технический документ - ГОСТ 8338-75.</t>
  </si>
  <si>
    <t>Подшипник 180309 (аналог 6309-2RS) шариковый радиальный однорядный суплотнениями.Технические характеристики:Внутренний диаметр подшипника, мм - 45;Наружный диаметр подшипника, мм - 100;Ширина подшипника, мм - 25;Радиус монтажной фаски подшипника, мм - 2,5;Статическая грузоподъемность - C0 30000 Н;Динамическая грузоподъемность - C 52700 Н;Нормативно-технический документ - ГОСТ 8882-75.</t>
  </si>
  <si>
    <t>273213.700.000296</t>
  </si>
  <si>
    <t>Провод</t>
  </si>
  <si>
    <t>марка СИП-3, напряжение более 1 000 В</t>
  </si>
  <si>
    <t>008 Километр (тысяча метров)</t>
  </si>
  <si>
    <t>Провод СИП-3 - самонесущий изолированный, областью применения проводовСИП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Провода СИП долговечны, способнык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преимуществами.Расшифровка маркировка провода СИПС - самонесущийИ - изолированныйП - проводТехническая характеристика:Число жил -1;Номинальное сечение основных жил, мм2 - 70;Теоретический вес, км/кг- 1/334,00;Диаметр поперечного сечения, мм - 17,00;Минимальный радиус изгиба, мм - 170;Номинальная толщина изоляции жил, мм - 1,70;Эл. сопротивление изоляции на 1 км и 20оС, МОм - 12;Допустимая токовая нагрузка, А - 240;Допустимый ток короткого замыкания, кА - 6,50;Нормативно-технический документ - ГОСТ 31946-2012.</t>
  </si>
  <si>
    <t>273211.300.000003</t>
  </si>
  <si>
    <t>Провод обмоточный</t>
  </si>
  <si>
    <t>марка ПЭТВ-2</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</si>
  <si>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- 1,06;Максимальный диаметр провода по изоляции, мм - 1,155;Расчетная масса, кг/км - 8,0856;Пробивное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</si>
  <si>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- 1,12;Максимальный диаметр провода по изоляции, мм - 1,217;Расчетная масса, кг/км - 9,0116;Пробивное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</si>
  <si>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Расшифровкамаркировки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- 1,18;Максимальный диаметр провода по изоляции, мм - 1,279;Расчетная масса, кг/км - 9,9879;Пробивное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</si>
  <si>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- 1,25;Максимальный диаметр провода по изоляции, мм - 1,351;Расчетная масса, кг/км - 11,1904;Пробивное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</si>
  <si>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- 1,32;Максимальный диаметр провода по изоляции, мм - 1,423;Расчетная масса, кг/км - 12,4613;Пробивное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</si>
  <si>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Расшифровкамаркировки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- 0,9;Максимальный диаметр провода по изоляции, мм - 0,99;Расчетная масса, кг/км - 5,84;Пробивное напряжение, В - 4700;Относительное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</si>
  <si>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- 0,85;Максимальный диаметр провода по изоляции, мм - 0,937;Расчетная масса, кг/км - 5,15;Пробивное напряжение, В - 3000;Относительное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</si>
  <si>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- 1;Максимальный диаметр провода по изоляции, мм - 1,093;Расчетная масса, кг/км - 7,1857;Пробивное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</si>
  <si>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- 0,75;Максимальный диаметр провода по изоляции, мм - 0,832;Расчетная масса, кг/км - 4,03;Пробивное напряжение, В - 2900;Относительное удлинение, % - 25;Нормативно-технический документ - ГОСТ 26615-85.</t>
  </si>
  <si>
    <t>274033.000.000000</t>
  </si>
  <si>
    <t>Прожектор</t>
  </si>
  <si>
    <t>светодиодный, мощность не более 300 Вт</t>
  </si>
  <si>
    <t>Прожектор светодиодный применяется для освещения: фасада здания,архитектурного освещения, освещение территории, освещение рекламныхконструкций. Рекомендуемая высота подвеса составляет до 4 метров, длямаксимально качественной освещенности. Фиксирующие шайбы позволяютустановить прожектор под заданным углом. Компактный размер прожекторапозволяет производить его монтаж практически в любых местах.Технические характеристики:Лампа - LED (светодиодная);Мощность, Вт - 50;Класс защиты от пыли и влаги - IP 65;Цветовая температура, К, не менее - 6500;Световой поток, лм, не менее - 4500;Угол освещения, град - 100;Входное напряжение / частота, В/Гц - 100-240 /50-60;Материал корпуса - литой алюминий с антикоррозийным покрытием;Класс защиты - I;Степень защиты - IP65;Климатическое исполнение - УХЛ1 по ГОСТ 15150-69;Нормативно-технический документ - ГОСТ 6047-90.</t>
  </si>
  <si>
    <t>Прожектор светодиодный предназначен для освещения автомобильных дорог,дворовых территорий, промышленных и складских объектов.Технические характеристики:Мощность, Вт - 200;Степень защиты - IP65;Цветовая температура, К не менее - 6400;Световой поток, Лм не менее - 16 000;Напряжение питания, В  - 100-270, 50 Гц.</t>
  </si>
  <si>
    <t>274033.000.000001</t>
  </si>
  <si>
    <t>светодиодный, мощность 300-700 Вт</t>
  </si>
  <si>
    <t>Прожектор светодиодный предназначен для освещения автомобильных дорог,дворовых территорий, промышленных и складских объектов.Вид установки: наружный или внутренний монтаж на опорную поверхность спомощью кронштейна (поворотной скобы).Технические характеристики:Мощность, Вт - 400;Степень защиты - IP67;Цветовая температура, К не менее - 4000;Световой поток, Лм не менее - 50 000;Напряжение питания, В  - 100-270, 50 Гц.</t>
  </si>
  <si>
    <t>271210.530.000001</t>
  </si>
  <si>
    <t>Разъединитель высоковольтный</t>
  </si>
  <si>
    <t>горизонтально-поворотный, трехполюсный</t>
  </si>
  <si>
    <t>"Разъединитель РЛК-1б 10 IV/400 УХЛ1 с приводом ПР-У-01 и КМЧ линейный наружный, предназначен для включения и отключения обесточенных участков электрической цепи высокого напряжения, токов холостого хода трансформаторов, зарядных токов воздушных линий, а также заземления отключенных участков цепи при помощи встроенных заземлителей. Рама повышенной жесткости. Изоляция РЛК-1б 10 IV/400 УХЛ1 (с заземлителем со стороны подвижного контакта) выполнена с использованием полимерных изоляторов. Стальные части разъединителя, в том числе и крепеж, имеют антикоррозийное покрытие горячим и термодиффузионным цинком. Контактное давление в разъемном контакте токоведущего контура обеспечивается с помощью пластинчатых пружин, выполненных из пружинной стали с покрытием термодиффузионным цинком, что обеспечивает стабильность контактного давления на весь срок службы без регулировок. Управление производится приводом ПР-У-01-УХЛ1 (с одним валом заземления) с вертикальным движением рукояток, при этом в рабочем состоянии разъединителя рукоятки управления находятся под кожухом, закрываемымна замок. 
Расшифровка маркировки привода РЛК и КМЧ:
Р – разъединитель
Л – линейный
К - качающегося типа
К- комплект
М- монтажных
Ч- частей
Технические характеристики:
Количество заземлителей, шт - 1;
Номинальное напряжение, кВ - 10;
Номинальный ток, А - 400;
Климатическое исполнение - У1;
Степень защиты - IP 00;
Вид установки – Г, горизонтальная; 
В комплект поставки разъединителя входит:
1. Разъединитель РЛК в ящике, шт - 1;
2. ПР-У-01-УХЛ1 в ящике, шт – 1;
3. Тяга, шт – 4, отдельно (для высоты установки 6500мм);
4. Швеллер для соединительных тяг, для труб в ящике, шт – 4;
5. Хомут, в ящике, шт – 4;
6. Кронштейн крепления РЛК, в ящике, шт – 1;
7. Комплект метизов для подключения, в ящике, шт – 1;
8. Рукояткапереключения привода, в яшике, шт – 1;
9. Паспорт, руководство по эксплуатации, в ящике.
Подставки, крепления разъединителя РЛК изготовить из уголка 50х50х5; 
Толщину металла скобы привода разъединителя РЛК предусмотреть, мм, не менее - 6; 
Шпильки крепления привода разъединителя РЛК изготовить равные, мм - 70;  Шарниры на концах соединительных тяг разъединителя РЛК должны быть изготовлены с правой резьбой с одной стороны и левой резьбой с другой."</t>
  </si>
  <si>
    <t>236120.900.000666</t>
  </si>
  <si>
    <t>Стойка</t>
  </si>
  <si>
    <t>железобетонная, марка СВ</t>
  </si>
  <si>
    <t>ЭПВ</t>
  </si>
  <si>
    <t>Стойка железобетонная вибрированная из сульфатостойкого бетона.Назначение - ипользуется при монтаже линий электропередач, кВ, до - 10,наружных осветительных и других электросетей и предназначены дляустановки в обычных условиях строительства и на площадках ссейсмичностью до 7 баллов включительно, в газообразной, твердой и жидкойагрессивных средах.На 3 метра от нижней части стойка, должна быть защита от коррозиисогласно СН РК 2.01-01-2013.Требования к антикоррозийному мероприятию:- один слой грунтовки из лака на основе хлорсульфированного полиэтиленав растворителе - толуоле, ксилоле, сольвенте, стабилизированномэпоксидной смолой;- поверх грунтовки наносится 2 (два) слоя эмали.Технические характеристики:Вид - СВ 110;Расчетный изгибающий момент, тс*м, не менее - 3,5;Длина, м, не менее - 11;Объем, м, не менее - 0,45;Нормативно-технический документ - ГОСТ 13015-2012.</t>
  </si>
  <si>
    <t>259929.490.000144</t>
  </si>
  <si>
    <t>Траверса</t>
  </si>
  <si>
    <t>ТМ-1</t>
  </si>
  <si>
    <t>Траверса ТМ-1 устанавливается на стойке СВ110, СВ105 и предназначена дляодинарного крепления неизолированного провода при установкепромежуточной опоры П10-1 воздушной линии электропередач 10кВ. вненаселённой местности. На траверсе имеются штыри под изоляторы типаШФ20. Крепление изоляторов на штырях рекомендуется выполнять с помощьюколпачков К-6, К-7, К-9, КП-22.Крепление провода к изоляторуосуществляется с помощью проволочной вязки ВШ-1 или спиральной вязкиПВС. Траверсы ТМ-1 изготавливается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Хомут Х-1для крепления траверсы к стойке поставляется в комплекте.Габаритные размеры, мм - 140х1495х1460;1. Уголок 70х70х5, шт - 1;2. Уголок 70х70х5, шт - 1;3. Круг 22, шт - 1;4. Круг 10, шт -- 1;5. Штырь Ш-20-2-К-30, шт - 2.</t>
  </si>
  <si>
    <t>259929.490.000214</t>
  </si>
  <si>
    <t>ТН-9</t>
  </si>
  <si>
    <t>Траверса ТН-9 используется для одинарного крепления проводов на опорахпри прокладке низковольтных ЛЭП напряжением 0,4 кВ. Конструкция траверсы имеет два штыря Ш16-С-25 для установки изоляторов ТФ-20, которыекрепятся колпачками К-5. Крепится траверса на опоре с использованиемхомута. Траверсы ТН 9 изготовлены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Хомут Х-1для крепления траверсы к стойке поставляется в комплекте.1. Уголок 63х63х5, шт - 1;2. Штырь Ш-16-К-25, шт - 2.</t>
  </si>
  <si>
    <t>259929.490.000215</t>
  </si>
  <si>
    <t>М-8</t>
  </si>
  <si>
    <t>Траверса М-8 устанавливается на стойке СВ110, СВ105 и предназначена длякрепления неизолированного провода при установке анкерно-концевых,анкерно-угловых опор воздушных  линии электропередач 10кВ.На траверсе имеются два штыря под изоляторы типа ШФ20. Креплениеизоляторов на штырях рекомендуется выполнять с помощью колпачков К-6, К-7, К-9, КП-22.Крепление провода к изолятору осуществляется с помощьюпроволочной вязки ВШ-1 или спиральной вязки ПВС.Траверсы М-8 изготавливается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Шпилки М16в количествк - 2шт (длина-250мм, длина резьбы -60мм) с шайбами и гайкамив для крепления траверсы к стойке поставляется в комплекте.1. Уголок 70х70х6, длина 515, шт - 2;2. Уголок 70х70х6, длина 325, шт - 1;3. Штырь/Круг 30, длина 255/270, шт - 2;4. Полоса 50х5, длина 223, шт - 1;5. Болт М16, длина 240, шт - 2;6. Гайка М16, шт -  5.</t>
  </si>
  <si>
    <t>259929.490.000323</t>
  </si>
  <si>
    <t>Узел</t>
  </si>
  <si>
    <t>тип У-1</t>
  </si>
  <si>
    <t>Узел крепления У1 применяется для монтажа подкосов на опорах воздушныхЛЭП номинальным напряжением 0,4 кВ и 10кВ. Узел может применяться санкерными, ответвительными, угловыми и концевыми опорами в составе линийстарых типовых проектов с неизолированными проводами и новых проектов сизолированными и неизолированными проводами.Спецификация узла крепления У1:1. Полоса 8х80, ГОСТ 103-78, L=560,2,8кг, шт - 1;2. Круг 20, ГОСТ 2590-88, L=705, 1,7кг, шт - 1;3. Уголок 70х70х6, ГОСТ 8509-86, L=300, 1,9кг, шт - 1;4. Болт М20х220, ГОСТ 7798-70, шт - 1;5. Гайка М20, ГОСТ 5915-70, шт - 3.Для выполнения работ согласно проекта «Обустройство скважинместорождений АО «Эмбамунайгаз»» имеющей положительное заключение государственной экспертизы.</t>
  </si>
  <si>
    <t>СКБ</t>
  </si>
  <si>
    <t>251110.300.000009</t>
  </si>
  <si>
    <t>Здание мобильное</t>
  </si>
  <si>
    <t>административное, для поста охраны</t>
  </si>
  <si>
    <t>Здание мобильное КПП с проходным и досмотровым помещением для охраны(доставка, монтаж с фундаментом из плиты перекрытия и комплексноеиспытание за счет поставщика).Технические характеристики:Климатические условия:- обеспечивается устойчивость к прямому воздействию атмосферных осадковтумана, дождя, снега;- температура окружающей среды не менее- от минус 40 до плюс 50 град. С;- относительная влажность воздуха при температуре 20 град. С, до - 60%;- снеговая нагрузка, кПа не менее - 1,00;- ветровая нагрузка, кПа не менее - 0,48;- сейсмичность - не менее до 10 баллов;КПП разделен на три помещения:первое- проходной тамбур;второе - кабинет охраны;третье - досмотровое помещение с санузлом.Внешние габариты (ДхШхВ), мм - 6000х2450х2500;Комплектация:Внутренняя отделка - МДФ;Окна- пластиковые 900*800мм;Утепление минеральная вата 100 мм;Двери - Металлическая, сварная, утепленная 200*90;Наружная отделка - профлист С8-0,04 мм белого цвета, с полимернымпокрытием;Санузел размером 1200*1000 мм: унитаз и раковина;Помещение досмотра размером 1500*2350мм.Проходная размером 1200*1350 мм.Конструкция:Рама металлическая - нижняя и верхняя обвязка - швеллер 100 мм, угловыестойки гнутый С - образный угол 90*90 мм;Кровля - листы металла толщиной 1 - 1,2 мм, сваренные между собойсплошным швом;Каркас стен - деревянные брусок 100*40 мм;Наружная отделка - оцинкованный профлист С8-0,04 мм, с полимернымпокрытием;Внутренняя отделка - панели МДФ с текстурой под светлое дерево, потолок- вагона ПВХ белый;Утепление - минеральная вата 50 мм;Перегородки - каркасные из бруса 100*40 мм;Двери - внутренние 3 шт, оргалитовые - деревянные глухие размером 21х9,Уличная дверь 2 шт, металлическая сварная с замком и защелкой;Окна - 4 шт, пластиковые поворотно откидные, размер 900*800 мм;Полы - влагостойкое ДСП, не менее 18 мм. Линолеум промышленный;Электрика - в кабель канале, с автоматами. Розетки, выключатели,светодиодные лампы в комплекте. Степень огнестойкости согласно СНиП2.02-05.Пожарная безопасность - автоматизированная пожарная сигнализация созвуковым и световым эффектом извещателями согласно СНиП РК.Паро - гидро-теплоизоляция:Пол, потолок - 1й слой - покрытие жестким пенополиуретаном толщиной неменее 30 мм, 2й слой- теплоизоляция негорючий, рулонный утеплительтолщиной  не менее 100 мм из штапельного стекловолокна, 3й слой -пароизоляция - Пленка ПВХ;Стены - 1й слой - гидроизоляция - пленка ПВХ, 2й слой - покрытие жесткимпенополиуретаном толщиной до не менее 30 мм, 3й слой - теплоизоляция-негорючий, рулонный утеплитель толщиной не менее 100 мм.Кровля - Двускатная, цельносварная утепленная из листового металла.Поставщик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</si>
  <si>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РАБОТЫ</t>
  </si>
  <si>
    <t>2.5.2.5.3 Техническое обслуживание автомобилей импортного производства, контрактный (ПСП)</t>
  </si>
  <si>
    <t>292040.100.000001</t>
  </si>
  <si>
    <t>Работы по ремонту автотранспортных средств</t>
  </si>
  <si>
    <t>Работы по ремонту автотранспортных средств/систем/узлов/агрегатов</t>
  </si>
  <si>
    <t>г.Атырау, ул.Валиханова,1</t>
  </si>
  <si>
    <t>Атырауская область, г.Атырау</t>
  </si>
  <si>
    <t>ӨТҚ ж ҚБ - ның жеңіл автокөліктерін және "Ембамұнайэнерго" басқармасының автобусына техникалық қызмет көрсету</t>
  </si>
  <si>
    <t>Техническое обслуживание легковых автомобилей УПТО и КО и автобуса Управления "Эмбамунайэнерго"</t>
  </si>
  <si>
    <t>2.5.2.5.1 Техническое обслуживание механизмов импортного производства, контрактный (ПСП)</t>
  </si>
  <si>
    <t>Атырауская область</t>
  </si>
  <si>
    <t>«Ембімұнайгаз» АҚ-ның өндірістік құрылым бөлімшелеріның механизмдеріне техникалық қызмет көрсету</t>
  </si>
  <si>
    <t>Техническое обслуживание механизмов производственных структурных подразделении АО "Эмбамунайгаз"</t>
  </si>
  <si>
    <t>2.5.2.5. Техобслуживание транспорта и спецтехники, контрактный (ПСП)</t>
  </si>
  <si>
    <t>«Ембімұнайгаз» АҚ-ның өндірістік құрылым бөлімшелеріның тракторлардың тораптары мен агрегаттарына техникалық қызмет көрсету жөне жөндеу</t>
  </si>
  <si>
    <t>Техническое обслуживание и ремонт узлов и агрегатов тракторов производственных структурных подразделении АО "Эмбамунайгаз"</t>
  </si>
  <si>
    <t>ТО узлов и агрегатов тракторов входят марки: "Т - 170", "Кировец", автогрейдер "ГС-250-01", "ЧЕТРА"</t>
  </si>
  <si>
    <t>«Ембімұнайгаз» АҚ-ның өндірістік құрылым бөлімшелеріның көлік құралдарына тораптары мен агрегаттарына техникалық қызмет көрсету жөне жөндеу</t>
  </si>
  <si>
    <t>Техническое обслуживание и ремонт узлов и агрегатов транспортных средств производственных структурных подразделении АО "Эмбамунайгаз"</t>
  </si>
  <si>
    <t>ТО узлов и агрегатов АТС входят марки: "УАЗ", "Урал-МАЗ", "КамАЗ", "КрАЗ" и "ГАЗ-ПАЗ"</t>
  </si>
  <si>
    <t>2.5.2.5.7 Техническое обслуживание и ремонт верхнего оборудования, контрактный (ПСП)</t>
  </si>
  <si>
    <t>331224.100.000000</t>
  </si>
  <si>
    <t>Работы по ремонту/модернизации спецтехники (кроме автомобилей, оборудования)</t>
  </si>
  <si>
    <t>«Ембімұнайгаз» АҚ-ның өндірістік құрылым бөлімшелеріның арнайы техникалардың жоғарғы жабдықтарына техникалық қызмет  көрсету және жөндеу</t>
  </si>
  <si>
    <t>Техническое обслуживание и ремонт верхнего оборудования специальной техники производственных структурных подразделении АО "Эмбамунайгаз"</t>
  </si>
  <si>
    <t>ТО верхнего оборудования СТ агрегатов: ППУ-АДПМ,  азотный-воздушный компрессор, АСР, Кран-манипулятор, Автогидроподъемник, Автокраны КС, АКН-КО, АСЦ</t>
  </si>
  <si>
    <t>2.5.2. Техобслуживание, профилактика, монтаж, демонтаж машин и оборудования, контрактный (ПСП)</t>
  </si>
  <si>
    <t>331215.100.000001</t>
  </si>
  <si>
    <t>Работы по ремонту/модернизации кранов и другого подъемного оборудования/погрузочно-разгрузочного оборудования, подъемно-транспортной техники на базе транспортных средств</t>
  </si>
  <si>
    <t>«Ембімұнайгаз» АҚ-ның өндірістік құрылым бөлімшелеріның жерасты ұңғымаларын жөндеу қондырғыларының жоғарғы жабдықтарына техникалық қызмет көрсету жөне жөндеу</t>
  </si>
  <si>
    <t>Техническое обслуживание и ремонт верхнего оборудования агрегатов подземного ремонта скважин производственных структурных подразделении АО "Эмбамунайгаз"</t>
  </si>
  <si>
    <t>Ремонт, наладка и ТО приборов безопасности и агрегатов ПРС</t>
  </si>
  <si>
    <t>ДКС</t>
  </si>
  <si>
    <t>332012.200.000000</t>
  </si>
  <si>
    <t>Работы по строительству (сооружению) резервуаров</t>
  </si>
  <si>
    <t>Работы по строительству (сооружению) резервуаров/хранилищ/цистерн</t>
  </si>
  <si>
    <t>г.Атырау, ул.Валиханова, 1</t>
  </si>
  <si>
    <t>Атырауская область, Исатайский район</t>
  </si>
  <si>
    <t>О.Б. Қамысты к/о қолданыстағы №1 2000м3 ТБР бөлшектеумен МДҚ-на 2000м3 ТБР құрылысын салу"</t>
  </si>
  <si>
    <t>Строительство РВС-2000м3 на УПН м/р Ю.З Камышитовое с демонтажем существующего РВС-2000м3 №1"</t>
  </si>
  <si>
    <t>410040.300.000001</t>
  </si>
  <si>
    <t>Работы по ремонту нежилых зданий/сооружений/помещений</t>
  </si>
  <si>
    <t>Работы по ремонту нежилых зданий/сооружений/помещений (кроме оборудования, инженерных систем и коммуникаций)</t>
  </si>
  <si>
    <t>г. Атырау ул. Валиханова, 1</t>
  </si>
  <si>
    <t xml:space="preserve">Атырауская область Кызылкогинский район </t>
  </si>
  <si>
    <t xml:space="preserve">Атырауская область Исатайский район </t>
  </si>
  <si>
    <t>Ремонт зданий НГДУ "Жайыкмунайгаз"</t>
  </si>
  <si>
    <t>421120.210.000002</t>
  </si>
  <si>
    <t>Работы по ремонту автомобильной дороги</t>
  </si>
  <si>
    <t>Работы по ремонту/реконструкции автомобильной дороги</t>
  </si>
  <si>
    <t>Ремонт межпромысловой автодороги м/р С.Балгимбаева-Ю.З.Камышитовое</t>
  </si>
  <si>
    <t>Атырауская область, Жылыойский район</t>
  </si>
  <si>
    <t>«ЖлМГ» МГОБ кен орындарында ВЛ-6кв тіректері астында топырақпен толтыру</t>
  </si>
  <si>
    <t>Отсыпка грунтом под опоры ВЛ-6кв на                    месторождениях НГДУ "ЖлМГ"</t>
  </si>
  <si>
    <t>Ремонт здании ПРЭО (БПО) Прорва и насосной ЦПРС</t>
  </si>
  <si>
    <t>331112.000.000000</t>
  </si>
  <si>
    <t>Работы по ремонту/модернизации резервуаров/цистерн</t>
  </si>
  <si>
    <t>Работы по ремонту/модернизации резервуаров/цистерн и аналогичного емкостного оборудования</t>
  </si>
  <si>
    <t>Ремонт РВС-5000м3 №10 ЦППН Прорва"</t>
  </si>
  <si>
    <t>Ремонт РВС-5000м3 №2 ЦППН Прорва"</t>
  </si>
  <si>
    <t xml:space="preserve">Жылыой мұнайгаз МГӨБ-ң  резерварларын жөндеу </t>
  </si>
  <si>
    <t>Ремонт резервуаров НГДУ "Жылыоймунайгаз"</t>
  </si>
  <si>
    <t>331112.000.000001</t>
  </si>
  <si>
    <t>Работы по техническому обслуживанию резервуаров/цистерн и аналогичного емкостного оборудования</t>
  </si>
  <si>
    <t>Доссормұнайгаз МГӨБ-ң  резерварларын  сырлау</t>
  </si>
  <si>
    <t>Покраска резервуаров НГДУ "Жылыоймунайгаз"</t>
  </si>
  <si>
    <t xml:space="preserve">Атырауская область Макатский район </t>
  </si>
  <si>
    <t>Ремонт зданий НГДУ "Доссормунайгаз"</t>
  </si>
  <si>
    <t>Ремонт здания центрального офиса  ЦДНГ, бокс м/р Ботахан   ( 42,3х12м,  47,8х12м) высота=3м,4,2м)    (быв.общ)</t>
  </si>
  <si>
    <t xml:space="preserve">Доссормұнайгаз МГӨБ-ң  резерварларын жөндеу </t>
  </si>
  <si>
    <t>Ремонт резервуаров НГДУ "Доссормунайгаз"</t>
  </si>
  <si>
    <t>Покраска резервуаров НГДУ "Доссормунайгаз"</t>
  </si>
  <si>
    <t>Ремонт зданий НГДУ "Кайнармунайгаз"</t>
  </si>
  <si>
    <t>Капремонт общежития н 60 мест №1 на м/р "Б.Жоламанова"(12х46м)</t>
  </si>
  <si>
    <t xml:space="preserve">Ремонт административного здание ЭСР Кульсары в г. Кульсары </t>
  </si>
  <si>
    <t>Работы по разработке/корректировке/расчету/составлению проектно-сметной документации</t>
  </si>
  <si>
    <t>Работы по разработке/расчету/составлению проектно-сметной документации</t>
  </si>
  <si>
    <t>06.2022</t>
  </si>
  <si>
    <t>Разработка ПИР объекта Реконструкция КОС сточных бытовых вод с КНС социально-бытовых объектов м/р  Ботахан</t>
  </si>
  <si>
    <t>Атырауская область, Кзылкугинский район</t>
  </si>
  <si>
    <t>Разработка ПИР объекта "КОС вахтового поселка «Кайнар"</t>
  </si>
  <si>
    <t>Разработка ПИР объекта Реконструкция канализационно-очистных сооружений на месторождении Кисымбай</t>
  </si>
  <si>
    <t>ДГиРМ</t>
  </si>
  <si>
    <t>контрактный (ПСП)</t>
  </si>
  <si>
    <t>091012.900.000019</t>
  </si>
  <si>
    <t>Работы по гидравлическому разрыву пласта</t>
  </si>
  <si>
    <t>Работы по гидравлическому разрыву пласта на скважинах месторождений нефти и газа</t>
  </si>
  <si>
    <t>710000000</t>
  </si>
  <si>
    <t>Г.НУР-СУЛТАН, ул. Кунаева, 8, БЦ Изумрудный</t>
  </si>
  <si>
    <t>020240000555</t>
  </si>
  <si>
    <t>Ембімунайгаз АҚ кен орындарында қысымен қабаты жырту жумыстары</t>
  </si>
  <si>
    <t>Гидравлический разрыв пласта на месторождениях АО Эмбамунайгаз</t>
  </si>
  <si>
    <t>контрактный</t>
  </si>
  <si>
    <t>Работы по изготовлению деталей технологического оборудования</t>
  </si>
  <si>
    <t>Работы по изготовлению деталей технологического оборудования по техническим условиям Заказчика</t>
  </si>
  <si>
    <t>"Ембімұнайгаз" АҚ-ның техникалық шарттары бойынша стандартты емес жабдықтарды дайындау"</t>
  </si>
  <si>
    <t>Изготовление нестандартного оборудования по техническим условиям заказчика для АО "Эмбамунайгаз"</t>
  </si>
  <si>
    <t>Работы по ремонту/модернизации подшипников/зубчатых колес/передач и аналогичного приводного оборудования</t>
  </si>
  <si>
    <t>"Ембімұнайгаз" АҚ-ның мұнай кәсіпшілігінің жабдықтарын жөндеу</t>
  </si>
  <si>
    <t>Ремонт нефтепромыслового оборудования для АО "Эмбамунайгаз"</t>
  </si>
  <si>
    <t>Работы по ремонту/модернизации кранов/клапанов и аналогичной запорно-регулировочной арматуры</t>
  </si>
  <si>
    <t>"Ембімұнайгаз" АҚ-ның ысырмаларын жөндеу</t>
  </si>
  <si>
    <t>Ремонт запорной арматуры для АО "Эмбамунайгаз"</t>
  </si>
  <si>
    <t>ОО</t>
  </si>
  <si>
    <t>2.11.2.4.32</t>
  </si>
  <si>
    <t>внеконтрактный</t>
  </si>
  <si>
    <t>Работы по разработке/распространению корпоративной газеты/журналов</t>
  </si>
  <si>
    <t>"Ембі тынысы" корпоравтивтік газет/журналдарды әзірлеу және тарату жөніндегі жұмыстар</t>
  </si>
  <si>
    <t>Работы по разработке и распространению корпоративной газеты "Ембі тынысы"</t>
  </si>
  <si>
    <t>2.1.13</t>
  </si>
  <si>
    <t>Работы по подготовке/сопровождению/контролю/осветлению/утилизации раствора</t>
  </si>
  <si>
    <t>Атырауская область,</t>
  </si>
  <si>
    <t>Пайдалану ұңғымаларын тұрғызу кезінде бұргылау ерітіндісін дайындау,қолдау және қадағалау жұмыстары.</t>
  </si>
  <si>
    <t xml:space="preserve">Работы по приготовлению, сопровождению и контролю за буровым раствором при строительстве эксплуатационных скважин  </t>
  </si>
  <si>
    <t>091011.100.000000</t>
  </si>
  <si>
    <t>Работы по эксплуатационному бурению</t>
  </si>
  <si>
    <t>Работы по эксплуатационному бурению горизонтальных скважин</t>
  </si>
  <si>
    <t>A_2.2.4.</t>
  </si>
  <si>
    <t>Работы по ремонту/реконструкции скважин</t>
  </si>
  <si>
    <t>Ұңғымаларды жөңдеу жұмыстары</t>
  </si>
  <si>
    <t>Работы по ремонту скважин</t>
  </si>
  <si>
    <t>711231.100.000001</t>
  </si>
  <si>
    <t>Работы по геофизической разведке/исследованиям</t>
  </si>
  <si>
    <t xml:space="preserve">Атырауская область </t>
  </si>
  <si>
    <t>"Жайықмұнайгаз"  МГӨБ және "Доссормұнайгаз"  МГӨБ кенорнындарында көлбеу пайдалану ұңғымаларын тұрғызу кезінде геофизикалық зерттеу жұмыстары.</t>
  </si>
  <si>
    <t>Проведение геофизических исследований  при строительстве горизонтальных эксплуатационных скважин на месторождениях НГДУ "Жайыкмунайгаз" и НГДУ "Доссормунайгаз"</t>
  </si>
  <si>
    <t>2.1.13;   2.2.4.43</t>
  </si>
  <si>
    <t>Услуги супервайзерские в области строительства и ремонта скважин</t>
  </si>
  <si>
    <t xml:space="preserve">Ұңғымаларды  тұрғызу  кезіндегі супервайзерлік қызмет </t>
  </si>
  <si>
    <t>Услуги по супервайзерству при строительстве  скважин</t>
  </si>
  <si>
    <t>Услуги консультационные в области геологии и геофизики</t>
  </si>
  <si>
    <t xml:space="preserve">Көлбеу пайдалану ұңғымаларын тұрғызу кезінде геонавигациялық қызмет </t>
  </si>
  <si>
    <t xml:space="preserve">Услуги по геонавигации  при строительстве горизонтальных эксплуатационных скважин </t>
  </si>
  <si>
    <t>2.5.2.22.24 Проведение обязательного технического осмотра транспортных средств, контрактный (ПСП)</t>
  </si>
  <si>
    <t>Услуги по техническому контролю (осмотру) дорожных транспортных средств</t>
  </si>
  <si>
    <t>«Ембімұнайгаз» АҚ-ның өндірістік құрылым бөлімшелеріның автокөлік құралдары және оның тіркемелерін міндетті техникалық байқау өткізу</t>
  </si>
  <si>
    <t>Обязательный технический осмотр автотранспортных средств и прицепов к ним производственных структурных подразделении АО "Эмбамунайгаз"</t>
  </si>
  <si>
    <t>ДСРиУР</t>
  </si>
  <si>
    <t>2.11.2.4.</t>
  </si>
  <si>
    <t xml:space="preserve">Услуги по сопровождению и технической поддержке информационной системы </t>
  </si>
  <si>
    <t>Услуги по сопровождению и технической поддержке информационной системы</t>
  </si>
  <si>
    <t>Актуализация отчетности (развитие) автоматизированной системы управления проектами (АСУП) «Адванта»</t>
  </si>
  <si>
    <t>ДОТиОС</t>
  </si>
  <si>
    <t xml:space="preserve">Услуги по страхованию от несчастных случаев </t>
  </si>
  <si>
    <t>Услуги по страхованию от несчастных случаев</t>
  </si>
  <si>
    <t>12-2-34</t>
  </si>
  <si>
    <t>12.2021</t>
  </si>
  <si>
    <t>11.2022</t>
  </si>
  <si>
    <t>«Ембімұнайгаз» АҚ-ның   қызыметкер еңбек (қызыметтік) міндеттерін атқарған кезде оны жазатайым оқиғалардан сақтандыру бойынша қызметтер</t>
  </si>
  <si>
    <t>Услуги по обязательному страхованию работника от несчастных случаев при исполнении им трудовых (служебным) обязанностей АО "Эмбамунайгаз"</t>
  </si>
  <si>
    <t>Услуги по диагностированию/экспертизе/анализу/испытаниям/тестированию/осмотру</t>
  </si>
  <si>
    <t xml:space="preserve">Диагностическое исследование на выявление РНК вируса COVID-19 из биологического материала методом ПЦР работников АО "Эмбамунайгаз"
</t>
  </si>
  <si>
    <t>Услуги по проведению инвентаризации парниковых газов</t>
  </si>
  <si>
    <t>Зиянды газдарға тексеру жүргізу және оларға әдістемелік қызмет көрсету туралы есеп дайындау бойынша қызметтер</t>
  </si>
  <si>
    <t>Услуги по составлению отчета об инвентаризации парниковых газов и методологическое сопровождение.</t>
  </si>
  <si>
    <t>Услуги по проведению экологического мониторинга</t>
  </si>
  <si>
    <t>Зиянды газдар атпасы мониторингінің есебінің дұрыстығын тексеру бойынша қызметтер</t>
  </si>
  <si>
    <t>Услуги по верификации отчета, паспорта установки, программы по сокращению выбросов и плана мониторинга парниковых газов</t>
  </si>
  <si>
    <t>Услуги по перестрахованию гражданско-правовой ответственности (кроме перестрахования гражданско-правовой ответственности владельцев автомобильного, воздушного, водного транспорта)</t>
  </si>
  <si>
    <t xml:space="preserve">Жұмыс берушінің үшінші тұлғаларға зиян келтіру қызметі қаупімен байланысты 
жауапкершілігін сақтандыру 
</t>
  </si>
  <si>
    <t>Услуги по обязательному страхованию гражданско-правовой ответсвенности владельцев объектов, деятельность которых связана с опасностью причинения вреда третьим лицам</t>
  </si>
  <si>
    <t>ДПиЭА</t>
  </si>
  <si>
    <t>2.11.2.4.14</t>
  </si>
  <si>
    <t>Услуги по администрированию и техническому обслуживанию программного обеспечения</t>
  </si>
  <si>
    <t>SAS FM жүйесін техникалық қолдау бойынша қызметтері</t>
  </si>
  <si>
    <t>Услуги по техническому сопровождению SAS FM</t>
  </si>
  <si>
    <t>2.11.2.4.13</t>
  </si>
  <si>
    <t>SAS ABM жеке есепке алу жүйесін техникалық қолдау бойынша қызметтері</t>
  </si>
  <si>
    <t>Услуги по техническому сопровождению системы раздельного учета SAS ABM</t>
  </si>
  <si>
    <t>Услуги по чистке одежды/ковровых и аналогичных изделий (кроме прачечных услуг)</t>
  </si>
  <si>
    <t>Атырауская область, Макатский  район</t>
  </si>
  <si>
    <t>Атырау облысы, Мақат ауданындағы "Ембімұнайгаз" АҚ - ның қызметкерлерінің арнайы киімдерін химиялық тазалау қызметі</t>
  </si>
  <si>
    <t>Услуги по химической чистке спецодежды работников АО "Эмбамунайгаз" 
в Макатском районе Атырауской области</t>
  </si>
  <si>
    <t>Атырауская область, Кзылкугинский  район</t>
  </si>
  <si>
    <t>Атырау облысы, Қызылқоға ауданындағы "Ембімұнайгаз" АҚ - ның қызметкерлерінің арнайы киімдерін химиялық тазалау қызметі</t>
  </si>
  <si>
    <t xml:space="preserve">Услуги по химической чистке спецодежды работников АО "Эмбамунайгаз" 
в Кызылкогинском районе Атырауской области
</t>
  </si>
  <si>
    <t>Атырауская область, Жылыойский  район</t>
  </si>
  <si>
    <t>Атырау облысы, Жылыой ауданындағы "Ембімұнайгаз" АҚ - ның қызметкерлерінің арнайы киімдерін химиялық тазалау қызметі</t>
  </si>
  <si>
    <t>Услуги по химической чистке спецодежды работников АО "Эмбамунайгаз" 
в Жылыойском районе Атырауской области</t>
  </si>
  <si>
    <t>Атырауская область, Исатайский  район</t>
  </si>
  <si>
    <t>Атырау облысы, Исатай ауданындағы "Ембімұнайгаз" АҚ - ның қызметкерлерінің арнайы киімдерін химиялық тазалау қызметі</t>
  </si>
  <si>
    <t xml:space="preserve">Услуги по химической чистке спецодежды работников АО "Эмбамунайгаз" 
в Исатайском районе Атырауской области
</t>
  </si>
  <si>
    <t>Атырау қаласындағы "Ембімұнайгаз" АҚ - ның қызметкерлерінің арнайы киімдерін химиялық тазалау қызметі</t>
  </si>
  <si>
    <t xml:space="preserve">Услуги по химической чистке спецодежды работников АО "Эмбамунайгаз" 
в г.Атырау
</t>
  </si>
  <si>
    <t>Услуги по обеспечению питанием работников</t>
  </si>
  <si>
    <t>Атырауская область, Макатский район</t>
  </si>
  <si>
    <t>Ембімұнайгаз АҚ  - ның  қызметкерлерін Доссор поселкесінде тамақтандыруды  ұйымдастыру қызметі</t>
  </si>
  <si>
    <t>Услуги по организации питания работников АО "Эмбамунайгаз" в пос.Доссор</t>
  </si>
  <si>
    <t>Ембімұнайгаз АҚ  - ның  қызметкерлерін Аққыстау селосында тамақтандыруды  ұйымдастыру қызметі</t>
  </si>
  <si>
    <t>Услуги по организации питания работников АО "Эмбамунайгаз" в с.Аккистау</t>
  </si>
  <si>
    <t>Ембімұнайгаз АҚ  - ның  қызметкерлерін өндірістік аумақта тамақтандыруды  ұйымдастыру қызметі</t>
  </si>
  <si>
    <t>Услуги по организации питания работников АО "Эмбамунайгаз" в Промзоне</t>
  </si>
  <si>
    <t>Услуги по удалению сточных вод</t>
  </si>
  <si>
    <t>Услуги по удалению сточных вод (отведение)</t>
  </si>
  <si>
    <t>Жылыоймұнайгаз "МГӨБ нысандарынан  тұрмыстық сарқынды суларды қабылдаужөніндегі қызмет</t>
  </si>
  <si>
    <t xml:space="preserve">Услуги по  приему сточных вод с объектов НГДУ "Жылыоймунайгаз"  </t>
  </si>
  <si>
    <t>Услуги телефонной связи</t>
  </si>
  <si>
    <t>Услуги фиксированной местной, междугородней, международной телефонной связи</t>
  </si>
  <si>
    <t>ТКП</t>
  </si>
  <si>
    <t>11-1-1-8</t>
  </si>
  <si>
    <t>Ембімұнайгаз АҚ-ның халықаралық байланысы</t>
  </si>
  <si>
    <t>Услуги междугородней связи АО "Эмбамунайгаз"</t>
  </si>
  <si>
    <t>Услуги по техническому обслуживанию энергетических котлов/котельного оборудования и аналогичного энергетического оборудования и систем</t>
  </si>
  <si>
    <t>"Ембімұнайгаз" АҚ-ның баскармаларыннын жылу қазандығына техникалық қызмет көрсету</t>
  </si>
  <si>
    <t>Техническое обслуживание котельных установок  АО Эмбамунайгаз</t>
  </si>
  <si>
    <t>ЦБ</t>
  </si>
  <si>
    <t>без контракта</t>
  </si>
  <si>
    <t>Услуги по подготовке/верификации/сопровождению финансовых/экономических/бухгалтерских/производственных отчетов</t>
  </si>
  <si>
    <t>Услуги по подготовке/верификации/сопровождению финансовых/экономических/бухгалтерских/производственных отчетов и аналогичных документов</t>
  </si>
  <si>
    <t>05.2022</t>
  </si>
  <si>
    <t xml:space="preserve">"Ембімұнайгаз" АҚ-ның 2021 жылғы жылдық есебін дайындау және шығару қызметі </t>
  </si>
  <si>
    <t>Услуги по подготовке и изданию Годового отчета АО "Эмбамунайгаз" за 2021 год</t>
  </si>
  <si>
    <t>ОРНиГ ФД</t>
  </si>
  <si>
    <t>Услуги по сертификации продукции/процессов/работы/услуги</t>
  </si>
  <si>
    <t>Сынақ зертханалық қызметімен бірге сериялық өндірісті растау қызметтері</t>
  </si>
  <si>
    <t>Услуги по подтверждению серийно-выпускаемой продукции с испытательной лаборатории</t>
  </si>
  <si>
    <t>6.7.7.328</t>
  </si>
  <si>
    <t>Услуги по подписке на печатные периодические издания</t>
  </si>
  <si>
    <t>г.Атырау, ул.Валиханова, 6</t>
  </si>
  <si>
    <t>Мерзімді баспасөзге жазылу бойынша қызмет</t>
  </si>
  <si>
    <t>Услуги по подписке на печатные  периодические издания</t>
  </si>
  <si>
    <t>2.13.5</t>
  </si>
  <si>
    <t>Услуги по информационному и имиджевому сопровождению</t>
  </si>
  <si>
    <t>"Ембімұнайгаз" АҚ ақпараттық және имидждік бойынша қызметтер</t>
  </si>
  <si>
    <t>Услуги по информационному и имиджевому сопровождению деятельности АО "Эмбамунайгаз"</t>
  </si>
  <si>
    <t>ПТД-СГЭ</t>
  </si>
  <si>
    <t>2.12.1.</t>
  </si>
  <si>
    <t>Услуги по страхованию имущества от ущерба (кроме страхования автомобильного, железнодорожного, воздушного, водного транспорта, грузов)</t>
  </si>
  <si>
    <t>11-1-1-11</t>
  </si>
  <si>
    <t>Без НДС</t>
  </si>
  <si>
    <t>Мүлікті сақтандыру қызметтері</t>
  </si>
  <si>
    <t xml:space="preserve">Страхование имущества от риска случайной гибели, утраты или повреждения в результате случайного, внезапного и непредвиденного прямого физического воздействия (исключая перерыв в производстве). </t>
  </si>
  <si>
    <t>2.12.6.</t>
  </si>
  <si>
    <t>Услуги по страхованию энергетических рисков</t>
  </si>
  <si>
    <t>Ұңғымалардың бақылаудан шығып кетуі тәуекелдерін сақтандыру қызметтері</t>
  </si>
  <si>
    <t xml:space="preserve">Услуги по страхованию рисков выхода скважины из-под контроля </t>
  </si>
  <si>
    <t>2.12.7.</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</si>
  <si>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</si>
  <si>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Үшінші тұлғалардың алдындағы зиян келтірілгені үшін жалпы азаматтық жауаптылықты сақтандыру қызметтері</t>
  </si>
  <si>
    <t xml:space="preserve">Гражданско-правовая ответственность перед третьими лицами за причинение вреда </t>
  </si>
  <si>
    <t>ДДНиГ</t>
  </si>
  <si>
    <t>Работы по капитально-восстановительному ремонту (КВР)</t>
  </si>
  <si>
    <t>С.Нұржановтың газ өңдеу қондырғысының жөндеуін тоқтату</t>
  </si>
  <si>
    <t>Проведение остановочного ремонта УКПГ С.Нуржанова</t>
  </si>
  <si>
    <t>Для проведения планово предупредительных и восстановительных работ производственного объекта Установки комплексной подготовки газа С.Нуржанова</t>
  </si>
  <si>
    <t>203012.700.000016</t>
  </si>
  <si>
    <t>нефтяно-битумный</t>
  </si>
  <si>
    <t>281314.100.000003</t>
  </si>
  <si>
    <t>Агрегат электронасосный</t>
  </si>
  <si>
    <t>центробежный, скважинный</t>
  </si>
  <si>
    <t>201111.700.000010</t>
  </si>
  <si>
    <t>Жандатпа және көлбеу пайдалану ұңғымаларын тұрғызу жұмыстары.</t>
  </si>
  <si>
    <t xml:space="preserve">Работы по строительству наклонно-направленной и горизонтальных эксплуатационных скважин </t>
  </si>
  <si>
    <t>"Жылыоймұнайгаз"  МГӨБ және "Қайнармұнайгаз"  МГӨБ кенорнындарында жандатпа және көлбеу пайдалану ұңғымаларын тұрғызу кезінде геофизикалық зерттеу жұмыстары.</t>
  </si>
  <si>
    <t>Проведение геофизических исследований  при строительстве наклонно-направленной и горизонтальных эксплуатационных скважин на месторождениях НГДУ "Жылыоймунайгаз" и НГДУ "Кайнармунайгаз"</t>
  </si>
  <si>
    <t>274015.990.000249</t>
  </si>
  <si>
    <t>тип цоколя Е14, мощность 6 Вт</t>
  </si>
  <si>
    <t>чистая для анализа</t>
  </si>
  <si>
    <t>1-водный, чистый для анализа</t>
  </si>
  <si>
    <t>стальная, марка Ст.3, диаметр 5-9 мм</t>
  </si>
  <si>
    <t>для трехплунжерного кривошипного насоса</t>
  </si>
  <si>
    <t>марка Ст.5пс, толщина 12-60 мм, горячекатаный</t>
  </si>
  <si>
    <t>марка Ст.3пс, толщина 12-60 мм, горячекатаный</t>
  </si>
  <si>
    <t>для штангового глубинного насоса</t>
  </si>
  <si>
    <t>техническая, из ткани</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</si>
  <si>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</si>
  <si>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</si>
  <si>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</si>
  <si>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</si>
  <si>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</si>
  <si>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</si>
  <si>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</si>
  <si>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</si>
  <si>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</si>
  <si>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</si>
  <si>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</si>
  <si>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</si>
  <si>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</si>
  <si>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</si>
  <si>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</si>
  <si>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</si>
  <si>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</si>
  <si>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</si>
  <si>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</si>
  <si>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</si>
  <si>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</si>
  <si>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</si>
  <si>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</si>
  <si>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</si>
  <si>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</si>
  <si>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</si>
  <si>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</si>
  <si>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</si>
  <si>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</si>
  <si>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</si>
  <si>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</si>
  <si>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</si>
  <si>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</si>
  <si>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</si>
  <si>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</si>
  <si>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</si>
  <si>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</si>
  <si>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</si>
  <si>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</si>
  <si>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</si>
  <si>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</si>
  <si>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</si>
  <si>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</si>
  <si>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</si>
  <si>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</si>
  <si>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</si>
  <si>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</si>
  <si>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</si>
  <si>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</si>
  <si>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</si>
  <si>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</si>
  <si>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</si>
  <si>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</si>
  <si>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</si>
  <si>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</si>
  <si>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</si>
  <si>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</si>
  <si>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</si>
  <si>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</si>
  <si>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</si>
  <si>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</si>
  <si>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</si>
  <si>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</si>
  <si>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</si>
  <si>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</si>
  <si>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</si>
  <si>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</si>
  <si>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</si>
  <si>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</si>
  <si>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</si>
  <si>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</si>
  <si>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</si>
  <si>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</si>
  <si>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</si>
  <si>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</si>
  <si>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</si>
  <si>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</si>
  <si>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</si>
  <si>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</si>
  <si>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</si>
  <si>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</si>
  <si>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</si>
  <si>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</si>
  <si>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</si>
  <si>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</si>
  <si>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</si>
  <si>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</si>
  <si>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</si>
  <si>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</si>
  <si>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</si>
  <si>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</si>
  <si>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</si>
  <si>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</si>
  <si>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</si>
  <si>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</si>
  <si>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</si>
  <si>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</si>
  <si>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</si>
  <si>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</si>
  <si>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</si>
  <si>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</si>
  <si>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</si>
  <si>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</si>
  <si>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</si>
  <si>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</si>
  <si>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</si>
  <si>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</si>
  <si>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</si>
  <si>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</si>
  <si>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</si>
  <si>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</si>
  <si>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</si>
  <si>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</si>
  <si>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</si>
  <si>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</si>
  <si>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</si>
  <si>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</si>
  <si>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</si>
  <si>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</si>
  <si>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</si>
  <si>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</si>
  <si>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</si>
  <si>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</si>
  <si>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</si>
  <si>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</si>
  <si>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</si>
  <si>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</si>
  <si>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</si>
  <si>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</si>
  <si>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</si>
  <si>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</si>
  <si>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</si>
  <si>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</si>
  <si>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</si>
  <si>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</si>
  <si>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</si>
  <si>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</si>
  <si>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</si>
  <si>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</si>
  <si>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</si>
  <si>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</si>
  <si>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</si>
  <si>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</si>
  <si>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</si>
  <si>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</si>
  <si>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</si>
  <si>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</si>
  <si>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</si>
  <si>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</si>
  <si>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</si>
  <si>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</si>
  <si>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</si>
  <si>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</si>
  <si>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</si>
  <si>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</si>
  <si>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</si>
  <si>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</si>
  <si>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</si>
  <si>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</si>
  <si>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</si>
  <si>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</si>
  <si>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</si>
  <si>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</si>
  <si>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</si>
  <si>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</si>
  <si>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</si>
  <si>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</si>
  <si>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</si>
  <si>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</si>
  <si>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</si>
  <si>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</si>
  <si>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</si>
  <si>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</si>
  <si>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</si>
  <si>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</si>
  <si>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</si>
  <si>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</si>
  <si>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</si>
  <si>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</si>
  <si>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</si>
  <si>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</si>
  <si>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</si>
  <si>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</si>
  <si>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</si>
  <si>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</si>
  <si>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</si>
  <si>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</si>
  <si>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</si>
  <si>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</si>
  <si>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</si>
  <si>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</si>
  <si>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</si>
  <si>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</si>
  <si>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</si>
  <si>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</si>
  <si>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</si>
  <si>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</si>
  <si>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</si>
  <si>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</si>
  <si>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</si>
  <si>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</si>
  <si>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</si>
  <si>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</si>
  <si>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</si>
  <si>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</si>
  <si>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</si>
  <si>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</si>
  <si>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</si>
  <si>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</si>
  <si>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</si>
  <si>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</si>
  <si>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</si>
  <si>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</si>
  <si>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</si>
  <si>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</si>
  <si>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</si>
  <si>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</si>
  <si>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</si>
  <si>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</si>
  <si>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</si>
  <si>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</si>
  <si>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</si>
  <si>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</si>
  <si>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</si>
  <si>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</si>
  <si>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</si>
  <si>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</si>
  <si>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</si>
  <si>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</si>
  <si>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</si>
  <si>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</si>
  <si>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</si>
  <si>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</si>
  <si>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</si>
  <si>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</si>
  <si>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</si>
  <si>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</si>
  <si>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</si>
  <si>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</si>
  <si>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</si>
  <si>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</si>
  <si>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</si>
  <si>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</si>
  <si>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</si>
  <si>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</si>
  <si>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</si>
  <si>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</si>
  <si>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</si>
  <si>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</si>
  <si>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</si>
  <si>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</si>
  <si>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</si>
  <si>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</si>
  <si>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</si>
  <si>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</si>
  <si>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</si>
  <si>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</si>
  <si>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</si>
  <si>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</si>
  <si>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</si>
  <si>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</si>
  <si>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</si>
  <si>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</si>
  <si>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</si>
  <si>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</si>
  <si>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</si>
  <si>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</si>
  <si>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</si>
  <si>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</si>
  <si>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</si>
  <si>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</si>
  <si>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</si>
  <si>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</si>
  <si>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</si>
  <si>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</si>
  <si>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</si>
  <si>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</si>
  <si>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</si>
  <si>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</si>
  <si>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</si>
  <si>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</si>
  <si>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</si>
  <si>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</si>
  <si>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</si>
  <si>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</si>
  <si>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</si>
  <si>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</si>
  <si>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</si>
  <si>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</si>
  <si>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</si>
  <si>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</si>
  <si>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</si>
  <si>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</si>
  <si>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</si>
  <si>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</si>
  <si>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</si>
  <si>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</si>
  <si>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</si>
  <si>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</si>
  <si>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</si>
  <si>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</si>
  <si>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</si>
  <si>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</si>
  <si>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</si>
  <si>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</si>
  <si>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</si>
  <si>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</si>
  <si>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</si>
  <si>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</si>
  <si>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</si>
  <si>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</si>
  <si>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</si>
  <si>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</si>
  <si>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</si>
  <si>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</si>
  <si>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</si>
  <si>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</si>
  <si>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</si>
  <si>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</si>
  <si>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</si>
  <si>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</si>
  <si>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</si>
  <si>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</si>
  <si>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</si>
  <si>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</si>
  <si>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</si>
  <si>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</si>
  <si>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</si>
  <si>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</si>
  <si>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</si>
  <si>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</si>
  <si>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</si>
  <si>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</si>
  <si>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</si>
  <si>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</si>
  <si>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</si>
  <si>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</si>
  <si>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</si>
  <si>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</si>
  <si>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</si>
  <si>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</si>
  <si>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</si>
  <si>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</si>
  <si>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</si>
  <si>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</si>
  <si>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</si>
  <si>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</si>
  <si>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</si>
  <si>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</si>
  <si>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</si>
  <si>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</si>
  <si>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</si>
  <si>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</si>
  <si>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</si>
  <si>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</si>
  <si>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</si>
  <si>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</si>
  <si>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</si>
  <si>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</si>
  <si>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</si>
  <si>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</si>
  <si>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</si>
  <si>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</si>
  <si>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1 Р</t>
  </si>
  <si>
    <t>2 Р</t>
  </si>
  <si>
    <t>3 Р</t>
  </si>
  <si>
    <t>4 Р</t>
  </si>
  <si>
    <t>5 Р</t>
  </si>
  <si>
    <t>6 Р</t>
  </si>
  <si>
    <t>7 Р</t>
  </si>
  <si>
    <t>8 Р</t>
  </si>
  <si>
    <t>9 Р</t>
  </si>
  <si>
    <t>10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</si>
  <si>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</si>
  <si>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</si>
  <si>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</si>
  <si>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</si>
  <si>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</si>
  <si>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</si>
  <si>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</si>
  <si>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</si>
  <si>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</si>
  <si>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</si>
  <si>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</si>
  <si>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</si>
  <si>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</si>
  <si>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</si>
  <si>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</si>
  <si>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</si>
  <si>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</si>
  <si>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</si>
  <si>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</si>
  <si>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</si>
  <si>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</si>
  <si>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</si>
  <si>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</si>
  <si>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</si>
  <si>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35 Р</t>
  </si>
  <si>
    <t>36 Р</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</si>
  <si>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</si>
  <si>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</si>
  <si>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</si>
  <si>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</si>
  <si>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</si>
  <si>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</si>
  <si>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</si>
  <si>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</si>
  <si>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</si>
  <si>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</si>
  <si>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</si>
  <si>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</si>
  <si>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</si>
  <si>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</si>
  <si>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</si>
  <si>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</si>
  <si>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</si>
  <si>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</si>
  <si>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</si>
  <si>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</si>
  <si>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</si>
  <si>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</si>
  <si>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</si>
  <si>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</si>
  <si>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</si>
  <si>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</si>
  <si>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</si>
  <si>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</si>
  <si>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</si>
  <si>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</si>
  <si>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091012.900.000011</t>
  </si>
  <si>
    <t>Работы по обустройству скважин</t>
  </si>
  <si>
    <t>091012.900.000015</t>
  </si>
  <si>
    <t>Работы по перфорации скважины</t>
  </si>
  <si>
    <t>431310.100.000000</t>
  </si>
  <si>
    <t>Работы по разведочному/пробному бурению</t>
  </si>
  <si>
    <t>712019.000.000011</t>
  </si>
  <si>
    <t>331229.900.000019</t>
  </si>
  <si>
    <t>091011.200.000000</t>
  </si>
  <si>
    <t>091011.900.000001</t>
  </si>
  <si>
    <t>281413.350.000000</t>
  </si>
  <si>
    <t>281413.330.000005</t>
  </si>
  <si>
    <t>281413.350.000008</t>
  </si>
  <si>
    <t>281413.390.000012</t>
  </si>
  <si>
    <t>281413.350.000005</t>
  </si>
  <si>
    <t>281413.350.000007</t>
  </si>
  <si>
    <t>281413.390.000057</t>
  </si>
  <si>
    <t>281413.350.000011</t>
  </si>
  <si>
    <t>281413.390.000000</t>
  </si>
  <si>
    <t>281413.390.000008</t>
  </si>
  <si>
    <t>281413.330.000002</t>
  </si>
  <si>
    <t>281413.390.000020</t>
  </si>
  <si>
    <t>281413.390.000021</t>
  </si>
  <si>
    <t>281413.390.000022</t>
  </si>
  <si>
    <t>281413.390.000009</t>
  </si>
  <si>
    <t>281413.390.000010</t>
  </si>
  <si>
    <t>281413.330.000000</t>
  </si>
  <si>
    <t>281413.330.000001</t>
  </si>
  <si>
    <t>281413.390.000037</t>
  </si>
  <si>
    <t>281413.390.000038</t>
  </si>
  <si>
    <t>281413.330.000004</t>
  </si>
  <si>
    <t>281413.390.000002</t>
  </si>
  <si>
    <t>281413.390.000001</t>
  </si>
  <si>
    <t>281413.350.000010</t>
  </si>
  <si>
    <t>281413.750.000006</t>
  </si>
  <si>
    <t>281413.750.000007</t>
  </si>
  <si>
    <t>281413.750.000018</t>
  </si>
  <si>
    <t>281411.390.000004</t>
  </si>
  <si>
    <t>281411.390.000005</t>
  </si>
  <si>
    <t>281413.350.000015</t>
  </si>
  <si>
    <t>281413.390.000125</t>
  </si>
  <si>
    <t>281413.530.000002</t>
  </si>
  <si>
    <t>281413.590.000002</t>
  </si>
  <si>
    <t>281413.590.000003</t>
  </si>
  <si>
    <t>281413.700.000008</t>
  </si>
  <si>
    <t>281413.700.000010</t>
  </si>
  <si>
    <t>281413.900.000020</t>
  </si>
  <si>
    <t>281413.900.000021</t>
  </si>
  <si>
    <t>281413.900.000044</t>
  </si>
  <si>
    <t>281413.900.000079</t>
  </si>
  <si>
    <t>281413.900.000080</t>
  </si>
  <si>
    <t>281413.900.000087</t>
  </si>
  <si>
    <t>281413.900.000090</t>
  </si>
  <si>
    <t>281413.900.000091</t>
  </si>
  <si>
    <t>281413.900.000100</t>
  </si>
  <si>
    <t>281413.900.000101</t>
  </si>
  <si>
    <t>281413.900.000107</t>
  </si>
  <si>
    <t>281413.900.000108</t>
  </si>
  <si>
    <t>281413.900.000109</t>
  </si>
  <si>
    <t>281220.500.000009</t>
  </si>
  <si>
    <t>281411.390.000006</t>
  </si>
  <si>
    <t>281413.900.000047</t>
  </si>
  <si>
    <t>281413.900.000017</t>
  </si>
  <si>
    <t>281411.900.000058</t>
  </si>
  <si>
    <t>281413.700.000001</t>
  </si>
  <si>
    <t>281413.700.000009</t>
  </si>
  <si>
    <t>281413.330.000008</t>
  </si>
  <si>
    <t>281413.350.000017</t>
  </si>
  <si>
    <t>281413.900.000102</t>
  </si>
  <si>
    <t>281413.900.000103</t>
  </si>
  <si>
    <t>281413.900.000081</t>
  </si>
  <si>
    <t>281413.900.000086</t>
  </si>
  <si>
    <t>281413.900.000088</t>
  </si>
  <si>
    <t>281413.900.000089</t>
  </si>
  <si>
    <t>281413.550.000002</t>
  </si>
  <si>
    <t>281413.550.000000</t>
  </si>
  <si>
    <t>281413.900.000018</t>
  </si>
  <si>
    <t>281413.900.000013</t>
  </si>
  <si>
    <t>281413.900.000053</t>
  </si>
  <si>
    <t>281413.730.000000</t>
  </si>
  <si>
    <t>281413.730.000002</t>
  </si>
  <si>
    <t>281411.390.000007</t>
  </si>
  <si>
    <t>281411.900.000015</t>
  </si>
  <si>
    <t>281411.900.000016</t>
  </si>
  <si>
    <t>281411.900.000017</t>
  </si>
  <si>
    <t>281411.900.000024</t>
  </si>
  <si>
    <t>281411.900.000025</t>
  </si>
  <si>
    <t>281411.900.000028</t>
  </si>
  <si>
    <t>281411.900.000029</t>
  </si>
  <si>
    <t>281413.330.000003</t>
  </si>
  <si>
    <t>281413.330.000006</t>
  </si>
  <si>
    <t>281413.330.000007</t>
  </si>
  <si>
    <t>281413.350.000009</t>
  </si>
  <si>
    <t>281413.350.000012</t>
  </si>
  <si>
    <t>281413.390.000003</t>
  </si>
  <si>
    <t>281413.390.000004</t>
  </si>
  <si>
    <t>281413.390.000005</t>
  </si>
  <si>
    <t>281413.390.000006</t>
  </si>
  <si>
    <t>281413.390.000007</t>
  </si>
  <si>
    <t>281413.390.000011</t>
  </si>
  <si>
    <t>281413.390.000013</t>
  </si>
  <si>
    <t>281413.390.000014</t>
  </si>
  <si>
    <t>281413.390.000015</t>
  </si>
  <si>
    <t>281413.390.000016</t>
  </si>
  <si>
    <t>281413.390.000017</t>
  </si>
  <si>
    <t>281413.390.000018</t>
  </si>
  <si>
    <t>281413.390.000019</t>
  </si>
  <si>
    <t>281413.390.000023</t>
  </si>
  <si>
    <t>281413.530.000000</t>
  </si>
  <si>
    <t>281413.530.000001</t>
  </si>
  <si>
    <t>281413.550.000001</t>
  </si>
  <si>
    <t>281413.700.000004</t>
  </si>
  <si>
    <t>281413.700.000005</t>
  </si>
  <si>
    <t>281413.700.000006</t>
  </si>
  <si>
    <t>281413.700.000007</t>
  </si>
  <si>
    <t>281413.750.000005</t>
  </si>
  <si>
    <t>281413.750.000008</t>
  </si>
  <si>
    <t>281413.750.000016</t>
  </si>
  <si>
    <t>281413.750.000017</t>
  </si>
  <si>
    <t>281413.750.000019</t>
  </si>
  <si>
    <t>281413.900.000019</t>
  </si>
  <si>
    <t>281413.900.000031</t>
  </si>
  <si>
    <t>281413.900.000032</t>
  </si>
  <si>
    <t>281413.900.000033</t>
  </si>
  <si>
    <t>281413.900.000034</t>
  </si>
  <si>
    <t>281413.900.000035</t>
  </si>
  <si>
    <t>281413.900.000036</t>
  </si>
  <si>
    <t>281413.900.000037</t>
  </si>
  <si>
    <t>281413.900.000038</t>
  </si>
  <si>
    <t>281413.900.000043</t>
  </si>
  <si>
    <t>281413.900.000045</t>
  </si>
  <si>
    <t>281413.900.000046</t>
  </si>
  <si>
    <t>281413.900.000112</t>
  </si>
  <si>
    <t>281413.900.000113</t>
  </si>
  <si>
    <t>281413.900.000114</t>
  </si>
  <si>
    <t>281413.900.000118</t>
  </si>
  <si>
    <t>282422.000.000034</t>
  </si>
  <si>
    <t>Код</t>
  </si>
  <si>
    <t>Наименование</t>
  </si>
  <si>
    <t>Характеристики</t>
  </si>
  <si>
    <t>Тип</t>
  </si>
  <si>
    <t>Наименование Каз.</t>
  </si>
  <si>
    <t>Характеристики Каз.</t>
  </si>
  <si>
    <t>Тип Каз.</t>
  </si>
  <si>
    <t>Работа</t>
  </si>
  <si>
    <t>Геофизикалық барлау / зерттеу бойынша жұмыстар</t>
  </si>
  <si>
    <t>Геофизикалық барлау/зерттеулер жөніндегі жұмыстар</t>
  </si>
  <si>
    <t>Жұмыс</t>
  </si>
  <si>
    <t>Ұңғыманы абаттандыру бойынша жұмыстар</t>
  </si>
  <si>
    <t>Ұңғыманы орнықтыру жұмыстары</t>
  </si>
  <si>
    <t>Ұңғыманы тесу бойынша жұмыстар</t>
  </si>
  <si>
    <t>Ұңғыманы перфорациялау жұмыстары</t>
  </si>
  <si>
    <t>Барлау / сынамалау мақсатында бұрғылау бойынша жұмыстар</t>
  </si>
  <si>
    <t>Сынама бұрғылау жұмыстары</t>
  </si>
  <si>
    <t>Услуги геофизических исследований</t>
  </si>
  <si>
    <t>Комплекс геофизических исследований</t>
  </si>
  <si>
    <t>Услуга</t>
  </si>
  <si>
    <t>Геофизикалық зерттеу қызметтері</t>
  </si>
  <si>
    <t>Геофизикалық зерттеулер кешені</t>
  </si>
  <si>
    <t>Қызмет</t>
  </si>
  <si>
    <t>Услуги исследований скважин/месторождений</t>
  </si>
  <si>
    <t>Ұңғымаларды/кен орындарын зерттеу қызметтері</t>
  </si>
  <si>
    <t>Төтел/шығу жері зеріттеу қызметтері</t>
  </si>
  <si>
    <t>Қабаттың гидравликалық жарылуы бойынша жұмыстар</t>
  </si>
  <si>
    <t>Мұнай және газ кенорындарындағы ұңғымалардағы қабаттарды гидравликалық бөлу жұмыстары</t>
  </si>
  <si>
    <t>Пайдалану бұрғылау бойынша жұмыстар</t>
  </si>
  <si>
    <t>Көлденең ұңғымаларды пайдалану бойынша бұрғылау жұмыстары</t>
  </si>
  <si>
    <t>Работы по эксплуатационному бурению вертикальных скважин</t>
  </si>
  <si>
    <t>Тік ұңғымаларды пайдалану бойынша бұрғылау жұмыстары</t>
  </si>
  <si>
    <t>Работы по эксплуатационному бурению наклонно-направленых скважин</t>
  </si>
  <si>
    <t>Көлбеу-бағытталған ұңғымаларды эксплуатациялық бұрғылау бойынша жұмыстар</t>
  </si>
  <si>
    <t>Еңіс бағытталған ұңғымаларды пайдалану бойынша бұрғылау жұмыстары</t>
  </si>
  <si>
    <t>Вентиль</t>
  </si>
  <si>
    <t>смесительный, муфтовый, стальной</t>
  </si>
  <si>
    <t>Товар</t>
  </si>
  <si>
    <t>араластырғыш, муфталы, болат</t>
  </si>
  <si>
    <t>Тауар</t>
  </si>
  <si>
    <t>параллельная, чугунная, условный проход 50-450 мм</t>
  </si>
  <si>
    <t>Ысырма</t>
  </si>
  <si>
    <t>параллельді, шойын, шартты өткел 50-450 мм</t>
  </si>
  <si>
    <t>клиновая, стальная, условный проход свыше 2600 мм</t>
  </si>
  <si>
    <t>сыналы, болат, шартты өткелі 2600 мм-ден жоғары</t>
  </si>
  <si>
    <t>шиберная, чугунная, условный проход до 50 мм</t>
  </si>
  <si>
    <t>шиберлі, шойын, шартты өткелі 50 мм-ге дейін</t>
  </si>
  <si>
    <t>клиновая, стальная, условный проход до 50 мм</t>
  </si>
  <si>
    <t>сыналы, болат, шартты өткелі 50 мм-ге дейін</t>
  </si>
  <si>
    <t>клиновая, стальная, условный проход 450-2600 мм</t>
  </si>
  <si>
    <t>сыналы, болат, шартты өткел 450-2600 мм</t>
  </si>
  <si>
    <t>параллельная, латунная, условный проход 50-450 мм</t>
  </si>
  <si>
    <t>паралельді, латунды, шартты өткел 50-450 мм</t>
  </si>
  <si>
    <t>параллельная, стальная, условный проход 450-2600 мм</t>
  </si>
  <si>
    <t>параллельді, болат, шартты өткел 450-2600 мм</t>
  </si>
  <si>
    <t>шиберная, стальная, условный проход до 50 мм</t>
  </si>
  <si>
    <t>шиберлі, болат, шартты өткелі 50 мм-ге дейін</t>
  </si>
  <si>
    <t>поворотная, стальная, условный проход до 50 мм</t>
  </si>
  <si>
    <t>бұралмалы, болат, шартты өткелі 50 мм-ге дейін</t>
  </si>
  <si>
    <t>клиновая, чугунная, условный проход 450-2600 мм</t>
  </si>
  <si>
    <t>сыналы, шойын, шартты өткел 450-2600 мм</t>
  </si>
  <si>
    <t>поворотная, чугунная, условный проход до 50 мм</t>
  </si>
  <si>
    <t>бұралмалы, шойын, шартты өткелі 50 мм-ге дейін</t>
  </si>
  <si>
    <t>поворотная, чугунная, условный проход 50-450 мм</t>
  </si>
  <si>
    <t>бұралмалы, шойын, шартты өткел 50-450 мм</t>
  </si>
  <si>
    <t>поворотная, чугунная, условный проход 450-2600 мм</t>
  </si>
  <si>
    <t>бұралмалы, шойын, шартты өткел 450-2600 мм</t>
  </si>
  <si>
    <t>поворотная, стальная, условный проход 50-450 мм</t>
  </si>
  <si>
    <t>бұралмалы, болат, шартты өткел 50-450 мм</t>
  </si>
  <si>
    <t>поворотная, стальная, условный проход 450-2600 мм</t>
  </si>
  <si>
    <t>бұралмалы, болат, шартты өткел 450-2600 мм</t>
  </si>
  <si>
    <t>клиновая, чугунная, условный проход до 50 мм</t>
  </si>
  <si>
    <t>сыналы, шойын, шартты өткелі 50 мм-ге дейін</t>
  </si>
  <si>
    <t>клиновая, чугунная, условный проход 50-450 мм</t>
  </si>
  <si>
    <t>сыналы, шойын, шартты өткел 50-450 мм</t>
  </si>
  <si>
    <t>поворотная, из цветных металлов, условный проход 50-450 мм</t>
  </si>
  <si>
    <t>бұралмалы, түсті металлдардан, шартты өткел 50-450 мм</t>
  </si>
  <si>
    <t>поворотная, из цветных металлов, условный проход 450-2600 мм</t>
  </si>
  <si>
    <t>бұралмалы, түсті металлдардан, шартты өткел 450-2600 мм</t>
  </si>
  <si>
    <t>параллельная, чугунная, условный проход до 50 мм</t>
  </si>
  <si>
    <t>параллельді, шойын, шартты өткелі 50 мм-ге дейін</t>
  </si>
  <si>
    <t>шиберная, стальная, условный проход 450-2600 мм</t>
  </si>
  <si>
    <t>шиберлі, болат, шартты өткел 450-2600 мм</t>
  </si>
  <si>
    <t>шиберная, стальная, условный проход 50-450 мм</t>
  </si>
  <si>
    <t>шиберлі, болат, шартты өткел 50-450 мм</t>
  </si>
  <si>
    <t>сыналы, болат, шартты өткел 50-450 мм</t>
  </si>
  <si>
    <t>параллельная, стальная, условный проход 50-450 мм</t>
  </si>
  <si>
    <t>параллельді, болат, шартты өткел 50-450 мм</t>
  </si>
  <si>
    <t>Затвор</t>
  </si>
  <si>
    <t>дисковый, стальной, условный проход 50-450 мм</t>
  </si>
  <si>
    <t>Бекітпе</t>
  </si>
  <si>
    <t>дискті, болат, шартты өткел 50-450 мм</t>
  </si>
  <si>
    <t>дисковый, стальной, условный проход 450-2600 мм</t>
  </si>
  <si>
    <t>дискті, болат, шартты өткел 450-2600 мм</t>
  </si>
  <si>
    <t>дисковый, чугунный, условный проход 450-2600 мм</t>
  </si>
  <si>
    <t>дискті, шойын, шартты өткел 450-2600 мм</t>
  </si>
  <si>
    <t>регулирующий, стальной, размер до 50 мм</t>
  </si>
  <si>
    <t>реттеуші, болат, өлшемі 50 мм дейін</t>
  </si>
  <si>
    <t>регулирующий, стальной, размер 50-450 мм</t>
  </si>
  <si>
    <t>реттеуші, болат, өлшемі 50-450 мм</t>
  </si>
  <si>
    <t>запорный, чугунный, размер до 50 мм</t>
  </si>
  <si>
    <t>тиекті, шойын, өлшемі 50 мм дейін</t>
  </si>
  <si>
    <t>тиекті, қоладан жасалған, өлшемі 50 мм дейін</t>
  </si>
  <si>
    <t>запорный, бронзовый, размер 50-450 мм</t>
  </si>
  <si>
    <t>тиекті, қоладан жасалған, өлшемі 50-450 мм</t>
  </si>
  <si>
    <t>запорный, чугунный, размер 50-450 мм</t>
  </si>
  <si>
    <t>тиекті, шойын, өлшемі 50-450 мм</t>
  </si>
  <si>
    <t>тиекті, жез, өлшемі 50 мм дейін</t>
  </si>
  <si>
    <t>запорный, латунный, размер 50-450 мм</t>
  </si>
  <si>
    <t>тиекті, жез, өлшемі 50-450 мм</t>
  </si>
  <si>
    <t>запорный, латунный, размер 450-2600 мм</t>
  </si>
  <si>
    <t>тиекті, жез, өлшемі 450-2600 мм</t>
  </si>
  <si>
    <t>электромагнитный запорный, стальной, размер 32-100 мм</t>
  </si>
  <si>
    <t>электрмагнитті ілмекті, болат, өлшемі 32-100 мм</t>
  </si>
  <si>
    <t>электромагнитный распределительный, стальной, размер 100-200 мм</t>
  </si>
  <si>
    <t>электрмагнитті орналастырушы, болат, өлшемі 100-200 мм</t>
  </si>
  <si>
    <t>игольчатый, стальной, номинальный диаметр 2600 мм</t>
  </si>
  <si>
    <t>инелі, болат, номиналдық диаметрі 2600 мм</t>
  </si>
  <si>
    <t>запорный, нержавеющий, размер до 50 мм</t>
  </si>
  <si>
    <t>тиекті, тот баспайтын, өлшемі 50 мм дейін</t>
  </si>
  <si>
    <t>редукционный, стальной, размер 50-450 мм</t>
  </si>
  <si>
    <t>редукциялық, болат, өлшемі 50-450 мм</t>
  </si>
  <si>
    <t>обратный, латунный, размер 10-50 мм</t>
  </si>
  <si>
    <t>кері, жез, өлшемі 10-50 мм</t>
  </si>
  <si>
    <t>обратный, латунный, размер 50-100 мм  </t>
  </si>
  <si>
    <t>кері, жез, өлшемі 50-100 мм  </t>
  </si>
  <si>
    <t>отсечной, стальной, размер 40-100 мм</t>
  </si>
  <si>
    <t>кесетін, болат, өлшемі 40-100 мм</t>
  </si>
  <si>
    <t>отсечной, из цветных металлов/сплавов, размер 6-32 мм</t>
  </si>
  <si>
    <t>кесетін, түрлі-түсті металлдардан/қорытпалардан, өлшемі 6-32 мм</t>
  </si>
  <si>
    <t>отсечной, из цветных металлов/сплавов, размер 40-100 мм</t>
  </si>
  <si>
    <t>кесетін, түрлі-түсті металлдардан/қорытпалардан, өлшемі 40-100 мм</t>
  </si>
  <si>
    <t>запорно-регулирующий, стальной, размер до 50 мм</t>
  </si>
  <si>
    <t>ілмекті-реттегіш, болат, өлшемі 50 мм дейін</t>
  </si>
  <si>
    <t>запорно-регулирующий, стальной, размер 50-450 мм</t>
  </si>
  <si>
    <t>ілмекті-реттегіш, болат, өлшемі 50-450 мм</t>
  </si>
  <si>
    <t>обратный, чугунный, размер 10-50 мм</t>
  </si>
  <si>
    <t>кері, шойын, өлшемі 10-50 мм</t>
  </si>
  <si>
    <t>обратный, чугунный, размер 50-100 мм  </t>
  </si>
  <si>
    <t>кері, шойын, өлшемі 50-100 мм  </t>
  </si>
  <si>
    <t>обратный, чугунный, размер 100-400 мм  </t>
  </si>
  <si>
    <t>кері, шойын, өлшемі 100-400 мм  </t>
  </si>
  <si>
    <t>для гидравлической системы</t>
  </si>
  <si>
    <t>гидравликалық жүйе үшін</t>
  </si>
  <si>
    <t>регулирующий, стальной, размер 450-2600 мм</t>
  </si>
  <si>
    <t>реттеуші, болат, өлшемі 450-2600 мм</t>
  </si>
  <si>
    <t>регулирующий, стальной, размер 10-300 мм</t>
  </si>
  <si>
    <t>реттеуші, болат, өлшемі 10-300 мм</t>
  </si>
  <si>
    <t>игольчатый, стальной, номинальный до 50 мм</t>
  </si>
  <si>
    <t>инелі, болат, номиналды 50 мм-ге дейін</t>
  </si>
  <si>
    <t>тиекті, болат, өлшемі 50 мм дейін</t>
  </si>
  <si>
    <t>Клапан трехходовой</t>
  </si>
  <si>
    <t>для трубопроводной арматуры</t>
  </si>
  <si>
    <t>Үш жақты клапан</t>
  </si>
  <si>
    <t>құбыр өткізгіш арматураға арналған</t>
  </si>
  <si>
    <t>электромагнитный запорный, стальной, размер 3-32 мм</t>
  </si>
  <si>
    <t>электрмагнитті ілмекті, болат, өлшемі 3-32 мм</t>
  </si>
  <si>
    <t>электромагнитный запорный, стальной, размер 100-200 мм</t>
  </si>
  <si>
    <t>электрмагнитті ілмекті, болат, өлшемі 100-200 мм</t>
  </si>
  <si>
    <t>невозвратно-запорный, чугунный, размер 3-32 мм</t>
  </si>
  <si>
    <t>қайтпайтын-ілмекті, шойын, өлшемі 3-32 мм</t>
  </si>
  <si>
    <t>невозвратно-запорный, стальной, размер 3-32 мм</t>
  </si>
  <si>
    <t>қайтпайтын-ілмекті, болат, өлшемі 3-32 мм</t>
  </si>
  <si>
    <t>запорно-регулирующий, стальной, размер 450-2600 мм</t>
  </si>
  <si>
    <t>ілмекті-реттегіш, болат, өлшемі 450-2600 мм</t>
  </si>
  <si>
    <t>запорно-регулирующий, стальной, размер свыше 2600 мм</t>
  </si>
  <si>
    <t>ілмекті-реттегіш, болат, өлшемі 2600 мм жоғары</t>
  </si>
  <si>
    <t>обратный, латунный, размер 100-400 мм  </t>
  </si>
  <si>
    <t>кері, жез, өлшемі 100-400 мм  </t>
  </si>
  <si>
    <t>отсечной, стальной, размер 6-32 мм</t>
  </si>
  <si>
    <t>кесетін, болат, өлшемі 6-32 мм</t>
  </si>
  <si>
    <t>отсечной, стальной, размер 125-150 мм</t>
  </si>
  <si>
    <t>кесетін, болат, өлшемі 125-150 мм</t>
  </si>
  <si>
    <t>отсечной, чугунный, размер 6-32 мм</t>
  </si>
  <si>
    <t>кесетін, шойын, өлшемі 6-32 мм</t>
  </si>
  <si>
    <t>запорный, стальной, размер 50-450 мм</t>
  </si>
  <si>
    <t>тиекті, болат, өлшемі 50-450 мм</t>
  </si>
  <si>
    <t>запорный, стальной, размер 450-2600 мм</t>
  </si>
  <si>
    <t>тиекті, болат, өлшемі 450-2600 мм</t>
  </si>
  <si>
    <t>игольчатый, стальной, номинальный диаметр 50-450 мм</t>
  </si>
  <si>
    <t>инелі, болат, номиналдық диаметрі 50-450 мм</t>
  </si>
  <si>
    <t>кері, болат, өлшемі 10-50 мм</t>
  </si>
  <si>
    <t>кері, болат, өлшемі 50-100 мм  </t>
  </si>
  <si>
    <t>кері, болат, өлшемі 100-400 мм  </t>
  </si>
  <si>
    <t>Колонка для управления задвижками запорной арматуры</t>
  </si>
  <si>
    <t>привод ручной</t>
  </si>
  <si>
    <t>Ілмекті арматураның ысырмасын басқаруға арналған баған</t>
  </si>
  <si>
    <t>қол жетегі</t>
  </si>
  <si>
    <t>стальной, давление условное 0-420 Мпа, проход условный 10-1400 мм, ручной</t>
  </si>
  <si>
    <t>Тығын краны</t>
  </si>
  <si>
    <t>болат, шартты қысымы 0-420 Мпа, шартты өту жолы 10-1400 мм, қолмен жасалатын</t>
  </si>
  <si>
    <t>Шарлы кран</t>
  </si>
  <si>
    <t>жез, шартты қысымы 0-420 Мпа, диаметрі 10-1400 мм, қолмен жасалатын</t>
  </si>
  <si>
    <t>қола/жез, шартты қысымы 0-420 Мпа, диаметрі 10-1400 мм, механикалық</t>
  </si>
  <si>
    <t>стальной, условное давление 0-400 Мпа, диаметр 10-1400 мм, электрический</t>
  </si>
  <si>
    <t>болат, шартты қысымы 0-400 Мпа, диаметрі 10-1400 мм, электрлі</t>
  </si>
  <si>
    <t>болат, шартты қысымы 0-400 Мпа, диаметрі 10-1400 мм, механикалық</t>
  </si>
  <si>
    <t>стальной, условное давление 0-400 Мпа, диаметр 10-1400 мм, пневматический/гидравлический</t>
  </si>
  <si>
    <t>болат, шартты қысымы 0-400 Мпа, диаметрі 10-1400 мм, пневматикалық/гидравликалық</t>
  </si>
  <si>
    <t>болат, шартты қысымы 0-400 Мпа, диаметрі 10-1400 мм, қолмен жасалатын</t>
  </si>
  <si>
    <t>регулирующий, стальной, размер свыше 2600 мм</t>
  </si>
  <si>
    <t>реттеуші, болат, өлшемі 2600 мм жоғары</t>
  </si>
  <si>
    <t>предохранительный, чугунный, размер 10-50 мм</t>
  </si>
  <si>
    <t>сақтандыратын, шойын, өлшемі 10-50 мм</t>
  </si>
  <si>
    <t>предохранительный, чугунный, размер 50-100 мм  </t>
  </si>
  <si>
    <t>сақтандыратын, шойын, өлшемі 50-100 мм  </t>
  </si>
  <si>
    <t>предохранительный, чугунный, размер 100-400 мм  </t>
  </si>
  <si>
    <t>сақтандыратын, шойын, өлшемі 100-400 мм  </t>
  </si>
  <si>
    <t>циркуляционный, размер 450-2600 мм</t>
  </si>
  <si>
    <t>циркуляциялы, өлшемі 450-2600 мм</t>
  </si>
  <si>
    <t>циркуляционный, размер 2600 мм</t>
  </si>
  <si>
    <t>циркуляциялы, өлшемі 2600 мм</t>
  </si>
  <si>
    <t>циркуляционный, размер до 50 мм</t>
  </si>
  <si>
    <t>циркуляциялы, өлшемі 50 мм дейін</t>
  </si>
  <si>
    <t>циркуляционный, размер 50-450 мм</t>
  </si>
  <si>
    <t>циркуляциялы, өлшемі 50-450 мм</t>
  </si>
  <si>
    <t>клиновая, чугунная, условный проход свыше 2600 мм</t>
  </si>
  <si>
    <t>сыналы, шойын, шартты өткелі 2600 мм-ден жоғары</t>
  </si>
  <si>
    <t>параллельная, чугунная, условный проход 450-2600 мм</t>
  </si>
  <si>
    <t>параллельді, шойын, шартты өткел 450-2600 мм</t>
  </si>
  <si>
    <t>параллельная, чугунная, условный проход свыше 2600 мм</t>
  </si>
  <si>
    <t>параллельді, шойын, шартты өткелі 2600 мм-ден жоғары</t>
  </si>
  <si>
    <t>параллельная, стальная, условный проход до 50 мм</t>
  </si>
  <si>
    <t>параллельді, болат, шартты өткелі 50 мм-ге дейін</t>
  </si>
  <si>
    <t>параллельная, стальная, условный проход свыше 2600 мм</t>
  </si>
  <si>
    <t>параллельді, болат, шартты өткелі 2600 мм-ден жоғары</t>
  </si>
  <si>
    <t>шиберная, стальная, условный проход свыше 2600 мм</t>
  </si>
  <si>
    <t>шиберлі, болат, шартты өткелі 2600 мм-ден жоғары</t>
  </si>
  <si>
    <t>шланговая, стальная, условный проход до 50 мм</t>
  </si>
  <si>
    <t>құбыршек, болат, шартты өткелі 50 мм-ге дейін</t>
  </si>
  <si>
    <t>шланговая, стальная, условный проход 50-450 мм</t>
  </si>
  <si>
    <t>құбыршек, болат, шартты өткел 50-450 мм</t>
  </si>
  <si>
    <t>шланговая, стальная, условный проход 450-2600 мм</t>
  </si>
  <si>
    <t>құбыршек, болат, шартты өткел 450-2600 мм</t>
  </si>
  <si>
    <t>шланговая, стальная, условный проход свыше 2600 мм</t>
  </si>
  <si>
    <t>құбыршек, болат, шартты өткелі 2600 мм-ден жоғары</t>
  </si>
  <si>
    <t>поворотная, стальная, условный проход свыше 2600 мм</t>
  </si>
  <si>
    <t>бұралмалы, болат, шартты өткелі 2600 мм-ден жоғары</t>
  </si>
  <si>
    <t>шиберная, чугунная, условный проход 50-450 мм</t>
  </si>
  <si>
    <t>шиберлі, шойын, шартты өткел 50-450 мм</t>
  </si>
  <si>
    <t>шиберная, чугунная, условный проход 450-2600 мм</t>
  </si>
  <si>
    <t>шиберлі, шойын, шартты өткел 450-2600 мм</t>
  </si>
  <si>
    <t>шиберная, чугунная, условный проход свыше 2600 мм</t>
  </si>
  <si>
    <t>шиберлі, шойын, шартты өткелі 2600 мм-ден жоғары</t>
  </si>
  <si>
    <t>шланговая, чугунная, условный проход до 50 мм</t>
  </si>
  <si>
    <t>құбыршек, шойын, шартты өткелі 50 мм-ге дейін</t>
  </si>
  <si>
    <t>шланговая, чугунная, условный проход 50-450 мм</t>
  </si>
  <si>
    <t>құбыршек, шойын, шартты өткел 50-450 мм</t>
  </si>
  <si>
    <t>шланговая, чугунная, условный проход 450-2600 мм</t>
  </si>
  <si>
    <t>құбыршек, шойын, шартты өткел 450-2600 мм</t>
  </si>
  <si>
    <t>шланговая, чугунная, условный проход свыше 2600 мм</t>
  </si>
  <si>
    <t>құбыршек, шойын, шартты өткелі 2600 мм-ден жоғары</t>
  </si>
  <si>
    <t>поворотная, чугунная, условный проход свыше 2600 мм</t>
  </si>
  <si>
    <t>бұралмалы, шойын, шартты өткелі 2600 мм-ден жоғары</t>
  </si>
  <si>
    <t>запорный, чугунный, размер 450-2600 мм</t>
  </si>
  <si>
    <t>тиекті, шойын, өлшемі 450-2600 мм</t>
  </si>
  <si>
    <t>запорный, чугунный, размер свыше 2600 мм</t>
  </si>
  <si>
    <t>тиекті, шойын, өлшемі 2600 мм жоғары</t>
  </si>
  <si>
    <t>запорный, стальной, размер свыше 2600 мм</t>
  </si>
  <si>
    <t>тиекті, болат, өлшемі 2600 мм жоғары</t>
  </si>
  <si>
    <t>шаровой, чугунный, размер до 50 мм</t>
  </si>
  <si>
    <t>домалақ, шойын, өлшемі 50 мм дейін</t>
  </si>
  <si>
    <t>шаровой, чугунный, размер 50-450 мм</t>
  </si>
  <si>
    <t>домалақ, шойын, өлшемі 50-450 мм</t>
  </si>
  <si>
    <t>шаровой, чугунный, размер 450-2600 мм</t>
  </si>
  <si>
    <t>домалақ, шойын, өлшемі 450-2600 мм</t>
  </si>
  <si>
    <t>шаровой, чугунный, размер свыше 2600 мм</t>
  </si>
  <si>
    <t>домалақ, шойын, өлшемі 2600 мм жоғары</t>
  </si>
  <si>
    <t>дисковый, стальной, условный проход до 50 мм</t>
  </si>
  <si>
    <t>дискті, болат, шартты өткелі 50 мм-ге дейін</t>
  </si>
  <si>
    <t>дисковый, стальной, условный проход свыше 2600 мм</t>
  </si>
  <si>
    <t>дискті, болат, шартты өткелі 2600 мм-ден жоғары</t>
  </si>
  <si>
    <t>дисковый, чугунный, условный проход до 50 мм</t>
  </si>
  <si>
    <t>дискті, шойын, шартты өткелі 50 мм-ге дейін</t>
  </si>
  <si>
    <t>дисковый, чугунный, условный проход 50-450 мм</t>
  </si>
  <si>
    <t>дискті, шойын, шартты өткел 50-450 мм</t>
  </si>
  <si>
    <t>дисковый, чугунный, условный проход свыше 2600 мм</t>
  </si>
  <si>
    <t>дискті, шойын, шартты өткелі 2600 мм-ден жоғары</t>
  </si>
  <si>
    <t>игольчатый, стальной, номинальный диаметр 450-2600 мм</t>
  </si>
  <si>
    <t>инелі, болат, номиналдық диаметрі 450-2600 мм</t>
  </si>
  <si>
    <t>распределительный, стальной, размер до 50 мм</t>
  </si>
  <si>
    <t>үлестіргіш, болат, өлшемі 50 мм дейін</t>
  </si>
  <si>
    <t>распределительный, стальной, размер 50-450 мм</t>
  </si>
  <si>
    <t>үлестіргіш, болат, өлшемі 50-450 мм</t>
  </si>
  <si>
    <t>распределительный, стальной, размер 450-2600 мм</t>
  </si>
  <si>
    <t>үлестіргіш, болат, өлшемі 450-2600 мм</t>
  </si>
  <si>
    <t>распределительный, стальной, размер свыше 2600 мм</t>
  </si>
  <si>
    <t>үлестіргіш, болат, өлшемі 2600 мм жоғары</t>
  </si>
  <si>
    <t>распределительный, чугунный, размер до 50 мм</t>
  </si>
  <si>
    <t>үлестіргіш, шойын, өлшемі 50 мм дейін</t>
  </si>
  <si>
    <t>распределительный, чугунный, размер 50-450 мм</t>
  </si>
  <si>
    <t>үлестіргіш, шойын, өлшемі 50-450 мм</t>
  </si>
  <si>
    <t>распределительный, чугунный, размер 450-2600 мм</t>
  </si>
  <si>
    <t>үлестіргіш, шойын, өлшемі 450-2600 мм</t>
  </si>
  <si>
    <t>распределительный, чугунный, размер свыше 2600 мм</t>
  </si>
  <si>
    <t>үлестіргіш, шойын, өлшемі 2600 мм жоғары</t>
  </si>
  <si>
    <t>редукционный, стальной, размер до 50 мм</t>
  </si>
  <si>
    <t>редукциялық, болат, өлшемі 50 мм дейін</t>
  </si>
  <si>
    <t>редукционный, стальной, размер 450-2600 мм</t>
  </si>
  <si>
    <t>редукциялық, болат, өлшемі 450-2600 мм</t>
  </si>
  <si>
    <t>редукционный, стальной, размер свыше 2600 мм</t>
  </si>
  <si>
    <t>редукциялық, болат, өлшемі 2600 мм жоғары</t>
  </si>
  <si>
    <t>шаровой, стальной, размер до 50 мм</t>
  </si>
  <si>
    <t>домалақ, болат, өлшемі 50 мм дейін</t>
  </si>
  <si>
    <t>шаровой, стальной, размер 50-450 мм</t>
  </si>
  <si>
    <t>домалақ, болат, өлшемі 50-450 мм</t>
  </si>
  <si>
    <t>шаровой, стальной, размер 450-2600 мм</t>
  </si>
  <si>
    <t>домалақ, болат, өлшемі 450-2600 мм</t>
  </si>
  <si>
    <t>шаровой, стальной, размер свыше 2600 мм</t>
  </si>
  <si>
    <t>домалақ, болат, өлшемі 2600 мм жоғары</t>
  </si>
  <si>
    <t>для специальной и специализированной техники</t>
  </si>
  <si>
    <t>арнайы және мамандандырылған техника үшін</t>
  </si>
  <si>
    <t>Номенклатура ПКО 2.0.</t>
  </si>
  <si>
    <t>ПКО 2.0.</t>
  </si>
  <si>
    <t>821913.000.000006</t>
  </si>
  <si>
    <t>329999.000.000000</t>
  </si>
  <si>
    <t>331213.100.000000</t>
  </si>
  <si>
    <t>331212.500.000000</t>
  </si>
  <si>
    <t>581320.000.000000</t>
  </si>
  <si>
    <t>091012.900.000027</t>
  </si>
  <si>
    <t>091011.500.000000</t>
  </si>
  <si>
    <t>331711.100.000009</t>
  </si>
  <si>
    <t>УСЛУГИ</t>
  </si>
  <si>
    <t>091012.990.000001</t>
  </si>
  <si>
    <t>711231.900.000000</t>
  </si>
  <si>
    <t>712014.000.000000</t>
  </si>
  <si>
    <t>620230.000.000001</t>
  </si>
  <si>
    <t>749020.000.000009</t>
  </si>
  <si>
    <t>712019.000.000009</t>
  </si>
  <si>
    <t>749013.000.000009</t>
  </si>
  <si>
    <t>749013.000.000003</t>
  </si>
  <si>
    <t>749020.000.000034</t>
  </si>
  <si>
    <t>620920.000.000001</t>
  </si>
  <si>
    <t>960119.000.000000</t>
  </si>
  <si>
    <t>841315.000.000004</t>
  </si>
  <si>
    <t>370011.900.000000</t>
  </si>
  <si>
    <t>611011.200.000000</t>
  </si>
  <si>
    <t>331119.100.000003</t>
  </si>
  <si>
    <t>841112.900.000016</t>
  </si>
  <si>
    <t>749020.000.000088</t>
  </si>
  <si>
    <t>531011.100.000000</t>
  </si>
  <si>
    <t>702110.000.000001</t>
  </si>
  <si>
    <t>749020.000.000017</t>
  </si>
  <si>
    <t>749020.000.000006</t>
  </si>
  <si>
    <t>749020.000.000018</t>
  </si>
  <si>
    <t>Признак</t>
  </si>
  <si>
    <t>ПКО 2.0.,ЗКС</t>
  </si>
  <si>
    <t>ЗКС</t>
  </si>
  <si>
    <t>Основной план ТРУ на 2022 год (годовой)</t>
  </si>
  <si>
    <t>Основной план №120240021112-ПЗ-2022 от 03.11. 2021г., утвержден решением директора департамента ДПиОЗ Жылкайдаровым М.О.</t>
  </si>
  <si>
    <t>201111.600.000006</t>
  </si>
  <si>
    <t>Азот</t>
  </si>
  <si>
    <t>газзобразный, повышенной чистоты, сорт 1</t>
  </si>
  <si>
    <t>Азот газообразный особой чистоты используется в качестве газоносителя для газового хроматографа.Технические характеристики:Формула - N2;Относительная молекулярная масса - 0,028;Объемная доля азота, %, не менее - 99,999;Объемная доля кислорода, %, не более - 0,0005;Объемная доля водорода, %, не более - 0,0001;Объемная доля водяного пара, %, не более - 0,0007;Объемная доля СO2, %, не более - 0,00005;Объемная доля метана, %, не более - 0,00005;Объемная доля СО, %, не более - 0,00005;Давление при стандартных условиях, МПа, не менее - 15,0;Должен поставляться в баллоне емкостью 40 литров и в комплекте спаспортом качества. Наличие защитных крышек (колпачков) и защитныхрезиновых колец обязательно.Нормативно-технический документ - ГОСТ 9293-74.</t>
  </si>
  <si>
    <t>272021.500.000000</t>
  </si>
  <si>
    <t>Аккумулятор</t>
  </si>
  <si>
    <t>стартерный, напряжение 12 В, емкость 132 А/ч, свинцово-кислотный</t>
  </si>
  <si>
    <t>03.2022</t>
  </si>
  <si>
    <t>Аккумулятор 6СТ-132 свинцово-кислотный стартерный.Назначение - для запуска двигателя внутреннего сгорания;Технические характеристики:Напряжение, В - 12;Ёмкость, А/ч - 132;Полярность - прямая;Ток холодной прокрутки, А - 700;Габаритные размеры, мм (ДхШхВ), не более - 513х182х240;Залитая электролитом и полностью заряженная.Поставщик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</si>
  <si>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272021.500.000001</t>
  </si>
  <si>
    <t>стартерный, напряжение 12 В, емкость 190 А/ч, свинцово-кислотный</t>
  </si>
  <si>
    <t>Аккумулятор 6СТ-190 свинцово-кислотный стартерный.Технические характеристики:Номинальное напряжение, В - 12;Ёмкость, А/ч - 190;Полярность - прямая;Ток холодной прокрутки, А - 1200;Залитая электролитом и полностью заряженная;Габаритные размеры, мм (ДхШхВ), не более - 524x239x223;Поставщик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</si>
  <si>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272021.500.000024</t>
  </si>
  <si>
    <t>стартерный, напряжение 12 В, емкость 55 А/ч, свинцово-кислотный</t>
  </si>
  <si>
    <t>Аккумулятор 6СТ-55 свинцово-кислотный стартерный.Назначение - для запуска двигателя внутреннего сгорания;Технические характеристики:Напряжение, В - 12;Ёмкость, А/ч - 55;Полярность - прямая;Ток холодной прокрутки, А - 440;Габаритные размеры, мм (ДхШхВ), не более - 242х175х190;Залитая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</si>
  <si>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201510.770.000000</t>
  </si>
  <si>
    <t>Аммиак</t>
  </si>
  <si>
    <t>водный, химически чистый</t>
  </si>
  <si>
    <t>Аммиак водный 25%, химический чистый (х.ч.)  используется в качествевспомогательного реагента и применяется для приготовления различныхрастворов на водной основе, применяемых при проведении анализов образцовна количественный и качественный состав. Водный аммиак представляетсобой бесцветную прозрачную жидкость с характерным острым запахом несодержащую механических примесей.Относительная молекулярная масса - 17,03;Массовая доля аммиака (NH3), %, не менее - 25;Массовая доля нелетучего остатка, %, не более - 0,002;Массовая доля углекислых солей (СО3), %, не более - 0,002;Массовая доля общей серы (SO4), %, не более - 0,0003;Массовая доля фосфатов (РО4), %, не более - 0,0001;Массовая доля хлоридов (Cl), %, не более - 0,0001;Массовая доля железа (Fe), %, не более - 0,00002;Массовая доля тяжелых металлов (Pb), %, не более - 0,00005 ;Массовая доля суммы кальция и магния (Са), %, не более - 0,0002;Массовая доля веществ, восстанавливающих KMnO4 (в пересчете на 0), %, неболее - 0,0008.Нормативно-технический документ - ГОСТ 3760-79.</t>
  </si>
  <si>
    <t>265153.100.000009</t>
  </si>
  <si>
    <t>Анализатор углерода и серы</t>
  </si>
  <si>
    <t>метод анализа инфракрасная спектроскопия</t>
  </si>
  <si>
    <t>02.2022</t>
  </si>
  <si>
    <t>Назначение: Определение фракционного состава светлых и темныхнефтепродуктов, сырой нефти и стабильного газового конденсата.Требованияк продукции: Автоматический анализатор фракционного составанефтепродуктов в соответствии с ASTM D86, ГОСТ 2177 метод А, СТ РК ИСО3405. -Не требует каких-либо внешних систем охлаждения. -Управлениеприбором осуществляется с помощью большого удобного цветного сенсорногодисплея. -Полностью русифицированное меню. -Имеет встроенный принтер. -Не требуется проведение предварительных тестов или настроек. -Анализведется с первой попытки в автоматическом режиме в соответствии свыбранным стандартом. -Автоматическое опускание малоинерционногонагревательного элемента по завершении анализа, и включения эффективноговентилятора, что обеспечивает быстрое остывание колбы и готовностьприбора к следующему анализу. -Конденсор оснащен специальным бустер-нагревателем, позволяющим практически мгновенный разогрев трубки прианализе сырой нефти по ГОСТ 2177-Б. -На задней панели приборапредусмотрен специальный патрубок для отвода паров легколетучихуглеводородов из приемного отделения для снижения риска образованиявзрывоопасной среды, и система удаления легко летучих паров. -Встроенныйбарометр позволяет автоматически проводить коррекцию на текущееатмосферное давление. -Интегрированная система для автоматическогорегулирования нагрева, включающая контроль температуры нагревателя/днаколбы, температуры жидкости и температуры паров с оптимизациейпараметров нагрева в режиме реального времени. -Система измерения объемаотогнанного дистиллята дает точные результаты даже при анализе сложныхобразцов при анализе которых выделяется большое количество дыма. -Система автоматической самодиагностики перед стартом анализа, сохранениеистории сообщений о неисправности. -Наличие на анализаторе разъема дляподключения модуля безразборной диагностики, который позволяет выполнитьбыструю диагностику анализатора и электронных цепей без необходимостиразборки анализатора. -Автоматическое выполнение анализа включает всебя: контроль температуры нагревателя, времени до начала кипения,температуры первой капли (начало кипения), скорости разгонки,температуры паров, температуры конца кипения по падению температурыпаров или датчику последней капли. -Система обеспечивает сверхстабильнуюскорость разгонки и исключает возможность «заплескивания» при анализесложных образцов. -прибор оснащен системой автоматического пожаротушенияс двумя многоразовыми датчиками открытого пламени. -Анализатор можетбыть подключен к системе LIMS. -Электропитание 100-240В, 1400Вт. -Габаритные размеры 440х570х650мм(ШхГхВ). -Вес 68кг. Базовый комплектпоставки: Мерный  цилиндр на 100мл с латунной подставкой -1шт; Колба125мл -1шт; Пробка термометра для 100мл, 125мл и 250мл колб -1шт; Датчиктемпературы с сертификатом калибровки от  50°C до 250°C -1шт; Креплениепровода датчика температуры -1шт; Держатель датчика температуры -1шт;Пластина нагревателя 50мм -1шт; Пластина нагревателя 38 мм -1шт;Силиконовая трубка соединения для колбы -1шт; Резиновая крышка мерногоцилиндра -1шт; Шомпол очистки конденсора -1шт; Поддон для конденсата -1шт; Сетевой кабель Ethernet 3м -1шт; Адаптер-соединение трубки -1шт;Набор шестигранных ключей -1шт. Запасные части и расходные материалы на1 год работы: Диагностический тестер для безразборной диагностики -1шт;Индикатор статуса (светофор) –1шт; Силиконовое PFA уплотнение 1210-262 -4шт; Набор колб 125мл, 2шт/упак -10упак; Мерный цилиндр на 100 мл слатунной подставкой -1шт; Мерный цилиндр (без подставки) на 100мл -10шт;Витоновое кольцо 19,8*3,6-20шт; Резиновая крышка для мерного цилиндра -1шт; Гибкое соединение колбы/конденсатор -20шт; Кипелки для атмосфернойдистилляции -10шт; Охлаждающая жидкость 1л-1бут; Датчик температуры ссертификатом калибровки от 50°C и 250°C -2шт; Пробка для 100мл, 125мл и250мл колб -1шт; Пластина нагревателя #50мм -1шт; Пластина нагревателя #38мм -1шт; Устройство очистки конденсорной трубки -2шт; Да</t>
  </si>
  <si>
    <t>Анализатор рентгеновский флуоресцентный волнодисперсионный.Реализует арбитражные методы определения массовой доли хлорорганическихсоединений в нефти и содержания серы в автомобильном топливе.Анализатор представляет собой настольный прибор, управление которымосуществляется с помощью встроенного микропроцессорного компьютера.Конструктивно анализатор состоит из двух блоков: спектрометрическогоблока и блока вакуумного насоса.Спектрометрический блок включает в себя блок водяного охлаждениязамкнутого типа и спектрометрический тракт, который вакуумируется припомощи вакуумного насоса. При этом анализируемые образцы остаются навоздухе.Аналитические характеристики:Определяемый элемент : Cl (хлор) S (сера);Предел обнаружения за 200 с:0,5 мг/кг -  Cl (хлор);0,3 мг/кг - S (сера);Диапазон показаний массовой доли хлора и серы (вариативно):от 0 мг/кг до 1,0 % -  Cl (хлор);от 0 мг/кг до 5,0 % - S (сера);Способ выделения линии - дифракция на кристалле;Рентгенооптическая схема - по Иоганссону;Кристалл-анализатор - пиролитический углерод С(002);Рентгеновская трубка - с хромовым или палладиевым анодом;Время измерения двух параллельных образцов (1проба)- от 8 минут;Технические характеристики:Пробозагрузочное устройство - боковое, на три образца (автоматическое);Кюветы: диаметр, объем ∅32 мм, V 8 см3; 32 мм, V 8 см3, вентилируемое;Мощность рентгеновской трубки, Вт, до - 200;Интерфейс - встроенный дисплей и термопринтер,типа USB-интерфейс с PC;Габаритные размеры спектрометрический блок, мм, не более - 530х480х340;Масса, кг, не более- 40;Габаритные размеры вакуумный насос, мм - 330х230х380;Масса, кг - 9;Энергопотребление - 220 В, ~ 50 Гц, 750 Вт;Комплект поставки:Блок спектрометрический вакуумный, шт - 1;Насос вакуумный, шт - 1;Фонарь, шт - 1;Шланг вакуумный, шт - 1;Кабельинтерфейсный типа usb A - usb b, шт - 1;Ключ, шт - 2;Источник бесперебойного питания, шт - 1;CD диск с ПО, шт - 1;Воронка, шт - 1;Вставка плавкая на 5A d5х20, шт - 3;Охлаждающая жидкость карбоксилатный антифриз G12+ (500 мл / бут), шт -2;1 комплект градуировочных образцов массовой доли хлора и висмута вминеральном масле ( типа ГО-1 – 600 мл; ГО-2 – 100 мл; ГО-3 – 400 мл;ГО-4 – 100 мл; ГО-5 – 100 мл; , ГО-6 – 100 мл);1 комплект градуировочных образцов массовой доли хлора и висмута визооктане ( стеклянные ампулыпо 5 мл) типа ГО-1, ГО-2, ГО-3, ГО-4 , ГО-5, ГО-6 по 6 ампул каждого номинала;Пипетка Пастера одноразовые, шт - 200;Пленка полиэтилентерефталатная 3.5 мкм 100 м/рулон, шт - 1;Кювета вентилируемая Ø 32, шт - 200;Раствор висмута 5000 ppm (50 г), шт - 5;типа СН-0,060-НС ГСО 9406-2009 100 мл, шт - 1;Спринцовка резиновая 200 мл, шт - 1;Стакан мерный, шт - 1;Термобумага для принтера, 58 мм (рулон) дл. 24 м, шт - 5;Трубка силиконовая медицинская дренажная 8,0 х 2  ТУ 38 106152-77, шт -1;Фильтр сетевой , шт - 1;Толкатель, шт - 1;Образец для настройки типа KCl, шт - 1;Окно входное в комплекте с кольцом, шт - 1;Приспособление для разборки кювет, шт - 1;Образец для настройки типа GR, шт - 1;Образец для настройки типа KO-D3, шт - 1;Гарантийный период  12 месяцев после проведения пуско-наладочных работ,но не более 18 месяцев после поставки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</si>
  <si>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282323.900.000008</t>
  </si>
  <si>
    <t>Антистеплер</t>
  </si>
  <si>
    <t>для скоб</t>
  </si>
  <si>
    <t>Антистеплер.Технические характеристики:Легко и безопасно удаляет скобы № 24/6, 26/6 и № 10 открытого изакрытого типа скрепления;Эргономичный пластиковый корпус с металлическим механизмом;Цвет - черный.Поставщик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</si>
  <si>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201111.250.000000</t>
  </si>
  <si>
    <t>Аргон</t>
  </si>
  <si>
    <t>газообразный, высокой чистоты</t>
  </si>
  <si>
    <t>Аргон газообразный высокой чистоты используется в качестве газоносителядля газового хроматографа. Корпус баллона должен окрашиваться в серыйцвет, на нем белой краской должна быть нанесена надпись: «АРГОН ВЫСОКОЙЧИСТОТЫ». Под вентилем на специально неокрашенном месте клеймомнаносится информация:-заводской номер баллона и дата первичной аттестации;-надпись: «Р 150 П 225»;-сведения о прошедших аттестациях баллона и о последней.Комплект каждого баллона состоит из: вентиля, колпака горловины,башмака, кольца.Должен соответствовать составу:Объемная доля аргона, не менее % - 99,998;Объемная доля кислорода, не более % - 0,0002;Объемная доля азота, не более % - 0,001;Объемная доля водяного пара, не более - 0,0003;Объемная доля СO2, не более % - 0,00002;Объемная доля метана, не более % - 0,0001;Объемная доля водорода, не более % - 0,0002;Баллоны с аргоном должны соответствовать ГОСТу 949-73.Объем одного баллона, литр - 40.</t>
  </si>
  <si>
    <t>281413.900.000028</t>
  </si>
  <si>
    <t>Арматура</t>
  </si>
  <si>
    <t>нагнетательная, рабочее давление 14-70 мПа, условный проход ствола 50-80 мм</t>
  </si>
  <si>
    <t>Арматура нагнетательная с запасными инструментами и принадлежностями.Назначение - для герметизации устья эксплуатационных и нагнетательныхскважин, подвески колонны подъемных труб со скважинным оборудованием, атакже для проведения необходимых технологических операций, контроляирегулирования режима эксплуатации скважин.Технические характеристики:Исполнение арматуры - 1;Рабочее давление, МПа - 21;Номинальный диаметр, мм - 65;Габаритные размеры, мм - 1640х800х1850;Масса, кг - 670;Запорно регулирующая арматура - задвижка шиберная, прямоточная с ручнымприводом.Тип задвижки - задвижка шиберная с плашками;Исполнение задвижки - 1;Рабочее давление, МПа - 21;Номинальный диаметр, мм - 65;Нормативно-технический документ - ГОСТ 13846-2003.</t>
  </si>
  <si>
    <t>161010.720.000002</t>
  </si>
  <si>
    <t>Брусок</t>
  </si>
  <si>
    <t>деревянный, для закрепления военной техники</t>
  </si>
  <si>
    <t>113 Метр кубический</t>
  </si>
  <si>
    <t>"Брусок - это пиломатериал, толщина которого не превышает 100 мм, а ширина составляет не больше удвоенной толщины, который широко применяется встроительстве.
Технические характеристики:
Толщина, мм - 100;
Ширина, мм - 150;
Длина, мм - 6000.
Нормативно-технический документ - ГОСТ 9302-83."</t>
  </si>
  <si>
    <t>172312.700.000000</t>
  </si>
  <si>
    <t>Бумага</t>
  </si>
  <si>
    <t>для заметок</t>
  </si>
  <si>
    <t>Бумага для записей.Прозрачный пластиковый бокс, в который вложен блок, обеспечиваетудобство использованияи порядок на рабочем столе.Технические характеристики:Габаритные размеры, мм - 90х90х50;Материал - высококачественная офсетная бумага;Цвет бумаги - белый;Плотность бумаги, г/м2 - от 80 до 100;Поставка - упакованная в термоусадочную пленку;Белизна, % - от 92 до 100.Поставщик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</si>
  <si>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172314.500.000001</t>
  </si>
  <si>
    <t>формат А3</t>
  </si>
  <si>
    <t>Бумага офисная А3.Технические характеристики:Формат - А3;Размер листа, мм - 297х420;Белизна,  не менее - 96% ISO;Плотность, г/м2 - 80;Количество листов в пачке, л - 500;Цвет бумаги - белый;Нормативно-технический документ - ГОСТ 6656-76.</t>
  </si>
  <si>
    <t>171213.100.000006</t>
  </si>
  <si>
    <t>Бумага для плоттера</t>
  </si>
  <si>
    <t>формат А0</t>
  </si>
  <si>
    <t>ЭПВ -1</t>
  </si>
  <si>
    <t>Бумага плоттера А0.Назначение - для письма и канцелярских работ;Технические характеристики:Формат бумаги - А0;Ширина, мм - 914;Длина, мм - 80;Плотность, гр/м2 - 75;Диметр втулки, мм - 50;Цвет - белый;Нормативно-технический документ - ГОСТ 18510-87.</t>
  </si>
  <si>
    <t>231923.300.000120</t>
  </si>
  <si>
    <t>Бутылка</t>
  </si>
  <si>
    <t>лабораторная, из стекла, объем менее 500 мл</t>
  </si>
  <si>
    <t>Бутылка лабораторная, предназначен для хранения химреактивов.Технические характеристики:Вид - коричневая;Вид - с винтовой крышкой;Объем, мл - 150;Резьба DIN, GL/GLS - 45;Нормативно-технический документ - ISO 4796-1</t>
  </si>
  <si>
    <t>239919.100.000031</t>
  </si>
  <si>
    <t>Вата</t>
  </si>
  <si>
    <t>минеральная, марка ВМ-35</t>
  </si>
  <si>
    <t>Плита минераловатная.Назначение - для тепло звукоизоляции конструктивных элементов зданий исооружений без воздействия нагрузок;Технические характеристики:Плотность, кг/м3 - от 13 до 16;Теплопроводность при температуре 100С, Вт/мК, не более - 0,041;,Горючесть - НГ;Сжимаемость при нагрузке, 2000 Па, %, не более - 70;Габаритные размеры, мм:- длина - 1250;- ширина - 600;- толщина - 50;Марка - П-15.</t>
  </si>
  <si>
    <t>201111.500.000000</t>
  </si>
  <si>
    <t>Водород</t>
  </si>
  <si>
    <t>газообразный, чистый, сорт 1</t>
  </si>
  <si>
    <t>Водород чистый первого сорта используется в качестве газоносителя для газового хроматографа.Технические характеристики:Формула - Н2;Относительная молекулярная масса - 2,016;Объемная доля водорода, %, не менее -99,999;Объемная доля кислорода и аргона, %, не более - 0,0002;Объемная доля азота, %, не более - 0,0005;Объемная доля метана, %, не более - 0,0003;Объемная доля водяных паров, %, не более - 0,002;Давление при стандартных условиях, Мпа, не менее - 15,0;Должен поставляться в баллоне емкостью 40 литров и в комплекте спаспортом качества. Наличие защитных крышек (колпачков) и защитныхрезиновых колец обязательно;Нормативно-технический документ - ГОСТ Р 51673-2000.</t>
  </si>
  <si>
    <t>201113.000.000000</t>
  </si>
  <si>
    <t>Воздух</t>
  </si>
  <si>
    <t>сжатый, высокой чистоты</t>
  </si>
  <si>
    <t>Воздух сжатый.Назначение - для питания пневматических устройств и систем, работающих при давлении.Технические характеристики:Класс загрязненности - 0;Размер твердой частицы, мкм, не более - 0,5;Содержание посторонних примесей:Твердые частицы, мг/м3, не более - 0,001;Вода (в жидком состоянии), мг/м3, не более - 0;Масла (в жидком состоянии), мг/м3, не более - 0.Нормативно-технический документ - ГОСТ 17433-80.</t>
  </si>
  <si>
    <t>234411.000.000062</t>
  </si>
  <si>
    <t>Воронка Бюхнера</t>
  </si>
  <si>
    <t>№ 3</t>
  </si>
  <si>
    <t>Воронка фарфоровая Бюхнера №3 с перегородкой.Назначение - для фильтрования растворов с помощью фильтровальной бумагипод давлением (вакуумом).Технические характеристики:Наружный диаметр, мм - 100;Диаметр отверстия, мм - 2;Высота, мм - 160;Количество отверстий, шт, не менее - 91.Нормативно - технический документ - ГОСТ 9147-80.Поставщик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</si>
  <si>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281331.000.000076</t>
  </si>
  <si>
    <t>стальная</t>
  </si>
  <si>
    <t>"Втулка регулятора расхода РР.02.00.011.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РР.02.00.011;
Применяемость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</si>
  <si>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Втулка сальника.Назначение - для комплектации насоса  ЦНС-180;Номер по каталогу -  6МС-6-0127.</t>
  </si>
  <si>
    <t>Втулка упругая МУВП ЦНС.Назначение - для комплектации насоса  ЦНС-60;Номер по каталогу - У0010/5.</t>
  </si>
  <si>
    <t>Втулка сальника.Назначение - для комплектации насоса  ЦНС-38, ЦНС-60;Номер по каталогу -  МС-30М-0105.</t>
  </si>
  <si>
    <t>279031.900.000010</t>
  </si>
  <si>
    <t>Выпрямитель</t>
  </si>
  <si>
    <t>сварочный, однопостовой</t>
  </si>
  <si>
    <t>Выпрямитель многопостовой сварочный.Назначение - для ручной однопостовой дуговой сварки покрытымиэлектродами, изделий из сталей на постоянном токе. Имеет плавноерегулирование сварочным током путем вращения рукоятки, расположенной напередней панели.Технические характеристики:Тип - ВД, выпрямитель дуговой;Номер серии - 306;Напряжение, В, не менее - 380;Габаритные размеры, мм, не более - 695х590х635;Сварочный ток, А - от 80 до 315;Масса, кг, не более - 110;Номинальный режим работы (ПН), %, не менее - 100;Номинальное рабочее напряжение, В - от 32 до 34;Напряжение холостого хода, В, не более - 80;Климатическое исполнение - У3;Перечень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t>
  </si>
  <si>
    <t>281331.000.000007</t>
  </si>
  <si>
    <t>Гайка специальная</t>
  </si>
  <si>
    <t>Гайка гидроузла.Назначение - для комплектации насосов СИН46;Номер по каталогу - СИН46 СИН46.02.130.012.</t>
  </si>
  <si>
    <t>281331.000.000009</t>
  </si>
  <si>
    <t>Гайка ротора.Назначение - для комплектации насосов ЦНС-180;Номер по каталогу - 6МС-6-0107.</t>
  </si>
  <si>
    <t>Гайка ротора.Назначение - для комплектации насосов ЦНС-300;Номер по каталогу - 8МС-7-0107.</t>
  </si>
  <si>
    <t>Гайка ротора.Назначение - для комплектации насосов ЦНС-60;Номер по каталогу - МС-30-0106.</t>
  </si>
  <si>
    <t>257330.300.000023</t>
  </si>
  <si>
    <t>Гайковерт</t>
  </si>
  <si>
    <t>ручной механический</t>
  </si>
  <si>
    <t>"Гайковерт механический ручной (ключ колесный редукторный) в пластиковом кейсе.
Назначение - для завинчивания/отвинчивания гаек и болтов при выполнении монтажно-демонтажных работ в качестве колесного ключа с усилителем крутящего момента (УКМ) для грузовых автомобилей марки ГАЗ, УрАЛ, МАЗ, КрАЗ и КАМАЗ.
Технические характеристики:
Передаточное отношение, не менее - 1:56;
Входной посадочный квадрат - 1”;
Выходной посадочный квадрат - 1”;
Комплектация:
- ключ редукторный, шт - 1;
- удлинитель, шт - 1;
- ручка, шт - 1;
- головки, шт - 5;
Вал-удлинитель, мм - 180;
Удлинитель, мм - 100;
Ручка;
Головка торцевая, мм - 24;
Головка торцевая, мм - 27;
Головка торцевая, мм - 30;
Головка торцевая, мм - 32;
Головка торцевая, мм - 33;
Перечень документов при поставке:
- сертификат соответствия или декларация соответствия ТС.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</si>
  <si>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201111.300.000006</t>
  </si>
  <si>
    <t>Гелий</t>
  </si>
  <si>
    <t>Гелий газообразный марки А используется в качестве газоносителя длягазового хроматографа.  Корпус гелиевого баллона должен окрашиваться вкоричневый цвет, на нем белой краской должна быть нанесена надпись«ГЕЛИЙ». Под вентилем на специально неокрашенном месте клеймом наноситсяинформация:-заводской номер баллона и дата первичной аттестации;-надпись: «Р 150 П 225»;-сведения о прошедших аттестациях баллона и о последней.Комплект каждого баллона состоит из: вентиля, колпака горловины,башмака, кольца.Технические характеристики:Объемная доля гелия, не менее % - 99,995;Объемная доля кислорода, не более % - 0,0001;Объемная доля азота, не более % - 0,005;Объемная доля водяного пара, не более - 0,0005;Объемная долядвуокиси углерода, не более % - 0,0002;Объемная доля углеводородов, не более % - 0,0001;Давление при стандартных условиях, не менее МПа - 15,0;Гелиевые баллоны должны соответствовать ГОСТу 949-73.Объем одного баллона, литр - 40.</t>
  </si>
  <si>
    <t>201325.300.000003</t>
  </si>
  <si>
    <t>Гидроксид калия</t>
  </si>
  <si>
    <t>Стандарт титр Калий гидроокись 0,1Н, запаянная в ампулах прозрачнаяжидкость.Используют для качественных анализов в аналитической химиии,для рНметрии.</t>
  </si>
  <si>
    <t>265112.190.000001</t>
  </si>
  <si>
    <t>Дальномер</t>
  </si>
  <si>
    <t>лазерный</t>
  </si>
  <si>
    <t>Лазерный дальномер.Назначение - для быстрого бесконтактного измерения площадей, высот ирасстояний, объемов помещений, углов и т.п.Прибор осуществляет как прямые, так и косвенные измерения, например, вслучаях, когда доступ к цели затруднен.Технические характеристики:Диапазон измерений, м - 80;Точность, мм - ±1;Диапазон измерение наклона - 360°;Ячеек памяти, измерений - 20;Защита от пыли и влаги, IP - 54; 65;Размеры, мм - 122х55х31;Источник питания - 2 бат. х ААА/1,5 В;Вес, гр - 155;Комплектация:- дальномер - 1;- чехол-кобура на пояс - 1;- ремешок на руку - 1;- батареи - 4;- инструкция на русском языке - 1.Поставщик предоставляет гарантию на качество на весь объём Товара втечение 36 месяцев от даты поставки.</t>
  </si>
  <si>
    <t>265184.500.000000</t>
  </si>
  <si>
    <t>Датчик положения</t>
  </si>
  <si>
    <t>для счетчика производства или потребления газа, жидкости или электроэнергии</t>
  </si>
  <si>
    <t>"Датчик положения переключателя скважин многоходовый.
Назначение - для доукомплектования, дооснащения, унификации,  обеспечения совместимости симеющимися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ПСМ 11.00.00.00-02 14скв;
Применяемость - запасные части ПСМ 4-40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</si>
  <si>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Диафрагма для насоса «Hydra-Cell G10EKBGHFEHА».Технические характеристики:Материал - витон ХТ;Номер детали по каталогу - D10-018-2315.</t>
  </si>
  <si>
    <t>281331.000.000119</t>
  </si>
  <si>
    <t>Диск</t>
  </si>
  <si>
    <t>Диск с кольцом разгрузки в сборе.Назначение - для насоса ЦНС-300;Номер по каталогу - ЦНС 300-120…600.01.000.</t>
  </si>
  <si>
    <t>282213.500.000000</t>
  </si>
  <si>
    <t>Домкрат</t>
  </si>
  <si>
    <t>гидравлический</t>
  </si>
  <si>
    <t>Домкрат гидравлический бутылочный.Широкое основание домкрата обеспечивает устойчивость. В конструкциидомкрата используется гидравлический цилиндр для значительного сниженияусилия при выполнении операций.Технические характеристики:Грузоподъемность, т, не менее - 25;Высота подъема, мм, до - 375;Высота подхвата, мм, не менее - 240;Нормативно-технический документ - ГОСТ 27334-87.</t>
  </si>
  <si>
    <t>329916.100.000002</t>
  </si>
  <si>
    <t>Доска</t>
  </si>
  <si>
    <t>магнитная</t>
  </si>
  <si>
    <t>Доска магнитно-маркерная.Назначение - для письма специальными маркерами для маркерных досок;Технические характеристики:Покрытие - высококачественное лаковое;Рамка - алюминиевая;Покрытие магнитно-маркерной доски также позволяет прикреплять информациюс помощью магнитов.Для стирания записей используются специальные губки-стиратели испециализированный спрей для более тщательной очистки полотна.Возможность как подвешивания, так и жесткого крепления к стене.Размер, см - 90х120;Рамка - алюминиевая;Наличие полочки - есть;Наличие крепления - есть.Поставщик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</si>
  <si>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161010.390.000020</t>
  </si>
  <si>
    <t>Доска обрезная</t>
  </si>
  <si>
    <t>из хвойных пород, сорт 1</t>
  </si>
  <si>
    <t>Пиломатериал хвойных пород (обрезной).Назначение - для использования в народном хозяйстве и экспорта;Технические характеристики:Длина, мм - 6 000;Ширина, мм - 150;Толщина, мм - 30;Сорт - 1.Нормативно-технический документ - ГОСТ 8486-86.</t>
  </si>
  <si>
    <t>205943.900.000000</t>
  </si>
  <si>
    <t>Жидкость</t>
  </si>
  <si>
    <t>для охлаждения двигателей внутреннего сгорания/ теплообменных аппаратов, охлаждающая</t>
  </si>
  <si>
    <t>Жидкость охлаждающая.Назначение - для систем охлаждения двигателей внутреннего сгорания -однородная прозрачная жидкость голубого цвета без механических примесей.Особенности: охлаждающая жидкость должен обеспечивать смазывания системыохлаждения (помпы и так далее), и будет использоваться длякруглогодичной эксплуатации автотранспорта.Технические характеристики:Охлаждающая жидкость должна соответствовать основным требованиям инормам, ниже приведенным:Плотность при температуре 20 С, г/см, в пределах - 1,065-1,085;Температура начала кристаллизации, С, не выше - минус 40;Температура кипения при давлении, кПа - 101,3, С, не ниже - 108;Вспениваемость:Объем пены, см, не более - 30;Устойчивость пены, с, не более - 3;Водородный показатель (рН), в пределах - 7,5-9,5;Щелочность, см3, не менее - 10;Коррозионное воздействие на метилы, г/м2*сут, не более: медь, латунь,сталь, чугун, алюминий - 0,1;Воздействие на резину при температуре, С - 100;Изменение объема, %, не более:- стандартные образцы резины 57-5006 (ТУ 38 - 105 -  250  - 77) классТРП-100-60,-5;- стандартные образцы резины 57-7011 (ТУ 38 - 105 -  262  - 78) классТРП-100-60,- 5;Фракционные данные:Температура начала перегонки, С, не ниже - 100;Массовая доля жидкости, перегоняемой до температуры, С - 150, %, неболее - 50;Тара - канистра, массой, кг - 10;Перечень документов при поставке:- паспорт;- сертификат качества и соответствия;Иные требования:Участие представителей заказчика в заводских лабораторных испытаниях.Заказчик в праве проводить лабороторные испытания при приемке товара.Марка/модель -Завод изготовителя -Страна происхождения -(заполняется поставщиком)</t>
  </si>
  <si>
    <t>172313.100.000002</t>
  </si>
  <si>
    <t>Журнал</t>
  </si>
  <si>
    <t>для записи</t>
  </si>
  <si>
    <t>ОИН</t>
  </si>
  <si>
    <t>Журнал регистрационный.Назначение - для регистрации документов;Технические характеристики:Формат - А4;Размер, мм - 210х297;Материал обложек - твердый картон;Вид линовки - линейка;Количество листов - 50;Нормативно-технический документ - ГОСТ7.60-2003.Поставщик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</si>
  <si>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259923.300.000000</t>
  </si>
  <si>
    <t>Зажим</t>
  </si>
  <si>
    <t>канцелярский</t>
  </si>
  <si>
    <t>Зажим металлический.Технические характеристики:Размер зажима, мм - 25;Материал - металлический;Количество зажимов в пачке, шт -12;Количество скрепляемых листов бумаги - 100;Упаковка - картонная.Поставщик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</si>
  <si>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Зажим металлический.Технические характеристики:Размер зажима, мм - 51;Материал - металлический;Количество зажимов в пачке, шт - 12;Количество скрепляемых листов бумаги - 120;Упаковка - картонная;Поставщик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</si>
  <si>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259929.190.000059</t>
  </si>
  <si>
    <t>соединительный</t>
  </si>
  <si>
    <t>Зажим НБ-2-6а - натяжной, болтовой,  предназначен для крепленияалюминиевых, сталеалюминевых и медных проводов (сечением от 70 до120мм²)  к натяжным изолирующим подвескам анкерно-угловых опор.</t>
  </si>
  <si>
    <t>Зажим ПА-2-2 соединительный плашечный применяется для соединенияалюминиевых и сталеалюминиевых проводов в шлейфах анкерных опор ВЛ иосуществления отпаек. Зажим марки ПА-2-2 трех болтовой применяется такжедля крепления петли проводов при анкерном креплении на штыревыхизоляторах.Технические характеристики:Диаметр провода, мм - 9,6-11,4;Размер А, мм - 30;Размер B, мм - 46;Размер H, мм - 46;Размер L, мм - 82;Масса, кг - 0,35.</t>
  </si>
  <si>
    <t>"Зажим соединительный применяется на ВЛЗ среднего (6-35 кВ) напряжения для соединения в пролетах защищенных проводов СИП-3. Механическая прочность заделки провода составляет 95% от прочности провода.
Cечение жилы min - 50мм²
Cечение жилы max - 50мм²
Диаметр жилы по изоляции min - 8мм2
Диаметр жилы по изоляции max - 8мм2"</t>
  </si>
  <si>
    <t>"Зажим соединительный применяется на ВЛЗ среднего (6-35 кВ) напряжения для соединения в пролетах защищенных проводов СИП-3. Механическая прочность заделки провода составляет 95% от прочности провода.
Cечение жилы min - 70мм²
Cечение жилы max - 70мм²
Диаметр жилы по изоляции min - 10мм2
Диаметр жилы по изоляции max - 10мм2"</t>
  </si>
  <si>
    <t>259929.490.000122</t>
  </si>
  <si>
    <t>анкерный</t>
  </si>
  <si>
    <t>"Зажим анкерный ЗАН-1500 предназначен для крепления СИП  (самонесущих изолированных проводов) с изолированной несущей нейтралью к кронштейнам икрюкам опор линий ВЛИ (вакуумно-люминесцентный индикатор). Зажим представляет собой литой корпус из коррозионностойкого алюминиевого сплава, тросика из нержавеющей стали и полимерных клиньев. Саморегулируемые клиньяиз полимера, стойкого к ультрафиолетовому излучению и погодно-климатическим условиям, зажимают провод нейтрали без повреждения изоляции. Гибкийтросик с изолированным погодостойким седлом позволяет монтировать до трех зажимов на кронштейне. Не требуют инструмента для монтажа. Нет выпадающих деталей.
Техническая характеристика:
Тип зажима - натяжной;
Разрушающая нагрузка, кН - 15;
Рабочая нагрузка, кН - 5;
Сечение провода, мм² -50-70;
Вес, кг - 0.32."</t>
  </si>
  <si>
    <t>273313.900.000037</t>
  </si>
  <si>
    <t>Зажим ответвительный</t>
  </si>
  <si>
    <t>силовой, тип У</t>
  </si>
  <si>
    <t>Зажим ответвительный RP 150 применяется для соединения проводов СИП-3магистрали ВЛЗ.Технические характеристики:Марка - RP 150;Тип арматуры - ответвительный зажим;Количество болтов, шт - 2;Размер головки болта, мм - 13;Сечение жил, магистрали, мм2 - 35-150;Сечение жил, ответвления, мм2 - 35-150;Усилие затяжки болта, Нм - 16;Максимальная нагрузка I, А - 500;Масса , г - 352.</t>
  </si>
  <si>
    <t>Зажим ответвительный прокалывающий P 616R предназначен для ответвленийот магистрального провода марки СИП-2 или СИП-4 медными или алюминиевымипроводами. Надежный электрический контакт обеспечивается методомпрокалывания изоляции жил проводов магистрали и ответвления.Технические характеристики:Марка - P 616R;Тип арматуры - ответвительный зажим;Сечение жил магистрали, мм2 - 6-120;Сечение жил ответвления, мм2 - 1,5-16;Размер срывной головки, мм - 13;Срывная головка, момент срыва головки, Нм - 9;Максимальная нагрузка, А - l -65;Нормативно-технический документ - ГОСТ Р 51177-2017.</t>
  </si>
  <si>
    <t>Зажимы ответвительный P 151+BI с разделительной затяжкой болтовмагистрального и ответвительного провода применяется не только дляответвления магистральных проводов СИП, но и для соединения СИП скабелем.Технические характеристики:Число ответвительных проводов - 1;Сечение жил магистрали, мм2 - 35-150;Сечение жил ответвления, мм2 - 6-95;Максимальная нагрузка I, А - 290;Зажим выполнен из алюминиевого сплава.Контроль над усилием затяжки при прокалывании изоляции магистральногопровода осуществляется болтом с шестигранной срывной головкой шириной 10мм. Применяется для алюминиевых и медных проводов. Контактные частизажима смазаны тугоплавкой консистентной смазкой. Зажим имеет защитныйчехол. Колпачок защитного чехла может быть поставлен на место толькопосле срыва головки, что обеспечивает возможность визуального контроляправильности монтажа.Нормативно-технический документ - ГОСТ Р 51177-2017.</t>
  </si>
  <si>
    <t>232013.900.000043</t>
  </si>
  <si>
    <t>Заполнитель</t>
  </si>
  <si>
    <t>марка ЗША, класс 4</t>
  </si>
  <si>
    <t>Заполнитель шамотный огнеупорный.Представляет собой неформованные огнеупорные материалы определенногозернового состава, изготовленные из природного или техногенного сырьяили брака и лома огнеупорных изделий.Назначение - для изготовления огнеупорных бетонных изделий, масс,смесей, мертелей, покрытий.Технические характеристики:Тип - Алюмосиликатный;Заполнитель шамотный с огнеупорностью, С, не менее - 1690;Массовая доля влаги, %, не менее - 6;Класс - 4, среднезернистый;Материал - заполнитель шамотный;Фракции, мм - от 0 до 5;Перечень документов при поставке:- сертификат соответствия;Нормативно-технический документ - ГОСТ 23037-99.</t>
  </si>
  <si>
    <t>251110.300.000004</t>
  </si>
  <si>
    <t>производственное, технологическое</t>
  </si>
  <si>
    <t>Здание мобильное операторная.Назначение - для обслуживания людей в полевых условиях;Технические характеристики:Тип здания -  контейнерное;Количество секций - односекционное;Температура окружающей среды при эксплуатации, С - от минус 40 до плюс40;Снеговая нагрузка, кг/м2 - 50;Допустимая ветровая нагрузка, кг/м2 - 25-30;Теплопроводность при температуре 25 С, Вт/мк, не более - 0,034-,038;Скорость транспортирования до места установки комплекса, км/час:Автотранспортом:по дороге с твердым покрытием - 50;по грунтовой дороге - 20;по пересеченной местности - 5.Железнодорожным транспортом - без ограничения;Конструкционные требования:Конфигурация и размеры мобильного здания в зависимости от назначениядолжны соответствовать приложению настоящего ТЗ. Расстояние  от поладопотолка, мм ~ 2500 ±50.Материал - стальная несущая конструкции, обеспечивающей его жесткостьпри транспортировке и эксплуатации;Защищита от воздействия внешней окружающей среды (атмосферы,температуры);Здание «Вагон-операторная» состоит из:Тамбур, мм - 1000х2935;Комната отдыха, мм - 2800х3000;Санитарный узел, мм - 1535х2935;Комната сушилка, мм - 3050х2800;Насосная, мм - 2580х2800;Пол - рама пола состоит из системы швеллеров соединенных прогонами изпрямоугольной трубы. Прогоны соединены деревянными лагами (черезкронштейны), на которые укладываются листы OSB толщиной, мм - 22 мм.Наружная сторона  уголков рамы должна быть покрытаатмосферостойкой краской. Снизу прогоны  подшиты  стальнымизагрунтованными с двух сторон  листами толщиной, мм - 0,6-1.На листы уложены последовательно гидроизоляция и теплоизоляция - URSAтолщиной, мм - 100.Стены мобильного здания состоят из стеновых панелей, закрепленныхболтовыми соединениями к каркасу мобильного здания. Внешняя поверхностьстеновой панели состоит из профилированного, оцинкованного, стальноголиста толщиной, мм - 0,5 (производство Самарского завода «Электрощит»),надежно закрепленного крепежными элементами. Внешняя сторона листапокрыта полимерной краской светло-серого цвета. Лист через прослойкугидроизоляции закреплен к деревянной раме,выполненной из брусковтолщиной, мм - 80. Внутренние полости рамы должны быть заполненытеплоизоляцией толщиной, мм - 80. Внутренние полости рамы перегородкизаполнены теплоизоляцией толщиной, мм - 40.Наружная дверь - плотно закрывается. Внешняя поверхность двери -стальной лист, мм - 1,5-2.Размеры дверного проема в стеновой панели, мм - 1005х2010.Внутренняя дверь - деревянная белого цвета;Размеры дверного проема в стеновой панели, мм - 880х2090.Внутренняя дверь в санузел - пластиковая белого цвета.Размеры дверногопроема в стеновой панели, мм - 810х1960.Окна - с двойным остеклением и  открываются во внутрь помещения.С наружной стороны окна снабжены верхним  и нижним водоотводами, а такжесъемными, рамочными москитными сетками.Размеры оконного проема в стеновой панели, мм - 700х800;Потолок и крыша- каркас потолка должен быть выполнен из уголка ишвеллерных прогонов, в которые укладываются двускатныедеревянные лаги.Внешняя сторона поверхности крыши состоит из оцинкованных металлическихлистов толщиной, мм - 0,6.Стыки листов междусобой и с потолком обеспечивют надежную защиту отпопадания  осадков на потолок.Потолок и крыша выполнены по следующей схеме (снизу-вверх):- декоративная  отделка;- пленка Изоспан АМ-90;- теплоизоляция, мм - 100 URSA;- воздушная прослойка;- гидроизоляцияИзоспан С 90;- деревянная доска (20-25мм);- оцинкованный металлический лист;Электропроводка.Электропроводка на 380/220В должнабытьвыполнена в кабельных каналахкачественным проводом с двойной изоляцией, рассчитанным на максимальнуюнагрузку применяемого в вагоне электрооборудования. Количество розетокопределяется расположением оборудования  согласно планировке вагона. Всерозетки заземлены. Мобильное здание должно быть оснащено электрощитом савтоматическими предохранителями. Подвод электричества осуществленчерезразъем, установленный в стене мобильного здания.Водные и канализационные коммуникации выполнены из пластиковых труб типаPVC.Мебель и оборудование.Установлены в соответствии с прилагаемыми планировками на мобильныездания.Мебель и оборудование должны быть установлены в соответствии сПриложений №1.Пожаробезопасность. В здании должна быть установлена система пожарнойсигнализации (Прибор приемно контрольный пожарный) сустановкойсвето-звуковых сигналов и извещателей внутри иснаружи здания. Над выходом из здания  установлено светящееся табло«Шығу»;Предусмотреть Реле напряжения от скачков электроэнергии в сети дляпульта пожарной сигнализации.Требования к отделке помещений помещение санитарного узла:Пол - напольное влагостойкое покрытие «Полиплан.»;Стены - влагостойкий пластик«Декопан» (цвет - белый);Потолок - влагостойкий пластик «Декопан» (цвет - белый);Помещение комнаты отдыха: пол - линолеум (цвет -светло коричневые тона),стены - с ламинированными MDF панелями (цвет - белый; текстура - поддерево), потолок - с ламинированнымиMDF панелями (цвет - белый; текстура- под дерево).Помещение сушилки:- пол - крашенный рифленый лист (цвет - светло серый),стены -крашенный металлический лист, мм - 1,2 (цвет - светло серый),потолок - крашенный металлический лист, мм - 1,2 (цвет - светло-серый);Помещение насосной:- пол - крашенный рифленый лист (цвет - светло серый),- стены - крашенный металлический лист, мм - 1,2(цвет - светло серый);- потолок - крашенный металлический лист, мм - 1,2 (цвет - светлосерый).Срок эксплуатации мобильного здания, не менее - 10 лет;В течение гарантийного периода завод-изготовитель  обязуется заменитьили 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 Завод-изготовитель не несет ответственностиза повреждения, полученные в результате нарушения правил эксплуатацииизделий.Доставка, установка, монтаж, подключение к инженерным сетям, а такжесборка мебели и оборудования за счет Поставщика. Укладка фундамента издорожной плиты под вагон производится полностью по периметру.К техн.спецификации прилагаются:- Приложение №1 «Комплектация»;- Приложение №2 «Эскиз и планировка».Поставщик гарантирует соответствие мобильного здания требованиям СТприсоблюдении потребителем условий эксплуатации.Нормативно-технчиеский документ - ГОСТ 22853-86.Поставщик предоставляет гарантию на качество на весь объём Товара втечение 12 месяцев от даты ввода в эксплуатацию Товара, но не более 24месяцев от датыпоставки.</t>
  </si>
  <si>
    <t>329959.900.000018</t>
  </si>
  <si>
    <t>Индекс</t>
  </si>
  <si>
    <t>самоклеющийся</t>
  </si>
  <si>
    <t>Самоклеящиеся пластиковые закладки ярких неоновых цветов.Технические характеристики:Размер, мм - 45х12;Количество цветов - 5;Количество листов - 100;Материал изделия - пластик.Поставщик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</si>
  <si>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201321.130.000002</t>
  </si>
  <si>
    <t>Йод</t>
  </si>
  <si>
    <t>Йод, 0,1 н. (фиксанал) для приготовления раствора точно известной концентрации</t>
  </si>
  <si>
    <t>282312.100.000001</t>
  </si>
  <si>
    <t>Калькулятор</t>
  </si>
  <si>
    <t>простой</t>
  </si>
  <si>
    <t>Калькулятор настольный.Технические характеристики:Разрядность дисплея - 16-разрядный;Кнопки - пластиковые;Количество ячеек памяти - 2;Размер, мм - 200х150х28;Тип элеткропитания - комбинированное питание;Дополнительно:- вычисление процентов;- операция с наценками скидками;- большой дисплей;- чувствительная клавиатура;- удаление последнего введенного символа.</t>
  </si>
  <si>
    <t>329915.100.000000</t>
  </si>
  <si>
    <t>Карандаш</t>
  </si>
  <si>
    <t>Карандаш простой.Технические характеристики:Тип каранлаша - простой НВ (твердо-мягкий);Комплектация - с ластиком;Твердость - твердо-мягкий, графитный;Нормативно-технический документ - ГОСТ 19445-93.Поставщик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</si>
  <si>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201324.330.000010</t>
  </si>
  <si>
    <t>Кислота серная</t>
  </si>
  <si>
    <t>Стандарт-титр (фиксанал) серная кислота 0,1Н представляет собой ампулы сточными навесками химических реактивов, необходимых для приготовлениятитрованных (стандартных) растворов с заданным объемом и молярнойконцентрацией эквивалента 0,100+0,001 моль/дм3. В 1 упаковке 10 ампул.</t>
  </si>
  <si>
    <t>Клапан обратный поворотный фланцевый в КОФ (ответное фланец, шпильки сгайками).Назначение - для предотвращения обратного потокатранспортируемой среды в технологических трубопроводах.Рабочая среда - жидкие и газообразные углеводоро¬ды, нефть,нефтепродукты, природный газ, вода, пар, воздух и другие жидкости игазы;Технические характеристики:Диаметр (Ду), мм - 150;Давление (Ру), кгс/см2 - 63;Обозначение типа – 19лс53нж;Тип присоединение к трубопроводу - фланцевое;Комплект поставки – паспорт, руководства по эксплуатации и ЗИП;Поставщик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поставки.Нормативно-технический документ - ГОСТ 27477-87, ГОСТ 12815-80.</t>
  </si>
  <si>
    <t>Клапан, предназначен для насоса «Hydra-Cell D10/G10».Материал - 17-4 SST;Номер детали по каталогу - D10-021-1015.</t>
  </si>
  <si>
    <t>Клапан предохранительный гидравлический (далее - Клапан).Назначение - для защиты вертикальных резервуаров от разрушения присверхдопустимом повышении давления в резервуаре;Клапан должен быть отрегулирован на повышенные (на 5-10%) величинывнутреннего давления и вакуума, чтобы предохранительный клапан сработалвместе с дыхательным клапаном.Клапан устанавливается накрыше вертикального резервуара на случай, еслине сработает дыхательный клапан;Срок службы клапана - не менее 10 лет;Технические характеристики:Диаметр условный, мм - 150;Давление срабатывания, Па (мм вод. ст.), не более - 1961 (200);Вакуум срабатывания в пределах, Па (мм вод. ст.), не более - 392 (40);Пропускная способность (по воздуху), м3/ч, не более - 900;Объем заливаемой жидкости гидрозатвора (трансформаторное масло), л, неболее - 15; Габаритные размеры, мм (ДхШхВ), не более - 980х1295х1295;Масса, кг, не более - 134;По устойчивости к воздействию климатических факторов внешней средыпредохранительный клапан соответствует исполнению Умереннного климатакатегории размещения 1 по ГОСТ 15150-69;Перечень документов при поставке:- должен поставляться с сертификатом и другими документами,удостоверяющими происхождение товара.Должен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</si>
  <si>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Клапан предохранительный гидравлический.Назначение - для защиты вертикальных резервуаров от разрушения присверхдопустимом повышении давления в резервуаре;Предохранительный клапан должен быть отрегулирован на повышенные (на5-10%) величины внутреннего давления и вакуума, чтобы предохранительныйклапан сработал вместе с дыхательным клапаном.Клапанустанавливается на крыше вертикального резервуара на случай, еслинесработает дыхательный клапан;Срок службы клапана предохранительного - не менее 10 лет;Технические характеристики:Давление срабатывания, Па (мм вод. ст.), не более - 1961 (200);Вакуум срабатывания в пределах, Па (мм вод. ст.), не более - 392 (40);Пропускная способность (по воздуху), м3/ч - 1500;Объем заливаемой жидкости гидрозатвора (трансформаторное масло), л, неболее - 22; Габаритные размеры, мм (ДхШхВ) - 1085х960х1370;Масса, кг, не более - 245;По устойчивости к воздействию климатических факторов внешней средыпредохранительный клапан соответствует исполнению У категории размещения1 по ГОСТ 15150-69;Перечень документов при поставке:- должен поставляться с сертификатом и другими документами,удостоверяющими происхождение товара.Должен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</si>
  <si>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Клапан дыхательный непромерзающий мембранный.Назначение - для герметизации газового пространства вертикальныхрезервуаров с нефтью и нефтепродуктами. Также НДКМ используется длярегулирования давления в этом пространстве в заданных пределах с цельюсокращения потерь от испарения нефтепродуктов и уменьшения загрязненияокружающей среды. Непримерзаемость клапана обеспечивается за счетпленочного покрытия из фторопласта, наносимого на рабочие поверхноститарельчатого затвора и седла. Дыхательный клапан НДКМ устанавливается напатрубок монтажный на крыше вертикального резервуара черезприсоединительный фланец переходника. Для защиты от прямого воздействияатмосферных осадков и ветра дыхательный клапан НДКМ имеет крышку. Срокслужбы дыхательного клапана НДКМ, не менее - 10 лет.Технические характеристики:Диаметр условный, мм - 250;Далвение срабатывания Па (ммвод. ст.), не более – 1667(170);Вакуум срабатывания в пределах, Па (ммвод. ст.), не более – 200 (20);Пропускная способность (по воздуху), м3/ч, не более - 1500;Габаритные размеры, мм, не более:Диаметр - 610;Высота - 900;Масса, кг, не более - 77;Климатическое исполнение - У1;Условия доставки:-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t>
  </si>
  <si>
    <t>281133.000.000051</t>
  </si>
  <si>
    <t>дыхательный, стальной</t>
  </si>
  <si>
    <t>Клапан дыхательный не примерзающий мембранный (далее-Клапан).Назначение - это своевременное соединение газового пространства емкостис атмосферой в процессе проведения сливо-наливных процессов иликолебаний температурного режима.В конструкции предусмотреть огневой предохранитель, который защищаетхранимую жидкость от возникновения пламени в газовом пространстве. Егодействие основано на движении тарелок давления и вакуума. Также Клапаниспользуется для регулирования давления в этом пространстве в заданныхпределах с целью сокращения потерь от испарения нефтепродуктов иуменьшения загрязнения окружающей среды. Непримерзаемость Клапанаобеспечивается за счет пленочного покрытия из фторопласта, наносимого нарабочие поверхности тарельчатого затвора и седла. Дыхательный клапанустанавливается на патрубок монтажный на крыше вертикального резервуарачерез присоединительный фланец переходника. Для защиты от прямоговоздействия атмосферных осадков и ветра дыхательный клапан имеет крышку.Технические характеристики:Диаметр условного прохода, мм - 150;Давление срабатывания: Па (мм вод. ст.), не более - 1569 (160);Вакуум срабатывания в пределах, Па (мм вод. ст.), не более - 196 (20);Пропускная способность (по воздуху), м3/ч, не более - 500;Габаритные размеры, мм, не более:Диаметр - 510;Высота - 690;Масса, кг, не более - 50;Климатическое исполнение - У1;Перечень документов при поставке:- сертификат и другие документы, удостоверяющие происхождение товара иразрешающее применение в Республике Казахстан;Должен поставляься в соответствующей упаковке, не допускающейповреждения оборудования.</t>
  </si>
  <si>
    <t>Клапан дыхательный совмещенный механический.Назначение - для регулирования давления в газовом пространстверезервуаров для хранения нефти и нефтепродуктов, и защиты от попаданияпламени и искр внутрь резервуара. Клапан устанавливается на монтажныйпатрубок резервуара при помощи присоединительного фланца.Технические характеристики:Пропускная способность, м3/ч, не более - 200;Давление срабатывания (мм вод. ст.), не более - 160;Вакуум срабатывания в пределах, (мм вод. ст.), не более - 20-25;Габаритные размеры, мм, не более:Длина - 745;Ширина - 315;Высота - 420;Масса, кг, не более - 34.Поставщик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</si>
  <si>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дыхательный непримерзающий мембранный.Назначение - дыхательный для регулирования давления в газовомпространстве резервуаров для хранения нефти и нефтепродуктов и защиты отпопадания пламени и искр внутрь резервуара.Технические характеристики:Тип клапана - НДКМ;Диаметр условного прохода, мм - 200;Пропускная способность, м3/ч - 900;Длина, мм - 700;Ширина, мм - 580;Высота, мм - 850;Климатическое исполнение - У1.Поставка:- должен поставляться с сертификатом и другими документами, удостоверяющим происхождение товара;- соответствующая упаковка, не допускающая повреждения оборудования.</t>
  </si>
  <si>
    <t>205210.900.000019</t>
  </si>
  <si>
    <t>Клей</t>
  </si>
  <si>
    <t>для обоев/ковровых покрытий/ асбестоцемента /древесноволокнистых плит/керамических, полимерных плиток/ линолеума</t>
  </si>
  <si>
    <t>Клей кафельный.Назначение - для укладки настенной и напольной керамической плитки наплоскости из бетона, кирпичную кладку, шткуатурку, шпатлевки вовнутренниих сухих и влажных помещениях.Вес, кг -  25.</t>
  </si>
  <si>
    <t>205210.900.000025</t>
  </si>
  <si>
    <t>Клей в цветном флаконе.Назначение - для бумаги, картона, текстиля, дерева, кожи;Техничесике характеристики:Объем, гр - 125;Материал - ПВА-М.Поставщик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</si>
  <si>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Клей карандаш сухой.Технические характеристики:Вид клея - сухой;Масса, г - 20-40;Преимущества:- идеально клеит бумагу, картон, фотобумагу и ткань;- не увлажняет и не деформирует бумагу;- нетоксичен, без запаха;- легко смывается;- не содержит растворителя.</t>
  </si>
  <si>
    <t>257330.300.000001</t>
  </si>
  <si>
    <t>гаечный, монолитный</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</si>
  <si>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- 7811-0293;Диаметр зева, мм - 27х30;Материал - сталь 40Х по ГОСТ 4543-71;Покрытие - Х9, оцинкованное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</si>
  <si>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- 7811-0289;Диаметр зева, мм - 17х19;Материал - сталь 40Х по ГОСТ 4543-71;Покрытие - Х9, оцинкованное по ГОСТ 9.306-85;Нормативно-технический документ - ГОСТ 2906-80.</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</si>
  <si>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- 7811-0231;Диаметр зева, мм - 24х24;Материал - сталь 40Х по ГОСТ 4543-71;Покрытие - Х9, оцинкованное по ГОСТ 9.306-85;Нормативно-технический документ - ГОСТ 16983-80.</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</si>
  <si>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- 7811-0230;Диаметр зева, мм - 22х22;Материал - сталь 40Х по ГОСТ 4543-71;Покрытие - Х9, оцинкованное по ГОСТ 9.306-85;Нормативно-технический документ - ГОСТ 16983-80.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</si>
  <si>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- 7811-0294;Диаметр зева, мм - 30х32;Материал - сталь 40Х по ГОСТ 4543-71;Покрытие - Ц15хр, оцинкованное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</si>
  <si>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- 7811-0296;Диаметр зева, мм - 36х41;Материал - сталь 40Х по ГОСТ 4543-71;Покрытие - М, молибденовое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</si>
  <si>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- 7811-0298;Диаметр зева, мм - 46х50;Материал - сталь 40Х по ГОСТ 4543-71;Покрытие - М, молибденовое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</si>
  <si>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 ремонте оборудования;Технические характеристики:Исполнение - коленчатый;Тип - кольцевой двухсторонний;Обозначение ключа - 7811-0299;Диаметр зева, мм - 50x55;Материал - сталь 40Х по ГОСТ 4543-2016;Покрытие - цинковое Ц15хр.бцв. по ГОСТ 9.306-85;Нормативно-технический документ - ГОСТ 2906-80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</si>
  <si>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- 7811-0042;Диаметр зева, мм - 30х32;Материал - сталь 40Х по ГОСТ 4543-71;Покрытие - Х9, оцинкованное по ГОСТ 9.306-85;Нормативно-технический документ - ГОСТ 2839-80.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</si>
  <si>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- 7811-0046;Диаметр зева, мм - 46х50;Материал - сталь 40Х по ГОСТ 4543-71;Покрытие - Х9, оцинкованное по ГОСТ 9.306-85;Нормативно-технический документ - ГОСТ 2839-80.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</si>
  <si>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- 7811-0294;Диаметр зева, мм - 30х32;Материал - сталь 40Х по ГОСТ 4543-71;Покрытие - Х9, оцинкованное по ГОСТ 9.306-85;Нормативно-технический документ - ГОСТ 2906-80.</t>
  </si>
  <si>
    <t>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-30;Материал - сталь 45 по ГОСТ 4543-71;Покрытие - Х9, оцинкованное по ГОСТ 9.306-85.</t>
  </si>
  <si>
    <t>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- 30;Материал - сталь 45 по ГОСТ 4543-71;Покрытие - Ц15, оцинкованное по ГОСТ 9.306-85.</t>
  </si>
  <si>
    <t>257330.300.000002</t>
  </si>
  <si>
    <t>гаечный, разводной</t>
  </si>
  <si>
    <t>Ключ гаечный разводной.Назначение - для закручивания болтов, гаек или элементов имеющих грани;Технические характеристики:Тип - разводной;Обозначение ключа - 7813-0034;Размер зева S, мм, не менее - 30;Материал - сталь 40Х по ГОСТ 4543-71;Покрытие - Х1Н12 , хромовое, толщиной 1мм, с подслоем никеля 12мм;Нормативно-технический документ - ГОСТ 7275-75.</t>
  </si>
  <si>
    <t>257330.300.000016</t>
  </si>
  <si>
    <t>трубный, универсальный</t>
  </si>
  <si>
    <t>Ключ вентильный для задвижек F-образный 50х400 мм.Назначение - для открывания и закрывания запорной арматуры (задвижек,клапанов).Технические характеристики:Длина общая, мм – 400;Размер зева, мм – 50;Вес, кг – 0,8;Материал – сталь.</t>
  </si>
  <si>
    <t>172313.100.000003</t>
  </si>
  <si>
    <t>Книга</t>
  </si>
  <si>
    <t>учета</t>
  </si>
  <si>
    <t>Книга учета.Технические характеристики:Формат - А4;Материал обложки - бумвинил;Вид линовки - клетка;Размер, мм - 210х297;Количество листов - 96;Способ крепления - крепление сшивка.Поставщик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</si>
  <si>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231923.300.000227</t>
  </si>
  <si>
    <t>Колба</t>
  </si>
  <si>
    <t>из стекла, с тубусом, вместимость 100-5000см3</t>
  </si>
  <si>
    <t>Колба с тубусом (Бунзена) из термически стойкого стекла группы ТС.Технические характеристики:Исполнение - 2;Вместимость, мл - 500;Диаметр, мм - 109;Высота, мм - 186;Обозначение конуса - 29/32;Химическая стойкость - ТС.Нормативно - технический документ - ГОСТ 25336-82.Поставщик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</si>
  <si>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Колесо рабочее ЦНС.Назначение - для комлпектации насосов ЦНС-38;Ступня - при выдаче;Номер по каталогу - ЦНС 38-44…220.01.000.114.01.</t>
  </si>
  <si>
    <t>281331.000.000024</t>
  </si>
  <si>
    <t>для насосов жидкостей/подъемников жидкостей, компенсирующее</t>
  </si>
  <si>
    <t>Кольцо регулировочное.Назначение - для комплектации насосов ЦНС-180;Номер по каталогу - 6МС-6-0110.</t>
  </si>
  <si>
    <t>265182.600.000010</t>
  </si>
  <si>
    <t>для замерной установки нефтегазовой смеси</t>
  </si>
  <si>
    <t>"Кольцо пружинное.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ремонта,в том числе планового ремонта основного (установленного) оборудования нефтедобычи.
Технические характеристики:
Номер по каталогу - 1А62;
Применяемость запасных частей к клапану магнитнорегулируемый КМР-2 АГЗУ (14 скв).
Нормативно-технический документ - ГОСТ 13941-86.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</si>
  <si>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пружинное.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ремонта,в том числе планового ремонта основного (установленного) оборудования нефтедобычи.
Технические характеристики:
Номер по каталогу - 1А75;
Применяемость - запасных частей к клапану магнитнорегулируемый КМР-2 АГЗУ (14 скв).
Нормативно-технический документ - ГОСТ 13941-86.
Поставщик предоставляет гарантию на качество на весь объём Товара в течение 12 месяцев отдаты ввода в эксплуатацию Товара, но не более 24 месяцев от даты поставки."</t>
  </si>
  <si>
    <t>"Уплотнение клапанное НТ202.003.000.0.
Назнаечние - предназначено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НТ202.003.000.0;
Применяемость - запасных частей кклапану магнитнорегулируемый КМР-2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</si>
  <si>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"Кольцо уплотнительное HT.200.003.004.0.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HT.200.003.004.0;
Применяемость - запасных частей к клапану магнитнорегулируемый КМР-2 АГЗУ (14 скв).
Нормативно-технический документ-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</si>
  <si>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Kольцо уплотнительное седла клапана, для насоса «Hydra-CellG10EKBGHFEHА». Номер детали по каталогу - D10-035-2111.</t>
  </si>
  <si>
    <t>221920.300.000023</t>
  </si>
  <si>
    <t>резиновое, для замерной установки нефтегазовой смеси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</si>
  <si>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- 067-075-46-2-2;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</si>
  <si>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-009-013-25-2-2;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</si>
  <si>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- 060-065-30-2-5;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</si>
  <si>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- 008-012-25-2-2;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</si>
  <si>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РР.02.00.017;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</si>
  <si>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- 100-106-36;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</si>
  <si>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- 014-018-25;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</si>
  <si>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седла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- 075-080-30-HT.l00.000.020.0;
Применяемость - запасных частей к клапану магнитнорегулируемый КМР-2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</si>
  <si>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крышки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- 070-076-3З НТ.100.000.021.0;
Применяемость - запасных частей к клапану магнитнорегулируемый КМР-2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</si>
  <si>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221920.300.000021</t>
  </si>
  <si>
    <t>резиновое, для гидравлических и пневматических устройств</t>
  </si>
  <si>
    <t>ЗИП к сальнику устьевому СУ73-42-1.000.
СУ42-1.004 Втулка, шт. - 2;
СУ42-1,007РК Кольцо шевронное резиновое, шт. - 6.</t>
  </si>
  <si>
    <t>239111.600.000012</t>
  </si>
  <si>
    <t>шлифматериал электрокорунд, на керамической связке, шлифовальный</t>
  </si>
  <si>
    <t>Круг шлифовальный прямого профиля.Технические характеристики:Тип круга - 1;Диаметр наружный, мм - 350;Высота, мм - 40;Диаметр посадочного отверстия, мм - 127;Твердость - K или L;Структура - 7 и 8;Связка - керамическая;Класс неуравновешенности - 3;Класс точности - А или Б;Номер зернистости по ГОСТ Р 52381-2005 – F60;Абразив - Электрокорунд белый 25А.Поставщик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</si>
  <si>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Круг шлифовальный на керамической связке на основе карбида кремнияпредназначен для шлифования и доводка изделий с низким сопротивлениемразрыву (чугун, бронза, латунь, твердые сплавы, стекло, драгоценныекамни, мрамор, гранит, фарфор), а также очень вязких материалов(жаропрочных сталей, сплавов, меди, алюминия). Используется также дляправки кругов.Техническая характеристика:Профиль- прямой;Тип круга - 1;Диаметр наружный, мм - 350;Высота, мм - 40;Диаметр посадочного отверстия, мм - 127;Шлифматериал - 63C (карбид кремния зелёный GC);Зернистость – 90 (Fepa);Твердость – K-L (среднемягкие СМ1-СМ2);Материал связки ― V (К) керамическая;Рабочая скорость, м/с - 35;Предельная частота вращения, об/мин. – 1950;Нормативно-технический документ - ГОСТ Р 52781-2007.</t>
  </si>
  <si>
    <t>239111.700.000000</t>
  </si>
  <si>
    <t>шлифматериал алмаз, на бакелитовой связке, отрезной</t>
  </si>
  <si>
    <t>ЭПВ-1</t>
  </si>
  <si>
    <t>Круг отрезной с утопленным центром.Техническая характеристика:;Тип круга - 42;Диаметр наружный , мм - 180;Высота, мм - 3;Диаметр посадочного отверстия, мм - 22,2;Форма диска - прямая;Нормативно-технический документ - ГОСТ 21963-2002.</t>
  </si>
  <si>
    <t>Круг отрезной с утопленным центром.Технические характеристики:Тип круга - 42;Диаметр наружный , мм - 230;Высота, мм, не более - 3;Диаметр посадочного отверстия, мм - 22,2;Форма диска - прямая;Нормативно-технический документ - ГОСТ 21963-2002.</t>
  </si>
  <si>
    <t>Прокат стальной горячекатаный круглый.Технические характеристики:Диаметр, мм, не менее - 60;Марка стали - Ст20;Длина, м, не менее - 11,7;Перечень документов при поставке:- сертификат качества/соответствия;Нормативно-технический документ - ГОСТ 2590-2006.</t>
  </si>
  <si>
    <t>281331.000.000253</t>
  </si>
  <si>
    <t>Крышка корпуса</t>
  </si>
  <si>
    <t>Крышка нагнетания.Назначение - для комплектации насосов ЦНС-180;Номер по каталогу - 6МС-6-0115.</t>
  </si>
  <si>
    <t>Крышка нагнетания.Назначение - для комплектации насосов ЦНС-300;Номер по каталогу - 8МС-7-0115.</t>
  </si>
  <si>
    <t>257330.550.000002</t>
  </si>
  <si>
    <t>Кувалда</t>
  </si>
  <si>
    <t>универсальная, тупоносая</t>
  </si>
  <si>
    <t>Кувалда кузнечная тупоносая.Назначение - для применения в качестве ударного инструмента,деформирующего заготовку при работах, связанных с нанесением удара;Техническая характеристика:Исполнение ручки - МН 546-60;Обозначение - 1212-0004;Длина рукоядки, мм - 900;Материал - ст45;Масса, кг - 5;Нормативно-технический документ - ГОСТ 11401-75.</t>
  </si>
  <si>
    <t>221973.210.000001</t>
  </si>
  <si>
    <t>Ластик</t>
  </si>
  <si>
    <t>твердый</t>
  </si>
  <si>
    <t>Ластик комбинированный твердо-мягкий красно-синего цвета.Технические характеристики:Материал - натуральный каучук;Идеально стирает след от графитовых карандашей разной твердости (мягкаясторона) и след от чернил (твердая сторона);Размер ластика, мм - 55х20х7.Поставщик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</si>
  <si>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329959.990.000006</t>
  </si>
  <si>
    <t>Лежак ремонтный</t>
  </si>
  <si>
    <t>для проведения профилактических и ремонтных работ автомобиля</t>
  </si>
  <si>
    <t>Лежак подкатный. Лежак ремонтный подкатный на 6-и колесах, имеет металлический каркас и мягкий поролоновый матрац,  регулируемый подголовник. Обеспечивает удобство проведения ремонта трансмиссии, систем питания, выпускной системы и прочих работ. Габаритные размеры, не менее- 1000x400x100 мм. Допустимая нагрузка, не менее - 114 кг.</t>
  </si>
  <si>
    <t>222925.500.000010</t>
  </si>
  <si>
    <t>Линейка</t>
  </si>
  <si>
    <t>чертежная, пластмассовая</t>
  </si>
  <si>
    <t>Линейка пластмассовая.Технические характеристики:Длина разметки, см - 30;Материал - полистирол;Цвет - по согласования заказчика;Размеры, мм (ТхШхД) - 2х30х314.</t>
  </si>
  <si>
    <t>222315.000.000004</t>
  </si>
  <si>
    <t>Линолеум</t>
  </si>
  <si>
    <t>из поливинилхлорида, коммерческий, на тканой основе</t>
  </si>
  <si>
    <t>Линолеум поливинилхлоридный.Назначение - для устройства полов в жилых, общественных ипроизводственных зданий;Основа - теплоизолирующая.</t>
  </si>
  <si>
    <t>241041.000.000028</t>
  </si>
  <si>
    <t>марка Ст.02пс, толщина до 3,9 мм, холоднокатаный</t>
  </si>
  <si>
    <t>Лист стальной оцинкованный.Назначение - общего назначения;Технические характеристики:Группа - ОН;Ширина, мм - 1250;Толщина листа, мм - 0,7;Марки стали с химическим составом по ГОСТ 380-94, ГОСТ 9045-93 и ГОСТ1050-88.</t>
  </si>
  <si>
    <t>УПЛОТНЕНИЕ ЦИЛИНДРОВЫХ ВТУЛОК АФНИ.754152.017; 5Т.65; 1НП.02.00.011П; НПЦ.02.009; 3420-130020</t>
  </si>
  <si>
    <t>265152.700.000019</t>
  </si>
  <si>
    <t>Манометр промышленный.Назначение - для измерения избыточного и/или вакуумметрического давлениянеагрессивных некристаллизующихся сред (жидкостей, газов).Технические характеристики:Диаметр корпуса, мм - 50;Класс точности - 2,5;Диапазон измерения, МПа - от 0 до 1;Присоединительная резьба штуцера - G1/4";Исполнение штуцера - Т;Материал механизма - латунь;Циферблат - алюминиевый сплав, белый, шкала черная;Исполнение корпуса - М;Степень защиты - IP40.Нормативно - технический документ - ГОСТ 2405-88.Поставщик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</si>
  <si>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Манометр промышленный.Назначение - для измерения избыточного и/или вакуумметрического давлениянеагрессивных некристаллизующихся сред (жидкостей, газов).Технические характеристики:Диаметр корпуса, мм - 50;Класс точности - 2,5;Диапазон измерения, МПа - от 0 до 0,1;Присоединительная резьба штуцера - G1/4";Исполнение штуцера - Т;Материал механизма - латунь;Циферблат - алюминиевый сплав, белый, шкала черная;Исполнение корпуса - М;Степень защиты - IP40.Нормативно - технический документ - ГОСТ 2405-88.Поставщик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</si>
  <si>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Манометр промышленный.Назначение - для измерения избыточного и/или вакуумметрического давлениянеагрессивных некристаллизующихся сред (жидкостей, газов).Технические характеристики:Диаметр корпуса, мм - 50;Класс точности - 2,5;Диапазон измерения, МПа - от 0 до 0,06;Присоединительная резьба штуцера - G1/4";Исполнение штуцера - Т;Материал механизма - латунь;Циферблат - алюминиевый сплав, белый, шкала черная;Исполнение корпуса - М;Степень защиты - IP40.Нормативно - технический документ - ГОСТ 2405-88.Поставщик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</si>
  <si>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222925.500.000012</t>
  </si>
  <si>
    <t>Маркер</t>
  </si>
  <si>
    <t>пластиковый, нестираемый</t>
  </si>
  <si>
    <t>Набор маркеров текстовых.Назначение - для яркого выделения текста;Набор состоит из четырех цветов - желтый, зеленый, оранжевый, розовый;Форма пишущего узла - клиновидная;Толщина линии, мм - от 1 до 5;Материал корпуса - пластик;Упаковка - в блистере.</t>
  </si>
  <si>
    <t>281420.000.000050</t>
  </si>
  <si>
    <t>Маховик</t>
  </si>
  <si>
    <t>исполнение А, тип 1, диаметр 100 мм</t>
  </si>
  <si>
    <t>"Маховик РР.02.00.019.
Назнаечние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РР.02.00.019;
Применяемость -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</si>
  <si>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282411.900.000005</t>
  </si>
  <si>
    <t>Машина шлифовальная</t>
  </si>
  <si>
    <t>угловая</t>
  </si>
  <si>
    <t>Угловая шлифовальная машина.Назначение - для резки и шлифовки бетона, камня и металла дисками.Технические характеристики:Диаметр, мм - 180;Мощность устройств, кВт - 2,7;Скорость дискового вращения, об/мин. - 5 000.Перечень функций:- устройство для плавного включения шлифовальной машины, позволяющеепостепенно набирать скорость оборотов в минуту;- функция защиты механизма болгарки от заклинивания диска, при появлениикоторого инструмент автоматически выключается;- возможность отрегулировать расположение рукоятки;- регулировка количества оборотов шпинделя;- функция защиты болгарки от повторного включения, которая необходима вслучае временного отключения электроэнергии, когда прибор забываютвыдергивать из розетки;- поддержка постоянной скорости. Такая функция нужна при проведениидлительных и трудоемких работ;- гашение вибрации устройства в процессе его работы;- устройство для быстрой смены обрезного круга.</t>
  </si>
  <si>
    <t>"Угловая шлифовальная машина.
Назначение - для сухой зачистки, шлифования и резки (продольной, поперечной, косой) металлических изделий различной формы (уголок, тавр, двутавр, швеллер, труба и т.д.).
Технические характеристики:
Диаметр круга, мм:
не менее - 125;
не более - 230;
Скоростьдискового вращения, об/мин. - 12 000;
Мощность устройств, Вт:
не менее - 1200;
не более - 1600;
Комплектация:
- защитный кожух, шт - 1;
- рукоятка боковая, шт - 1;
- щетки графитовые, шт - 2;
- ключ для монтажа рабочего круга, шт - 1;
Перечень функций:
- устройство для плавного включения шлифовальной машины, позволяющее постепенно набирать скорость оборотовв минуту;
- функция защиты механизма болгарки от заклинивания диска, при появлении которого инструмент автоматически выключается;
- возможностьотрегулировать расположение рукоятки;
- регулировка количества оборотовшпинделя;
- функция защиты болгарки от повторного включения, которая необходима в случае временного отключения электроэнергии, когда прибор забывают выдергивать из розетки;
- поддержка постоянной скорости. Такая функция нужна при проведении длительных и трудоемких работ;
- гашение вибрации устройства в процессе его работы;
- устройство для быстрой смены обрезного круга."</t>
  </si>
  <si>
    <t>232013.900.000240</t>
  </si>
  <si>
    <t>Мертель</t>
  </si>
  <si>
    <t>шамотный, марка МШ 36</t>
  </si>
  <si>
    <t>Глина мертель шамотный.Назначение - для связывания алюмосиликатных изделий в огнеупорнойкладке.Технические характеристики:Проход через сетку № 1, не менее - 100;Огнеупорность, С, не менее - 1730;Влажность, %, не более - 5;Массовая доля Al2O3, %, не менее - 36;Перечень документов при поставке:- сертификат соответствия;Нормативно-технический документ - ГОСТ 6137-2015.</t>
  </si>
  <si>
    <t>259929.190.000065</t>
  </si>
  <si>
    <t>Металлоконструкция</t>
  </si>
  <si>
    <t>для опоры высоковольтной линии электропередачи</t>
  </si>
  <si>
    <t>Металлоконструкция устройства ответления УО-04 для ВЛ 6-10 кВ состоитиз:1) Заземляющий проводник ЗП-1, шт - 1;2) Траверса ТМ-73, шт - 1;3) Хомут марки Х-51, шт - 1;4) Траверса ТМ-74, шт - 1;5) Хомут марки Х-42, шт - 1;Заземляющий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- 2;Траверсы ТМ-73 (проект 27.0002-38) предназначены для выполнениякрепления провода к стойкам СВ 110-3,5 в период монтажа и установкианкерных опор ЛЭП 10 кВ. К траверсе ТМ-73 приваренны пять петель,которые оборудованны серьгами марки СРС7-16 и поставляются в комплекте.Крепление траверсы ТМ-73 на стойки СВ выполняется с использованиемкрепёжного хомута марки Х-51  поставляемого  в комплекте с гайкой  ишайбой. Траверсы ТМ-73 изготавливаются только из качественной сталиуглеродистой, что придает изделию необходимую прочность. Антикоррозийноепокрытие (лак БТ-577) предохраняет траверсы от воздействия окружающейсреды и способствует долговременной работе.Габаритные размеры, мм - 1200х200х232;Спецификация траверсы ТМ-73ПОЗИЦИЯ НАИМЕНОВАНИЕ ДЕТАЛИ КОЛИЧЕСТВО МАССА, КГ1) Уголок 100х100х8 ГОСТ 8509-93 L=640, шт - 1;2) Круг 30 ГОСТ 2590-88 L=360, шт - 1;Траверсы ТМ-74 (проект 27.0002-39) используются во время установки опор,монтажа и проведения высоковольтных ЛЭП для крепления проводов.Крепление осуществляется с применением специальных хомутов, маркакоторых определяется типом стойки. Хомут марки Х-42 используется длякрепления траверсы ТМ-74 на стойки СВ110-3,5. Поставляются данные хомутыв комплекте с гайкой  и шайбой. Все траверсы ТМ-74 производятся изпрочной углеродистой стали, не содержащей легирующих компонентов.Битумный лак БТ-577 наносится на поверхность траверс и образует стойкоеантикоррозийное покрытие. Спецификация траверсы ТМ-74ПОЗИЦИЯ НАИМЕНОВАНИЕ ДЕТАЛИ КОЛИЧЕСТВО МАССА, КГ1) Уголок 100х100х8 ГОСТ 8509-93 L=900, шт - 1;2) Уголок 63х63х8 ГОСТ 8509-93 L=200, шт - 1;3) Круг 30 ГОСТ 2590-88 L=360, шт - 2;4) Круг 10 ГОСТ 2590-88 L=500, шт - 1;Хомуты Х42 используются для выполнения крепления стандартныхметаллоконструкций воздушных линий электропередач номинальным напржением6кВ и 10кВ к железобетонным стойкам.Круг 16, шт - 1;Гайка М16, шт - 3;Шайба 16, шт - 2;Полоса 5х50, шт - 2;Н - 215мм;L - 240мм;L1 - 75мм.</t>
  </si>
  <si>
    <t>Металлоконструкция для опоры промежуточной П10-3(Н) одностоечной 6-10кВсостоит из:1) Траверса ТМ 2001, шт - 1;2) Заземляющий проводник ЗП-1, шт - 1;Траверса ТМ 2001 используется для крепления проводов на одноцепнойпромежуточной опоре. Крепление траверсы ТМ 2001 на стойки СВ 110-3,5выполняется с использованием крепёжного хомута марки Х-51 (27.0002-42)поставляемого в комплекте с гайкой  и шайбой.Технические характеристики:1) Уголок 100х100х8 L=1200 ГОСТ 8509-93, шт - 1;2) Уголок 75х75х8 L=290 ГОСТ 8509-93, шт - 1;3) Уголок 75х75х8 L=400 ГОСТ 8509-93, шт - 2;4) Круг 30 L=306 ГОСТ 2590-2006, шт - 3;5) Круг 10 L=250 ГОСТ 2590-2006, шт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t>
  </si>
  <si>
    <t>Металлоконструкция Опоры концевой анкерной двух стоечной  А10-З(Н)состоит из:1) Заземляющий проводник ЗП-1, шт - 1;2) Траверса ТМ2002, шт - 1;3) Траверса ТМ2003, шт - 1;Заземляющий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- 1;Траверса ТМ2002 используется для промежуточного крепления проводов.Поставляемого  в комплекте с болтом М20х260 2шт и гайкой М20 4шт;Технические характеристики:1) Уголок 100х100х8 L=1200 ГОСТ 8509-93, шт - 1;2) Уголок 63х63х5 L=200 ГОСТ 8509-93, шт - 1;3) Круг 16 L=254 ГОСТ 2590-2006, шт - 5;4) Круг 10 L=360 ГОСТ 2590-2006, шт - 1;Траверса ТМ2003 используется для промежуточного крепления проводов.Поставляемого в комплекте с болтом М20х260 2шт  и гайкой М20 4шт;Технические характеристики:1) Уголок 80х80х6 L=290 ГОСТ 8509-93, шт - 1;2) Уголок 63х63х5 L=370 ГОСТ 8509-93, шт - 1;3) Круг 30 L=360 ГОСТ 2590-2006, шт - 1;4) Круг 16 L=254 ГОСТ 2590-2006, шт - 1;5) Серьга С7-16, шт - 6.</t>
  </si>
  <si>
    <t>Линейная арматура для опоры угловой анкерной ПУА1(Н) состоит из:1) Заземляющий проводник ЗП-6, шт - 1;2) Лента F 207;3) Скрепа NC 20;4) Анкерные кронштейны СS10.3, шт - 2;5) Стяжные хомуты E 778, шт - 2;6) Зажим анкерный DN 35, шт - 2;Заземляющий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- 1;Зажим анкерный DN 35 клиновой для СИП нашел применение при креплениинесущей изолированной нулевой жилы на угловых, промежуточных и концевыхопорах ЛЭП.Технические характеристики:Зажимы DN 35 используются для проводов сечением, мм2 – 25-35;Диаметр, мм - 8-12;Предельная нагрузка, даН - 1000;Нормативно-технический документ - ГОСТ Р 51177-98;Лента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- 4;Нормативно-технический документ - ГОСТ 13276-79;Скрепа NC 20 преднозначен для фиксирования ленты F 207.Размер, мм - 20;Количество, шт - 4;Нормативно-технический документ - ГОСТ Р 51177-98;Анкерные кронштейны СS10.3 монтируются на опоры (с помощью бандажныхлент и скрепы) и на несущие стены сооружений и зданий (на один или дваболта). Изготовленный цельным блоком из сплава алюминия, кронштейнCS10.3 очень прочен и устойчив к коррозии. Анкерные кронштейны СS10.3обеспечивают крепление от одного до двух зажимов для СИП.Технические характеристики:Минимальная разрушающая нагрузка, кН - 15;Нормативно-технический документы - ГОСТ 13276 и ГОСТ Р 51177;Стяжные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- 175;Разрушающая нагрузка, кН - 30;Ширина, мм - 8;Нормативно-технический документ - ГОСТ 13276-79.</t>
  </si>
  <si>
    <t>Линейная арматура для опоры анкерной двух стоечной ПК3(Н) состоит из:1) Лента F 207, шт - 1;2) Скрепа NC 20, шт - 4;3) Анкерные кронштейны СS10.3, шт - 2;4) Стяжные хомуты E 778;5) Зажим анкерный DN 35, шт - 2;6) Заземляющий проводник ЗП-6, шт - 1;Заземляющий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- 1;Зажим анкерный DN 35 клиновой для СИП нашел применение при креплениинесущей изолированной нулевой жилы на угловых, промежуточных и концевыхопорах ЛЭП.Технические характеристики:Зажимы DN 35 используются для проводов сечением, мм2 – 25-35;Диаметр, мм - 8-12;Предельная нагрузка, даН - 1000;Нормативно-технический документ - ГОСТ Р 51177-98;Лента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- 2;Нормативно-технический документ - ГОСТ 13276-79;Скрепа NC 20  предназначен для фиксирования ленты F 207.Размер, мм - 20;Количество, шт - 4;Нормативно-технический документ - ГОСТ Р 51177-98;Анкерные кронштейны СS10.3 монтируются на опоры (с помощью бандажныхлент и скрепы) и на несущие стены сооружений и зданий (на один или дваболта). Изготовленный цельным блоком из сплава алюминия, кронштейнCS10.3 очень прочен и устойчив к коррозии. Анкерные кронштейны СS10.3обеспечивают крепление от одного до двух зажимов для СИП.Технические характеристики:Минимальная разрушающая нагрузка, кН - 15;Нормативно-технические документы - ГОСТ 13276 и ГОСТ Р 51177;Стяжные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- 17;Разрушающая нагрузка, кН - 30;Ширина, мм - 8;Нормативно-технический документ - ГОСТ 13276-79.</t>
  </si>
  <si>
    <t>Линейная арматура для опоры промежуточной одна стоечной  ПП1(Н) состоитиз:1) Лента F 207, шт - 1;2) Скрепа NC 20, шт - 1;3) Комплект промежуточной подвески ES1500, шт - 1;4) Стяжные хомуты E 778, шт - 2;5) Заземляющий проводник ЗП-6, шт - 1;Заземляющий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- 1;Нормативно-технический документ - ГОСТ 13276-79;Скрепа NC 20 предназначен для фиксирования ленты F 207.Размер, мм - 20;Количество, шт - 2;Нормативно-технический документ - ГОСТ Р 51177-98;Комплект промежуточной подвески ES1500 (промежуточный поддерживающийзажим + кронштейн) служит для промежуточного и углового крепления СИП 2(самонесущих изолированных проводов) на опорах линий электропередачлюбого типа.Техническая характеристика:Модель - ES1500;Вес, кг - 0,45;Номинальное сечение проводника, мм2 - 25;Максимальное сечение проводника, мм2 - 95;Предельная нагрузка, Н - 1200;Гарантийный срок, мес - 96;Стяжные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- 175;Разрушающая нагрузка, кН - 30;Ширина, мм - 8;Нормативно-технический документ - ГОСТ 13276-79.</t>
  </si>
  <si>
    <t>265152.590.000002</t>
  </si>
  <si>
    <t>Метрошток</t>
  </si>
  <si>
    <t>общая длина до 3,5 м</t>
  </si>
  <si>
    <t>Метрошток.Назначение - для измерения уровня нефти, нефтепродуктов и под товарнойводы в резервуарах, транспортных и стационарных емкостях;Технические характеристики:Номинальная длина шкалы, мм, не более - 3300;Нормированное значение длины в развернутом и фиксированном состоянии,мм, не более - 3500;Цена деления шкалы, мм - 1;Пределы допускаемой основной погрешности общей длины шкалы иотдельных ееинтервалов метрштока при температуре - от +15 С до +25 С,мм:- общая длина, не более -  ±2;- интервал от начала до середины шкалы, не более - ±1;- сантиметровые интервалы, не более - ±0,5;- миллиметровые интервалы - ±0,2; Длина отметок шкалы метроштока, мм:- миллиметровых - от 5 до 7;- пятимиллиметровых - от 7 до 9;- сантиметровых - от 10 мм до 12 мм;- дециметровых и метровых - от 16 мм до 18 мм.Ширина штриха шкалы, мм - от 0,35 до 0,45;Глубина цифр, букв и штрихов, мкм, не менее - 30;Неперпендикулярность торцовой поверхности наконечника относительноцилиндрической поверхности корпуса, угол, не более - 1;Допустимое давление врезервуаре, Па, не более - 500;Длина выступающей части наконечника, мм - от 1 до 3;Масса, кг, не более - 2,2.Поставщик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 - технический документ - ГОСТ 8.247-2004.Поставщик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</si>
  <si>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257340.100.000010</t>
  </si>
  <si>
    <t>Метчик</t>
  </si>
  <si>
    <t>машинный</t>
  </si>
  <si>
    <t>Метчик машинный и ручной.Назначение - для нарезания метрической резьбы машинным способом ивручную;Технические характеристики:Конструкция - машинный и ручной;Обозначение - 2621-1613.2;Диаметр, мм - 16;Шаг резьбы, мм - 1,5;Нормативно-технический документ - ГОСТ 3266-81.</t>
  </si>
  <si>
    <t>266012.900.000002</t>
  </si>
  <si>
    <t>Мешалка магнитная</t>
  </si>
  <si>
    <t>для перемешивания жидкости</t>
  </si>
  <si>
    <t>Мешалка магнитная предназначена для перемешивания жидкостей с помощьюмагнитного якоря. Может быть использована при подготовке проб ипроведении анализов. Мешалка представляет собой электронно-механическоеустройство, которое обеспечивает выполнение операций по смешиваниюреагентов при заданной постоянной скорости вращения магнитного якоря,помещенного в сосуд с жидкостью.Технические характеристики:Максимальный перемешиваемый объем, мл - 1000;Диапазон частоты вращения якоря, об/мин – от 200 до 2000;Максимальная потребляемая мощность, Вт - 2;Питание от сети переменного тока (50-60Гц), В - 90-240;Габаритные размер, мм - 120x105x50;Масса, кг - 0,3;Нормативно-технический документ - ГОСТ 22577-77.</t>
  </si>
  <si>
    <t>282912.900.000070</t>
  </si>
  <si>
    <t>Модуль электродеионизации</t>
  </si>
  <si>
    <t>фильтр-пресс</t>
  </si>
  <si>
    <t>Устройство водоочистки 5.886.101 предназначено для получениядеионизированной воды для заправки генераторов водорода и лабораторныханализов.Технические характеристики:Удельное сопротивление воды на выходе устройства, МОм·см, не менее - 10;Производительность системы по деионизированной воде, л/ч, не менее - 10;Давление воды на выходе, атм - от 1 до 3,5;Габариты - 250×610×465;Максимальная потребляемая мощность, Вт, не более - 40;Масса, кг, не более - 22.</t>
  </si>
  <si>
    <t>257330.550.000010</t>
  </si>
  <si>
    <t>Молоток</t>
  </si>
  <si>
    <t>шлакоотбойный</t>
  </si>
  <si>
    <t>Молоток шлакоотбойный сварщика.Молоток шлакоотбойный молоток (другое название - зубило сварщика) -специальный инструмент, необходимый каждому электросварщику ручнойдуговой сварки.В процессе сварки поверхность шва покрывается коркой - застывшим шлаком,который образуется при ручной дуговой сварке покрытыми электродами и приавтоматической сварке под флюсом.С одной стороны головка молотка имеет форму зубила, расположенноепараллельно рукоятке, со второй - острое жало.Шлакоотбойный молоток сварщика должен соответствовать целому спектрутребований:- Двухсторонняя головка является основным рабочим элементом инструмента,поэтому она должна быть выполнена из высокоуглеродистой стали,закаленной до максимального уровня твердости. Это обеспечиваетпродолжительный срок службы и предотвращает затупление.- Наличие заостренных концов на бойке позволяет отбивать шлак в самыхтруднодоступных местах;- Рукоятка должна быть оснащена петлей или кольцом для удобного хранениямолотка на поясе спецодежды;- Металлическая ручка с резиновой рукояткой и ручка-пружина отличногасят отдачу;Пружинная конструкция обеспечивает смягчение отдачи во время ударов.Технические характеристики:Вес молотка, гр - не менее 300 и не более 450:Длина рукоятки, мм - не менее 250 и не более 350;Длина металического бойка, мм - не менее 150 и не более 200Перечень документов при поставке:- с приложением сертификата;Поставщик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</si>
  <si>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205959.730.000000</t>
  </si>
  <si>
    <t>Монтажная пена</t>
  </si>
  <si>
    <t>всесезонная, бытовая (с трубкой-адаптером), в аэрозольной упаковке</t>
  </si>
  <si>
    <t>Пена монтажная всесезонная с трубкой-адаптером.Технические характеристики:Объем, мл - 750;Масса, кг, не менее - 0,80;Сезон - всесезонная;Комплектация - с трубкой-адаптером;Упаковка - аэрозольная;Нормативно-технический документ - ГОСТ Р 51697-2000.</t>
  </si>
  <si>
    <t>257214.690.000013</t>
  </si>
  <si>
    <t>Муфта</t>
  </si>
  <si>
    <t>штанговая, стальная</t>
  </si>
  <si>
    <t>Муфта штанговая соединительная.Назначение - штанговая стальная;Технические характеристики:Обозначение - муфта штанговая;Конструктивное исполнение – 1 (1- муфта штанговая с лысками под ключ,нормального диаметра);Класс изготавливаемых муфт по ГОСТ Р 51161-2002 - Т;Условный размер, мм - 19х19;Нормативно-технический документ - ГОСТ 13877-96.</t>
  </si>
  <si>
    <t>Муфта штанговая соединительная.Назначение - штанговая стальная;Технические характеристики:Обозначение - муфта штанговая;Конструктивное исполнение – 1 (1- муфта штанговая с лысками под ключ,нормального диаметра);Класс изготавливаемых муфт по ГОСТ Р 51161-2002 - Т;Условный размер, мм - 22х22;Нормативно-технический документ - ГОСТ 13877-96.</t>
  </si>
  <si>
    <t xml:space="preserve"> асбестовая, марка АП (АП-31)</t>
  </si>
  <si>
    <t>Набивка сальниковая сквозным пелетением.Назначение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- 10х10;Условия поставки:- сертификат происхождения/качества;Нормативно-технический документ - ГОСТ 5152-84.</t>
  </si>
  <si>
    <t>259413.900.000022</t>
  </si>
  <si>
    <t>Набор инструментов</t>
  </si>
  <si>
    <t>для слесарных работ</t>
  </si>
  <si>
    <t>704 Набор</t>
  </si>
  <si>
    <t>"Набор слесарных зубил и бородков для различных работ по металлу.
Инструменты выполнены из прочного хромованадиевого сплава.
Техническая характеристика:
количество предметов в наборе, шт - 12;
назначение - универсальный;
тип - набор;
В комплекте имеется:
зубила по металлу, шт - 3 (10х142, 12х153, 16х172мм);
кернеры, шт - 3 (2х140, 6х100, 8х110мм);
выколотки, шт - 6 (1,5х150, 3х152, 4x152, 5x152, 6x152, 8x152мм)."</t>
  </si>
  <si>
    <t>257330.600.000002</t>
  </si>
  <si>
    <t>для различных электромонтажных работ</t>
  </si>
  <si>
    <t>Набор электромонтера для осуществления профилактического ремонтаоборудования под напряжением до 1000 В.Набор состоит из:1. Головки торцовые: 8 мм, 10 мм, 11 мм, 12 мм, 13 мм, 14 мм, 15 мм, 17мм, 18 мм, 19 мм, кмп – 1;2. Вороток для торцовых головок, шт – 1;3. Удлинитель для воротка и торцовых головок, шт- 1;4. Ключ гаечный 8х10, шт – 1;5. Ключ гаечный 12х10, шт – 1;6. Ключ гаечный 12х13, шт - 1;7. Ключ гаечный 14х17, шт - 1;8. Ключ раздвижной КР-19 изолированный до 1000 В, шт – 1;9. Пресс-клещи для снятия изоляции СИ-6 Ø0,75-6 мм, шт – 1;10. Нож кабельный изолированный до 1000 В, шт – 1;11. Отвертка крестовая 1х100 изолированная до 1000 В, шт – 1;12. Отвертка крестовая 1х125,0 изолированная до 1000 В, шт – 1;13. Отвертка шлицевая 4х100 изолированная до 1000 В, шт – 1;14. Отвертка шлицевая 5,5х125 изолированная до 1000 В, шт – 1;15. Плоскогубцы 180 мм изолированные до 1000 В, шт – 1;16. Кусачки боковые 180 мм изолированные до 1000 В (ГОСТ 28037-89) , шт– 1;17. Отвертка индикаторная, шт – 1;18. Индикатор напряжения ПИН-90-2М (ПИН-50-1000) до 1000 В, шт – 1;19. Мультиметр цифровой, шт – 1;20. Фонарик налобный, шт – 1;21. Молоток 0,2 кг, шт – 1;22. Набор надпилей (5 шт) , кмп – 1;23. Набор изолированных шестигранников, кмп – 1;24. Набор поставляется в специальной сумке с жестким каркасом и откиднойпередней стенкой на молниях, имеются ручками для носки в руках.</t>
  </si>
  <si>
    <t>329959.900.000036</t>
  </si>
  <si>
    <t>Набор настольный</t>
  </si>
  <si>
    <t>письменный</t>
  </si>
  <si>
    <t>Настольный набор премиум-класса с серебристой фурнитурой. Техническиехарактеристики:Материал - дерево;Цвет - темная вишня;Двойной лоток - да;Количество предметов, шт - 10;Комплектация:- двойной лоток для бумаг;- коврик для письма (размер, см - 67х43);- подставка для ручек (2 шариковые ручки в комплекте);- стакан-подставка для письменных принадлежностей;- подставка для бумажного блока;- подставка для визиток;- нож для вскрытия конвертов;- диспенсер для скрепок;- подставка для перекидного календаря;- степлер.</t>
  </si>
  <si>
    <t>Набор настольный.Назначение - для офиса;Технические характеристики:Количество предметов в наборе - 17;Материал - пластик;Цвет - по слогасованию заказчика;Комплектация:- подставка;- карандаш с ластиком, шт - 2;- шариковые ручки, шт - 2;- канцелярский нож;- точилка;- ластик;- ножницы;- блок для записи;- линейка;- клейкая канцелярская лента;- силовые кнопки;- степлер № 10;- скобы для степлера № 10;- антистеплер;- скрепки;Поставщик предоставляет гарантию на качество на весь объём Товара втечение 12 месяцев от даты поставки.</t>
  </si>
  <si>
    <t>257330.930.000037</t>
  </si>
  <si>
    <t>Набор слесарный</t>
  </si>
  <si>
    <t>профессиональный</t>
  </si>
  <si>
    <t>Набор инструментов моториста из 142 предметов.Назначение - для использования в мастерских, автосервисах;Технические характеристики:Количество предметов, шт - 142;Материал - качественная сталь;Упаковка - удобный пластиковый кейс;Состав набора:Привод 1/4'';Насадка 1/4" крестовая, шт, не менее - 4 ( PH0; PH1; PH2; PH3);Насадка 1/4" крестовая, шт, не менее - 4 (PZ0; PZ1; PZ2; PZ3);Насадка 1/4" плоская, шт, не менее - 3 (4; 5,5; 7мм);Насадка 1/4" шестигранный, шт, не менее - 8 (2; 3; 4; 5; 6; 7; 8; 10мм);Насадка 1/4" звездочка, шт, не менее - 7 (T-10H; T-15H; T-20H; T-25H; T-27H; T-30H; T-40H);Головка короткая 1/4" 6-гр., шт, не менее - 9 (4; 4,5; 5; 5,5; 6; 7; 8;9; 10мм);   Головка торцевая звездочка 1/4", шт, не менее - 5 (E4; E5;E6; E7; E8);Трещотка 1/4" 24 зубца 155 мм, шт, не менее - 1;Удлинитель 1/4", шт, не менее - 3 (50; 100; 150мм);Кардан 1/4", шт, не менее - 1;Переходник 3/8"-1/4" с отверстием, шт, не менее - 1;Держатель для насадок 1/4", шт, не менее - 1;Гибкий удлинитель 1/4" 145 мм, шт, не менее  - 1;Вороток-отвертка под головку 1/4" 150 мм, шт, не менее - 1;Привод 3/8":Головка короткая 3/8" 12-гр, шт, не менее - 15 (6; 7; 8; 9; 10; 11; 12;13; 14; 15; 17; 18; 19; 21; 22мм);Трещотка 3/8" 24 зубца 260 мм. с шарниром, шт - 1;Удлинитель 3/8", шт - 2 (75; 150мм);Кардан 3/8", шт - 1;Привод 1/2":Головка короткая 1/2" 6-гр. шт, не менее - 19 (8; 10; 12; 13; 14; 15;16; 17; 18; 19; 20; 21; 22; 23; 24; 25; 27; 30; 32мм);Головка торцевая звездочка 1/2", шт, не менее - 5 (E10; E12; E14; E16;E20);Вороток с шарниром 1/2" 430 мм, шт - 1;Трещотка 1/2" 24 зубца 255 мм, шт - 1;Головка свечная 1/2", шт - 2 (16; 20.6мм);Удлинитель 1/2", шт - 2 (75; 250мм);Кардан 1/2", шт - 1;Переходник 3/8"-1/2" с отверстием, шт - 1;Вороток 1/2" Г-обр. 260 мм, шт - 1;Ключ рожково-накидной, шт, не менее - 17 (6; 7; 8; 9; 10; 11; 12; 13;14; 15; 16; 17; 18; 19; 21; 22; 24мм);Ключ разрезной, шт, не менее - 5 (8х10; 10х12; 11х13; 12х14; 17х19мм);Шестигранник Г-обр., шт, не менее - 10 (2,5; 3; 4; 5; 6; 7; 8; 10; 12;14мм);Молоток деревянная ручка, шт, не менее - 1;Пассатижи 175 мм, шт, не менее - 1;Клещи с фиксатором 250 мм, шт, не менее - 1;Отвёртка крестовая РН1х25 мм, шт - 1;Отвёртка крестовая РН2х100 мм - 1;Отвёртка крестовая РН2x100 мм силовая, шт - 1;Отвёртка шлицевая 5,5х25 мм, шт - 1;Отвёртка шлицевая 6,5х150 мм , шт - 1;Отвёртка шлицевая 6,5х150 мм. cиловая, шт - 1;Прилагаемая документация при поставке товара:- паспорт;- сертификат соответствия.Паспорт и сертификат соответствия.- сертификатсоответствия.</t>
  </si>
  <si>
    <t>Комплект инструментов слесаря-газовика НИС-ГАЗ предназначен дляобслуживания и профилактического ремонта газовых приборов, оборудованийи коммунальных сетей.Комплектация 37 инструментов:1)Ключи гаечные рожковые 19х22 (омедненный инструмент), шт - 1;2)Ключи гаечные рожковые 24х27 (омедненный инструмент), шт - 1;3)Ключи гаечные рожковые 12х14 (омедненный инструмент), шт - 1;4)Ключи гаечные рожковые 14х17 (омедненный инструмент), шт - 1;5)Ключи гаечные рожковые 27х30 (омедненный инструмент), шт - 1;6)Ключ газовый разводной КТРн0 (омедненный инструмент), шт - 1;7)Ключ газовый разводной КТРн1 (омедненный инструмент), шт - 1;8)Кусачки торцовые 200 мм (омедненный инструмент), шт - 1;9)Плоскогубцы 180 мм (омедненный инструмент), шт - 1;10)Отвертка крестовая 150мм №1 (омедненный инструмент), шт - 1;11)Отвертка крестовая 180мм №2 (омедненный инструмент), шт - 1;12)Отвертка крестовая 250мм №3 (омедненный инструмент), шт - 1;13)Отвертка со шлицем 0,3см (омедненный инструмент), шт - 1;14)Отвертка со шлицем 0,6см (омедненный инструмент), шт - 1;15)Отвертка со шлицем 1,0см (омедненный инструмент), шт - 1;16)Молоток (0,5 кг) (омедненный инструмент), шт - 1;17)Зубило 160мм (омедненный инструмент), шт - 1;18)Вороток для плашек G1/2-G3/4 (М16-М24) с трещоткой, шт - 1;19)Вороток для плашек с трещоткой G1-G1 1/4, шт - 1;20)Индикатор утечки газа ФТ-02В1, шт - 1;21)Кран газовый, шт - 1;22)Манометр на 4 кгс/см2, шт - 1;23)Плашка G 1/2' трубная ТИЗ, шт - 1;24)Плашка М 36х3 ХВСГ, шт - 1;25)Напильник плоский с ручкой, шт - 1;26)Напильник трёхгранный с ручкой, шт - 1;27)Ножовка по металлу, шт - 1;28)Полотна для ножовки, шт - 1;29)Рулетка 3 м, шт - 1;30)Фонарь светодиодный налобный, шт - 1;31)Штангенциркуль, шт - 1;32)Лента ФУМ (для газовиков), шт - 1;33)Перчатки латексные разовые, шт - 1;34)Пакля, шт - 1;35)Кисть, шт - 1;36)Шило, шт - 1;37)Сумка инструментальная, шт - 1.</t>
  </si>
  <si>
    <t>257360.900.000007</t>
  </si>
  <si>
    <t>кабельный, луженый</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</si>
  <si>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мм2 - 25;Диаметр контакт стержня - 8;Внутренний диамтер хвостовика, мм - 7;Материал - А (алюминий);Климатическое исполнение - УХЛ3;Нормативно-технический документ - ГОСТ 9581-80, ГОСТ 23981-80.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</si>
  <si>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мм2 - 35;Диаметр контакт стержня - 10;Внутренний диамтер хвостовика, мм - 8;Материал - А (алюминий);Климатическое исполнение - УХЛ3;Нормативно-технический документ - ГОСТ 9581-80, ГОСТ 23981-80.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</si>
  <si>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мм2 - 50;Диаметр контакт стержня - 10;Внутренний диамтер хвостовика, мм - 9;Материал - А (алюминий);Климатическое исполнение - УХЛ3;Нормативно-технический документ - ГОСТ 9581-80,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</si>
  <si>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мм2 - 70;Диаметр контакт стержня - 10;Внутренний диаметр хвостовика, мм - 13;Материал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</si>
  <si>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мм2 - 95;Диаметр контакт стержня - 10;Внутренний диаметр хвостовика, мм - 15;Материал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</si>
  <si>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мм2 - 25;Диаметр контакт стержня - 8;Внутренний диаметр хвостовика, мм - 8;Материал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</si>
  <si>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мм2 - 35;Диаметр контакт стержня - 10;Внутренний диаметр хвостовика, мм - 10;Материал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</si>
  <si>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мм2 - 50;Диаметр контакт стержня - 8;Внутренний диаметр хвостовика, мм - 11;Материал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</si>
  <si>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предназначеныйдля оконцевания проводов и кабелей с алюминиевыми жилами. Наконечникиизготавливаются из медной трубы марки М2 сзащитным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ТМЛ, трубчатый медный луженый;Номинальное сечение наконечника, мм2 - 10;Диаметр контакт стержня - 6;Внутренний диамтер хвостовика, мм - 5;Материал - М (медь);Климатическое исполнение - Т2;Нормативно-технический документ - ГОСТ 7386-80.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</si>
  <si>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мм2 - 12;Диаметр контакт стержня - М6;Внутренний диаметр хвостовика, мм - 17;Материал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</si>
  <si>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мм2 - 16;Диаметр контакт стержня - 6;Внутренний диаметр хвостовика, мм - 6;Материал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</si>
  <si>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мм2 - 35;Диаметр контакт стержня - 8;Внутренний диаметр хвостовика, мм - 10;Материал - М (медь);Климатическое исполнение - УХЛ3;Нормативно-технический документ - ГОСТ 7386-80.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</si>
  <si>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изалюминиевой трубы марки АД1М. ГОСТ 18475-82.Технические характеристики:Марка - ТА;Номинальное сечение наконечника, мм2 - 10;Диаметр контакт стержня - 8;Внутренний диамтер хвостовика, мм - 4,5;Материал - А (аллюминий);Климатическое исполнение - УХЛ3;Нормативно-технический документ - ГОСТ 9581-80, ГОСТ 23981-80.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</si>
  <si>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мм2 - 16;Диаметр контакт стержня - 8;Внутренний диамтер хвостовика, мм - 5,4;Материал - А (алюминий);Климатическое исполнение - УХЛ3;Нормативно-технический документ - ГОСТ 9581-80, ГОСТ 23981-80.</t>
  </si>
  <si>
    <t>257360.900.000008</t>
  </si>
  <si>
    <t>кольцевой, изолированный</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</si>
  <si>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мм2 - 240;Диаметр контакт стержня - 20;Внутренний диамтер хвостовика, мм - 20;Материал - А (алюминий);Климатическое исполнение - УХЛ3;Нормативно-технический документ - ГОСТ 9581-80, ГОСТ 23981-80.</t>
  </si>
  <si>
    <t>Насосный агрегат дозировочный типа НД.Назначение - для объемного напорного дозирования натуральных иагрессивных жидкостей, эмульсий, суспензий.Технические характеристики:Точность дозирования, мл - 2,5;Подача, л/час, не менее - 10;Напор, м, не менее - 100;Материал проточной части - К;Исполнение электродвигателя - взрывозащищенное, ВАО;Мощность, кВт, не менее - 0,25;Частота вращения, об/мин, не менее - 1500;Климатическое исполнение - УХЛ3;Перечень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t>
  </si>
  <si>
    <t>265151.700.000095</t>
  </si>
  <si>
    <t>Насос пробоотборный</t>
  </si>
  <si>
    <t>ручной</t>
  </si>
  <si>
    <t>Насос механический ротационный со счетчиком адаптированный для работы сбочками от 50 до 200 литров. Имеется встроенный регулируемый адаптер дляфиксации на бочке. Насос предназначен для моторных, гидравлических итрансмиссионных масел.В комплекте:- насос ручной;- механический счетчик;- всасывающий патрубок;- подающий рукав, м, не менее - 1,2;- маслобензостойкие прокладки;- адаптер на бочку;Технические характеристики:Тип - роторный-лопастной;Производительность, л, не менее - 20;Диаметр всасывающего патрубка, мм - 32;Диаметр выходного патрубка, мм - 25;Материал корпуса - алюминий (искробезопасен);Телескопическая труба для всасывания длиной, см, не менее - 100;2"" резьба для соединения с бочками 50, 100 и 200 литров;Присоединительные размеры 1"";Усиленная ручка;Счетчик механический (погрешность +/-1%);Перечень документов при поставке:- руководство по эксплуатации (паспорт);- сертификат (декларация) соответствия;- сертификат о поверке счетчика на 1 год;- сертификаты об утверждении типа средств измерений установленногообразца для средств измерения в РК. Первичная поверка средств измеренийдолжна быть проведена при ее выпуске из производства и действительна вКазахстане.Все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</si>
  <si>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Ручной насос  – сильфонный насос, в котором образец воздухапрокачивается через индикаторную трубку Drager при сжатии / отпусканиисильфона (качке). Корпус насоса должна состоят из сильфонов, которыедолжны прижиматься к друг другу для измерения. В корпусе насоса долженрасполагаться индикатор указывающий на число качков.Технические данные:Число качков - 1-50 и выше;Объем качка, мл - 100±5%;Размеры  ВхШхГ, мм - 85х170х45;Масса, г - 250;Условия окружающей среды  (при эксплуатации и хранении):Температура, С - (-20) (+50);Влажность без конденсации, % - 0-95.</t>
  </si>
  <si>
    <t>257111.390.000003</t>
  </si>
  <si>
    <t>Нож</t>
  </si>
  <si>
    <t>Нож канцелярский.Назначение - для резки бумаг;Описание:- имеет специальную кнопку;- работающую на выдвижение либо фиксацию;- через хвостовую часть ножа можно заменить лезвие;Технические характеристики:Тип ножа - канцелярский;Размер лезвия, мм - 18;Материал рукояти - ударопрочный пластик.</t>
  </si>
  <si>
    <t>257111.910.000001</t>
  </si>
  <si>
    <t>Ножницы</t>
  </si>
  <si>
    <t>канцелярские</t>
  </si>
  <si>
    <t>Ножницы для работы с бумагой и картоном.Технические характеристики:Длина, мм - 200;Материал - нержавеющая сталь;Материал ручек - пластик;Наличие вставок - нет;Симметричные ручки - да;Эргономичные ручки - нет;Цвет - черный.</t>
  </si>
  <si>
    <t>222925.700.000036</t>
  </si>
  <si>
    <t>Обложка</t>
  </si>
  <si>
    <t>для переплета, формат А4</t>
  </si>
  <si>
    <t>Обложки для переплета.Назначение - для переплета из плотного картона;Актуальны для создания деловых брошюр. Имеют поверхность с текстурой,имитирующей натуральную кожу.Технические характеристики:Тип обложек - непрозрачные;Плотность картона, г/м2 - 230;Формат - А4;Размер, мм - 210х297;Материал - картон;Текстура – тиснение под кожу;Цвет - по согласованию с заказчиком;Комплект, шт - 100.</t>
  </si>
  <si>
    <t>244212.000.000003</t>
  </si>
  <si>
    <t>Оксид алюминия</t>
  </si>
  <si>
    <t xml:space="preserve">Алюминий окись (чистый для хроматографии) используется в качестве адсорбента для набивки в хроматографические колонки.
Формула Al2O3;
Внешний вид: порошок белого цвета;
Размер частиц от 40 мкм до 200 мкм, не менее – 85%;
</t>
  </si>
  <si>
    <t>САП</t>
  </si>
  <si>
    <t>264042.700.000009</t>
  </si>
  <si>
    <t>Панель управления</t>
  </si>
  <si>
    <t>сенсорная</t>
  </si>
  <si>
    <t>Стационарная панель оператора, серии Кормфорт, с сенсорным управлением,широкоформатным TFT-дисплеем позволяет наглядно визуализировать процессыс использованием полей ввода-вывода, графики, кривые, бар-графики,текстовую информацию и растровые изображения.Технические характеристики:Модель дисплея - TFT 700;Диагональ экрана, in – 7;Ширина дисплея, mm - 152,4;Высота дисплея. mm - 91,4;Число цветов - 16 777 216;Разрешение (Pixel ) - горизонтальное 800, вертикальное 480;Фоновая подсветка СНО фоновой подсветки (при 25 ), h - 80 000;Фоновая подсветка с регулируемой яркостью, % - 0-100;Клавиши прямого действия (сенсорные кнопки в качестве периферийныхустройств вывода модуля S7) – 32;Монтажное положение – вертикальное, горизонтальное;Максимально допустимый угол наклона без принудительной вентиляции, град– 35;Вид напряжения питания -  постоянный ток;Номинальное значение (пост. ток), V – 24;Допустимый диапазон, нижний предел (пост. ток), V - 19,2;Допустимый диапазон, верхний предел (пост. ток), V - 28,8;Потребление тока (номинальное), A - 0,5;Нормальная потребляемая мощность, W – 12;Тип процессора - X86;Карта памяти SD, Мбайт -  2;Карта Флэш-память ОЗУ – да, для 12 Mbyte;Число битовых сообщений – 4 000;Число символов в информационном тексте – 70;Число аналоговых сообщений – 200;Число записей – 1024;Число переменных на устройство - 2 048;Число переменных,  обьектов на одно изображение – 400;Число проектируемых изображений - 500;Число комплексных объектов на одно изображение – 20;Число архивов на устройство - 50; Число элементов в архиве - 20 000;Число интерфейсов Industrial Ethernet - 1; 2 порта (переключатель);Число интерфейсов RS 485 - 1; комбинированный RS 422/485;Число USB-разъемов  - 2; USB 2.0;Число разъемов USB-Mini-B - 1; 5-полюсный;Число слотов для карты памяти SD Card – 2;Светодиодный индикатор состояния Industrial-Ethernet – 2; Число портов встроенного коммутатора - 2;Протоколы – PROFINET, PROFINET IO,  IRT- MRP (не ниже WinCC V12),PROFIBUS, MPI Протоколы (Ethernet) -  TCP/IP, DHCP, SNMP, DCP, LLDP;Свойства сети – HTTP, HTTPS, HTML, XML, CSS, Active X, JavaScript;Степень защиты и класс защиты - IP (спереди) IP65,  IP (сзади) IP20;Наличие Динамиков – да;Обозначение: 6AV2124-0GC01-0AX0; SIMATIC HMI TP700 COMFORT, COMFORTPANEL, TOUCH OPERATION, 7" WIDESCREEN-TFT-DISPLAY, 16 MIL. COLORS,PROFINET INTERFACE, MPI/PROFIBUS DP INTERFACE, 12 MB USER MEMORY,WINDOWS CE 6.0, CONFIGURABLE FROM WINCC COMFORT V11</t>
  </si>
  <si>
    <t>222925.700.000027</t>
  </si>
  <si>
    <t>Папка</t>
  </si>
  <si>
    <t>пластиковая, формат А4</t>
  </si>
  <si>
    <t>Паронит общего назначения ПОН-А.Технические характеристики:Обозначение марки - ПОН;Исполнение - А;Толщина, мм - 3,0;Длина, мм - 1500;Ширина, мм - 1700;Климатическое исполнение - УХЛ1;Нормативно-технический документ - ГОСТ 481-80.</t>
  </si>
  <si>
    <t>284922.500.000020</t>
  </si>
  <si>
    <t>Патрон токарный</t>
  </si>
  <si>
    <t>трехкулачковый, клиновый</t>
  </si>
  <si>
    <t>Патрон токарный самоцентрирующий трехкулачковый.Назначение - для зажима деталей на станках токарной группы;Технические характеристики:Вид - токарный самоцентрирующий трехкулачковый;Тип - 3, с креплением непосредственно на фланцевые концы шпинделей;Исполнение - 1, с цельными кулачками;Обозначение - 7100-0063;Диаметр Ду, мм - 315;Класс точности - П;Нормативно-технический документ - ГОСТ 2675-80.</t>
  </si>
  <si>
    <t>Патрубок НКТ 73х5,5 длина -1000 мм с муфтой.Поставка:-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t>
  </si>
  <si>
    <t>Патрубок НКТ 89х6,5 длина -1000 мм с муфтой.Поставка:-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t>
  </si>
  <si>
    <t>204120.900.000001</t>
  </si>
  <si>
    <t>Пеногаситель</t>
  </si>
  <si>
    <t>для контроля вспенивания в технологических процессах</t>
  </si>
  <si>
    <t>Антивспениватель, для контроля пены в аминовом растворе OASE на основеМДЭА BASF в процессе переработки газа для проекта "Строительствоустановки сероочистки ПНГ Прорвинской группы месторождений".Предназначен для дальнейшего технического сопровождения работы установкиаминовой очистки, не требует замены. По рекомендации производителя, всоответствии с руководством по эксплуатации к аминовому раствору OASE наоснове МДЭА, Компании "BASF SE" (Германия), а также для исключениянарушения технологического режима работы аминовой установки, наустановке используется антивспениватель марки "SAG 7133". Применениедругих типов антивспенивателя не допускается.Технические характеристики:Марка - "SAG 7133"Жидкость - немного вязкая;Цвет - белый;Активные ингридиенты, %- 10;Удельный вес при 25 /25С - 1;рН- 7;Вязкость при 25 С - 600;Тип эмульсии - неионный, силиконовая антивспенивающая эмульсия SAG 7133;Подходящие разбавители, только вода.Дата выпуска Товара должна быть не ранее даты заключения договора напоставку Товара.</t>
  </si>
  <si>
    <t>201341.800.000005</t>
  </si>
  <si>
    <t>Персульфат калия</t>
  </si>
  <si>
    <t xml:space="preserve"> чистый для анализа</t>
  </si>
  <si>
    <t>Калий надсернокислый (чда) применяется в качестве вспомогательного реагента, при проведении анализов образцов  на количественный и качественный состав.Калий надсернокислый представляет белый кристаллический порошок, растворимый в воде.Технические характеристики:Формула - K2S2O8;Относительная молекулярная масса - 270,29;Массовая доля надсернокислого калия (КгбгОв), %» не менее - 99,5;Массовая доля нерастворимых в воде веществ, %, не более - 0,003;Массовая доля общего азота (N), %, не более - 0,005;Массовая доля хлоридов (С1), %, не более - 0,001;Массовая доля железа (Fe), %, не более - 0,0005;Массовая доля марганца (Мп), %, не более - 0,0001;Массовая доля тяжелых металлов (РЬ), %, не более -0,001;Нормативно-технический документ - ГОСТ 4146-74.</t>
  </si>
  <si>
    <t>281413.900.000136</t>
  </si>
  <si>
    <t>Пистолет</t>
  </si>
  <si>
    <t>для подкачки колес, пневматический</t>
  </si>
  <si>
    <t>Пистолет пневматический профессианальный.Назначение - для подкачки шин и контроля давления.Пистолет для подкачки шин грузовых автомобилей с манометром, не менее на 15 bar и наконечником.Прочный корпус, большой манометр и байонетное соединения для воздушногошланга высокого давления.Инструмент должен быть оснащен отдельной кнопкой стравливания воздуха.Комплектация:- пистолет, шт - 1;- насадка-удлинитель для подкачки шин грузовых автомобилей, шт - 1;- шланг высокого давления соединения удлинителя и пистолета, длина, мм, не менее - 1 000;Перечень документов при поставке:- сертификат соответствия или декларация соответствия ТС.Поставщик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</si>
  <si>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257340.900.000007</t>
  </si>
  <si>
    <t>Пластина твердосплавная</t>
  </si>
  <si>
    <t>напаиваемая</t>
  </si>
  <si>
    <t>Пластина напаиваемая проходная правая.Назначение - напаиваемая проходная для обработки сталей в том численержавеющих;Технические характеристики:Тип пластины - 07, 67;Обозначение - 07150;Марка сплава - Т5К10;Направление пластины - правая;Нормативно-технический документ - ГОСТ 25426-90.</t>
  </si>
  <si>
    <t>282422.000.000140</t>
  </si>
  <si>
    <t>Плашка для каната.Назначение - каната, применяется в подвеске сальникового штока станков-качалок СК-6, СКДР-6, ПШСН-60, ПНШ-60;Номер по каталогу - ДПКР.723353.002.</t>
  </si>
  <si>
    <t>257340.160.000002</t>
  </si>
  <si>
    <t>для метрической резьбы, круглая</t>
  </si>
  <si>
    <t>Плашка круглая для нарезания метрической резьбы.Назначение - круглая для нарезания метрической резьбы;Технические характеристики:Обозначение - 2650-2031;Диаметр номинальный (Дн), мм - 16,Нормативно-технический документ - ГОСТ 9740-71.</t>
  </si>
  <si>
    <t>222130.100.000001</t>
  </si>
  <si>
    <t>Пленка</t>
  </si>
  <si>
    <t>для ламинирования</t>
  </si>
  <si>
    <t>Пленка горячего ламинирования.Назначение - для ламинирования;Технические характеристики:Тип ламинирования - горячего ламинирования;Материал - полиэстер;Формат - А3;Толщина, мкм - 125;Размер, мм - 303х426;Количество пленок в пачке - 100;Цвет пленки - прозрачный;Фактура - глянцевая.</t>
  </si>
  <si>
    <t>222319.550.000009</t>
  </si>
  <si>
    <t>Плита пенополистирольная</t>
  </si>
  <si>
    <t>теплоизоляционная</t>
  </si>
  <si>
    <t>Плита пенополистирольная теплоизолирующая.Назначение - для теплоизоляции в фасадных теплоизоляционныхкомпозиционных системах с наружными штукатурными слоями, в другихсистемах утепления ограждающих конструкций, в многослойных панелях;Технические характеристики:Плотность, кг/м3 - 40;Прочность на сжатие при 10%-ной линейной деформации, кПа, не менее -300;Предел прочности при изгибе, кПа, не менее - 500;Влажность % по массе - 1:0;Без антиперена;Марка - ППС-40.</t>
  </si>
  <si>
    <t>233110.700.000020</t>
  </si>
  <si>
    <t>Плитка для внутренней облицовки стен</t>
  </si>
  <si>
    <t>керамическая, прямоугольная с завалом четырех граней, глазурованная</t>
  </si>
  <si>
    <t>Плитка керамическая настенная.Технические характеристики:Размер, см - 20х30;Нормативно-технический документ - ГОСТ 6141-91, СТ РК 1954-2010.</t>
  </si>
  <si>
    <t>233110.700.000008</t>
  </si>
  <si>
    <t>Плитка напольная</t>
  </si>
  <si>
    <t>марка ПГ, керамическая, квадратная</t>
  </si>
  <si>
    <t>Плитка керамическая напольная.Технические характеристики:Материал - керамическая;Назначение - напольная;Размер, см - 30х30;Нормативно-технический документ - ГОСТ 6787-2001.</t>
  </si>
  <si>
    <t>Подшипник 308 (аналог 6308) шариковый радиальный однорядный.Технические характеристики:Внутренний диаметр подшипника, мм - 40;Наружный диаметр подшипника, мм - 90;Ширина подшипника, мм - 23;Радиус монтажной фаски подшипника, мм - 2,5;Статическая грузоподъемность - С0 22 400 Н;Динамическая грузоподъемность - С 41 000 Н;Нормативно-технический документ - ГОСТ 8338-75.</t>
  </si>
  <si>
    <t>139411.900.000006</t>
  </si>
  <si>
    <t>Полотенце грузоподъемное</t>
  </si>
  <si>
    <t>из тканой ленты</t>
  </si>
  <si>
    <t>"Строп текстильный петлевой.
Технические характеристики:
Вид - Т;
Исполнение - СТП3;
Грузоподъемность, т - 2;
Длина, мм - 2500;
Ширина, мм - 60;
Цвет - зеленый;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месяцевот даты поставки."</t>
  </si>
  <si>
    <t>"Строп текстильный петлевой.
Технические характеристики:
Вид - Т;
Исполнение - СТП3;
Грузоподъемность, т - 3;
Длина, мм - 3500;
Ширина, мм - 90;
Цвет - желтый;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</si>
  <si>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- 4;
Длина, мм - 2000;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</si>
  <si>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- 4;
Длина, мм - 4000;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</si>
  <si>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- 4;
Длина, мм - 6000;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</si>
  <si>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- 5;
Длина, мм - 3000;
Ширина, мм - 150;
Цвет - красный;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</si>
  <si>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- 5;
Длина, мм - 8000;
Ширина, мм - 150;
Цвет - красный;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</si>
  <si>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Строп канатный петлевой с заделкой концов каната за плёткой.Технические характеристики:Грузоподъемность, т - 2,5;Обозначение - СКП2- 2,5;Длина, мм - 4000;Диаметр канатов маркировочных групп ((1770) по ГОСТ 7668), мм - 16,5.Перечень документов при поставке:- сертификат происхождения/качества;- стропы должны иметь маркировочную бирку с указанием информации.Поставщик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</si>
  <si>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Ремень стяжной с храповым механизмом затяжки.Назначение - для крепления грузов на различных видах транспорта.Механизм позволяет быстро закрепить груз и доставить его безповреждений.Ремень состоит из двух частей:- короткой части с концевиком (крюк) и натяжным устройством (храповойзамок, трещотка);- длинной части с концевиком (крюк) и свободным концом.Крепежные ремни должны быть снабженыстойким четырехугольной биркой(ярлыком).Указываемые в бирке данные:- производитель (наименование и символ);- год выпуска;- материал изготовления ременной ленты;- длина крепежного ремня в метрах;- допустимая рабочая нагрузка;- код производителя;- указаниена соответствие стандарту;- удлинение при максимально допустимой рабочей нагрузке (в %);- указание «НЕ ПОДНИМАТЬ ТОЛЬКО КРЕПИТЬ».Технические характеристика:Рабочая нагрузка, кг, не менее - 10 000;Грузоподъемность, кг, не менее - 5 000;Длина общая, мм, не менее - 10 000;Ширина ленты, мм, не менее - 100.Перечень документов при поставке:- паспорт;- сертификаты соответствия и акты испытания;Все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</si>
  <si>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235112.300.000036</t>
  </si>
  <si>
    <t>Портландцемент</t>
  </si>
  <si>
    <t>с минеральными добавками, марка ССПЦ 400-Д20</t>
  </si>
  <si>
    <t>Цемент сульфатостойкий портландцемент.Назначение - для изготовления бетонных и железобетонных изделий иконструкций, обладающих повышенной коррозионной стойкостью;Технические характеристики:Тип цемента - ЦЕМ II/А, сульфатостойкий с минеральными добавками;Добавка в цемент - Ш, шлак;Классы и подклассы точности - 32,5 (аналог 400);Скорость твердения - Б, быстротвердеющий;Сульфатостойкость - СС;Нормативно-технический документ - ГОСТ 22266-2013, ГОСТ 31108-2016.</t>
  </si>
  <si>
    <t>263050.900.000026</t>
  </si>
  <si>
    <t>Пост аварийной сигнализации</t>
  </si>
  <si>
    <t>взрывозащищенный</t>
  </si>
  <si>
    <t>Пост предназначен для эксплуатации с маркировкой взрывозащиты2ExеdIIСТ6–во взрывоопасных зонах для дистанционного управления электроприводамимашин и механизмов в стационарных установках.Конструкция:Взрывонепроницаемая оболочка поста состоит корпуса и крышки.Привод кнопки «стоп» выполнен в грибовидной форме с самофиксацией.Номинальное напряжение, В - 380.Номинальный ток, А - 16.Количество кнопок «Пуск» - 1 и «STOP» - 1.Блок контактны с одним размыкающий (Р) и тремя замыкающими (З)контактами. Контактные зажимы блока допускают присоединение двухпроводов сечением до 2,5 мм² каждый или одного провода сечением до 4мм².Наличие встроенного измерительного прибора - Ватметра кВт, подключаемыйчерез трансформатор тока 200/5 низкого напряжения.Наличие светодиодной лампы сигнализации напряжения.Наличие клемных зажимов 8 штук на 16А.Два кабельных ввода снизу с Взрывозащищёнными фитингами.Комплектность поставки каждого изделия:- руководство по эксплуатации - 1 экземпляр;- паспорт - 1 экземпляр.</t>
  </si>
  <si>
    <t>281411.300.000012</t>
  </si>
  <si>
    <t>Превентор</t>
  </si>
  <si>
    <t>условный проход 62 мм, рабочее давление до 21 Мпа, рабочее давление до 21 Мпа</t>
  </si>
  <si>
    <t>Превентор штанговый.Назначение - превентор предназначен для герметизации трубногоканалалифтовых труб при спуске и подъеме штанг, кабеля геофизического, атакжедля герметизации трубного канала лифтовых труб при отсутствии штанг(после замены трубных плашек на глухие).Технические харктеристики:Условный проход, мм - 62;Рабочее давление, МПа - 21;Пробное испытательное давление, МПа - 42;Присоединительная резьба муфтовой и ниппельной части - гладких НКТ-73ГОСТ 633-80;Управление - ручное;Условный диаметр уплотняемых штанг - 16,19,22,25,31;Диаметр герметизируемого кабеля, (мм ) - 6,9,11,16;Габаритные размеры, ,мм (ДхШхВ), не более - 403х250х230;Число оборотов штурвала при перемещении плашки из полного открытогоположения в полное закрытое положение, не более - 15;Масса, кг, не более - 26;Должен поставляться в соответствующей упаковке (ящиках), недопускающейповреждения оборудования.Нормативно-технические характеристики - ГОСТ 28996-91.Поставка Товара в течение 12 месяцев от даты ввода в эксплуатациюТовара, но не более 24 месяцев от даты поставки.</t>
  </si>
  <si>
    <t>222929.900.000091</t>
  </si>
  <si>
    <t>Пробка</t>
  </si>
  <si>
    <t>силиконовая</t>
  </si>
  <si>
    <t>Пробка силиконовая конусная №20.Назначение - для укупоривания лабораторной посуды: колб, пробирок и т.д.Технические характеристики:Больший диаметр, мм - 26;Меньший диаметр, мм - 18;Высота, мм - 32.Поставщик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</si>
  <si>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Пробка силиконовая конусная №22.Назначение - для укупоривания лабораторной посуды: колб, пробирок и т.д.Технические характеристики:Больший диаметр, мм - 30;Меньший диаметр, мм - 22;Высота, мм - 25.Поставщик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</si>
  <si>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Пробка силиконовая конусная №34.Назначение - для укупоривания лабораторной посуды: колб, пробирок и т.д.Технические характеристики:Больший диаметр, мм - 39;Меньший диаметр, мм - 29;Высота, мм - 45.Поставщик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</si>
  <si>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252912.300.000000</t>
  </si>
  <si>
    <t>Пробоотборник</t>
  </si>
  <si>
    <t>для отбора газовых проб, металлокомпозитный</t>
  </si>
  <si>
    <t>Пробоотборник газов под давлением (алюминиевый) предназначен для отборапроб природного газа содержащей высокую концентрацию сероводорода изгазовых магистралей, технологических установок и прочих находящихся поддавлением емкостей. Пробоотборники алюминиевые типа БД должнысоответствовать требованиям ГОСТ 31370-2008. Пробоотборник долженпредставлять собой двух горловинный алюминиевый баллон, с обеих сторонограниченный мембранными запорными газовыми вентилями. Пробоотборникидолжны изготавливаться на базе бесшовных баллонов. Пробоотборник долженбыть оснащен вентилями из нержавеющей стали (типа ВБ-20С) длявозможности отбора проб содержащих сернистые соединения (сероводород имеркаптан).Технические характеристики:Наружный диаметр, см (мм) – 12 (120);Вместимость, л – 2;Максимальное рабочее давление, Мпа (кгс/см2) – 9,8 (100);Длина, мм – 368;Масса, кг – 2,4 ;Толщина стенки баллонов, мм – 7;Расчетное разрушающее давление, МПа – 25,5  (260 кгс/см2);Пробное испытательное давление,  МПа – 14,7 (150 кгс/см2);Пробоотборник должен комплектоваться металлической ручкой для переноски.</t>
  </si>
  <si>
    <t>259929.490.000255</t>
  </si>
  <si>
    <t>для отбора проб сыпучих материалов всех видов, стальной</t>
  </si>
  <si>
    <t>Щуп пробоотборный, предназнаен для отбора проб из кузовов грузовогоавтомобиля, мешков и т.д.Технические характеристики:Длина щупа, мм. - 1500;Диаметр спирального винта, мм.-90;Диаметр пробоотборной камеры, мм - 40;Объем пробоотборной емкости мл.- 400;Материал - алюминий.</t>
  </si>
  <si>
    <t>221973.230.000006</t>
  </si>
  <si>
    <t>Прокладка</t>
  </si>
  <si>
    <t>резиновая</t>
  </si>
  <si>
    <t>Прокладка резиновая высокого качества, химически и термостойкая, беззапаха.Назначение - для герметизации отверстий колб Бунзена и для герметичногосоединения их с воронками Бюхнера.Технические характеристики:Наружный диаметр, мм - 45;Внутренний диаметр, мм - 23;Высота, мм - 35;Возможные объемы колбы Бунзена, л - от 0,5 до 10;Возможные диаметры воронок Бюхнера, мм - от 60 до 120;Химическая стойкость - ТХС.Поставщик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</si>
  <si>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192031.300.000001</t>
  </si>
  <si>
    <t>Пропан</t>
  </si>
  <si>
    <t>Пропан сжиженный высокой чистоты используется для калибровки анализатора точки росы по углеводородам.Технические характеристики:Формула - С3Н8;Относительная молекулярная масса – 44,1;Объемная доля пропана, %, не менее - 99,80;Объемная доля азота, метана, этана, %, не более - 0,05;Объемная доля пропилена и бутана, %, не более - 0,15;Объемная доля сероводорода и меркаптановой серы, %, не более - 0,002;Должен поставляться в баллоне емкостью 10 литров и в комплекте спаспортом качества. Наличие защитных крышек (колпачков) и защитныхрезиновых колец обязательно.</t>
  </si>
  <si>
    <t>222925.700.000004</t>
  </si>
  <si>
    <t>Пружина</t>
  </si>
  <si>
    <t>для переплета, пластиковая, диаметр 8 мм</t>
  </si>
  <si>
    <t>Пружина для переплета.Назначение - для переплета документов;Технические характеристики:Вид пружины - круг;Материал - пластик;Размер пружины, мм - 8;Цвет - по согласованию заказчика;Количество сшиваемых листов - 40-50.</t>
  </si>
  <si>
    <t>222925.700.000005</t>
  </si>
  <si>
    <t>для переплета, пластиковая, диаметр 10 мм</t>
  </si>
  <si>
    <t>Пружина для переплета.Назначение - для переплета документов;Технические характеристики:Вид пружины - круг;Материал - пластик;Размер пружины, мм - 10;Цвет - по согласованию заказчика;Количество сшиваемых листов - 41-55.</t>
  </si>
  <si>
    <t>222925.700.000013</t>
  </si>
  <si>
    <t>для переплета, пластиковая, диаметр 28 мм</t>
  </si>
  <si>
    <t>Пружина для переплета.Назначение - для переплета документов;Технические характеристики:Вид пружины - круг;Материал - пластик;Размер пружины, мм - 28;Цвет - по согласованию заказчика;Количество сшиваемых листов - от 201 до 240.</t>
  </si>
  <si>
    <t>222925.700.000016</t>
  </si>
  <si>
    <t>для переплета, пластиковая, диаметр 38 мм</t>
  </si>
  <si>
    <t>Пружина для переплета.Назначение - для переплета документов;Технические характеристики:Вид пружины - круг;Материал - пластик;Размер пружины, мм - 38;Цвет - по согласованию заказчика;Количество сшиваемых листов - 260-280.</t>
  </si>
  <si>
    <t>222925.700.000018</t>
  </si>
  <si>
    <t>для переплета, пластиковая, диаметр 51 мм</t>
  </si>
  <si>
    <t>Пружина для переплета.Назначение - для переплета документов;Технические характеристики:Вид пружины - круг;Материал - пластик;Размер пружины, мм - 51;Цвет - по согласованию заказчика;Количество сшиваемых листов - 460-480.</t>
  </si>
  <si>
    <t>222925.700.000020</t>
  </si>
  <si>
    <t>для переплета, пластиковая, диаметр 19 мм</t>
  </si>
  <si>
    <t>259316.990.000000</t>
  </si>
  <si>
    <t>для замерной установки</t>
  </si>
  <si>
    <t>"Пружина для узла каретки.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УРО2.01.004;
Применяемость - запасные части для узла каретки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</si>
  <si>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"Пружина регулятора расхода.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обслуживанияи ремонта, в том числе планового ремонта основного (установленного) оборудования нефтедобычи.
Технические характеристики:
Номер по каталогу - Ха8.383.082А;
Применяемость - запасные части регулятора расхода АГЗУ (14 скв).
Поставщик предоставляет гарантию на качество на весь объём Товара в течение 12 месяцев от даты ввода в эксплуатацию Товара, но не более 24месяцев от даты поставки."</t>
  </si>
  <si>
    <t>"Пружина РР.02.00.007.
Назначение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РР.02.00.007;
Применяемость - запасные части к Регулятору расхода (РР.02.00.000)АГЗУ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</si>
  <si>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289212.300.000012</t>
  </si>
  <si>
    <t>для трубного гидравлического ключа, трансмиссии</t>
  </si>
  <si>
    <t>Пружина трубного ключа КОТ 48-89.Пружина кручения, закрепленная одним концом в прорези на пальцерукоятки, другим концом к челюсти, обеспечивает автоматический зажимтрубы между плашкой челюсти и сухарем рукоятки и удерживает ключ отвыпадения на вертикальной трубе;Условия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</si>
  <si>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Фиксатор пружиный клапана, для насоса «Hydra-Cell G10EKBGHFEHА».Номер детали по каталогу - D10-023-1010.</t>
  </si>
  <si>
    <t>Пружина клапана, предназначен для насоса «Hydra-Cell D10/G10».Материал - 17-7 SST;Номер детали по каталогу - D10-022-3116.</t>
  </si>
  <si>
    <t>265165.000.000010</t>
  </si>
  <si>
    <t>Пункт газорегуляторный</t>
  </si>
  <si>
    <t>шкафной</t>
  </si>
  <si>
    <t>Пункт газорегуляторный шкафной ГРПШ-05-2У1.Назначение - для редуцирования высокого или среднего давления газа нанизкое, автоматического поддержания выходного давления на заданномуровне независимо от изменений входного давления и расхода, прекращенияподачи газа при аварийном понижении выходного давления сверх допустимыхзаданных значений.Автоматическое выключение регулятора при превышении расхода болеедопустимыхпредельных значений илиотсутствии входного давления.Технические характеристики:Регулятор - РДНК 400М;Количество регулятора давления - 2;Диапазон входных давлений, МПа - 0,05 - 0,6;Выходное давление, кПа - 2,0 - 0,5;Наличие счетчика - нет;Климатическое исполнение - У1;Регулируемая среда природный газ по ГОСТ 5542-2014;Нормативно - технический документ - ГОСТ 34011-2016.Поставщик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разрешения на применение от уполномоченного органа РК;- должен поставляться с сертификатом и другими документами,удостоверяющим происхождение товара, паспорт;- руководства по эксплуатации;-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</si>
  <si>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265152.350.000002</t>
  </si>
  <si>
    <t>Расходомер</t>
  </si>
  <si>
    <t>вихревой</t>
  </si>
  <si>
    <t>"ТС ожидается (БП 2022) 
Расходомер вихревой  DN25 PN4"</t>
  </si>
  <si>
    <t>"ТС ожидается (БП 2022) 
Расходомер вихревой  DN15 PN4"</t>
  </si>
  <si>
    <t>ТС ожидается</t>
  </si>
  <si>
    <t>205959.630.000043</t>
  </si>
  <si>
    <t>Реагент Карла Фишера</t>
  </si>
  <si>
    <t>титрование для определения малого количества воды в анализируемой пробе</t>
  </si>
  <si>
    <t>Реагент Hydranal - Composite 5 применяется при анализе содержания воды втехнологических растворах методом Карла Фишера на автоматическомтитраторе Mettler Toledo T7.Реагент Hydranal - Composite 5 используется в качестве титранта привалюметрическом однокомпонентном титровании методом Карла Фишера.Реагент не должен содержать метанол.Реагент Hydranal -Composite 5 должен иметь следующий состав:1. этанол (50-70%);2. имидазол (5-10%);3. йод (5-10%);4. двуокись серы (5-10%);5. йодистый водород (5-10%);6.  2-метилимидазол (5-10%);7. титр – 4,5-5,5 мг/мл (водный эквивалент);Реагент должен поставляться в бутылках из темного стекла емкостью 1 литр(45мм).Реагент Hydranal - Composite 5 должен поставляться со всем необходимымпакетом документов, включая:1. Паспорт безопасности продукта (MSDS);2. Паспорт качества;3. Сертификат качества.</t>
  </si>
  <si>
    <t>281420.000.000088</t>
  </si>
  <si>
    <t>Регулятор давления газа</t>
  </si>
  <si>
    <t>комбинированный</t>
  </si>
  <si>
    <t>Регулятор давления газа РДНК-400М.Назначение - для редуцирования высокого или среднего давления,автоматического поддержания на заданном уровне.Технические характеристики:Тип изделия - РДНК-400М;Диапазон входного давления, МПа - 0,05-0,6;Диапазон выходного давления, кПа - 2-5;Диапазон настройки отключающего устройства, кПа:- при повышении входного давления - 1,2-1,8;- при понижении входного давления - 0,2-0,5;Пропускная способность при максимальном входном давлении, м3/ч - 600;Неравномерность регулирования, %, не более - ± 10;Габариты ДхШхВ, мм, не более - 510х220х280;Температура окружающей среды - от -40С до +60С;Регулируемая среда - природный газ по ГОСТ 5542-2014;Диаметр условного прохода, вход (выход), мм - 50 (50);Строительная длина, мм - 170;Присоединение - фланцевое;Масса, кг, не более - 8.</t>
  </si>
  <si>
    <t>281420.000.000092</t>
  </si>
  <si>
    <t>прямого действия</t>
  </si>
  <si>
    <t>Регулятор давления газа РДГ.Назначение - для редуцирования высокого или среднего давления,автоматического поддержания на заданном уровне;Технические характеристики:Наименование - РДГ;Диаметр условный (Ду) - 150;Исполнение - В;Присоединительные размеры:- входного патрубка условный проход, мм - 150;- выходного патрубка: условный проход, мм - 150;- при понижении выходного давления, МПа - 0,01-0,03;- при повышении выходного давления, МПа - 0,07-0,7;Условия поставки:- поставщик должен представить при поставке товара паспорта;- руководства по эксплуатации;- разрешения на применение от уполномоченного органа РК.</t>
  </si>
  <si>
    <t>Регуляторы давления газа комбинированный РДСК-50М3 предназначены дляредуцирования высокого или среднего давления на низкое; автоматическогоподдержания выходного давления на заданном уровне при изменениях расходаи входного давления, автоматического отключения подачи газа приаварийном повышении или понижении выходного давления сверх допустимыхзаданных значений.Технические характеристики:Регулируемая среда - природный газ;Диаметр условного прохода, вход (выход), мм 32 (50);Максимальное входное давление, мПа, не более - 1,2;Диапазон настройки выходного давления,кПа, не менее - 40;Диапазон настройки выходного давления, кПа, не более - 100;Максимальная пропускная способность, м3/час, не менее - 1000;Климатическое исполнение - УХЛ2 по ГОСТ 15150-69;Температура окружающей среды, С - от -40 до +60;Габариты ДхШхВ, мм, не более - 230х170х400;Масса. кг, не более - 6,5.</t>
  </si>
  <si>
    <t>Регуляторы давления газа комбинированный РДСК-50/400Б предназначены для редуцирования высокого или среднего давления на низкое; автоматического поддержания выходного давления на заданном уровне при изменениях расхода и входного давления, автоматического отключения подачи газа при аварийном повышении или понижении выходного давления сверх допустимых заданных значений.Технические характеристики:Регулируемая среда - природный газ;Диаметр условного прохода, вход (выход), мм - 50;Давление настройки автоматического отключения подачи газа, при повышениивыходного давления, кПа - 270-400;Давление настройки автоматического отключения подачи газа, при понижении выходного давления, кПа - 0,6-12;Давление настройки автоматического отключения подачи газа, при понижениивходного давления,МПа - 0,01-0,015;Исполнение - Б;Максимальное входное давление, мПа, не более - 1,2;Диапазон настройки выходного давления, кПа, не менее - 200;Диапазон настройки выходного давления, кПа, не более - 300;Максимальная пропускная способность, м3/час, не менее - 1340;Климатическое исполнение - УХЛ2 по ГОСТ 15150-69;Температура окружающей среды, С - от -40 до +60;Габариты ДхШхВ, мм, не более - 502х241х300;Масса. кг, не более - 12;Диаметр седла, мм - 14.</t>
  </si>
  <si>
    <t>Регулятор давления газа РДГ.Назначение - для редуцирования высокого или среднего давления,автоматического поддержания на заданном уровне;Технические характеристики:Диаметр условный (Ду), мм - 50;Климатическое исполнение - УХЛ;Температура окружающего воздуха, С - от минус 40 до плюс 60;Относительная влажность при температуре +350 С, % - до 95; РегуляторРДГ-В изготавливается на высокое выходное давление с двух седельнымрабочим клапаном;Регулируемая среда - природный газ по ГОСТ 5542-87;Входное давление Рвх, МПа (кгс/см2 ) - 0,1 ...1,2 (1 ...12);Диапазоны настройки выходного давления Рвых., МПа (кгс/см2 ): дляисполнений В - 0,001 ...0,06 (0,01 ... 0,6);Пропускная способность:- входное давлении, МПа - 0,16,- выходное давление, МПа - 0,06;По газу с плотностью, кг/м3 - 0,73;Для регуляторов РДГ-50В, РДГ-50В1, м3/ч, не менее - 1300;Неравномерность регулирования, %, не более - ± 10;Условия поставки:- поставщик должен представить при поставке товара паспорта;- руководства по эксплуатации;- разрешения на применение от уполномоченного органа РК.Нормативно-технический документ - ГОСТ 15150-69.</t>
  </si>
  <si>
    <t>265185.300.000005</t>
  </si>
  <si>
    <t>Регулятор расхода</t>
  </si>
  <si>
    <t>для обеспечения заданного расхода жидкости через турбинные счетчики</t>
  </si>
  <si>
    <t>"Клапан магниторегулируемый типа КМР-2 (жидкостной) HT.200.000.000.0.
Назначение - для работы в системе регулирования расхода жидкости в Групповых Замерных Установках (АГЗУ) типа «Спутник» для установки вместо обычных регуляторов расхода типа РР, а также для доукомплектования, дооснащения, унификации, обеспечения совместимости с имеющимися товарами, а такжедля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HT.200.000.000.0;
Рабочее давление, МПа, не более - 4;
Пропускная способность, м3 /с - 900;
Диапазон регулирования, МПа:
- на открытие - 0,1-0,15;
- на закрытие - 0,025-0,035;
Габаритные размеры, мм, не более - 132х330;
Применяемость - запасных частей к АГЗУ типа ""Спутник""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</si>
  <si>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265185.300.000006</t>
  </si>
  <si>
    <t>для автоматизированной групповой замерной установки</t>
  </si>
  <si>
    <t>"Регулятор расхода жидкости.
Назначение - для регулирования пропуска жидкости в замерных установкахтипа Спутник и БИУС. Закуп осуществляется для доукомплектования, дооснащения, унификации,  обеспечения совместимостис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РР.02.00.000;
Применяемость - запасные части  АГЗУ (14 скв).
Поставщик предоставляет гарантию на качество на весь объём Товара в течение 12 месяцев от даты ввода в эксплуатацию Товара, но неболее 24 месяцев от даты поставки.
"</t>
  </si>
  <si>
    <t>257340.190.000023</t>
  </si>
  <si>
    <t>измерительная, стальная</t>
  </si>
  <si>
    <t>Рулетка измерительная металлическая Р5Н2КНазначение - для определения линейных размеров.Рулетки измеряют расстояния при помощи механической ленты из нержавеющейили углеродистой стали с нанесенной измерительной шкалой.Технические характеристики:Номинальная длина шкалы рулетки, м, не менее - 5;Материал ленты - Н, нержавеющая сталь;Класс точности - 2;Тип вытяжного конца - К, кольцо;Нормативно-технический документ - ГОСТ 7502-98.Марка/модель -Завод изготовителя -Страна происхождения -(заполняется поставщиком)</t>
  </si>
  <si>
    <t>329912.130.000000</t>
  </si>
  <si>
    <t>Ручка канцелярская</t>
  </si>
  <si>
    <t>шариковая</t>
  </si>
  <si>
    <t>Ручка шариковая автоматическая.Назначение - для комфортного письма;Технические характеристики:Тип ручки - шариковая автоматическая;Диаметр стержня, мм - 0,7;Материал - пластиковый;Цвет пасты - синяя;Подача стержня - кнопочная;Цвет корпуса и клипов возможно выбрать при разработке макетов снанесением логотипа компании АО «ЭмбаМунайГаз»;Нормативно-технический документ - ГОСТ 28937-91.</t>
  </si>
  <si>
    <t>281220.900.000046</t>
  </si>
  <si>
    <t>Рычаг</t>
  </si>
  <si>
    <t>для трубного гидравлического ключа, переключения</t>
  </si>
  <si>
    <t>"Рычаг ПДРК.303674.001 СБ в сборе с колесом червячным и осью.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ПДРК.303674.001 СБ;
Применяемость - запасных частей переключателя потока ПДРК.613445.003-06, -07, -08, -10 АГЗУ (14 скв).
Поставщик предоставляет гарантию на качество на весь объём Товара в течение 12 месяцев от даты ввода в эксплуатацию Товара, но не более24 месяцев от даты поставки."</t>
  </si>
  <si>
    <t>281331.000.000202</t>
  </si>
  <si>
    <t>Сальник</t>
  </si>
  <si>
    <t>Cальник уплотнительный, для насоса «Hydra-Cell D03EKBGHFEHG»,Технические характеристики:Материал - буна;Номер детали по каталогу - D10-031-2110.</t>
  </si>
  <si>
    <t>257340.390.000010</t>
  </si>
  <si>
    <t>Сверло спиральное</t>
  </si>
  <si>
    <t>с коническим хвостовиком, диаметр 5-30 мм</t>
  </si>
  <si>
    <t>Сверло 2300-0045 спиральное с цилиндрическим хвостовиком.Технические характеристики:Диаметр, мм - 6,5;Класс точности - А1;Условия поставки:- сертификат происхождения/качества;Нормативно-технический документ - ГОСТ 886-77.</t>
  </si>
  <si>
    <t>Сверло 2300-0041 спиральное с цилиндрическим хвостовиком.Технические характеристики:Диаметр, мм - 6;Класс точности - А1;Условия поставки:- сертификат происхождения/качества;Нормативно-технический документ - ГОСТ 886-77.</t>
  </si>
  <si>
    <t>257340.390.000013</t>
  </si>
  <si>
    <t>с цилиндрическим хвостовиком, диаметр 1,1- 2 мм</t>
  </si>
  <si>
    <t>Сверло 2300-6906 спиральное с цилиндрическим хвостовиком.Технические характеристики:Диаметр, мм - 1,5;Класс точности - А1;Условия поставки:- сертификат происхождения/качества;Нормативно-технический документ - ГОСТ 886-77.</t>
  </si>
  <si>
    <t>Сверло 2301-6913 спиральное с цилиндрическим хвостовиком.Технические характеристики:Диаметр, мм - 2;Класс точности - А1;Условия поставки:- сертификат происхождения/качества;Нормативно-технический документ - ГОСТ 886-77.</t>
  </si>
  <si>
    <t>257340.390.000014</t>
  </si>
  <si>
    <t>с цилиндрическим хвостовиком, диаметр 2,01-4.99 мм</t>
  </si>
  <si>
    <t>Сверло 2301-6948 спиральное с цилиндрическим хвостовиком.Технические характеристики:Диаметр, мм - 4;Класс точности - А1;Условия поставки:- сертификат происхождения/качества;Нормативно-технический документ - ГОСТ 886-77.</t>
  </si>
  <si>
    <t>257340.390.000016</t>
  </si>
  <si>
    <t>с цилиндрическим хвостовиком, диаметр 5-30 мм</t>
  </si>
  <si>
    <t>Сверло 2301-6961 спиральное с цилиндрическим хвостовиком.Технические характеристики:Диаметр, мм - 5;Класс точности - А1;Условия поставки:- сертификат происхождения/качества;Нормативно-технический документ - ГОСТ 886-77.</t>
  </si>
  <si>
    <t>256210.300.000000</t>
  </si>
  <si>
    <t>Седло</t>
  </si>
  <si>
    <t>для шарового крана</t>
  </si>
  <si>
    <t>"Седло ХА7.142.035.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ХА7.142.035;
Применяемость -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</si>
  <si>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281131.000.000052</t>
  </si>
  <si>
    <t>Седло клапана, предназначен для насоса «Hydra-Cell D10/G10».Материал - 17-4 SST, НТ;Номер детали по каталогу - D10-020-1010.</t>
  </si>
  <si>
    <t>201322.350.000008</t>
  </si>
  <si>
    <t>Сероуглерод (дисульфид углерода)</t>
  </si>
  <si>
    <t>жидкость</t>
  </si>
  <si>
    <t>Сероуглерод синтетический технический используется в качествеэкстрагента при определении качественных показателей элементарной серы.Сероуглерод, представляет собой ядовитую, легковоспламеняющуюсяжидкость.Очень плохо растворим в воде. Растворяется в спирте, бензоле,хлороформе, маслах. Кипит при температуре - 46,2 С.Технические характеристики:Плотность паров по отношению к воздуху равна - 2,62;Формула - CS2;Молекулярная масса - 76,139;Внешний вид – прозрачная бесцветная жидкость;Массовая доля нелетучего остатка, %, не более – 0,002;Реакция – нейтральная;Содержание сероводорода – отсутствие;Цветность в единицах Хазена, не более – 20;Плотность при 20°С,г/см3 – 1,263-1,265;Показатель преломления – 1,627-1,629;Нормативно-технический документ - ГОСТ 19213-73.</t>
  </si>
  <si>
    <t>259929.490.000016</t>
  </si>
  <si>
    <t>Серьга</t>
  </si>
  <si>
    <t>тип СР, металическая</t>
  </si>
  <si>
    <t>"Серьга предназначена для составления изолирующих подвесок проводов и молниезащитных тросов воздушных линий электропередачи. Серьги пестиком соединяются с шапкой изолятора или ушком. Размеры гнезд шапок изоляторов иушек должны соответствовать размерам пестиков серег по ГОСТ 27396-93. Соединяемые размеры соответствуют требованиям ГОСТ 11359-75. 
Техническиехарактеристики:
Марка серьги - СР 7-16;
Размеры, мм: d16, D17, b17, H65;
Разрушающая нагрузка, кН - 70;
Масса, кг - 0,3."</t>
  </si>
  <si>
    <t>257114.410.000000</t>
  </si>
  <si>
    <t>Сито</t>
  </si>
  <si>
    <t>лабораторное, из нержавеющей стали</t>
  </si>
  <si>
    <t>Сито лабораторное предназначен для просева проб измельченной серы припроведении количественного анализа серы согласно ПСТ РК 18-2014.Технические характеристики:Номинальный размер ячейки, мм - 0,16;Диаметр обечайки, мм - 200;Нормативно-технический документ -  ГОСТ 6613-86.</t>
  </si>
  <si>
    <t>Сито лабораторное предназначен для просева проб измельченной серы припроведении количественного анализа серы согласно ПСТ РК 18-2014.Технические характеристики:Номинальный размер ячейки, мм - 0,5;Диаметр обечайки, мм - 200;Нормативно-технический документ -  ГОСТ 6613-86.</t>
  </si>
  <si>
    <t>231923.300.000251</t>
  </si>
  <si>
    <t>Склянка Дресселя</t>
  </si>
  <si>
    <t>из стекла, вместимость не более 500 мл</t>
  </si>
  <si>
    <t>Склянка для промывания газов. (Дресселя) С насадкой.Технические характеристики:Вид - СН;Исполнение - 1;Вместимость, мл - 100;Нормативно-технический документ - ГОСТ 25336-82.</t>
  </si>
  <si>
    <t>259923.500.000006</t>
  </si>
  <si>
    <t>Скоба</t>
  </si>
  <si>
    <t>для канцелярских целей, проволочная</t>
  </si>
  <si>
    <t>Скобы для степлера.Технические характеристики:Номер скобы - 24/6;Материал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</si>
  <si>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№10;Материал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</si>
  <si>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- 23/8;Материал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</si>
  <si>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- 23/10;Материал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</si>
  <si>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- 23/6;Материал - оцинкованные;Упаковка - в коробочках;Края заточены под углом, градусов - 45;Количество в пачке, шт - 1000.Поставщик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</si>
  <si>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172313.500.000001</t>
  </si>
  <si>
    <t>Скоросшиватель</t>
  </si>
  <si>
    <t>Папка скоросшиватель.Назначение - для быстрого сбора документов;Технические характеристики:Формат - А4;Размер, мм - 210х297;Материал обложки- картон;Крепление - с металлическими скобками;Цвет - белый.</t>
  </si>
  <si>
    <t>Папка скоросшиватель.Назначение - для быстрого сбора документов;Технические характеристики:Формат - А4;Размер, мм - 210х297;Материал обложки - пластик;Крепление - с металлическими скобками.</t>
  </si>
  <si>
    <t>329959.900.000082</t>
  </si>
  <si>
    <t>Скотч</t>
  </si>
  <si>
    <t>полипропиленовый</t>
  </si>
  <si>
    <t>Скотч канцелярский прозрачный.Назначение - для склеивания или приклеивания различных материалов;Технические характеристики:Размер, мм - 12х33;Толщина, микрон - 40;Материал  - полимерный.</t>
  </si>
  <si>
    <t>Скотч канцелярский прозрачный.Назначение - для склеивания или приклеивания различных материалов;Технические характеристики:Размер, мм - 48х66;Толщина, микрон - 47;Материал  - искусственный или синтетический полимер, смазанный клеем наакриловой основе;Хорошая адгезия и неплохая морозостойкость дает возможность работать нахолодных складах и клеить коробки, кг, до - 50, с шершавым картоном.</t>
  </si>
  <si>
    <t>259923.500.000005</t>
  </si>
  <si>
    <t>Скрепка</t>
  </si>
  <si>
    <t>канцелярская, металлическая</t>
  </si>
  <si>
    <t>Скрепки канцелярские.Технические характеристики:Вид скрепок - металлические;Размер, мм - 20;Количество в упаковке, шт - 100;Нормативно-технический документ - РСТ РСФСР 38-87.</t>
  </si>
  <si>
    <t>"Скрепки канцелярские.
Технические характеристики:
Материал - металл;
Имеют гофрированную поверхность и удобную закругленную форму, что позволяет надежно скреплять документы.
Размер одной скрепки, мм - 75;
Количество в картонной упаковке, шт - 40;
Форма скрепки - круглая;
Нормативно-технический документ - РСТ РСФСР 38-87."</t>
  </si>
  <si>
    <t>281412.330.000010</t>
  </si>
  <si>
    <t>Смеситель</t>
  </si>
  <si>
    <t>для душа, однорукояточный, совмещенный</t>
  </si>
  <si>
    <t>Смеситель для душа.Назначение - водоразборное устройство, обеспечивающее подачу и смешениехолодной и горячей (температура до 75°С) воды, поступающей изцентрализованных или местных систем холодного и горячего водоснабженияпри рабочем давлении от 0,05 до 0,63 МПа или от 0,05 до 1,0 МПа, а такжерегулирование ее расхода и температуру потребителем.Технические характеристики:Тип - однорычажной.Материал - латунь;Форма излива - традиционная;Монтаж на вертикальную поверхность.С душевым сеткой на гибком шланге.Нормативно-технический документ - ГОСТ 25809-96.Поставщик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</si>
  <si>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081212.119.000000</t>
  </si>
  <si>
    <t>Смесь</t>
  </si>
  <si>
    <t>песчано-гравийная</t>
  </si>
  <si>
    <t>Смесь песчано-гравийная.Назначение - для устройства нижних слоев оснований под дорожныепокрытия, дренирующих слоев, дорожных насыпей, временных автомобильныхдорог, обратной засыпки котлованов, траншей, устройства подушек подмонолитные фундаменты, отсыпки оснований под различные площадки.Технические характеристики:Вид - обогащенная;Содержание гравия, % - от 25 до 35.Поставщик предоставляет гарантию на качество навесь объём Товара втечение 12 месяцев от даты ввода в эксплуатацию Товара, но не более 24месяцев от даты поставки.</t>
  </si>
  <si>
    <t>201111.900.000025</t>
  </si>
  <si>
    <t>Смесь поверочная газовая</t>
  </si>
  <si>
    <t>многокомпонентная</t>
  </si>
  <si>
    <t>Стандартный образец состава искусственной газовой смеси на основе серосодержащих газов (СС-М-2) № 10538-2014 предназначена для калибровки газового хроматографа, применяемого при контроле содержания сероводорода и меркаптанов в природном газе. Должен соответствовать  второму разряду уровня точности, поставляться в баллонах под давлением и должны комплектоваться паспортом, подтверждающим метрологическую аттестацию поверочных газовых смесей. Должна обеспечиваться прослеживаемость к государственному первичному эталону единиц массовой концентрации компонентов в газовых средах и  должен быть зарегистрирован в реестре Утвержденных типов стандартных образцов состава и свойств веществ и материалов Комитета технического регулирования и метрологии МИР РК.Должен соответствовать составу и массовой концентрации компонентов (мг/м3):Сероводород H2S, мг/м3 - 10,3;Метантиол CH3SH, мг/м3 - 10,2;Этантиол C2H5SH, мг/м3 - 10,2;2-пропантиол (изопропантиол) i-C3H7SH, мг/м3 - 10,2;2-метил-2-пропантиол (трет-бутантиол) tert-C4H9SH, мг/м3 -10,2;1-пропантиол C3H7SH, мг/м3 - 10,2;2-бутантиол (втор-бутантиол) sec-C4H9SH, мг/м3 - 10,2;2-метил-1-пропантиол (изобутантиол) i-C4H9SH, мг/м3 - 10,2;1-бутантиол С4H9SH, мг/м3 - 10,2;Азот N2 - остальное.Должен поставляться в баллоне емкостью 10 литров.</t>
  </si>
  <si>
    <t>"ГСО состава природного газа (Имитатор природного газа ИПГ-16) № 10362-2013  используется для поверки и градуировки хроматографического комплекса, применяемых при определении компонентного состава природных (попутных) газов. Должен соответствовать  первому разряду уровня точности, поставляться в баллонах под давлением и должны комплектоваться паспортом, подтверждающим метрологическую аттестацию поверочных газовых смесей.  Должна обеспечиваться прослеживаемость к государственному первичному эталону единиц молярной доли и массовой концентрации компонентов в газовых средах и  должен быть зарегистрирован в реестре Утвержденных типов стандартных образцов состава и свойств веществ и материалов Комитета технического регулирования и метрологии МИР РК.
Должен соответствовать составу, мол:
Этан C2H6, моль% - 5,671;
Пропан С3H8, моль% - 2,488;
2-метилпропан (изобутан) i-C4H10, моль% - 0,4406;
н-бутан C4H10, моль% - 0,6554;
неопентанnео-С5Н12, моль% - 0,0043;
2-метилбутан (изопентан) i-C5H12, моль% - 0,1438;
н-пентан C5H12, моль% - 0,1005;
н-гексан C6H14, моль% - 0,0481;
н-гептан С7Н16, моль% - 0,00159; 
н-октан C8H18, моль% - 0,00032;
бензол С6Н6, моль% - 0,001;
толуол С7Н8, моль % 0,00243;
диоксид углерода CO2, моль% - 0,2099;
азот N2, моль% - 1,608;
кислород O2, моль% - 0,0086;
гелий He - 0,0118;
водород Н2 -0,0017;
метан CH4 - 88,6.
Должен поставлятьсяв баллоне емкостью 10 литров.
Давление в баллоне, МПа, не менее - 5."</t>
  </si>
  <si>
    <t>201111.900.000022</t>
  </si>
  <si>
    <t>сероводород, метилмеркаптан, этилмеркаптан в азоте</t>
  </si>
  <si>
    <t>Смесь серосодержащая поверочная газовая № 8529-2004 (аналог ГСО 10607-2015) предназначена для калибровки газового хроматографа, применяемогопри контроле содержания сероводорода и меркаптанов в природном газе.Должен:- соответствовать второму разряду уровня точности;- поставляться в баллонах под давлением;-  комплектоваться паспортом, подтверждающим метрологическую аттестациюповерочных газовых смесей;- обеспечиваться прослеживаемость к государственному первичному эталонуединиц молярной доли и массовой концентрации компонентов в газовыхсредах;- быть зарегистрирован в реестре Утвержденных типов стандартных образцовсостава и свойств веществ и материалов Комитета техническогорегулирования и метрологии МИР РК.- поставляться в баллоне емкостью 10 литров;Должен соответствовать составу и концентрации веществ, млн - 1:Этилмеркаптан C2H5SH - 9;Метилмеркаптан CH3SH - 9;Сероводород H2S - 5;Азот - остальное.</t>
  </si>
  <si>
    <t>Смесь серосодержащая поверочная газовая № 8530-2004 (аналог ГСО 10607-2015) предназначена для калибровки газового хроматографа, применяемогопри контроле содержания сероводорода и меркаптанов в природном газе.Должен:- соответствовать второму разряду уровня точности;- поставляться в баллонах под давлением;-  комплектоваться паспортом, подтверждающим метрологическую аттестацию поверочных газовых смесей;- обеспечиваться прослеживаемость к государственному первичному эталонуединиц молярной доли и массовой концентрации компонентов в газовыхсредах;- быть зарегистрирован в реестре Утвержденных типов стандартных образцовсостава и свойств веществ и материалов Комитета техническогорегулирования и метрологии МИР РК.- поставляться в баллоне емкостью 10 литров;Должен соответствовать составу и концентрации веществ, млн - 1:Этилмеркаптан C2H5SH - 16;Метилмеркаптан CH3SH - 16;Сероводород H2S - 10;Азот - остальноеАзот - остальное.</t>
  </si>
  <si>
    <t>257330.970.000001</t>
  </si>
  <si>
    <t>Совок</t>
  </si>
  <si>
    <t>пластиковый</t>
  </si>
  <si>
    <t>Мерный совок для отбора сыпучих веществ.Технические характеристики:Материал –пластиковый PE-HD;Объем, мл - 350;Длина, мм – 310.</t>
  </si>
  <si>
    <t>231923.300.000190</t>
  </si>
  <si>
    <t>Стакан</t>
  </si>
  <si>
    <t>лабораторный, из стекла, тип Н, с носиком, вместимость 5-5000 см3</t>
  </si>
  <si>
    <t>Стакан лабораторный низкий с носиком со шкалой стеклянный.Технические характеристики:Вместимость, мл - 100;Цена деления, мл - 25;Высота, мм - 70;Диаметр дна, мм - 50;Исполнение - 1;Материал - стекло ТС;Нормативно - технический документ - ГОСТ 25336-82.Комплектация:- предоставление паспорта;- ответные фланцы с крепежами;- комплект прокладок.Поставщик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</si>
  <si>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205959.630.000013</t>
  </si>
  <si>
    <t>удельной электрической проводимости</t>
  </si>
  <si>
    <t>Стандарты электропроводности.Назначение - для калибровки датчиков по электропроводностикондуктометров.Технические характеристики:Удельная электропроводности, мкСм/см - 10;Объем, мл - 250.</t>
  </si>
  <si>
    <t>Стандарты электропроводности.Назначение - для калибровки датчиков по электропроводностикондуктометров;Технические характеристики:Удельная электропроводности, мкСм/см - 500;Объем, мл - 250.</t>
  </si>
  <si>
    <t>Государственный стандартный образец искусственной газовой смеси ИГС №10506-2014 (МСО 1945:2015) на основе  H2S (1,5%);- азот (остальное).Поставщик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РеспубликиКазахстан.Гарантийный период на Товар отсутствует.</t>
  </si>
  <si>
    <t>205952.100.000504</t>
  </si>
  <si>
    <t>Стандарт-титр</t>
  </si>
  <si>
    <t>калий двухромовокислый 0,1 Н</t>
  </si>
  <si>
    <t>Калий двухромово-кислый (х.ч.)  применяется в качестве вспомогательного реагента, при проведении анализов образцов  на количественный и качественный состав. Калий двухромово-кислый представляет собой оранжевые кристаллы, растворимые в воде.Технические характеристики:Формула - K2Cr2O7;Относительная молекулярная масса - 294,19;Массовая доля двухромовокислого калия (K2Cr2O7), %, не менее - 99,9;Массовая доля нерастворимых в воде веществ, %, не более - 0,001;Массовая доля хлоридов (Сl), %, не более - 0,002;Массовая доля сульфатов (SO4), %, не более - 0,1;Массовая доля осаждаемых аммиаком веществ (AI, Fe, Cr и другие), %, неболее - 0,002;Массовая доля кальция (Са), %, не более - 0,002;Массовая доля натрия (Na), %, не более - 0,02;Нормативно-технический документ - ГОСТ 4220-75.</t>
  </si>
  <si>
    <t>282323.900.000002</t>
  </si>
  <si>
    <t>Степлер</t>
  </si>
  <si>
    <t>канцелярский, механический</t>
  </si>
  <si>
    <t>Степлер профессиональный.Технические характеристики:Максимальная толщина сшивания бумаги, л/г, до - 60/70;Прорезиненная основа степлера не царапает поверхность стола ипредотвращает скольжение;Глубина захвата, мм, до - 73;Скобы - 23/6 - 23/10.Поставщик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</si>
  <si>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Степлер механический.Технические характеристики:Вид степлера - механический;Тип степлера - 24/6;Количество листов - до 30 листов;Глубина захвата листов, мм - 108;Длина плеча, мм - 156;Материал - пластиковый;Свойства:- пластиковое основание не царапает поверхность;- сшивает открытым, закрытым и обивочным способом;- скобы вставляются сверху;- имеет встроенный антистеплер цельнометаллический механизм подачи скоб;Цвет - по согласованию Заказчика.</t>
  </si>
  <si>
    <t>257214.690.000039</t>
  </si>
  <si>
    <t>Стяжка</t>
  </si>
  <si>
    <t>для крепления контейнера с морским судном</t>
  </si>
  <si>
    <t>Рэчет храповый.
Назначение - для транспортировки ТМЦ(грузоперевозки);
Технические характеристики:
1. цепной натяжитель (рэтчет), длина рукояти, мм, не менее - 355;
2. стяжная цепь, длина цепи в  комплектации, м, не менее - 10; 
3. грузозахватный крюк с защелкой, ширина зева, мм, не менее - 20;
4. номерная бирка устройства;
5. нагрузка, т, не менее - 20;
6. укорачивающий крюк;
7. храповый механизм;
Требования:
Рэтчеты должны быть оснащены устройствами, предохраняющими от выкручивания;
Укорачивающие крюки должны иметь широкое зево;
Стяжные устройства должны быть оснащены предохранительными элементами (крюки с предохранительными штифтами), предотвращающими непреднамеренное выскальзывание цепи;
Цепные натяжные устройства и крепежные цепи должны иметь маркировку.
При поставке товара предоставить требуемую документацию: - сертификаты соответствия и акты испытания;
Нормативно-технический документ - ГОСТ 9690-71.</t>
  </si>
  <si>
    <t>265163.500.000001</t>
  </si>
  <si>
    <t>Счетчик водомер</t>
  </si>
  <si>
    <t>крыльчатый</t>
  </si>
  <si>
    <t>Счетчик воды крыльчатый модернизированный ВСКМ - тахометрический,многоструйный, сухоходный. Счетчик состоит из корпуса с фильтром,измерительной камеры и счетного механизма. Счетчик имеет счетныймеханизм с роликовым и/или  стрелочным указателем, показывающийизмеренный объем в м3 и его долях.Назначение - измерение объема сетевой воды , протекающей в подающих илиобратных трубопроводах закрытых или открытых систем теплоснабжения,системах холодного и горячего водоснабжения.Технические характеристики:Тип - тахометрический, крыльчатый, многоструйный, сухоходный;Исполнение - базовое;Диаметр Ду, мм - 25;Рабочее давление среды, Мпа - 1,0;Присоединение к трубопроводу:- счетчика - резьбовое 1 1/4";- присоединителей - резьбовое 1";Установка на трубопроводе - горизонтальная;Метрологический класс - В;Среда измерения - холодная и горячая вода;Температура рабочей среды, C - от 5 до +120;Наименьший расход, м3/ч - 0,07;Номинальный расход, м3/ч - 3,5;Наибольший расход, м3/ч - 7,0;Пределы допускаемых значений относительной погрешности измерений,вдиапазонах:- от Qmin до Qt ± 5 %;- от Qt до Qmax  ± 2%;Максимальный объем воды, измеряемый счетчиком:- за сутки, м3 - ±87,50;- за месяц, м3 - ±2625;Наибольшее значение указателя (индикатора), м3 - 99 999;Наименьшая цена деления, м3 - 0,0001;Средний срок службы счетчиков, лет, не менее - 12;Комплектация:- Счетчик, шт - 1;Комплект присоединителей, кмп - 1;Паспорт, шт - 1;- заводская упаковка (тара, ящик).Поставщик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</si>
  <si>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265163.500.000007</t>
  </si>
  <si>
    <t>Счетчик жидкости</t>
  </si>
  <si>
    <t>турбинный</t>
  </si>
  <si>
    <t>Счетчик жидкости турбинный ТОР1-50 предназначен для измерения количестважидкости (воды, нефти и нефтепродуктов) в единицах объема натехнологических установках АГЗУ «Спутник».Технические характеристики:Диаметр условного прохода ДУ, мм - 50;Рабочее давление, Мпа - 4,0;Пропускная способность, м3/ч - от 6 до 30;Род тока - постоянный;Напряжение датчика электромагнитного, не менее В - 6-15%+10%;Температура рабочей среды, С - от 5 до 70;Температура окружающего воздуха, С - от -50 до +50;Содержание парафина объемное, %, не более - 10;Вязкость, мг/с - от 1х10-6 до 120х10-6;Содержание сернистых соединений по весу, %, не более - 3;Механических примесей, не более мг/л - 3000;Размер частиц механических примесей, мм, не более - 5;Габариты, мм, не более - 320х177х385;Обозначение - Ха 2.833.034.Комплектация:- Счетчик, шт - 1,- заводская упаковка (тара, ящик), шт - 1.Перечень документов при поставке: паспорт, копия сертификата о признанииутверждения типа средств измерений в РК, свидетельство о поверке.Поставщик предоставляет гарантию на качество на весь объём Товара втечение 12 месяцев от даты ввода в эксплуатацию Товара.</t>
  </si>
  <si>
    <t>Диаметр условного прохода,мм - 65
Расходы воды, м /ч минимальный, Qmin переходный, Qt эксплуатационный, Qi номинальный, Q om - 1,2/3,5/25/35
Максимальный. Qmax - 70
Наибольший объем воды, измеренный за сутки, м за месяц, м - 900/18000
Порог чувствительности, м /ч- 0,5
Пределы допускаемой отпосительной погрешности, % на расходах от Qmin до Qn на расходах от Qn до Qmax - ±5% / ±2%
Потеря давления 0,01 МПа на расходах, м /ч - 40±4
Емкость роликового указателя счетного устройства, м"' - 99999,9
Цена единицы наименьшего разряда роликового указателя, м - 0,1
Цена деления шкалы стрелочного указателя, м - 0,002
Масса счетчика, кг - 14,50</t>
  </si>
  <si>
    <t>Счетчик турбинный водяной СТВ состоит из герметичного корпуса, счетногомеханизма и измерительной камеры с турбинкой. Счетный механизм имеет индикаторное устройство с роликовыми и стрелочными указателямиобъема воды в кубических метрах и его долях.Технические характеристики:Диаметр условного прохода, мм - 100;Расход воды минимальный Qmin, м3/час - 1,8;Метрологический класс по ГОСТ Р50193, 1-92 - В;Переходный Qt, м3/час - 12;Номинальный Qnom, м3/час, не менее - 60;Наибольший Qmax, м3/час, не менее - 120;Порог чувствительности, м3/час, не более - 0,9;Пределы допускаемых значений относительной погрешности измерений, % вдиапазонах Qmin≤Q&lt;(&gt;&lt;&lt;)&gt;Qt ± 5, Qt≤Q≤Qmax  ± 2;Максимальное рабочее давление, МПа - 1;Потеря давления при Qmax, МПА, не более - 0,01;Наибольший объем воды за сутки, м3 - 3000;Наибольший объем воды за месяц, м3 - 60000;Цена наименьшего разряда счетного механизма, м3 - 0,01;Габариты ДхШхВ, мм, не менее - 250х220х275;Вес, кг - 19.</t>
  </si>
  <si>
    <t>Съемник гидравлический с хомутом трехсекционным ХТ8 трехзахватный совстроенным гидравлическим насосом.Назначение - для демонтажа составных частей оборудования, подшипников,муфт, крыльчаток и т.п., посаженных с натягом.Хомут трехсекционный к съемникам СГА - обеспечивают возможностьприложения тягового усилия к внутреннему кольцу подшипника с ручнымгидравлическим насосом;Технические характеристики:Количество захватов - 2/3;Тяговое усилие, тс - 8;Внешний диаметр, мм - от 50 до 350;Глубина захвата, мм - от 57 до 229;Ход поршня, мм - 85;Масса, кг - 6,5;Давление, МПа - 70;Тип гидравлического насоса - ручной;Количество ступеней нагнетания давления, - 2;Объем масла, (л) - 1,0;Габаритные размеры, мм:Длина - 710,0;Ширина - 136,0;Высота (мм) - 152,0;Вес, кг - 8,2;Диапазон диаметра хомута, мм:1) А1/А2 - от 50 до 210;2) F - 10;3) G - 2;4) В - 280 мах;5) D - 285;6) Е 7/8"- 14UNC;7) С - 117;8) Н - 9;Для съемника усилием, тс - 8;Масса, кг - 5,5;Перечень документов при поставке:- паспорт;- руководство по эксплуатации;- разрешение на применение от уполномоченного органа РК.</t>
  </si>
  <si>
    <t>265153.100.000007</t>
  </si>
  <si>
    <t>Течеискатель</t>
  </si>
  <si>
    <t>для проверки исправности теплоэнергетического оборудования</t>
  </si>
  <si>
    <t>Жидкий течеискатель Real Cool Snoop позволяет обнаруживать утечки газа втруднодоступных областях. Пузырьки появляются даже при очень малыхутечках и на вертикальных поверхностях, течеискатель гарантируетдлительный эффект «пузырения». Гибкая трубка течеискателя увеличиваетдоступ для проникновения в труднодоступные области. Течеискательработает при температурах до –54°C (–65°F) даже при очень малых утечкахи на вертикальных поверхностях.Диапазон температур, С - от –54 до 93°C (от –65 до 200°F);1 бутылка, мл - 236.</t>
  </si>
  <si>
    <t>221950.900.000005</t>
  </si>
  <si>
    <t>Ткань</t>
  </si>
  <si>
    <t>для изготовления резинотехнических изделий специального назначения, прорезиненная</t>
  </si>
  <si>
    <t>736 Рулон</t>
  </si>
  <si>
    <t>Резина техническая листовая теплостойкая предназначена для изготовленияпрокладок, уплотнителей, клапанов, амортизаторов и др.деталей. В связи сперепадом температуры в сезоны нужна тепломорозостойкая резина.Технические характеристики:Температура экплуатации, С - от -35 до +90;Резина-рулон 3Т-с - резина;Теплостойкая - Т;Толщина, мм - 3;Ширина, мм - 800;Длина, мм - 10000;Предел прочности, кгс/см2 - 45.</t>
  </si>
  <si>
    <t>Ткань мембранная прорезиненная.Назначение - для регуляторов газа;Технические характеристики:Толщина, мм - 1,0;Разрывная нагрузка основы, не менее - 3,43 (350) кН (кгс);Разрывная нагрузка уток, не менее - 3,43 (350) кН (кгс);Прочность связи резины с тканью при расслоении - 0,98 (1,0) кН/м(кгс/см);Артикул - 56026;Способ прорезиневания - 2-В;Условия поставки:- сертификат качества.</t>
  </si>
  <si>
    <t>Ткань мембранная прорезиненная.Назначение - для регуляторов газа;Технические характеристики:Толщина, мм - 0,8;Разрывная нагрузка основы, кН (кгс) - от 1,96(200) до 3,43 (350);Разрывная нагрузка уток, кН (кгс) - от 1,86(190) до 3,43 (350);Прочность связи резины с тканью при расслоении, кН/м (кгс/см) - 0,98(1,0);Артикул  ткани - 56026;Способ прорезиневания - 2-В.Поставщик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</si>
  <si>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257113.350.000000</t>
  </si>
  <si>
    <t>Точилка</t>
  </si>
  <si>
    <t>пластиковая</t>
  </si>
  <si>
    <t>242013.900.010000</t>
  </si>
  <si>
    <t>Труба водогазопроводная</t>
  </si>
  <si>
    <t>стальная, диаметр 10-50 мм</t>
  </si>
  <si>
    <t>Труба стальная водогазопроводная 40х3мм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т.д.Технические характеристики:Условный проход, мм - 40;Толщина стенки, мм - 3;Марка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 .</t>
  </si>
  <si>
    <t>Труба стальная водогазопроводная 32х2,8мм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 характеристики:Условный проход, мм - 32;Толщина стенки, мм - 2,8;Марка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t>
  </si>
  <si>
    <t>242013.900.010001</t>
  </si>
  <si>
    <t>стальная, диаметр 51-100 мм</t>
  </si>
  <si>
    <t>Труба стальная водогазопроводная 50х3мм Ст. 2ПС. 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систем,а также систем пожаротушения. Назначение - для провода жидкостей,  газа,пара,  транспортировки различных сред и т. д. Техническиехарактеристики: Условный проход,  мм - 50; Толщина стенки,  мм - 3, 0;Марка стали - Ст.  2ПС; Условия поставки: - поставляется с сертификатоми другими документами,  удостоверяющим происхождение товара; -соответствующая упаковка,  не допускающая повреждения оборудования;Нормативно-технический документ - ГОСТ 3262-75.</t>
  </si>
  <si>
    <t>Труба стальная водогазопроводная 20х2,8мм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т.д.;Технические характеристики:Условный проход, мм - 20;Толщина стенки, мм - 2,8;Марка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 .</t>
  </si>
  <si>
    <t>Труба стальная водогазопроводная 15х3,2мм Ст.20.Водогазопроводные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 атакже систем пожаротушения. Основное применение – для провода жидкостей,газа, пара, транспортировки различных сред и т.д. Техническиехарактеристики: Условный проход, мм - 15; Толщина стенки, мм - 3,2;Маркастали - Ст. 20;Условия поставки:- поставляется с сертификатом и другимидокументами, удостоверяющим происхождение товара.;- соответствующаяупаковка, не допускающая повреждения оборудования; Нормативно-технический документ - ГОСТ 3262-75.</t>
  </si>
  <si>
    <t>222121.500.010068</t>
  </si>
  <si>
    <t>Труба для внутренней канализации</t>
  </si>
  <si>
    <t>полиэтиленовая, диаметр 51-100 мм</t>
  </si>
  <si>
    <t>018 Метр погонный</t>
  </si>
  <si>
    <t>"Трубы и фасонные части из ПВХ предназначены для самотечной транспортировки стоков в наружной канализации при максимальной температуре до 60°C в течении коротких периодов времени ( до 2 минут) допускается подача в трубы сточной воды с температурой до +100° C, при условии, что расход не превышает 30л/мин.
Технические характеристики:
Номинальный наружный диаметр, мм - 100;
Материал - ПВХ;
Плотность - 1410 кг/м3;
Модуль упругости при скорости деформации 1 мм/мин - 3000 МПа.
Нормативно-технический документ - ГОСТ Р 51613-2000."</t>
  </si>
  <si>
    <t>222121.530.010063</t>
  </si>
  <si>
    <t>Труба для водоснабжения</t>
  </si>
  <si>
    <t>полиэтиленовая, диаметр 10-50 мм</t>
  </si>
  <si>
    <t>Труба полиэтиленовая для горячего и холодного водоснабжения.
Технические характеристики:
Рабочее давление max PN, бар - 20;
Диаметр, мм - 20;
Толщина стенки, мм - 3,4;
Нормативно-технический документ - ГОСТ 32415-2013.</t>
  </si>
  <si>
    <t>242011.100.010000</t>
  </si>
  <si>
    <t>Труба для нефтеперерабатывающей и нефтехимической промышленности</t>
  </si>
  <si>
    <t>Труба стальная бесшовная горячедеформированная 25х2,8мм Ст.20.Технические характеристики:Диаметр наружный, мм - 25;Толщина стенки, мм - 2,8;Марка стали - Ст. 20;Условия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t>
  </si>
  <si>
    <t>242011.100.010001</t>
  </si>
  <si>
    <t>Труба стальная бесшовная горячедеформированная.Технические характеристики:Диаметр, мм, не менее - 57;Толщина стенки, мм, не менее - 4;Марка стали - Ст.20;Изоляция - нет;Должен поставляться в соответствующей упаковке, не допускающейповреждения;Нормативно-технический документ - ГОСТ 8732-78.</t>
  </si>
  <si>
    <t>231923.300.000183</t>
  </si>
  <si>
    <t>Трубка</t>
  </si>
  <si>
    <t>индикаторная, из стекла</t>
  </si>
  <si>
    <t>Индикаторные трубки на меркаптаны 20/a применяется совместно с ручным насосом Drager accuro при проведении экспесс анализа воздушной среды на содержание меркаптанов.Технические характеристики:Стандартный измерительный диапазон, ppm - 20-100;Число качков (n) - 10;Время измерения, мин - 2,5;Стандартное отклонение, % - ±10 -15;Изменение цвета - белый на желто-коричневый;Рабочие условия окружающей среды:Температура, С - 0 – 50;Абсолютная влажность - 3-30 мг Н2О / л;Принцип реакции: R-SH+Cu2+=Cu(RS)2 + 2H+;Cu(RS)2+S = желто-коричневое соединение меди.</t>
  </si>
  <si>
    <t>Индикаторные трубки на сероводород 2/a применяется совместно с ручным насосом Drager accuro при проведении экспесс анализа воздушной среды на содержание сероводорода.Технические характеристики:Стандартный измерительный диапазон, ppm - 20-200, 2-20;Число качков (n) - 1/10;Время измерения, сек/мин - 30/3,5;Стандартное отклонение, % - ±5 -10;Изменение цвета - белый на светло-коричневый;Рабочие условия окружающей среды:Температура, С - 0 – 40;Абсолютная влажность - 3- 30 мг Н2О / л;Принцип реакции: H2S+Hg2+ =HgS + 2H+.</t>
  </si>
  <si>
    <t>Индикаторные трубки на углеводороды нефти 100/а применяется совместно с ручным насосом Drager accuro при проведении экспесс анализа воздушнойсреды на содержание углеводородов.Технические характеристики:Стандартный измерительный диапазон, ppm - 100-2500;Число качков (n) - 2;Стандартное отклонение, % - ±10 -15;Изменение цвета - белый на коричнево-зеленый;Рабочие условия окружающей среды:Температура, С - 10 – 40;Абсолютная влажность - ˂ 30 мг Н2О / л;Принцип реакции: С8Н8+I2O5 = I2.</t>
  </si>
  <si>
    <t>251123.690.000006</t>
  </si>
  <si>
    <t>Указатель металлический</t>
  </si>
  <si>
    <t>для конструкции стенда</t>
  </si>
  <si>
    <t>Х-конструкция.Представляет собой мобильный стенд, который состоит из Х-образнойконструкции с центральной точкой опоры.Технические характеристики:Размеры паука, см - 180х80;Полотно из:- баннера;- фотобумаги;- оракала;- беклита;Крепление - при помощи 4 люверсов;Комплектация:- стойка из металла и пластика;- упаковочная сумка.Поставщик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</si>
  <si>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201432.790.000000</t>
  </si>
  <si>
    <t>Уксуснокислый аммоний (ацетат аммония)</t>
  </si>
  <si>
    <t>"Аммоний уксуснокислый,  химический чистый (х.ч.)  используется в качестве вспомогательного реагента и применяется для приготовления различных растворов на водной основе, применяемых при проведении анализов образцов на количественный и качественный состав. Уксуснокислый аммоний представляет собой бесцветные гигроскопические кристаллы, легко растворимые кристаллы в воде и в спирте.
Технические характеристики:
Формула - CH3COONH4;
Относительная молекулярная масса – 77,08;
Массовая доля уксуснокислого аммония (CH3COONH4), не менее 98,0; 
Массовая доля не растворимых в воде вещевтв,%, не более 0,005; 
Массовая доля остатка после прокаливания,%, не более 0,005;
Массовая доля нитратов, %, не более 0,001;
Массовая доля сульфатов, %,  не более 0,001;
Массовая доля хлоридов, %, не более 0,0005;
Нормативно-технический документ - ГОСТ 3117-78.
"</t>
  </si>
  <si>
    <t>265112.390.000012</t>
  </si>
  <si>
    <t>Уровнемер</t>
  </si>
  <si>
    <t>электронный</t>
  </si>
  <si>
    <t>Уровнемер электронный переносной для промышленного применения.Назнчаение - для измерения  уровня нефти, нефтепродуктов, границыраздела сред, трафаретной высоты резервуара, температуры среды врезервуаре. Прибор представляет собой портативную измерительную систему,сконструированную для установки на открытый люк резервуара иобеспечивающую измерение, за одно погружение пробника, 3-х параметров:За один цикл работы уровнемер выполняет следующие операции:1.Измерение уровня продукта;2.Измерение температуры;3.Определение уровня подтоварной воды.Технические характеристики:Погрешность датчика при измерении уровня, мм - ± 2;Представление показаний - звуковое/визуальное;Граница раздела нефть/вода.Длина ленты уровнемера, м - 30;Маркировка ленты уровнемера (двусторонняя) - метрическая/английскиеединицы измерения;Цена деления ленты уровнемера - 1 мм/1/16";Погрешность ленты уровнемера - ± 1,5 мм/30 м;Температура окружающей среды - плюс 25 С ... плюс 50 С;Диапазон измерения температуры - плюс 40 С ... плюс 90 С;Погрешность датчика температуры в диапазоне калибровки - ± 0,1 С (0...плюс 70 С);Единицы измерения температуры - С или F;Жидкокристаллический дисплей - 8 знаков, с подсветкой;Питание - батарея 9 В;Взрывозащита - АТЕХ II 1 G ЕЕх ia ПВ Т4/ Токр. 50 С; Factory Mutual CLI, Div 1 C&lt;(&gt;&amp;&lt;)&gt;D, T4 Tокр. 50 C и CL I, ZN 0, AEx ia ПВ T4 Tокр. 50 C;Стандартный вес, кг - 3,5.Поставщик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</si>
  <si>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281312.900.000000</t>
  </si>
  <si>
    <t>Установка дозировочная</t>
  </si>
  <si>
    <t>для перекачки жидкостей, возвратно-поступательная, плунжерная</t>
  </si>
  <si>
    <t>Блок дозирования реагентов.Назначение - осуществляет автоматизированную подготовку идозированиевведение разнообразных жидких реагентов в трубопроводыпромысловойсистемы транспортировки и подготовки нефти дляреализациивнутритрубопроводного деэмульгирования нефти, уменьшенияотложения солейна стенках продуктопроводов и оборудования, а также длязащитытрубопроводов и оборудования от коррозии.БДР состоитизтехнологического отсека (класс взрывоопасной зоны В-1А) иаппаратногоотсека (общепромышленное исполнение) на одном основании(раме).Состав блока дозирования реагентов:В технологическом отсеке блока устанавливаются:- насос-дозатор (электронасосныйдозировочный агрегат),осуществляющийнепрерывное объемное дозирование химреагентов;- насос шестеренный, осуществляющий заполнение технологическойемкостихимреагентом, перекачку химреагента из наружной емкости вовнутреннюю ипериодическое перемешивание реагента вемкости;- емкость внутренняя (расходная) прямоугольного сечения, сварная,свизуальным уровнемером, предназначенная для храненияхимреагента,оснащенная по требованию заказчика электрообогревателем,термометром,тарировочной емкостью для настройки насоса-дозатораидругимдополнительным оборудованием;- емкость наружная (технологическая) безнапорная, сварная,прямоугольногосечения, с визуальным уровнемером, предназначенная дляхранения иподогрева дополнительного объема химреагента;- трубопроводная обвязка нагнетательной и приемной линий насосов-дозаторов, включающая при необходимости дополнительное оборудование;- система вентиляции и освещения;- КИПиАдля осуществления контроля технологических параметров ипостовуправления.- в комплекте железобетонными плитами под основания;Технические характеристики:Рабочее давление нагнетания реагента, МПа - 10,0;Максимальная подача одного насоса, л/ч - 40;Количество дозировочных насосов, шт:- рабочих - 2;- резервных - 1;Объем технологического бака, м3 - 2,0;Количество, шт:- технологических баков - 2;- тарировочных баков - 2;Потребляемая мощность, кВт - 16;Необходимо предусмотреть систему КИПиА для автоматическогорегулированиярасхода (подачи),  счетчик учета химреагента (л/час,гр/час, кг/час);Поставщик обязан:1) До начала изготовления поставщик обязан получить у заказчикаофициальное согласование опросных листов, чертежей общего вида и всехфрагментов аппарата.2) Предусмотреть заземление сосуда. Все материалы, используемые приизготовлении площадки отстойника должны быть устойчивы и надежны врабочей среде и иметь сертификат, характеризующие химический состав,механические свойства и результаты испытаний.3) При согласовании в состав предложения поставщика должен входитьсписок контрольно-измерительных приборов и средств автоматизации, в томчисле кабелей КИПиА, в котором должен быть указан, как минимум, ихофициальный изготовитель и приведена информация о модели,соответствующих размерах и материале.4) Обеспечить доставку оборудования, шефмонтаж, пусконаладочные работыоборудования на месте эксплуатации объекта.Условия поставки:1.Технический паспорт и руководство по эксплуатации на государственноми/или русском языке.2. Копия сертификата соответствия РК или ТС.3. Копия разрешение на применение технических устройств, материалов итехнологий на опасных производственных объектах в РК;4. Конструкторскую документацию.5. Копии сертификатов на используемый металлопрокат, метизы итехнологические материалы;6. Протоколы заводских испытаний.7. Соответствующая упаковка, не допускающая повреждения.Поставка Товара в течение 12 месяцев от даты ввода в эксплуатациюТовара, но не более 24 месяцев от даты поставки.</t>
  </si>
  <si>
    <t>293220.990.000056</t>
  </si>
  <si>
    <t>Устройство буксирное</t>
  </si>
  <si>
    <t>треугольник</t>
  </si>
  <si>
    <t>Устройство буксирное.Назначение - для буксировки автомобилем имеющих сзади тягового крюка илитяговую вилку для буксировки автомобилей имеющих в передней частибуксирующую вилку (гнездо со шкворнем), либо буксировочный крюк;Технические характеристики:Тип устройства - треугольник;Артикул - ЖБТ-22П-П (ГОСТ 2349, диаметр, мм - 90).Перечень документов при поставке:- сертификат соответствия;- акт испытания.Все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</si>
  <si>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222925.900.000004</t>
  </si>
  <si>
    <t>Файл - вкладыш</t>
  </si>
  <si>
    <t>для документов, с перфорацией, из полипропиленовой пленки</t>
  </si>
  <si>
    <t>Файл А4 прозрачный.Технические характеристики:Формат файла - А4;Цвет - прозрачный;Плотность, мкм - 80;Упаковка - картонная.</t>
  </si>
  <si>
    <t>201520.100.000000</t>
  </si>
  <si>
    <t>Хлорид аммония (хлористый аммоний)</t>
  </si>
  <si>
    <t>"Аммоний хл+A12:E12ористый, химический чистый (х.ч.)  используется для приготовления растворов различной концентрации, а также буферных растворов, применяемых при анализе воды на компонентный состав. Хлористый аммоний представляет собой белый мелкокристаллический порошок, растворимый в воде.
Технические данные:
Формула - NH4Cl;
Относительная молекулярная масса – 53,49;
Массовая доля хлористого аммония,%, не менее 99,0;
Массоваядоля не растворимых ы воде веществ,%, не болеет0,002;
Массовая доля остатка после прокаливания (в виде сульфатов), %, не более: 0,01;
Массовая доля нитратов, хлоратов и других окислителей,%, не более 0,0005;
Массовая доля сульфатов, %, не более 0,002;
Массовая доля фосфатов,%, не более 0,0010;
Нормативно-технический документ - ГОСТ 3773-72.
"</t>
  </si>
  <si>
    <t>231923.300.000173</t>
  </si>
  <si>
    <t>Чашка</t>
  </si>
  <si>
    <t>лабораторная, из стекла, марка ЧБН, вместимость 40-150 см3</t>
  </si>
  <si>
    <t>Чашка, предназначена для химико-лабораторных и биологических работ.Технические характеристики:Тип - биологические Петри, с крышками низкие (ЧБН);Исполнение - 2;Нормативно-технический документ - ГОСТ 25336-82.</t>
  </si>
  <si>
    <t>221113.500.000018</t>
  </si>
  <si>
    <t>Шина</t>
  </si>
  <si>
    <t>для автобуса или автомобиля грузового и троллейбуса, радиальная, диаметр обода 22,5</t>
  </si>
  <si>
    <t>Автошина универсальные (на любую ось).Технические характеристики:Размер - 315/80 R22,5;Конструкция - радиальная;Тип протектора - универсальные;Тип автомобиля - грузовой;Норма слойности, не менее - 14;Сезонность - всесезонное;Ширина профиля, мм - 315;Высота профиля, мм - 80;Посадочный диаметр, мм - 22,5;Индекс скорости, не менее - L (120);Индекс нагрузки, не менее - 156 (4000 кг);Тип колеса - TL (без камерное);Применение - автомобиль грузоподъемностью, тн - 20;Обязательная маркировкасредствами идентификации шин;В шине должно быть указано заводской (порядковый) номер;Нормативно-технический документ - ГОСТ 5513-97,  ГОСТ Р 52899-2007.Поставщик предоставляет гарантию на качествона весь объём Товара втечение 12 месяцев от даты ввода в эксплуатацию Товара, но не более 24месяцев от даты поставки.</t>
  </si>
  <si>
    <t>221113.500.000020</t>
  </si>
  <si>
    <t>для автобуса или автомобиля грузового и троллейбуса, радиальная, диаметр обода 21</t>
  </si>
  <si>
    <t>Шина всесезонная универсальная (на любую ось).Технические характеристики:Размер шины - 425 /85 R21;Конструкция - радиальная;Типпротектора - повышенной проходимости;Тип автомобиля - грузовой;Норма слойности, не менее - 18;Индекс скорости, не менее - G (90);Индекс нагрузки, не менее - 156 (4000 кг);Исполнение - TТ;Применение - автомобили грузовые и вахтовые; автобусы повышеннойпроходимости, грузоподъемностью, т - от 5 до 15;Комплектация:-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</si>
  <si>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221114.700.000004</t>
  </si>
  <si>
    <t>для погрузчика, диагональная, диаметр обода 10</t>
  </si>
  <si>
    <t>Шина камерная.Технические характеристики:Размер - 6,5-10;Применение - колеса вилочных погрузчиков, грузоподьемностью, т - 1,0-3,0;Норма слойности, не менее - 10;Maксимальная  нагрузка, кг, не менее - 1 600;Исполнение - ТТ (камерное);Комплектация:-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25304-88.Поставщик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</si>
  <si>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221114.900.000036</t>
  </si>
  <si>
    <t>на спецтехнику, диагональная, диаметр обода 18, несущая</t>
  </si>
  <si>
    <t>Шина камерная.Технические характеристики:Размер - 12.5 x 18;Применение - передние колеса экскаватор - погрузчиков;Рисунок протектора - повышенной проходимости;Посадочный диаметр - 18;Норма слойности, не менее -12;Индекс нагрузки, не менее - 142 (2 650 кг.);Скорость, км/ч,не менее - 40;Исполнение - ТT (камерное);Комплектация:- шина;- камера;В шине должно быть указано заводской (порядковый) номер;Обязательная маркировка средствами идентификации шин.Перечень документов при поставке товара:- паспорт;- руководство (инструкция) по эксплуатации.Нормативно-технический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</si>
  <si>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221114.900.000039</t>
  </si>
  <si>
    <t>на спецтехнику, радиальная, диаметр обода 17,5, несущая</t>
  </si>
  <si>
    <t>Шина камерная.Техническая характеристика:Размер - 235/75 R17,5;Применение - тяжеловесный полуприцеп с грузоподъемностью, т - 40;Конструкция - радиальная;Конструкция каркаса и брекера - ЦМК (цельнометаллокордная);Рисунок протектора - дорожный;Сезонность - всесезонное;Индекс нагрузки, не менее - 143/141;Индекс скорости, не менее - J;Исполнение - ТL (без камерное);Комплектация:- шина.В шине должно быть указано заводской (порядковый) номер;Обязательная маркировка средствами идентификации шин.     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</si>
  <si>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221113.500.000000</t>
  </si>
  <si>
    <t>для автобуса или автомобиля грузового и троллейбуса, диагональная, диаметр обода 20</t>
  </si>
  <si>
    <t>Автошина универсальные (на любую ось).Технические характеристики:Размер - 12.00 R 20;Применение - автомобили грузовые грузоподъемностью, тонн - от 10 до 25;Рисунок протектора - универсальный,Норма слойности, не менее -18;Индекс нагрузки/индекс нагрузки дляодинарных/сдвоенных шин, не менее -154/149;Индекс скорости, не менее - J(100);Исполнение - камерное;Комплектация:-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</si>
  <si>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221113.500.000010</t>
  </si>
  <si>
    <t>для автобуса или автомобиля грузового и троллейбуса, диагональная, диаметр обода 8</t>
  </si>
  <si>
    <t>Шина камерная.Технические характеристики:Размер - 5,0-8;Применение - направляющие колеса вилочных погрузчиков, грузоподностью, т- 1,0-1,5;Наружный диаметр, мм - 470/469;Maксимальная нагрузка, кг, не менее - 1090-1250;Исполнение - камерное;Комплектация:-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</si>
  <si>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221113.500.000012</t>
  </si>
  <si>
    <t>для автобуса или автомобиля грузового и троллейбуса, диагональная, диаметр обода 12</t>
  </si>
  <si>
    <t>Шина камерная.Технические характеристики:Размер шины - 7.00-12 12PR;Индекс нагрузки, не менее - 131(1950);Исполнение - ТТ;Применение - направляющие колеса вилочных погрузчиков,грузоподъемностью, т - 2,5 и 5;Комплектация:-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</si>
  <si>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221113.500.000025</t>
  </si>
  <si>
    <t>для автобуса или автомобиля грузового и троллейбуса, радиальная, диаметр обода 18</t>
  </si>
  <si>
    <t>Шина камерная всесезонная универсальная (на любую ось).Применение - автомобили грузовые повышенной проходимостигрузоподъемностью,тонн - от 2 до 4;Технические характеристики:Размер шины - 12.00 R18;Конструкция - радиальная;Тип протектора - повышеннной проходимости;Индекс скорости, не менее - J (100);Индекс нагрузки, не менее - 130 (1900 кг);Исполнение - TТ;Комплектация:- шина;- камера;- ободная лента;Примененяемость - грузовые автомобили;В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</si>
  <si>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221114.700.000003</t>
  </si>
  <si>
    <t>для погрузчика, диагональная, диаметр обода 15</t>
  </si>
  <si>
    <t>Шина пневматическая.Технические характеристики:Размер - 28х9-15;Применение - колеса вилочных погрузчиков г/п - 3,00 т;Норма слойности, не менее - 12;Maксимальная  нагрузка, кг, не менее - 145;Комплектация:- шина;- камера;В шине должно быть указан заводской (порядковый) номер;Нормативно-технический документ - ГОСТ 25641-84, ГОСТ 7463-2003.</t>
  </si>
  <si>
    <t>221114.900.000024</t>
  </si>
  <si>
    <t>на спецтехнику, радиальная, диаметр обода 26, ведущая</t>
  </si>
  <si>
    <t>Шина сельскохозяйственная всесезонная.Технические характеристики:Размер шины - 28,1 R16 12PR (720 R665);Тип протектора - повышеннолй проходимости;Наружный диаметр, мм, не менее - 1730;Ширина профиля, мм, не менее - 750;Индекс несущей способности, не менее - 158;Макс. нагрузка, кг, не менее - 4200;Индекс скорости, не менее - A6;Скорость, км/ч, не менее - 30;Глубина рисунка протектора шины, мм, не менее - 42;Исполнение - ТТ;Применение - трактор;Комплектация:- шина;- камера;Нормативно-технический документ - ГОСТ 25641-84, ГОСТ 7463-2003.</t>
  </si>
  <si>
    <t>221113.500.000022</t>
  </si>
  <si>
    <t>для автобуса или автомобиля грузового и троллейбуса, радиальная, диаметр обода 20</t>
  </si>
  <si>
    <t>Шина камерная всесезонная.Технические характеристики:Размер шины - 9.00 R20 16PR (260х508 R);Тип протектора - универсальный;Норма слойности - 12;Максимальная нагрузка H (кгс) - 21970/20210 (2240/2060);Исполнение - ТТ;Применение - автомобили грузовые, грузоподъемностью, т - от 4 до 20;Комплектация:- шина;- камера;- ободная лента;Нормативно-технический документ - ГОСТ 5513-97,  ГОСТ Р 52899-2007.</t>
  </si>
  <si>
    <t>Шина камерная всесезонная универсальная (на любую ось).Применение - автомобили грузовые грузоподъемностью, тонн - от 10 до 14;Типпротектора - универсальная;Технические характеристики:Размер шины - 11 R20 (300R508);Слойность - 16PR;Индекс скорости, не менее- K (110);Индекс нагрузки, не менее:- для одинарных шин - 150 (3 350 кг);- для сдвоенных шин - 146 (3 000 кг);Тип колеса - TТ;Комплектация:-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</si>
  <si>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Шина камерная всесезонная универсальные (на любую ось).Технические характеристики:Конструкция - диагональная;Тип протектора - повышеннной проходимости;Тип автомобиля - грузовой;Норма слойности, не менее - 14;Типоразмер:Размер -14.00-20;Ширина профиля, мм - 370;Посадочный диаметр, мм - 508;Индекс скорости и нагрузки:Индекс скорости, не менее - G (90);Индекс нагрузки, не менее - 147(3075 кг);Тип колеса - TТ (камерное);Комплектация:-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</si>
  <si>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221114.900.000011</t>
  </si>
  <si>
    <t>на спецтехнику, диагональная, диаметр обода 25, ведущая</t>
  </si>
  <si>
    <t>Шина сельскохозяйственная.Технические характеристики:Размер шины - 23.5-25 18PR;Тип протектора - повышенной проходимости G-2, L-2;Норма слойности, не менее - 18;Ширина профиля, мм - 597;Индекс нагрузки, не менее - 177(7300);Индекс скорости, не менее - В (50);Давление, кПа, не менее - 300;Глубина рисунка протектора шины, мм, не менее - 32;Исполнение - TT;Комплектация:- шина;- камера;Применянмость - фронтальные погрузчики;Нормативно-технический документ - ГОСТ 25641-84, ГОСТ 7463-2003.</t>
  </si>
  <si>
    <t>221114.900.000019</t>
  </si>
  <si>
    <t>на спецтехнику, радиальная, диаметр обода 28, ведущая</t>
  </si>
  <si>
    <t>Шина камерная.Технические характеристики:Размер - 16.9-R28;Применение - ведущие колеса экскаватор - погрузчиков;Рисунок протектора - повышенной проходимости;Обод рекомендуемый - W15L;Ширина профиля, мм - 430;Индекс нагрузки, кг, не менее - 2380;Скорость, кг, не менее - 40;Глубина рисунка протектора шины, мм, не менее - 39;Исполнение - ТТ (камерное).В шине должно быть указано заводской (порядковый) номер;Обязательная маркировка средствами идентификации шин.Нормативно-технический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</si>
  <si>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239112.300.000000</t>
  </si>
  <si>
    <t>Шкурка шлифовальная</t>
  </si>
  <si>
    <t>на текстильной основе, водостойкая</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</si>
  <si>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№1;Условия поставки:-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</si>
  <si>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- 900;Длина, м - 30;Зернистость - №4;-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</si>
  <si>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№0;Условия поставки:-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</si>
  <si>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№3;Условия поставки:-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</si>
  <si>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№5;- сертификат происхождения/качества;Нормативно-технический документ - ГОСТ 5009-82.</t>
  </si>
  <si>
    <t>265133.900.000055</t>
  </si>
  <si>
    <t>Штангенциркуль</t>
  </si>
  <si>
    <t>ШЦ-I</t>
  </si>
  <si>
    <t>Штангенциркуль двухсторонний с глубиномером.Назначение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двухсторонний с глубиномером;Обозначение - ШЦ;Тип - I;Значение отчета по нониусу, мм - 0,05;Диапазон ипзмерения, мм - 0-125;Нормативно-технический документ - ГОСТ 166-89.</t>
  </si>
  <si>
    <t>Штангенциркуль двусторонний с глубинномером.Назначение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двусторонний с глубинномером;Обозначение - ШЦ;Тип - I;Значение отчета по нониусу, мм - 0,05;Диапазон измерения, мм - 0-300;Нормативно-технический документ - ГОСТ 166-89.</t>
  </si>
  <si>
    <t>265133.900.000057</t>
  </si>
  <si>
    <t>ШЦ-II</t>
  </si>
  <si>
    <t>Штангенциркуль двухсторонний.Назначение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двухсторонний;Обозначение - ШЦ;Тип - II;Значение отчета по нониусу, мм - 0,05;Диапазон измерения, мм - 0-250;Нормативно-технический документ - ГОСТ 166-89.</t>
  </si>
  <si>
    <t>265185.200.000071</t>
  </si>
  <si>
    <t>для уровнемера</t>
  </si>
  <si>
    <t>"Шток регулятора расхода Ха8.352.100.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Ха8.352.100;
Применяемость -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</si>
  <si>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"Шток регулятора расхода РР.02.00.016.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РР.02.00.016;
Применяемость - запасных частей к регулятору расхода (РР.02.00.016)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</si>
  <si>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257330.650.000023</t>
  </si>
  <si>
    <t>Шуруповерт</t>
  </si>
  <si>
    <t>Аккумуляторная дрель-шуруповерт 18V-LI профессионал – ручнойэлектроинструмент с регулируемым крутящим моментом, предназначенный длязакручивания и откручивания шурупов, саморезов, винтов и других видовкрепежных изделий, а также сверления отверстий.Технические характеристики:Емкость аккумулятора, А/ч - 4;Напряжение питания, В - 18;Частота вращения шпинделя, об/мин - 500/1700;Максимальный крутящий момент, Н/м - 67;Диаметр патрона, мм - 13;Диаметр сверления в дереве, мм - 35;Масса, кг - 1,8;Количество скоростей - 2.Комплектация:- система защиты аккумулятора от перегрузки, перегрева и глубокогоразряда;- встроенная светодиодная подсветка для освещения;- реверс, регулировка оборотов, быстрозажимной патрон;- кейс.</t>
  </si>
  <si>
    <t>081212.120.000031</t>
  </si>
  <si>
    <t>Щебень</t>
  </si>
  <si>
    <t>гравийный</t>
  </si>
  <si>
    <t>Щебень плотных пород.Назначение - для строительных работ. применяемые в качестве заполнителейдля тяжелого бетона, а также для дорожных и других видов строительныхработ;Технические характеристики:Фракция, мм - от 10 до 15.</t>
  </si>
  <si>
    <t>329111.900.000005</t>
  </si>
  <si>
    <t>Щетка</t>
  </si>
  <si>
    <t>для разных нужд</t>
  </si>
  <si>
    <t>Кисть маховая.Назначение - для промывки, грунтовки и окраски небольших поверхностей,для проведении ремонтных работ ЦППД при ликвидации разрушений труб СВТ;Технические характеристики:Тип - КМ;Длинна общая, мм - 180;Диаметр, мм - 60;Нормативно-технический документ - ГОСТ 10597-87.</t>
  </si>
  <si>
    <t>Электрод ручной дуговой сварки.Назначение - ручной дуговой сварки углеродистых и нелегированных cталей;Технические характеристики:Марка электродов - УОНИ-13/55;Диаметр электрода, мм - 4,0;Условия поставки:- сертификат происхождения/качества;Нормативно-технический документ -  ГОСТ 9466-75.</t>
  </si>
  <si>
    <t>201324.333.000000</t>
  </si>
  <si>
    <t>Электролит</t>
  </si>
  <si>
    <t>аккумуляторный, кислотный</t>
  </si>
  <si>
    <t>Электролит автомобильный.Автомобильный аккумуляторный кислотный электролит - токопроводящаяжидкость, состоящий из серной кислоты и воды. Назначение - для свинцово-кислотных аккумуляторов;Технические характеристики:Плотность электролита, г/см3, не менее - 1,27;Тара, л, не более -10;Нормативно-технический документ - ГОСТ 667-73.</t>
  </si>
  <si>
    <t>203012.700.000115</t>
  </si>
  <si>
    <t>Эмаль</t>
  </si>
  <si>
    <t>нитроцеллюлозная</t>
  </si>
  <si>
    <t>Эмаль нитроцеллюлозная, НЦ-132 - голубая,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</si>
  <si>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красная,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</si>
  <si>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НЦ-132 белая.Назначение - для окрашивания деревянных и предварительно загрунтованныхметаллических поверхностей;Технические характеристики:Цвет - белый;Марка - НЦ-132.</t>
  </si>
  <si>
    <t>Эмаль нитроцеллюлозная, НЦ-132 - серая,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 Эмаль предназначается для окраски деревянных ипредварительно загрунтованных металлических поверхностей изделий,эксплуатируемых в 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</si>
  <si>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черная,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 Эмаль предназначается для окраски деревянных ипредварительно загрунтованных металлических поверхностей изделий,эксплуатируемых в 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</si>
  <si>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синяя,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</si>
  <si>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желтая,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добавлениемпластификаторов.Назначение - для окраски деревянных и предварительно загрунтованныхметаллических поверхностей изделий, эксплуатируемых в атмосферныхусловиях.Представление гарантии на качество предлагаемых товаров (еслиприменимо).Поставка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</si>
  <si>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203012.700.000124</t>
  </si>
  <si>
    <t>пентафталевая</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</si>
  <si>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красный;Нормативно-технический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</si>
  <si>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белый;Нормативно-технический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</si>
  <si>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Краска автомобильная эмаль синяя.Назначение - для окраски предварительно загрунтованных металлическихповерхностей грузовых автомобилей;Технические характеристики:Эмаль НЦ-1125;Цвет - синий;Тара,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</si>
  <si>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зеленая.Назначение - для окраски предварительно загрунтованных металлическихповерхностей грузовых автомобилей;Технические характеристики:Эмаль НЦ-1125;Цвет - зеленый;Тара, кг, не более - 10;Нормативно-технический документ - ГОСТ 7930-73.Марка/модель -Завод изготовителя -Страна происхождения -(заполняется поставщиком)</t>
  </si>
  <si>
    <t> 203012.700.000115</t>
  </si>
  <si>
    <t>Краска автомобильная эмаль голубая.Назначение - для окраски предварительно загрунтованных металлическихповерхностей грузовых автомобилей;Технические характеристики:Эмаль НЦ-1125;Цвет - голубой;Тара,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</si>
  <si>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красная.Назначение - для окраски предварительно загрунтованных металлическихповерхностей грузовых автомобилей;Технические характеристики:Эмаль НЦ-1125;Цвет - красний;Тара,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</si>
  <si>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желтая.Назначение - для окраски предварительно загрунтованных металлическихповерхностей грузовых автомобилей;Технические характеристики:Эмаль НЦ-1125;Цвет - желтый;Тара,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</si>
  <si>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черная.Назначение - для окраски предварительно загрунтованных металлическихповерхностей грузовых автомобилей;Технические характеристики:Эмаль НЦ-184;Цвет - черный;Тара, кг, не более - 10;Нормативно-технический документ - ГОСТ 18335-83.Марка/модель -Завод изготовителя -Страна происхождения -(заполняется поставщиком)</t>
  </si>
  <si>
    <t>Краска автомобильная эмаль хаки.Назначение - для окраски предварительно загрунтованных металлическихповерхностей грузовых автомобилей;Технические характеристики:Эмаль НЦ-1125;Цвет - хаки;Тара, кг, не более - 10;Нормативно-технический документ - ГОСТ 7930-73.Марка/модель -Завод изготовителя -Страна происхождения -(заполняется поставщиком)</t>
  </si>
  <si>
    <t>329959.400.000004</t>
  </si>
  <si>
    <t>Юрта</t>
  </si>
  <si>
    <t>национальная</t>
  </si>
  <si>
    <t>Юрта 16 канатная казахская.Технические характеристики:Сделан - из натурального войлока с полной комплектацией и чехлом;Юрта 16-ти канатная, диаметром, м - 9,2 из тальника ручной работы сбелым войлочным покрытием и убранством с разборным полом;Комплектация:Шанырак - изготовлен вручную, изгиб, круг, дуга по древней технологиипокрыта лаком, шт - 1;Кереге - ручной работы из тальника, соединения – сырая верблюжья кожа(кон), покрыта лаком, шт - 6;Уык - очищен и изготовлен вручную из тальника выпрямлен и изогнут подревней технологии  покрыта лаком;Изгиб (иин) чисто казахский, шт - 180;Дверь - (из дерева) - сосна, тальник очищенный, высушенный потехнологии, покрыта лаком, шт - 1;Узик - войлок изготовлен по древней технологии, отбелен, сшит вручнуюусиленной хлопковой нитью, окантован шерстяно-синтетической нитью (алажип), ручной работы, шт - 2;Туырлық - войлок изготовлен по древней технологии, отбелен, сшит вручнуюусиленной хлопковой нитью, окантован шерстяно-синтетической нитью (ақжип, ала жип);Туырлықас - верхняя часть изнутри с казахским орнаментом зооморфнойтематики. шт - 6;Дверь - из войлока натурального (по древней технологии), окантованшерстяной и хлопковой нитью (ақ жип, ала жип) нанесен аппликационныйорнамент из натуральной ткани (масаты) окантованный тонкой шерстянойнитью, шт - 1;Тундик - войлок натуральный, сшит вручную, окантован шерстяно-синтетической нитью, шт - 1;Бас аркан - цветная двойная плетеная лента, шт - 1;Белдеу аркан - цветная плетеная-синтетическая веревка (аркан), шт - 1;Желбау - ковровая ворсовая лента плетеная вручную на ткацком станке страдиционными казахскими узорами и орнаментом а также боковымиукрашениями (шашак), шт - 2;Тумарша - (оберег) ковровая ворсовая лента с традиционным орнаментом, шт- 4;Тастама бау - ковровая ворсовая лента с традиционным орнаментоманалогичная, шт - 1;Иин бау - ковровая ворсовая лента с традиционным орнаментом аналогичная,шт - 1;Ковер настенный ворсовый - Тускииз  с нацузорам, м - 14х1,7 или тускиизи войлочные по 9-10 шт. - 2шт.;Чехол - из водонепроницаемого материала с узорами., шт - 1;Кереге бау - арканы белые натуральные, шт - 17;Иргелик - кошма с традиционным орнаментом из натуральной ткани (масаты),окантованная шерстяно-синтетической и хлопковой нитью, шт - 1, длиной, м- 29;Тизбе - цветная плетеная вручную шерстяно-хлопковая лента. - 1 связка;Узик бау - цветные плетеные шерстяные ленты по традиционной технологии -4 пары;Баскур - ковровая ворсовая лента с традиционным казахским орнаментом отзооморфной до космической, филосовской тематики, шт - 1;Шашак - традиционные висячие украшения из шерстяных нитей, шт - 36;Уык бау - плетеная шерстеная нить, шт - 180;Ковер для пола круглый, шт - 1;Пол разборный из прессованной фанеры ОСВ, кмп - 1;Сандык, шт - 1.</t>
  </si>
  <si>
    <t>274022.900.000001</t>
  </si>
  <si>
    <t>Светильник</t>
  </si>
  <si>
    <t>настенный</t>
  </si>
  <si>
    <t>Светильник светодиодный предназначен для освещения открытых общественныхмест. Устанавливается на потолок или стену.Технические характеристики:Тип лампы – LED (Light-emitting diode – светодиод);Мощность, Вт, не менее - 18;Цветовая температура, К, не менее - 4000;Напряжение питания, В - 220;Степень защиты - IP65;Цвет - белый;Материал корпуса - ABS пластмасса;Материал рассеивателя - полистирол;Рассеиватель - Clear;Материал плафона/абажура - нет;Плафон/абажур - нет;Длина, см - 26,5;Ширина, см - 26,5;Высота, см - 15,5;Вес, кг - 0,858.</t>
  </si>
  <si>
    <t>711231.100.000000</t>
  </si>
  <si>
    <t>Работы по геологическому сопровождению</t>
  </si>
  <si>
    <t xml:space="preserve">Атырауская область, </t>
  </si>
  <si>
    <t>«Ембімұнайгаз» АҚ кен орындарының ГДИС деректерін интерпретациялау»</t>
  </si>
  <si>
    <t>Интерпретация данных ГДИС месторждений АО "Эмбамунайгаз"</t>
  </si>
  <si>
    <t>091012.900.000013</t>
  </si>
  <si>
    <t>Работы по выравниванию профиля притока и приемистости в нагнетательных скважинах</t>
  </si>
  <si>
    <t>Ұңғымалардың қабылдау бейінін әзірлеу бойынша жұмыстар</t>
  </si>
  <si>
    <t>Работы по выравниванию профиля приемистости (ВПП) скважин</t>
  </si>
  <si>
    <t xml:space="preserve">711231.100.000001 </t>
  </si>
  <si>
    <t xml:space="preserve">Работы по геофизической разведке/исследованиям </t>
  </si>
  <si>
    <t>Трассерлік зерттеулер</t>
  </si>
  <si>
    <t>Трассерные исследования месторождении АО "Эмбамунайгаз"</t>
  </si>
  <si>
    <t>712019.000.000001</t>
  </si>
  <si>
    <t>Работы по организации и проведению межлабораторных испытаний</t>
  </si>
  <si>
    <t>Работы по организации и проведению межлабораторных/сравнительных испытаний (сличению)</t>
  </si>
  <si>
    <t>12-2-27</t>
  </si>
  <si>
    <t>Забурунье кен орының полимерлі суландыру бойынша өнеркәсіптік жұмыстар</t>
  </si>
  <si>
    <t>Промышленные работы по полимерному заводнению месторождения Забурунье</t>
  </si>
  <si>
    <t>721950.200.000000</t>
  </si>
  <si>
    <t>Работы научно-исследовательские в нефтегазовой отрасли</t>
  </si>
  <si>
    <t>Забурун, Ш.Молдабек кен орынын полимердін қіріспе бақылауы</t>
  </si>
  <si>
    <t>Входной контроль полимера на месторождении Забурунье, Восточный Молдабек</t>
  </si>
  <si>
    <t>50</t>
  </si>
  <si>
    <t>Шыгыс Молдабек кен орын полимер айдау сынама жумыстарының геологиялық сараптамасы</t>
  </si>
  <si>
    <t>Работы по геологическому сопровождению ОПИ технологоии полимерного заводнения на месторождении Восточный Молдабек</t>
  </si>
  <si>
    <t>Ембімунайгаз АҚ кен орындарының ұңғымаларының, кен қабатын жырту жұмыстарының инженерлік сараптамасы</t>
  </si>
  <si>
    <t>Инженерное сопровождение ГРП, в том числе подбор скважин-кандидатов, обоснование дизайна на месторождениях АО "Эмбамунайгаз"</t>
  </si>
  <si>
    <t>Ембімұнайгаз АҚ  кен орындарының инженерлік техникалық игеру қызметтері</t>
  </si>
  <si>
    <t>Инженерно-техническое сопровождение вопросов разработки месторождении АО Эмбамунайгаз</t>
  </si>
  <si>
    <t>ТБД жүйесінің жұмыс істеу мониторингі</t>
  </si>
  <si>
    <t>Мониторинг функционирования системы ТБД</t>
  </si>
  <si>
    <t>331411.100.000001</t>
  </si>
  <si>
    <t>Работы по ремонту/модернизации электродвигателей/генераторов и аналогичного оборудования (кроме применяемых на транспорте)</t>
  </si>
  <si>
    <t>Атырауская область  Управление "Эмбамунайэнерго"</t>
  </si>
  <si>
    <t>«Ембімұнайэнерго» басқармасының жоғары вольтты электр қозғалтқыштары роторының білігін балқытылған қаптама және жонып өңдеу</t>
  </si>
  <si>
    <t>Наплавка и расточка вала ротора высоковольтных электродвигателей Управления "Эмбамунайэнерго"</t>
  </si>
  <si>
    <t>Атырауская область НГДУ Доссормунайгаз</t>
  </si>
  <si>
    <t>«Доссормұнайгаз» МГӨБ жоғары вольтты электр қозғалтқыштарын күрделі жөндеу</t>
  </si>
  <si>
    <t>Капитальный ремонт высоковольтных  электродвигателей НГДУ "Доссормунайгаз"</t>
  </si>
  <si>
    <t>331215.300.000000</t>
  </si>
  <si>
    <t>Работы по ремонту/модернизации кранов и другого подъемного оборудования/погрузочно-разгрузочного оборудования</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</si>
  <si>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</si>
  <si>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"Ембімұнайгаз" АҚ-ның  тіректі крандарын жөндеу</t>
  </si>
  <si>
    <t>Ремонт козлового крана для  АО "Эмбамунайгаз"</t>
  </si>
  <si>
    <t xml:space="preserve">"Ембімұнайгаз" АҚ-на қарасты  жүк көтергіш жабдықтарының қауіпсіздік аспаптарын жөндеу, баптау және техникалық қызмет көрсету </t>
  </si>
  <si>
    <t>Ремонт, наладка и техническое обслуживание приборов безопасности грузоподъемного оборудования для АО "Эмбамунайгаз"</t>
  </si>
  <si>
    <t>331229.900.000005</t>
  </si>
  <si>
    <t>Работы по ремонту/модернизации систем/оборудования и устройств железнодорожных путей</t>
  </si>
  <si>
    <t>"Ембімұнайгаз" АҚ-ның кран асты жолдарын, темір жол крандарын нивелирлеу</t>
  </si>
  <si>
    <t>Нивелирование подкрановых путей козловых и железнодорожных кранов для АО "Эмбамунайгаз"</t>
  </si>
  <si>
    <t>331219.100.000002</t>
  </si>
  <si>
    <t>Работы по ремонту/модернизации конвейерного оборудования</t>
  </si>
  <si>
    <t>Работы по ремонту/модернизации конвейерного и аналогичного оборудования</t>
  </si>
  <si>
    <t>"Ембімұнайгаз" АҚ-ның тозған шиналарды қайта өңдеу бойынша технологиялық жабдықтарға техникалық қызмет көрсету және жөндеу жөніндегі жұмыстар</t>
  </si>
  <si>
    <t>Работы по техническому обслуживанию и ремонту технологического оборудования по переработке изношенных шин для АО "Эмбамунайгаз"</t>
  </si>
  <si>
    <t>721950.100.000000</t>
  </si>
  <si>
    <t>Работы научно-исследовательские в геологической отрасли</t>
  </si>
  <si>
    <t>Қаратон кен орынын игеру жобасы алдын ала ҚОӘТ жобасымен бірге</t>
  </si>
  <si>
    <t>Проект разработки месторождения Каратон с проектом предОВОС</t>
  </si>
  <si>
    <t>Құлсары кен орынын игеру жобасы алдын ала ҚОӘТ жобасымен бірге</t>
  </si>
  <si>
    <t>Проект разработки месторождения Кульсары с проектом предОВОС</t>
  </si>
  <si>
    <t>Макат кен орынын игеру жобасы алдын ала ҚОӘТ жобасымен бірге</t>
  </si>
  <si>
    <t>Проект разработки месторождения Макат с проектом предОВОС</t>
  </si>
  <si>
    <t>СГРР</t>
  </si>
  <si>
    <t>CAP_2.1.3.</t>
  </si>
  <si>
    <t>Iздеу-барлау ұңғымасындағы ашық оқпанда геофизикалық сынақ, жер қабатына сынама жүргізу және ату-жару жұмыстары (АЖЖ)</t>
  </si>
  <si>
    <t xml:space="preserve">"Геофизические исследования, опробование пластов (MDT) в открытом стволе и прострелочно-взрывные работы  в поисково-разведочных скважинах </t>
  </si>
  <si>
    <t xml:space="preserve">A_2.2.4.1.9 </t>
  </si>
  <si>
    <t>091012.900.000006</t>
  </si>
  <si>
    <t>Работы по расконсервации скважин</t>
  </si>
  <si>
    <t>Бұрын бұрғыланған ұңғымаларын консервациядан шығару және сынау  жүмыстарын өткізу</t>
  </si>
  <si>
    <t xml:space="preserve">Расконсервация и испытание ранее пробуренных скважин </t>
  </si>
  <si>
    <t>САП ПТД</t>
  </si>
  <si>
    <t>331229.900.000004</t>
  </si>
  <si>
    <t>Работы по ремонту/модернизации автоматизированных систем управления</t>
  </si>
  <si>
    <t>Работы по ремонту/модернизации автоматизированных систем управления/контроля/мониторинга/учета/диспетчеризации и аналогичного оборудования</t>
  </si>
  <si>
    <t>"Ембімұнайгаз" АҚ-ның ұңғыманы бақылау және басқару жүйесін модернизациялау бойынша жұмыстар</t>
  </si>
  <si>
    <t>Работы по модернизации системы контроля и управления скважиной АО "Эмбамунайгаз"</t>
  </si>
  <si>
    <t>332060.000.000000</t>
  </si>
  <si>
    <t>Работы по монтажу/внедрению автоматизированных систем управления/контроля/мониторинга/учета/диспетчеризации</t>
  </si>
  <si>
    <t>Работы по монтажу/внедрению автоматизированных систем управления/контроля/мониторинга/учета/диспетчеризации и аналогичного оборудования</t>
  </si>
  <si>
    <t xml:space="preserve">"Ембімұнайгаз" АҚ-ның  төменгі деңгейдегі Scoda-жүйені біріктіру бойынша жұмыстар </t>
  </si>
  <si>
    <t>Работы по объединению Scada-систем нижнего уровня АО "Эмбамунайгаз"</t>
  </si>
  <si>
    <t>620112.000.000001</t>
  </si>
  <si>
    <t>Работы по проектированию/разработке/внедрению/установке автоматизированной системы</t>
  </si>
  <si>
    <t xml:space="preserve">  "Ембімұнайгаз" АҚ  технологиялық процестерді кешенді автоматтандырудың жұмысшы жобасына түзету енгізу бойынша жұмыстар </t>
  </si>
  <si>
    <t xml:space="preserve">Работы по корректировке проекта комплексной автоматизации объектов АО "Эмбамунайгаз" </t>
  </si>
  <si>
    <t>410040.600.000000</t>
  </si>
  <si>
    <t>Комплексные работы по строительству «под ключ»</t>
  </si>
  <si>
    <t>Комплексные работы по строительству, включающие выполнение проектных и изыскательских работ, строительство «под ключ», 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</si>
  <si>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г. Атырау</t>
  </si>
  <si>
    <t>08.2022</t>
  </si>
  <si>
    <t xml:space="preserve">"Атырау қаласындағы Даңқ аллеясының құрылысы" нысанын "толық дайын" күйінде жобалау және құрылысын салу бойынша кешенді жұмыстар </t>
  </si>
  <si>
    <t>Комплексные работы по проектированию и строительства «под ключ» объекта "Строительство Аллей славы в г.Атырау"</t>
  </si>
  <si>
    <t>331112.000.000002</t>
  </si>
  <si>
    <t>Работы по зачистке резервуаров</t>
  </si>
  <si>
    <t>"Ембімұнайгаз" АҚ резервуарлар мен сыйымдылықтарды тазарту жұмыстары</t>
  </si>
  <si>
    <t>Работы по зачистке резервуаров и емкостей для АО "Эмбамунайгаз"</t>
  </si>
  <si>
    <t>ОСБиИРС</t>
  </si>
  <si>
    <t>CAP_2.1.3.61.8 (Уаз Восточный бурение скв. № 130)</t>
  </si>
  <si>
    <t>80</t>
  </si>
  <si>
    <t>65</t>
  </si>
  <si>
    <t>«Эмбамунайгаз» АҚ кен орындарындағы іздеу-барлау ұңғымаларының құрылысын салу бойынша жұмыстар</t>
  </si>
  <si>
    <t>Работы по строительству поисково-разведочных скважин на месторождениях АО "Эмбамунайгаз"</t>
  </si>
  <si>
    <t>CAP_2.1.3.61.9 (Уаз Восточный буровой раствор скв. № 130)</t>
  </si>
  <si>
    <t>«Эмбамунайгаз» АҚ кен орындарындағы іздеу-барлау ұңғымаларының құрылысын салу кезінде бұрғылау ерітіндісін дайындау, қызмет көрсету және бақылау бойынша жұмыстар</t>
  </si>
  <si>
    <t>Работы по приготовлению, сопровождению и контролю за буровым раствором при строительстве поисково-разведочных скважин  на месторождениях АО "Эмбамунайгаз"</t>
  </si>
  <si>
    <t>CAP_2.1.3.84.5 (Камышитовый Ю.В. бурение скв. №500, 501)</t>
  </si>
  <si>
    <t>091012.900.000012</t>
  </si>
  <si>
    <t>Работы по освоению скважин</t>
  </si>
  <si>
    <t>«Эмбамунайгаз» АҚ кен орындарындағы іздеу-барлау ұңғымаларына сынақ жүргізу бойынша жұмыстар</t>
  </si>
  <si>
    <t>Работы по испытанию поисково-разведочных скважин на месторождениях АО "Эмбамунайгаз"</t>
  </si>
  <si>
    <t>ПТД ОИТ</t>
  </si>
  <si>
    <t>619010.400.000000</t>
  </si>
  <si>
    <t>Работы по установке/монтажу/демонтажу телекоммуникационного оборудования и аппаратуры</t>
  </si>
  <si>
    <t>70</t>
  </si>
  <si>
    <t>04.2022</t>
  </si>
  <si>
    <t>Ембімұнайгаз " АҚ байланыс жүйесін жаңғырту</t>
  </si>
  <si>
    <t>Модернизация системы связи АО "Эмбамунайгаз"</t>
  </si>
  <si>
    <t>"Ембімұнайгаз" АҚ коммуникациялық жабдықтарын жаңғырту бойынша жұмыстар</t>
  </si>
  <si>
    <t>Работы по модернизации коммуникационных оборудовании АО "Эмбамунайгаз"</t>
  </si>
  <si>
    <t>"Ембімұнайгаз" АҚ  баспасөз жүйелерін енгізу бойынша жұмыстар</t>
  </si>
  <si>
    <t>Работы по внедрению систем печати  АО "Эмбамунайгаз"</t>
  </si>
  <si>
    <t>331229.900.000018</t>
  </si>
  <si>
    <t>Услуги по мониторингу недр/подземных вод</t>
  </si>
  <si>
    <t xml:space="preserve"> КайнарМГБ кен орындараының жер асты суларының мониторингі Кенбай (уч.С. Котыртас и В. Молдабек), Б.Жоламанова)  </t>
  </si>
  <si>
    <t xml:space="preserve">Ведение мониторинга подземных вод на водозаборах технического водоснабжения нефтепромыслов  НГДУ Кайнармунайгаз </t>
  </si>
  <si>
    <t>2.5.2.22.4.</t>
  </si>
  <si>
    <t>712019.000.000005</t>
  </si>
  <si>
    <t>Услуги по поверке средств измерений</t>
  </si>
  <si>
    <t>"Ембімұнайгаз" АҚ ӨЖП үшін Еңбек және демалыс режимдерін (тахографтарды) тіркеудің бақылау құрылғыларын жөндеу және ауыстыру (тексеру) жөніндегі қызметтер</t>
  </si>
  <si>
    <t>Услуги по ремонту и замене (поверка) контрольных устройств регистрации режимов труда и отдыха (тахографов) для ПСП АО "Эмбамунайгаз"</t>
  </si>
  <si>
    <t xml:space="preserve">2.5.3.4. </t>
  </si>
  <si>
    <t>712019.000.000008</t>
  </si>
  <si>
    <t>Услуги по калибровке средств измерений</t>
  </si>
  <si>
    <t>Ембімұнайгаз АҚ ӨЖЖ арналған автоцистерналардың ыдыстарын калибрлеу бойынша қызметтер</t>
  </si>
  <si>
    <t>Услуги по калибровке ёмкостей автоцистерн для ПСП АО "Эмбамунайгаз"</t>
  </si>
  <si>
    <t>2.12.3.</t>
  </si>
  <si>
    <t>749020.000.000011</t>
  </si>
  <si>
    <t>Услуги по страхованию гражданско-правовой ответственности владельцев автомобильного транспорта</t>
  </si>
  <si>
    <t>"Ембімұнайгаз" АҚ-ның ӨҚБ Автомобиль көлігі иелерінің азаматтық-құқықтық жауапкершілігін сақтандыру бойынша қызметтер</t>
  </si>
  <si>
    <t>Услуги обязательного страхования гражданско-правовой ответственности владельцев автотранспортных средств ПСП АО "Эмбамунайгаз"</t>
  </si>
  <si>
    <t>351210.900.000000</t>
  </si>
  <si>
    <t xml:space="preserve">Услуги по общему энергоснабжению </t>
  </si>
  <si>
    <t xml:space="preserve">Услуги по общему энергоснабжению (электроснабжение, теплоэнергия, горячая вода) </t>
  </si>
  <si>
    <t>11-1-2-2</t>
  </si>
  <si>
    <t>Г.НУР-СУЛТАН, ЕСИЛЬСКИЙ РАЙОН, УЛ. Д. КУНАЕВА, 8</t>
  </si>
  <si>
    <t>470000000</t>
  </si>
  <si>
    <t xml:space="preserve">Бейнеуский район, Мангистауская область </t>
  </si>
  <si>
    <t>«Жылыоймұнайгаз» МГӨБ «Қисымбай» кен орны, «Опорная» ПСН электр энергиямен жабдықтау</t>
  </si>
  <si>
    <t>Электроснабжение ПСН "Опорная", м/р "Кисимбай" НГДУ "Жылыоймунайгаз""</t>
  </si>
  <si>
    <t>331229.900.000009</t>
  </si>
  <si>
    <t xml:space="preserve">Услуги по техническому обслуживанию автоматизированных систем управления/контроля/мониторинга/учета/диспетчеризации и аналогичного оборудования </t>
  </si>
  <si>
    <t>Атырауская область Исатайский район</t>
  </si>
  <si>
    <t>«Жайыкмунайгаз» МГӨБ-на Perfect Harmony жиілік түрлендіргіштерге  кызметтер көрсету</t>
  </si>
  <si>
    <t>Сервисное обслуживание частотных преобразователей частоты Perfect Harmony НГДУ "Жайыкмунайгаз"</t>
  </si>
  <si>
    <t>Атырауская область Кызылкугинский район</t>
  </si>
  <si>
    <t>«Қайнармунайгаз» МГӨБ-на Perfect Harmony жиілік түрлендіргіштерге  кызметтер көрсету</t>
  </si>
  <si>
    <t>Сервисное обслуживание частотных преобразователей частоты Perfect Harmony НГДУ "Кайнармунайгаз"</t>
  </si>
  <si>
    <t>749020.000.000075</t>
  </si>
  <si>
    <t>Услуги по освидетельствованию грузоподъемных механизмов</t>
  </si>
  <si>
    <t>"Ембімұнайгаз" АҚ-ның жүк көтергіш механизмдерін техникалық куәландыру</t>
  </si>
  <si>
    <t>Техническое освидетельствование грузоподъемных механизмов для АО "Эмбамунайгаз"</t>
  </si>
  <si>
    <t>749020.000.000096</t>
  </si>
  <si>
    <t>Услуги по техническому освидетельствованию сосудов</t>
  </si>
  <si>
    <t>"Ембімұнайгаз" АҚ-ның қысымды ыдыстарын техникалық куәландыру</t>
  </si>
  <si>
    <t>Техническое освидетельствование сосудов, работающих под давлением  для АО "Эмбамунайгаз"</t>
  </si>
  <si>
    <t>"Ембімұнайгаз" АҚ-ның кислород, пропан баллондарды жөндеу және куәландыру бойынша қызмет корсету</t>
  </si>
  <si>
    <t>Освидительство и ремонт кислородных и пропановых баллонов для АО "Эмбамунайгаз"</t>
  </si>
  <si>
    <t>960919.900.000013</t>
  </si>
  <si>
    <t>Услуги по техническому обслуживанию дверей/ворот/турникетных систем/ограждений и аналогичных изделий</t>
  </si>
  <si>
    <t>"Ембімұнайгаз" АҚ-ның көтергіш-секциялық қақпаларға техникалық қызмет көрсету</t>
  </si>
  <si>
    <t>Техническое обслуживание подъемно-секционных ворот для АО "Эмбамунайгаз"</t>
  </si>
  <si>
    <t>CAP_2.1.3.84</t>
  </si>
  <si>
    <t xml:space="preserve">Іздестіру-барлау ұңғымаларындағы геологиялық-техникалық зерттеулер (ГТИ) және газ каротажы </t>
  </si>
  <si>
    <t xml:space="preserve">Геолого-технологические исследования (ГТИ) и газовый каротаж в поисково-разведочных скважинах </t>
  </si>
  <si>
    <t xml:space="preserve">Іздеу – барлау ұңғымаларындағы гидродинамикалық зерттеулер </t>
  </si>
  <si>
    <t xml:space="preserve">Гидродинамические исследования в поисково-разведочных скважинах </t>
  </si>
  <si>
    <t xml:space="preserve">A_2.1.11.794 </t>
  </si>
  <si>
    <t>711235.900.000003</t>
  </si>
  <si>
    <t>Услуги по картографии</t>
  </si>
  <si>
    <t>12-2-30</t>
  </si>
  <si>
    <t>г.Атырау, ул.Валиханова,2</t>
  </si>
  <si>
    <t>Геологиялық ақпаратты дайындау және картограммаларды/ситуациялық схемаларды құру қызметтері</t>
  </si>
  <si>
    <t xml:space="preserve">Услуги по подготовке геологической информации и составлению картограмм/ситуационных схем </t>
  </si>
  <si>
    <t xml:space="preserve">"Ембімұнайгаз" АҚ-ның метрологиялық қамту бойынша қызмет көрсету  </t>
  </si>
  <si>
    <t>Услуги по метрологическому обеспечению АО "Эмбамунайгаз"</t>
  </si>
  <si>
    <t>БЕЗ НДС</t>
  </si>
  <si>
    <t>Аяқталған жұмыстар мен қызметтер актілерін бекітуге автоматтандырылған жүйені қолдау және техникалық қызмет көрсету.</t>
  </si>
  <si>
    <t>Услуги по сопровождению и технической поддержке  автоматизированной системы согласования актов выполненных работ и услуг</t>
  </si>
  <si>
    <t>Тауардың шығу елін айқындау жөніндегі CT-KZ сертификатын беру қызмет көрсетулері</t>
  </si>
  <si>
    <t>Услуги по выдаче сертификатов о происхождении товара CT-KZ</t>
  </si>
  <si>
    <t>495012.000.000002</t>
  </si>
  <si>
    <t>Услуги по транспортированию по трубопроводам природного газа</t>
  </si>
  <si>
    <t>"Ембімұнайгаз" АҚ тауарлы газын  "ҚазМұнайТеңіз" ТМК" ЖШС құбырымен тасымалдау бойынша қызмет көрсетулер</t>
  </si>
  <si>
    <t>Услуги по транспортировке товарного газа АО "Эмбамунайгаз" по трубопроводу ТОО «МНК «КазМунайТениз»</t>
  </si>
  <si>
    <t>749012.000.000005</t>
  </si>
  <si>
    <t>Услуги по оценке стоимости товарно-материальных ценностей</t>
  </si>
  <si>
    <t>11-1-1-1</t>
  </si>
  <si>
    <t>Мұнайдың нарықтық құнын бағалау (экспертиза) жөніндегі қызметтері</t>
  </si>
  <si>
    <t>Услуги по оценке (экспертизе) рыночной стоимости сырой нефти</t>
  </si>
  <si>
    <t>2.9.15</t>
  </si>
  <si>
    <t>829919.000.000007</t>
  </si>
  <si>
    <t>услуги по ведению секретного делопроизводства</t>
  </si>
  <si>
    <t>защита государственных секретов</t>
  </si>
  <si>
    <t xml:space="preserve">12-2-30  </t>
  </si>
  <si>
    <t>г.Атырау, ул. Валиханова 1</t>
  </si>
  <si>
    <t>Мемлекеттік құпияларды қорғау</t>
  </si>
  <si>
    <t>Защита государственных секретов</t>
  </si>
  <si>
    <t>СМАФД</t>
  </si>
  <si>
    <t>2.9.5.8</t>
  </si>
  <si>
    <t>821913.000.000003</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</si>
  <si>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</si>
  <si>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</si>
  <si>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Жылжымайтын мүлікке мемлекеттік техникалық зерттеу жүргізу және техникалық төлқұжаттарды дайындау бойынша қызметтер</t>
  </si>
  <si>
    <t xml:space="preserve">Услуги по проведению государственного технического обследования недвижимого имущества и изготовление технических паспортов </t>
  </si>
  <si>
    <t>2.13.5.9</t>
  </si>
  <si>
    <t xml:space="preserve">639910.000.000000 </t>
  </si>
  <si>
    <t>Услуги по предоставлению информации</t>
  </si>
  <si>
    <t>Ашық медиа-ақпарат көздерінде компания туралы жарияланған ақпаратты жедел бақылау үшін ақпарат ұсыну жөніндегі қызметтер</t>
  </si>
  <si>
    <t xml:space="preserve">Услуги по предоставлению информации для оперативного реагирования на информации о компании в открытых медиа-источниках </t>
  </si>
  <si>
    <t>ДУПиОТ</t>
  </si>
  <si>
    <t>781011.000.000004</t>
  </si>
  <si>
    <t>Услуги по аутстаффингу персонала</t>
  </si>
  <si>
    <t>с НДС</t>
  </si>
  <si>
    <t>Қызметкерлердің аутстаффингі бойынша қызметтер</t>
  </si>
  <si>
    <t>без НДС</t>
  </si>
  <si>
    <t xml:space="preserve">« Қызметкерлерді басқару АК» бағдарламасын жаңарту және жылдық техникалық қызмет көрсету </t>
  </si>
  <si>
    <t xml:space="preserve">Обновление и годовое техническое сопровождение программы "ПК Управление персоналом" </t>
  </si>
  <si>
    <t>749020.000.000057</t>
  </si>
  <si>
    <t>Услуги актуариев</t>
  </si>
  <si>
    <t>«Ембімұнайгаз» АҚ 2021 жылға актуарийлерді (қызметкерлердің зейнетақылық және борыштық міндеттемелерін) бағалау.</t>
  </si>
  <si>
    <t>Оценка актуарии (пенсионной задолженности и задолженности работников) АО "Эмбамунайгаз" на 2021 г.</t>
  </si>
  <si>
    <t>Услуги по администрированию и техническому обслуживанию  программного обеспечения</t>
  </si>
  <si>
    <t>Услуги по технической поддержке и обслуживанию 1С. Бухгалтерия 8 Заработная плата</t>
  </si>
  <si>
    <t xml:space="preserve">1С. Бухгалтерия 8 Жалақы техникалық қолдау көрсету және қызмет көрсету бойынша қызметтер </t>
  </si>
  <si>
    <t>683116.200.000000</t>
  </si>
  <si>
    <t>Услуги по оценке имущества</t>
  </si>
  <si>
    <t>Комплекс услуг по оценке имущества</t>
  </si>
  <si>
    <t>60</t>
  </si>
  <si>
    <t>«Ембімұнайгаз» АҚ-ның мүлігін, ТМҚ, НМҚ және активтерін бағалау бойынша қызметтер көрсету</t>
  </si>
  <si>
    <t>Услуги по оценке имуществ,ТМЗ,ОС,активов АО "Эмбамунайгаз"</t>
  </si>
  <si>
    <t>692031.000.000000</t>
  </si>
  <si>
    <t>Услуги консультационные по вопросам налогообложения и налогового учета</t>
  </si>
  <si>
    <t>Мәмілелер кезіндегі салық салу және салық органдары тарапынан қосымша есептеулерді азайту жөніндегі күрделі мәселелер бойынша кеңес беру қызметтері</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</si>
  <si>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</si>
  <si>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ГДО</t>
  </si>
  <si>
    <t>531012.200.000000</t>
  </si>
  <si>
    <t>Универсальные услуги почтовой связи</t>
  </si>
  <si>
    <t>Универсальные услуги почтовой связи (нерегиструемых почтовых отправлений)</t>
  </si>
  <si>
    <t xml:space="preserve"> </t>
  </si>
  <si>
    <t>г. Атырау,
 ул. Ш. Уалиханова, 1</t>
  </si>
  <si>
    <t xml:space="preserve"> «ЕМSKazpost» жедел пошта қызметін көрсету туралы</t>
  </si>
  <si>
    <t>Услуги экспресс почты EMS-Kazpost</t>
  </si>
  <si>
    <t>743011.000.000000</t>
  </si>
  <si>
    <t>Услуги переводческие с казахского языка, 
русского языка, на английский язык, 
китайский язык и наоборот</t>
  </si>
  <si>
    <t>Услуги переводческие</t>
  </si>
  <si>
    <t>Қазақ тілінен, орыс тілінен, ағылшын, қытай  тілдеріне аударма және керісінше аударма қызметі</t>
  </si>
  <si>
    <t>802010.000.000006</t>
  </si>
  <si>
    <t>Услуги по обеспечению контрольно-пропускного режима на объекте/территории</t>
  </si>
  <si>
    <t>231000000</t>
  </si>
  <si>
    <t xml:space="preserve"> Атырауская область, Кзылкугинский район, п.Жамансор</t>
  </si>
  <si>
    <t xml:space="preserve">Жолаушыларды Мұқыр стансасы бағытында("Қайнармұнайгаз" МГӨБ вахталық бригадалары) бақылау-өткізу режимін қамтамасыз ету қызметтері. </t>
  </si>
  <si>
    <t xml:space="preserve">Услуги по обеспечению контрольно-пропускного режима пассажиров (вахтовых бригад НГДУ "Кайнармунайгаз") следующих по направлению ст. Мукур и его сопровождение" </t>
  </si>
  <si>
    <t xml:space="preserve"> Атырауская область, Жылыойский район, г.Кульсары</t>
  </si>
  <si>
    <t xml:space="preserve">Жолаушыларды Кұлсары стансасы бағытында("Жылыоймұнайгаз" МГӨБ вахталық бригадалары) бақылау-өткізу режимін қамтамасыз ету қызметтері. </t>
  </si>
  <si>
    <t>Услуги по обеспечению контрольно-пропускного режима пассажиров (вахтовых бригад НГДУ "Жылыоймунайгаз") следующих по направлению ст. Кульсары и его сопровождение</t>
  </si>
  <si>
    <t xml:space="preserve"> Атырауская область</t>
  </si>
  <si>
    <t>Территорияны көгалдандыру бойынша нысанға бақылау-өткізу режимін қамтамасыз ету қызметтері</t>
  </si>
  <si>
    <t>Услуги по обеспечению контрольно-пропускного режима на объекте по озеленению территории</t>
  </si>
  <si>
    <t>749020.000.000120</t>
  </si>
  <si>
    <t>Услуги по аттестации рабочих мест</t>
  </si>
  <si>
    <t xml:space="preserve"> 12.2022</t>
  </si>
  <si>
    <t xml:space="preserve"> «Ембамунайгаз» АҚ  өндірістік объектілерідегі жұмыс орындарын аттестаттауды жүргізу  </t>
  </si>
  <si>
    <t>Аттестация рабочих мест   по условиям труда производственных объектов АО "Эмбамунайгаз"</t>
  </si>
  <si>
    <t>841212.031.000000</t>
  </si>
  <si>
    <t>Услуги по предсменному медицинскому осмотру персонала</t>
  </si>
  <si>
    <t>12-2-8</t>
  </si>
  <si>
    <t>«Ембамунайгаз» АҚ қызметкерлерін міндетті медициналық тексеруден өткізу қызметі</t>
  </si>
  <si>
    <t>Услуги по обязательному медицинскому осмотру работников АО "Эмбамунайгаз"</t>
  </si>
  <si>
    <t>Услуги по диагностированию/экспертизе /анализу/испытаниям/тестированию/осмотру</t>
  </si>
  <si>
    <t xml:space="preserve">«Ембамунайгаз» АҚ объекттерін өндірістік бақылау зертханалық – өлшеуіш өлшеулерін жүргізу бойынша қызмет көрсету. </t>
  </si>
  <si>
    <t xml:space="preserve">Оказания услуг по проведению лаболаторных замеров производственного контроля объектов АО "Эмбамунайгаз"
</t>
  </si>
  <si>
    <t>331312.200.000002</t>
  </si>
  <si>
    <t>Услуги по техническому обслуживанию лабораторного/учебно-лабораторного оборудования</t>
  </si>
  <si>
    <t xml:space="preserve">Услуги по техническому обслуживанию лабораторного/учебно-лабораторного оборудования </t>
  </si>
  <si>
    <t>"Күкірт анализаторлары мен БҚҚ (Будың Қанығу Қысымын) аппараттарына сервистік қызмет көрсету және жөндеу</t>
  </si>
  <si>
    <t>"Сервисное обслуживание и ремонт анализаторов серы и аппаратов ДНП</t>
  </si>
  <si>
    <t xml:space="preserve"> 099019.000.000010</t>
  </si>
  <si>
    <t>Услуги по специализированной обработке нефтегазового сырья</t>
  </si>
  <si>
    <t>"Мұнай тұнбасын эмульсиядан ажырату бойынша күрделі қызметтер"</t>
  </si>
  <si>
    <t>Услуги по разделению трудноразрушаемой нефтешламовой эмульсии</t>
  </si>
  <si>
    <t>CAP_2.1.3.61.10 (Уаз Восточный супервайзерство скв. № 130)</t>
  </si>
  <si>
    <t>«Эмбамунайгаз» АҚ кен орындарында ұңғымаларды салу кезіндегі супервайзерлік қызметтер</t>
  </si>
  <si>
    <t>Услуги по супервайзерству при строительстве поисковоөразведочных скважин на месторождениях  АО "Эмбамунайгаз"</t>
  </si>
  <si>
    <t>ДПиОЗ</t>
  </si>
  <si>
    <t>620920.000.000007</t>
  </si>
  <si>
    <t xml:space="preserve"> Услуги по пользованию информационной системой электронных закупок</t>
  </si>
  <si>
    <t>Услуги по пользованию информационной системой электронных закупок</t>
  </si>
  <si>
    <t>г.Атырау</t>
  </si>
  <si>
    <t xml:space="preserve">Электронды сатып алулардың ақпараттық жүйесін пайдалану құқығын беру бойынша қызметтер </t>
  </si>
  <si>
    <t>Услуги по предоставлению права пользования Информационной системой электронных закупок</t>
  </si>
  <si>
    <t>ОУС ФД</t>
  </si>
  <si>
    <t>SAP ЛБЖ  техникалық қолдау қызметтері</t>
  </si>
  <si>
    <t>Услуги по технической поддержке ЛПО SAP</t>
  </si>
  <si>
    <t>2.5.2.10.</t>
  </si>
  <si>
    <t>331229.900.000017</t>
  </si>
  <si>
    <t>Услуги по техническому обслуживанию газовых установок/оборудования/систем/аппаратов/газопроводов</t>
  </si>
  <si>
    <t>Атырауская область, г. Атырау</t>
  </si>
  <si>
    <t>"ЕМГ" АҚ,  БАнің газ шаруашылығына қызмет көрсету</t>
  </si>
  <si>
    <t>Обслуживание газового хозяйства, АУП, АО "ЭМГ"</t>
  </si>
  <si>
    <t>ӨТҚжЖК басқармасының  газ шаруашылығына қызмет көрсету</t>
  </si>
  <si>
    <t xml:space="preserve">Обслуживание газового хозяйства, УПТОиКО  </t>
  </si>
  <si>
    <t>"Жайықмұнайгаз" МГӨБның газ шаруашылығына қызмет көрсету</t>
  </si>
  <si>
    <t>Обслуживание газового хозяйства НГДУ "Жайыкмунайгаз"</t>
  </si>
  <si>
    <t xml:space="preserve"> Ембімұнайэнерго басқармасының газ шаруашылығына қызмет көрсету</t>
  </si>
  <si>
    <t xml:space="preserve">Обслуживание газового хозяйства  управления Эмбамунайэнерго </t>
  </si>
  <si>
    <t>782015.000.000000</t>
  </si>
  <si>
    <t>Услуги гостиниц и аналогичных мест для временного проживания</t>
  </si>
  <si>
    <t>Мангистауская область, Бейнеуский район, вп. "Толкын"</t>
  </si>
  <si>
    <t>«Ембімұнайгаз» АҚ – ның қызметкерлерінің "Толқын" вахталық қалашығында тұруын қамтамасыз ету қызметі</t>
  </si>
  <si>
    <t>Услуги по обеспечению проживания работников АО "Эмбамунайгаз" в вахтовом поселке "Толкын"</t>
  </si>
  <si>
    <t>«Ембімұнайгаз» АҚ – ның қызметкерлерін "Толқын" вахталық қалашығында тамақтандыруды ұйымдастыру қызметі</t>
  </si>
  <si>
    <t>Услуги по организации питания работников АО "Эмбамунайгаз" в вахтовом поселке "Толкын"</t>
  </si>
  <si>
    <t>749020.000.000010</t>
  </si>
  <si>
    <t>Услуги по медицинскому страхованию на случай болезни</t>
  </si>
  <si>
    <t>05.2023</t>
  </si>
  <si>
    <t>Қызметкерлер мен олардың жанұя мүшелерін ауырып қалған мезгілде дәрігерлік сақтандыру қызметі</t>
  </si>
  <si>
    <t>Медицинское страхование работников и членов их семей на случай болезни</t>
  </si>
  <si>
    <t>812913.000.000002</t>
  </si>
  <si>
    <t>Услуги по отлову собак</t>
  </si>
  <si>
    <t>Отлов и ликвидация бродячих собак</t>
  </si>
  <si>
    <t>"Ембімұнайгаз" АҚ кен орындарындағы қаңғыма иттерді аулау және жою</t>
  </si>
  <si>
    <t>Отлов и ликвидация бродячих собак с территорий месторождения АО "Эмбамунайгаз"</t>
  </si>
  <si>
    <t xml:space="preserve">"Ембімұнайгаз" АҚ  кен орындарындағы қызметкерлердің тамақтануын ұйымдастыру қызметін көрсету </t>
  </si>
  <si>
    <t xml:space="preserve">Услуги по организации питания работников на месторождениях АО "Эмбамунайгаз"
</t>
  </si>
  <si>
    <t>"Ембімұнайгаз" АҚ-на АДБ техникалық қолдау және пайдалану</t>
  </si>
  <si>
    <t>Сопровождение и техническая поддержка ТБД АО "Эмбамунайгаз"</t>
  </si>
  <si>
    <t>582950.000.000000</t>
  </si>
  <si>
    <t>Услуги по продлению лицензий на право использования программного обеспечения</t>
  </si>
  <si>
    <t>"Ембімұнайгаз" АҚ-на  "Параграф" бағдарламасын пайдалану және техникалық қолдау көрсету қызметтерін көрсету</t>
  </si>
  <si>
    <t>Услуги по техническому сопровождению информационной системы Параграф  АО "Эмбамунайгаз"</t>
  </si>
  <si>
    <t>"Ембімұнайгаз" АҚ-на  "6-ГР" бағдарламасын қамтудын және техникалық қолдау көрсету қызметтерін көрсету</t>
  </si>
  <si>
    <t>Услуги по технической поддержке ПО "6-ГР" АО "Эмбамунайгаз"</t>
  </si>
  <si>
    <t>"Ембімұнайгаз" АҚ үшін қолданбалы бағдарламалық қамтуды енгізу жұмыстары</t>
  </si>
  <si>
    <t xml:space="preserve">Услуги по техническому сопровжодению прикладного программного обеспечения для  АО "Эмбамунайгаз" </t>
  </si>
  <si>
    <t>582950.000.000001</t>
  </si>
  <si>
    <t>Услуги по предоставлению лицензий на право использования программного обеспечения</t>
  </si>
  <si>
    <t>"Ембімұнайгаз" АҚ-на "ACTUALIS: Кадровое дело" ақпараттық жүйесін сатып алу және техникалық қолдау көрсету қызметтері</t>
  </si>
  <si>
    <t>Услуги по приобретению и техническому сопровождению информационной системы "ACTUALIS: Кадровое дело" АО "Эмбамунайгаз"</t>
  </si>
  <si>
    <t>"Ембімұнайгаз" АҚ-на  "OFM" бағдарламасын қамтудын және техникалық қолдау көрсету қызметтерін көрсету</t>
  </si>
  <si>
    <t>Услуги по технической поддержке ПО "OFM" АО "Эмбамунайгаз"</t>
  </si>
  <si>
    <t>"Ембімұнайгаз" АҚ-на  "Petrel" бағдарламасын қамтудын және техникалық қолдау көрсету қызметтерін көрсету</t>
  </si>
  <si>
    <t>Услуги по технической поддержке ПО "Petrel" АО "Эмбамунайгаз"</t>
  </si>
  <si>
    <t>"Ембімұнайгаз" АҚ-на  "Techlog" бағдарламасын қамтудын және техникалық қолдау көрсету қызметтерін көрсету</t>
  </si>
  <si>
    <t>Услуги по технической поддержке ПО "Techlog" АО "Эмбамунайгаз"</t>
  </si>
  <si>
    <t>Oracle бағдарламасына техникалық қолдау көрсету қызметтерін көрсету</t>
  </si>
  <si>
    <t>Услуги по технической поддержке ПО Oracle</t>
  </si>
  <si>
    <t xml:space="preserve">"Ембімұнайгаз" АҚ ГИС техникалық қолдау көрсету қызметі </t>
  </si>
  <si>
    <t>Услуги по технической поддержке ГИС АО "Эмбамунайгаз"</t>
  </si>
  <si>
    <t>ШТС және ЭБС жүйелеріне таңдауға арналған бағдарламалық жасақтаманы пайдалану құқығына лицензиялау қызметі</t>
  </si>
  <si>
    <t>Услуга по предоставлению лицензий на право использования программного обеспечения для подбора систем ШГН и ЭВН</t>
  </si>
  <si>
    <t>Boardmaps АЖ сүйемелдеу бойынша қызметтер</t>
  </si>
  <si>
    <t>Услуги по сопровождению ИС Boardmaps</t>
  </si>
  <si>
    <t>"Ембімұнайгаз" АҚ Petrel бойынша сатып алу және техникалық сүйемелдеу бойынша қызметтер</t>
  </si>
  <si>
    <t>Услуги по приобретению и техническому сопровождению ПО Petrel АО "Эмбамунайгаз"</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</si>
  <si>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</si>
  <si>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</si>
  <si>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</si>
  <si>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Ластанған топырақты кәдеге жарату (қайта жуу қалдықтары мен мұнай шламдары)</t>
  </si>
  <si>
    <t>Утилизации замазученного грунта (отходы обратной промывки и нефтешлам) НГДУ "Жайыкмунайгаз"</t>
  </si>
  <si>
    <t>Утилизации замазученного грунта (отходы обратной промывки и нефтешлам) НГДУ "Жылыоймунайгаз"</t>
  </si>
  <si>
    <t>Атырауская область,Макатский район</t>
  </si>
  <si>
    <t>Утилизации замазученного грунта (отходы обратной промывки и нефтешлам) НГДУ "Доссормунайгаз"</t>
  </si>
  <si>
    <t>Атырауская область, Кызылкогинский район</t>
  </si>
  <si>
    <t>Утилизации замазученного грунта (отходы обратной промывки и нефтешлам) НГДУ "Кайнармунайгаз"</t>
  </si>
  <si>
    <t>688 Т</t>
  </si>
  <si>
    <t>687 Т</t>
  </si>
  <si>
    <t>406 Т</t>
  </si>
  <si>
    <t>408 Т</t>
  </si>
  <si>
    <t>691 Т</t>
  </si>
  <si>
    <t>690 Т</t>
  </si>
  <si>
    <t>422 Т</t>
  </si>
  <si>
    <t>694 Т</t>
  </si>
  <si>
    <t>426 Т</t>
  </si>
  <si>
    <t>421 Т</t>
  </si>
  <si>
    <t>427 Т</t>
  </si>
  <si>
    <t>420 Т</t>
  </si>
  <si>
    <t>679 Т</t>
  </si>
  <si>
    <t>678 Т</t>
  </si>
  <si>
    <t>502 Т</t>
  </si>
  <si>
    <t>505 Т</t>
  </si>
  <si>
    <t>504 Т</t>
  </si>
  <si>
    <t>503 Т</t>
  </si>
  <si>
    <t>697 Т</t>
  </si>
  <si>
    <t>689 Т</t>
  </si>
  <si>
    <t>674 Т</t>
  </si>
  <si>
    <t>671 Т</t>
  </si>
  <si>
    <t>673 Т</t>
  </si>
  <si>
    <t>672 Т</t>
  </si>
  <si>
    <t>704 Т</t>
  </si>
  <si>
    <t>442 Т</t>
  </si>
  <si>
    <t>486 Т</t>
  </si>
  <si>
    <t>537 Т</t>
  </si>
  <si>
    <t>536 Т</t>
  </si>
  <si>
    <t>535 Т</t>
  </si>
  <si>
    <t>539 Т</t>
  </si>
  <si>
    <t>538 Т</t>
  </si>
  <si>
    <t>540 Т</t>
  </si>
  <si>
    <t>541 Т</t>
  </si>
  <si>
    <t>551 Т</t>
  </si>
  <si>
    <t>550 Т</t>
  </si>
  <si>
    <t>549 Т</t>
  </si>
  <si>
    <t>548 Т</t>
  </si>
  <si>
    <t>546 Т</t>
  </si>
  <si>
    <t>545 Т</t>
  </si>
  <si>
    <t>547 Т</t>
  </si>
  <si>
    <t>552 Т</t>
  </si>
  <si>
    <t>488 Т</t>
  </si>
  <si>
    <t>553 Т</t>
  </si>
  <si>
    <t>623 Т</t>
  </si>
  <si>
    <t>620 Т</t>
  </si>
  <si>
    <t>618 Т</t>
  </si>
  <si>
    <t>622 Т</t>
  </si>
  <si>
    <t>621 Т</t>
  </si>
  <si>
    <t>619 Т</t>
  </si>
  <si>
    <t>617 Т</t>
  </si>
  <si>
    <t>616 Т</t>
  </si>
  <si>
    <t>606 Т</t>
  </si>
  <si>
    <t>615 Т</t>
  </si>
  <si>
    <t>611 Т</t>
  </si>
  <si>
    <t>605 Т</t>
  </si>
  <si>
    <t>608 Т</t>
  </si>
  <si>
    <t>614 Т</t>
  </si>
  <si>
    <t>613 Т</t>
  </si>
  <si>
    <t>612 Т</t>
  </si>
  <si>
    <t>610 Т</t>
  </si>
  <si>
    <t>609 Т</t>
  </si>
  <si>
    <t>607 Т</t>
  </si>
  <si>
    <t>364 Т</t>
  </si>
  <si>
    <t>566 Т</t>
  </si>
  <si>
    <t>569 Т</t>
  </si>
  <si>
    <t>568 Т</t>
  </si>
  <si>
    <t>596 Т</t>
  </si>
  <si>
    <t>597 Т</t>
  </si>
  <si>
    <t>598 Т</t>
  </si>
  <si>
    <t>599 Т</t>
  </si>
  <si>
    <t>600 Т</t>
  </si>
  <si>
    <t>624 Т</t>
  </si>
  <si>
    <t>627 Т</t>
  </si>
  <si>
    <t>626 Т</t>
  </si>
  <si>
    <t>628 Т</t>
  </si>
  <si>
    <t>625 Т</t>
  </si>
  <si>
    <t>637 Т</t>
  </si>
  <si>
    <t>639 Т</t>
  </si>
  <si>
    <t>638 Т</t>
  </si>
  <si>
    <t>641 Т</t>
  </si>
  <si>
    <t>640 Т</t>
  </si>
  <si>
    <t>559 Т</t>
  </si>
  <si>
    <t>558 Т</t>
  </si>
  <si>
    <t>557 Т</t>
  </si>
  <si>
    <t>556 Т</t>
  </si>
  <si>
    <t>523 Т</t>
  </si>
  <si>
    <t>521 Т</t>
  </si>
  <si>
    <t>518 Т</t>
  </si>
  <si>
    <t>524 Т</t>
  </si>
  <si>
    <t>522 Т</t>
  </si>
  <si>
    <t>520 Т</t>
  </si>
  <si>
    <t>519 Т</t>
  </si>
  <si>
    <t>402 Т</t>
  </si>
  <si>
    <t>401 Т</t>
  </si>
  <si>
    <t>400 Т</t>
  </si>
  <si>
    <t>399 Т</t>
  </si>
  <si>
    <t>398 Т</t>
  </si>
  <si>
    <t>397 Т</t>
  </si>
  <si>
    <t>396 Т</t>
  </si>
  <si>
    <t>643 Т</t>
  </si>
  <si>
    <t>636 Т</t>
  </si>
  <si>
    <t>629 Т</t>
  </si>
  <si>
    <t>631 Т</t>
  </si>
  <si>
    <t>630 Т</t>
  </si>
  <si>
    <t>632 Т</t>
  </si>
  <si>
    <t>633 Т</t>
  </si>
  <si>
    <t>634 Т</t>
  </si>
  <si>
    <t>528 Т</t>
  </si>
  <si>
    <t>527 Т</t>
  </si>
  <si>
    <t>529 Т</t>
  </si>
  <si>
    <t>530 Т</t>
  </si>
  <si>
    <t>532 Т</t>
  </si>
  <si>
    <t>531 Т</t>
  </si>
  <si>
    <t>438 Т</t>
  </si>
  <si>
    <t>508 Т</t>
  </si>
  <si>
    <t>509 Т</t>
  </si>
  <si>
    <t>510 Т</t>
  </si>
  <si>
    <t>512 Т</t>
  </si>
  <si>
    <t>511 Т</t>
  </si>
  <si>
    <t>513 Т</t>
  </si>
  <si>
    <t>669 Т</t>
  </si>
  <si>
    <t>571 Т</t>
  </si>
  <si>
    <t>570 Т</t>
  </si>
  <si>
    <t>651 Т</t>
  </si>
  <si>
    <t>653 Т</t>
  </si>
  <si>
    <t>652 Т</t>
  </si>
  <si>
    <t>657 Т</t>
  </si>
  <si>
    <t>656 Т</t>
  </si>
  <si>
    <t>655 Т</t>
  </si>
  <si>
    <t>654 Т</t>
  </si>
  <si>
    <t>660 Т</t>
  </si>
  <si>
    <t>667 Т</t>
  </si>
  <si>
    <t>666 Т</t>
  </si>
  <si>
    <t>661 Т</t>
  </si>
  <si>
    <t>665 Т</t>
  </si>
  <si>
    <t>585 Т</t>
  </si>
  <si>
    <t>584 Т</t>
  </si>
  <si>
    <t>572 Т</t>
  </si>
  <si>
    <t>582 Т</t>
  </si>
  <si>
    <t>573 Т</t>
  </si>
  <si>
    <t>581 Т</t>
  </si>
  <si>
    <t>574 Т</t>
  </si>
  <si>
    <t>575 Т</t>
  </si>
  <si>
    <t>580 Т</t>
  </si>
  <si>
    <t>577 Т</t>
  </si>
  <si>
    <t>576 Т</t>
  </si>
  <si>
    <t>579 Т</t>
  </si>
  <si>
    <t>578 Т</t>
  </si>
  <si>
    <t>680 Т</t>
  </si>
  <si>
    <t>591 Т</t>
  </si>
  <si>
    <t>590 Т</t>
  </si>
  <si>
    <t>592 Т</t>
  </si>
  <si>
    <t>702 Т</t>
  </si>
  <si>
    <t>701 Т</t>
  </si>
  <si>
    <t>493 Т</t>
  </si>
  <si>
    <t>492 Т</t>
  </si>
  <si>
    <t>494 Т</t>
  </si>
  <si>
    <t>495 Т</t>
  </si>
  <si>
    <t>490 Т</t>
  </si>
  <si>
    <t>491 Т</t>
  </si>
  <si>
    <t>587 Т</t>
  </si>
  <si>
    <t>586 Т</t>
  </si>
  <si>
    <t>699 Т</t>
  </si>
  <si>
    <t>698 Т</t>
  </si>
  <si>
    <t>700 Т</t>
  </si>
  <si>
    <t>496 Т</t>
  </si>
  <si>
    <t>497 Т</t>
  </si>
  <si>
    <t>676 Т</t>
  </si>
  <si>
    <t>675 Т</t>
  </si>
  <si>
    <t>489 Т</t>
  </si>
  <si>
    <t>373 Т</t>
  </si>
  <si>
    <t>372 Т</t>
  </si>
  <si>
    <t>375 Т</t>
  </si>
  <si>
    <t>374 Т</t>
  </si>
  <si>
    <t>565 Т</t>
  </si>
  <si>
    <t>564 Т</t>
  </si>
  <si>
    <t>563 Т</t>
  </si>
  <si>
    <t>561 Т</t>
  </si>
  <si>
    <t>562 Т</t>
  </si>
  <si>
    <t>367 Т</t>
  </si>
  <si>
    <t>366 Т</t>
  </si>
  <si>
    <t>365 Т</t>
  </si>
  <si>
    <t>403 Т</t>
  </si>
  <si>
    <t>404 Т</t>
  </si>
  <si>
    <t>485 Т</t>
  </si>
  <si>
    <t>475 Т</t>
  </si>
  <si>
    <t>481 Т</t>
  </si>
  <si>
    <t>482 Т</t>
  </si>
  <si>
    <t>483 Т</t>
  </si>
  <si>
    <t>484 Т</t>
  </si>
  <si>
    <t>476 Т</t>
  </si>
  <si>
    <t>659 Т</t>
  </si>
  <si>
    <t>658 Т</t>
  </si>
  <si>
    <t>664 Т</t>
  </si>
  <si>
    <t>663 Т</t>
  </si>
  <si>
    <t>662 Т</t>
  </si>
  <si>
    <t>471 Т</t>
  </si>
  <si>
    <t>470 Т</t>
  </si>
  <si>
    <t>469 Т</t>
  </si>
  <si>
    <t>468 Т</t>
  </si>
  <si>
    <t>467 Т</t>
  </si>
  <si>
    <t>466 Т</t>
  </si>
  <si>
    <t>465 Т</t>
  </si>
  <si>
    <t>464 Т</t>
  </si>
  <si>
    <t>463 Т</t>
  </si>
  <si>
    <t>462 Т</t>
  </si>
  <si>
    <t>479 Т</t>
  </si>
  <si>
    <t>478 Т</t>
  </si>
  <si>
    <t>480 Т</t>
  </si>
  <si>
    <t>458 Т</t>
  </si>
  <si>
    <t>411 Т</t>
  </si>
  <si>
    <t>412 Т</t>
  </si>
  <si>
    <t>413 Т</t>
  </si>
  <si>
    <t>415 Т</t>
  </si>
  <si>
    <t>459 Т</t>
  </si>
  <si>
    <t>460 Т</t>
  </si>
  <si>
    <t>461 Т</t>
  </si>
  <si>
    <t>440 Т</t>
  </si>
  <si>
    <t>441 Т</t>
  </si>
  <si>
    <t>684 Т</t>
  </si>
  <si>
    <t>635 Т</t>
  </si>
  <si>
    <t>534 Т</t>
  </si>
  <si>
    <t>542 Т</t>
  </si>
  <si>
    <t>543 Т</t>
  </si>
  <si>
    <t>544 Т</t>
  </si>
  <si>
    <t>487 Т</t>
  </si>
  <si>
    <t>514 Т</t>
  </si>
  <si>
    <t>515 Т</t>
  </si>
  <si>
    <t>516 Т</t>
  </si>
  <si>
    <t>517 Т</t>
  </si>
  <si>
    <t>418 Т</t>
  </si>
  <si>
    <t>452 Т</t>
  </si>
  <si>
    <t>554 Т</t>
  </si>
  <si>
    <t>555 Т</t>
  </si>
  <si>
    <t>670 Т</t>
  </si>
  <si>
    <t>709 Т</t>
  </si>
  <si>
    <t>377 Т</t>
  </si>
  <si>
    <t>378 Т</t>
  </si>
  <si>
    <t>386 Т</t>
  </si>
  <si>
    <t>387 Т</t>
  </si>
  <si>
    <t>388 Т</t>
  </si>
  <si>
    <t>389 Т</t>
  </si>
  <si>
    <t>407 Т</t>
  </si>
  <si>
    <t>472 Т</t>
  </si>
  <si>
    <t>473 Т</t>
  </si>
  <si>
    <t>474 Т</t>
  </si>
  <si>
    <t>711 Т</t>
  </si>
  <si>
    <t>681 Т</t>
  </si>
  <si>
    <t>708 Т</t>
  </si>
  <si>
    <t>642 Т</t>
  </si>
  <si>
    <t>567 Т</t>
  </si>
  <si>
    <t>601 Т</t>
  </si>
  <si>
    <t>602 Т</t>
  </si>
  <si>
    <t>603 Т</t>
  </si>
  <si>
    <t>499 Т</t>
  </si>
  <si>
    <t>500 Т</t>
  </si>
  <si>
    <t>501 Т</t>
  </si>
  <si>
    <t>560 Т</t>
  </si>
  <si>
    <t>526 Т</t>
  </si>
  <si>
    <t>448 Т</t>
  </si>
  <si>
    <t>449 Т</t>
  </si>
  <si>
    <t>450 Т</t>
  </si>
  <si>
    <t>451 Т</t>
  </si>
  <si>
    <t>525 Т</t>
  </si>
  <si>
    <t>588 Т</t>
  </si>
  <si>
    <t>589 Т</t>
  </si>
  <si>
    <t>716 Т</t>
  </si>
  <si>
    <t>533 Т</t>
  </si>
  <si>
    <t>436 Т</t>
  </si>
  <si>
    <t>437 Т</t>
  </si>
  <si>
    <t>435 Т</t>
  </si>
  <si>
    <t>645 Т</t>
  </si>
  <si>
    <t>685 Т</t>
  </si>
  <si>
    <t>686 Т</t>
  </si>
  <si>
    <t>392 Т</t>
  </si>
  <si>
    <t>393 Т</t>
  </si>
  <si>
    <t>394 Т</t>
  </si>
  <si>
    <t>395 Т</t>
  </si>
  <si>
    <t>390 Т</t>
  </si>
  <si>
    <t>391 Т</t>
  </si>
  <si>
    <t>457 Т</t>
  </si>
  <si>
    <t>693 Т</t>
  </si>
  <si>
    <t>376 Т</t>
  </si>
  <si>
    <t>712 Т</t>
  </si>
  <si>
    <t>713 Т</t>
  </si>
  <si>
    <t>705 Т</t>
  </si>
  <si>
    <t>428 Т</t>
  </si>
  <si>
    <t>429 Т</t>
  </si>
  <si>
    <t>417 Т</t>
  </si>
  <si>
    <t>695 Т</t>
  </si>
  <si>
    <t>409 Т</t>
  </si>
  <si>
    <t>410 Т</t>
  </si>
  <si>
    <t>644 Т</t>
  </si>
  <si>
    <t>692 Т</t>
  </si>
  <si>
    <t>668 Т</t>
  </si>
  <si>
    <t>416 Т</t>
  </si>
  <si>
    <t>595 Т</t>
  </si>
  <si>
    <t>414 Т</t>
  </si>
  <si>
    <t>369 Т</t>
  </si>
  <si>
    <t>370 Т</t>
  </si>
  <si>
    <t>371 Т</t>
  </si>
  <si>
    <t>696 Т</t>
  </si>
  <si>
    <t>593 Т</t>
  </si>
  <si>
    <t>594 Т</t>
  </si>
  <si>
    <t>447 Т</t>
  </si>
  <si>
    <t>430 Т</t>
  </si>
  <si>
    <t>431 Т</t>
  </si>
  <si>
    <t>432 Т</t>
  </si>
  <si>
    <t>433 Т</t>
  </si>
  <si>
    <t>646 Т</t>
  </si>
  <si>
    <t>650 Т</t>
  </si>
  <si>
    <t>647 Т</t>
  </si>
  <si>
    <t>648 Т</t>
  </si>
  <si>
    <t>649 Т</t>
  </si>
  <si>
    <t>455 Т</t>
  </si>
  <si>
    <t>456 Т</t>
  </si>
  <si>
    <t>707 Т</t>
  </si>
  <si>
    <t>506 Т</t>
  </si>
  <si>
    <t>583 Т</t>
  </si>
  <si>
    <t>498 Т</t>
  </si>
  <si>
    <t>405 Т</t>
  </si>
  <si>
    <t>381 Т</t>
  </si>
  <si>
    <t>382 Т</t>
  </si>
  <si>
    <t>383 Т</t>
  </si>
  <si>
    <t>384 Т</t>
  </si>
  <si>
    <t>385 Т</t>
  </si>
  <si>
    <t>714 Т</t>
  </si>
  <si>
    <t>715 Т</t>
  </si>
  <si>
    <t>380 Т</t>
  </si>
  <si>
    <t>379 Т</t>
  </si>
  <si>
    <t>604 Т</t>
  </si>
  <si>
    <t>682 Т</t>
  </si>
  <si>
    <t>683 Т</t>
  </si>
  <si>
    <t>443 Т</t>
  </si>
  <si>
    <t>444 Т</t>
  </si>
  <si>
    <t>445 Т</t>
  </si>
  <si>
    <t>446 Т</t>
  </si>
  <si>
    <t>677 Т</t>
  </si>
  <si>
    <t>439 Т</t>
  </si>
  <si>
    <t>419 Т</t>
  </si>
  <si>
    <t>507 Т</t>
  </si>
  <si>
    <t>703 Т</t>
  </si>
  <si>
    <t>423 Т</t>
  </si>
  <si>
    <t>424 Т</t>
  </si>
  <si>
    <t>425 Т</t>
  </si>
  <si>
    <t>453 Т</t>
  </si>
  <si>
    <t>454 Т</t>
  </si>
  <si>
    <t>706 Т</t>
  </si>
  <si>
    <t>368 Т</t>
  </si>
  <si>
    <t>710 Т</t>
  </si>
  <si>
    <t>477 Т</t>
  </si>
  <si>
    <t>434 Т</t>
  </si>
  <si>
    <t>40 Р</t>
  </si>
  <si>
    <t>45 Р</t>
  </si>
  <si>
    <t>44 Р</t>
  </si>
  <si>
    <t>41 Р</t>
  </si>
  <si>
    <t>38 Р</t>
  </si>
  <si>
    <t>39 Р</t>
  </si>
  <si>
    <t>37 Р</t>
  </si>
  <si>
    <t>65 Р</t>
  </si>
  <si>
    <t>67 Р</t>
  </si>
  <si>
    <t>42 Р</t>
  </si>
  <si>
    <t>66 Р</t>
  </si>
  <si>
    <t>47 Р</t>
  </si>
  <si>
    <t>55 Р</t>
  </si>
  <si>
    <t>56 Р</t>
  </si>
  <si>
    <t>51 У</t>
  </si>
  <si>
    <t>53 У</t>
  </si>
  <si>
    <t>64 У</t>
  </si>
  <si>
    <t>57 У</t>
  </si>
  <si>
    <t>62 У</t>
  </si>
  <si>
    <t>61 У</t>
  </si>
  <si>
    <t>69 У</t>
  </si>
  <si>
    <t>36 У</t>
  </si>
  <si>
    <t>35 У</t>
  </si>
  <si>
    <t>97 У</t>
  </si>
  <si>
    <t>96 У</t>
  </si>
  <si>
    <t>95 У</t>
  </si>
  <si>
    <t>93 У</t>
  </si>
  <si>
    <t>94 У</t>
  </si>
  <si>
    <t>90 У</t>
  </si>
  <si>
    <t>89 У</t>
  </si>
  <si>
    <t>88 У</t>
  </si>
  <si>
    <t>86 У</t>
  </si>
  <si>
    <t>72 У</t>
  </si>
  <si>
    <t>50 У</t>
  </si>
  <si>
    <t>67 У</t>
  </si>
  <si>
    <t>63 У</t>
  </si>
  <si>
    <t>68 У</t>
  </si>
  <si>
    <t>51 Р</t>
  </si>
  <si>
    <t>57 Р</t>
  </si>
  <si>
    <t>59 Р</t>
  </si>
  <si>
    <t>63 Р</t>
  </si>
  <si>
    <t>53 Р</t>
  </si>
  <si>
    <t>52 Р</t>
  </si>
  <si>
    <t>54 Р</t>
  </si>
  <si>
    <t>64 Р</t>
  </si>
  <si>
    <t>60 Р</t>
  </si>
  <si>
    <t>61 Р</t>
  </si>
  <si>
    <t>62 Р</t>
  </si>
  <si>
    <t>58 Р</t>
  </si>
  <si>
    <t>50 Р</t>
  </si>
  <si>
    <t>43 Р</t>
  </si>
  <si>
    <t>46 Р</t>
  </si>
  <si>
    <t>48 Р</t>
  </si>
  <si>
    <t>49 Р</t>
  </si>
  <si>
    <t>54 У</t>
  </si>
  <si>
    <t>56 У</t>
  </si>
  <si>
    <t>66 У</t>
  </si>
  <si>
    <t>71 У</t>
  </si>
  <si>
    <t>75 У</t>
  </si>
  <si>
    <t>76 У</t>
  </si>
  <si>
    <t>98 У</t>
  </si>
  <si>
    <t>52 У</t>
  </si>
  <si>
    <t>55 У</t>
  </si>
  <si>
    <t>74 У</t>
  </si>
  <si>
    <t>60 У</t>
  </si>
  <si>
    <t>85 У</t>
  </si>
  <si>
    <t>84 У</t>
  </si>
  <si>
    <t>47 У</t>
  </si>
  <si>
    <t>78 У</t>
  </si>
  <si>
    <t>70 У</t>
  </si>
  <si>
    <t>37 У</t>
  </si>
  <si>
    <t>48 У</t>
  </si>
  <si>
    <t>49 У</t>
  </si>
  <si>
    <t>59 У</t>
  </si>
  <si>
    <t>80 У</t>
  </si>
  <si>
    <t>81 У</t>
  </si>
  <si>
    <t>82 У</t>
  </si>
  <si>
    <t>77 У</t>
  </si>
  <si>
    <t>87 У</t>
  </si>
  <si>
    <t>58 У</t>
  </si>
  <si>
    <t>46 У</t>
  </si>
  <si>
    <t>31 У</t>
  </si>
  <si>
    <t>91 У</t>
  </si>
  <si>
    <t>65 У</t>
  </si>
  <si>
    <t>83 У</t>
  </si>
  <si>
    <t>92 У</t>
  </si>
  <si>
    <t>32 У</t>
  </si>
  <si>
    <t>39 У</t>
  </si>
  <si>
    <t>41 У</t>
  </si>
  <si>
    <t>42 У</t>
  </si>
  <si>
    <t>43 У</t>
  </si>
  <si>
    <t>45 У</t>
  </si>
  <si>
    <t>38 У</t>
  </si>
  <si>
    <t>40 У</t>
  </si>
  <si>
    <t>33 У</t>
  </si>
  <si>
    <t>34 У</t>
  </si>
  <si>
    <t>44 У</t>
  </si>
  <si>
    <t>ПКО 2.0</t>
  </si>
  <si>
    <t>31-1 Т</t>
  </si>
  <si>
    <t>33-1 Т</t>
  </si>
  <si>
    <t>40-1 Т</t>
  </si>
  <si>
    <t>525-1 Т</t>
  </si>
  <si>
    <t>29-1 Т</t>
  </si>
  <si>
    <t>583-1 Т</t>
  </si>
  <si>
    <t>142-1 Т</t>
  </si>
  <si>
    <t>ЗКС + ПКО 2.0</t>
  </si>
  <si>
    <t>623-1 Т</t>
  </si>
  <si>
    <t>1;11</t>
  </si>
  <si>
    <t>618-1 Т</t>
  </si>
  <si>
    <t>622-1 Т</t>
  </si>
  <si>
    <t>621-1 Т</t>
  </si>
  <si>
    <t>619-1 Т</t>
  </si>
  <si>
    <t>1;11;26;28;29</t>
  </si>
  <si>
    <t>617-1 Т</t>
  </si>
  <si>
    <t>616-1 Т</t>
  </si>
  <si>
    <t>606-1 Т</t>
  </si>
  <si>
    <t>615-1 Т</t>
  </si>
  <si>
    <t>611-1 Т</t>
  </si>
  <si>
    <t>605-1 Т</t>
  </si>
  <si>
    <t>608-1 Т</t>
  </si>
  <si>
    <t>614-1 Т</t>
  </si>
  <si>
    <t>613-1 Т</t>
  </si>
  <si>
    <t>612-1 Т</t>
  </si>
  <si>
    <t>610-1 Т</t>
  </si>
  <si>
    <t>609-1 Т</t>
  </si>
  <si>
    <t>607-1 Т</t>
  </si>
  <si>
    <t>363-1 Т</t>
  </si>
  <si>
    <t>1;26;28;29</t>
  </si>
  <si>
    <t>228-1 Т</t>
  </si>
  <si>
    <t>229-1 Т</t>
  </si>
  <si>
    <t>624-1 Т</t>
  </si>
  <si>
    <t>627-1 Т</t>
  </si>
  <si>
    <t>626-1 Т</t>
  </si>
  <si>
    <t>628-1 Т</t>
  </si>
  <si>
    <t>625-1 Т</t>
  </si>
  <si>
    <t>637-1 Т</t>
  </si>
  <si>
    <t>639-1 Т</t>
  </si>
  <si>
    <t>638-1 Т</t>
  </si>
  <si>
    <t>641-1 Т</t>
  </si>
  <si>
    <t>640-1 Т</t>
  </si>
  <si>
    <t>643-1 Т</t>
  </si>
  <si>
    <t>5,7,8,21,22,26,28,29</t>
  </si>
  <si>
    <t>629-1 Т</t>
  </si>
  <si>
    <t>631-1 Т</t>
  </si>
  <si>
    <t>630-1 Т</t>
  </si>
  <si>
    <t>Кран шаровой муфтовый газовый типа ГШК.
Назначение - для перекрытия потока среды;
Технические характеристики:
Диаметр условный (Ду), мм - 25;
Далвение условное (Ру), кгс/см2 - 16;
Рабочая среда - газ;
Температура рабочей среды, C - от - 40 до + 60.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</si>
  <si>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632-1 Т</t>
  </si>
  <si>
    <t>633-1 Т</t>
  </si>
  <si>
    <t>Кран шаровый муфтовый газовый типа ГШК.
Назначение - для того, чтобы устанавливаться на трубопроводах в качестве
запорного устройства как внутреннего, так и наружного применения.
Техническая характеристика:
Диаметр условный (Ду), мм - 15;
Давление условное (Ру), кгс/см2 - 10;
Климатическое исполнение - УХЛ1;
Рабочая среда - газ;
Температура рабочей среды, C - от -60 до +50.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</si>
  <si>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634-1 Т</t>
  </si>
  <si>
    <t>1;11;27;28</t>
  </si>
  <si>
    <t>230-1 Т</t>
  </si>
  <si>
    <t>438-1 Т</t>
  </si>
  <si>
    <t>512-1 Т</t>
  </si>
  <si>
    <t>511-1 Т</t>
  </si>
  <si>
    <t>210-1 Т</t>
  </si>
  <si>
    <t>651-1 Т</t>
  </si>
  <si>
    <t>653-1 Т</t>
  </si>
  <si>
    <t>654-1 Т</t>
  </si>
  <si>
    <t>661-1 Т</t>
  </si>
  <si>
    <t>665-1 Т</t>
  </si>
  <si>
    <t>30-1 Т</t>
  </si>
  <si>
    <t>493-1 Т</t>
  </si>
  <si>
    <t>495-1 Т</t>
  </si>
  <si>
    <t>490-1 Т</t>
  </si>
  <si>
    <t>238-1 Т</t>
  </si>
  <si>
    <t>215-1 Т</t>
  </si>
  <si>
    <t>135-1 Т</t>
  </si>
  <si>
    <t>68-1 Т</t>
  </si>
  <si>
    <t>110000600</t>
  </si>
  <si>
    <t>272-1 Т</t>
  </si>
  <si>
    <t>275-1 Т</t>
  </si>
  <si>
    <t>274-1 Т</t>
  </si>
  <si>
    <t>273-1 Т</t>
  </si>
  <si>
    <t>1-1 Р</t>
  </si>
  <si>
    <t>исключить</t>
  </si>
  <si>
    <t>в связи с объединением в комлекс работ по экспл.бурению</t>
  </si>
  <si>
    <t>6-1 Р</t>
  </si>
  <si>
    <t>32-1 Р</t>
  </si>
  <si>
    <t>07.2022</t>
  </si>
  <si>
    <t>33-1 Р</t>
  </si>
  <si>
    <t>42-1 Р</t>
  </si>
  <si>
    <t>Құлсары қаласындағы Құлсары АЭТ-ның әкімшілік ғимаратын жөндеу жұмыстары</t>
  </si>
  <si>
    <t xml:space="preserve">Ремонт административного здания ЭСР Кульсары в г. Кульсары </t>
  </si>
  <si>
    <t>44-1 Р</t>
  </si>
  <si>
    <t>Отсыпка грунтом под опоры ВЛ-6кв на месторождениях НГДУ "Жылыоймунайгаз"</t>
  </si>
  <si>
    <t>45-1 Р</t>
  </si>
  <si>
    <t>С. Балғымбаев-О.Б.Қамысты к/о өндірісаралық жолының жөндеу жұмыстары</t>
  </si>
  <si>
    <t>66-1 Р</t>
  </si>
  <si>
    <t>Қайнар вахталық қалашығындағы КТҚ (карізді тазалау қондырғыларын)  нысаны жобалау-іздестіру жұмыстарын әзірлеу</t>
  </si>
  <si>
    <t>65-1 Р</t>
  </si>
  <si>
    <t>Ботақан кен орнындағы әлеуметтік нысандарының қаріздік сорғы станциясынан жиналатын ағынды сулары КТҚ (карізді тазалау қондырғыларын) қайта жасақтау</t>
  </si>
  <si>
    <t>67-1 Р</t>
  </si>
  <si>
    <t>«Қисымбай кен орнындағы КТҚ (карізді тазалау қондырғыларын) қайта жасақтау» нысаны жобалау-іздестіру жұмыстарын әзірлеу</t>
  </si>
  <si>
    <t>60-1 Р</t>
  </si>
  <si>
    <t>Қаратон кен орынын игеру жобасы ҚОӘТ жобасымен бірге</t>
  </si>
  <si>
    <t>Проект разработки месторождения Каратон с проектом ОВОС</t>
  </si>
  <si>
    <t>61-1 Р</t>
  </si>
  <si>
    <t>Құлсары кен орынын игеру жобасы ҚОӘТ жобасымен бірге</t>
  </si>
  <si>
    <t>Проект разработки месторождения Кульсары с проектом ОВОС</t>
  </si>
  <si>
    <t>62-1 Р</t>
  </si>
  <si>
    <t>Макат кен орынының I ортаюралық қабатын игеру жобасы ҚОӘТ жобасымен бірге</t>
  </si>
  <si>
    <t>Проект разработки I среднеюрского горизонта Северного участка месторождения Макат с проектом ОВОС</t>
  </si>
  <si>
    <t>97-1 У</t>
  </si>
  <si>
    <t>96-1 У</t>
  </si>
  <si>
    <t>95-1 У</t>
  </si>
  <si>
    <t>93-1 У</t>
  </si>
  <si>
    <t>94-1 У</t>
  </si>
  <si>
    <t>83-1 У</t>
  </si>
  <si>
    <t>"Ембімұнайгаз" АҚ кен орындарындағы қаңғыма иттер мен мысықтарды аулау</t>
  </si>
  <si>
    <t>Отлов бродячих собак и кошек с территорий месторождения АО "Эмбамунайгаз"</t>
  </si>
  <si>
    <t>4-1 У</t>
  </si>
  <si>
    <t>73 У</t>
  </si>
  <si>
    <t>сокращение потребности</t>
  </si>
  <si>
    <t>включить в комплекс по экспл.бурению</t>
  </si>
  <si>
    <t>изменение еНС ТРУ</t>
  </si>
  <si>
    <t>724 Т</t>
  </si>
  <si>
    <t>281331.000.000191</t>
  </si>
  <si>
    <t>для винтового насоса, наземный</t>
  </si>
  <si>
    <t>Головка приводная ЭВН без станции управления.Назначение - для передачи вращательного движения электродвигателя наротор глубинного погружного винтового насоса через колонну насосныхштанг.Основные технические требования к приводу:Характеристики головки верхнего привода:Максимальная воспринимаемая мощность, кВт, не менее - 15;Максимальная скорость вращения приводной головки об/мин, не менее - 600;Максимальный крутящий момент, Н*м - 1500;Максимальная осевая нагрузка, кг - 12000;Положение ременной передачи - горизонтальное, ремни 3х-ручейковые,зубчатые;Зажим полированного штока - 1 ¼";Тип редуктора - маслонаполненный, объем масла не более 5л(синтетическое), должны быть заправлены при поставке.Тип тормозной системы обратного хода - гидравлическая (должнаобеспечивать безопасное обратное вращение, независимое от системыременной передачи);Диаметр полированного штока - 1 ¼" (31,75мм);Сальниковая коробка - должна обеспечивать герметичность соединения сустьем с использованием плетенных уплотнений, материал - тефлон /кевлар; Соединительная резьба с устьем скважины 2 7/8 EUE (высаженныйнаружу конец);Ременная передача должна быть закрыта защитными откидными кожухами из 2хчастей и обеспечивать свободный и быстрый доступ к ремням и шкивам.Диаметр ведомого шкива, мм - 710мм;Устьевое оборудование:Фланцевая катушка; Интегрированный превентор.Характеристики взрывозащищенного электродвигателя:Мощность, кВт - 15;Тип - асинхронный;Питание - 400В/3 фазы / 50Гц;Исполнение корпуса - TEFC (электродвигатель закрытого типа свентиляторным охдаждением на валу);Ступень пылевлагозащищенности - не ниже IP55;Класс изоляции - не ниже F;Класс взрывозащиты - 1ExdIIBT4;Комплектация:- Головка верхнего привода;- Взрывозащищенный электродвигатель;- Шкивы и ремни;- Сальниковая коробка и зажим полированного штока;- Предохранительный хомут;- Противоотворотная цепь.Перечень необходимых документов при поставке:- должен поставляться с ЗИП;- сертификатом и другими документами, удостоверяющими происхождениетовара.- соответствующая упаковка, не допускающая повреждения оборудования.Гарантийный период на Товар не менее 24 месяца с даты ввода вэксплуатацию, исключая  расходные материалы (12 месяцев).Поставщик в рамках исполнения договора о закупках должен предоставитьдокументы, подтверждающие соответствие поставлемых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</si>
  <si>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721 Т</t>
  </si>
  <si>
    <t>281313.700.000001</t>
  </si>
  <si>
    <t>Установка насосная</t>
  </si>
  <si>
    <t>винтовая, штанговая</t>
  </si>
  <si>
    <t>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t>
  </si>
  <si>
    <t>722 Т</t>
  </si>
  <si>
    <t>723 Т</t>
  </si>
  <si>
    <t>720 Т</t>
  </si>
  <si>
    <t>265185.100.000009</t>
  </si>
  <si>
    <t>Мембрана</t>
  </si>
  <si>
    <t>для регулятора расхода жидкости</t>
  </si>
  <si>
    <t>717 Т</t>
  </si>
  <si>
    <t>192032.920.000000</t>
  </si>
  <si>
    <t>газовая</t>
  </si>
  <si>
    <t>718 Т</t>
  </si>
  <si>
    <t>719 Т</t>
  </si>
  <si>
    <t>Зажим анкерный DN-70 rpi применяется при строительстве линийэлектропередач. Он необходим для надежного крепления СИП-3 на анкерных,ответвительных и угловых опорах.Технические характеристики:Марка - DN-70 rpi;Тип арматуры - анкерный зажим;Сечение жилы, мм2 - 35-70;Минимальная разрушающая нагрузка, кН - 20;Диаметр провода, мм - 12-14.</t>
  </si>
  <si>
    <t>69 Р</t>
  </si>
  <si>
    <t>091012.900.000007</t>
  </si>
  <si>
    <t>Работы  по ликвидации  скважин</t>
  </si>
  <si>
    <t>Работы по ликвидации скважин</t>
  </si>
  <si>
    <t>"Ембімұнайгаз"  АҚ кенорнындарында   ұңғымаларды жою/қайтажою жұмыстары.</t>
  </si>
  <si>
    <t>Работы по  ликвидации/переликвидации скважин на месторождениях АО "Эмбамунайгаз"</t>
  </si>
  <si>
    <t>71 Р</t>
  </si>
  <si>
    <t>711219.900.010004</t>
  </si>
  <si>
    <t xml:space="preserve">Работы по проектированию   </t>
  </si>
  <si>
    <t>Работы по разработке проектных документов для проведения операций по недропользованию</t>
  </si>
  <si>
    <t>"Ембімұнайгаз"  АҚ кенорнындарына ұңғымаларды тұрғызу, тереңдету және ұңғыма оқпанын бүйірден тесу жобалау жұмыстары</t>
  </si>
  <si>
    <t xml:space="preserve">Работы по разработке проектной документации на строительство скважин, углубление и зарезки бокового ствола скважин на месторождениях АО «Эмбамунайгаз </t>
  </si>
  <si>
    <t>68 Р</t>
  </si>
  <si>
    <t>091011.900.000000</t>
  </si>
  <si>
    <t>Работы по повторному бурению скважины</t>
  </si>
  <si>
    <t>"Ембімұнайгаз"  АҚ кенорнындарында ұңғыма оқпанын бүйірден тесу жұмыстары.</t>
  </si>
  <si>
    <t>Зарезка бокового ствола скважин на месторождениях АО "Эмбамунайгаз"</t>
  </si>
  <si>
    <t>70 Р</t>
  </si>
  <si>
    <t>Ембімұнайгаз " АҚ кен орындарында іздеу-барлау ұңғымаларын салуға жобалық құжаттаманы әзірлеу бойынша жұмыстар</t>
  </si>
  <si>
    <t xml:space="preserve">Работы по разработке проектной документации на строительство поисково-разведочных скважин на месторождениях АО «Эмбамунайгаз </t>
  </si>
  <si>
    <t>99 У</t>
  </si>
  <si>
    <t>245</t>
  </si>
  <si>
    <t>"Ембімұнайгаз" АҚ объектілерін электрмен жабдықтау</t>
  </si>
  <si>
    <t>Электроснабжение объектов АО "Эмбамунайгаз"</t>
  </si>
  <si>
    <t>101 У</t>
  </si>
  <si>
    <t>712019.000.000010</t>
  </si>
  <si>
    <t>Услуги по проведению лабораторных/лабораторно-инструментальных исследований/анализов</t>
  </si>
  <si>
    <t xml:space="preserve">Санитарлық эпидемиологиялық қадағалау мекемесінің қызметі (суды және ауаны талдау бойынша қызмет) </t>
  </si>
  <si>
    <t>Услуги СЭС (услуги по анализу воды и воздуха)</t>
  </si>
  <si>
    <t>100 У</t>
  </si>
  <si>
    <t xml:space="preserve">494113.000.000000 </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</si>
  <si>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</si>
  <si>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«Жылыоймұнайгаз» МГӨБ нысандарын ауыз сумен қамту (водовоз) және тұрмыстық сұйық қалдықтарды қабылдау қызметі</t>
  </si>
  <si>
    <t>услуги по водоснабжению  (водовоз) и прием бытовых сточных вод с объектов НГДУ "Жылыоймунайгаз"</t>
  </si>
  <si>
    <t>102 У</t>
  </si>
  <si>
    <t>841212.025.000000</t>
  </si>
  <si>
    <t>Услуги по проведению полемеразных цепных реакции</t>
  </si>
  <si>
    <t>Диагностика инфекционных заболеваний (ПЦР)</t>
  </si>
  <si>
    <t>«Ембімұнайгаз» АҚ қызметкерлерінің ПТР әдісімен биологиялық материалдан COVID-19 вирусының РНҚ-сын анықтау бойынша диагностикалық зерттеу»</t>
  </si>
  <si>
    <t>в свзяи с изменением ЕНС ТРУ</t>
  </si>
  <si>
    <t>централ.закупка</t>
  </si>
  <si>
    <t>1 изменения и дополнения №120240021112-ПЗ-2022-1 от 09.11. 2021г., утвержден решением директора департамента ДПиОЗ Жылкайдаровым М.О.</t>
  </si>
  <si>
    <t>2 изменения и дополнения №120240021112-ПЗ-2022-2 от 10.12. 2021г., утвержден решением директора департамента ДПиОЗ Жылкайдаровым М.О.</t>
  </si>
  <si>
    <t>26,28,29</t>
  </si>
  <si>
    <t>22100374</t>
  </si>
  <si>
    <t>22100375</t>
  </si>
  <si>
    <t>22100376</t>
  </si>
  <si>
    <t>22100377</t>
  </si>
  <si>
    <t>22100378</t>
  </si>
  <si>
    <t>22100379</t>
  </si>
  <si>
    <t>22100373</t>
  </si>
  <si>
    <t>22100381</t>
  </si>
  <si>
    <t>22100380</t>
  </si>
  <si>
    <t>22100436</t>
  </si>
  <si>
    <t>11;27;28;29;</t>
  </si>
  <si>
    <t>22100026</t>
  </si>
  <si>
    <t>22100025</t>
  </si>
  <si>
    <t>22100028</t>
  </si>
  <si>
    <t>7;8;21;22;</t>
  </si>
  <si>
    <t xml:space="preserve">Офис қағазы А4.
Техникалық сипаттамасы:
Қағаз көлемі , мм - 210х297;
Ақтығы,  кем емес - 96% ISO;
Тығыздығы, г/м2 - 80;
Пачкадағы беттер саны, б - 500;
Қағаздың түсі - ақ;
</t>
  </si>
  <si>
    <t>26,28,30</t>
  </si>
  <si>
    <t>26,28,31</t>
  </si>
  <si>
    <t>26,28,32</t>
  </si>
  <si>
    <t>26,28,33</t>
  </si>
  <si>
    <t>26,28,34</t>
  </si>
  <si>
    <t>26,28,35</t>
  </si>
  <si>
    <t>26,28,36</t>
  </si>
  <si>
    <t>26,28,37</t>
  </si>
  <si>
    <t>26,28,38</t>
  </si>
  <si>
    <t>26,28,39</t>
  </si>
  <si>
    <t>26,28,40</t>
  </si>
  <si>
    <t>26,28,41</t>
  </si>
  <si>
    <t>26,28,42</t>
  </si>
  <si>
    <t>26,28,43</t>
  </si>
  <si>
    <t>26,28,44</t>
  </si>
  <si>
    <t>26,28,45</t>
  </si>
  <si>
    <t>26,28,46</t>
  </si>
  <si>
    <t>26,28,47</t>
  </si>
  <si>
    <t>26,28,48</t>
  </si>
  <si>
    <t>26,28,49</t>
  </si>
  <si>
    <t>26,28,50</t>
  </si>
  <si>
    <t>26,28,51</t>
  </si>
  <si>
    <t>26,28,52</t>
  </si>
  <si>
    <t>26,28,53</t>
  </si>
  <si>
    <t>26,28,54</t>
  </si>
  <si>
    <t>26,28,55</t>
  </si>
  <si>
    <t>618-2 Т</t>
  </si>
  <si>
    <t>622-2 Т</t>
  </si>
  <si>
    <t>621-2 Т</t>
  </si>
  <si>
    <t>619-2 Т</t>
  </si>
  <si>
    <t>617-2 Т</t>
  </si>
  <si>
    <t>616-2 Т</t>
  </si>
  <si>
    <t>606-2 Т</t>
  </si>
  <si>
    <t>615-2 Т</t>
  </si>
  <si>
    <t>611-2 Т</t>
  </si>
  <si>
    <t>605-2 Т</t>
  </si>
  <si>
    <t>608-2 Т</t>
  </si>
  <si>
    <t>614-2 Т</t>
  </si>
  <si>
    <t>613-2 Т</t>
  </si>
  <si>
    <t>612-2 Т</t>
  </si>
  <si>
    <t>610-2 Т</t>
  </si>
  <si>
    <t>609-2 Т</t>
  </si>
  <si>
    <t>607-2 Т</t>
  </si>
  <si>
    <t>624-2 Т</t>
  </si>
  <si>
    <t>627-2 Т</t>
  </si>
  <si>
    <t>626-2 Т</t>
  </si>
  <si>
    <t>628-2 Т</t>
  </si>
  <si>
    <t>625-2 Т</t>
  </si>
  <si>
    <t>637-2 Т</t>
  </si>
  <si>
    <t>639-2 Т</t>
  </si>
  <si>
    <t>638-2 Т</t>
  </si>
  <si>
    <t>641-2 Т</t>
  </si>
  <si>
    <t>640-2 Т</t>
  </si>
  <si>
    <t>1;11;26;27;28;29</t>
  </si>
  <si>
    <t>629-2 Т</t>
  </si>
  <si>
    <t>631-2 Т</t>
  </si>
  <si>
    <t>630-2 Т</t>
  </si>
  <si>
    <t>632-2 Т</t>
  </si>
  <si>
    <t>633-2 Т</t>
  </si>
  <si>
    <t>634-2 Т</t>
  </si>
  <si>
    <t>210018333</t>
  </si>
  <si>
    <t>136-1 Т</t>
  </si>
  <si>
    <t>1;7;8;11;21;22</t>
  </si>
  <si>
    <t>135-2 Т</t>
  </si>
  <si>
    <t>1-2 Р</t>
  </si>
  <si>
    <t>Көлбеу-бағыттау және көлденең пайдаланушы ұңғымалар құрылысы бойынша жұмыстар.</t>
  </si>
  <si>
    <t>59-1 Р</t>
  </si>
  <si>
    <t>Столбец 20,28,29</t>
  </si>
  <si>
    <t>35-1 Р</t>
  </si>
  <si>
    <t>28, 29</t>
  </si>
  <si>
    <t>6-2 Р</t>
  </si>
  <si>
    <t>9,10,11,33</t>
  </si>
  <si>
    <t>43-1 Р</t>
  </si>
  <si>
    <t>12..2021</t>
  </si>
  <si>
    <t>Строка 11</t>
  </si>
  <si>
    <t>92-1 У</t>
  </si>
  <si>
    <t>Столбцы 28,29</t>
  </si>
  <si>
    <t>74-1 У</t>
  </si>
  <si>
    <t>21-1 У</t>
  </si>
  <si>
    <t>73-1 У</t>
  </si>
  <si>
    <t>60-1 У</t>
  </si>
  <si>
    <t>28-1 У</t>
  </si>
  <si>
    <t>«Advanta» автоматтандырылған жобаны басқару жүйесіне (АЖБЖ) қолдау және техникалық қызмет көрсету</t>
  </si>
  <si>
    <t>Услуги по сопровождению автоматизированной 
системы управления проектами (АСУП) «Адванта»</t>
  </si>
  <si>
    <t>11;20;34;35</t>
  </si>
  <si>
    <t>29-1 У</t>
  </si>
  <si>
    <t>Аяқталған жұмыстар мен қызметтер актілерін бекітуге автоматтандырылған жүйені қолдау және дамыту бойынша қызметтер көрсету.</t>
  </si>
  <si>
    <t>Услуги по сопровождению и развитию автоматизированной системы согласования актов  выполненных работ и услуг</t>
  </si>
  <si>
    <t>28;29;34;35</t>
  </si>
  <si>
    <t>62-1 У</t>
  </si>
  <si>
    <t>61-1 У</t>
  </si>
  <si>
    <t>40-1 У</t>
  </si>
  <si>
    <t>24-1 У</t>
  </si>
  <si>
    <t>Жедел пошта қызметін көрсету туралы</t>
  </si>
  <si>
    <t xml:space="preserve">Услуги экспресс почты </t>
  </si>
  <si>
    <t>ОПРС</t>
  </si>
  <si>
    <t>205959.100.000031</t>
  </si>
  <si>
    <t>Система солевая</t>
  </si>
  <si>
    <t>для глушения нефтяных скважин, сухая, кристаллическая масса</t>
  </si>
  <si>
    <t>Смесь солевая комплексная модефицированная для приготовленияжидкостейщадящего глушения скважин.Продукт представляет собой специально разработанную смесь (сухая смесьусловной влажностью не более 5%), содержащую в своем составе полноценныйкомплекс необходимых и достаточных добавок -химпродуктов: солеваякомпозиция - галит технический, гидрофобизирущий ПАВ и ингибирущиедобавки (ингибитор кислотной коррози - бактерицид, ингибиторсолеотложений)- предназначен для приготовления модифицированной жидкостищадящего глушения скважин.Техническая характеристика:Марка - А;Плотность, г/см3 - до 1,18;Внешний вид - кресталическая масса от белого до серого цвета;Насыпная плотность, г/см3 - 0,8 - 1,50;Массовая доля нерастворимых в воде веществ, % - не более 1,5;Массовая доля влаги, % - не более - 5,0;Скорость корозии стали Ст.3 в растворе с содержаниемсоли 90%, мм/год, невыше - 0,12.</t>
  </si>
  <si>
    <t>221930.500.000051</t>
  </si>
  <si>
    <t>Рукав</t>
  </si>
  <si>
    <t>резиновый, высокого давления</t>
  </si>
  <si>
    <t>Рукав буровой высокого давления.Назначение - для бурения глубоких нефтяных и газовых скважин.В основебурового рукава лежит стальной латунированный корд высокоймеханическойпрочности.Латунь в его составе служит для более стойкой адгезии срезиной.Снаружи и внутри металло корд покрыт слоем прорезиненной ткани,способнойвыдерживать высокие температуры.Кроме того, изнутриповерхность рукава защищена слоем резины.Буровые рукава предназначеныдля эксплуатации в районах умеренного итропического климата притемпературе окружающего воздуха от -50 (-40) до+50 С и рабочей среды до+80 С;Технические характеристики:Условный диаметр, мм, не менее - 50;Размер наружного диаметра, мм - 68;Условное давление, МПа - 15;Номинальное рабочее давление, атм. - 250-300;Разрывное давление, атм - 1000;Минимальный радиус изгиба, мм - 700;Длина, м, не менее - 18;Масса бурового рукава, кг/м - 4,55;Должен быть снабжен специальной арматурой с конической резьбойдляприсоединения к буровому оборудованию для подключения рукавов(соединения рукавов друг с другом или подключения рукавов коборудованиюиспользоваться быстроразъёмные соединения БРС);Комплект соединительных штуцеров: БРС-2""-НКТ60-CnTr100х12,7;Условный проход, дюймы - 2;Присоединительная резьба- НКТ60 ГОСТ 633-80;Резьба гайки БРС- CnTr100х12,7;Должен поставляться в соответствующей упаковке, не допускающейповреждения.Нормативно-справочный документ - ГОСТ 28618-90.Поставка Товара в течение 12 месяцев от даты ввода в эксплуатациюТовара, но не более 24 месяцев от даты поставки.</t>
  </si>
  <si>
    <t>281411.300.000006</t>
  </si>
  <si>
    <t>условный проход 152 мм, рабочее давление до 21 Мпа, рабочее давление до 21 Мпа</t>
  </si>
  <si>
    <t>Превентор плашечный одинарный двухфланцевый с ручным приводом плашек.Назначение - для герметизации устья нефтяных и газовых скважин сцельюпредотвращения нефтегазоводопроявлений (НГВП) при выполненииподземногоили капитального ремонта скважин.Технические характеристики:Условный проход, мм - 152;Рабочее давление, МПа - 21;Пробное давление корпусных деталей на прочность, МПа - 42;Допустимаянагрузка на плашки:- от веса колонны, кH - 560;- от давления в скважине, кH - 160;Диаметр уплотняемых труб, мм - 33-114;Фланцевые соединения - 180х21 (ГОСТ 28919-91);Габаритные размеры,  мм, (ДхШхВ), не более - 810х400х450;Масса, кг, не более - 240;Нормативно-технический документ - ГОСТ 28996-91.Поставщик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</si>
  <si>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перфорационная универсальная.Назначение - для герметизации устья скважины в период перфорациинефтяных, газовых и газоконденсатных скважин.Технические характеристики:Тип - ЗПУ, задвижка перфорационная универсальная;Условный проход задвижки, мм - 150;Рабочее давление, МПа - 21;Исполнение корпуса задвижки - фланцевое;Присоединительные размеры фланцев:наружный диаметр, мм - 380;средний диаметр канавки под прокладку, мм - 211,1;Диаметр делительной окружности центров отверстии, мм -317,5;диаметр отверстии под шпильки, мм - 32;количество отверстии под шпильки - 12;Габаритные размеры, не более мм - длина - 550; ширина - 428,6; высота -946;Масса, не более кг - 290;Поставщик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РеспубликиКазахстан.Перечень документов при поставке:- с приложением паспорта;- руководства по эксплуатации;- разрешения на применение от уполномоченного органа РК;- соответствующая упаковка, не допускающая повреждения;- другой документ, удостоверяющий происхождение товара.Поставщик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</si>
  <si>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289212.300.000003</t>
  </si>
  <si>
    <t>для свинчивания и развинчивания насосно-компрессорных труб, гидравлический</t>
  </si>
  <si>
    <t>Гидравлический ключ типа ГКШ-400У со спайдером типа СПГ50.000.000.Назначение - для быстрого, безопасного, точного свинчивания иразвинчивания насосно-компрессорных труб с наружными диаметрами 048 мм(1,89"), 06О мм (2 3/8"), 073 мм (2 7/8"), 089 мм (3 1/2"), штангнасосных ГОСТ 13877 с условными диаметрами 016 мм (5/8"), 019 мм (3/4"),022 мм (7/8"), 025 мм (1").Технические характеристики:Объемнаяподача в гидроключ, м3/с (л/мин):- минимальная - 3,3x104 (20);- номинальная - 20,0x10"4 (120);- максимальная - 30,0x10'4 (180);Давление нагнетания, МПа (кгс/см2):- номинальное - 10 (100);- максимальное - 20 (200);- пиковое - 24 (240);Давление в линии слива, МПа (кгс/см2), не более - 0,5 (5);Частота вращения ротора, с'1 (об/мин):- при номинальной объемной подаче - 1,3 (78);- при максимальной объемной подаче - 1,95 (117);Крутящий момент на роторе, Нм (кгс*м):- при номинальном давлении нагнетания - 1864 (190);- при максимальном давлении нагнетания - 3730 (380);- при пиковом давлении нагнетания - 4415 (450);Масса, кг - 170 max;Гарантийная наработка изделия не менее 1500 часов в пределах срокаэксплуатации 12 месяцев при соблюдении условий эксплуатации.Стандартная комплектация:Гидроключ ГКШ-400У, шт - 1;Шланг Dy25 РВД25.33х1,5, шт - 2;Инструмент предохранительный типа ИП4.00.000 для безопасной установкивнутреннего кольца, шт - 1;Ролик-хомут типа РХ.00.000, шт - 1;Хомут типа X.00.000, шт - 2;Реактивная тяга типа РТ 10 000, шт - 1;Стальной канат 012 мм по 3 метра, шт - 1;Коуши под канат 012 мм, шт - 4;Зажимы под канат 012 мм, шт - 18;Масляный шприц, шт - 1;Шестигранник на 5 мм, шт - 1;ГШ4.042.204 Выколотка, шт - 1;Быстроразъемное соединение типа БР.00.000 и БР.00.000-01, шт, по - 1;Комплект ЗИП для гидроключа типа ГКШ-400У, кмп - 1;Инструмент предохранительный типа ИП4.10.000 для безопасной установкибарабана тормозного в рабочее положение, шт - 1;Поддерживающий гаечный ключ для штанг 3/4-7/8" 27903, шт - 1;Поддерживающий гаечный ключ для штанг 1" 27906, шт - 1;Подвесное стопорное устройство типа ГШ4.622.00А, шт - 1;Ручное стопорное устройство типа ГШ4.700.000, шт -1;Для насосных штанг:Кольцо внутреннее в сборе типа ГШ4.026.100 (и16 мм, о19 мм, all мм), шт- 1;Кольцо внутреннее в сборе типа ГШ4.033.100 (025 мм), шт - 1;Для насосно-компрессорных труб:Кольцо внутреннее в сборе типа ГШ4.060.100 (06О мм), шт - 1;Кольцо внутреннее в сборе типа ГШ4.073.100 (о73 мм), шт - 1;Кольцо внутреннее в сборе типа ГШ4.089.100 (о89 мм), шт - 1;Комплект ЗИП, кмп - 1;*Комплект ЗИП для гидроключа типа ГКШ-400У согласно Паспорта:1. Кольцо типа 037-041-25-2-2 ГОСТ 9833-73, шт - 10;2. Кольцо типа 028-031-19-2-2 ГОСТ 9833-73(резиновое), шт - 2;3. Кольцо типа 021-025-25-2-2 ГОСТ 9833-73 (резиновое), шт - 2;4. Кольцо типа защитное ГК.800.029 (фторопласт.), шт -4;5. Кольцо типа защитное БР.02.006 (фторопласт.), шт - 2;6. Шпилька вальцовая 992012-76, шт - 10;7. Плашка 2 7/8" типа ГШ4.293.073, шт- 10;8. Плашка 3 1/2" типа ГШ4.293.089, шт - 10;9. Плашка 2 3/8" типа ГШ4.293.060, шт - 4;Комплект ЗИП для гидроключа типа ГКШ-400У на 1 год эксплуатации:Кольцо внутреннее в сборе типа ГШ4.073.100, шт - 1;Лента тормозная типа ГШ4.288.000, шт - 1;Плашка 2 3/8" типа ГШ4.293.060, шт - 48;Плашка 2 7/8" типа ГШ4.293.073, шт - 120;Плашка 3 1 /2" типа ГШ4.293.089, шт - 48;Винт типа ГК.700.701, шт - 60;Шпилька тормозной ленты, шт - 4;Челюсть 2 7/8" типа ГШ4.291.073, шт - 2;Кольцо внутреннее 3 1 /2" типа ГШ4.089.101, шт - 2;Пружина типа ГШ4.042.203, шт - 10;Плашка, шт - 12;Шпилька вальцовая типа 992012-76, шт - 20;Ось типа ГШ4.042.201, шт - 4;Спайдер типа СПГ50.000.000 предназначен для захвата НКТ (насосно-компрессорных труб) с наружными диаметрами от 050 мм (1,99") до 089 мм(31/2") и удержания их на весу в устье нефтяных скважин в процессеспуско- подъемных операций при текущем ремонте скважин.Технические характеристики:Допускаемая нагрузка,кН (тс) - 500 (50);Привод перемещения клиньев гидравлический или пневматический отподъемной установки;Рабочее давление, МПа:- от гидросистемы - 3 - 5;- от пневмосистемы - 0,6 - 0,9;Диаметр захватываемых труб НКТ, мм (дюйм) - от 050 (1,99") до 089(31/2");Габаритные размеры (Д х Ш х В), мм, не более - 565 х 480 х 360;Масса, кг, не более - 120;Гарантийная наработка изделия не менее 1500 часов в пределах срокаэксплуатации 12 месяцев при соблюдении условий эксплуатации.Стандартная комплектация:Спайдер типа СПГ50.000.000 (с установленными вкладышами для труб 2 7/8"( 073 мм), шт - 1;Шланг Dy6 РВД6.22х1,5, шт - 3;Вкладыши для 060 мм (23/8"), 089 мм (31/2"), кмп, по - 1;Кран пневматический, шт - 1;Кронштейн для пневматического крана, шт - 1;Комплект ЗИП для спайдера тпа СПГ50.000.000*, кмп - 1;* Комплект ЗИП для СПГ50.000.000 согласно паспорта:1. Втулка типа СПГ50.000.124, шт - 4;2. Втулка типа СПГ50.000.125, шт - 2;3. Кольцо типа 013-016-19 ГОСТ 9833-73, шт - 1;4. Кольцо типа 019-025-36 ГОСТ 9833-73, шт - 1;5. Кольцо типа055-065-58 ГОСТ 9833-73, шт - 1;6. Кольцо  типа 058-064-36 ГОСТ 9833-73, шт - 2;7. Кольцо типа А65 DIN472, шт - 2;8. Шплинт  типа 65601, шт - 4.Поставщик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</si>
  <si>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289212.500.000001</t>
  </si>
  <si>
    <t>для свинчивания/развинчивания насосных штанг</t>
  </si>
  <si>
    <t>Ключ трубный гидравлический ГКШ-1200 со спайдером СПГ.Назначение - для быстрого, безопасного, точногосвинчиванияиразвинчивания бурильных, насосно-компрессорных труб;Технические характеристики:Наружный диаметр, мм:- 50 (1,99`);- 60 (2,3/8`),- 73 (2,7/8`),- 89 (3,1/2`),- 95 (3.3/4`), 108 мм (4.1/4`),- 114 (4.1/2`);Климатическое исполнение - У по ГОСТ - 15150-69.</t>
  </si>
  <si>
    <t>289261.300.000151</t>
  </si>
  <si>
    <t>Пакер</t>
  </si>
  <si>
    <t>механический</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</si>
  <si>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- 114;Условный диаметр обсадной колонны, мм - 140;Толщина стенок обсадной колонны, мм - 8-10;Максимальный перепад давления на пакер, МПа, не более - 100;Максимальная температура, С, не более - 100;Наружный диаметр, мм - 114;Диаметр проходного канала, мм, не менее - 59;Нагрузка при пакеровке, кН, от 60 до 120;Длина, мм, не более - 2250;Масса, кг, не более - 82,2;Присоединительная резьба гладких НКТ ГОСТ 633-80:- верх (муфта), мм-73;-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</si>
  <si>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- 116;Условный диаметр обсадной колонны, мм - 140/146;Толщина стенок обсадной колонны, мм - 7-9/10-12;Максимальный перепад давления на пакер, МПа, не более - 100;Максимальная температура, С, не более - 100;Наружный диаметр, мм - 116;Диаметр проходного канала, мм, не менее - 59;Нагрузка при пакеровке, кН, от 60 до 120;Длина, мм, не более - 2250;Масса, кг, не более - 84;Присоединительная резьба гладких НКТ ГОСТ 633-80:- верх (муфта), мм - 73;- низ (ниппель), мм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</si>
  <si>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- 100;Наружный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мм-89;-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</si>
  <si>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- 112;Условный диаметр обсадной колонны, мм - 140/146;Толщина стенок обсадной колонны, мм - 9-11/12;Максимальный перепад давления на пакер, МПа, не более - 100;Максимальная температура, С, не более - 100;Наружный диаметр, мм - 112;Диаметр проходного канала, мм, не менее - 46;Нагрузка при пакеровке, кН, от 60 до 120 ;Длина, мм, не более - 2208;Масса, кг, не более - 91;Присоединительная резьба гладких НКТ ГОСТ 633-80:верх (муфта),мм-73;низ (ниппель), мм - 60.Условия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</si>
  <si>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- 118;Условный диаметр обсадной колонны, мм - 140/146;Толщина стенок обсадной колонны, мм - 7-8/9-11;Максимальный перепад давления на пакер, МПа, не более - 100;Максимальная температура, С, не более - 100;Наружный диаметр, мм - 118;Диаметр проходного канала, мм, не менее - 59;Нагрузка при пакеровке, кН, от 60 до 120;Длина, мм, не более - 2250;Масса, кг, не более - 85;Присоединительная резьба гладких НКТ ГОСТ 633-80:- верх (муфта), мм - 73;-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</si>
  <si>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- 122;Условный диаметр обсадной колонны, мм - 146;Толщина стенок обсадной колонны, мм - 6,5-9;Максимальный перепад давления на пакер, МПа, не более - 100;Максимальная температура, С, не более - 100;Наружный диаметр, мм - 122;Диаметр проходного канала, мм, не менее - 59;Нагрузка при пакеровке, кН, от 60 до 120;Длина, мм, не более - 2250;Масса, кг, не более - 88,8;Присоединительная резьба гладких НКТ ГОСТ 633-80:- верх (муфта), мм-73;-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</si>
  <si>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нагнетательной скважины и ее защиты от динамическоговоздействия закачиваемой воды;- для длительной автономной (без связи с НКТ) изоляции требуемого кразобщению участка эксплуатационной колонны;- для использования в многопакерных компоновках;- пакер устанавливается в скважине механически, путем осевых перемещенийколонны труб (не требует вращения НКТ), приводится в транспортноеположение натяжением колонны труб;- пакер устанавливается в скважине вращением колонны труб вправо на 1/4оборота с одновременным перемещением вниз, приводится в транспортноеположение натяжением колонны труб;Технические характеристики:Условный диаметр обсадной колонны, мм - 140-146;Толщина стенок, мм - 7-10,5 и 10-12;Наружный диаметр, мм, не более - 114;Диаметр проходного канала, мм, не менее - 50;Длина, мм, не более - 2400;Масса, кг, не более - 90;Присоединительная резьба гладких НКТ ГОСТ 633-80:Верх (муфта) - 73;Низ (муфта) - 60;Максимальный перепад давления на пакер, МПа - 35;Нагрузка при пакеровке, кН - от 120 до 160;Условия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иполным комплектом ЗИП-04 включающие резиновые элементы (уплотнители) накаждый пакер, пружины разные в том числе под плашки якоря механического,под планки якоря механического,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</si>
  <si>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Пакер механический.Назначение - для герметичного длительного разобщения интервалов стволаобсадной колонны нагнетательной скважины и ее защиты от динамическоговоздействия закачиваемой воды;- для длительной автономной (без связи с НКТ) изоляции требуемого кразобщению участка эксплуатационной колонны;- для использования в многопакерных компоновках;- пакер устанавливается в скважине механически, путем осевых перемещенийколонны труб (не требует вращения НКТ), приводится в транспортноеположение натяжением колонны труб;- пакер устанавливается в скважине вращением колонны труб вправо на 1/4оборота с одновременным перемещением вниз, приводится в транспортноеположение натяжением колонны труб;Технические характеристики:Условный диаметр, мм - 168-178;Толщина стенок, мм - 7,3-8,9 и 12,7-15,0;Наружный диаметр, мм, не более - 142;Диаметр проходного канала, мм, не менее - 62;Длина, мм - 2459;Масса, кг, не более - 110;Присоединительная резьба гладких НКТ ГОСТ 633-80:верх (муфта) - 89;низ (муфта) - 73;Максимальный перепад давления на пакер, МПа - 35;Нагрузка при пакеровке, кН - от 120 до 160;Условия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иполным комплектом ЗИП-04 включающие резиновые элементы (уплотнители) накаждый пакер, пружины разные в том числе под плашки якоря механического,под планки якоря механического,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</si>
  <si>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 ПРО-ЯМО2-ЯГ1(М)-142-59-1000-Т100 КЗ.Назначение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- 100;Наружный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мм-89,низ (ниппель), мм - 73.Перечень документов при поставке:- сертиыикат и другие документы, удостоверяющие 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раздвижные.Пакеры должны поставляться заказчику в заводской упаковке (ящиках).</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</si>
  <si>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- 150;Наружный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 - 89;- низ (ниппель), мм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</si>
  <si>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292023.900.000011</t>
  </si>
  <si>
    <t>Прицеп</t>
  </si>
  <si>
    <t>грузоподъемность более 15000 кг, но не более 25000 кг</t>
  </si>
  <si>
    <t>Мобильная культ-будка для бригад подземного ремонта скважин. Техническиехарактеристики: 2-х осьное шасси с поворотным усиленным кругом; Размерышасси, мм, не менее - 1065х420х457 R; Длина культбудки, мм, не более -8700; Ширина культбудки, мм, не более - 2800; Отдельная комната мастера,мм, не менее - 2170х2800; Комната для смены одежды, мм.  не менее -3270х2800; Коридор,  мм,  не менее - 1700х2800; Наличие тормознойсистемы,  заземлительного троса и лестницы с площадкой; Гибкий кабель -КГ 3*6+1*4 с барабаном,  длиной,  м,  не более - 50 с вилкой дляподключения электро кабеля ВШК-25А; Требования к условиям эксплуатации итранспортирования: Температура окружающей среды при эксплуатации,   С -минус 40 до плюс 40; Снеговая нагрузка,  кг/м2 - 50; Допустимая ветроваянагрузка,   кг/м2 - 25-30; Теплопроводность при температуре 25 С,Вт/мк,  не более - 0, 034-0, 038; Скорость транспортирования до местаустановки комплекса,  км/час: Автотранспортом: - по дороге с твердымпокрытием - 50; - по грунтовой дороге - 20; - по пересеченной местности- 5; Железнодорожным транспортом - без ограничения; Требования кархитектурно-строительным,  объемно-планировочным и конструктивнымрешениям: Конфигурация и размеры мобильного здания в зависимости отназначения должны соответствовать приложению настоящего ТЗ.  Расстояниеот пола до потолка, мм - 2300-50; Мобильное здание должно бытьизготовлено из стальной несущей конструкции, обеспечивающей егожесткость при транспортировке и эксплуатации. Мобильное здание должнобыть защищено от воздействия внешней окружающей среды (атмосферы,температуры). Пол Рама пола должна состоять из системы швеллеров иуголков, соединенных швеллерными прогонами, в которые укладываютсядеревянные лаги. Наружная сторона уголков рамы должна быть покрытаатмосферостойкой краской. Снизу прогоны должны быть подшиты стальнымизагрунтованными с двух сторон листами толщиной.  мм - 0, 6-1; На листыдолжны быть уложены последовательно гидроизоляция и теплоизоляция,толщиной, мм - 100; Затем к лагам должна крепиться OSB, толщиной.  мм -22; Стены. Стены мобильного здания должны состоять из стеновых панелей,закрепленных болтовыми соединениями к каркасу мобильного здания. Внешняяповерхность стеновой панели должна состоять из профилированного,оцинкованного, стального листа, толщиной, мм - 0, 5, надежнозакрепленного крепежными элементами. Внешняя сторона листа должна бытьпокрыта полимерной краской светло-серого цвета; Лист через прослойкугидроизоляции должен быть закреплен к деревянной раме, выполненной избрусков, толщиной, мм - 80; Внутренние полости рамы должны бытьзаполнены теплоизоляцией.  толщиной, мм - 80; Внутренние полости рамыперегородки должны быть заполнены теплоизоляцией, толщиной, мм - 40;Наружная дверь должна плотно закрываться. Внешняя поверхность двери -стальной лист, мм - 1, 5-2; Размеры дверного проема в стеновой панели,мм - 810х2010; Внутренняя дверь - деревянная белого цвета; Размерыдверного проема в стеновой панели, мм - 880х2090; Окна должны иметьдвойное остекление и открываться во внутрь помещения. С наружной стороныокна должны быть снабжены верхним и нижним водоотводами. Размерыоконного проема в стеновой панели, мм - 700х800; Потолок и крыша. Каркаспотолка должен быть выполнен из уголка и швеллерных прогонов, в которыеукладываются двускатные деревянные лаги.  Внешняя сторона поверхностикрыши должна состоять из оцинкованных металлических листов, толщиной.мм - 0, 6; Стыки листов между собой и с потолком должны обеспечиватьнадежную защиту от попадания осадков на потолок. Потолок и крыша должныбыть выполнены по следующей схеме (снизу-вверх): - декоративная отделка;- пленка; - теплоизоляция, мм - 100; - воздушная прослойка; -гидроизоляция; - деревянная доска (20-25мм); - оцинкованныйметаллический лист; Электропроводка. Электропроводка на 380/220В должнабыть выполнена в кабельных каналах качественным проводом с двойнойизоляцией, рассчитанным на максимальную нагрузку применяемого вмобильном здании электрооборудования; Количество розеток должноопределяться расположением оборудования согласно планировке мобильногоздания. Все розетки должны быть заземлены. Мобильное здание должно бытьоснащено электрощитом с автоматическими предохранителями. Подводэлектричества должен быть осуществлен через разъем, установленный встене мобильного здания. Гибкий кабель КГ3х6+1х4. Длина, м - 50 с вилкойдля подключения электрокабеля ВШК-25А; Водные и канализационныекоммуникации. Водные и канализационные коммуникации должна бытьвыполнены из пластиковых труб типа PVC; Мебель и оборудование. Мебель иоборудование должны быть установлены в соответствии с прилагаемымипланировками на мобильные здания; Требования к отделке помещений:Комната мастера: Пол - (цвет-светло коричневые тона); Стены -ламинированными MDF панелями (цвет - белый;  текстура - поддерево);Потолок - ламинированными MDF панелями (цвет - белый;  текстура -поддерево); Помещение раздевалки-сушилки: Пол - металлический,  рифленыйлист; Стены - крашенный металлический лист,  мм - 1, 2 (цвет - светло-серый); Потолок - крашенный металлический лист,  мм - 1, 2 мм (цвет -светло-серый); Тамбур: Пол - полиплан (цвет - светло коричневые тона);Стены - ламинированными MDF панелями (цвет - белый;  текстура -поддерево); Потолок - ламинированными MDF панелями (цвет - белый;текстура - поддерево); Требования к продукции: Культбудки должнысоблюдать требования санитарных норм и правил и оборудованы: - площадкалестничная металлическая.  шт - 1; - барабан, шт - 1; - щит пожарный, шт- 1; - подставка с огнетушителем ОПУ-5.  шт - 1; - запасное колесоразмером 1065х420х457 R.  шт - 1; - крепление с водонагревателем 50л,шт - 1; - шкаф сушильный металлический,  шт - 3; - стол консольныйметаллический.  шт - 1; - скамейка деревянная, шт - 1; - табуретметаллический.  шт - 6; - шкаф встроенный: габаритные размеры, мм -1100х7000х2000; количество, шт - 1; - холодильник 80л,  шт - 1; -микроволновая печь,  объемом 25л.  шт - 1; - диспенсер,  шт - 1; -крючок гардеробный,  шт - 3; - зеркало,  шт - 1; - вентилятор вытяжной,мм - 150,  шт - 1; - тепловентилятор,  шт - 3; - электрощит,  шт - 1; -обогреватель масляный,  кВт - 3,  шт - 2; - кондиционер оконный,  шт -1; - сплитсистема,  шт - 1; - кровать одноярусная с матрасом размером190х80,  шт - 1; - шкаф для одежды металлический,  шт - 6; - шкафметаллический для документов,  шт - 1; - стол письменный однотумбовый,шт - 1; - стол обеденный,  шт - 1; - рукомойник с тумбой,  раковиной изеркалом,  шт - 1; - емкость оцинкованная для питьевой воды,  л - 40,шт - 1; - вешалка,  шт - 6; - полка,  шт - 1; - аптечка,  шт - 1; -вилка вводного разъема,  шт - 1; - настенный конвектор,  кВт - 2,  шт -2; - прожектор,  шт - 2; - штырь заземления,  шт - 1; - круглыйканальный нагреватель диаметром - 100мм,  2кВт,  шт - 1; - окнопластиковая с москитной сеткой 685х785 верт. откр. открыв. решетка, шт -2. Мобильная культ-будка при поставке «Заказчику» должен: - обработанантикоррозионным химическим составом. Поставляться с сертификатом илидругим документом, удостоверя</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</si>
  <si>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характеристика:Тип - ЗКЛ2;Диаметр условный (Ду), мм - 80;Давление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</si>
  <si>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22100749</t>
  </si>
  <si>
    <t>Задвижка стальная клиновая литая с КОФНазначение - для трубопроводов, транспортирующих жидкие илигазообразныенефтепродукты, воду и пар;Техническая характеристика:Марка - ЗКЛ2;Диаметр условный (Ду), мм - 150;Давление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сошпильками, гайками ипрокладки для монтажа;Рабочая среда - вода, пар, жидкие нефтепродукты, газы, природныйгаз,сжиженные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</si>
  <si>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22100750</t>
  </si>
  <si>
    <t>Вентиль бронзовый запорный муфтовый.Назначение - для установки на трубопроводах качестве запорногоустройства.Техническая характеристика:Тип -15Б3Р;Диаметр условный (Ду), мм - 15;Давление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</si>
  <si>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22100751</t>
  </si>
  <si>
    <t>Вентиль бронзовый запорый муфтовый.Назначение - для установки на трубопроводах качестве запорногоустройства.Техническая характеристика:Тип - 15Б3Р;Диаметр условный (Ду), мм - 20;Давление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</si>
  <si>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22100752</t>
  </si>
  <si>
    <t>Вентиль бронзовый запорный муфтовый.Назначение - для установки на трубопроводах качестве запорногоустройства.Техническая характеристика:Тип - 15Б3Р;Диаметр условный (Ду), мм - 32;Давление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</si>
  <si>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22100753</t>
  </si>
  <si>
    <t>Вентиль запорный стальной муфтовый игольчатый.Назначение - используется для технологических линий трубопроводов иКИПиА, линейных трубопроводов малого диаметра с транспортировкой жидкихи газообразных сред высокого давления.Технические характеристики:Материал корпуса - 15с54бк (сталь);Диаметр условный (Ду), мм - 15;Давление условное (Ру), кгс/см2 - 64.Рабочая среда: вода, пар, кислоты, щелочи, сырая и товарная нефти;Присоединение - муфтовое;Нормативно-технический документ - ГОСТ 23405-78.</t>
  </si>
  <si>
    <t>22100754</t>
  </si>
  <si>
    <t>Вентиль стальной запорный муфтовый.Назначение - для установки на трубопроводах качестве запорногоустройства.Техническая характеристика:Материал корпуса - 15с54бк (сталь);Диаметр условный (Ду), мм - 15;Давление условное (Ру), Мпа - 16;Среда - газожидкостная смесь;Способ управления - ручной;Класс герметичности по ГОСТ 9544-2005.</t>
  </si>
  <si>
    <t>22100755</t>
  </si>
  <si>
    <t>Клапан обратный поворотный (затвор обратный).Назначение - для автоматического предотвращения обратного потока рабочейсреды в трубопроводах.Техническая характеристика:Диаметр условный (Ду), мм - 80;Давление условное (Ру), кгс/см2 - 64;Обозначение типа - 19с38нж;Комплектация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t>
  </si>
  <si>
    <t>Работы по технологическому проектированию</t>
  </si>
  <si>
    <t xml:space="preserve">Ақінген к\о ППД жерүсті инфрақұрылымының сенімділігін арттыру нысанның ЖІЖ дайындау. </t>
  </si>
  <si>
    <t>Разработка ПИР объекта Повышение надежности наземной инфраструктуры ППД м/р Акинген</t>
  </si>
  <si>
    <t>новая строка</t>
  </si>
  <si>
    <t xml:space="preserve"> "Доссормунайгаз" МГӨБ әкімшілік ғимаратының құрылысын салу нысанының ЖІЖ дайындау </t>
  </si>
  <si>
    <t>Разработка ПИР объекта Строительство административного здание НГДУ "Доссормунайгаз"</t>
  </si>
  <si>
    <t>Кенбай к\о ППД жүйесін қайта салу нысанының ЖІЖ дайындау</t>
  </si>
  <si>
    <t>Разработка ПИР объекта  Реконструкция системы ППД м/р Кенбай</t>
  </si>
  <si>
    <t xml:space="preserve">Кенбайт к\о блокты-модульді жылу қазандығының құрылысы нысанының ЖІЖ дайындау </t>
  </si>
  <si>
    <t>Разработка ПИР объекта  Строительство блочно-модульной котельной на м/р Кенбай</t>
  </si>
  <si>
    <t>Атырауская область, Атырау</t>
  </si>
  <si>
    <t xml:space="preserve">"Ембімунайэнерго" басқармасының қолданыстағы ғимаратының  желдету жүйесін жобалау нысанының ЖІЖ дайындау </t>
  </si>
  <si>
    <t>Разработка ПИР объекта  Проектирование системы вентиляции существующих зданий Управления "Эмбамунайэнерго"</t>
  </si>
  <si>
    <t>01.2023</t>
  </si>
  <si>
    <t>Б.Жоламанов к/о 30 орындық асхананы күрделі жөндеу (23,5х18м)</t>
  </si>
  <si>
    <t>Капремонт столовой на 30 мест на м/р.Б.Жоламанова(23,5х18м)</t>
  </si>
  <si>
    <t xml:space="preserve">Кенбай к/о №2 жатақхананы күрделі жөндеу </t>
  </si>
  <si>
    <t>Капремонт общежития №2 на м/р "Кенбай"</t>
  </si>
  <si>
    <t>432220.300.000001</t>
  </si>
  <si>
    <t>Работы по строительству (сооружению) сетей/систем/объектов/станций газоснабжения/газораспределения</t>
  </si>
  <si>
    <t>должны ДКС отправить ПСД, которые нужно сразу же загрузить в ИСЭЗ</t>
  </si>
  <si>
    <t xml:space="preserve">Доссормұнайгаз МГӨБ демалыс паркін жайластыру </t>
  </si>
  <si>
    <t>Благоустройство парка отдыха НГДУ "Доссормунайгаз"</t>
  </si>
  <si>
    <t>432110.400.000000</t>
  </si>
  <si>
    <t>Работы по ремонту/модернизации пожарной системы/систем тушения</t>
  </si>
  <si>
    <t>Работы по ремонту/модернизации пожарной системы/систем тушения и аналогичного оборудования</t>
  </si>
  <si>
    <t xml:space="preserve">Атырау облысы, Қызылқоға ауданындағы "Қайнармұнайгаз" НПС-3 резервуартар паркіндегі автоматтандырылған өрт сөндіру жүйесі </t>
  </si>
  <si>
    <t>Автоматизированная система пожаротушения резервуарного парка НПС-3 "Кайнармунайгаз" Атырауская область, Кызылкогинский район</t>
  </si>
  <si>
    <t>410040.300.000000</t>
  </si>
  <si>
    <t>Работы по возведению (строительству) нежилых зданий/сооружений</t>
  </si>
  <si>
    <t xml:space="preserve">Ембімұнайэнерго басқармасы С.Балгимбаев кен орнындағы ЭСР "Жайық" өндірістік ғимараты </t>
  </si>
  <si>
    <t>Производственное здание ЭСР «Жайык» на месторождении  С. Балгимбаева управления «Эмбамунайэнерго»</t>
  </si>
  <si>
    <t xml:space="preserve">ӨТҚжЖКБ Атырау базасындағы радиацияға қарсы қорғаныс құрылғыларын қайта жасақтау </t>
  </si>
  <si>
    <t>Реконструкция защитного противорадиационного сооружения на
Атырауской базе УПТОиКО</t>
  </si>
  <si>
    <t>390011.000.000000</t>
  </si>
  <si>
    <t>Работы по рекультивации и восстановлению земель</t>
  </si>
  <si>
    <t xml:space="preserve">Жайыкмунайгаз МГӨБ бойынша бүлінген жерлерді рекультивациялау жобаларын дайындау </t>
  </si>
  <si>
    <t>Разработка проектов рекультивации нарушенных земель по НГДУ "Жайыкмунайгаз"</t>
  </si>
  <si>
    <t xml:space="preserve"> "Жылыоймунайгаз"  МГӨБ бойынша бүлінген жерлерді рекультивациялау жобаларын дайындау </t>
  </si>
  <si>
    <t>Разработка проектов рекультивации нарушенных земель по НГДУ "Жылыоймунайгаз"</t>
  </si>
  <si>
    <t xml:space="preserve">Доссормунайгаз  МГӨБ бойынша бүлінген жерлерді рекультивациялау жобаларын дайындау </t>
  </si>
  <si>
    <t>Разработка проектов рекультивации нарушенных земель по НГДУ "Доссормунайгаз"</t>
  </si>
  <si>
    <t xml:space="preserve">Кайнармунайгаз  МГӨБ бойынша бүлінген жерлерді рекультивациялау жобаларын дайындау </t>
  </si>
  <si>
    <t>Разработка проектов рекультивации нарушенных земель по НГДУ "Кайнармунайгаз"</t>
  </si>
  <si>
    <t>711235.900.000000</t>
  </si>
  <si>
    <t>Землеустроительные и земельно-кадастровые работы</t>
  </si>
  <si>
    <t xml:space="preserve"> "Жайыкмунайгаз" МГӨБ бойынша жерге орналастыру жұмыстары </t>
  </si>
  <si>
    <t>Землеустроительные работы  по НГДУ "Жайыкмунайгаз"</t>
  </si>
  <si>
    <t xml:space="preserve"> "Жылыоймунайгаз" МГӨБ бойынша жерге орналастыру жұмыстары </t>
  </si>
  <si>
    <t>Землеустроительные работы по НГДУ "Жылыоймунайгаз"</t>
  </si>
  <si>
    <t xml:space="preserve"> "Доссормунайгаз" МГӨБ бойынша жерге орналастыру жұмыстары </t>
  </si>
  <si>
    <t>Землеустроительные работы  по НГДУ "Доссормунайгаз"</t>
  </si>
  <si>
    <t xml:space="preserve">Кайнармунайгаз МГӨБ бойынша жерге орналастыру жұмыстары </t>
  </si>
  <si>
    <t>Землеустроительные работы  по НГДУ "Кайнармунайгаз"</t>
  </si>
  <si>
    <t>711235.100.000004</t>
  </si>
  <si>
    <t>Инженерно-геодезические работы</t>
  </si>
  <si>
    <t>Топогеодезические/геологические изыскания</t>
  </si>
  <si>
    <t xml:space="preserve">Жайыкмунайгаз МГӨБ бойынша маркшейдерлік жұмыстар </t>
  </si>
  <si>
    <t>Маркшейдерские работы работы  по НГДУ "Жайыкмунайгаз"</t>
  </si>
  <si>
    <t xml:space="preserve">Жылыоймунайгаз МГӨБ бойынша маркшейдерлік жұмыстар </t>
  </si>
  <si>
    <t>Маркшейдерские работы работы по НГДУ "Жылыоймунайгаз"</t>
  </si>
  <si>
    <t xml:space="preserve">Доссормунайгаз МГӨБ бойынша маркшейдерлік жұмыстар </t>
  </si>
  <si>
    <t>Маркшейдерские работы работы  по НГДУ "Доссормунайгаз"</t>
  </si>
  <si>
    <t xml:space="preserve">Кайнармунайгаз МГӨБ бойынша маркшейдерлік жұмыстар </t>
  </si>
  <si>
    <t>Маркшейдерские работы работы  по НГДУ "Кайнармунайгаз"</t>
  </si>
  <si>
    <t>Рұқсат етілген ластанған заттарын тастаудың нормативтік жобасын жасау</t>
  </si>
  <si>
    <t>Разработка проектов нормативов предельно-допустимых сбросов (ПДС) загрязняющих веществ</t>
  </si>
  <si>
    <t>024010.299.000003</t>
  </si>
  <si>
    <t xml:space="preserve"> Работы по озеленению и сопутствующие к ним</t>
  </si>
  <si>
    <t>Работы по озеленению и сопутствующие к ним (снос и подготовка к посадке зеленых насаждений, посадка, пересадка зеленых насаждений)</t>
  </si>
  <si>
    <t>Аумақты көгалдандыру ("жасыл белдеу" құру)</t>
  </si>
  <si>
    <t>Озеленение территории (создание "Зеленого пояса")</t>
  </si>
  <si>
    <t>381230.000.000000</t>
  </si>
  <si>
    <t>Услуги по вывозу (сбору) опасных отходов/имущества/материалов</t>
  </si>
  <si>
    <t>Атырауская область, НГДУ "Жайыкмунайгаз"</t>
  </si>
  <si>
    <t>Ембімұнайгаз АҚ, "Жайыкмұнайгаз" МГӨБ өндіріс қалдықтарын жою</t>
  </si>
  <si>
    <t>Утилизация отходов производства (отраб. лампы, промасл. фильтры и т.д.) НГДУ "Жайыкмунайгаз"</t>
  </si>
  <si>
    <t>Атырауская область, НГДУ "Жылыоймунайгаз"</t>
  </si>
  <si>
    <t>Ембімұнайгаз АҚ, "Жылыоймұнайгаз" МГӨБ өндіріс қалдықтарын жою</t>
  </si>
  <si>
    <t>Утилизация отходов производства (отраб. лампы, промасл. фильтры и т.д.) НГДУ "Жылыоймунайгаз"</t>
  </si>
  <si>
    <t xml:space="preserve">г.Атырау, ул.Валиханова,1 </t>
  </si>
  <si>
    <t>Атырауская область, НГДУ "Доссормунайгаз"</t>
  </si>
  <si>
    <t>Ембімұнайгаз АҚ, "Доссормұнайгаз" МГӨБ өндіріс қалдықтарын жою</t>
  </si>
  <si>
    <t>Утилизация отходов производства (отраб. лампы, промасл. фильтры и т.д.) НГДУ "Доссормунайгаз"</t>
  </si>
  <si>
    <t>Атырауская область, НГДУ "Кайнармунайгаз"</t>
  </si>
  <si>
    <t>Ембімұнайгаз АҚ, "Қайнармұнайгаз" МГӨБ өндіріс қалдықтарын жою</t>
  </si>
  <si>
    <t>Утилизация отходов производства (отраб. лампы, промасл. фильтры и т.д.) НГДУ "Кайнармунайгаз"</t>
  </si>
  <si>
    <t>Утилизация отходов производства (отраб. лампы, промасл. фильтры и т.д.) "Эмбамунайэнерго"</t>
  </si>
  <si>
    <t>"Ембімұнайгаз" АҚ, Ембімұнайэнерго өндіріс қалдықтарын жою</t>
  </si>
  <si>
    <t>Утилизация отходов производства (отраб. лампы, промасл. фильтры и т.д.) УПТОиКО</t>
  </si>
  <si>
    <t>802010.000.000005</t>
  </si>
  <si>
    <t>Услуги по обеспечению радиационной безопасности</t>
  </si>
  <si>
    <t>Утилизация металлолома с превышением радиационного фона НГДУ "Жайыкмунайгаз"</t>
  </si>
  <si>
    <t>Утилизация металлолома с превышением радиационного фона НГДУ "Жылыоймунайгаз"</t>
  </si>
  <si>
    <t>Утилизация металлолома с превышением радиационного фона НГДУ "Доссормунайгаз"</t>
  </si>
  <si>
    <t>Утилизация металлолома с превышением радиационного фона НГДУ "Кайнармунайгаз"</t>
  </si>
  <si>
    <t>620230.000.000003</t>
  </si>
  <si>
    <t>Услуги по технической поддержке сайтов</t>
  </si>
  <si>
    <t xml:space="preserve">"Ембімұнайгаз" АҚ сайтына техникалық қолдау бойынша қызмет </t>
  </si>
  <si>
    <t>Услуги по сопровождению сайта АО "Эмбамунайгаз"</t>
  </si>
  <si>
    <t>SAS-FM АЖ техникалық қолдау бойынша қызметтер</t>
  </si>
  <si>
    <t>Услуги по технической поддержке ИС SAS-FM</t>
  </si>
  <si>
    <t>502-1 Т</t>
  </si>
  <si>
    <t>505-1 Т</t>
  </si>
  <si>
    <t>504-1 Т</t>
  </si>
  <si>
    <t>503-1 Т</t>
  </si>
  <si>
    <t>79-1 Т</t>
  </si>
  <si>
    <t>23-1 Т</t>
  </si>
  <si>
    <t>684-1 Т</t>
  </si>
  <si>
    <t>17-1 Т</t>
  </si>
  <si>
    <t>22-1 Т</t>
  </si>
  <si>
    <t>16-1 Т</t>
  </si>
  <si>
    <t>709-1 Т</t>
  </si>
  <si>
    <t>377-1 Т</t>
  </si>
  <si>
    <t>711-1 Т</t>
  </si>
  <si>
    <t>708-1 Т</t>
  </si>
  <si>
    <t>83-1 Т</t>
  </si>
  <si>
    <t>84-1 Т</t>
  </si>
  <si>
    <t>144-1 Т</t>
  </si>
  <si>
    <t>279-1 Т</t>
  </si>
  <si>
    <t>280-1 Т</t>
  </si>
  <si>
    <t>164-1 Т</t>
  </si>
  <si>
    <t>152-1 Т</t>
  </si>
  <si>
    <t>381-1 Т</t>
  </si>
  <si>
    <t>382-1 Т</t>
  </si>
  <si>
    <t>383-1 Т</t>
  </si>
  <si>
    <t>384-1 Т</t>
  </si>
  <si>
    <t>20-1 Т</t>
  </si>
  <si>
    <t>21-1 Т</t>
  </si>
  <si>
    <t>714-1 Т</t>
  </si>
  <si>
    <t>715-1 Т</t>
  </si>
  <si>
    <t>380-1 Т</t>
  </si>
  <si>
    <t>379-1 Т</t>
  </si>
  <si>
    <t>682-1 Т</t>
  </si>
  <si>
    <t>15-1 Т</t>
  </si>
  <si>
    <t>82-1 Т</t>
  </si>
  <si>
    <t>Доссормұнайгаз" МГӨБ ӨҚБ механикалық цехының ғимаратын газбен жабдықтау желілері мен инфрақызыл газды сәулелі жылыту жүйесінің құрылысы</t>
  </si>
  <si>
    <t>Строительство линий газоснабжения и системы инфракрасного газового лучистого отопления  здание механического цеха БПО НГДУ «Доссормунайгаз»</t>
  </si>
  <si>
    <t>Исключить</t>
  </si>
  <si>
    <t>В связи с включением объема по ТО котельных установок в комплекс ЗКС</t>
  </si>
  <si>
    <t>725 Т</t>
  </si>
  <si>
    <t>726 Т</t>
  </si>
  <si>
    <t>727 Т</t>
  </si>
  <si>
    <t>728 Т</t>
  </si>
  <si>
    <t>738 Т</t>
  </si>
  <si>
    <t>739 Т</t>
  </si>
  <si>
    <t>742 Т</t>
  </si>
  <si>
    <t>743 Т</t>
  </si>
  <si>
    <t>744 Т</t>
  </si>
  <si>
    <t>745 Т</t>
  </si>
  <si>
    <t>746 Т</t>
  </si>
  <si>
    <t>747 Т</t>
  </si>
  <si>
    <t>748 Т</t>
  </si>
  <si>
    <t>749 Т</t>
  </si>
  <si>
    <t>741 Т</t>
  </si>
  <si>
    <t>740 Т</t>
  </si>
  <si>
    <t>750 Т</t>
  </si>
  <si>
    <t>729 Т</t>
  </si>
  <si>
    <t>730 Т</t>
  </si>
  <si>
    <t>731 Т</t>
  </si>
  <si>
    <t>732 Т</t>
  </si>
  <si>
    <t>733 Т</t>
  </si>
  <si>
    <t>734 Т</t>
  </si>
  <si>
    <t>735 Т</t>
  </si>
  <si>
    <t>736 Т</t>
  </si>
  <si>
    <t>737 Т</t>
  </si>
  <si>
    <t>84 Р</t>
  </si>
  <si>
    <t>85 Р</t>
  </si>
  <si>
    <t>86 Р</t>
  </si>
  <si>
    <t>87 Р</t>
  </si>
  <si>
    <t>88 Р</t>
  </si>
  <si>
    <t>80 Р</t>
  </si>
  <si>
    <t>81 Р</t>
  </si>
  <si>
    <t>83 Р</t>
  </si>
  <si>
    <t>79 Р</t>
  </si>
  <si>
    <t>82 Р</t>
  </si>
  <si>
    <t>77 Р</t>
  </si>
  <si>
    <t>78 Р</t>
  </si>
  <si>
    <t>73 Р</t>
  </si>
  <si>
    <t>74 Р</t>
  </si>
  <si>
    <t>75 Р</t>
  </si>
  <si>
    <t>76 Р</t>
  </si>
  <si>
    <t>97 Р</t>
  </si>
  <si>
    <t>96 Р</t>
  </si>
  <si>
    <t>94 Р</t>
  </si>
  <si>
    <t>95 Р</t>
  </si>
  <si>
    <t>92 Р</t>
  </si>
  <si>
    <t>90 Р</t>
  </si>
  <si>
    <t>91 Р</t>
  </si>
  <si>
    <t>93 Р</t>
  </si>
  <si>
    <t>89 Р</t>
  </si>
  <si>
    <t>72 Р</t>
  </si>
  <si>
    <t>103 У</t>
  </si>
  <si>
    <t>104 У</t>
  </si>
  <si>
    <t>105 У</t>
  </si>
  <si>
    <t>106 У</t>
  </si>
  <si>
    <t>107 У</t>
  </si>
  <si>
    <t>108 У</t>
  </si>
  <si>
    <t>111 У</t>
  </si>
  <si>
    <t>112 У</t>
  </si>
  <si>
    <t>113 У</t>
  </si>
  <si>
    <t>114 У</t>
  </si>
  <si>
    <t>110 У</t>
  </si>
  <si>
    <t>109 У</t>
  </si>
  <si>
    <t>Радиациялық қауіпсіздік қамтамасыз ету жөніндегі қызметтер "Жайықмұнайгаз" МГӨБ</t>
  </si>
  <si>
    <t>Радиациялық қауіпсіздік қамтамасыз ету жөніндегі қызметтер "Жылыоймұнайгаз" МГӨБ</t>
  </si>
  <si>
    <t>Радиациялық қауіпсіздік қамтамасыз ету жөніндегі қызметтер "Доссормұнайгаз" МГӨБ</t>
  </si>
  <si>
    <t>Радиациялық қауіпсіздік қамтамасыз ету жөніндегі қызметтер "Қайнармұнайгаз" МГӨБ</t>
  </si>
  <si>
    <t>711219.900.000000</t>
  </si>
  <si>
    <t>Работы по технологическому проектированию (разработка технологической части проектов строительства) объектов производственного назначения</t>
  </si>
  <si>
    <t>711219.900.010002</t>
  </si>
  <si>
    <t>Работы по природоохранному проектированию</t>
  </si>
  <si>
    <t>642-1 Т</t>
  </si>
  <si>
    <t>623-2 Т</t>
  </si>
  <si>
    <t>79 У</t>
  </si>
  <si>
    <t xml:space="preserve">Исключение </t>
  </si>
  <si>
    <t>в связи сизменением кода ЕНС ТРУ</t>
  </si>
  <si>
    <t>5;11;21;22;</t>
  </si>
  <si>
    <t>728-1 Т</t>
  </si>
  <si>
    <t>16;</t>
  </si>
  <si>
    <t>507-1 Т</t>
  </si>
  <si>
    <t>12. 2021</t>
  </si>
  <si>
    <t>изменение кода ЕНС ТРУ</t>
  </si>
  <si>
    <t>70-1 Р</t>
  </si>
  <si>
    <t>«Ембімұнайгаз» АҚ кен орындарында іздеу-барлау (бағалау) ұңғымаларын салуға жобалық құжаттаманы әзірлеу бойынша жұмыстар</t>
  </si>
  <si>
    <t>Работы по разработке проектной документации на строительство поисково-разведочных (оценочных) скважин на месторождениях АО «Эмбамунайгаз»</t>
  </si>
  <si>
    <t>Столбец 11,34,35</t>
  </si>
  <si>
    <t>84-1 Р</t>
  </si>
  <si>
    <t>18-1-1</t>
  </si>
  <si>
    <t>Столбец 11, 23 в связи с необходимостью сбора исходных данных на проектные  работы</t>
  </si>
  <si>
    <t>86-1 Р</t>
  </si>
  <si>
    <t>87-1 Р</t>
  </si>
  <si>
    <t>88-1 Р</t>
  </si>
  <si>
    <t>83-1 Р</t>
  </si>
  <si>
    <t>Столбец 11, в связи с принятием решения о корректировке (перерасчет) проектно-сметной документации</t>
  </si>
  <si>
    <t>79-1 Р</t>
  </si>
  <si>
    <t>82-1 Р</t>
  </si>
  <si>
    <t>77-1 Р</t>
  </si>
  <si>
    <t>78-1 Р</t>
  </si>
  <si>
    <t>73-1 Р</t>
  </si>
  <si>
    <t xml:space="preserve">Столбец 11, в связи с необходимостью сбора исходных данных </t>
  </si>
  <si>
    <t>74-1 Р</t>
  </si>
  <si>
    <t>75-1 Р</t>
  </si>
  <si>
    <t>76-1 Р</t>
  </si>
  <si>
    <t>97-1 Р</t>
  </si>
  <si>
    <t>96-1 Р</t>
  </si>
  <si>
    <t>94-1 Р</t>
  </si>
  <si>
    <t>95-1 Р</t>
  </si>
  <si>
    <t>92-1 Р</t>
  </si>
  <si>
    <t>90-1 Р</t>
  </si>
  <si>
    <t>91-1 Р</t>
  </si>
  <si>
    <t>93-1 Р</t>
  </si>
  <si>
    <t>72-1 Р</t>
  </si>
  <si>
    <t>Ст 11,19</t>
  </si>
  <si>
    <t>Ст 10,11,19</t>
  </si>
  <si>
    <t>6-3 Р</t>
  </si>
  <si>
    <t>53-1 Р</t>
  </si>
  <si>
    <t>15-1-10</t>
  </si>
  <si>
    <t>Ст 6,11</t>
  </si>
  <si>
    <t>51-1 Р</t>
  </si>
  <si>
    <t>63-1 Р</t>
  </si>
  <si>
    <t>Ст 6</t>
  </si>
  <si>
    <t>52-1 Р</t>
  </si>
  <si>
    <t>54-1 Р</t>
  </si>
  <si>
    <t>64-1 Р</t>
  </si>
  <si>
    <t>11-1 Р</t>
  </si>
  <si>
    <t>1-1Р</t>
  </si>
  <si>
    <t>Ст 5,11</t>
  </si>
  <si>
    <t>2.11.2.4.34</t>
  </si>
  <si>
    <t>47-1 Р</t>
  </si>
  <si>
    <t>581320.000.000002</t>
  </si>
  <si>
    <t>712019.000.000003</t>
  </si>
  <si>
    <t>Работы по проведению экспертиз/испытаний/тестирований</t>
  </si>
  <si>
    <t>15-1-12</t>
  </si>
  <si>
    <t>Атырауская область,Исатайский район</t>
  </si>
  <si>
    <t xml:space="preserve">С.Балгимбаев ПСжПНЦ технологиялық сорғы құрылысын салу ЖЗЖ түзету енгізу ЖБ бойынша кешенді ведомствалықтан тыс сараптама жүргізу </t>
  </si>
  <si>
    <t>Проведение комплексной вневедомственной экспертизы по РП:«Корректировка ПИР .Строительство технологической насосной на ЦПСи ПН С.Балгимбаева»</t>
  </si>
  <si>
    <t>Новая позиция</t>
  </si>
  <si>
    <t>Атырауская область,Жылыойский район</t>
  </si>
  <si>
    <t>"Қисымбай ППН техникалық қажеттіліктер үшін блокты-модульді типтегі жылу қазандығының құрылысын салу ЖЗЖ түзету енгізу" ЖБ бойынша кешенді ведомствалықтан тыс сараптама жүргізу</t>
  </si>
  <si>
    <t>Проведение комплексной вневедомственной экспертизы по РП:« Корректировка ПИР Строительство котельной блочно-модульного типа для технических нужд на ППН Кисымбай.»</t>
  </si>
  <si>
    <t>"ЖЗЖ түзету енгізу. Доссормұнайгаз" МГӨБ демалыс паркін жайластыру " ЖБ бойынша кешенді ведомствалықтан тыс сараптама жүргізу</t>
  </si>
  <si>
    <t>Проведение комплексной вневедомственной экспертизы по РП:«Корректировка ПИР.Благоустройство парка отдыха НГДУ "Доссормунайгаз"»</t>
  </si>
  <si>
    <t>О.Б.Камышитовое - С.Балгимбаев к/о бойынша сұйықтықты жинаудың кенішішілік жүйесін қайта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</si>
  <si>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ПИР.Реконструкция нефтепровода Ю.З.Камышитовое-С.Балгимбаева (15,4км)"</t>
  </si>
  <si>
    <t>"ЖЗЖ түзету енгізу. "Доссормұнайгаз" МГӨБ БПО механика цехы ғимаратының газбен қамту торабын және инфрақызыл сәулелі газбен жылыту жүйесін қайта салу" ЖБ бойынша кешенді ведомствалықтан тыс сараптама жүргізу</t>
  </si>
  <si>
    <t>Проведение комплексной вневедомственной экспертизы по РП:«Корректировка ПИР.Реконструкция линий газоснабжения и системы инфракрасного газового лучистого отопления  здание механического цеха БПО НГДУ «Доссормунайгаз"</t>
  </si>
  <si>
    <t>ЖЗЖ түзету енгізу. Ембімұнайэнерго" басқармасы С.Балгимбаев кен орнындағы "Жайық" ЭСР өндірістік ғимараты" ЖБ бойынша кешенді ведомствалықтан тыс сараптама жүргізу</t>
  </si>
  <si>
    <t>Проведение комплексной вневедомственной экспертизы по РП:«Корректировка ПИР.Производственное здание ЭСР «Жайык» на месторождении С. Балгимбаева управления «Эмбамунайэнерго»</t>
  </si>
  <si>
    <t>"Жаңаталап кен орнындағы №3 мұнай-газ дайындау цехының өндірістік ғимараты»" ЖБ бойынша кешенді ведомствалықтан тыс сараптама жүргізу</t>
  </si>
  <si>
    <t>Проведение комплексной вневедомственной экспертизы по РП:«Производственное здание ЦДНГ №3 на м.р Жанаталап»</t>
  </si>
  <si>
    <t>"Қаратон МАП техникалық мұқтаждықтарға арналған блокты-модульдік үлгідегі қазандық салу" ЖБ бойынша кешенді ведомствалықтан тыс сараптама жүргізу</t>
  </si>
  <si>
    <t>Проведение комплексной вневедомственной экспертизы по РП:«Строительство котельной блочно-модульного типа для технических нужд на ППН Каратон»</t>
  </si>
  <si>
    <t xml:space="preserve">711121.100.000000 </t>
  </si>
  <si>
    <t>Работы в области архитектуры, связанные с проектами жилых зданий/сооружений/помещений</t>
  </si>
  <si>
    <t>Работы в области архитектуры, связанные с проектами жилых зданий/сооружений/помещений (в т.ч. дизайн, интерьер)</t>
  </si>
  <si>
    <t>92-2 У</t>
  </si>
  <si>
    <t>89-1 У</t>
  </si>
  <si>
    <t>31-1 У</t>
  </si>
  <si>
    <t>Основной (GA_2.11.2.1.5 (Аренда и техническая поддержка ЛПО SAP)</t>
  </si>
  <si>
    <t>49-1 У</t>
  </si>
  <si>
    <t>60-2 У</t>
  </si>
  <si>
    <t>34-1 У</t>
  </si>
  <si>
    <t>38-1 У</t>
  </si>
  <si>
    <t>42-1 У</t>
  </si>
  <si>
    <t>43-1 У</t>
  </si>
  <si>
    <t>44-1 У</t>
  </si>
  <si>
    <t>45-1 У</t>
  </si>
  <si>
    <t>110-1 У</t>
  </si>
  <si>
    <t>15-1-1</t>
  </si>
  <si>
    <t>С.Нұржанов (СБК) кен орнын игеру жобасының талдауына тәуелсіз сараптама жүргізу жөніндегі Оператор қызметін көрсету  </t>
  </si>
  <si>
    <t xml:space="preserve">Оказание услуг Оператора по проведению независимой экспертизы проекта разразботки м-ния С.Нуржанов (СЗК)
</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</si>
  <si>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</si>
  <si>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</si>
  <si>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"Ембімұнайгаз" АҚ автоматика жабдықтарына техникалық қызмет көрсету бойынша қызметтер </t>
  </si>
  <si>
    <t>Услуги по техническому обслуживанию средств автоматики АО "Эмбамунайгаз"</t>
  </si>
  <si>
    <t>98 Р</t>
  </si>
  <si>
    <t>99 Р</t>
  </si>
  <si>
    <t>100 Р</t>
  </si>
  <si>
    <t>101 Р</t>
  </si>
  <si>
    <t>102 Р</t>
  </si>
  <si>
    <t>103 Р</t>
  </si>
  <si>
    <t>104 Р</t>
  </si>
  <si>
    <t>105 Р</t>
  </si>
  <si>
    <t>106 Р</t>
  </si>
  <si>
    <t>107 Р</t>
  </si>
  <si>
    <t>115 У</t>
  </si>
  <si>
    <t>116 У</t>
  </si>
  <si>
    <t>117 У</t>
  </si>
  <si>
    <t>3 изменения и дополнения №120240021112-ПЗ-2022-3 от 14.01. 2022г., утвержден решением директора департамента ДПиОЗ Жылкайдаровым М.О.</t>
  </si>
  <si>
    <t>"Кислород газообразный технический м³.
Назначение - газопламенная обработка металлов и другие технические цели;
Технические характеристики:
Объемная доля кислорода, %, не менее - 99,7;
Объемная доля водяных паров, %, не более - 0,007;
Объемная доля водорода, %, не более - 0,3;
Содержании щелочи - по п.3.9 ГОСТ 5583-78;
Упаковка - наполняется в стальные баллоны объемом, л - 40 предоставляемые Заказчиком;
Нормативно-технический документ - ГОСТ 5583-78.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Техникалық оттегі газы.
Мақсаты - металдарды газжалынды өңдеу және басқа да техникалық мақсаттар;
Техникалық сипаттамалары:
Оттегінің көлемдік үлесі,%, кемінде - 99,7;
Су буының көлемдік үлесі, %, артық емес - 0,007;
Сутегінің көлемдік үлесі, %, артық емес - 0,3;
Сілтінің құрамы - МЕМСТ 5583-78 3.9 т.бойынша;
Қаптама - көлемі л-40 Болат Баллондарға толтырылады
Тапсырыс беруші ұсынатын;
Нормативтік-техникалық құжат-ГОСТ 5583-78.
Жеткізуші Тауардың бүкіл көлемінің сапасына Тауар пайдалануға берілген
күннен бастап 12 ай ішінде, бірақ жеткізу күнінен бастап 24 айдан
аспайтын уақытқа кепілдік береді."</t>
  </si>
  <si>
    <t>Пропан-бутан технический.Назначение – для заправки пропановых баллонов, используется впроизводственных целях для постов газорезки и газосварки.Техническая характеристика:Объёмная доля жидкого остатка при 20С, % - не более 1,6;Давление насыщенных паров при + 45, Мпа – не более 0,013;Массовая доля бутана и бутиленов, % - не более 60; Массовая доля пропанаи пропилена, % - не более 40;Условия поставки – предоставление паспорта качества;Нормативно-технический документ - ГОСТ 21443-75.Марка/модель, завод изготовитель, страна происхождения (заполняетсяпотенциальным поставщиком).</t>
  </si>
  <si>
    <t>11;16;</t>
  </si>
  <si>
    <t>386-1 Т</t>
  </si>
  <si>
    <t>МХБ 1 поставщик</t>
  </si>
  <si>
    <t>387-1 Т</t>
  </si>
  <si>
    <t>388-1 Т</t>
  </si>
  <si>
    <t>389-1 Т</t>
  </si>
  <si>
    <t>407-1 Т</t>
  </si>
  <si>
    <t>472-1 Т</t>
  </si>
  <si>
    <t>473-1 Т</t>
  </si>
  <si>
    <t>474-1 Т</t>
  </si>
  <si>
    <t>349-1 Т</t>
  </si>
  <si>
    <t>351-1 Т</t>
  </si>
  <si>
    <t>353-1 Т</t>
  </si>
  <si>
    <t>355-1 Т</t>
  </si>
  <si>
    <t>346-1 Т</t>
  </si>
  <si>
    <t>347-1 Т</t>
  </si>
  <si>
    <t>348-1 Т</t>
  </si>
  <si>
    <t>350-1 Т</t>
  </si>
  <si>
    <t>352-1 Т</t>
  </si>
  <si>
    <t>354-1 Т</t>
  </si>
  <si>
    <t>356-1 Т</t>
  </si>
  <si>
    <t>357-1 Т</t>
  </si>
  <si>
    <t>358-1 Т</t>
  </si>
  <si>
    <t>359-1 Т</t>
  </si>
  <si>
    <t>360-1 Т</t>
  </si>
  <si>
    <t>20-1 Р</t>
  </si>
  <si>
    <t>в связи с необходимостью доработки технической спецификации</t>
  </si>
  <si>
    <t>100-1 Р</t>
  </si>
  <si>
    <t>105-1 Р</t>
  </si>
  <si>
    <t>"ЖЗЖ түзету енгізу. "Доссормұнайгаз" МГӨБ БПО механика цехы ғимаратының газбен қамту торабын және инфрақызыл сәулелі газбен жылыту жүйесін салу"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</si>
  <si>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линий газоснабжения и системы инфракрасного газового лучистого отопления  здание механического цеха БПО НГДУ «Доссормунайгаз"</t>
  </si>
  <si>
    <t>106-1 Р</t>
  </si>
  <si>
    <t>46-1 Р</t>
  </si>
  <si>
    <t>8-1 Р</t>
  </si>
  <si>
    <t>4-1 Р</t>
  </si>
  <si>
    <t>2-1 Р</t>
  </si>
  <si>
    <t xml:space="preserve"> Атырауская область </t>
  </si>
  <si>
    <t>Ұңғымаларды жөндеу жұмыстары</t>
  </si>
  <si>
    <t xml:space="preserve">Работы  по  ремонту скважин  </t>
  </si>
  <si>
    <t>15-1 У</t>
  </si>
  <si>
    <t>2-1 У</t>
  </si>
  <si>
    <t>65-1 У</t>
  </si>
  <si>
    <t>15-1-14</t>
  </si>
  <si>
    <t>115-1 У</t>
  </si>
  <si>
    <t>35-1 Т</t>
  </si>
  <si>
    <t>30-2 Т</t>
  </si>
  <si>
    <t>507-2 Т</t>
  </si>
  <si>
    <t>251110.300.000006</t>
  </si>
  <si>
    <t xml:space="preserve">Мобильный вагон для бригад подземного ремонта скважин.
Технические характеристики: 
2-х осьное шасси с поворотным усиленным кругом; Размеры шин шасси, мм, не менее - 1065х420х457 R; Длина вагона, мм, не более -8700; Ширина вагона, мм, не более - 2800; Высота вагона, мм, не более - 3800; Отдельная комната мастера, мм, не менее - 2170х2800; Комната для смены одежды, сушилка, мм.  не менее -3270х2800; Коридор,  мм,  не менее - 1700х2800; Наличие тормозной системы,  заземлительного троса и лестницы с площадкой; Гибкий кабель -КГ 3*6+1*4 с барабаном,  длиной,  м,  не более - 50 с вилкой для подключения электро кабеля ВШК-25А; металлический ящик для инструментов снизу рамы, из стального листа, толщиной, мм - 3, размерами 2800х2500х500, с двухсторонней дверцой.Опора домкрата - 4 шт.; Упор противооткатный 2 шт.; Ключ баллонный 1 шт.; Ключ ступичный 1 шт.
Требования к условиям эксплуатации и транспортирования:
Температура окружающей среды при эксплуатации, С -минус 40 до плюс 40; Снеговая нагрузка,  кг/м2 - 50; Допустимая ветровая нагрузка,   кг/м2 - 25-30; Теплопроводность при температуре 25 С, Вт/мк,  не более - 0, 034-0,038; Скорость транспортирования до места установки комплекса,  км/час: Автотранспортом: - по дороге с твердым покрытием - 50; - по грунтовой дороге - 20; - по пересеченной местности- 5; Железнодорожным транспортом - без ограничения;
Требования к архитектурно-строительным, объемно-планировочным и конструктивным решениям:
Конфигурация и размеры мобильного здания в зависимости от назначения должны соответствовать приложению настоящего технического задания.  Расстояние от пола до потолка, мм - 2300-50; Мобильное здание должно быть изготовлено из стальной несущей конструкции, обеспечивающей его жесткость при транспортировке и эксплуатации. Мобильное здание должно быть защищено от воздействия внешней окружающей среды (атмосферы, температуры). 
Пол Рама пола должна состоять из системы швеллеров и уголков, соединенных швеллерными прогонами, в которые укладываются деревянные лаги. Наружная сторона уголков рамы должна быть покрыта атмосферостойкой краской. Снизу прогоны должны быть подшиты стальными загрунтованными с двух сторон листами толщиной.  мм - 0, 6-1; На листы должны быть уложены последовательно гидроизоляция и теплоизоляция, толщиной, мм – 150; Затем к лагам должна крепиться OSB, толщиной.  мм - 22, электрический тёплый пол с терморегулятором, с последующим покрытием утепленным износостойким линолеумом;
Стены. Стены мобильного здания должны состоять из стеновых панелей, закрепленных болтовыми соединениями к каркасу мобильного здания. Внешняя поверхность стеновой панели должна состоять из профилированного, оцинкованного, стального листа, толщиной, мм - 0, 5, надежно закрепленного крепежными элементами. Внешняя сторона листа должна быть покрыта полимерной краской светло-серого цвета; Лист через прослойку гидроизоляции должен быть закреплен к деревянной раме, выполненной из брусков, толщиной, мм - 80; Внутренние полости рамы должны быть заполнены теплоизоляцией.  толщиной, мм – 80; Внутренние полости рамы перегородки должны быть заполнены теплоизоляцией, толщиной, мм - 40; 
Наружная дверь должна плотно закрываться. Внешняя поверхность двери -стальной лист, мм - 1, 5-2; Размеры дверного проема в стеновой панели, мм - 810х2010; Внутренняя дверь - деревянная светло коричневого цвета распашные, либо купейные; Размеры дверного проема в стеновой панели, мм - 880х2090; Окна должны иметь двойное остекление и открываться во внутрь помещения. С наружной стороны окна должны быть снабжены верхним и нижним водоотводами. Размеры оконного проема в стеновой панели, мм - 700х800; противомоскитные сетки, жалюзи. Входная группа. Входная площадка (1100х1100мм) -  настил площадки просечно-вытяжной лист, каркас -  труба профильная 40х25х3мм, ограждения - труба Ø25. Высота перил 1250 мм, высота бортов 150 мм. Трап (лестница) уклон не более 600 , ширина 800 мм., расстояние между ступеньками не более 250 мм.
Потолок и крыша. Каркас потолка должен быть выполнен из уголка и швеллерных прогонов, в которые укладываются двускатные деревянные лаги.  Внешняя сторона поверхности крыши должна состоять из оцинкованных металлических листов, толщиной, мм - 0,6; Стыки листов между собой и с потолком должны обеспечивать надежную защиту от попадания осадков на потолок. Потолок и крыша должны быть выполнены по следующей схеме (снизу-вверх): - декоративная отделка;- пленка; - теплоизоляция, мм – 100; - воздушная прослойка; -гидроизоляция; - деревянная доска (20-25мм); - оцинкованный металлический лист;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мобильного здания. Все розетки должны быть заземлены. Мобильное здание должно быть оснащено электрощитом с автоматическими предохранителями. Для защиты людей от поражения электрическим током при неисправностях электрооборудования, повреждении изоляции проводников или при случайном непреднамеренном контакте человека с открытыми проводящими частями электроустановки, а также для предотвращения возгорания и пожаров в щите должно быть установлено устройство защитного отключения. Подвод электричества должен быть осуществлен через разъем, установленный в стене мобильного здания. Гибкий кабель КГ3х6+1х4. Длина, м - 50 с вилкой для подключения электрокабеля ВШК-25А;
Отопление: Электрическое, от внешних источников тока напряжением 220/380В.
Вагон комплектуется масляными радиаторами, конвекторами мощностью от 1,5-2,0 кВт., работающими в автоматическом режиме с возможностью ручной регулировки температуры.
Водные и канализационные коммуникации. Водные и канализационные коммуникации должна быть выполнены из пластиковых труб типа PVC; Водоснабжение из емкости 300 л. с помощью вакуумного насоса.
Мебель и оборудование. Мебель и оборудование должны быть установлены в соответствии с прилагаемыми планировками на мобильные здания; Требования к отделке помещений: Комната мастера: Пол - (цвет-светло коричневые тона); Стены -ламинированными MDF панелями (цвет - белый;  текстура - поддерево); Потолок - ламинированными MDF панелями (цвет - белый;  текстура -поддерево); 
Помещение раздевалки-сушилки: Пол – снизу стальные загрунтованные с двух сторон листы толщиной.  мм - 0, 6-1; На листы должны быть уложены последовательно гидроизоляция и теплоизоляция, толщиной, мм – 150; Затем к лагам должна крепиться OSB, толщиной.  мм - 22, электрический тёплый пол с терморегулятором, с последующим покрытием утепленным износостойким линолеумом;
Стены - крашенный металлический лист,  мм - 1, 2 (цвет - светло-серый); Потолок - крашенный металлический лист,  мм - 1, 2 мм (цвет -светло-серый); 
Тамбур: Пол - полиплан (цвет - светло коричневые тона); Стены - ламинированными MDF панелями (цвет - (светло коричневые);  текстура -поддерево); Потолок - ламинированными MDF панелями (цвет - белый; текстура - поддерево); 
Требования к продукции: вагоны должны соблюдать требования санитарных норм и правил и оборудованы: - площадка лестничная металлическая.  шт - 1; - барабан, шт - 1; - щит пожарный, шт- 1; - подставка с огнетушителем ОПУ-5.  шт - 1; - запасное колесо размером 1065х420х457 R.  шт - 1; - крепление с водонагревателем, шт - 1; - шкаф сушильный металлический,  шт - 3; - стол консольный металлический.  шт - 1; - скамейка деревянная, шт - 1; - табурет металлический.  шт - 6; - шкаф встроенный: габаритные размеры, мм -1100х7000х2000; количество, шт - 1; - холодильник 80л,  шт - 1; -микроволновая печь,  объемом 25л.  шт - 1; - диспенсер,  шт - 1; -крючок гардеробный,  шт - 3; - зеркало,  шт - 1; - вентилятор вытяжной,мм - 150,  шт - 1; - тепловентилятор,  шт - 3; - электрощит,  шт - 1; -обогреватель масляный,  кВт - 3,  шт - 2; - сплитсистема,  шт - 2; - кровать одноярусная с матрасом размером190х80,  шт - 1; - шкаф для одежды металлический сушительный,  шт - 6; - шкаф металлический для документов,  шт - 1; - стол письменный однотумбовый,шт - 1; - стол обеденный,  шт - 1; -  раковина, шт -1; зеркало,  шт - 1; - емкость оцинкованная для питьевой воды,  л – 40, шт - 1; емкость для воды л. - 300, - шт. 1; - фильтр трехступенчатый для питьевой воды,  шт.-1 ; вакуумный насос- шт. 1;  - вешалка,  шт - 6; - полка,  шт - 1; - аптечка,  шт - 1; -вилка вводного разъема,  шт - 1; - настенный конвектор,  кВт - 2,  шт -2; - прожектор,  шт - 2; - штырь заземления,  шт - 1; - круглый канальный нагреватель диаметром – 100 мм,  2кВт,  шт - 1; - окно пластиковая с москитной сеткой 685х785 вертикальным открыванием, открываемая решетка, шт -2. 
Мобильная культ-будка при поставке «Заказчику» должна быть обработана антикоррозионным химическим составом. 
Пожаробезопасность. В вагоне должна быть установлена автоматическая система пожарной сигнализации (Прибор приемно-контрольный пожарный) с установкой свето-звуковых сигналов и извещателей внутри и снаружи здания. Над выходом из вагона  должна быть установлена светящееся табло «Шығу». Предусмотреть Реле напряжения от скачков электроэнергии в сети  для пульта пожарной сигнализации. Предоставить  документы согласно  «Правил промышленной безопасности» и закону « О гражданской защите» Технического регламента "Требования по оборудованию зданий, помещений и сооружений системами автоматической пожарной сигнализации, оповещения и управления эвакуацией людей при пожаре».
Необходимо предусмотреть автоматическую пожарную сигнализацию согласно СН РК 2.02-02-2019 и СП РК 2.02-102-2012 "Пожарная автоматика зданий и сооружений"; СНиП РК 2.02-05-2009 "ПОЖАРНАЯ БЕЗОПАСНОСТЬ ЗДАНИЙ И СООРУЖЕНИЙ".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</si>
  <si>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новое включение</t>
  </si>
  <si>
    <t>Сокращение потребности</t>
  </si>
  <si>
    <t>"«Доссормұнайгаз» МГӨБ кен орындарындағы кенішішілік  сұйықтық жинау жүйелерін қайта салу" ЖБ бойынша кешенді ведомствалықтан тыс сараптама жүргізу</t>
  </si>
  <si>
    <t>Проведение комплексной вневедомственной экспертизы по РП:«Реконструкция внутрипромысловой системы сбора жидкости месторождений НГДУ "Доссормунайгаз"»</t>
  </si>
  <si>
    <t>"Жаңаталап кен орнындағы 30 орындық блокты-модульді жатақхана ғимаратына инженерлік желілер жүргізу" ЖБ бойынша кешенді ведомствалықтан тыс сараптама жүргізу</t>
  </si>
  <si>
    <t>Проведение комплексной вневедомственной экспертизы по РП:«Подведение инженерных сетей к блочно-модульному зданию общежития на 30 мест м.р Жанаталап»</t>
  </si>
  <si>
    <t>"Доссормұнайгаз" МГӨБ кен орындарының ұңғымаларын жайластыру" ЖБ бойынша кешенді ведомствалықтан тыс сараптама жүргізу</t>
  </si>
  <si>
    <t>Проведение комплексной вневедомственной экспертизы по РП:«Обустройство скважин месторождений НГДУ "Доссормунайгаз»</t>
  </si>
  <si>
    <t>2022-2024 жылдарға арналған «Ембімұнайгаз» АҚ нысандарында ілеспе газды қайта өңдеуді дамыту бағдарламасын түзету.</t>
  </si>
  <si>
    <t>Корректировка  «Программы развития переработки попутного газа на объектах  АО «Эмбамунайгаз» на 2022-2024гг "</t>
  </si>
  <si>
    <t>"Атырау облысы Қызылқоға ауданындағы Б. Жоламанов ЖПАЦ -  МАС-3 және ШТҚ" мұнай құбырын реконструкциялау" жұмыс жобасы бойынша ведомстводан тыс сараптама жүргізу</t>
  </si>
  <si>
    <t>Проведение комплексной вневедомственной экспертизы по РП:«Реконструкция нефтепровода "ЦПСП Б.Жоламанова - НПС-3 и СВТ в Кызылкогинском районе Атырауской области"</t>
  </si>
  <si>
    <t>"Атырау облысы, Қызылқоға ауданы, Б. Жоламанов кентінде пайдаланудағыны бөлшектей отырып 1000 м3 №1 ТБР салу"  жұмыс жобасы бойынша ведомстводан тыс сараптама жүргізу</t>
  </si>
  <si>
    <t>Проведение комплексной вневедомственной экспертизы по РП:«Строительство РВС №1 1000 м3 с демонтажем существующего на месторождении Б.Жоламанова. Атырауская область, Кызылкогинский район"</t>
  </si>
  <si>
    <t>"ЖЗЖ түзету енгізу. Атырау облысы Қызылқоға ауданы "Қайнармұнайгаз" НПС-3 резервуарлар паркінің өрт сөндіруші автоматтандырылған жүйесі" ЖБ бойынша кешенді ведомствалықтан тыс сараптама жүргізу</t>
  </si>
  <si>
    <t>Проведение комплексной вневедомственной экспертизы по РП:«Корректировка ПИР.Автоматизированная система пожаротушения резервуарного парка НПС-3 "Кайнармунайгаз" Атырауская область, Кызылкогинский район»</t>
  </si>
  <si>
    <t>«Жылыоймунайгаз»  МГӨБ к/о ұңғымаларды жайластыру» ЖБ бойынша кешенді ведомствалықтан тыс сараптама жүргізу</t>
  </si>
  <si>
    <t>Проведение комплексной вневедомственной экспертизы по РП:«Реконструкция внутрипромысловой системы сбора жидкости м/р НГДУ «Жылыоймунайгаз»</t>
  </si>
  <si>
    <t xml:space="preserve">"Ембімұнайгаз" АҚ АГЗУ модернизациялау бойынша жұмыстар </t>
  </si>
  <si>
    <t>Работы по модернизации АГЗУ АО "Эмбамунайгаз"</t>
  </si>
  <si>
    <t>802010.000.000007</t>
  </si>
  <si>
    <t>Услуги по обеспечению пожарной и промышленной безопасности</t>
  </si>
  <si>
    <t>«Ембімұнайгаз» АҚ қауіпті өндірістік объектілеріндегі өрт қауіпсіздігі және газдан құтқару қызметтері</t>
  </si>
  <si>
    <t>Услуги пожарной безопасности и газоспасательной службы на опасных производственных объектах АО"Эмбамунайгаз"</t>
  </si>
  <si>
    <t>931110.900.000000</t>
  </si>
  <si>
    <t>Услуги по аренде (эксплуатации) спортивно-тренировочных объектов</t>
  </si>
  <si>
    <t>Жұмысшылардың физикалық денсаулығын сақтау үшін спорт залдарын, кешендерді, ойын алаңдарын, теннис корттарын жалға алу</t>
  </si>
  <si>
    <t>Аренда спортивных залов, комплексов, площадок,  теннисных кортов для поддержания физического здоровья работников</t>
  </si>
  <si>
    <t>702214.000.000000</t>
  </si>
  <si>
    <t>Услуги консультационные по вопросам управления трудовыми ресурсами</t>
  </si>
  <si>
    <t xml:space="preserve">Персоналды бағалауды ұйымдастыру және тест сұрақтарын дайындау қызметтері </t>
  </si>
  <si>
    <t xml:space="preserve">Услуги организации оценки персонала и  разработке тестовых вопросов </t>
  </si>
  <si>
    <t>4 изменения и дополнения №120240021112-ПЗ-2022-4 от 26.01. 2022г., утвержден решением директора департамента ДПиОЗ Жылкайдаровым М.О.</t>
  </si>
  <si>
    <t>751 Т</t>
  </si>
  <si>
    <t>109 Р</t>
  </si>
  <si>
    <t>110 Р</t>
  </si>
  <si>
    <t>111 Р</t>
  </si>
  <si>
    <t>116 Р</t>
  </si>
  <si>
    <t>115 Р</t>
  </si>
  <si>
    <t>112 Р</t>
  </si>
  <si>
    <t>113 Р</t>
  </si>
  <si>
    <t>114 Р</t>
  </si>
  <si>
    <t>108 Р</t>
  </si>
  <si>
    <t>119 У</t>
  </si>
  <si>
    <t>120 У</t>
  </si>
  <si>
    <t>118 У</t>
  </si>
  <si>
    <t>Наименование категории: 
Запорная арматура</t>
  </si>
  <si>
    <t>Номенклатурный №: KMGZA001</t>
  </si>
  <si>
    <t>Владелец категории: АО «НК «КазМунайГаз»
Область распространения категории: 
АО «НК «КазМунайГаз», АО «Самрук-Энерго»</t>
  </si>
  <si>
    <t>Наличие закупочной категорийной стратегии:
АО «НК «КазМунайГаз» - имеется
АО «Самрук-Энерго» - отсутствует</t>
  </si>
  <si>
    <t>№ п/п</t>
  </si>
  <si>
    <t>Наименование категории</t>
  </si>
  <si>
    <t>Код ТРУ</t>
  </si>
  <si>
    <t>Перечень Заказчиков</t>
  </si>
  <si>
    <t>Срок ввода в действие</t>
  </si>
  <si>
    <t>Квалификационные критерии</t>
  </si>
  <si>
    <t>Перечень документов, необходимых для подтверждения соответствия потенциального поставщика квалификационным критериям</t>
  </si>
  <si>
    <t>БИН</t>
  </si>
  <si>
    <t>Запорная арматура</t>
  </si>
  <si>
    <t>990 140 000 483
120 240 020 997
950 540 000 524
120 240 021 112
940 240 000 021
020 640 002 982
980 740 002 360
990 940 002 914
980 240 003 816</t>
  </si>
  <si>
    <t>АО «Мангистаумунайгаз»
АО «Озенмунайгаз»
АО «Каражанбасмунай»
АО «Эмбамунайгаз»
ТОО «СП Казгермунай»
ТОО «Oil Construction Company»
ТОО «Кен-Курылыссервис»
ТОО «Казахойл Актобе»
ТОО «Казахтуркмунай»</t>
  </si>
  <si>
    <t xml:space="preserve">1. Наличие зданий, сооружений и/или производственной базы, а также специализированных складских помещений (выделенное отдельное помещение (здание) для приемки, хранения и отпуска, комплектующих и готовой продукции, как выделенного инфраструктурного объекта в Республике Казахстан.
2. Наличие утвержденной технической и технологической документации, где отражены характеристики продукции, технологический процесс и требования к задействованному в технологическом процессе оборудованию. 
3. Наличие производственного (технологического) оборудования в Республике Казахстан, задействованного в процессе производства в соответствии с технологическим процессом и технической документацией.
4. Наличие испытательного оборудования, средств измерений и контроля для обеспечения соответствия продукции установленным требованиям, а также документов о поверке/калибровке/аттестации испытательного оборудования и средств измерений.
5. Проведение инспектирования, входного и межоперационного контроля материалов, заготовок и комплектующих, приемо-сдаточного контроля и испытаний готовой продукции для обеспечения соответствия продукции установленным требованиям.
6. Наличие разработанной и внедрённой системы учёта и отслеживания проводимых испытаний продукции.
7. Наличие разрешительных документов соответствующих государственных органов Республики Казахстан (в случае применимости) на изготовление продукции в Республике Казахстан, а также документов, свидетельствующих о соответствии продукции установленным законодательным и/или нормативным требованиям по безопасности.
</t>
  </si>
  <si>
    <r>
      <t>1.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 План производственного помещения.
В случае аренды имущества: 
- договор аренды (срок аренды по договору должен быть не менее срока нахождения потенциального поставщика в Реестре КПП),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 План производственного помещения.
2. Утвержденные нормативные технические документы к производимой продукции и взаимосвязанным с ней процессам (ГОСТ, СТ РК, ТУ, Стандарт организации (предприятия));
- Конструкторско-технологическая документация; 
- Технологический процесс производства в соответствии с нормативами ГОСТ, СТ-РК, ТУ (в зависимости от норм регулирования);
- Технологические карты (в случае наличия).
3. - перечень производственного (технологического) оборудования;
- документы о правах на оборудование;
- технические паспорта на оборудование; - графики планово-предупредительных ремонтов (ППР) / технического обслуживания (ТО);
- руководства по эксплуатации технологического оборудования.
4. - перечень испытательного оборудования, средств измерений и контроля;
- графики поверки/калибровки/ аттестации испытательного оборудования и средств измерений; 
- документы о поверке/калибровке/ аттестации испытательного оборудования и средств измерений.
5. - сертификаты/паспорта качества на закупаемые материалы/заготовки;
- журналы и акты приемки продукции по количеству и качеству;
- протоколы испытаний (входной контроль), выполненных согласно утвержденному(-ым) документу(-ам)
6. - стандарт(-ы) предприятия или документированная процедура, определяющая процесс учёта и отслеживания испытаний;
- документы и записи (протоколы/акты испытаний).
7. - разрешение на применение технологий, технических устройств, материалов, применяемых на опасных производственных объектах, в случае, если оборудование относится к опасным техническим устройствам (работающее под давлением более 0,07 Мпа или при температуре нагрева воды более 115 ˚С), за исключением запасных частей/комплектующих для оборудования</t>
    </r>
    <r>
      <rPr>
        <sz val="11"/>
        <rFont val="Arial"/>
        <family val="2"/>
        <charset val="204"/>
      </rPr>
      <t>;</t>
    </r>
    <r>
      <rPr>
        <sz val="11"/>
        <color theme="1"/>
        <rFont val="Arial"/>
        <family val="2"/>
        <charset val="204"/>
      </rPr>
      <t xml:space="preserve">
- сертификаты соответствия/декларации о соответствии на выпускаемую продукцию (в случае, если выпускаемая продукция подлежит обязательной сертификации/декларированию в соответствии с требованиями, установленными техническими регламентами);
- сертификат (-ы) о происхождении товара(-ов) формы СТ-KZ и/или индустриальный(-ые) сертификат(-ы).
</t>
    </r>
  </si>
  <si>
    <t>Наименование категории: 
Работы по гидравлическому разрыву пласта</t>
  </si>
  <si>
    <t>Номенклатурный №: KMGGRP001</t>
  </si>
  <si>
    <t xml:space="preserve">Владелец категории: АО "НК "КазМунайГаз"
</t>
  </si>
  <si>
    <r>
      <t xml:space="preserve">Наличие закупочной категорийной стратегии:
</t>
    </r>
    <r>
      <rPr>
        <b/>
        <sz val="14"/>
        <rFont val="Arial"/>
        <family val="2"/>
        <charset val="204"/>
      </rPr>
      <t>АО "НК "КазМунайГаз" -  Имеется</t>
    </r>
  </si>
  <si>
    <t xml:space="preserve">990 140 000 483
120 240 021 112
980 240 003 816
990 940 002 914
120 240 020 997
940 240 000 021
</t>
  </si>
  <si>
    <t xml:space="preserve">АО "Мангистаумунайгаз"
АО "Эмбамунайгаз"
ТОО "Казахтуркмунай"
ТОО "Казахойл Актобе"
АО "Озенмунайгаз"
ТОО "СП "Казгермунай"
</t>
  </si>
  <si>
    <t xml:space="preserve">01.01.2021
</t>
  </si>
  <si>
    <t xml:space="preserve">1. Наличие опыта работы не менее 3 (трех) лет в течение последних 5 (пяти) лет в сфере гидравлического разрыва пласта на сумму не менее 75 миллионов тенге ежегодно.
2. Наличие флота ГРП в Республике Казахстан (на праве собственности или аренды).
3. Наличие лаборатории (на праве собственности или по договору об оказании услуг).
4. Наличие зданий, сооружений и/или производственной базы как выделенного инфраструктурного объекта в Республике Казахстан с возможностью размещения флота ГРП.
5. Наличие квалифицированного персонала для выполнения работ/услуг в области, соответствующей предмету закупки.
6. Наличие разрешительной документации, предоставляющих право на занятие деятельностью в Республике Казахстан в области, соответствующей предмету закупки.
</t>
  </si>
  <si>
    <t>1. Договоры в сфере гидравлического разрыва пласта, в которых потенциальный поставщик выступал в качестве подрядчика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2. Документы, подтверждающие право владения или аренды флота ГРП с нижеследующим оборудованием:
Блендер (смесительный агрегат), насосные агрегаты, станция контроля и управления с регистрацией, отображением и сбором данных параметров ГРП, полевая лаборатория, плотномер, датчики давления и расходомеры, Манифольд, комплект устьевого оборудования для ГРП, нагнетательная линия высокого давления с трубными соединениями, комплект шлангов для обвязки емкостей для жидкости ГРП и блендера, комплект шлангов для обвязки блендера и нагнетательного оборудования высокого давления, емкости для жидкости ГРП, пропантовоз (песковоз) или специализированный бункер для пропанта, агрегат для поддержания давления в затрубе, комплект линии для поддержания давления в затрубе.
3.Документы, подтверждающие наличие собственной лаборатории или договор на оказание услуг (лаборатории) со следующими оборудованиями:
-вискозиметр FANN-35 или аналог с наличием калибровочного масла; 
- тесты для определения содержания железа, бикарбонатов, хлоридов, сульфатов;
- тесты для определения жесткости воды (кальция и магния);
- миксер Уоринга (для смешивания реагентов);
- ареометр;
- электронный рН-метр с тремя различными калибровочными жидкостями;
- электронный термометр;
- лакмусовая бумага;
- электронные весы с набором калибровочных гирек;
- секундомер;
- переносной комплект сит для выполнения ситового анализа проппанта, привезенного для проведения ГРП
4.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5. Приказы о приеме на работу; трудовые договоры; дипломы для ИТР о высшем специальном образовании; дипломы о среднем специальном образовании для специалистов; удостоверения по промышленной безопасности; удостоверения по пожарной безопасности; копия сертификатов по БиОТ для ИТР; 
справки о пенсионных отчислениях на работников и/или формы налоговой отчетности № 200 (с приложением №5)/910 с уведомлениями), следующих должностей/функциональных обязанностей:
ИТР:
- Инженер-проектировщик ГРП (опыт работы не менее 3 лет);
- Полевой инженер ГРП (опыт работы не менее 3 лет).
Специалисты:
- Полевой лаборант (при его отсутствии обязанности полевого лаборанта выполняет полевой инженер ГРП) (опыт работы не менее 3 лет);
- Мастер бригады ГРП (опыт работы не менее 3 лет);
- Операторы оборудования флота ГРП (опыт работы не менее 3 лет);
- Специалисты по обслуживанию и ремонту техники и оборудования ГРП (опыт работы не менее 3 лет).
6. Лицензии и разрешительные документы согласно заявленным видам деятельности, действующие на территории РК и выданные уполномоченными органами: 
Проектирование (технологическое) и (или) эксплуатацию горных производств (углеводородное сырье), нефтехимических производств, эксплуатацию магистральных газопроводов, нефтепроводов, нефтепродуктопроводов в сфере нефти и газа.
Подвид: 
- Повышение нефтеотдачи нефтяных пластов и увеличение производительности скважин.
- Подземный ремонт (капитальный) скважин на месторождениях.</t>
  </si>
  <si>
    <t>Наименование категории: 
Эксплуатационное бурение</t>
  </si>
  <si>
    <t>Номенклатурный №: KMGEB001</t>
  </si>
  <si>
    <t>Эксплуатационное бурение</t>
  </si>
  <si>
    <t>1
2
3</t>
  </si>
  <si>
    <t>091011.100.000000
091011.200.000000
091011.900.000001</t>
  </si>
  <si>
    <t>120 240 021 112
980 240 003 816
990 940 002 914
120 240 020 997
940 240 000 021
950 540 000 524
091 040 003 677
020 740 001 948</t>
  </si>
  <si>
    <t>АО "Эмбамунайгаз"
ТОО "Казахтуркмунай"
ТОО "Казахойл Актобе"
АО "Озенмунайгаз"
ТОО "СП "Казгермунай"
АО "Каражанбасмунай"
ТОО "Урихтау Оперейтинг"
ТОО "Урал Ойл Энд Газ"</t>
  </si>
  <si>
    <t xml:space="preserve">1. Наличие опыта работы не менее 3 (трех) лет в течение последних 5 (пяти) лет в сфере строительства эксплуатационных скважин на сумму не менее 75 миллионов тенге ежегодно.
2. Наличие буровой установки с комплектующими оборудования.
3. Наличие лаборатории для контроля качества бурового и цементного раствора с круглосуточным сопровождением процесса бурения.
4. Наличие зданий, сооружений и/или производственной базы как выделенного инфраструктурного объекта в Республике Казахстан.
5. Наличие мобильного вахтового городка (вагон мастера, вагон для смены/стрики/сушки одежды, вагон-столовая, вагон супервайзера, вагон для слесарных работ).
6. Наличие квалифицированного персонала для выполнения работ/услуг в области, соответствующей предмету закупки.
7.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</si>
  <si>
    <t xml:space="preserve">1. Договоры в сфере строительства эксплуатационных скважин, в которых потенциальный поставщик выступал в качестве подрядчика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2. Реестр буровой установки с комплектующими и оборудованием; ведомость основных средств и нематериальных активов; технические паспорта и/или свидетельства о регистрации буровой установки; договоры купли-продажи и/или договоры аренды на следующее оборудование:
- Буровая установка;
- Буровой насос не менее 2 комплектов;
- Мерные емкости для бурового раствора в количестве не менее 3 единиц;
- Бурильные и утяжеленные бурильные трубы, долото;
- Дизель-генератор, система очистки бурового раствора, превентор и блок управления превенторами.
3. Документы, подтверждающие наличие собственной лаборатории или договор на оказание услуг (лаборатории) со следующими оборудованиями:
- Ареометр;
- Вискозиметр;
- Прибор определения водоотдачи, статических и динамических напряжения сдвига;
- Прибор определения твердой фазы и Ph.
(допускается предоставление взаимозаменяемого оборудования)
4.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5. В случае наличия собственного имущества: 
- договор купли-продажи (мены, дарения);
- документ с описанием технических характеристик.
В случае аренды имущества: 
- договор аренды (срок аренды по договору должен быть не менее срока нахождения потенциального поставщика в Реестре КПП), 
- документ с описанием технических характеристик.
6. Приказы о приеме на работу; трудовые договоры; дипломы для ИТР о высшем специальном образовании; дипломы о среднем специальном образовании для специалистов; удостоверения по промышленной безопасности; удостоверения по пожарной безопасности; копия сертификатов по БиОТ для ИТР; справки о пенсионных отчислениях на работников и/или формы налоговой отчетности № 200 (с приложением №5)/910 с уведомлениями), следующих должностей/функциональных обязанностей:
ИТР:
- Менеджер по бурению (опыт работы не менее 3 лет);
- Инженер-технолог (опыт работы не менее 3 лет);
- Инженер-механик (опыт работы не менее 3 лет);
- Инженер-энергетик (опыт работы не менее 3 лет) - сертификаты/аттестаты/удостоверения по электробезопасности;
- Инженер по ТБ (опыт работы не менее 3 лет);
- Начальник буровой бригады (опыт работы не менее 3 лет);
Специалисты:
- Мастер буровой установки (опыт работы не менее 3 лет);
- Бурильщик (опыт работы не менее 3 лет);
- Помощник бурильщика (опыт работы не менее 1 года);
- Машинист буровой установки (опыт работы не менее 3 лет);
- Электромонтер по обслуживанию буровой установки (опыт работы не менее 3 лет) -сертификаты/аттестаты/удостоверения по электробезопасности.
7. Лицензии и разрешительные документы согласно заявленным видам деятельности, действующие на территории РК и выданные уполномоченными органами:
- Проектирование (технологическое) и (или) эксплуатацию горных (разведка, добыча полезных ископаемых), нефтехимических производств, эксплуатацию магистральных газопроводов, нефтепроводов, нефтепродуктопроводов в сфере нефти и газа с подвидом
- Бурение скважин на месторождениях углеводородного сырья на суше.
</t>
  </si>
  <si>
    <t>Наименование категории: 
Работы по геофизической разведке/исследованиям</t>
  </si>
  <si>
    <t>Номенклатурный №: GRI001</t>
  </si>
  <si>
    <t>Владелец категории: АО "НК "КазМунайГаз"</t>
  </si>
  <si>
    <t>120240020997
120240021112
990140000483
940240000021
990940002914
980240003816
020740001948
950540000524
030340001806
091040003677
060640000349
150740016853
180140001185
090240019251
090340002825</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</si>
  <si>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«МНК «КазМунайТениз»
ТОО «Урихтау Оперейтинг»
ТОО «КМГ-Кумколь»
ТОО «Becturly Energy Operating»
ТОО «Исатай Оперейтинг Компани»
ТОО «Карповский Северный»
ТОО «ЖАМБЫЛ ПЕТРОЛЕУМ»</t>
  </si>
  <si>
    <t xml:space="preserve">01.09.2021 г.
</t>
  </si>
  <si>
    <r>
      <rPr>
        <b/>
        <u/>
        <sz val="12"/>
        <rFont val="Arial"/>
        <family val="2"/>
        <charset val="204"/>
      </rPr>
      <t>1.</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2.</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3.</t>
    </r>
    <r>
      <rPr>
        <b/>
        <sz val="12"/>
        <rFont val="Arial"/>
        <family val="2"/>
        <charset val="204"/>
      </rPr>
      <t xml:space="preserve"> </t>
    </r>
    <r>
      <rPr>
        <sz val="12"/>
        <rFont val="Arial"/>
        <family val="2"/>
        <charset val="204"/>
      </rPr>
      <t xml:space="preserve">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зданий, сооружений и/или производственной базы как выделенного инфраструктурного объекта в Республике Казахстан
</t>
    </r>
    <r>
      <rPr>
        <b/>
        <u/>
        <sz val="12"/>
        <rFont val="Arial"/>
        <family val="2"/>
        <charset val="204"/>
      </rPr>
      <t>5.</t>
    </r>
    <r>
      <rPr>
        <sz val="12"/>
        <rFont val="Arial"/>
        <family val="2"/>
        <charset val="204"/>
      </rPr>
      <t xml:space="preserve"> Наличие склада для хранения взрывчатых материалов, радиоактивных источников для выполнения работ/услуг в области, соответствующей предмету закупки
</t>
    </r>
    <r>
      <rPr>
        <b/>
        <u/>
        <sz val="12"/>
        <rFont val="Arial"/>
        <family val="2"/>
        <charset val="204"/>
      </rPr>
      <t>6.</t>
    </r>
    <r>
      <rPr>
        <sz val="12"/>
        <rFont val="Arial"/>
        <family val="2"/>
        <charset val="204"/>
      </rPr>
      <t xml:space="preserve"> Наличие геофизической аппаратуры/оборудования и лицензионного программного обеспечения (на праве собственности или аренды) 
</t>
    </r>
  </si>
  <si>
    <r>
      <rPr>
        <b/>
        <u/>
        <sz val="12"/>
        <rFont val="Arial"/>
        <family val="2"/>
        <charset val="204"/>
      </rPr>
      <t>1.</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Подвид(ы):
-Ведение технологических работ (геофизические работы) на месторождениях углеводородов.
2. Обращение с приборами и установками, генерирующими ионизирующее излучение.
Подвид(ы):
-Использование приборов и установок, генерирующих ионизирующее излучение.
3. Обращение с радиоактивными веществами, приборами и установками, содержащими радиоактивные вещества.
Подвид(ы):
-Использование радиоактивных веществ, приборов и установок, содержащих радиоактивные вещества;
-Хранение радиоактивных веществ, приборов и установок, содержащих радиоактивные вещества.
</t>
    </r>
    <r>
      <rPr>
        <b/>
        <u/>
        <sz val="12"/>
        <rFont val="Arial"/>
        <family val="2"/>
        <charset val="204"/>
      </rPr>
      <t>2.</t>
    </r>
    <r>
      <rPr>
        <sz val="12"/>
        <rFont val="Arial"/>
        <family val="2"/>
        <charset val="204"/>
      </rPr>
      <t xml:space="preserve"> Договоры, заключенные в области геофизической разведки/исследованиям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3.</t>
    </r>
    <r>
      <rPr>
        <sz val="12"/>
        <rFont val="Arial"/>
        <family val="2"/>
        <charset val="204"/>
      </rPr>
      <t xml:space="preserve"> Приказы о приеме на работу; трудовые договоры; дипломы о высшем специальном образовании; удостоверения по электробезопасности; удостоверения по промышленной безопасности; удостоверения по пожарной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должностей/функциональных обязанностей: - Полевой инженер; - Оператор по каротажу; - Интерпретатор по геофизическим и гидродинамическим исследованиям скважин; - Специалист по работе с вертикальным сейсмическим профилированием;
- Специалист по испытанию пластов.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t>
    </r>
    <r>
      <rPr>
        <b/>
        <u/>
        <sz val="12"/>
        <rFont val="Arial"/>
        <family val="2"/>
        <charset val="204"/>
      </rPr>
      <t>5.</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t>
    </r>
    <r>
      <rPr>
        <b/>
        <u/>
        <sz val="12"/>
        <rFont val="Arial"/>
        <family val="2"/>
        <charset val="204"/>
      </rPr>
      <t>6.</t>
    </r>
    <r>
      <rPr>
        <sz val="12"/>
        <rFont val="Arial"/>
        <family val="2"/>
        <charset val="204"/>
      </rPr>
      <t xml:space="preserve"> Договоры купли-продажи и/или аренды на следующее геофизическое оборудование/приборы:
- гамма каротаж;
- нейтронный каротаж;
- плотностной каротаж;
- акустический каротаж;
- электрический каротаж;
- прибор инклинометрии;
- ядерно-магнитный каротаж;
- прибор пластового микросканера;
- прибор модульного динамического испытания пластов и отбора проб пластовых флюидов;
- прибор по отбору керна боковым грунтоносом;
- прибор вертикального сейсмического профилирования.
- Договор купли-продажи и/или аренды и/или технической поддержки и/или предоставления права на использование программного обеспечения для обработки и интерпретации скважинных данных.
</t>
    </r>
  </si>
  <si>
    <t>Наименование категории: 
Работы по обустройству скважин</t>
  </si>
  <si>
    <t>Номенклатурный №: OS002</t>
  </si>
  <si>
    <t>120240020997
120240021112
990140000483
940240000021
990940002914
980240003816
020740001948
950540000524
091040003677</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</si>
  <si>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«Урихтау Оперейтинг»</t>
  </si>
  <si>
    <t>01.09.2021 г.</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</si>
  <si>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транспортных средств, специализированной техники и оборудования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</si>
  <si>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Договоры на выполнение работ по обустройству скважин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2.</t>
    </r>
    <r>
      <rPr>
        <sz val="12"/>
        <rFont val="Arial"/>
        <family val="2"/>
        <charset val="204"/>
      </rPr>
      <t xml:space="preserve"> 1. Лицензия на строительно-монтажные работы, не ниже I категории с подвидами лицензируемой деятельности:   1.1. Устройство инженерных сетей и систем, включающее капитальный ремонт и реконструкцию, в том числе:  - Сетей холодного и горячего водоснабжения, теплоснабжения, центральной канализации бытовых, производственных и ливневых стоков, устройства внутренних систем водопровода, отопления и канализации.  - Сетей электроснабжения и устройства наружного электроосвещения, внутренних систем электроосвещения и электроотопления.  1.2. Монтаж технологического оборудования, пусконаладочные работы, связанные с:  - Связью противоаварийной защитой, системой контроля и сигнализации, блокировкой на транспорте, объектах электроэнергетики и водоснабжения, иных объектах жизнеобеспечения, а также приборами учета и контроля производственного назначения.  1.3. Специальные работы в грунтах, в том числе:  -Устройство оснований.  1.4. Возведение несущих и (или) ограждающих конструкций зданий и сооружений (в том числе мостов, транспортных эстакад, тоннелей и путепроводных искусственных строений) включающее капитальный ремонт и реконструкцию объектов в том числе:  - Устройство монолитных, а также монтаж сборных бетонных и железобетонных конструкций, кладка штучных элементов стен и перегородок и заполнение проемов.  - Монтаж металлических конструкций.
1.5. Специальные строительные и монтажные работы по прокладке линейных сооружений, включающие капитальный ремонт и реконструкцию, в том числе:
- стальных резервуаров (емкостей), работающих под давлением либо предназначенных для хранения взрывопожароопасных или иных опасных (вредных) жидких или газообразных веществ;                                                                                                                                                                            
- промысловых и магистральных сетей нефтепроводов, газопроводов, а также магистральных сетей нефтепродуктопроводов;
- магистральных линий электропередачи с напряжением до 35 кВ и до 110 кВ и выше. 
</t>
    </r>
    <r>
      <rPr>
        <b/>
        <u/>
        <sz val="12"/>
        <rFont val="Arial"/>
        <family val="2"/>
        <charset val="204"/>
      </rPr>
      <t>3.</t>
    </r>
    <r>
      <rPr>
        <sz val="12"/>
        <rFont val="Arial"/>
        <family val="2"/>
        <charset val="204"/>
      </rPr>
      <t xml:space="preserve"> Приказы о приеме на работу; трудовые договоры; дипломы о высшем специальном образовании; сертификаты/аттестаты/удостоверения по промышленной безопасности; удостоверения по пожарной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на следующих работников: - Мастер  участка;
- Производитель работ; - Инженер производственно-технического отдела; - Начальник участка; - Начальник производственно-технического отдела; - Главный инженер.
</t>
    </r>
    <r>
      <rPr>
        <b/>
        <u/>
        <sz val="12"/>
        <rFont val="Arial"/>
        <family val="2"/>
        <charset val="204"/>
      </rPr>
      <t>4.</t>
    </r>
    <r>
      <rPr>
        <sz val="12"/>
        <rFont val="Arial"/>
        <family val="2"/>
        <charset val="204"/>
      </rPr>
      <t xml:space="preserve"> В случае наличия собственных транспортных средств, специализированной техники необходимо представить: 
Технические паспорта и/или свидетельства о регистрации машин на следующие виды транспортных средств и специализированной техники (также допускается предоставление договора аренды c техническими паспортами и/или свидетельства о регистрации машин арендодателя):
- Кран на автомобильном ходу;
- Бульдозер; 
- Погрузчик; 
- Экскаватор;
- Трактор на гусеничном ходу;
- Седельный тягач.
</t>
    </r>
  </si>
  <si>
    <t>Наименование категории: 
Работы по перфорации скважины</t>
  </si>
  <si>
    <t>Номенклатурный №: PS001</t>
  </si>
  <si>
    <t xml:space="preserve">120240020997
120240021112
990140000483
940240000021
990940002914
980240003816
020740001948
950540000524
091040003677    </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</si>
  <si>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«Урихтау Оперейтинг»</t>
  </si>
  <si>
    <t xml:space="preserve">1. Наличие опыта работы не менее 3 (трех) лет в течение 5 (пяти) последних лет в области, соответствующей предмету закупки
2. Наличие разрешительных документов, предоставляющих право на занятие деятельностью в Республике Казахстан в области, соответствующей предмету закупки
3. Наличие зданий, сооружений и/или производственной базы как выделенного инфраструктурного объекта в Республике Казахстан.
4. Наличие склада для хранения взрывчатых материалов, радиоактивных источников для выполнения работ/услуг в области, соответствующей предмету закупки
5. Наличие квалифицированного персонала для выполнения работ/услуг в области, соответствующей предмету закупки
6. Наличие геофизической партии с оборудованием для проведения прострелочно-взрывных  работ на скважинах
</t>
  </si>
  <si>
    <t xml:space="preserve">1. Договоры в области перфорации скважин (по одному договору за каждый год), а также акты выполненных работ и счета-фактуры к ним. 
2. Лицензии и разрешительные документы согласно заявленным видам деятельности, действующие на территории РК и выданные уполномоченными органами: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 деятельности: ведение технологических работ (прострелочно-взрывные работы в нефтяных, газовых, нагнетательных, газоконденсатных скважинах, геофизические работы на месторождениях углеводородов).
2) «Обращение с радиоактивными веществами, приборами и установками, содержащими радиоактивные вещества» (использование радиоактивных веществ, приборов и установок, содержащих радиоактивные вещества; хранение радиоактивных веществ); 
3. «Обращение с приборами и установками, генерирующими ионизирующее излучение» (использование приборов и установок, генерирующих ионизирующее излучение); 
4. Разработка, производство, приобретение, реализация, хранение взрывчатых и пиротехнических (за исключением гражданских) веществ и изделий с их применением (хранение, приобретение взрывчатых и пиротехнических (за исключением гражданских) веществ и изделий с их применением). 
3.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4.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5. Приказы о приеме на работу; трудовые договоры; дипломы для ИТР о высшем специальном образовании; дипломы/свидетельства/аттестаты о среднем специальном образовании для специалистов; сертификаты/аттестаты удостоверения по промышленной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 функциональных обязанностей:
ИТР:
- начальник партии;
- геофизик;
- интерпретатор/геофизик.
Специалисты:
- взрывник (каротажник 6 разряда);
- машинист каротажной станции; 
- водитель ЛПС.
6. Технические паспорта и/или свидетельства о регистрации специализированной техники; договоры купли-продажи (в случае отсутствия технических паспортов и/или свидетельств о регистрации ТС) и/или договоры аренды на следующие виды транспортных средств и специализированной техники: 
1) каротажная станция;
2) лабораторно-перфорационная станция (ЛПС) для перевозки опасных грузов;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интерпретации исходных данных скважин. 
</t>
  </si>
  <si>
    <t>Наименование категории: 
Работы по разведочному/пробному бурению</t>
  </si>
  <si>
    <t>Номенклатурный №: RPB001</t>
  </si>
  <si>
    <t xml:space="preserve">120240020997
120240021112
990140000483
940240000021
990940002914
980240003816
020740001948
950540000524
030340001806
091040003677
060640000349
150740016853
180140001185
090240019251
090340002825   </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</si>
  <si>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транспортных средств, специализированной техники, оборудования и программного обеспечения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</si>
  <si>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Договоры поискового и/или разведочного и/или оценочного бурения на углеводородное сырье,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2.</t>
    </r>
    <r>
      <rPr>
        <sz val="12"/>
        <rFont val="Arial"/>
        <family val="2"/>
        <charset val="204"/>
      </rPr>
      <t xml:space="preserve"> Лицензия на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Подвиды: а)  бурение скважин на месторождениях углеводородов на суше и/или на море и/или на внутренних водоемах.
</t>
    </r>
    <r>
      <rPr>
        <b/>
        <u/>
        <sz val="12"/>
        <rFont val="Arial"/>
        <family val="2"/>
        <charset val="204"/>
      </rPr>
      <t>3.</t>
    </r>
    <r>
      <rPr>
        <sz val="12"/>
        <rFont val="Arial"/>
        <family val="2"/>
        <charset val="204"/>
      </rPr>
      <t xml:space="preserve"> Приказы о приеме на работу; трудовые договоры; дипломы для ИТР о высшем специальном образовании; для специалистов дипломы о высшем образовании/свидетельства о среднем специальном образовании, свидетельства/сертификаты/удостоверения о проверке знаний по промышленной безопасности и пожарной безопасности в объеме пожарно-технического минимума; удостоверения/допуски к работам на опасных производственных объектах. 
ИТР:
- Начальник буровой бригады; - Главный механик;
- Главный электрик; - Инженер-энергетик (КИП); - Инженер по ОЗТОС (БиОТ и ООС); - Инженер по испытанию скважины; - Инженер по тампонажным работам;
Другие специалисты:
- Бурильщик;
- Помощник бурильщика; - Электромонтер по обслуживанию буровой. 
</t>
    </r>
    <r>
      <rPr>
        <b/>
        <u/>
        <sz val="12"/>
        <rFont val="Arial"/>
        <family val="2"/>
        <charset val="204"/>
      </rPr>
      <t>4.</t>
    </r>
    <r>
      <rPr>
        <sz val="12"/>
        <rFont val="Arial"/>
        <family val="2"/>
        <charset val="204"/>
      </rPr>
      <t xml:space="preserve"> Договоры купли-продажи, подтверждающие наличие собственного оборудования или договор аренды, акты оказанных услуг и счет-фактуры, на следующее оборудование: 
1) Буровая установка (дополнительно требуется: технический паспорт и/или свидетельство о регистрации);
2) Подъемный агрегат;
3) Оборудование по приготовлению и утилизации бурового раствора;
4) Противовыбросовое оборудование;
5) Буровые и ловильные инструменты (наличие УБТ, БТ, переводника, метчика, колокола).
6) Лицензионное программное обеспечения по планированию скважин, для подготовки программ по бурению, креплению и заканчивания скважин*.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верификации и ремастеринга всего процесса бурения, а также предоставить техническое описание программного продукта. 
</t>
    </r>
  </si>
  <si>
    <t>Наименование категории: 
Услуги исследований скважин</t>
  </si>
  <si>
    <t>Номенклатурный №: IS001</t>
  </si>
  <si>
    <t>Услуги исследований скважин</t>
  </si>
  <si>
    <t xml:space="preserve">1
</t>
  </si>
  <si>
    <t xml:space="preserve">712019.000.000011
</t>
  </si>
  <si>
    <t xml:space="preserve">120240020997
120240021112
990140000483
940240000021
990940002914
980240003816
020740001948
950540000524
091040003677 </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</si>
  <si>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 xml:space="preserve">
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зданий, сооружений и/или производственной базы как выделенного инфраструктурного объекта в Республике Казахстан
</t>
    </r>
    <r>
      <rPr>
        <b/>
        <u/>
        <sz val="12"/>
        <rFont val="Arial"/>
        <family val="2"/>
        <charset val="204"/>
      </rPr>
      <t>4.</t>
    </r>
    <r>
      <rPr>
        <sz val="12"/>
        <rFont val="Arial"/>
        <family val="2"/>
        <charset val="204"/>
      </rPr>
      <t xml:space="preserve"> Наличие склада для хранения взрывчатых материалов, радиоактивных источников для выполнения работ/услуг в области, соответствующей предмету закупки.
</t>
    </r>
    <r>
      <rPr>
        <b/>
        <u/>
        <sz val="12"/>
        <rFont val="Arial"/>
        <family val="2"/>
        <charset val="204"/>
      </rPr>
      <t xml:space="preserve">
5.</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6.</t>
    </r>
    <r>
      <rPr>
        <sz val="12"/>
        <rFont val="Arial"/>
        <family val="2"/>
        <charset val="204"/>
      </rPr>
      <t xml:space="preserve"> Наличие техники и оборудования для проведения исследовательских работ на скважинах
</t>
    </r>
  </si>
  <si>
    <r>
      <rPr>
        <b/>
        <u/>
        <sz val="12"/>
        <rFont val="Arial"/>
        <family val="2"/>
        <charset val="204"/>
      </rPr>
      <t>1.</t>
    </r>
    <r>
      <rPr>
        <sz val="12"/>
        <rFont val="Arial"/>
        <family val="2"/>
        <charset val="204"/>
      </rPr>
      <t xml:space="preserve"> Договоры в области исследований скважин (по одному договору за каждый год), а также акты выполненных работ и счета-фактуры к ним. 
</t>
    </r>
    <r>
      <rPr>
        <b/>
        <u/>
        <sz val="12"/>
        <rFont val="Arial"/>
        <family val="2"/>
        <charset val="204"/>
      </rPr>
      <t>2.</t>
    </r>
    <r>
      <rPr>
        <sz val="12"/>
        <rFont val="Arial"/>
        <family val="2"/>
        <charset val="204"/>
      </rPr>
      <t xml:space="preserve"> Подтвердить наличие лицензий: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 деятельности: ведение технологических работ (геофизические работы) на месторождениях углеводородов.
2. Обращение с радиоактивными веществами, приборами и установками, содержащими радиоактивные вещества (использование радиоактивных веществ, приборов и установок, содержащих радиоактивные вещества; хранение радиоактивных веществ); 
3. Обращение с приборами и установками, генерирующими ионизирующее излучение (использование приборов и установок, генерирующих ионизирующее излучение); 
4. Транспортировка, включая транзитную, ядерных материалов, радиоактивных веществ, радиоизотопных источников ионизирующего излучение, радиоактивных отходов в пределах территории РК (транспортировка радиоизотопных источников ионизирующего излучение). 
</t>
    </r>
    <r>
      <rPr>
        <b/>
        <u/>
        <sz val="12"/>
        <rFont val="Arial"/>
        <family val="2"/>
        <charset val="204"/>
      </rPr>
      <t>3.</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t>
    </r>
    <r>
      <rPr>
        <b/>
        <u/>
        <sz val="12"/>
        <rFont val="Arial"/>
        <family val="2"/>
        <charset val="204"/>
      </rPr>
      <t>5.</t>
    </r>
    <r>
      <rPr>
        <sz val="12"/>
        <rFont val="Arial"/>
        <family val="2"/>
        <charset val="204"/>
      </rPr>
      <t xml:space="preserve"> Приказы о приеме на работу; трудовые договоры; дипломы для ИТР о высшем специальном образовании; сертификаты/аттестаты/удостоверения по промышленной безопасности; удостоверения по пожарной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должностей/функциональных обязанностей:
ИТР:
- начальник партии; 
- геофизик;
- интерпретатор/геофизик. 
Специалисты: 
- машинист каротажной станции
- машинист крановой установки.
</t>
    </r>
    <r>
      <rPr>
        <b/>
        <u/>
        <sz val="12"/>
        <rFont val="Arial"/>
        <family val="2"/>
        <charset val="204"/>
      </rPr>
      <t>6.</t>
    </r>
    <r>
      <rPr>
        <sz val="12"/>
        <rFont val="Arial"/>
        <family val="2"/>
        <charset val="204"/>
      </rPr>
      <t xml:space="preserve"> Технические паспорта и/или свидетельства о регистрации специализированной техники; договоры купли-продажи (в случае отсутствия технических паспортов и/или свидетельств о регистрации) и/или договоры аренды на следующие виды транспортных средств и специализированной техники: 
1) каротажная станция 
2) автокран и/или манипулятор.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интерпретации исходных данных скважин.
</t>
    </r>
  </si>
  <si>
    <t>Наименование категории: 
Работы по сейсмической разведке</t>
  </si>
  <si>
    <t>Номенклатурный №: KMGSR001</t>
  </si>
  <si>
    <t>Работы по сейсмической разведке</t>
  </si>
  <si>
    <t>711231.100.000003</t>
  </si>
  <si>
    <t xml:space="preserve">120240020997
120240021112
990140000483
940240000021
990940002914
980240003816
020740001948
950540000524
030340001806
091040003677
060640000349
150740016853
</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</si>
  <si>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«МНК «КазМунайТениз»
ТОО «Урихтау Оперейтинг»
ТОО «КМГ-Кумколь»
ТОО «Becturly Energy Operating»</t>
  </si>
  <si>
    <t>01.01.2022 г.</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</si>
  <si>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зданий, сооружений и/или производственной базы как выделенного инфраструктурного объекта в Республике Казахстан.
5.Наличие в собственности производственного оборудования и лицензионного программного обеспечения, необходимых для выполнения работ/оказания услуг, согласно предмету закупки.</t>
    </r>
  </si>
  <si>
    <r>
      <rPr>
        <b/>
        <u/>
        <sz val="12"/>
        <rFont val="Arial"/>
        <family val="2"/>
        <charset val="204"/>
      </rPr>
      <t>1.</t>
    </r>
    <r>
      <rPr>
        <sz val="12"/>
        <rFont val="Arial"/>
        <family val="2"/>
        <charset val="204"/>
      </rPr>
      <t xml:space="preserve"> Договоры, на выполнение работ по сейсмической разведке,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2.</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1. Лицензия на изыскательскую деятельность
1.1. на инженерно-геодезические работы, в том числе: 
геодезические работы, связанные с переносом в натуру с привязкой инженерно-геологических выработок, геофизических и других точек изысканий;
построение и закладка геодезических центров;
создание планово-высотных съемочных сетей;
топографические работы для проектирования и строительства (съемки в масштабах от 1:10000 до 1:200, а также съемки подземных коммуникаций и сооружений, трассирование и съемка наземных линейных сооружений и их элементов). 
1.2. на инженерно-геологические и инженерно-гидрогеологические работы, в том числе: геофизические исследования, рекогносцировка и съемка;
2. Лицензия на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нефтепродуктов в сфере углеводородов: 
2.1. ведение технологических работ (сейсморазведочные работы; геофизические работы) на месторождениях углеводородов.
3. Лицензия на строительно-монтажные работы: специальные работы в грунтах, в том числе: 
3.1. буровые работы в грунте.
Предоставить разрешения на производство взрывных работ и лицензию на осуществление деятельности по разработке, производству, приобретению, реализации, хранению взрывчатых и пиротехнических (за исключением гражданских) веществ и изделий с их применением или предоставить договор субподряда, подписанный с компанией, имеющей  соответствующие разрешения и лицензию. 
</t>
    </r>
    <r>
      <rPr>
        <b/>
        <u/>
        <sz val="12"/>
        <rFont val="Arial"/>
        <family val="2"/>
        <charset val="204"/>
      </rPr>
      <t>3.</t>
    </r>
    <r>
      <rPr>
        <sz val="12"/>
        <rFont val="Arial"/>
        <family val="2"/>
        <charset val="204"/>
      </rPr>
      <t xml:space="preserve"> Приказы о приеме на работу; трудовые договоры; справки о пенсионных отчислениях на работников (бухгалтерские справки или ФНО 200 (с приложением №5)/910 с уведомлениями за последние 2 отчетных периода; дипломы о высшем специальном образовании, следующих работников:
- Геофизик; 
- Инженер по геодезии;
- инженер по ПБОТиООС (дополнительно предоставить сертификат/аттестат/удостоверение по электробезопасности; удостоверение по промышленной безопасности; удостоверение по пожарной безопасности для данного специалиста). 
- специалист по использованию лицензионного ПО для выполнения работ по регистрации, синхронизации источников возбуждения и передачи данных (дополнительно предоставить сертификат(ы) по обучению пользования ПО).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5. Договор купли-продажи и/или аренды, мены, дарения и технические паспорта на следущее сейсморазведочное оборудование:
• Регистрирующее оборудование: 
- регистратор с модулями и кабелями цифровой передачи данных, система синхронизации
- комплект датчиков приема не менее 15 000 каналов.
• Источники возбуждения:
- не менее 10 виброисточников. 
- не менее 10 буровых станков.
•  Оборудование для замера сейсмического фона и проверки воздействия волн, перемещающихся по поверхности от источника колебаний.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выполнения работ по регистрации, синхронизации источников возбуждения, передачи данных.
</t>
    </r>
  </si>
  <si>
    <t>Наименование категории: 
Работы по капитальному ремонту скважин</t>
  </si>
  <si>
    <t>Номенклатурный №: KMGKPS001</t>
  </si>
  <si>
    <t>Работы по капитальному ремонту скважин</t>
  </si>
  <si>
    <t>091011.500.000000
091011.500.000002
091012.900.000012
091012.900.000003
091012.900.000007
091012.900.000005
091012.900.000006</t>
  </si>
  <si>
    <t xml:space="preserve">120240020997
120240021112
990140000483
940240000021
990940002914
980240003816
020740001948
091040003677 </t>
  </si>
  <si>
    <t>АО «Озенмунайгаз»
АО «Эмбамунайгаз»
АО «Мангистаумунайгаз»
ТОО «СП Казгермунай»
ТОО «Казахойл Актобе»
ТОО «Казахтуркмунай»
ТОО «Урал Ойл энд Газ»
ТОО «Урихтау Оперейтинг»</t>
  </si>
  <si>
    <r>
      <rPr>
        <b/>
        <sz val="12"/>
        <rFont val="Arial"/>
        <family val="2"/>
        <charset val="204"/>
      </rPr>
      <t>1.</t>
    </r>
    <r>
      <rPr>
        <sz val="12"/>
        <rFont val="Arial"/>
        <family val="2"/>
        <charset val="204"/>
      </rPr>
      <t xml:space="preserve">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2.</t>
    </r>
    <r>
      <rPr>
        <sz val="12"/>
        <rFont val="Arial"/>
        <family val="2"/>
        <charset val="204"/>
      </rPr>
      <t xml:space="preserve"> Подтвердите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 xml:space="preserve">
3.</t>
    </r>
    <r>
      <rPr>
        <sz val="12"/>
        <rFont val="Arial"/>
        <family val="2"/>
        <charset val="204"/>
      </rPr>
      <t xml:space="preserve"> Подтвердите наличие транспортных средств, специализированной техники и оборудования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Подтвердите наличие мобильного вагона (используемого в качестве рабочего места, а также для принятия пищи, смены одежды и т.д.)
</t>
    </r>
    <r>
      <rPr>
        <b/>
        <u/>
        <sz val="12"/>
        <rFont val="Arial"/>
        <family val="2"/>
        <charset val="204"/>
      </rPr>
      <t>5.</t>
    </r>
    <r>
      <rPr>
        <sz val="12"/>
        <rFont val="Arial"/>
        <family val="2"/>
        <charset val="204"/>
      </rPr>
      <t xml:space="preserve"> Подтвердите наличие зданий, сооружений и/или производственной базы как выделенного инфраструктурного объекта в Республике Казахстан.
</t>
    </r>
    <r>
      <rPr>
        <b/>
        <u/>
        <sz val="12"/>
        <rFont val="Arial"/>
        <family val="2"/>
        <charset val="204"/>
      </rPr>
      <t>6.</t>
    </r>
    <r>
      <rPr>
        <sz val="12"/>
        <rFont val="Arial"/>
        <family val="2"/>
        <charset val="204"/>
      </rPr>
      <t xml:space="preserve"> Подтвердите наличие квалифицированного персонала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</si>
  <si>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с подвидом:
- Подземный ремонт (капитальный) скважин на месторождениях углеводородов; 
-Ликвидация скважин на месторождениях углеводородов.
</t>
    </r>
    <r>
      <rPr>
        <b/>
        <u/>
        <sz val="12"/>
        <rFont val="Arial"/>
        <family val="2"/>
        <charset val="204"/>
      </rPr>
      <t>2.</t>
    </r>
    <r>
      <rPr>
        <sz val="12"/>
        <rFont val="Arial"/>
        <family val="2"/>
        <charset val="204"/>
      </rPr>
      <t xml:space="preserve"> Договоры на выполнение работ по капитальному ремонту скважин (по изоляции водопритоков, освоению, ликвидации, консервации/расконсервации скважин, ловильно-аварийные работы) за каждый год, а также акты выполненных работ и счета-фактуры к ним. Совокупный объем работ в каждом году должен составлять не менее 75 миллионов тенге без учета НДС.
</t>
    </r>
    <r>
      <rPr>
        <b/>
        <u/>
        <sz val="12"/>
        <rFont val="Arial"/>
        <family val="2"/>
        <charset val="204"/>
      </rPr>
      <t>3.</t>
    </r>
    <r>
      <rPr>
        <sz val="12"/>
        <rFont val="Arial"/>
        <family val="2"/>
        <charset val="204"/>
      </rPr>
      <t xml:space="preserve"> Технические паспорта и/или свидетельства о регистрации машин; договоры купли-продажи (в случае отсутствия технических паспортов/свидетельств о регистрации ТС) и/или договоры аренды на следующие виды транспортных средств и специализированной техники:
- цементировочный агрегат; 
- автоцистерна наливная для вывоза жидкости при глушении и освоении скважин в количестве не менее 2-х единиц;
- автокран.
Договоры купли-продажи и/или договоры аренды на следующее оборудование:
- подъемная установка для проведения подземного и капитального ремонта скважин;
- Противовыбросовое оборудование (превентор и блок управления превенторами).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документ с описанием технических характеристик.
В случае аренды имущества: 
- договор аренды (срок аренды по договору должен быть не менее срока нахождения потенциального поставщика в Реестре КПП); 
- документ с описанием технических характеристик.
</t>
    </r>
    <r>
      <rPr>
        <b/>
        <u/>
        <sz val="12"/>
        <rFont val="Arial"/>
        <family val="2"/>
        <charset val="204"/>
      </rPr>
      <t>5.</t>
    </r>
    <r>
      <rPr>
        <sz val="12"/>
        <rFont val="Arial"/>
        <family val="2"/>
        <charset val="204"/>
      </rPr>
      <t xml:space="preserve"> В случае наличия собственного имущества: 
- договор купли-продажи (мены, дарения);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t>
    </r>
    <r>
      <rPr>
        <b/>
        <u/>
        <sz val="12"/>
        <rFont val="Arial"/>
        <family val="2"/>
        <charset val="204"/>
      </rPr>
      <t>6.</t>
    </r>
    <r>
      <rPr>
        <sz val="12"/>
        <rFont val="Arial"/>
        <family val="2"/>
        <charset val="204"/>
      </rPr>
      <t xml:space="preserve"> Приказы о приеме на работу; трудовые договоры; дипломы для ИТР о высшем специальном образовании; дипломы о среднем специальном образовании/среднем образовании для специалистов; сертификаты/аттестаты/удостоверения по электробезопасности; удостоверения по промышленной безопасности; удостоверения по пожарной безопасности; аттестаты/удостоверения/свидетельства для машинистов;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должностей/функциональных обязанностей:
ИТР:
- Технолог - опыт работы 3 года;
- Мастер ТКРС - опыт работы 3 года;
- Инженер ОТ и ТБ - опыт работы 3 года;
- Начальник участка/супервайзер - опыт работы 3 года.
Рабочие/Служащие/Специалисты:
- Бурильщик;
- Помощник бурильщика;
- Машинист подъемной установки;
- Машинист цементировочного агрегата;
- Водитель АЦН.
</t>
    </r>
  </si>
  <si>
    <t>Наименование категории: 
Работы по перераспределению фильтрационных потоков</t>
  </si>
  <si>
    <t>Номенклатурный №: KMGPFP001</t>
  </si>
  <si>
    <t>Работы по перераспределению фильтрационных потоков</t>
  </si>
  <si>
    <t>091012.900.000020
091012.900.000028
091012.900.000013</t>
  </si>
  <si>
    <t xml:space="preserve">120240020997
120240021112
990140000483
950540000524
</t>
  </si>
  <si>
    <t xml:space="preserve">АО «Озенмунайгаз»
АО «Эмбамунайгаз»
АО «Мангистаумунайгаз»
АО «Каражанбасмунай»
</t>
  </si>
  <si>
    <r>
      <rPr>
        <b/>
        <u/>
        <sz val="12"/>
        <rFont val="Arial"/>
        <family val="2"/>
        <charset val="204"/>
      </rPr>
      <t>1.</t>
    </r>
    <r>
      <rPr>
        <sz val="12"/>
        <rFont val="Arial"/>
        <family val="2"/>
        <charset val="204"/>
      </rPr>
      <t xml:space="preserve">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2.</t>
    </r>
    <r>
      <rPr>
        <sz val="12"/>
        <rFont val="Arial"/>
        <family val="2"/>
        <charset val="204"/>
      </rPr>
      <t xml:space="preserve"> Подтвердите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3.</t>
    </r>
    <r>
      <rPr>
        <b/>
        <sz val="12"/>
        <rFont val="Arial"/>
        <family val="2"/>
        <charset val="204"/>
      </rPr>
      <t xml:space="preserve"> </t>
    </r>
    <r>
      <rPr>
        <sz val="12"/>
        <rFont val="Arial"/>
        <family val="2"/>
        <charset val="204"/>
      </rPr>
      <t xml:space="preserve">Подтвердите наличие установки смесительной осреднительной (УСО, УДР, КУДР, БПР или аналоговая установка) оснащенной системой GPS-мониторинга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Подтвердите наличие собственной и/или арендованной производственной базы
Наличие закрытых помещений для хранения химических реагентов и материалов.
</t>
    </r>
    <r>
      <rPr>
        <b/>
        <u/>
        <sz val="12"/>
        <rFont val="Arial"/>
        <family val="2"/>
        <charset val="204"/>
      </rPr>
      <t>5.</t>
    </r>
    <r>
      <rPr>
        <sz val="12"/>
        <rFont val="Arial"/>
        <family val="2"/>
        <charset val="204"/>
      </rPr>
      <t xml:space="preserve"> Подтвердите наличие квалифицированного персонала для выполнения работ/услуг в области, соответствующей предмету закупки
</t>
    </r>
    <r>
      <rPr>
        <b/>
        <u/>
        <sz val="12"/>
        <rFont val="Arial"/>
        <family val="2"/>
        <charset val="204"/>
      </rPr>
      <t>6.</t>
    </r>
    <r>
      <rPr>
        <sz val="12"/>
        <rFont val="Arial"/>
        <family val="2"/>
        <charset val="204"/>
      </rPr>
      <t xml:space="preserve"> Подтвердите наличие транспортных средств, специализированной техники и оборудования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</si>
  <si>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 
- Повышение нефтеотдачи нефтяных пластов и увеличение производительности скважин.
- Ведение технологических работ (промысловые исследования) на месторождениях углеводородов.
2. Потенциальный поставщик должен предоставить Разрешение на применение химических реагентов, которые будут применяться при выполнении данного объема работ на опасных производственных объектах в соответствии со ст.74 Закона Республики Казахстан «О гражданской защите». 
 Потенциальный поставщик должен иметь свидетельства о регистрации химической продукции, согласно Правилам регистрации и учета химической продукции РК на все применяемые химические реагенты.
</t>
    </r>
    <r>
      <rPr>
        <b/>
        <u/>
        <sz val="12"/>
        <rFont val="Arial"/>
        <family val="2"/>
        <charset val="204"/>
      </rPr>
      <t>2.</t>
    </r>
    <r>
      <rPr>
        <sz val="12"/>
        <rFont val="Arial"/>
        <family val="2"/>
        <charset val="204"/>
      </rPr>
      <t xml:space="preserve"> Договоры на выполнение работ: по перераспределению фильтрационных потоков/по повышению нефтеотдачи пластов/по выравниванию профиля притока и приемистости в нагнетательных скважинах за каждый год, а также акты выполненных работ и счета-фактуры к ним. Совокупный объем работ в каждом году должен составлять не менее 75 миллионов тенге без учета НДС.
</t>
    </r>
    <r>
      <rPr>
        <b/>
        <u/>
        <sz val="12"/>
        <rFont val="Arial"/>
        <family val="2"/>
        <charset val="204"/>
      </rPr>
      <t>3.</t>
    </r>
    <r>
      <rPr>
        <sz val="12"/>
        <rFont val="Arial"/>
        <family val="2"/>
        <charset val="204"/>
      </rPr>
      <t xml:space="preserve"> Технические паспорта и/или свидетельства о регистрации машин; договоры купли-продажи (в случае отсутствия технических паспортов/свидетельств о регистрации ТС) и/или договоры аренды; договоры установки системы GPS-мониторинга не менее 2 единиц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t>
    </r>
    <r>
      <rPr>
        <b/>
        <u/>
        <sz val="12"/>
        <rFont val="Arial"/>
        <family val="2"/>
        <charset val="204"/>
      </rPr>
      <t>5.</t>
    </r>
    <r>
      <rPr>
        <sz val="12"/>
        <rFont val="Arial"/>
        <family val="2"/>
        <charset val="204"/>
      </rPr>
      <t xml:space="preserve"> Приказы о приеме на работу; трудовые договоры; дипломы для ИТР о высшем специальном образовании; дипломы о среднем специальном образовании/средним образовании для специалистов; удостоверения по промышленной безопасности; удостоверения по пожарной безопасности; аттестаты/удостоверения/свидетельства для машинистов;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 функциональных обязанностей:
ИТР:
- Технический директор/главный инженер;
- Технолог;
- Геолог.
Специалист:
- Оператор 
</t>
    </r>
    <r>
      <rPr>
        <b/>
        <u/>
        <sz val="12"/>
        <rFont val="Arial"/>
        <family val="2"/>
        <charset val="204"/>
      </rPr>
      <t>6.</t>
    </r>
    <r>
      <rPr>
        <sz val="12"/>
        <rFont val="Arial"/>
        <family val="2"/>
        <charset val="204"/>
      </rPr>
      <t xml:space="preserve"> Реестр транспортных средств и специализированной техники; ведомость основных средств и нематериальных активов; технические паспорта и/или свидетельства о регистрации машин; договоры купли-продажи (в случае отсутствия технических паспортов/свидетельств о регистрации ТС) и/или договоры аренды на следующие виды транспортных средств, специализированной техники и оборудования: 
- Дозирующее устройство для регулируемой подачи сшивателя
- Автоцистерна (АЦН); 
- Насосный агрегат;
- Потокосместитель.
</t>
    </r>
  </si>
  <si>
    <t>Наименование категории: 
Работы по тушению пожаров/предупреждению пожаров</t>
  </si>
  <si>
    <t>Номенклатурный №: TP001</t>
  </si>
  <si>
    <t>Владелец категории: АО «НК «КазмунайГаз», АО "Самрук-Энерго"</t>
  </si>
  <si>
    <t>Работы по тушению пожаров/предупреждению пожаров</t>
  </si>
  <si>
    <t>842511.000.000001
842511.000.000000</t>
  </si>
  <si>
    <t>001140000362
040740000537 000940000220
060640001713
120240020997 120240021112 980240003816 091040003677 030340001806 990940002914 950540000524 940240000021 020740001948 990140000483 970540000107 981240000488 091040003865 050140004649 980740002360 010540000910 061040003532 160940026285 061040001249 020540003223 950640000959 981240001604 010840003679 020640002982</t>
  </si>
  <si>
    <t>ТОО "ПНХЗ";
ТОО "АНПЗ";
АО «Станция Экибастузская ГРЭС-2»;
АО «Алматинские электрические станции»; 
АО «Озенмунайгаз»;
АО «Эмбамунайгаз»;
ТОО «Казахтуркмунай»;
ТОО «Урихтау Оперейтинг»; 
ТОО МНК «КазМунайТениз»;
ТОО «Казахойл Актобе»; 
АО «Каражанбасмунай»; 
ТОО «СП Казгермунай»;
ТОО «Урал Ойл энд Газ»;
АО «Мангистаумунайгаз»;
АО «КазТрансОйл»;
ТОО НМСК «Казмортрансфлот»;
ТОО «СП Caspi Bitum»;
ТОО «ПКОП»;
ТОО «Кен-Курылыссервис»;
ТОО «KMG EP-Catering»;
ТОО «КазГПЗ»;
ТОО «ОзенМунайСервис»;
ТОО «УДТВ»;
ТОО «Oil Service Company»; 
ТОО «Мангистауэнергомунай»; 
ТОО «Мунайтелеком»;
ТОО «Oil Transport Corporation»;
ТОО «Oil Construction Company».</t>
  </si>
  <si>
    <t xml:space="preserve">01.03.2022 г.
</t>
  </si>
  <si>
    <t xml:space="preserve">1.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2. Подтвердите наличие опыта работы не менее 1 года в области, соответствующей предмету закупки.
3. Подтвердите наличие пожарной техники основного, специального и вспомогательного назначения пожарной техники в соответствии с квалификационными требованиями, предъявляемыми к негосударственным противопожарным службам.
4. Подтвердите обеспечение всех работников, специальным обмундированием и средствами индивидуальной защиты в соответствие с квалификационными требованиями, предъявляемыми к негосударственным противопожарным службам.
5. Подтвердите наличие квалифицированного персонала для оказания услуг в соответствии с квалификационными требованиями, предъявляемыми к негосударственным противопожарным службам.
</t>
  </si>
  <si>
    <t>1. Аттестат на право проведения работ по предупреждению и тушению пожаров, обеспечению пожарной безопасности и проведению аварийно-спасательных работ в организациях, населенных пунктах и на объектах с выездной техникой.
2. Договор, заключенный с ДЗО Холдинга и/или с государственными органами и/или с другими компаниями, являющимися субъектами квазигосударственного сектора в РК, на рынке закупаемых однородных работ, а также акты оказанных услуг и счета-фактуры к ним. 
3. Реестр пожарной техники  основного, специального и вспомогательного назначения, с указанием права собственности; 
ведомость основных средств и нематериальных активов; 
технические паспорта и/или свидетельства о регистрации машин; 
сертификаты или декларации соответствия на вспомогательную технику;
договоры купли-продажи (в случае если техника не подлежит регистрации в уполномоченном органе) и/или договоры аренды на пожарную технику основного, специального и вспомогательного назначения.
Минимальный список пожарной техники основного, специального и вспомогательного назначения должен включать в себя:
- пожарная автоцистерна средняя или пожарная автоцистерна с механической лестницей (1 единица) срок службы не более 15 лет;
- пожарная автоцистерна тяжелая (2 единицы) срок службы не более 15 лет;
- автомобиль насосно-рукавный (1 единица) срок службы не более 20 лет;
- автомобиль порошкового тушения (1 единица) срок службы не более 20 лет;
- автолестница (1 единица) срок службы не более 20 лет;
- аварийно-спасательный автомобиль (1 единица) срок службы не более 20 лет;
- мотопомпа прицепная или мотопомпа переносная (1 единица) срок службы не более 10 лет. 
4. Перечень  специального обмундирования и противопожарного снаряжения, договоры купли-продажи, накладные и счета-фактуры, сертификаты соответствия.
Документы/журналы или иная документированная информация, свидетельствующая об обеспечении работников обмундированием и средствами индивидуальной защиты. 
Минимальный список обмундирования и СИЗ должен включать в себя: 
- Боевая одежда пожарного;
- Подшлемник шерстяной;
- Свитер без выреза защитного цвета;
- Рукавицы брезентовые с крагами;
- Рукавицы меховые с крагами;
- Пояс спасательный пожарный с карабином;
- Каска пожарная (шлем);
- Сапоги пожарного;
- Кобура поясная для топора пожарного;
- Сапоги резиновые.
5. Приказы о приеме на работу; 
трудовые договоры; 
послужной список (перечень сведений о работе, трудовой деятельности работника), подписанный и заверенный печатью работодателя; 
справки о пенсионных отчислениях на работников за последние 2 квартала (ФНО 200.00 (с приложениями к ней) и уведомление/подтверждение о приеме налоговым органом налоговой отчетности или платежные поручения и ФНО 910.00 (с приложениями к ней) с приложением уведомления/подтверждения о приеме налоговым органом налоговой отчетности);
удостоверения по промышленной безопасности; 
удостоверения по пожарной безопасности на следующих должностей/функциональных обязанностей:
Начальник службы (отряда) и его заместитель, начальник пожарной части и его заместитель – диплом о высшем техническом образовании или среднем техническом образовании в области пожарной безопасности, стаж работы не менее 3 лет на руководящих должностях аппаратов управления или подразделений пожаротушения органов государственной противопожарной службы;
Начальник караула/начальник смены – диплом о среднем техническом образовании, свидетельство о прохождении специальной подготовки в специализированном учебном центре в области пожарной безопасности, стаж работы не менее 1 года на должностях в подразделениях противопожарной службы;
Командиры отделений – 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 стаж работы не менее 1 года на должностях в подразделениях противопожарной службы;
Старший инструктор/Инструктор пожарной профилактики – диплом о среднем техническом образовании/свидетельство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
Мастер газодымозащитной службы – диплом о среднем специальном образовании, свидетельство о прохождении специальной подготовки в специализированном учебном центре в области пожарной безопасности;
Старший пожарный (спасатель), пожарный (пожарный спасатель) – 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
Водитель (старший водитель) пожарного автомобиля – свидетельство о среднем образовании, водительское удостоверение категории «С» с опытом не менее 1 года вождения автомобиля по данной категории, свидетельство о прохождении специальной подготовки в специализированном учебном центре в области пожарной безопасности;
Радиотелефонист (диспетчер пункта связи) – 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t>
  </si>
  <si>
    <t>5 изменения и дополнения №120240021112-ПЗ-2022-5 от 10.02. 2022г., утвержден решением директора департамента ДПиОЗ Жылкайдаровым М.О.</t>
  </si>
  <si>
    <t>МХБ</t>
  </si>
  <si>
    <t>5;26;28;29;</t>
  </si>
  <si>
    <t>изменен кол-ва включен 5 изм ГПЗ</t>
  </si>
  <si>
    <t>11;26;27;28;29;</t>
  </si>
  <si>
    <t>1;7;8;11;26;28;29</t>
  </si>
  <si>
    <t>11;26;28;29;</t>
  </si>
  <si>
    <t>1;11;</t>
  </si>
  <si>
    <t>26;28;29;</t>
  </si>
  <si>
    <t>1;5;11;</t>
  </si>
  <si>
    <t>1;5;11;26;28;29</t>
  </si>
  <si>
    <t>1;5;7;11;21;22;23;26;28;29</t>
  </si>
  <si>
    <t>1;5;7;11;21;22;23</t>
  </si>
  <si>
    <t>1;7;8;11;21;22;23</t>
  </si>
  <si>
    <t>условный проход 62 мм, рабочее давление до 21 Мпа</t>
  </si>
  <si>
    <t>6;7;20;21;</t>
  </si>
  <si>
    <t>1;5;7;8;11;21;22;</t>
  </si>
  <si>
    <t>Штука</t>
  </si>
  <si>
    <t>316-1 Т</t>
  </si>
  <si>
    <t>78-1 Т</t>
  </si>
  <si>
    <t>63-1 Т</t>
  </si>
  <si>
    <t>64-1 Т</t>
  </si>
  <si>
    <t>65-1 Т</t>
  </si>
  <si>
    <t>66-1 Т</t>
  </si>
  <si>
    <t>67-1 Т</t>
  </si>
  <si>
    <t>69-1 Т</t>
  </si>
  <si>
    <t>70-1 Т</t>
  </si>
  <si>
    <t>77-1 Т</t>
  </si>
  <si>
    <t>619-3 Т</t>
  </si>
  <si>
    <t>606-3 Т</t>
  </si>
  <si>
    <t>611-3 Т</t>
  </si>
  <si>
    <t>605-3 Т</t>
  </si>
  <si>
    <t>613-3 Т</t>
  </si>
  <si>
    <t>623-3 Т</t>
  </si>
  <si>
    <t>618-3 Т</t>
  </si>
  <si>
    <t>622-3 Т</t>
  </si>
  <si>
    <t>621-3 Т</t>
  </si>
  <si>
    <t>617-3 Т</t>
  </si>
  <si>
    <t>616-3 Т</t>
  </si>
  <si>
    <t>615-3 Т</t>
  </si>
  <si>
    <t>608-3 Т</t>
  </si>
  <si>
    <t>614-3 Т</t>
  </si>
  <si>
    <t>612-3 Т</t>
  </si>
  <si>
    <t>610-3 Т</t>
  </si>
  <si>
    <t>609-3 Т</t>
  </si>
  <si>
    <t>607-3 Т</t>
  </si>
  <si>
    <t>624-3 Т</t>
  </si>
  <si>
    <t>627-3 Т</t>
  </si>
  <si>
    <t>626-3 Т</t>
  </si>
  <si>
    <t>628-3 Т</t>
  </si>
  <si>
    <t>625-3 Т</t>
  </si>
  <si>
    <t>637-3 Т</t>
  </si>
  <si>
    <t>639-3 Т</t>
  </si>
  <si>
    <t>638-3 Т</t>
  </si>
  <si>
    <t>641-3 Т</t>
  </si>
  <si>
    <t>640-3 Т</t>
  </si>
  <si>
    <t>629-3 Т</t>
  </si>
  <si>
    <t>631-3 Т</t>
  </si>
  <si>
    <t>630-3 Т</t>
  </si>
  <si>
    <t>632-3 Т</t>
  </si>
  <si>
    <t>633-3 Т</t>
  </si>
  <si>
    <t>634-3 Т</t>
  </si>
  <si>
    <t>684-2 Т</t>
  </si>
  <si>
    <t>15-2 Т</t>
  </si>
  <si>
    <t>22-2 Т</t>
  </si>
  <si>
    <t>728-2 Т</t>
  </si>
  <si>
    <t>386-2 Т</t>
  </si>
  <si>
    <t>387-2 Т</t>
  </si>
  <si>
    <t>388-2 Т</t>
  </si>
  <si>
    <t>389-2 Т</t>
  </si>
  <si>
    <t>407-2 Т</t>
  </si>
  <si>
    <t>363-2 Т</t>
  </si>
  <si>
    <t>642-2 Т</t>
  </si>
  <si>
    <t>82-2 Т</t>
  </si>
  <si>
    <t>83-2 Т</t>
  </si>
  <si>
    <t>84-2 Т</t>
  </si>
  <si>
    <t>643-2 Т</t>
  </si>
  <si>
    <t>230-2 Т</t>
  </si>
  <si>
    <t>438-2 Т</t>
  </si>
  <si>
    <t>164-2 Т</t>
  </si>
  <si>
    <t>651-2 Т</t>
  </si>
  <si>
    <t>653-2 Т</t>
  </si>
  <si>
    <t>654-2 Т</t>
  </si>
  <si>
    <t>661-2 Т</t>
  </si>
  <si>
    <t>665-2 Т</t>
  </si>
  <si>
    <t>29-2 Т</t>
  </si>
  <si>
    <t>493-2 Т</t>
  </si>
  <si>
    <t>490-2 Т</t>
  </si>
  <si>
    <t>381-2 Т</t>
  </si>
  <si>
    <t>382-2 Т</t>
  </si>
  <si>
    <t>714-2 Т</t>
  </si>
  <si>
    <t>715-2 Т</t>
  </si>
  <si>
    <t>379-2 Т</t>
  </si>
  <si>
    <t>380-2 Т</t>
  </si>
  <si>
    <t>238-2 Т</t>
  </si>
  <si>
    <t>215-2 Т</t>
  </si>
  <si>
    <t>503-2 Т</t>
  </si>
  <si>
    <t>316-2 Т</t>
  </si>
  <si>
    <t>78-2 Т</t>
  </si>
  <si>
    <t>63-2 Т</t>
  </si>
  <si>
    <t>64-2 Т</t>
  </si>
  <si>
    <t>65-2 Т</t>
  </si>
  <si>
    <t>66-2 Т</t>
  </si>
  <si>
    <t>67-2 Т</t>
  </si>
  <si>
    <t>69-2 Т</t>
  </si>
  <si>
    <t>70-2 Т</t>
  </si>
  <si>
    <t>77-2 Т</t>
  </si>
  <si>
    <t>459-1 Т</t>
  </si>
  <si>
    <t>460-1 Т</t>
  </si>
  <si>
    <t>440-1 Т</t>
  </si>
  <si>
    <t>441-1 Т</t>
  </si>
  <si>
    <t>635-1 Т</t>
  </si>
  <si>
    <t>211-1 Т</t>
  </si>
  <si>
    <t>534-1 Т</t>
  </si>
  <si>
    <t>542-1 Т</t>
  </si>
  <si>
    <t>543-1 Т</t>
  </si>
  <si>
    <t>487-1 Т</t>
  </si>
  <si>
    <t>312-1 Т</t>
  </si>
  <si>
    <t>488-1 Т</t>
  </si>
  <si>
    <t>418-1 Т</t>
  </si>
  <si>
    <t>670-1 Т</t>
  </si>
  <si>
    <t>14-1 Т</t>
  </si>
  <si>
    <t>85-1 Т</t>
  </si>
  <si>
    <t>729-1 Т</t>
  </si>
  <si>
    <t>730-1 Т</t>
  </si>
  <si>
    <t>731-1 Т</t>
  </si>
  <si>
    <t>55-1 Т</t>
  </si>
  <si>
    <t>499-1 Т</t>
  </si>
  <si>
    <t>500-1 Т</t>
  </si>
  <si>
    <t>601-1 Т</t>
  </si>
  <si>
    <t>602-1 Т</t>
  </si>
  <si>
    <t>603-1 Т</t>
  </si>
  <si>
    <t>732-1 Т</t>
  </si>
  <si>
    <t>733-1 Т</t>
  </si>
  <si>
    <t>734-1 Т</t>
  </si>
  <si>
    <t>735-1 Т</t>
  </si>
  <si>
    <t>736-1 Т</t>
  </si>
  <si>
    <t>287-1 Т</t>
  </si>
  <si>
    <t>288-1 Т</t>
  </si>
  <si>
    <t>290-1 Т</t>
  </si>
  <si>
    <t>291-1 Т</t>
  </si>
  <si>
    <t>293-1 Т</t>
  </si>
  <si>
    <t>294-1 Т</t>
  </si>
  <si>
    <t>296-1 Т</t>
  </si>
  <si>
    <t>297-1 Т</t>
  </si>
  <si>
    <t>289-1 Т</t>
  </si>
  <si>
    <t>292-1 Т</t>
  </si>
  <si>
    <t>295-1 Т</t>
  </si>
  <si>
    <t>298-1 Т</t>
  </si>
  <si>
    <t>299-1 Т</t>
  </si>
  <si>
    <t>362-1 Т</t>
  </si>
  <si>
    <t>526-1 Т</t>
  </si>
  <si>
    <t>400-1 Т</t>
  </si>
  <si>
    <t>399-1 Т</t>
  </si>
  <si>
    <t>398-1 Т</t>
  </si>
  <si>
    <t>397-1 Т</t>
  </si>
  <si>
    <t>396-1 Т</t>
  </si>
  <si>
    <t>232-1 Т</t>
  </si>
  <si>
    <t>231-1 Т</t>
  </si>
  <si>
    <t>193-1 Т</t>
  </si>
  <si>
    <t>233-1 Т</t>
  </si>
  <si>
    <t>588-1 Т</t>
  </si>
  <si>
    <t>589-1 Т</t>
  </si>
  <si>
    <t>716-1 Т</t>
  </si>
  <si>
    <t>153-1 Т</t>
  </si>
  <si>
    <t>227-1 Т</t>
  </si>
  <si>
    <t>532-1 Т</t>
  </si>
  <si>
    <t>645-1 Т</t>
  </si>
  <si>
    <t>99-1 Т</t>
  </si>
  <si>
    <t>284-1 Т</t>
  </si>
  <si>
    <t>285-1 Т</t>
  </si>
  <si>
    <t>202-1 Т</t>
  </si>
  <si>
    <t>322-1 Т</t>
  </si>
  <si>
    <t>428-1 Т</t>
  </si>
  <si>
    <t>27-1 Т</t>
  </si>
  <si>
    <t>267-1 Т</t>
  </si>
  <si>
    <t>644-1 Т</t>
  </si>
  <si>
    <t>154-1 Т</t>
  </si>
  <si>
    <t>185-1 Т</t>
  </si>
  <si>
    <t>184-1 Т</t>
  </si>
  <si>
    <t>652-1 Т</t>
  </si>
  <si>
    <t>657-1 Т</t>
  </si>
  <si>
    <t>656-1 Т</t>
  </si>
  <si>
    <t>667-1 Т</t>
  </si>
  <si>
    <t>668-1 Т</t>
  </si>
  <si>
    <t>9-1 Т</t>
  </si>
  <si>
    <t>189-1 Т</t>
  </si>
  <si>
    <t>595-1 Т</t>
  </si>
  <si>
    <t>174-1 Т</t>
  </si>
  <si>
    <t>369-1 Т</t>
  </si>
  <si>
    <t>370-1 Т</t>
  </si>
  <si>
    <t>371-1 Т</t>
  </si>
  <si>
    <t>447-1 Т</t>
  </si>
  <si>
    <t>430-1 Т</t>
  </si>
  <si>
    <t>431-1 Т</t>
  </si>
  <si>
    <t>432-1 Т</t>
  </si>
  <si>
    <t>433-1 Т</t>
  </si>
  <si>
    <t>456-1 Т</t>
  </si>
  <si>
    <t>491-1 Т</t>
  </si>
  <si>
    <t>139-1 Т</t>
  </si>
  <si>
    <t>138-1 Т</t>
  </si>
  <si>
    <t>137-1 Т</t>
  </si>
  <si>
    <t>278-1 Т</t>
  </si>
  <si>
    <t>604-1 Т</t>
  </si>
  <si>
    <t>1-1 Т</t>
  </si>
  <si>
    <t>286-1 Т</t>
  </si>
  <si>
    <t>443-1 Т</t>
  </si>
  <si>
    <t>444-1 Т</t>
  </si>
  <si>
    <t>445-1 Т</t>
  </si>
  <si>
    <t>446-1 Т</t>
  </si>
  <si>
    <t>676-1 Т</t>
  </si>
  <si>
    <t>675-1 Т</t>
  </si>
  <si>
    <t>677-1 Т</t>
  </si>
  <si>
    <t>439-1 Т</t>
  </si>
  <si>
    <t>489-1 Т</t>
  </si>
  <si>
    <t>262-1 Т</t>
  </si>
  <si>
    <t>265-1 Т</t>
  </si>
  <si>
    <t>264-1 Т</t>
  </si>
  <si>
    <t>263-1 Т</t>
  </si>
  <si>
    <t>244-1 Т</t>
  </si>
  <si>
    <t>245-1 Т</t>
  </si>
  <si>
    <t>246-1 Т</t>
  </si>
  <si>
    <t>150-1 Т</t>
  </si>
  <si>
    <t>151-1 Т</t>
  </si>
  <si>
    <t>242-1 Т</t>
  </si>
  <si>
    <t>241-1 Т</t>
  </si>
  <si>
    <t>703-1 Т</t>
  </si>
  <si>
    <t>217-1 Т</t>
  </si>
  <si>
    <t>216-1 Т</t>
  </si>
  <si>
    <t>214-1 Т</t>
  </si>
  <si>
    <t>213-1 Т</t>
  </si>
  <si>
    <t>237-1 Т</t>
  </si>
  <si>
    <t>235-1 Т</t>
  </si>
  <si>
    <t>236-1 Т</t>
  </si>
  <si>
    <t>100-1 Т</t>
  </si>
  <si>
    <t>103-1 Т</t>
  </si>
  <si>
    <t>104-1 Т</t>
  </si>
  <si>
    <t>105-1 Т</t>
  </si>
  <si>
    <t>106-1 Т</t>
  </si>
  <si>
    <t>107-1 Т</t>
  </si>
  <si>
    <t>108-1 Т</t>
  </si>
  <si>
    <t>110-1 Т</t>
  </si>
  <si>
    <t>112-1 Т</t>
  </si>
  <si>
    <t>113-1 Т</t>
  </si>
  <si>
    <t>114-1 Т</t>
  </si>
  <si>
    <t>199-1 Т</t>
  </si>
  <si>
    <t>118-1 Т</t>
  </si>
  <si>
    <t>117-1 Т</t>
  </si>
  <si>
    <t>453-1 Т</t>
  </si>
  <si>
    <t>2-1 Т</t>
  </si>
  <si>
    <t>74-1 Т</t>
  </si>
  <si>
    <t>75-1 Т</t>
  </si>
  <si>
    <t>76-1 Т</t>
  </si>
  <si>
    <t>53-1 Т</t>
  </si>
  <si>
    <t>710-1 Т</t>
  </si>
  <si>
    <t>416-1 Т</t>
  </si>
  <si>
    <t>58-1 Р</t>
  </si>
  <si>
    <t>3-1 Р</t>
  </si>
  <si>
    <t>89-1 Р</t>
  </si>
  <si>
    <t>72-2 Р</t>
  </si>
  <si>
    <t>34-1 Р</t>
  </si>
  <si>
    <t>84-2 Р</t>
  </si>
  <si>
    <t>Столбец 11  в связи с необходимостью сбора исходных данных на проектные  работы</t>
  </si>
  <si>
    <t>86-2 Р</t>
  </si>
  <si>
    <t>Столбец 11 в связи с необходимостью сбора исходных данных на проектные  работы</t>
  </si>
  <si>
    <t>100-2 Р</t>
  </si>
  <si>
    <t>столбец 5,6 ,11 В связи с изменением способа закупа</t>
  </si>
  <si>
    <t>104-1 Р</t>
  </si>
  <si>
    <t>столбец 5,6,11 и 14.Изменение способа закупа и адреса выполнения работ</t>
  </si>
  <si>
    <t>111-1 Р</t>
  </si>
  <si>
    <t>"Доссормұнайгаз" МГӨБ кен орындарының ұңғымаларын жайластыру"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</si>
  <si>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ПИР№«Обустройство скважин месторождений НГДУ "Доссормунайгаз»</t>
  </si>
  <si>
    <t>столбец 11 изменение месяца осуществления закупа в связи с некомплектностью ПСД для загрузки.</t>
  </si>
  <si>
    <t>114-1 Р</t>
  </si>
  <si>
    <t>«Жылыоймунайгаз»  МГӨБ к/о ұңғымаларды жайластыру»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</si>
  <si>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ПИР.Реконструкция внутрипромысловой системы сбора жидкости м/р НГДУ «Жылыоймунайгаз»</t>
  </si>
  <si>
    <t>столбец 34,35</t>
  </si>
  <si>
    <t>53-2 Р</t>
  </si>
  <si>
    <t>ст. 11</t>
  </si>
  <si>
    <t>52-2 Р</t>
  </si>
  <si>
    <t>108-1 Р</t>
  </si>
  <si>
    <t xml:space="preserve">«Ембімұнайгаз» АҚ АГЗУ  толық жабдықтау бойынша жұмыстар </t>
  </si>
  <si>
    <t>Работы по доукомплектованию АГЗУ АО "Эмбамунайгаз"</t>
  </si>
  <si>
    <t>28-1 Р</t>
  </si>
  <si>
    <t>"Ембімұнайгаз" АҚ-ның ұңғыманы бақылау және басқару жүйесін толық жабдықтау  бойынша жұмыстар</t>
  </si>
  <si>
    <t>Работы по доукомплектованию системы контроля и управления скважиной АО "Эмбамунайгаз"</t>
  </si>
  <si>
    <t>A_2.6.1.7.3 (вахтовый) УПТОиКО</t>
  </si>
  <si>
    <t>82-1 У</t>
  </si>
  <si>
    <t>2 поста</t>
  </si>
  <si>
    <t>12-1 У</t>
  </si>
  <si>
    <t>13-1 У</t>
  </si>
  <si>
    <t>34-2 У</t>
  </si>
  <si>
    <t>620920.000.000013</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</si>
  <si>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</si>
  <si>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</si>
  <si>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BoardMaps ақпараттық ресурсына қолжетімділікті ұсыну бойынша қызметтер</t>
  </si>
  <si>
    <t>Услуги по предоставлению доступа к информационному ресурсу BoardMaps</t>
  </si>
  <si>
    <t>2, 3, 4, 11, 34, 35 (Изменение вноситься согласно письмо АО НК КМГ № 30/497 от 26.01.2022)</t>
  </si>
  <si>
    <t>31-2 У</t>
  </si>
  <si>
    <t>118-1 У</t>
  </si>
  <si>
    <t>Исключение</t>
  </si>
  <si>
    <t>сокращение или отмена потребности</t>
  </si>
  <si>
    <t>На основании письма АО «КазМунайгаз» от 27.01.2022 г. №34/575</t>
  </si>
  <si>
    <t>согласно письму №30-12-05.5/525 от 31.01.2022г. АО «Самрук-Казына» о введении временного запрета на закуп консультационных услуг:</t>
  </si>
  <si>
    <t>1314 Т</t>
  </si>
  <si>
    <t xml:space="preserve"> Агрегат электронасосный</t>
  </si>
  <si>
    <t xml:space="preserve"> центробежный, скважинный</t>
  </si>
  <si>
    <t>Агрегат электронасосный центробежный скважинный. Назначение - дляподъема воды; Технические характеристики: Общяя минерализация воды(сухой остаток),  мг/л,  не более- 1500; Водородный показатель (рН) - 6,5-9, 5; Температура,  С - 25; Массовая доля твёрдых механическихпримесей,  %,  не более - 0, 01; Содержание хлоридов,  мг/л,  не более -350; Сульфаты,  мг/л,  не более - 500; Сероводород,  мг/л,  не более -1, 5; Марка агрегата - ЭЦВ; Диаметр, не более, мм - 145;Мощность дв., кВт - 5,5;Номинальный ток, А – 11;Подача, м3/ч - 6,5;Напор, м - 140;Масса, не более кг - 72;Климатическое исполнение - У;Марка кабеля-метраж - ВПП-6-450;Комплектация - с кабелем;Марка кабеля - ВПП-6, метраж, м - 450;Количество жил: 1Сечение мм2: 6Оболочка: пластикат полиэтилен;Материал жилы: медьПредназначение: водогпогружной;Перечень документов при поставке: - акты заводских испытаний на всеузлы; Должен поставляться с ЗИП и в соответствующей упаковке,  недопускающей повреждения оборудования;Нормативно-технический документ - ГОСТ 10428-89.</t>
  </si>
  <si>
    <t>1313 Т</t>
  </si>
  <si>
    <t>Агрегат электронасосный центробежный скважинный.Назначение - для подъема воды;Технические характеристики:Общяя минерализация воды (сухой остаток), мг/л, не более - 1500;Водородный показатель (рН) - 6,5-9,5;Температура - 25АС;Массовая доля твёрдых механических примесей, %, не более - 0,01;Содержание хлоридов, мг/л, не более - 350;Сульфаты, мг/л, не более - 500;Сероводород, мг/л, не более - 1,5;Тип агрегата - ЭЦВ;Внутренний диаметр, дюймов - 5;Мощность, кВт -  4;Подача, м3/ч - 4;Напор, м - 125;Климатическое исполнение - У;Комплектация - с кабелем;Марка кабеля-метраж - ВПП, м - 4-450;Перечень документов при поставке:- акты заводских испытаний на все узлы;Должен поставляться с ЗИП и в соответствующей упаковке, не допускающейповреждения оборудования;Нормативно-технический документ - ГОСТ 10428-89.</t>
  </si>
  <si>
    <t>МГ</t>
  </si>
  <si>
    <t>1117 Т</t>
  </si>
  <si>
    <t>265111.900.000013</t>
  </si>
  <si>
    <t>GPS-приемник</t>
  </si>
  <si>
    <t>"Мультичастотный спутниковый  GNSS приемник SPECTRA SP85 в комплекте
Назначение - для выполнеие топографических съемок и геодезических работ, выноса в натуру проектных скважин для бурения на местности, для планово-высотной привязки пробуренных скважин
Тип -  GNSS SPECTRA SP85;
 Количество каналов -600;
Гарантия производителя 2 года;
Бесплатный курс обученияработе с прибором
"</t>
  </si>
  <si>
    <t>1450 Т</t>
  </si>
  <si>
    <t>302040.300.001441</t>
  </si>
  <si>
    <t>Агрегат компрессорный</t>
  </si>
  <si>
    <t>поршневой</t>
  </si>
  <si>
    <t>"Поршневые компрессорные установки типа С416М предназначены для производства и подачи сжатого воздуха. Их используют предприятия, где не требуются большие объемы сжатого воздуха. 
Технические характеристики компрессора типа С416М:
Тип компрессора – стационарный; 
Производительность по всасыванию, м³/мин -1,5; 
Производительность по нагнетанию, м³/мин-1,1; 
Максимальное рабочее давление, атм-10; 
Объем ресивера, л- 430; 
Привод,кВт / В-11/380; 
Тип привода-ременной; 
Тип охлаждения- воздушное; 
Габариты, мм не более- 1730 х 700 х 1400; 
Масса, кг-400.
Состав изделия: головка компрессорная, воздухосборник (ресивер), двигатель, приводные ремни, ограждение, магнитный пускатель и трубопровод нагнетательный.
Запасный часть: пластина клапанная С415М.01.00.807, шт-8; Пластина клапанная С415М.01.00.811, шт-12; Фильтроэлемент воздушного фильтра ФВК-001, шт -2.
Комплекте поставки компрессора С416М: магистральный фильтр ФМ 60/16, осушитель сжатого воздуха ОВ-66М и редуктор давления.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 паспорт сосуда, работающего под давлением (емкостью430 л), компрессора, электродвигателя; 
- руководства по эксплуатации;
Заполняется потенциальным поставщиком:
Марка/модель - 
Завод изготовитель - 
Страна происхождения –
"</t>
  </si>
  <si>
    <t>801 Т</t>
  </si>
  <si>
    <t>газообразный, повышенной чистоты, сорт 1</t>
  </si>
  <si>
    <t>Азот газообразный особой чистоты используется в качестве газоносителя для газового хроматографа.Назначение – сырье для заправки стальных баллонов.Технические характеристики:Формула - N2;Относительная молекулярная масса - 0,028;Объемная доля азота, %, не менее - 99,999;Объемная доля кислорода, %, не более - 0,0005;Объемная доля водорода, %, не более - 0,0001;Объемная доля водяного пара, %, не более - 0,0007;Объемная доля СO2, %, не более - 0,00005;Объемная доля метана, %, не более - 0,00005;Объемная доля СО, %, не более - 0,00005;Давление при стандартных условиях, МПа, не менее - 15,0;Нормативно-технический документ - ГОСТ 9293-74.</t>
  </si>
  <si>
    <t>1227 Т</t>
  </si>
  <si>
    <t>272021.500.000029</t>
  </si>
  <si>
    <t>стартерный, напряжение 12 В, емкость 90 А/ч, свинцово-кислотный</t>
  </si>
  <si>
    <t>Аккумулятор 6СТ-90 свинцово-кислотный стартерный.Назначение - для запуска двигателя внутреннего сгорания;Технические характеристики:Напряжение, В - 12;Ёмкость, А/ч - 90;Полярность - прямая;Ток холодной прокрутки, А - 630;Габаритные размеры, мм (ДхШхВ), не более - 353х175х190;Залитая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</si>
  <si>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ОИТ</t>
  </si>
  <si>
    <t>1230 Т</t>
  </si>
  <si>
    <t>272022.900.000003 </t>
  </si>
  <si>
    <t>для ИБП, напряжение 12 В, емкость 7-20 А/ч, свинцово-кислотный</t>
  </si>
  <si>
    <t>Батарея аккумуляторная.Область применения - источники резервного питания, источникибесперебойного питания, кассовые аппараты, медицинское оборудование,переносные приборы, другие области приборостроения. Свинцово-кислотныеаккумуляторы серии DTM изготовлены по технологии с абсорбированнымэлектролитом (AGM) и позволяет рекомбинировать (взаимно нейтрализоватьзаряженные частицы) до 99% выделяемого газа. В батареях этой серииприменена усовершенствованная конструкция решеток из особо чистогосплава свинца, что увеличивает срок службы и улучшает разрядныехарактеристики. Аккумуляторы серии DTM рекомендованы для использованиякак в буферном, так и в циклическом режимах работы - в различныхпереносных приборах, а также в стационарных системах с резервнымпитанием.Технические характеристики:Тип аккумуляторов - свинцово-кислотный аккумулятор для ИБП ;Напряжение питания, В - 12;Емкость аккумулятора, Ач - 7,2;Электролит - серная кислота, абсорбированная в стекловолоконномсепараторе по технологии AGM.Размеры сменного аккумулятора ШхВхГ, мм - 151х94х 65 мм (12В, 7/9 Ач);Клеммы - F2 (7.95 x 6.35 мм);Вес, кг - 2,32;Срок службы, мес - 72.</t>
  </si>
  <si>
    <t>1229 Т</t>
  </si>
  <si>
    <t>272022.900.000001</t>
  </si>
  <si>
    <t>для ИБП, напряжение 12 В, емкость 21-40 А/ч, свинцово-кислотный</t>
  </si>
  <si>
    <t>"ТС ожидается (БП 2022) 
Аккумулятор Ritar 12V 40Ah (RA12-40)"</t>
  </si>
  <si>
    <t>1171 Т</t>
  </si>
  <si>
    <t>265170.990.000029</t>
  </si>
  <si>
    <t>Анемометр</t>
  </si>
  <si>
    <t>вращающийся</t>
  </si>
  <si>
    <t>Тахометр лазерный оптический.
Назначение - для измерения линейной скорости по времени. Скорость вращения может быть измерена в оборотах в секунду, минуту или часах. Наиболее распространенными измерения RPM или оборотов в минуту с использованием оптического режиматахометра.
Пределы измерений не менее:
RPM  5 - 200.000;
RPS 0.084 - 3, 333.3
RPH 300 - 999,990;
Разрешение не менее:
Фиксированное- 1 (10 до 99,999);
Автоматическое - от 0,001 до 1,0 (10 до 99,999);
Погрешность при заданных параметрах, % - +/- 0.01;
Спецификации таймера тахометра:
Минуты и секунды с сотыми 99:59,9;
Погрешность, сек - +/-0.2;
Разрешение. сек - 0,1;
Спецификации лазера должнабыть в следующих параметрах:
Класс лазера - 2(IEC 60825-1 Ed 1.2 2001-8);
Мощность, мВт - 1;
Диаметр пятна, мм - 4х7 на расстоянии 2 метра;
Время работы лазера - 8 000 часов непрерывной работы (1 год гарантии);
Дисплей - двойной ЖК дисплей;
Источник питания возможен - две батареи типа АА 1.5V;
Время работы от батарей, ч, не менее - 30;
Внешний источник питания:
Абсолютный максимум, В - от 0,3до 5 (DC);
Минимум ниже, В - 1,2 и выше 2 (TTL совместимый);
Выходная мощность, В - 3;
Габаритные размеры прибора, см, не менее - 17,58х6,10х4,06;
Вес лазерного тахометра, г - от 200 до 210;
Должен поставляться в соответствующей упаковке, не допускающей повреждения.</t>
  </si>
  <si>
    <t>1116 Т</t>
  </si>
  <si>
    <t>263040.350.000000</t>
  </si>
  <si>
    <t>Антенна</t>
  </si>
  <si>
    <t>для приема через спутниковую связь, наружная</t>
  </si>
  <si>
    <t>Антенна, предназначен для передачи сигнала без каких-либо потерь набольшие расстояния даже в самую суровую погоду.Технические характеристики:Скорость передачи, Mbps,  не менее - 300;Дальность действия, км, не менее - 50;Коэффициент усиления, Дб - 28.0 - 30.25;Рабочий диапазон частот, Мгц - 4.900 - 5.900;Диаметр, мм - 648;Сопротивление, Ом - 50;Излучение - узконаправленное;Использование - внешнее;Коэффициент стоячей волны, VSWR - 1.4:1;Поляризация - двухполяризационная;Максимальная подводимая мощность, Вт - 100;Ширина диаграммы направленности в вертикальной плоскости HPBW, град - 5;Ширина диаграммы направленности в горизонтальной плоскости HPBW, град -5;Тип разъема - 2*RP-SMA;MIMO - 2x2;Габариты ШхВхГ, см - 70 х 70 х 18,5;Вес, кг - 9.8.</t>
  </si>
  <si>
    <t>1159 Т</t>
  </si>
  <si>
    <t>265152.890.000000</t>
  </si>
  <si>
    <t>для количественного определения содержания воды в нефтяных продуктах</t>
  </si>
  <si>
    <t>Аппарат АКОВ-10.Назначение - для количественного определения содержания воды в нефтяныхи других продуктах;Технические характеристики:Вместимость приемника-ловушки, мл - 10;Вместимость колбы, мл - 500;Высота прибора, мм - 770;Масса, кг - 0,48;Цена деления шкалы, мл - 0,03-0,2;Погрешность цены деления шкалы, мл - ± 0,01...± 0,1.Перечень необходимых документов при поставке:- сертификат или другой документ, удостоверяющий происхождение товара;Соответствующая упаковка, не допускающая повреждения.</t>
  </si>
  <si>
    <t>1160 Т</t>
  </si>
  <si>
    <t>265152.890.000001</t>
  </si>
  <si>
    <t>для определения температур текучести и застывания нефтепродуктов</t>
  </si>
  <si>
    <t>Анализатор температуры застывания автоматический OptiCPP - анализатортемператур помутнения и застывания со встроенной системой охлаждения.Поставляется в комплекте.Технические характеристики:Обнаружение:Температура застывания - метод наклона пробирки;Охлаждение:Встроенная система охлаждения; ступенчатое охлаждение в соответствии сметодом или программой пользователя. Могут быть настроены до 20 шагов;Программа измерения:Температура застывания - программируемые интервалы от 1 до 5 С с шагом0,1 С;Диапазон температур образца - от минус 95 С до плюс 51 С;Размеры, ШхГхВ, см - 25,4х60х35;Вес, кг - 30,2.Поставка Товара в течение 12 месяцев от даты ввода в эксплуатациюТовара, но не более 24 месяцев от даты поставки.</t>
  </si>
  <si>
    <t>1424 Т</t>
  </si>
  <si>
    <t>282922.290.000002</t>
  </si>
  <si>
    <t>абразивоструйный</t>
  </si>
  <si>
    <t>"Устройство гидромеханической очитски.
Назначение - очистка трубок с внутренним диаметром от 6 до 30 мм с помощью торсионных штанг и специального инструмента.
Техническая спецификация:
Давление воды, кгс/м2 - 2-3;
Давление воздуха, кгс/м2 - 3-6;
Обороты, об/мин 1000-3000;
мощность, кВт - 1.5;
вес, кг - 6;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Заполняется потенциальным поставщиком:
Марка/модель - 
Завод изготовитель - 
Страна происхождения –"</t>
  </si>
  <si>
    <t>1285 Т</t>
  </si>
  <si>
    <t>279031.900.000009</t>
  </si>
  <si>
    <t>Аппарат газосварочный</t>
  </si>
  <si>
    <t>электролизный</t>
  </si>
  <si>
    <t>"Аппарат аргоно дуговой сварки в комплекте.
Назначение - длявысоко частотной TIG(HF) сварки и ручной электро дуговой сварки электродами(MMA), для сварочных работ, ремонта и технического обслуживания оборудования какна площадке предприятия,так и за ее пределами.
Техническая характеристика:
Напряжение питания при одной фазе, В - 230 +/-10%, 50/60 Гц;
Напряжение питания при трех фазах, В - 208 -528 +/-10%, 50/60 Гц;
Предохранитель - 16 A при 400 В;
Мощность в режиме энергосбережения, Вт - 88 при 400 В;
Максимальный выходной ток, А - 300;
Коэффициент мощности при максимальном токе - 0.96;
КПД при максимальном токе TIG, % - 88;
КПД при максимальном токе MMA,% - 84;
Напряжение холостого тока с / без VRD, В - 33/48;
Сварка TIG:
ПВ 40% - 300 A / 22.0 В;
ПВ 60% - 250 A / 20.0 В;
ПВ 100% -200 A / 18.0 В;
Сварка MMA:
ПВ 40% - 300 A / 32.0 V;
ПВ 60% - 250 A / 30.0 V;
ПВ 100% - 200 A / 28.0 V;
Диапазон тока, А - 5 –300 (TIG иMMA);
Класс защиты - не менее IP23;
Вилка питания - CEE 16 A;
Вес без / с блоком охлаждения - не более 16.9кг/ 26.9 кг;
Комплектация:
Сетевой кабель 3 м, 4×2,5 мм² (4×4 мм² при 230 В), плечевой ремень, тележка двух уровневая для аппарата, горелка SR26Fx 4m OKC50 TIG TORCH, блок охлаждения EC 1000, пульт дистанционного управления с 10 м кабелем и коннектором 6 пинER1 RemoteControl;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весьобъём Товара в течение 12 месяцев от даты ввода в эксплуатацию Товара, но не более 24 месяцев от даты поставки.
Заполняется потенциальным поставщиком:
Марка/модель - 
Завод изготовитель - 
Страна происхождения –
"</t>
  </si>
  <si>
    <t>1109 Т</t>
  </si>
  <si>
    <t>263023.900.000072</t>
  </si>
  <si>
    <t>Аппарат телефонный</t>
  </si>
  <si>
    <t>IP-телефония</t>
  </si>
  <si>
    <t>15-1-8</t>
  </si>
  <si>
    <t>1110 Т</t>
  </si>
  <si>
    <t>263023.900.000075</t>
  </si>
  <si>
    <t>цифровой</t>
  </si>
  <si>
    <t>1132 Т</t>
  </si>
  <si>
    <t>265151.700.000017</t>
  </si>
  <si>
    <t>Ареометр</t>
  </si>
  <si>
    <t>АОН-1</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</si>
  <si>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700 до 760;Габаритные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</si>
  <si>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1133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</si>
  <si>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1240 до 1300;Габаритные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</si>
  <si>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1131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</si>
  <si>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1180 до 1240;Габаритные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</si>
  <si>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1134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</si>
  <si>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1060 до 1120;Габаритные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</si>
  <si>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1135 Т</t>
  </si>
  <si>
    <t>Ареометр АОН-1.
Назначение - для измерения плотности жидкостей и растворов;
Технические характеристики:
Цена деления - 1;
Диапазон измерения, кг/м3 - от 820 до 880;
Нормативно-технический документ - ГОСТ 18481-81.</t>
  </si>
  <si>
    <t>1137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</si>
  <si>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измерения плотности, кг/м3- от 880  до 940;Габаритные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</si>
  <si>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1136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</si>
  <si>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измерения плотности, кг/м3- от 760  до 820;Габаритные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</si>
  <si>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1142 Т</t>
  </si>
  <si>
    <t>265151.700.000022</t>
  </si>
  <si>
    <t>АНТ-1</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</si>
  <si>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1010 до 1070;Габаритные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</si>
  <si>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1143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</si>
  <si>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830 до 890;Габаритные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</si>
  <si>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1144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</si>
  <si>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890 до 950;Габаритные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</si>
  <si>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1138 Т</t>
  </si>
  <si>
    <t>Ареометр для нефти.Назначение - для измерения  плотности нефти и нефтепродуктов;Технические характеристики:Диапазон измерений плотности, кг/м3 - от 950 до 1010;Габаритные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</si>
  <si>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1145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</si>
  <si>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650 до 710;Габаритные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</si>
  <si>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1140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</si>
  <si>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650 до 710;Габаритные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</si>
  <si>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1141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</si>
  <si>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710 до 770;Габаритные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</si>
  <si>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1139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</si>
  <si>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770 до 830;Габаритные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</si>
  <si>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1148 Т</t>
  </si>
  <si>
    <t>265151.700.000024</t>
  </si>
  <si>
    <t>АН</t>
  </si>
  <si>
    <t>Ареометр для нефти.Назначение - для измерения  плотности нефти и нефтепродуктов;Технические характеристики:Тип ареометра - АН;Диапазон измерений плотности, кг/м3 - от 830 до 860;Габаритные размеры, мм:Длина - 300;Диаметр - 26;Длина шкалы - 60;Диаметр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</si>
  <si>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1146 Т</t>
  </si>
  <si>
    <t>Ареометр для нефти.Назначение - для измерения  плотности нефти и нефтепродуктов.Технические характеристики:Тип ареометра - АНТМ (с термометром);Диапазон измерений плотности, кг/м3 - от 740 до 770;Цена деления, кг/см3 - 0,5;Габаритные размеры, мм:Длина - 300;Диаметр - 26;Длина шкалы - 60;Диаметр стержня - 5;Должен поставляться в соответствующей упаковке, не допускающейповреждения;Нормативно-технический документ - ГОСТ 18481-81.</t>
  </si>
  <si>
    <t>1147 Т</t>
  </si>
  <si>
    <t>Ареометр для нефти.Назначение - для измерения  плотности нефти и нефтепродуктов;Технические характеристики:Тип ареометра - АНТМ (с термометром);Диапазон измерений плотности, кг/м3 - от 710 до 740;Цена деления, кг/см3 - 0,5;Габаритные размеры, мм:Длина - 300;Диаметр - 26;Длина шкалы - 60;Диаметр стержня - 5;Должен поставляться в соответствующей упаковке, не допускающейповреждения;Нормативно-технический документ - ГОСТ 18481-81.</t>
  </si>
  <si>
    <t>880 Т</t>
  </si>
  <si>
    <t>222313.700.000005</t>
  </si>
  <si>
    <t>Бак</t>
  </si>
  <si>
    <t>для воды, из пластика, объем 20-500 л</t>
  </si>
  <si>
    <t>1024 Т</t>
  </si>
  <si>
    <t>252912.310.000001</t>
  </si>
  <si>
    <t>Баллон</t>
  </si>
  <si>
    <t>давление 14,7 МПа</t>
  </si>
  <si>
    <t>Баллон для кислорода.Назначение - для хранпения и транспортивки кислорода. Баллон длякислорода комплектуетсякольцом горловины, кислородным вентилем, предохранительным колпаком иопорным башмаком. Корпус кислородныхбаллонов окрашивается эмалевой краской голубого цвета. На баллоннаносится надпись «Кислород».Технические характеристики:Объем, л - 40;Давление, МПа (кгс/см2) - 14,7 (150);Высота, мм – 1430;Диаметр, мм - 219;Масса, кг – в пределах 75;Марка стали - У (углеродистая сталь);Условия поставки:- с приложением паспорта;Нормативно-технический документ - ГОСТ 949-73.</t>
  </si>
  <si>
    <t>1460 Т</t>
  </si>
  <si>
    <t>325050.900.000017</t>
  </si>
  <si>
    <t>Баня водяная</t>
  </si>
  <si>
    <t>для проведения лабораторных работ в режиме нагрева</t>
  </si>
  <si>
    <t>Баня лабораторная шестиместная ПЭ-4300. Назначение - для проведения химических, биологических, процессов в лабораторных условиях; Технические характеристики: Напряжение питания, % - 220±10; Максимальная потребляемая мощность, Вт - 3000; Рабочий диапазон температур, С - от + 5 до 100; Дискретность установки температуры, С - 0,1; Точность поддержания температуры при номинальном объеме жидкости,С - ±0,1; Дискретность установки температуры, С - 0,1;Объем ванны, л - 23,7; Внутренние размеры ванны (ШхВхГ), мм - 490х322х150; Габаритные размеры без штативных стоек (ШхВхГ), мм - 770х390х270; Количество посадочных мест - 6; Максимальный диаметр посадочного гнезда, мм - 110; Масса, кг, не более - 18; Относительная влажность воздуха, %, не более - 80;Время непрерывной эксплуатации - не ограничено; Комплектация:- баня лабораторная шестиместная ПЭ-4300, шт -1шт;- съёмные кольца, комплект из 4 предметов (3 кольца 30 мм/60 мм/90 мм +крышка), шт - 6;- крышка нагревателя, шт - 1; - паспорт, шт - 1; - штативные стойки, шт - 4; - фиксаторы штативных стоек, шт - 4; Должен поставляться в соответствующей упаковке, не допускающей повреждения.</t>
  </si>
  <si>
    <t>1461 Т</t>
  </si>
  <si>
    <t>325050.900.000019</t>
  </si>
  <si>
    <t>Баня охладительная</t>
  </si>
  <si>
    <t>для определения парафина в нефти</t>
  </si>
  <si>
    <t>Баня охладительная.Назначение - для фильтрования при определении содержания парафина внефти;Технические характеристики:Диапазон рабочих температур, С - от - 30 до +100;Объем ванны, л - 3,1;Количество посадочных гнезд для воронок, шт - 2;Масса, кг, не более - 3;Оснащение бани - кронштейн для крепления термометра;Для установки фильтрующих воронок в донной части бани имеются 2симметрично расположенных отверстия. В донной части бани находитсясливной кран, который позволяет подсоединить гибкий шланг;Комплект поставки:- баня низкотемпературная, шт - 1;- крышка, шт - 1;- опора, шт - 4;- кронштейн термометра, шт - 1;- пробка резиновая для уплотнения воронок, шт - 2;- пробка резиновая для уплотнения колб, шт - 2;- паспорт, шт - 1;Должен поставляться в соответствующей упаковке, не допускающейповреждения;Нормативно-технический документ - ГОСТ 11851-85.</t>
  </si>
  <si>
    <t>1226 Т</t>
  </si>
  <si>
    <t>272011.900.000004</t>
  </si>
  <si>
    <t>Батарейка</t>
  </si>
  <si>
    <t>тип АА</t>
  </si>
  <si>
    <t>Батарейки 1.5В перерабатывает много раз, жизнь до 1500 раз заряжается.Отлично заменяет сухой аккумулятор и обычную аккумуляторную батарею.Низкоуглеродистая и энергосберегающая, экономическая, безопасность иохрана окружающей среды. Нет эффекта памяти. Не нужно разряжаться передзарядкой.Технические характеристики:Модель продукта - sl-5 Li-Po аккумуляторная батарея;Тип электрического ядра - высокое качество + сорт литий-полимерныйаккумулятор;Срок службы батареи - меньше или равен 1500 раз;Номинальное напряжение, В - 1,5;Номинальная мощность, мАч - 810;Оценка энергии, мАч - 3000;Номинальное выходное напряжение, В - 1,5;Напряжение заряда, В - 4,2;Полностью заряженное время, час, около - 4;Цвет - синий, зеленый;Размер продукта, мм, около - 14х50;Вес изделия, г, около - 19.Поставщик предоставляет гарантию на качество на весь объём Товара втечение 12 месяцев от даты поставки.</t>
  </si>
  <si>
    <t>1228 Т</t>
  </si>
  <si>
    <t>272021.500.000033</t>
  </si>
  <si>
    <t>стартерный напряжение 12 В, емкость 120 А/ч, свинцово-кислотный</t>
  </si>
  <si>
    <t>Аккумулятор свинцово-кислотный герметизированный необслуживаемыйпредназначен для комплектования батарей, используемых в источникахбесперебойного питания, системах связи, телекоммуникаций и в другихприложениях, требующих высокую выходную мощность резервного источникапитания.Аккумуляторы изготовлены по технологии AGM (жидкий электролит впитан встекловолоконный сепаратор). Клапан избыточного давления поддерживаетвнутри аккумуляторов необходимое давление для протекания реакциирекомбинации (коэффициент рекомбинации более 99%), что исключает потериводы в процессе заряда. Долив дистиллированной воды не требуется втечение всего срока службы. Возможен монтаж в горизонтальном ивертикальном положении (установка на крышку не допускается). Аккумуляторпредназначен для комплектования батарей, используемых в источникахбесперебойного питания, системах связи, телекоммуникаций и в другихприложениях, требующих высокую выходную мощность резервного источникапитания.Технические характеристики:Технология – AGM;Напряжение, В -12;Ёмкость, Ач – 120;Напряжение заряда:Буферный режим, В -13,4–13,8;Циклический режим, В - 14,4–14,7;Максимальный разрядный ток, А  - 950 (5 сек);Максимальный зарядный ток, А -36;Внутреннее сопротивление заряженной батареи, мОм – 4;Среднемесячный саморазряд , не более - 3% ёмкости при 20 С;Клеммы - M6 под болт;Электролит - серная кислота;Обслуживание не требуется;Габариты, мм - 339x173x220;Масса, кг - 36,5;Срок службы, лет - 10–12 лет в буферном режиме;Конструкция: В аккумуляторе используются намазные положительные иотрицательные пластины. Отличительной особенностью пластин данного типаявляется простота конструкции, низкое внутреннее сопротивление, быстроевосстановление ёмкости.</t>
  </si>
  <si>
    <t>1225 Т</t>
  </si>
  <si>
    <t>272011.130.000000</t>
  </si>
  <si>
    <t>Батарея</t>
  </si>
  <si>
    <t>статического конденсатора</t>
  </si>
  <si>
    <t>Батарея конденсаторная, с электронным автоуправлением, в блок-контейнереМД (модульного типа)с кондиционером, с наличием средств защиты дляобслуживающего персонала, с запасом по мощности с коэффициентом 1,3 отфактических данных, в комплекте с дополнительным вакуумным контактором,с воздушным вводом, толщина стен блок-контейнера не менее 100 мм.(имеется ввиду стенка модульного здания толщиной 100мм., не менее),предусмотреть  автоматическое ступенчатое переключение, с учётом наличияпостоянной мощности, напряжением 6,3/7,2 кВ.Технические спецификации:Максимальное рабочее напряжение, кВ - 7,2;Мощность, Квар - 900, с контакторным переключением ступенейрегулирования, Квар;Номинальный ток, А - 123,7;Ток электродинамической стойкости длительностью 1 с, кА, не менее - 50;Температура окружающего воздуха – (до -60С);Степень огнестойкости – 2,5;Ветровое давление, кПа – 0,48;Климатическое исполнение - УХЛ1;Материал ошиновки – коррозийно стойкий материал;Габаритные размеры уточняются и согласовываются перед подписаниемдоговора.Толщина металла корпуса КБАР (конденсаторная батарея с автоматическимрегулированием), мм, не менее - 1,7 (толщина металла самого шкафа),реакторная группа с литой изоляцие;Конденсаторы с жёстко запрессованным отводом, горизонтальной заливки, сизоляторами приварного типа. Изолятор должен быть приварен к крышкеконденсатора, без применения пайки. В связи с ограничениями помещения погабаритным установочным размерам габариты согласовать дополнительно.Окончательная мощность конденсаторных батарей выбирается потенциальнымпоставщиком перед поставкой, расчётным методом. Перед поставкойсогласовать дополнительно применяемые комплектующие по техническимпараметрам – контакторы, реакторы, конденсаторы.Перед поставкой представить протоколы квалификационных испытаний.Провести шеф-монтаж, пусконаладку и обучение персонала – по согласованиюс заказчиком, а также отдельно согласованному графику.Потенциальный поставщик должен приложить в техническую спецификациюрабочий чертеж общего размера установки.Разрешительная документация завода изготовителя на установку. Опросныйлист прилагается.</t>
  </si>
  <si>
    <t>1449 Т</t>
  </si>
  <si>
    <t>293230.990.000034</t>
  </si>
  <si>
    <t>Башмак</t>
  </si>
  <si>
    <t>для грузового автомобиля</t>
  </si>
  <si>
    <t>Упор противооткатный металлический.Назначение - для фиксации грузового автомобиля.Противооткатные упоры, металлические с ручкой (не раскладные) должнысоответствовать требованиям и допускаются к использованию при перевозкегорючих компонентов.Технические характеристики:Осевая нагрузка автомобиля в расторможенном состоянии на уклоне, тонн,до - 13;Габаритные размеры, мм:Длина - от 350 до 490;Высота - от 230 до 250;Ширина - от 190 до 200;Вес, кг, не более - 4,5;Цвет - оранжевый, красный или желтый;Перечень документов при поставке:- сертификат соответствия или декларация соответствия ТС.</t>
  </si>
  <si>
    <t>804 Т</t>
  </si>
  <si>
    <t>201343.200.000004</t>
  </si>
  <si>
    <t>Бикарбонат натрия (двууглекислый натрий, пищевая сода)</t>
  </si>
  <si>
    <t>сорт 1</t>
  </si>
  <si>
    <t>Натрий двууглекислый первого сорта используется для приготовлениярастворов различной концентрации, применяемых при проведении анализовобразцов на количественный и качественный состав.Технические характеристики:Формула - NaHCO3;Молекулярная масса - 84,00;По физико-химическим показателям двууглекислый натрий долженсоответствовать первому сорту в соответствии с требованиями и нормами;Внешний вид - кристаллический порошок белого цвета, без запаха;Массовая доля двууглекислого натрия, %, не менее - 99,5;Массовая доля углекислого натрия, %, не более - 0,4;Массовая доля хлоридов в пересчете на NaCl, %, не более - 0,02;Массовая доля мышьяка (As) - выдерживает испытание по п.3.7 ГОСТ 2156-76; Массовая доля нерастворимых в воде веществ, %, не более -выдерживает испытание по п.3.8 ГОСТ 2156-76;Массовая доля железа (Fe), %, не более - 0,001;Массовая доля кальция (Са), %, не более - 0,04;Массовая доля сульфатов в пересчете на SO4 (в минус 2 степени) , %, неболее - 0,02;Массовая доля влаги, %, не более - 0,1;Нормативно-технический документ - ГОСТ 2156-76.</t>
  </si>
  <si>
    <t>766 Т</t>
  </si>
  <si>
    <t>162311.500.000010</t>
  </si>
  <si>
    <t>Блок дверной</t>
  </si>
  <si>
    <t>деревянный, внутренний, глухой</t>
  </si>
  <si>
    <t>Блок дверной внутренний глухой деревянный.Дверные полотна изготавливаются из рамки сращенного без сучковогососнового бруска, ламинированного МДФ листа, имеют плотное сотовоенаполнение, что делает дверь более прочной. В местах монтажа замкадополнительно установлен сосновый брус, отделка торцов производитсяламинированной кромкой.Технические характеристики:Материал - дерево;Полотно - глухое;Цвет - дубовый;Размер, м - 2,1х0,9;Дверь без порога.В комплект поставки входят:- дверное полотно;- коробка;- наличник на одну сторону;- петли;- замок;- ручки.Нормативно-технический документ - ГОСТ 475-2016.</t>
  </si>
  <si>
    <t>765 Т</t>
  </si>
  <si>
    <t>1020 Т</t>
  </si>
  <si>
    <t>251210.300.000008</t>
  </si>
  <si>
    <t>наружный, металлический</t>
  </si>
  <si>
    <t>1021 Т</t>
  </si>
  <si>
    <t xml:space="preserve"> наружный, металлический</t>
  </si>
  <si>
    <t>Наружный входной в здания и сооружения дверной блок ДГ 21х9П.Конструкция, включающая коробку (раму), дверное полотно с запирающимиустройствами, ДСУЗ 21х9. Из металлических листов толщиной 2мм извысоколегированной заводской стали.Технические характеристики:Исполнение - ДСУЗ (стальная с усиленными защитными функциями);Материал - металл;Габаритные размеры, дм:высота проема - 21;ширина проема - 9;Дверь с порогом - П.Нормативно-технический документ - ГОСТ 31173-2016.</t>
  </si>
  <si>
    <t>1019 Т</t>
  </si>
  <si>
    <t>Наружный входной в здания и сооружения дверной блок ДСН 21х9.Конструкция, включающая коробку (раму), дверное полотно с запирающимиустройствами. Из металлических листов толщиной 2мм из высоколегированнойзаводской стали.  Технические характеристики:Исполнение - ДСН (дверной стальной наружный);Материал - металл;Габаритные размеры, дм:высота проема - 21;ширина проема - 9;Дверь с порогом - П.Нормативно-технический документ - ГОСТ 31173-2016.</t>
  </si>
  <si>
    <t>1107 Т</t>
  </si>
  <si>
    <t>262040.000.000131</t>
  </si>
  <si>
    <t>Блок питания</t>
  </si>
  <si>
    <t>для обеспечения напряжения постоянного тока</t>
  </si>
  <si>
    <t>Блок питания AEG SMi2000HD.Технические характеристики: Входные характеристики:Номинальное напряжение, В, не более - 230;Диапазон напряжения, В - от 90 до 300;Диапазон частоты, Гц - от 45 – 66;Коэффициент мощности, не менее - 0,98;Максимальный входной ток, А, не менее - 12,5;Защита:Напряжение - должно быть автоматическое выключение при выходе напряженияза допустимый диапазон, автоматическое включение при входе напряжения вдопустимый диапазон;Ток - электронное ограничение тока, плавкие вставки;Пусковой ток - не менее &lt;(&gt;&lt;&lt;)&gt;40А при 230В;КПД, %, не менее - 92;Потребление мощности в состоянии покоя:Нагрузка отсоединена, Вт, не менее - 8;Нагрузка подключена, Вт, не более - 15;Гальваническая изоляция - Вход-Выход:, В, не более - 3000;Вход-Корпус (земля), В, не более - 1500;Выход-Корпус (земля), В, - 500;Выходные характеристики:Номинальное напряжение, В, не более - 52,5;Диапазон напряжения, В - от 42-57;Мощность, Вт, не более - 2000 при входном напряжений от 180-300В;Мощность, Вт - 700-2000 (Линейная) при входном напряжений 90-100В;Ток при 48В, А - 41,7;Точность напряжения, %, не более - 1;Псофометрический шум - &lt;(&gt;&lt;&lt;)&gt;2.0 мВ;Защита:Ограничение по мощности при 48-57В, Вт, не более - 2000;Ограничение по току с автоматическим восстановлением (программируется),А - 44 ;По температуре - автоматическое понижение мощности и отключение привыходе за допустимое значение;Управление и мониторинг:Передача параметров контроллеру - по CAN шине;Индикаторы - должен быть зеленый свет означающий =нормально, Vdc &gt; 42V;Часто мигающий зеленый = ошибка инициализации выпрямителя;Редко мигающий зеленый = выпрямитель в режиме резервирования;Зеленый + красный = понижение мощности и/или ограничение тока;Красный = срочная авария, отказ выпрямителя;Габариты ВхШхГ, мм, не более - 43,45х109х335;Вес, кг, не более - 2;Класс защиты - должна быть IP20;Охлаждение - принудительное, автоматическое изменение скорости вращениявентиляторов;Рабочая температура, С - от -25 до +75, автоматическое понижениемощности при превышений +55°С;Температура хранения, С - от -55 до +85;Влажность, % - от 5 - 95 (без конденсата);Уровень шума, не более - &lt;(&gt;&lt;&lt;)&gt;55дБ (при максимальной скорости вращениявентиляторов).</t>
  </si>
  <si>
    <t>1213 Т</t>
  </si>
  <si>
    <t>271150.700.000003</t>
  </si>
  <si>
    <t>напряжение 12-48 В</t>
  </si>
  <si>
    <t>ТС ожидается (БП 2022)</t>
  </si>
  <si>
    <t>1445 Т</t>
  </si>
  <si>
    <t>289911.900.000003</t>
  </si>
  <si>
    <t>Брошюровщик</t>
  </si>
  <si>
    <t>перфорация 10-50 листов</t>
  </si>
  <si>
    <t>Машина переплетная ручнаяТехнические характеристики:Максимальная толщина переплета, лист - 195;Максимальный формат - А3;Максимальное количество пробиваемых, лист - 12;Максимальный диаметр пружин, мм - 22;Тип переплета - пластиковые пружины;Привод брошюратора - механический;Также должен быть отдельный размыкающий рычаг, линейка размеровдокумента с цветовой маркировкой, пошаговая инструкция на русском языке;Габариты ШхВхГ, см, не более - 38х13х9,8;Вес, кг, не более - 2,63.</t>
  </si>
  <si>
    <t>768 Т</t>
  </si>
  <si>
    <t>171213.100.000000</t>
  </si>
  <si>
    <t>Бумага индикаторная</t>
  </si>
  <si>
    <t>для определения рН</t>
  </si>
  <si>
    <t>Бумага индикаторная универсальная РН 0-12.Назначение -  для определения рН в диапазоне 0-12 с шагом 1 единица рН.Представляют собой бумажные полоски с нанесенными на них индикаторами,изменяющими свой цвет в зависимости от pH среды. Они удобны и практичныдля точного приготовления рабочих реагентов и контроля за определеннымуровнем pH.</t>
  </si>
  <si>
    <t>769 Т</t>
  </si>
  <si>
    <t>171243.100.000000</t>
  </si>
  <si>
    <t>Бумага фильтровальная</t>
  </si>
  <si>
    <t>лабораторная</t>
  </si>
  <si>
    <t>Бумага фильтровальная.Назначение - для обнаружения сероводорода;Пропитанная раствором уксуснокислого свинца.Фильтровальную бумагу пропитывают 1%-ным раствором уксуснокислого свинцаи высушивают на воздухе в таких условиях, чтобы было исключено действиесероводорода.</t>
  </si>
  <si>
    <t>770 Т</t>
  </si>
  <si>
    <t>Бумага фильтровальная очень быстрой фильтрации.Назначение - для количественных, качественных анализов и другихлабораторных работ;Технические характеристики:Степень филтрации - ФОБ (очень быстрой фильтрации;Тип - III (для качественных анализов);Нормативно-технический документ - ГОСТ 12026-76.</t>
  </si>
  <si>
    <t>941 Т</t>
  </si>
  <si>
    <t>231923.300.000119</t>
  </si>
  <si>
    <t>Бюретка</t>
  </si>
  <si>
    <t>из стекла, объем 1-100 мл</t>
  </si>
  <si>
    <t>Бюретка с боковым одноходовым краном.Назначение - для точного отмеривания  небольших количеств жидкости ититрования;Представляет собой прямую стеклянную трубку без боковых отводов,отградуированную на определенный объем (от 10 до 100 мл). Нулевоезначение шкалы находится вверху. Кран припаян к трубке в нижней частипод углом 110 градусов, оттянутый носик загнут вниз. Заполнение бюреткираствором проводят сверху с помощью лабораторной воронки;Технические характеристики:Тип - 1 - без времени ожидания;Исполнение - 2;Класс точности - 2;Номинальная вместимость, мл - 10;Цена деления шкалы, мл -  0,05;Должен поставляться в соответствующей упаковке, не допускающейповреждения;Нормативно-технический документ - ГОСТ 29251-91.</t>
  </si>
  <si>
    <t>940 Т</t>
  </si>
  <si>
    <t>Бюретка с боковым одноходовым краном.Назначение - для точного отмеривания  небольших количеств жидкости ититрования;С одного конца бюретка открыта, а с другого имеется стеклянный запорныйкран, и оттянутый носик. На стеске бюретки крупными делениями нанесенымиллилитры, а мелкими 0,1 миллилитр. Нулевое значение шкалы расположеновверху. Заполнение бюретки раствором проводят сверху с помощьюлабораторной воронки.Технические характеристики:Тип - 1 - без времени ожидания;Исполнение - 1;Класс точности - 2;Номинальная вместимость, мл - 25;Цена деления шкалы, мл -  0,1;Должен поставляться в соответствующей упаковке, не допускающейповреждения;Нормативно-технический документ - ГОСТ 29251-91.</t>
  </si>
  <si>
    <t>942 Т</t>
  </si>
  <si>
    <t>Бюретка с боковым одноходовым краном.Назначение - для точного отмеривания  небольших количеств жидкости ититрования;Представляет собой прямую стеклянную трубку без боковых отводов,отградуированную на определенный объем (от 10 до 100 мл). Нулевоезначение шкалы находится вверху. Кран припаян к трубке в нижней частипод углом 110 градусов, оттянутый носик загнут вниз. Заполнение бюреткираствором проводят сверху с помощью лабораторной воронки;Технические характеристики:Тип - 1 - без времени ожидания;Исполнение - 2;Класс точности - 2;Номинальная вместимость, мл - 25;Цена деления шкалы, мл -  0,1;Должен поставляться в соответствующей упаковке, не допускающейповреждения;Нормативно-технический документ - ГОСТ 29251-91.</t>
  </si>
  <si>
    <t>1185 Т</t>
  </si>
  <si>
    <t>265185.300.000000</t>
  </si>
  <si>
    <t>Вал</t>
  </si>
  <si>
    <t>"Вал ПДРК.715713.002-03(Ду 150).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ПДРК.715713.002-03(Ду 150);
Применяемость - запасных частей к ЗаслонкеПДРК. 305365.002 (Ду 150) АГЗУ (8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</si>
  <si>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1324 Т</t>
  </si>
  <si>
    <t>281331.000.000095</t>
  </si>
  <si>
    <t>для жидкостного насоса, промежуточный</t>
  </si>
  <si>
    <t>"Вал насоса ETNY125-100-250.
Назначение -  для технического обслуживания и ремонта моноблочно-консольного насоса;
Обозначение - ETNY125-100-250Вал;
При поставке уточнить габаритные данные/ заводской номер;
Весь обьем постовляемых товаров являются новыми, со сроком изготовления не ранее2022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Etny125-100-250сорғы білігі
Мақсаты-моноблокты-консольді сорғыға техникалық қызмет көрсету және жөндеу үшін;
Белгілеу - ETNY125-100-250 білік;
Жеткізу кезіндегабариттік деректерді/ зауыт нөмірін нақтылау;
Жеткізілетін тауарлардыңбарлық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t>
  </si>
  <si>
    <t>1291 Т</t>
  </si>
  <si>
    <t>281131.000.000023</t>
  </si>
  <si>
    <t>Вал торсионный</t>
  </si>
  <si>
    <t>для паровой турбины</t>
  </si>
  <si>
    <t>"Торсионный вал.
Назначение - используется в составе винтовых насосных установках габарита 240 мм и предназначен для передачи вращения от шпинделя насоса к секции винтовой насосной.
Технические характеристики:
Обозначение - У1НВ1-240.4.04.1500/107
Габаритные размеры:
Длинна, мм - 2174;
Диаметр, мм ø70;
Максимальный передаваемый момент, кНхм 11,5;
Масса, кг - не более 39;
Применяемость (обозначение шпинделя) У1НВ1-240.4.04.1500/190;
При поставке поставщик предоставляет паспорт, руководство по эксплуатации;
"</t>
  </si>
  <si>
    <t>1471 Т</t>
  </si>
  <si>
    <t>329119.500.000005</t>
  </si>
  <si>
    <t>Валик</t>
  </si>
  <si>
    <t>тип ВМП</t>
  </si>
  <si>
    <t>Валик малярный.Технические характеристики:Марка - ВМ (валик малярный);Размер, мм - 100.</t>
  </si>
  <si>
    <t>1161 Т</t>
  </si>
  <si>
    <t>265153.900.000006</t>
  </si>
  <si>
    <t>для пробоотборника</t>
  </si>
  <si>
    <t>"Вентиль пробоотборник. 
Назначение - для равномерного забора проб по всему сечению трубопровода, пробоотборник снабжен пробоотборной трубкой. Пробоотборный ниппель может быть развернут относительно оси пробоотборника в любое необходимое положение и зафиксирован в данном состоянии.
Тип -  ВП1;
Условный диаметр, мм -15;
Давление, мПа -14;
Материал - 12Х18Н10Т;
Корозионное исполнение - К2;
Рабочая среда - нефтегазо жидкотсная смесь;
Температура рабочей среды, °С - до 120;
Температура окружающей среды, °С - от 40 до + 50;
Вид присоединения - внутреняя резьба;
Присоединительная резьба - М12х1,25;
Управление - ручное с маховиком; 
Маховик - АБСПластик;
Затвор должен быть снабжен комбинированным уплотнением «металл-тефлон»;
Материал основных деталей:
Корпус — AISI 304;
Шток, клапан, седло, гайка, трубка,   — 12Х18Н10Т;
Уплотнение клапана — Фторопласт Ф-4;
Керамическая вставка (исп. К2) — Керамика ВК94-1;
Пробоотборник упаковани укомплектован эксплуатационной документацией.
Весь обьем постовляемыхтоваров являются новыми, со сроком
изготовления не ранее 2021 г.
Поставщик предоставляет гарантию на качество на весь объём Товара в
течение 12месяцев от даты ввода в эксплуатацию Товара, но не более 24
месяцев от даты поставки.
"</t>
  </si>
  <si>
    <t>756 Т</t>
  </si>
  <si>
    <t>139411.300.000002</t>
  </si>
  <si>
    <t>Веревка</t>
  </si>
  <si>
    <t>техническая, из пенькового волокна</t>
  </si>
  <si>
    <t>"Веревка плетеная статическая.
Представляет собой капроновый или полиамидный канат, сплетенный из 24 прядей.
Отличается малым растяжением при нагрузке, кг, до - 150, не превышающим 3-5%.
Обладает высокой прочностью,устойчивостью к перетиранию, рывковым нагрузкам, перепадам температуры и перегибам.
Технические характеристики:
Диаметр, мм - 20;
Разрывная нагрузка, т - 8,5;
Бухта, м - 50;
Количество прядей, шт - 24;
Масса 1 метра, г - 200.
Перечень документов при поставке:
- сертификат происхождения/качества;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</si>
  <si>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1446 Т</t>
  </si>
  <si>
    <t>289939.839.000002</t>
  </si>
  <si>
    <t>Вертлюг</t>
  </si>
  <si>
    <t>буровой, максимальная нагрузка менее 100 тс</t>
  </si>
  <si>
    <t>Вертлюг промывочный.Назначение - для подачи жидкости в колонну труб при ремонте скважин;Технические характеристики:Грузоподъемность,  т,  не менее - 50;Рабочее давление,  МПа,  не менее - 16;Условный проход ствола,  мм,  не более - 50;Присоединительная резьба ствола - по ГОСТ 633-80 НКТ 73;Масса,  кг - от 58 до 60;Перечень документов при поставке:- должен поставляться с сертификатом и другими документами,удостоверяющим происхождение товара;Должен поставляться с ЗИП; Соответствующая упаковка,  не допускающая повреждения оборудования.</t>
  </si>
  <si>
    <t>1127 Т</t>
  </si>
  <si>
    <t>265131.500.000016</t>
  </si>
  <si>
    <t>Весы</t>
  </si>
  <si>
    <t>лабораторные</t>
  </si>
  <si>
    <t>Весы аналитические. Назначение - для статического измерения массы влабораториях; Технические характеристики: Наибольший предел взвешивания(НПВ), г - 220;Дискретность отсчета, г - 0,0001;Комплектация - гиря длякалибровки весов встроенная;Условия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</si>
  <si>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1272 Т</t>
  </si>
  <si>
    <t>273313.100.000000</t>
  </si>
  <si>
    <t>Вилка</t>
  </si>
  <si>
    <t>электрическая, однополюсная</t>
  </si>
  <si>
    <t>Вилка силовая универсальная это приспособления для разъёмного (т.е.разнимаемого) подключения электрических устройств к электрической сети.Для подключения стационарных и переносных бытовых электроприборов кэлектрической сети переменного тока.Технические характеристики:Тип - F;Номинальный ток, А - 16 / 6;Напряжение, В - 220;Тип - прямая;Частота тока, Гц - 50.</t>
  </si>
  <si>
    <t>1065 Т</t>
  </si>
  <si>
    <t>259411.700.000005</t>
  </si>
  <si>
    <t>Винт самонарезающий</t>
  </si>
  <si>
    <t>стальной, диаметр 3 мм</t>
  </si>
  <si>
    <t>"Саморез с пресс-шайбой 3,2х16 по металлу острый - крепежное изделие, которое используется для монтажа различных элементов конструкций к металлическим профилям и листам. Саморез с пресс-шайбой 3,2х16 острый по металлу изготавливается из углеродистой стали и проходит процесс гальванического цинкования, что увеличивает антикоррозийные свойства изделия.
Технические характеристики:
Диаметр шурупа, мм - 3,2;
Длина шурупа, мм - 16;
Вид головки - с прессшайбой;
Конец шурупа - острый.
Нормативно-технический документ - ГОСТ 11652-80."</t>
  </si>
  <si>
    <t>1066 Т</t>
  </si>
  <si>
    <t>259411.700.000006</t>
  </si>
  <si>
    <t>стальной, диаметр 4 мм</t>
  </si>
  <si>
    <t>"Саморез с пресс-шайбой 4,2х16 по металлу острый - крепежное изделие, которое используется для монтажа различных элементов конструкций к металлическим профилям и листам. Саморез с пресс-шайбой 4,2х16 острый по металлу изготавливается из углеродистой стали и проходит процесс гальванического цинкования, что увеличивает антикоррозийные свойства изделия.
Технические характеристики:
Диаметр шурупа, мм - 4,2;
Длина шурупа, мм - 16;
Вид головки - с прессшайбой;
Конец шурупа - острый.
Нормативно-технический документ - ГОСТ 10619-80."</t>
  </si>
  <si>
    <t>1163 Т</t>
  </si>
  <si>
    <t>265153.900.000103</t>
  </si>
  <si>
    <t>Вискозиметр</t>
  </si>
  <si>
    <t>ротационный</t>
  </si>
  <si>
    <t>Вискозиметр стеклянный ВПЖ-2.
Назначение - для определения кинематической вязкости прозрачных жидкостей;
Технические характеристики:
Тип - ВПЖ-2 (вязкость прозрачных жидкостей);
Номинальное значение постоянной, мм2/с - 0,1;
Диаметр капилляра, мм - 0,99;
Диапазон измерения, мм2/с - 20-100;
Стойкость и сорт стекла - ХС3;
Перечень документов при поставке:
- паспорт;
Должен поставляться в соответствующей упаковке, не допускающей повреждения;
Нормативно-технический документ - ГОСТ 10028-81.</t>
  </si>
  <si>
    <t>1279 Т</t>
  </si>
  <si>
    <t>275125.900.000001</t>
  </si>
  <si>
    <t>Водонагреватель</t>
  </si>
  <si>
    <t>накопительный, тип открытый, объем 15-150 л</t>
  </si>
  <si>
    <t>Бойлер для чая.Назначение - для приготовления чая;Технические харктеристики:Объем бойлера, л - 50;Материал - нержавеющая сталь;Комплектация:- резервуар, шт - 2;- кран, шт - 2;Режим работы бойлера - кипячение и поддержание температуры;Преимущество - автоматическое отключение при закипании воды.</t>
  </si>
  <si>
    <t>900 Т</t>
  </si>
  <si>
    <t>222923.790.000003</t>
  </si>
  <si>
    <t>Воронка</t>
  </si>
  <si>
    <t>лабораторная, из полипропилена</t>
  </si>
  <si>
    <t>Воронка полипропиленовая.Технические характеристики:Материал - полипропилен;Диаметр, мм - 150;Диаметр/длина стебля, мм - 16/230;Перечень документов при поставке:- паспорт;Должен поставляться в соответствующей упаковке, не допускающейповреждения.</t>
  </si>
  <si>
    <t>958 Т</t>
  </si>
  <si>
    <t>231923.300.000202</t>
  </si>
  <si>
    <t>лабораторная, из кварцевого стекла</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</si>
  <si>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- 1 (цилиндрическая);Объем, см3 - 500;Шлиф, мм - 19/26;;Материал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</si>
  <si>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960 Т</t>
  </si>
  <si>
    <t>Воронка полипропиленовая.Технические характеристики:Материал - полипропилен;Диаметр, мм - 100;Диаметр/длина стебля, мм - 14/70;Перечень документов при поставке:- паспорт;Должен поставляться в соответствующей упаковке, не допускающейповреждения.</t>
  </si>
  <si>
    <t>959 Т</t>
  </si>
  <si>
    <t>Воронка лабораторная.Назначение - для переливания и фильтрования жидкостей;Технические характеристики:Тип воронки - В;Диаметр, мм - 36;Высота, мм - 150;Материал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</si>
  <si>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962 Т</t>
  </si>
  <si>
    <t>Воронка лабораторная.Назначение - для переливания и фильтрования жидкостей;Технические характеристики:Тип воронки - В;Диаметр, мм - 56;Высота, мм - 150;Материал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</si>
  <si>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961 Т</t>
  </si>
  <si>
    <t>Воронка лабораторная.Назначение - для переливания и фильтрования жидкостей;Технические характеристики:Тип воронки - В;Диаметр, мм - 75;Высота, мм - 110;Материал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</si>
  <si>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964 Т</t>
  </si>
  <si>
    <t>231923.300.000203</t>
  </si>
  <si>
    <t>963 Т</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</si>
  <si>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- 3 (грушевидная со шлифом);Объем, см3 - 500;Шлиф, мм - 29/32;Материал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</si>
  <si>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965 Т</t>
  </si>
  <si>
    <t>Воронка делительная шарообразная 500 мл (к экстрактору).Технические характеристики:Диаметр горла, мм - 75;Кран типа - К1Х-1-40-4,0;Стекло группы - ТС.Поставщик в рамках исполнения договора о закупках долженпредоставитьдокументы, подтверждающие соответствие поставляемых товаровтребованиям,установленным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</si>
  <si>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966 Т</t>
  </si>
  <si>
    <t>Воронка лабораторная.Назначение - для переливания и фильтрования жидкостей;Технические характеристики:Тип воронки - В;Диаметр, мм - 56;Высота, мм - 80;Материал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</si>
  <si>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1175 Т</t>
  </si>
  <si>
    <t>265182.600.000001</t>
  </si>
  <si>
    <t>для альфа-спектрометра</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</si>
  <si>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- 1 (цилиндрическая);Объем, см3 - 1000;Длина, мм - 570;Шлиф, мм - 29/32;Материал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</si>
  <si>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1325 Т</t>
  </si>
  <si>
    <t>Втулка поршня.Назначение - для комплектаций насоса  НБ-125;Диаметр поршня, мм - 90;Номер по каталогу - 9МГр.02.330П-03.</t>
  </si>
  <si>
    <t>1434 Т</t>
  </si>
  <si>
    <t>289261.300.000071</t>
  </si>
  <si>
    <t>для вращателя</t>
  </si>
  <si>
    <t>"Втулка регулятора расхода Ха8.227.130.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Ха8.227.130;
Применяемость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</si>
  <si>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1088 Т</t>
  </si>
  <si>
    <t>"Вязка спиральная СВ70 Применяется для крепления защищенных проводов на
штыревых изоляторах.Сечение жил 70-95мм2."</t>
  </si>
  <si>
    <t>1056 Т</t>
  </si>
  <si>
    <t>259314.900.000035</t>
  </si>
  <si>
    <t>Гвоздь строительный</t>
  </si>
  <si>
    <t>стальной, диаметр 2мм</t>
  </si>
  <si>
    <t>"Гвоздь строительный технический.Технические характеристики:Конструкция - с конической головкой (К);Длина, мм - 30, 40;Диаметр, мм - от 1,8 до 2;Нормативно-технический документ - ГОСТ 4028-63."</t>
  </si>
  <si>
    <t>1057 Т</t>
  </si>
  <si>
    <t>259314.900.000037</t>
  </si>
  <si>
    <t>"Гвоздь строительный технический.Технические характеристики:Конструкция - с конической головкой (К);Длина, мм - 80;Диаметр, мм - 3."</t>
  </si>
  <si>
    <t>1058 Т</t>
  </si>
  <si>
    <t>259314.900.000039</t>
  </si>
  <si>
    <t>Гвоздь строительный технический.Технические характеристики:Конструкция - с конической головкой;Условное обозначение - К;Длина, мм - 100;Диаметр, мм - 4;Размер - 3,55;Наименьший диаметр головки - 7,5;Нормативно-технический документ - ГОСТ 4028-63.</t>
  </si>
  <si>
    <t>828 Т</t>
  </si>
  <si>
    <t>205210.900.000012</t>
  </si>
  <si>
    <t>Герметик</t>
  </si>
  <si>
    <t>полиуретановый</t>
  </si>
  <si>
    <t>Двухкомпонентный полиуретановый герметик.Назначение - для производства стеклопакетов оконных блоков ПВХпредставляет собой двухкомпонентную эластичную уплотняющую массу безсодержания растворителей, применяемую в производстве стеклопакетов.Герметик получают путём смешивания компонента А - полисульфида(тиокола), пластификатора и наполнителя с компонентом В - композициейструктурирующего вещества, пластификатора и пигмента. Полученная путёмсмешивания двух компонентов масса с течением времени подвергаетсязастыванию (вулканизации), а после окончательного отверденияпредставляет собой стабильно эластичный, резинообразный уплотняющийматериал, характеризующийся низким коэффициентом проницаемости дляводяного пара и газов и хорошей адгезией к стеклу.Основой полисульфидного герметика является полисульфидный каучук(тиокол). Тиоколы – это полимеры общей формулы HS[—R—Sm—]nSН, где R-алифатический радикал, m 2 или 4.Присутствие в основной цепи макромолекулы серы придает каучукуполярность, вследствие чего он становится устойчивым к топливу и маслам,к действию кислорода, озона, солнечного света. Сера также сообщаеттиоколу высокую газонепроницаемость, поэтому тиокол - хорошийгерметизирующий материал.Превращение этих полимеров из жидкого в упругое резиноподобное состояниеявляется в известной степени экзотермическим процессом, и подвода теплане требуется.Технические характеристики:Цвет компонента А - кремовый; компонента В - черный;Твердость (по Шору) ≥ 42 (после 24 ч);Условная прочность при разрыве, Н/мм² - ≥ 0,64;Плотность, г/см3:Кремовый - от 1,7 до 1,9;Черный - от 1,6 до 1,8;Адгезия к металлу при отслаивании, Н/мм - ≥ 2,4;Консистенция - тиксотропная паста;Адгезионная способность на отрыв (к стеклу) 0,3 МПа в течении 10 минут;Стекаемость, мм - &lt;(&gt;&lt;&lt;)&gt; 1;Пропорции смешивания - 10:1 (по весу);Время отверждения (до 30 усл. ед. по Шору) ≤ 240 мин. (при 20 ºС);Паропроницаемость при слое 1мм - 10,4г. Н2О х 24ч.;Газопроницаемость по аргону, г/м2 х ч - 0,00654;Высокие адгезионные и прочностные характеристики полимеризованногогерметика зависят от точности дозирования обоих компонентов продукта (Аоснова + В отвердитель). Компоненты герметика смешиваются соотношении 10: 1 по весу ( 9 : 1 по объему). Увеличение количества компонента В дляускорения отверждения более 10% приводит к ухудшению техническиххарактеристик.Поставщик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</si>
  <si>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829 Т</t>
  </si>
  <si>
    <t>205210.900.000015</t>
  </si>
  <si>
    <t>силиконовый</t>
  </si>
  <si>
    <t>Силиконовый гель (герметик) для кухни и ванной.Назначение - для заполнения щелей и склеивания различных поверхностей;Технические характеристики:Основа - водно-акриловая дисперсия;Время образования пленки  при температуре 23°C / 50% относительнойвлажности, мин - от 25 до 40;Время отверждения, мм/сутки -2 при температуре 23°C / 50% относительнойвлажности;Деформационная подвижность, % - ±12,5;Термостойкость, С - минус 20 до плюс 60;Цвет - белый, бесцветный;Срок годности - 24 месяца.</t>
  </si>
  <si>
    <t>803 Т</t>
  </si>
  <si>
    <t>201325.200.000004</t>
  </si>
  <si>
    <t>Гидроксид натрия</t>
  </si>
  <si>
    <t>Стандарт титр натрий гидроокись 0,1Н (стандарт-титр) используется дляприготовления стандартных растворов с точно известной концентрацией.Должны поставляться в ампулах с точными навесками химического вещества.Упаковка 10 ампул</t>
  </si>
  <si>
    <t>1172 Т</t>
  </si>
  <si>
    <t>265182.400.000001</t>
  </si>
  <si>
    <t>Гильза</t>
  </si>
  <si>
    <t>для датчика температуры</t>
  </si>
  <si>
    <t>Гильза переключателя скважины многоходовое ПСМ.Назначение - предназначена для доукомплектования, дооснащения,унификации,  обеспечения совместимости с имеющимися товарами, а такжедля дальнейшего технического сопровождения, сервисного обслуживания иремонта, в том числе планового ремонта основного (установленного)оборудования нефтедобычи.Технические характеристики:Номер по каталогу -  Ха8.236.019;Применяемость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</si>
  <si>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1327 Т</t>
  </si>
  <si>
    <t>Головка нижняя шатуна к станкам-качалкам СК-6 в сборе.Назначение - узел применяется в кривошипно-шатунном механизме.Техническая характеристика:Грузоподъемность станка-качалки, т - 6;Номер по каталогу - К8.06.00.0.00-01 (аналог - ВФП.48.00.100-01 леваярезьба)Комплектация - корпус, палец, подшипник и крепежные гайки.</t>
  </si>
  <si>
    <t>1326 Т</t>
  </si>
  <si>
    <t>Головка нижняя шатуна к станкам-качалкам СК-8 в сборе.Назначение - узел применяется в кривошипно-шатунном механизме.Техническая характеристика:Грузоподъемность станка-качалки, т - 8;Номер по каталогу - К8.06.00.0.00 (аналог - ВФП.48.00.220Л-01)Комплектация - корпус, палец, подшипник и крепежные гайки.</t>
  </si>
  <si>
    <t>1025 Т</t>
  </si>
  <si>
    <t>253012.300.000017</t>
  </si>
  <si>
    <t>для стационарного котла, вихревая</t>
  </si>
  <si>
    <t>Горелка запальная предназначена для розжига пламени автоматизированныхгорелочных устройств, промышленного энергетического оборудования (печи икотлы) при уравновешенной тяге или при разрежении в топке и не требуютспециального подвода воздуха.Технические характеристики:Тип - ЭИВ-01 (предназначена для работы при уравновешенной тяге или приразрежении в топке и не требует специального подвода воздуха);Длина горелки от установочного фланца до среза стабилизатора, мм - 700;Диапазон рабочего давления, ати - от 0,015 до 1,5;Расстояние между электродом и стабилизатором (искровой промежуток), мм -4 ±1;Тепловая мощность, кВт - от 5,9 до 56,7;Поперечный размер горелки(макс), мм - 42;Диаметр установочной трубы (мин), мм - 50;Расход газа, м3/час - от 0,63 до 6,1;Рабочая среда - газообразные среды (природный газ, пропан-бутан);Температура окружающей среды, С - от -60 до +100.</t>
  </si>
  <si>
    <t>821 Т</t>
  </si>
  <si>
    <t>203022.100.000007</t>
  </si>
  <si>
    <t>Грунтовка</t>
  </si>
  <si>
    <t>двухкомпонентная</t>
  </si>
  <si>
    <t>"Праймер 205 применяется как грунтовочный состав с высокими изолирующими и адгезионными свойствами при устройстве тонкослойных, монолитных и высоконаполненных эпоксидных, полиуретановых, полимочевинных покрытий бетонных и металлических поверхностей в промышленных, коммерческих, жилых и общественных зданиях и сооружениях, на объектах транспортной инфраструктуры, складах, паркингах, коллекторах, искусственных водоемах и т.д.Благодаря особому химическому составу обеспечивает прочную связь с полиуретановыми и полимочевинными покрытиями за счет образования химических связеймежду грунтовочным слоем и покрытием.
Обладает хорошими изолирующими свойствами и химической стойкостью. При нанесении на «молодой» бетон (возраст от 7 дней) с расходом 0,3 – 0,4 кг/кв.м обеспечивает эффективную влагопреграду.Основные свойства: Состав - Модифицированная эпоксидная смола, полиаминный отвердитель,целевые добавки; Соотношение компонентов - 2,1: 1 (по массе);  Плотность смеси компонентов (при +20°C) - 1,06 кг/л (по ГОСТ 28513); Жизнеспособность смеси компонентов (при +20°C) - не менее40 мин;  Содержание нелетучих веществ - не менее 96 %;  Время высыханиядо степени 3 (при +24°C) - не более 20 ч (по ГОСТ 19007); Адгезионная прочность - не менее 3,7 Н/мм2:  Расход - 0,15 – 0,3 кг/м2 (0,30 – 0,40 кг/ м2 для грунтования влажного бетонного основания);"</t>
  </si>
  <si>
    <t>822 Т</t>
  </si>
  <si>
    <t>203022.100.000008</t>
  </si>
  <si>
    <t>минеральная</t>
  </si>
  <si>
    <t>823 Т</t>
  </si>
  <si>
    <t>203022.100.000013</t>
  </si>
  <si>
    <t>ингибиторная</t>
  </si>
  <si>
    <t>Грунтовка (клей-праймер) битумно-полимерная ГПБ-1 представляет собойбитумно-полимерную композицию.Предназначена уберечь поверхность труб от корозии и создатьконсервационный эффект, наносится на наружную поверхность подземныхстальных нефтепродуктопроводов с температурой перекачиваемого продуктадо +40С.Технические характеристики:Вязкость по В3-4 при 20С, сек - от 25 до 30;Сухой остаток, %, не менее - 25масс;Водопоглощение за 24 часа, % - 0,003;Адгезия к праймированной поверхности стали при 20С, 0,25МПа для мастик,0,2% - для лент.Поставщик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</si>
  <si>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855 Т</t>
  </si>
  <si>
    <t>221971.900.000010</t>
  </si>
  <si>
    <t>Груша</t>
  </si>
  <si>
    <t>резиновая, объем 50-100 мл</t>
  </si>
  <si>
    <t>Груша резиновая с мягким наконечником.Назначение - для отсоса жидкостей, используется в паре с лабораторнымипипетками;Технические характеристики:Материал - резина;Тип - с мягким наконечником;Номер типа - А;Размер - №3;Объем, мл - 50.</t>
  </si>
  <si>
    <t>1182 Т</t>
  </si>
  <si>
    <t>265185.200.000038</t>
  </si>
  <si>
    <t>Датчик нагрузки</t>
  </si>
  <si>
    <t>для динамографа</t>
  </si>
  <si>
    <t>Датчик нагрузки ДН-10 (узкие домкраты) предназначен для использования вдинамографе "СИДДОС-автомат" вместо базового датчика нагрузки примонтаже динамографа в подвесках с узким межтраверсным пространством.Особенности:- датчик является полным аналогом базового датчика нагрузки  динамографа"СИДДОС - автомат";- имеет меньший размер по горизонтали в зоне измерения нагрузки исоответственно может быть помещен в более узкое межтраверсноепространство подвески ШГНУ;- датчик имеет встроенные домкраты аналогичные базовому датчикудинамографа "СИДДОС - автомат", что позволяет проводить его монтаж безразгрузки подвески;- благодаря унифицированным элементам крепления и электрическомуразъему, замена датчика не требует применения специального инструмента,специального навыка  или  модернизации управляющей программы;Возможности:- позволяет выполнять динамометрирование ШГНУ с типовым и уменьшенныммежтраверсным пространством;- не требует разгрузки подвески ШГНУ при монтаже/демонтаже датчиканагрузки;Технические характеристики:Обозначение - ИЗМ 5.155..013;Диапазон контролируемых  нагрузок, кГс - от 0 до 7000;С темпом качаний в интервале, кач/мин - от 0,64 до 8;Предельная статическая нагрузка, кГс - 10 000;Рабочий диапазон температур, С - от минус 40 до плюс 50.Поставщик предоставляет гарантию на качество на весь объём Товара втечение 12 месяцев от даты поставки.</t>
  </si>
  <si>
    <t>1183 Т</t>
  </si>
  <si>
    <t>Датчик нагрузки для динамографа для доукомплектации и дооснащенияприборов серии MGT (датчиками динамографа MGT СДД- 1) к эксплуатируемымблокам сбора и передачи информации мобильный "MGT mobile".Назначение - для исследований добывающих скважин с передачей данных по(Bluetooth Low Energy) в эксплуатируемый защищенный по классу IP 68смартфон под управлением ОС Андроид.Программа на смартфоне позволяет отображать полученные данные, сохранятьих в памяти и передавать, как по GSM каналу, так и через USB порт вустановленную на компьютере программу.Технические характеристики:Способ установки - стационарный, в траверсы канатной подвески ШГНУ; Рабочий диапазон температур, С - от минус 40С до плюс 50С;Время непрерывной работы датчика в режиме записи динамограммы,час/динамограмм, не менее - 100/3000;Время автономной работы, лет, не менее - 2;Питание - от встроенной необслуживаемой батареи 3V;Диапазон контролируемых нагрузок, кг - 0÷10000;Диапазон контролируемых перемещений, м - 0÷20;Контролируемый темп качаний, кач/мин - 0.5÷12;Разрешающая способность по нагрузке - 0.1% полной шкалы;Точность измерения нагрузки - 1% полной шкалы;Канал связи с датчиком - Bluetooth 4.x (Bluetooth Low Energy);Радиус действия канала связи, м, не менее - 30;Способ активации датчика - NFC;Хранение данных о скважине в памяти датчика: номер скважины, куст, цех,месторождение, минимум и максимум нагрузки;Автоматическое снятие динамограммы - по заданной программе в за данноевремя, минимальная частота снятия динамограммы 1 минута;Сообщение о выходе нагрузки из допустимого диапазона (минимум максимум);Обновление прошивки датчика - по каналу Bluetooth при помощи ранееприобретенного смартфона Заказчиком, с установленной программой«Универсальный менеджер измерений».Кнопки и индикация на корпусе датчика - отсутствуют.Прибор должен подключатся к эксплуатируемому портативному блокурегистрации на базе смартфона ОС Android.Поставщик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</si>
  <si>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1120 Т</t>
  </si>
  <si>
    <t>265112.590.000004</t>
  </si>
  <si>
    <t>для динамометра</t>
  </si>
  <si>
    <t>Датчик нагрузки ДН-130 является составной единицей комплекса динамометраэлектронного ДЭЛ-140.Датчик нагрузки :1. Состоит из корпуса со встроенным тензометрическим мостом иэлектронной схемы, включающей в себя:- фильтры;- аналогово-цифровой преобразователь;- микропроцессор;- энергонезависимую память для записи и хранения калибровочных данных;- схему стабилизации напряжения питания;- искрозащитный блок на входе пистания на двух последовательныхнеповреждаемых диодах.2. Обеспечивает выполнение функции нормированного преобразования силынатяжения каната в электрический сигнал.3. Устанавливается на неподвижный конец каната грузоподъемной  установкиили на неподвижный конец стального каната привода машинного ключа (дляизмерения момента свинчивания труб).Технические характеристики:Маркировка взрывозащиты - 1ExibIIBT3 в комплекте ДЭЛ-140;Давление, создаваемое насосом, Мпа - от 1,6 до 4,0;Режим работы гидропривода - повторно-кратковременный;Тип двигателя -  асинхронный, трехфазный 0,37кВт или аналог;Вид взрывозащиты  двигателя - взрывозащищенное "взрывонепроницаемаяоболочка";Объем заливаемого масла, л - до 4,7;Параметры электрического питания:- род тока - переменный;- напряжение, В - 380;- допустимое отклонение напряжения, %  - от -15 до +10;- частота, Гц - 50±1;Габаритные размеры, мм, не более - 280х506;Масса, кг, не более - 40;Обозначение - ПЛА140.201.022.000.</t>
  </si>
  <si>
    <t>1292 Т</t>
  </si>
  <si>
    <t>281216.000.000006</t>
  </si>
  <si>
    <t>Двигатель</t>
  </si>
  <si>
    <t>винтовой, забойный, диаметр 54-120 мм</t>
  </si>
  <si>
    <t>Двигатель винтовой гидравлический забойный.Назначение - для бурения вертикальных и наклонно-направленных нефтяных игазовых скважин и горизонтального бурения с использованием в качестверабочей жидкости воды и бурового раствора при забойной температуре, С,не выше - 100.Технические характеристики:Диаметр двигателя, мм, не менее - 88;Длина, мм, не более - 33730;Масса, кг, не более - 120;Присоединительные резьбы по ГОСТ 50864-96 к долоту - 3-66, к буровымтрубам-3-66;Заходность рабочих органов - Zp/Zc-5/6;Частота вращения выходного вала, на холостом ходу, с-1(об/мин) - 3.4-6.3(204-378);Частота вращения выходного вала, в режиме максимальной мощности, с-1(об/мин) - 2.7-5(162-300);Перепад давления на холостом ходу, МПа - 1,2-2;Максимально допустимый дифференциальный перепад давления на ВЗД приработе, МПа - 3-5;Максимальный эффективный КПД, % - 50;Диаметр применяемых долот, мм - 98,4-120,6;Момент силы на выходном валу в режиме максимальной мощности, кН/м - 0,8-0,95;Расход рабочей жидкости, л/сек - 4,5-7;Длина активной части статора, мм - 1220;В комплект поставки входит сменные детали:- Запасная секция рабочих органов:1. Секция рабочих органов, шт - 1;2. Торсион, шт - 1;- ЗИП шпиндельной секции:1. Шарнир, шт - 1;2. Опора шпинделя или подшипник шариковый, шт - 3;3. Втулка (опоры нижней), шт - 2;4. Опора нижняя, шт - 2;5. Кольцо резиновое, шт - 1.Перечнь документов при поставке:- должен поставляться с сертификатом и другими документами,удостоверяющиммпроисхождение товара;- необходимо наличие лицензии, свидетельств, патентов и др. документов,подтверждающих права поставщика на выполнение работ по поставке.Соответствующая упаковка, не допускающая поврежденияоборудования.Марка/модель -Завод изготовителя -Страна происхождения -(заполняется поставщиком)</t>
  </si>
  <si>
    <t>1293 Т</t>
  </si>
  <si>
    <t>281216.000.000008</t>
  </si>
  <si>
    <t>винтовой, забойный, диаметр 177-243 мм</t>
  </si>
  <si>
    <t>Двигатель винтовой забойный с ЗИП.Назначение - для бурения вертикальных и наклонно-направленных нефтяныхигазовых скважин и горизонтального бурения с использованием вкачестверабочей жидкости воды и бурового раствора при забойнойтемпературе, С, не выше -100Технические характеристики:Исполнение - прямой;Наружный диаметр корпуса, мм - 105;Диаметр двигателя, мм - 106;Длина, мм, не более - 3740;Масса, кг - 180;Присоединительные резьбы по ГОСТ 28487-90- к долоту - 3-76,- к буровымтрубам - 3-88;Заходность рабочих органов Zp/Zc - 5/6;Частота вращения выходного вала, на холостом ходу, с-1(об/мин) - 3,2-5,3(192-318);Частота вращения выходного вала, в режиме максимальной мощности, с-1(об/мин) - 2,2-3,8 (132-228);Перепад давления на холостом ходу, МПа - 1,3-1,9;Максимально допустимый дифференциальный перепад давления наВЗДприработе, МПа - 2,5-4,0;Максимальный эффективный КПД, % - 50;Диаметр применяемых долот, мм - 120,6-151,0;Момент силы на выходном валу в режиме максимальной мощности, кН/м - 1,0-1,4;Расход рабочей жидкости, л/сек - 6-10;Допустимая осевая нагрузка, кН - 60;Длина активной части статора секции рабочих органов, мм - 1500;Должен поставляться с ЗИП и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</si>
  <si>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997 Т</t>
  </si>
  <si>
    <t>236512.900.000002</t>
  </si>
  <si>
    <t>Деталь коньковая</t>
  </si>
  <si>
    <t>марка КД</t>
  </si>
  <si>
    <t>Деталь коньковая перекрываемая КС-1.
Технические характеристики:
Марка - КС-1;
Размеры, мм -  1130х380х7,5;
Нормативно-технический документ - ГОСТ 30340-2012</t>
  </si>
  <si>
    <t>1165 Т</t>
  </si>
  <si>
    <t>265153.930.000001</t>
  </si>
  <si>
    <t>Динамограф</t>
  </si>
  <si>
    <t>для контроля состояния штанговых глубиннонасосных установок</t>
  </si>
  <si>
    <t>Межтраверсный динамограф.Назначение - для комплексного контроля работы штанговых глубинонасосныхустановок (ШГНУ).Прибор обеспечивает автоматизацию контроля динамограмм типа "нагрузка-положение" в рабочем состоянии и при выводе ШГНУ на режим, а такжеконтроль проявлений утечек в статическом состоянии по методу "линийпотерь".Моноблочное вибро и ударопрочное исполнение(из схемы измерений исключенысоединительные кабели, весь динамограф крепится в межтраверсномпространстве). Прибор оснащен межтраверсным датчиком нагрузки и датчикомперемещения, которые обеспечивают прямые измерения абсолютных значенийпараметров динамограммы. Монтаж динамографа выполняется без разгрузкиподвески ШГНУ за счет встроенных в прибор домкратов.Автоматизация исследований.В приборе использована звуковая и световая сигнализация, подсказывающаяпользователю моменты остановки и запуска станка качалки при контролестатических нагрузоки контроле утечек.Надежность и простота работы с прибором.Наличие графического индикатора, для обеспечения проведения измеренийвшироком диапазоне температур (от минус 40 °С до плюс 50 °С) ивизуализации результатов исследований.Комплектация компьютерной базой данных измерений.Возможности:- обеспечивается автоматизированный контроль всего набора исследований:одиночная динамограмма, динамограмма с линиями статических нагрузок,многократный контроль повторных динамограмм, контроль проявлений утечек.- упрощенный запуск исследований нажатием одной кнопки;- ручной и автоматический выбор продолжительности контроля динамограмм иутечек;- графики динамограмм с протоколами исследований отображаются награфическом индикаторе;- просмотр на графическом индикаторе всех накопленных результатовисследований;- результаты исследований могут быть переданы в компьютерную базу данныхизмерений.Технические характеристики:Диапазон контролируемых нагрузок, кгс - 0-10000;Диапазон контролируемых перемещений, мм - 0-3500;Температура качания балансира, кач/мин - 0,5-10;Необходимое межтраверсное расстояние, мм, не менее - 45;Дискретность контроля нагрузок, кгс - 10;Дискретностьконтроля перемещения, мм - 5;Время контроля при тесте утечек, с - 15-480;Количество сохраняемых в памяти отчетов, не менее - 400 динамограмм;Время непрерывной работы, не менее - 10 часов;Рабочий диапазон температур динамографа - от минус 40 °С до плюс 50 °С;Интерфейс для считывания данных RS-232 (COM-порт);Габаритные размеры, мм - 155х290х205;Масса, кг, не более - 4,3;Комплектация:- модуль измерительный, шт - 1;- комплект датчика нагрузки, шт - 1;- сетевой адаптер, шт - 1;- кабель заряда от борт сети, шт - 1;- кабель интерфейсный PC универсальный, шт - 1;- адаптер USB-COM, шт - 1;- сумка для переноски прибора, шт - 1;- пластина-подкладка под датчик нагрузки, шт - 2;- компакт-диск с программным обеспечением БД, шт - 1;- ЗИП;- нить кевларовая в полиэфирном чулке (для датчика перемещения), 5 м, шт- 3;- хвостовик на нить (в сборе), шт - 1;Данный прибор работает автономно и не требует дополнительногооборудования и программныхсредств.Для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менеджеризмерений».Перечень документов при поставке:- паспорт, шт - 1;- руководство по эксплуатации, шт -1;- база данных БД, шт - 1;- руководство пользователя, шт - 1;- диагностика ШГНУ с помощью динамографов;- руководство по динамометрированию,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</si>
  <si>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802 Т</t>
  </si>
  <si>
    <t>201112.350.000002</t>
  </si>
  <si>
    <t>Диоксид углерода</t>
  </si>
  <si>
    <t>газообразный, сорт высший</t>
  </si>
  <si>
    <t>Диоксид углерода высший сорт (углекислый газ, двуокись углерода, оксидуглерода (IV), угольный ангидрид)Назначение - для оснащения и доукомплектование агрегатов типа АДПМ иППУ.Формула – CO2;Норма - высший сорт;Молекулярная масса - 44,009;Объемная доля СО2, %, не менее - 99,8;Бесцветный негорючий газ без запаха. В нормальном состоянии стабилен,инертен, не токсичен, в 1,5 раза тяжелее воздуха. Хорошо растворим вводе. Может одновременно существовать в трех агрегатных состояниях:твердом, жидком, газообразном при условии (-56,6°С, 5,11 атм),называемом «тройной точкой».При температуре -78,5 С углекислый газ переходит в твердой состояние –сухой лед. Углекислота жидкаянетоксична, невзрывоопасна.Объемная доля окиси углерода должна выдержать испытаний по п.4.4 ГОСТ8050-85;Наличие сероводорода мг /кг, не более должна выдержать испытаний поп.4.6 ГОСТ 8050-85;Наличие сернистой и азотистой кислот и органических соединений (спиртов,эфиров, альдегидов и органических кислот) должна выдержать испытаний поп.4.8 ГОСТ 8050-85;Массовая доля воды % не более должна выдержать испытаний по п.4.11 ГОСТ8050-85;Массовая концентрация минеральных масел и механических примесей, мг/кг,не более - 0,1;Массовая концентрация водяных паров при температуре 20 градусов идавлении 101,3 кПа, г/куб.см, не более - 0,037, что соответствуеттемпературе насыщения двуокиси углерода водяными парами при давлении101,3 кПа (760 мм.ст.рт) и температуре 20 оС ,не выше - 48;Срок гарантии - не менее 24 месяцев.Потенциальный поставщик при поставке партии должен предоставить паспорткачества.Нормативно-технический документ - ГОСТ 8050-85.</t>
  </si>
  <si>
    <t>1328 Т</t>
  </si>
  <si>
    <t>281331.000.000118</t>
  </si>
  <si>
    <t>Шкив тормозной редуктора Ц2НШ-750Номер по каталогу - ДПКР 711395.001.</t>
  </si>
  <si>
    <t>1422 Т</t>
  </si>
  <si>
    <t>282911.500.000005</t>
  </si>
  <si>
    <t>Дистиллятор</t>
  </si>
  <si>
    <t>производительность 4-10 л/ч</t>
  </si>
  <si>
    <t>Дистиллятор электрический ДЭ-10.Назначение - для производства дистиллированной воды, путем тепловой перегонки воды. Технические характеристики: Климатическое исполнение - УХЛ 4.2;Рабочая температура, С - от +10 до +35;Относительная влажность окружающего воздуха при температуре 25 С, % -80;Средний срок службы должен быть, лет, не менее - 7;За предельное состояние аквадистиллятора принимают такое состояние, при котором дальнейшее его использование недопустимо по условиям безопасности или восстановление его работоспособностиневозможно без капитального ремонта; Средняя наработка аквадистиллятора на отказ не менее 3500 часов условно непрерывной работы; Производительность, л/ч 10 - 10%;Род тока - переменный; Напряжение, В - 380±10%;Частота питающей сети, Гц - 50; Потребляемая мощность,кВт - 7,5±10%;Расход воды на охлаждение, дм3/ч, не более - 250;Масса аквадистиллятора, кг, не более - 24;Масса в упаковке, кг - 27;Перечень документов при поставке:- паспорт;- необходимо наличие лицензии, свидетельств, патентов и др. документов, подтверждающих права поставщика на выполнение работ по поставке; Должен поставляться в соответствующей упаковке, не допускающей повреждения.</t>
  </si>
  <si>
    <t>995 Т</t>
  </si>
  <si>
    <t>236112.000.000071</t>
  </si>
  <si>
    <t>Днище колодца</t>
  </si>
  <si>
    <t>железобетонный, марка КЦД</t>
  </si>
  <si>
    <t>"Плита днища ПН15.
Назначение - для устройства круглых колодцев канализационных, водопроводных и газопроводных сетей.
Техничсекие характеристики:
Материал - железобетон;
Диаметр, мм - 2000;
Толщина(высота), мм - 120;
Марка бетона (Класс бетона) - М200(В15)."</t>
  </si>
  <si>
    <t>1458 Т</t>
  </si>
  <si>
    <t>325013.200.000003</t>
  </si>
  <si>
    <t>Дозатор</t>
  </si>
  <si>
    <t>медицинский</t>
  </si>
  <si>
    <t>Дозатор механический.Назначение - для комфортной и качественной работы при каждодневномдозировании в ручном режиме;Технические характеристики:Количество каналов - 1;Диапазон дозирования, мл - от 1 до 10;Дискретность, мкл - 20.0;Воспроизводимость, % - от 0,60 до 3,00;Точность, % - 0,30 - 0,60.Условия поставки:- поставляться с сертификатом и другими документами,удостоверяющим происхождение товара, паспорт;- cоответствующая упаковка,не допускающая повреждения.</t>
  </si>
  <si>
    <t>1047 Т</t>
  </si>
  <si>
    <t>257360.100.000001</t>
  </si>
  <si>
    <t>Долото буровое</t>
  </si>
  <si>
    <t>шарошечное</t>
  </si>
  <si>
    <t>Долото буровое трехшарошечное с центральной промывкой. Назначение - длясплошного бурения пород средней твёрдости с пропластками твердых;Технические характеристики: Тип - III 139,7 СТ-ЦВ (139.7 N-C24-R1100);Размер, мм - 139,7; Диаметр, мм - 139.7; Присоединительная резьба - З-88; Условия поставки: - должен поставляться с сертификатом и другимидокументами, удостоверяющим происхождение товара, паспорт наоборудование; - соответствующая упаковка, не допускающая поврежденияоборудования; Нормативно-технический документ -ГОСТ 20692-2003.</t>
  </si>
  <si>
    <t>1046 Т</t>
  </si>
  <si>
    <t>Долото буровое трёх шарошечное с центральной промывкой. Назначение - длясплошного бурения в твердых породах; Технические характеристики: Тип -III 112 К-ЦВ (112 V-C74 Z-R1245);Диаметр, мм - 112;Присоединительнаярезьба - З-63,5;Условия поставки:- должен поставляться с сертификатом идругими документами, удостоверяющим происхождение товара, паспорт наоборудование;- соответствующая упаковка, не допускающая повреждения;Нормативно-технический документ -  ГОСТ 20692-2003.</t>
  </si>
  <si>
    <t>1048 Т</t>
  </si>
  <si>
    <t>Долото буровое трех шарошечное с центральной промывкой. Назначение - длясплошного бурения в твердых породах;Технические характеристики:Тип - III 146 С-ЦВ W244 (146 V-C22-R1106);Размер, мм - 146; Диаметр,  мм - 146;Присоединительная резьба - З-88;Условия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оборудования;Нормативно-технический документ - ГОСТ 20692-2003.</t>
  </si>
  <si>
    <t>1049 Т</t>
  </si>
  <si>
    <t>Долото буровое трех шарошечное с центральной промывкой. Назначение - длясплошного бурения в средних породах;Технические характеристики:Типы- III 132 С-ЦВ-2 (132 V-C22-R1088);Диаметр,  мм - 132. 0;Присоединительная резьба - З-63, 5;Условия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оборудования;Нормативно-технический документ - ГОСТ 20692-2003.</t>
  </si>
  <si>
    <t>762 Т</t>
  </si>
  <si>
    <t>161010.390.000025</t>
  </si>
  <si>
    <t>Доска необрезная</t>
  </si>
  <si>
    <t>Пиломатериал хвойных пород (доска необрезная).Назначение - для использования в народном хозяйстве и экспорта;Технические характеристики:Толщина, мм - 50;Сорт -  1.</t>
  </si>
  <si>
    <t>761 Т</t>
  </si>
  <si>
    <t>Доска обрезная хвойной породы.Технические характеристики:Тип доски - обрезная;Порода - хвойная;Длина, м - 6;Ширина, мм - 150;Толщина, мм - 50;Сорт - 1;Длина выбирается по согласованию с заказчиком.Нормативно-технический документ - ГОСТ 8486-86.</t>
  </si>
  <si>
    <t>775 Т</t>
  </si>
  <si>
    <t>172312.700.000017</t>
  </si>
  <si>
    <t>Ежедневник</t>
  </si>
  <si>
    <t>Ежедневник недатированный.Технические характеристики:Формат - А5;Размер, см - 20,5х14,5;Количество листов - 205;Материал обложки - кожзаменитель;Цвет - по согласованию заказчика;Особенность - с логотипом компании.Поставщик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</si>
  <si>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1023 Т</t>
  </si>
  <si>
    <t>252911.300.000001</t>
  </si>
  <si>
    <t>Емкость</t>
  </si>
  <si>
    <t>из цветных металлов</t>
  </si>
  <si>
    <t>Емкость технологическая с электроподогревом, предназначена длявыполнения при текущем и капитальном ремонте нефтяных и газовых скважинследующих технологических операций: стравливания, глушения и доливаскважин, промывок песчаных и гидратных пробок, разбуривания цементныхмостов и фрезерования аварийного оборудования, освоение скважинсвабированием и компрессированием. Емкость может применяться для работыс солевыми растворами (NaCl, CaCl2, KCl) плотностью от 1  до 1,36кг/см³,а также другими технологическими жидкостями и гелями на водной основе(техническая вода,  естественные буровые растворы, глинистые  инеглинистые растворы, обратные эмульсионные растворы, гели). Емкостьиспользуется для очистки технологических жидкостей от взвешенных частицгравитационным методом, разделения жидкой и газовой фазы и другихспециальных работ.Технические характеристики:Тип емкости – надземная, на базе шасси;Рабочий объем емкости, м3, не менее – 25, с тремя отсеками и желобом -1шт;Климатическое исполнение – для  объединенного умеренного и холодногомакроклиматических районов;Категория размещения при эксплуатации по ГОСТ 15150-69 – 1;Комплектация:1. Входная площадка, шт – 1;2. Маршевая лестница, шт – 1;3. Секции перильного ограждения, кмп – 1;4. Линия подачи в желоб с БРС-2", шт – 1;5. Линия подачи в дегазатор с БРС-2", шт – 1;6. Сливной патрубок не менее Ду100 с ЗРА, шт – 1;7. Люк-лаз, шт – 3;8. Люк очистной укомплектованный ЗИП, шт – 2;9. Донный клапан, шт – 1;10. Штурвал управления нижним перетоком, шт – 1;11. Штурвал управления донным клапаном, шт – 1;12. Уровнемер поплавковый, шт – 1;13. Дегазатор, шт – 1;14. Паровой регистр не менее Ду40 с заглушками, кмп – 1;15. Гребенка манифольда 2" с БРС, шт – 4, не менее по 4м;16. Шасси трехосное, шт - 1 (протектор покрышек болотного рисункаразмер: не менее 1065х420х457);17. Шарнирное колено с БРС-2", шт – 1;18. Электро ТЭН не менее 11кВт, шт – 1;- Стенки, торцы, днище емкости: лист s=4 мм;- Стойки жесткости швеллер 12П;Площадка обслуживания: лист рифл. не менее s=4 мм;Сварка по ГОСТ 14771-76 катетом равным наименьшей толщине свариваемыхдеталей.Тавровые - Т1 и Т3, угловые - У6, стыковые - С2, нахлесточные - Н1;Сварные швы проверять на герметичность промазыванием керосином и вконечном изделии наливом воды.Основной материал в изделии Сталь 09Г2С ГОСТ 19281-89;Покрытие - грунт ГФ-021 ГОСТ 25129-82 - 2 слоя;Покраска эмалью по согласованию с заказчиком.Комплектность поставки изделия согласовывается с заказчиком потехническому заданию и прописываетсяв спецификации к договору поставки оборудования.Габаритные размеры, мм, не менее:- в рабочем положении - 7855х2465х4500;- в транспортном положении - 7855х2465х3798;Общая масса сухой емкости, т, не более – 6;Масса переоборудованного прицепа-шасси, т, не более -  2,6;Общая масса, т, не более - 8,8;Условия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 оборудования.</t>
  </si>
  <si>
    <t>1464 Т</t>
  </si>
  <si>
    <t>329111.900.000001</t>
  </si>
  <si>
    <t>Ерш</t>
  </si>
  <si>
    <t>хозяйственный</t>
  </si>
  <si>
    <t>Ерш бутылочный.Назначение - для очистки внутренних стенок стеклянных бутылей;Технические характеристики:Габаритные размеры, мм - 300х150х60.Нормативно-технический документ - ГОСТ 28638-90.</t>
  </si>
  <si>
    <t>1465 Т</t>
  </si>
  <si>
    <t>329111.900.000002</t>
  </si>
  <si>
    <t>пробирочный</t>
  </si>
  <si>
    <t>Ерш пробирочный.Назначение - для тщательной очистки внутренних поверхностей пробирок идругой маленькой, узкой лабораторной посуды;Технические характеристики:Длина, мм - 280;Длина рабочей части, мм - 100;Диаметр рабочей части, мм - 25;Ручка изготовлена - из металлической проволоки.</t>
  </si>
  <si>
    <t>1466 Т</t>
  </si>
  <si>
    <t>329111.900.000003</t>
  </si>
  <si>
    <t>бутылочный</t>
  </si>
  <si>
    <t>Ерш бутылочный для мытья лабораторной посуды 100мм</t>
  </si>
  <si>
    <t>1093 Т</t>
  </si>
  <si>
    <t>259929.300.000000</t>
  </si>
  <si>
    <t>Желоб</t>
  </si>
  <si>
    <t>водосточный, оцинкованная сталь</t>
  </si>
  <si>
    <t>"Водосточный желоб помогает защитить кровлю от скоплений осадков и лишней влаги.
Технические характеристики:
Материал - оцинкованная сталь."</t>
  </si>
  <si>
    <t>1035 Т</t>
  </si>
  <si>
    <t>257330.850.000006</t>
  </si>
  <si>
    <t>соединения проводов</t>
  </si>
  <si>
    <t>Зажим плашечный CD 35 обеспечивает надежный контакт путем соединенияалюминиевых или стальных проводов. Корпус зажима CD 35 состоит изнадежного алюминиевого сплава, который не подвержен коррозии. Благодаряиспользованию качественного материала, зажим может использоваться втечение долгого времени при неблагоприятных метеорологических условиях.Технические характеристики:Марка - CD 35;Тип арматуры - плашечный зажим;Сечение провода на магистрали, мм2 - 10-50;Сечение провода на ответвлении, мм2 - 10-50;Сечение СИП в магистрали, мм² - 35- 50;Сечение СИП на ответвлении, мм² - 35-50;Тип - 1 ответвление;Масса, г - 60.</t>
  </si>
  <si>
    <t>1083 Т</t>
  </si>
  <si>
    <t>259929.190.000058</t>
  </si>
  <si>
    <t>монтажный</t>
  </si>
  <si>
    <t>"Зажим ответвительный прокалывающий P 635 предназначен для соединения магистральных и ответвительных линий электропередачи. Он подходит как длямедных, так и для алюминиевых проводов.
Техническая характеристика:
Сечение, магистральная, мм2 - 16-95; 
Сечение, ответвление, мм2 - 6-35;
Масса, г - 72.
"</t>
  </si>
  <si>
    <t>1086 Т</t>
  </si>
  <si>
    <t>259929.190.000097</t>
  </si>
  <si>
    <t>Заземление переносное</t>
  </si>
  <si>
    <t>для воздушных линий</t>
  </si>
  <si>
    <t>Заземление переносное ПЗ-0,4Технические характеристики:Номинальное напряжение, кВ до 1,0;Ток термической  стойкости кА/3 сек - 2,52;Количество штанг, шт -5;Количество фаз - 3;Сечение заземляющего провода, мм - 16;Длина провода между фазами, м - 0,8;Длина изолирующей части, мм - 30;Длина рукоятки, мм - 120;Длина заземляющего спуска, м - 9,0;Общая длина изделия, мм - 290;Общая длина заземляющего провода, м 12,2;Вес, кг - 3,8.</t>
  </si>
  <si>
    <t>1084 Т</t>
  </si>
  <si>
    <t>Заземление переносное ЗПЛ-10Технические характеристики:Номинальное рабочее напряжение, кВ - от 1,0 до 10;Количество фаз - 3;Количество штанг с зажимами, шт - 3;Длина межфазных проводов, м - 1,6;Длина заземляющего спуска, м - 10;Ток термической стойкости, кА/3 с, проводом 25 мм2 - 4,0;Длина изолирующей части, мм, не менее - 700;Длина рукоятки, мм, не менее - 300;Условия эксплуатации:температура, С - от -45 до +45;влажность при температуре 25 С, % - до 80;Масса, кг, не более, с проводом 25 мм2 - 5,7.</t>
  </si>
  <si>
    <t>1085 Т</t>
  </si>
  <si>
    <t>Заземление переносное ПЗ-110Допустимый диапазон рабочих температур, С - от -45 до +45;Относительная  влажность воздуха, при 20С, % - 80;Рабочее напряжение эл/уст., кВ - 110;Сечение заземляющего провода, мм2 - 50;Длина заземляющего спуска, м, не менее - 12;Длина провода между фазами, м, не менее - 6;Ток термической стойкости в течение 3с, кА - 3,6;Ток электродинамической стойкости, кА - 22;Длина изолирующей штанги, мм - 1600;Длина рукоятки изолирующей штанги, мм - 600.</t>
  </si>
  <si>
    <t>1186 Т</t>
  </si>
  <si>
    <t>265185.300.000001</t>
  </si>
  <si>
    <t>Заслонка</t>
  </si>
  <si>
    <t>Заслонка ПДРК.305365.002.Назначение - для создания заданного перепада давления между сеператороми общим коллектром;Технические характеристики:Номер по каталогу - ПДРК.305365.002;Рабочее давление, МПа, не более - 4;Рабочая среда - попутный нефтяной газ;Условный проход, Ду - 150;Масса, кг, не более - 11,35;Закуп осуществляется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оборудованиянефтедобычи.Применяемость запасные части к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</si>
  <si>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1187 Т</t>
  </si>
  <si>
    <t>"Заслонка для создания перепада давления КЭ-00-00.
Назначение - предназначена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КЭ-00-00;
Применяемость - запасные части  АГЗУ (14 скв).
Поставщик предоставляет гарантию на качество на весь объём Товара в течение 12 месяцев от даты ввода в эксплуатацию Товара,но не более 24 месяцев от даты поставки."</t>
  </si>
  <si>
    <t>1087 Т</t>
  </si>
  <si>
    <t>259929.190.000132</t>
  </si>
  <si>
    <t>импостный</t>
  </si>
  <si>
    <t>"Соединитель импоста.Технические характеристики:Назначение -  двери ПВХ;Материал - металл."</t>
  </si>
  <si>
    <t>753 Т</t>
  </si>
  <si>
    <t>081120.300.000000</t>
  </si>
  <si>
    <t>Затирка</t>
  </si>
  <si>
    <t>для межплиточных швов</t>
  </si>
  <si>
    <t>Сухие строительные затирочные смеси, изготавливаемые на основе цементныхвяжущих или смешанных (сложных) вяжущих, содержащие полимерные добавки вразмере не более 5% (в сухом состоянии) от массы смеси.Назначение - для заполнения межплиточных швов облицовки, выполненной изкерамической плитки, изготовленной из натурального или искусственногокамня, на стенах и полах при внутренних и наружных работах, применяемыепри строительстве, реконструкции и ремонте зданий и ссоружении.Отличается низким водопоглощением и противогрибковым эффектом. Широкаяцветовая гамма.Технические характеристики:Состав: цемент, природные наполнители и химические добавки придающиезатирке малую усадку, пластичность, высокую стойкость к истиранию.Поставщик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</si>
  <si>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991 Т</t>
  </si>
  <si>
    <t>235210.330.000018</t>
  </si>
  <si>
    <t>Известь</t>
  </si>
  <si>
    <t>негашеная, 1 сорт, порошкообразная без добавок, кальциевая, быстрогасящаяся</t>
  </si>
  <si>
    <t>Известь.Технические характеристики:Вид - воздушная негашенная, порошкообразная.</t>
  </si>
  <si>
    <t>760 Т</t>
  </si>
  <si>
    <t>139919.900.000025</t>
  </si>
  <si>
    <t>Изолента</t>
  </si>
  <si>
    <t>хлопчатобумажная, односторонняя</t>
  </si>
  <si>
    <t>Изолента изоляционная прорезиненная, предназначена для электроизоляции иприменяется в неагресивных средах при температуре при -30С до +30С.Изолента Х/Б  лента липкая, на основе хлопчатобумажной ткани.Технические характеристики:Изолента Х/Б имеет высокую разрывную нагрузку , кН/м - до 4,5;Электрическая прочность, В - до 1000;Вид - односторонняя (клеевая резиновая основа нанесена с одной стороныленты);Марка - 1 ПОЛ, односторонняя обычной липкости, для промышленногоиспользования.Ширина, мм - 20;Нормативно-технический документ - ГОСТ 2162-97.</t>
  </si>
  <si>
    <t>990 Т</t>
  </si>
  <si>
    <t>Изолятор ШФ - штырьевой, фарфоровый, предназначен для изоляции икрепления проводов на ВЛ электропередачи и вРУ электростанций иподстанций переменного тока напряжением до 20 кВ включительно частотойдо 100 Гц. Эксплуатируются при температуре окружающего воздухаот -60 до+50 0С. При монтаже изолятора ШФ-20 на штырь не требуется примененияполимерного колпачка.Технические характеристики:Класс изолятора - 20;Исполнение - Г;Климатическое исполнение - УХЛ1;Номинальная механическая разрушающая сила при изгибе, не менее кН - 13;Выдерживаемое импульсное электрическое напряжение, не менее кВ - 135;Изоляционное расстояние по воздуху от провода до штыря, не менее мм -250;Нормативно-технический документ - ГОСТ 1232-77.</t>
  </si>
  <si>
    <t>1252 Т</t>
  </si>
  <si>
    <t>273213.700.000076</t>
  </si>
  <si>
    <t>Кабель</t>
  </si>
  <si>
    <t>марка КВВГЭ, напряжение не более 1 000 В</t>
  </si>
  <si>
    <t>Кабель КВВГЭ 4х1.5 контрольный экранированный КВВГЭ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 Изоляция и оболочка - поливинилхлоридная, изолированные жилыскручены в середчник; Экран - алюминиевый, под экраном проложена меднаяпроволока диаметром 0,4 мм;Расшифровка кабеля КВВГЭ:К - кабель контрольный,В – изоляция выполнена с помощью поливинилхлоридного пластиката,В – оболочка выполнена с помощью поливинилхлоридного пластиката,Г - без защитного покрова,Э - кабель экранированный.Технические характеристики:Жила - медная однопроволочная токопроводящая;Количество жил - 4;Сечение жил, мм - 1,5;Эксплуатация в температурном коридоре, С - +/-50;Сопротивление изоляции жил кабеля в расчете на 1 км при температуре 20С, 1,5 мм2, Мом, не менее - 10;Сопротивление изоляции жил кабеля в расчете на 1 км при температуре 20С, 2,5-4 мм2, Мом, не менее - 9;Сопротивление изоляции жил кабеля в расчете на 1 км при температуре 20С, 6-10 мм2, Мом, не менее - 6;Гарантия - 3 года со дня ввода в эксплуатацию;Срок службы кабеля, лет, не менее - 15, при прокладке в каналах,туннелях и помещениях – не менее 25 лет.</t>
  </si>
  <si>
    <t>1253 Т</t>
  </si>
  <si>
    <t>Кабель КВВГЭ, медная однопроволочная токопроводящая жила, К - кабельконтрольный, В – изоляция выполнена с помощью поливинилхлоридногопластиката, В – оболочка выполнена с помощью поливинилхлоридногопластиката, Г - без защитного покрова,Э - кабель экранированный. Алюминиевый экран, под экраном проложенамедная проволока диаметром 0,4 мм. 5.Оболочка из ПВХ.  Кабельконтрольный экранированный используется для установки, ремонта,подключения и технического обслуживания контрольной иэлектрораспределительной аппаратуры, а также для неподвижногоприсоединения к электроприборам, сборкам зажимов электрораспредустройствс напряжением до 660 В и частотой до 100 Гц. Возможно использованиеКВВГЭ при постоянном напряжении до 1000 В. Кабель КВВГЭ применяется призащите электрических цепей от инородных электрических полей.Технические характеристики:Число жил - 7;Номинальное сечение жил, мм2 - 1,5;Эксплуатация в температурном коридоре, С - +/-50;Сопротивление изоляции жил кабеля в расчете на 1 км при температуре 20 С-1,5 мм2 – не менее 10 МОм;2,5-4 мм2 не менее 9 МОм;6-10 мм2 – не менее 6 МОм;Нормативно-технический документ - ГОСТ 1508-78.</t>
  </si>
  <si>
    <t>1254 Т</t>
  </si>
  <si>
    <t>Кабель КВВГЭ 14х1,5 контрольный экранированный КВВГЭ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 Изоляция и оболочка - поливинилхлоридная, изолированные жилыскручены в середчник; Экран - алюминиевый, под экраном проложена меднаяпроволока диаметром 0,4 мм;Расшифровка кабеля КВВГЭ:К - кабель контрольный,В – изоляция выполнена с помощью поливинилхлоридного пластиката,В – оболочка выполнена с помощью поливинилхлоридного пластиката,Г - без защитного покрова,Э - кабель экранированный.Технические характеристики:Жила - медная однопроволочная токопроводящая;Количество жил - 14;Сечение жил, мм - 1,5;Эксплуатация в температурном коридоре, С - +/-50;Сопротивление изоляции жил кабеля в расчете на 1 км при температуре 20С, 1,5 мм2, Мом, не менее - 10;Сопротивление изоляции жил кабеля в расчете на 1 км при температуре 20С, 2,5-4 мм2, Мом, не менее - 9;Сопротивление изоляции жил кабеля в расчете на 1 км при температуре 20С, 6-10 мм2, Мом, не менее - 6;Гарантия - 3 года со дня ввода в эксплуатацию;Срок службы кабеля, лет, не менее - 15, при прокладке в каналах,туннелях и помещениях – не менее 25 лет.</t>
  </si>
  <si>
    <t>1240 Т</t>
  </si>
  <si>
    <t>273213.700.000007</t>
  </si>
  <si>
    <t>марка АВВГ, напряжение не более 1 000 В</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</si>
  <si>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мм2 - 10;Число нулевых жил - 1;Номинальное сечение нулевых жил, мм2 - 6;Номинальное напряжение, кВ - 1;Нормативно-технический документ - ГОСТ 16442-80</t>
  </si>
  <si>
    <t>1241 Т</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</si>
  <si>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мм2 - 16;Число нулевых жил - 1;Номинальное сечение нулевых жил, мм2 - 10;Номинальное напряжение, кВ - 1;Нормативно-технический документ - ГОСТ 16442-80</t>
  </si>
  <si>
    <t>1244 Т</t>
  </si>
  <si>
    <t>Кабель АВВГ с алюминиевыми жилами, изоляция из поливинилхлоридногопластиката,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мм2 - 25;Число нулевых жил - 1;Номинальное сечение нулевых жил, мм2 - 10;Номинальное напряжение, кВ - 1;Нормативно-технический документ - ГОСТ 16442-80</t>
  </si>
  <si>
    <t>1245 Т</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</si>
  <si>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мм2 - 4;Число нулевых жил - 1;Номинальное сечение нулевых жил, мм2 - 2,5;Номинальное напряжение, кВ - 1;Нормативно-технический документ - ГОСТ 16442-80</t>
  </si>
  <si>
    <t>1242 Т</t>
  </si>
  <si>
    <t>Кабель АВВГ с алюминиевыми жилами, изоляция из поливинилхлоридногопластиката, без защитного покрова. Для передачи и распределенияэлектроэнергии в стационарных установках на номинальное переменноенапряжение 660 В и 1000 В частоты 50 Гц. Для прокладки в сухих и влажныхпроизводственных помещениях, на специальных кабельных эстакадах, вблоках, а также для прокладки на открытом воздухе. Кабели нераспространяют горение при одиночной прокладке.Параметры: Диапазонтемператур эксплуатации от -50АС до +50АС. Относительная влажностьвоздуха при температуре до +35АС до 98%. Прокладка и монтаж кабелей безпредварительного подогрева производится при температуре не ниже -15АС.Технические характеристики:Число жил - 3;Номинальное сечение жил, мм2 - 95;Число нулевых жил - 1;Номинальное сечение нулевых жил, мм2 - 35;Номинальное напряжение, кВ - 1;"А" - алюминиевая токопроводящая жила;"В" - изоляция жил из поливинилхлоридного пластиката;"В" - оболочка из поливинилхлоридного пластиката;"Г" - отсутствие защитного покрова;Нормативно-технический документ - ГОСТ 16442-80.</t>
  </si>
  <si>
    <t>1243 Т</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</si>
  <si>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мм2 - 25;Число нулевых жил - 1;Номинальное сечение нулевых жил, мм2 - 16;Номинальное напряжение, кВ - 1;Нормативно-технический документ - ГОСТ 16442-80</t>
  </si>
  <si>
    <t>1247 Т</t>
  </si>
  <si>
    <t>273213.700.000035</t>
  </si>
  <si>
    <t>марка ВБбШв/NYRY, напряжение не более 1 000 В</t>
  </si>
  <si>
    <t>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- 3;Номинальное сечение жил, мм2 - 6;Число нулевых жил - 1;Номинальное сечение нулевых жил, мм2 - 4;Номинальное напряжение, кВ - 1;Нормативно-технический документ - ГОСТ 16442-80</t>
  </si>
  <si>
    <t>1246 Т</t>
  </si>
  <si>
    <t>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- 4;Номинальное сечение жил, мм2 - 16;Номинальное напряжение, кВ - 1;Нормативно-технический документ - ГОСТ 16442-80</t>
  </si>
  <si>
    <t>1248 Т</t>
  </si>
  <si>
    <t>273213.700.000042</t>
  </si>
  <si>
    <t>марка ВВБГ, напряжение не более 1 000 В</t>
  </si>
  <si>
    <t>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мм2 - 25;Число нулевых жил - 1;Номинальное сечение нулевых жил, мм2 - 10;Номинальное напряжение, кВ - нет;Нормативно-технический документ - ГОСТ 16442-80</t>
  </si>
  <si>
    <t>1249 Т</t>
  </si>
  <si>
    <t>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мм2 - 10;Число нулевых жил - 1;Номинальное сечение нулевых жил, мм2 - 6;Номинальное напряжение, кВ - 1;Нормативно-технический документ - ГОСТ 16442-80</t>
  </si>
  <si>
    <t>1250 Т</t>
  </si>
  <si>
    <t>273213.700.000043</t>
  </si>
  <si>
    <t>марка ВВГ/NYY, напряжение не более 1 000 В</t>
  </si>
  <si>
    <t>Кабель ВВГ с медными жилами, с изоляцией и оболочкой изполивинилхлоридного пластиката, без защитного покрова. Предназначен дляпередачи и распределения электроэнергии в стационарных установках наноминальное переменное напряжение 1000 В частоты 50 Гц. Для прокладки всухих и влажных производственных помещениях, на специальныхкабельных эстакадах, в блоках, а также для прокладки на открытомвоздухе.Кабели не распространяют горение при одиночной прокладке. ПараметрыДиапазон температур эксплуатации от -50АС до +50АС. Относительнаявлажность воздуха при температуре до +35АС до 98%. Прокладка и монтажкабелей без предварительного подогрева производится при температуре нениже -15АС.Технические характеристики:Число жил - 3;Номинальное сечение жил, мм2 - 2,5;Нормативно-технический документ - ГОСТ 31996-2012, ГОСТ 16442-80.</t>
  </si>
  <si>
    <t>1251 Т</t>
  </si>
  <si>
    <t>273213.700.000067</t>
  </si>
  <si>
    <t>марка КВВГ, напряжение не более 1 000 В</t>
  </si>
  <si>
    <t>Кабель КВВГ с медными жилами, контрольный, с изоляцией и оболочкой изполивинилхлоридного пластиката, без защитного покрова.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электрическихполей.Технические характеристики:Число жил - 7;Номинальное сечение жил, мм2 - 1,5.</t>
  </si>
  <si>
    <t>1257 Т</t>
  </si>
  <si>
    <t>273213.700.000084</t>
  </si>
  <si>
    <t>марка КГ, напряжение не более 1 000 В</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</si>
  <si>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мм2 - 16;Число нулевых жил - 1;Номинальное сечение нулевых жил, мм2 - 10;Номинальное напряжение, кВ, до - 1;Нормативно-технический документ - ГОСТ 24334-80.</t>
  </si>
  <si>
    <t>1256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</si>
  <si>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мм2 - 50;Число нулевых жил - 1;Номинальное сечение нулевых жил, мм2 - 25;Номинальное напряжение, кВ, до - 1;Нормативно-технический документ - ГОСТ 24334-80.</t>
  </si>
  <si>
    <t>1255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</si>
  <si>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мм2 - 10;Число нулевых жил - 1;Номинальное сечение нулевых жил, мм2 - 6;Номинальное напряжение, кВ, до - 1;Нормативно-технический документ - ГОСТ 24334-80.</t>
  </si>
  <si>
    <t>1258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</si>
  <si>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- 1;Номинальное сечение жил, мм2 - 35;Номинальное напряжение, кВ, до - 1;Нормативно-технический документ - ГОСТ 24334-80.</t>
  </si>
  <si>
    <t>1260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</si>
  <si>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мм2 - 16;Число нулевых жил - 1;Номинальное сечение нулевых жил, мм2 - 6;Номинальное напряжение, кВ, до - 1;Нормативно-технический документ - ГОСТ 24334-80.</t>
  </si>
  <si>
    <t>1259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</si>
  <si>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мм2 - 70;Число нулевых жил - 1;Номинальное сечение нулевых жил, мм2 - 25;Номинальное напряжение, кВ, до - 1;Нормативно-технический документ - ГОСТ 24334-80.</t>
  </si>
  <si>
    <t>1261 Т</t>
  </si>
  <si>
    <t>273213.700.000101</t>
  </si>
  <si>
    <t>марка КГЭ-ХЛ, напряжение не более 1 000 В</t>
  </si>
  <si>
    <t>Кабели КГЭхл 3х35+1х10.Назначение - для присоединения экскаваторов и других передвижных машин,и механизмов или электроустановок к электрическим сетям с изолированнойнейтралью;Технические характеристики:Номинальное переменное напряжение, В - 6000;Частота, Гц - 50, на основных жилах;Климатическое исполнение - У;Категория замещения - 1 по ГОСТ 15150 при температуре окружающей среды -от минус 50 до плюс 50;Изоляция кабелей устойчива к воздействию озона в течение 3 часов приконцентрации, % - 0,0015;Элементы конструкции:Токопроводящие 3 жилы сечение, мм2 - 35, скрученные из медных проволок(класс 5);Полупроводящие экраны из электропроводящей резины типа РЭ-2.Изоляция из теплостойкой резины на основе этиленпропиленовых каучуков.Жила заземления.Разделительный слой из синтетической плёнки ПЭТ-Э.Внутренняя оболочка из резины на основе изопренового и бутадиеновогокаучуков.Износостойкая оболочка из резины типа РШ-1 на основе изопренового ибутадиенового каучуков.Максимальная рабочая температура жилы - 85 С;Радиус изгиба кабелей, наружных диаметров - 6;Температура окружающей среды, верхний предел - плюс 50 С;Температура окружающей среды, нижний предел - минус 50 С;Электрическое сопротивление изоляции основных жил при 20 С, МОм х км, неменее - 200;Требования к упаковке:- упаковка кабеля согласно ГОСТ18690-2012;Гарантийный срок эксплуатации - 12 месяцев.</t>
  </si>
  <si>
    <t>1264 Т</t>
  </si>
  <si>
    <t>273213.730.000020</t>
  </si>
  <si>
    <t>марка АВБбШв, напряжение 1 000 В</t>
  </si>
  <si>
    <t>Кабель АВББшв с аллюминиевыми жилами, изоляция и оболочка изполивинилхлоридного пластиката, защитный покров из двух стальных лент;броня из стальных оцинкованных лент, б - без подушки под броней;выпрессованный поливинилхлоридный защитный шланг;Технические характеристики:Число жил - 4;Номинальное сечение жил, мм2 - 35;Номинальное напряжение, кВ - 1;Нормативно-технический документ - ГОСТ 16442-80.</t>
  </si>
  <si>
    <t>1265 Т</t>
  </si>
  <si>
    <t>273213.730.000047</t>
  </si>
  <si>
    <t>марка ВБбШв/NYRY, напряжение 1 000 В</t>
  </si>
  <si>
    <t>"Кабель силовой ВБбШв 3х185+1х95 - 1кВ
Расшифровка
_ВБбШв 3х185+1х95 - 1кВ
_медная жила
В-изоляция из ПВХ пластиката;
Б-броня из стальных лент без подушки;
Шв-шланг из ПВХ пластиката;
3- основные жилы;
185- номинальное сечение жилы  мм2;
1- нулевая жила;
95-номинальное сечение жилы  мм2;
1-номинальное напряжение  кВ.
Конструкция
1. Три многопроволочные секторные токопроводящие медные жилы номинальным сечением 185 мм2, соответствующие 2 классу по ГОСТ 22483-2012. Одна многопроволочная секторная медная нулевая жила номинальным сечением 95 мм2, соответствующая 2 классу поГОСТ 22483-2012.
2. Изоляция жилы из ПВХ пластиката:
   — 1,7 мм у основных жил;
   — 1,5 мм у нулевой жилы.
3. Поясная изоляция:
   — выпрессованная из ПВХ пластиката толщиной не менее 0,9 мм;
   — в виде слоя из двух поливинилхлоридных лент и двух лент крепированной бумаги
   суммарной толщиной не менее 1,1 мм;
   — или в виде слоя из поливинилхлоридных лент толщиной не менее 0,9 мм.
4. Защитный покров типа «БбШв» по ГОСТ 7006-72.
   А. Без подушки.
   Б. Броня из двух стальных или стальных оцинкованных лент толщиной не менее 0,3 мм.
   Неоцинкованные ленты должны быть покрыты битумом или битумным составом и
   полиэтилентерефталатной лентой.
   В. Наружный покров из выпрессованного поливинилхлоридного защитного шланга
   толщиной не менее 2,4 мм.
Технические характеристики
Номинальное переменное напряжение 1 кВ частотой 50 Гц
Испытательное переменное напряжение 3,5 кВ частотой 50 Гц
Время выдержки при испытании 10 мин
Длительно допустимая токовая нагрузка 421 А на воздухе, 406 А в земле
Допустимый ток односекундного КЗ 20,39 кА
Сопротивление изоляции при 20 °Сне менее 7 МОм·км
Допустимая температура нагрева жил 70 °C
Максимальнаятемпература нагрева жил 80 °C при перегрузке, 160 °C при токе КЗ
Минимальный радиус изгиба 7,5 наружных диаметров
Диапазон рабочих температур −50...+50 °C
Заполняется потенциальным поставщиком:
Марка/модель - 
Заводизготовитель - 
Страна происхождения -
"</t>
  </si>
  <si>
    <t>1267 Т</t>
  </si>
  <si>
    <t>273214.000.000022</t>
  </si>
  <si>
    <t>марка ПВП/N2XS(F)2Y, напряжение более 1 000 В</t>
  </si>
  <si>
    <t>Кабель ПвП 3х50/16 - 10кВ.Технические характеристики:Пв - изоляция жил из сшитого полиэтилена;П - оболочка из полиэтилена;3 - количество жил;Номинальное сечение жилы, мм2 - 50;Номинальное сечение экрана, мм2 - 16;Номинальное напряжение, кВ - 10.Конструкция кабеля ПвП 3х50/16 - 10кВ:1. Три многопроволочные круглые уплотнённые медные токопроводящие жилыноминальнымсечением 50 мм2, соответствующие 2 классу по ГОСТ 22483-2012.2. Экструдированный экран из электропроводящей сшитой композицииполиэтиленаноминальной толщиной 0,6 мм.3. Изоляция из сшитого полиэтилена номинальной толщиной 3,4 мм.4. Экструдированный экран из электропроводящей сшитой композицииполиэтиленаноминальной толщиной 0,6 мм.5. Слой в виде обмотки из электропроводящих бумажных илиэлектропроводящих полимерныхлент суммарной толщиной не менее 0,2 мм.6. Экран суммарным номинальным сечением 16 мм2 из медных проволокноминальнымдиаметром 0,7...1,3 мм, скреплённых медной лентой номинальнойтолщиной не менее 0,1 мм и шириной не менее 8,0 мм.7. Сердечник из ПВХ пластиката или мелонаполненной невулканизированнойрезиновойсмеси, вокруг которого скручены экранированные жилы.8. Поясная изоляция из высоконаполненного ПВХ пластиката илимелонаполненнойневулканизированной резиновой смеси номинальной толщиной 1,6 мм,наложенная одновременно с заполнением наружных промежутков междускрученными экранированными жилами.9. Оболочка из полиэтилена номинальной толщиной 2,7 мм.Нормативно-технический документ - ГОСТ Р 55025-2012.</t>
  </si>
  <si>
    <t>1268 Т</t>
  </si>
  <si>
    <t>273214.000.000094</t>
  </si>
  <si>
    <t>марка АПвПу, напряжение более 1000 В</t>
  </si>
  <si>
    <t>Кабель силовой.Назначение - для стационарной прокладки в земле (в траншеях) независимоот степени коррозионной активности грунтов и вод. Допускается прокладкана воздухе без защиты от солнечной радиации, в том числе в кабельныхсооружениях, при условии обеспечения дополнительных мер противопожарнойзащиты, например, нанесения огнезащитных покрытий. Кабели прокладываютсяна трассах без ограничения разности уровней.Технические характеристики:Алюминиевая токопроводящая жила - А;Изоляция жил из сшитого полиэтилена - Пв;Усиленная оболочка из полиэтилена - Пу;Количество жил - 3;Сечение жилы - 95;Сечение экрана - 35;Номинальное напряжение, кВ - 10.Конструкция кабеля:1. Три многопроволочные круглые уплотнённые алюминиевые токопроводящиежилы номинальным сечением 95 мм2, соответствующие 2 классу по ГОСТ22483-2012.2. Экструдированный экран из электропроводящей сшитой композицииполиэтилена номинальной толщиной 0,6 мм.3. Изоляция из сшитого полиэтилена номинальной толщиной 3,4 мм.4. Экструдированный экран из электропроводящей сшитой композицииполиэтилена номинальной толщиной 0,6 мм.5. Слой в виде обмотки из электропроводящих бумажных илиэлектропроводящих полимерных лент суммарной толщиной не менее 0,2 мм.6. Экран суммарным номинальным сечением 35 мм2 из медных проволокноминальным диаметром 0,7...1,4 мм, скреплённых медной лентойноминальнойтолщиной не менее 0,1 мм и шириной не менее 8,0 мм.7. Сердечник из ПВХ пластиката или мелонаполненной невулканизированнойрезиновой смеси, вокруг которого скручены экранированные жилы.8. Поясная изоляция из высоконаполненного ПВХ пластиката илимелонаполненной невулканизированной резиновой смеси номинальной толщиной1,6 мм, наложенная одновременно с заполнением наружных промежутков междускрученными экранированными жилами.9. Усиленная оболочка из полиэтилена номинальной толщиной 3,4 мм.Нормативно-технический документ - ГОСТ Р 55025-2012.</t>
  </si>
  <si>
    <t>1239 Т</t>
  </si>
  <si>
    <t>273213.300.000002</t>
  </si>
  <si>
    <t>Кабель специализированный</t>
  </si>
  <si>
    <t>для толщиномера</t>
  </si>
  <si>
    <t>715 Пара</t>
  </si>
  <si>
    <t>Кабель соединительный 704-671-25.Назначение - для ультразвукового расходомера РТ878;Технические характеристики:Стандартные - одна пара коаксиальных кабелей;Длина, м - 8;Разъем - LEMO, для подключения блока регистрации и накладных датчиков(для проведения измерении расходов воды и др.жидкостей).</t>
  </si>
  <si>
    <t>1238 Т</t>
  </si>
  <si>
    <t>273213.300.000001</t>
  </si>
  <si>
    <t>Кабель связи универсальный ШР20/ШР20 МК-140 ДЭЛ-140</t>
  </si>
  <si>
    <t>992 Т</t>
  </si>
  <si>
    <t>236111.300.000028</t>
  </si>
  <si>
    <t>Камень бортовой</t>
  </si>
  <si>
    <t>бетонный, марка БР</t>
  </si>
  <si>
    <t>Камень бортовой железобетонный БР 100.20.8.Назначение - для обозначения контур открытых площадок, дорог дляотделения пешеходных дорожек и тротуаров от газонов;Технические характеристики:Габаритные размеры, мм - 1000х80х200;Объем, м3 - 0,015;Масса, т - 0, 036.</t>
  </si>
  <si>
    <t>1435 Т</t>
  </si>
  <si>
    <t>289261.300.000089</t>
  </si>
  <si>
    <t>Камера</t>
  </si>
  <si>
    <t>для машины бурильной</t>
  </si>
  <si>
    <t>Камера грязевая универсальная.Назначение - для предотвращения разбрызгивания промывочной жидкости, еесбора и отвода с рабочей площадки при разборке колонны труб НКТ;Используется при ремонте скважины и устанавливается одним человеком всчитанные секунды. Перенастройка на трубы разного диаметраосуществляется путём замены комплектов уплотнения. Установка уплотненийоблегчена за счёт использования поджимающих штырей (без использованиярезьбовых соединений).  Технические характеристики: Условный диаметртруб, мм - 60-114; Объем, л - 16; Резьба отводящего патрубка по ГОСТ633-80 - НКТ-60; Уплотняемые диаметры, мм 60, 73, 89, 114 Высота юбки H,не менее, мм - 710; Ширина, мм - 270; Длина, мм -350; Масса, кг - 18;Условия поставки: - должен поставляться с сертификатом и другимидокументами, удостоверяющим происхождение товара; - соответствующаяупаковка, не допускающая повреждения оборудования.</t>
  </si>
  <si>
    <t>1417 Т</t>
  </si>
  <si>
    <t>282513.900.000007</t>
  </si>
  <si>
    <t>Камера холодильная</t>
  </si>
  <si>
    <t>для пищевой промышленности</t>
  </si>
  <si>
    <t>1052 Т</t>
  </si>
  <si>
    <t>Канат стальной тройной свивки.Назначение – для переоснастки стационарных и мобильных грузоподъемныхкранов.Технические характеристики:Тип – ЛК-РО;Диаметр, мм - 25;Класс по механическим свойствам - В;Точность изготовления - Т повышенная;Разрывное усилие, Н/мм2 (кгс/мм2) - 1570 (160);Материал сердечника - металлическим сердечник (М.С.);При поставке поставщик должен представить- сертификата;- с приложением паспорта;Нормативно-технический документ - ГОСТ 16853-88.</t>
  </si>
  <si>
    <t>877 Т</t>
  </si>
  <si>
    <t>222214.500.000002</t>
  </si>
  <si>
    <t>Канистра</t>
  </si>
  <si>
    <t>пластмассовая, объем 1-50 л</t>
  </si>
  <si>
    <t>Канистра стальная. Назначение - для транспортировки и хранения горючегои масел; Вместимость, л - 20; Нормативно-технический документ - ГОСТ5105-82.Условия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t>
  </si>
  <si>
    <t>1051 Т</t>
  </si>
  <si>
    <t>259112.000.000004</t>
  </si>
  <si>
    <t>металлическая</t>
  </si>
  <si>
    <t>Канистра стальная.Назначение - для хранения и транспортировки ГСМ (горюче-смазочныхматериалов) и других технических жидкостей; Объем, л - 10; Нормативно-технический документ - ГОСТ 5105-82.Условия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t>
  </si>
  <si>
    <t>944 Т</t>
  </si>
  <si>
    <t>231923.300.000132</t>
  </si>
  <si>
    <t>Капельница</t>
  </si>
  <si>
    <t>Капельница со стеклянной пробкой (Шустера) применяется для дозированияиндикаторов и других растворов в лабораторной практике;Технические характеристики:Исполнение - 3;Вид пробки - С, стеклянная;Диаметр тубуса, мм - 7,5;Группа стекла - ХС, химически 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25336-82.</t>
  </si>
  <si>
    <t>943 Т</t>
  </si>
  <si>
    <t>231923.300.000127</t>
  </si>
  <si>
    <t>для стекла</t>
  </si>
  <si>
    <t>Карандаш. Тип - перманентный; Применение - по стеклу; Цвет - чёрный.</t>
  </si>
  <si>
    <t>СБиКРС</t>
  </si>
  <si>
    <t>809 Т</t>
  </si>
  <si>
    <t>201659.400.000001</t>
  </si>
  <si>
    <t>Карбоксиметилцеллюлоза</t>
  </si>
  <si>
    <t>порошок</t>
  </si>
  <si>
    <t>Карбоксиметилцеллюлоза (высоковязкий является понизителем фильтрацииглинистых растворов. Дополнительное назначение: повышение структурно-механических и реологических показателей.Техническая характеристика:Марка - 600.</t>
  </si>
  <si>
    <t>1176 Т</t>
  </si>
  <si>
    <t>265184.300.000006</t>
  </si>
  <si>
    <t>Каретка специализированная</t>
  </si>
  <si>
    <t>для счетчиков производства или потребления газа, жидкости или электроэнергии</t>
  </si>
  <si>
    <t>"Каретка переключателя скважин многоходовый.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Номерпо каталогу - Ха 6.200.007;
Применяемость - запасные части ПСМ 40-8 (Ха2.954.034)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</si>
  <si>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1177 Т</t>
  </si>
  <si>
    <t>"Каретка УРО2.03.000.
Назначение - для доукомплектования, дооснащения, унификации, обеспечения совместимости с имеющимися товарами, а также длядальнейшего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УРО2.03.000;
Применяемость - запасных частей к  ПСМ АГЗУ (14 скв).
Поставщик предоставляет гарантию на качество на весь объём Товара в течение 12 месяцевот даты ввода в эксплуатацию Товара, но не более 24 месяцев от даты поставки."</t>
  </si>
  <si>
    <t>776 Т</t>
  </si>
  <si>
    <t>172919.700.000002</t>
  </si>
  <si>
    <t>Картон</t>
  </si>
  <si>
    <t>электроизоляционный, марка ЭВТ</t>
  </si>
  <si>
    <t>Картон электроизоляционный ЭВТ предназначен для изоляции в электрическихмашинах, трансформаторах и аппаратах.Технические характеристики:Обозначение марки - ЭВТ;Сорт - 1;Толщина, мм - 0,30 (+0,03 -0,02);Плотность, г/см3, не менее - 1,15;Предел прочности при растяжении, МПа (кгс/мм2), не менее:в исходном состоянии:- в машинном направлении - 85 (8,5);- в поперечном направлении - 30 (3,0);после перегиба:- в машинном направлении - 75 (7,5);- в поперечном направлении - 25 (2,5);Электрическая прочность, кВ/мм, не менее в плоском состоянии для картонатолщиной, мм - 11,0;По линиям перегиба, в среднем по двум направлениям для картона толщиной,мм - 8,0;Массовая доля золы, %, не более - 1,0;Влажность, % - 8±2;Нормативо-технический документ - ГОСТ 2824-86.</t>
  </si>
  <si>
    <t>1421 Т</t>
  </si>
  <si>
    <t>282514.900.000003</t>
  </si>
  <si>
    <t>Кассета специализированная</t>
  </si>
  <si>
    <t>для газового фильтра</t>
  </si>
  <si>
    <t>Фильтр картриджный для очистки сырого газа, для дальнейшего сервисногообслуживания аминовой установки.Производитель: PEKO Facet.a CLARCOR companу, США.Технические характеристики:Номер детали по каталогу - PCHG-336;Размеры - OD x L: 4.5” x 36” (OD x L: 114 мм x 914 мм).</t>
  </si>
  <si>
    <t>1418 Т</t>
  </si>
  <si>
    <t>Фильтр картриджный угольный для очистки аминового раствора, длядальнейшего сервисного обслуживания установки аминовой очистки газа.Производитель: PEKO Facet.a CLARCOR companу, СШАТехнические характеристики:Номер детали по каталогу - 636-C;Размеры - OD x L: 6” x 36” (OD x L: 150 мм x 914 мм).</t>
  </si>
  <si>
    <t>1419 Т</t>
  </si>
  <si>
    <t>Фильтр картриджный тонкой очистки гликоля, для дальнейшего сервисногообслуживания установки низкотемпературной сепарации газа.Производитель: PEKO Facet.a CLARCOR companу, США.Технические характеристики:Номер детали по каталогу - PS-336-CC-10-LB;Размеры - OD x L: 3” x 36” (OD x L: 76.2 мм x 914 мм).</t>
  </si>
  <si>
    <t>1420 Т</t>
  </si>
  <si>
    <t>Фильтр картриджный первичный для очистки аминового раствора, длядальнейшего сервисного обслуживания установки аминовой очистки газа.Производитель: PEKO Facet.a CLARCOR companу, США.Технические характеристики:Номер детали по каталогу - PS-240-FC-10-LB;Размеры - OD x L: 2.5” x 40” (OD x L: 63 мм x 1000 мм).</t>
  </si>
  <si>
    <t>1038 Т</t>
  </si>
  <si>
    <t>257330.930.000014</t>
  </si>
  <si>
    <t>Кельма</t>
  </si>
  <si>
    <t>Кельма для штукатурных работ.Назначение - для набрасывания и разравнивания раствора.Технические характеристики:Тип - КШ;Длина в упаковке, мм - 320.Нормативно-технический документ - ГОСТ 9533-81.Поставщик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</si>
  <si>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805 Т</t>
  </si>
  <si>
    <t>201432.710.000001</t>
  </si>
  <si>
    <t>Кислота уксусная</t>
  </si>
  <si>
    <t>химически чистая, ледяная</t>
  </si>
  <si>
    <t>Реактив кислота уксусная ледяная х.ч. представляет собой прозрачную,бесцветную, легковоспламеняющуюся жидкость с резким запахом,смешивающуюся с водой, этиловым спиртом в любых соотношениях.Технические характеристики:Массовая доля уксусной кислоты (СН3СООН), %, не менее - 99,8;Температура кристаллизации, С - 16,3 - 16,7;Массовая доля нелетучего остатка, %, не более - 0,001;Массовая доля сульфатов (SO4), %, не более - 0,0001;Массовая доля хлоридов (Cl), %, не более - 0,0001;Массовая доля железа (Fe), %, не более - 0,00002;Массовая доля тяжелых металлов (Pb), %, не более - 0,00003;Массовая доля мышьяка (As), %, не более - 0,000015;Массовая доля веществ, восстанавливающих двухромовокислый калий впересчете на кислород (О), %, не более - 0,003;Массовая доля веществ, восстанавливающих марганцовокислый калий впересчете на муравьиную кислоту (НСООН), %, не более - 0,003;Массовая доля ацетальдегида (СН3СНО), %, не более - 0,001;Массовая доля уксусного ангидрида (СН3СО)2О, %, не более - 0,03;Нормативно-технический документ - ГОСТ 61-75.</t>
  </si>
  <si>
    <t>1467 Т</t>
  </si>
  <si>
    <t>329119.300.000000</t>
  </si>
  <si>
    <t>Кисть</t>
  </si>
  <si>
    <t>малярная</t>
  </si>
  <si>
    <t>Кисть волосяная.Назначение - для грунтовки и окраски поверхности;Технические характеристики:Состоит из обоймы и пучка щетины (ЩМ) или конского волоса (КМ);Нормативно-технический документ - ГОСТ 10597-87.</t>
  </si>
  <si>
    <t>1468 Т</t>
  </si>
  <si>
    <t>Кисть малярная  КФ-100.Назначение - для обработки (флейцевания) свежеокрашенных поверхностейпутем сглаживания следов кисти;Технические характеритсики:Ширина кисти, мм, не менее - 100;Толщина кисти, мм, не менее - 18;Высота кисти, мм, не менее - 240;Высота щетины кисти, мм - 56;Пучок для КФ100 - тянутая щетина;Нормативно-технический документ - ГОСТ 10597-87.</t>
  </si>
  <si>
    <t>1469 Т</t>
  </si>
  <si>
    <t>Кисть маховая.Технические характеристики:Тип кисти - КМ (кисть маховая);Диаметр, не менее мм - 60;Нормативно-технический документ - ГОСТ 10597-75.</t>
  </si>
  <si>
    <t>1355 Т</t>
  </si>
  <si>
    <t>1356 Т</t>
  </si>
  <si>
    <t>Клапан электромагнитный ВН1/2Н-4К DN15 PN4. Электромагнитный клапан - это электромеханическое устройство, предназначенное для включения или выключения подачи жидкости или газа, движущихсяпо трубопроводу. Муфтовый двухпозиционный в общепромышленном исполнениис регулятором расхода Диаметр, Ду, DN15 мм Давление, Ру, PN, Pр PN 0,4 МПа Климатическое исполнение У Рабочая среда газообразные среды Температура рабочей среды, °C от −30 до 40 Вид управления под привод, в комплекте с приводом Присоединение к трубопроводу муфтовое Материал корпуса изделия алюминиевые сплавы Функциональное назначение запорно - регулирующая арматура</t>
  </si>
  <si>
    <t>1357 Т</t>
  </si>
  <si>
    <t>Клапан Электромагнитный ВН1/2Н 4бар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ВН1/2Н 4 Е;Исходное положение - нормально-закрытый (Н);Присоединительный размер, DN дюйм (мм)  - 1/2 (15);Исполнение клапана – двухпозиционный (Н);Рабочее давление, бар - 4;Взрывозащищенное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закрытия клапана; второе значение – послеперехода клапана в режим энергосбережения);Общие технические характеристики:Тип присоединения - муфтовое;Исполнение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 от -60С до +70С;Класс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</si>
  <si>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1358 Т</t>
  </si>
  <si>
    <t>Клапан электромагнитный ВФ1/2Н-4 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ВФ1/2Н-4 Е;Исходное положение - нормально-открытый (Ф);Присоединительный размер, DN дюйм (мм)  - 1/2 (15);Исполнение клапана – двухпозиционный (Н);Рабочее давление, бар - 4;Взрывозащищенное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закрытия клапана; второе значение – послеперехода клапана в режим энергосбережения);Общие технические характеристики:Тип присоединения - муфтовое;Исполнение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С - от -60 до +70;Класс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</si>
  <si>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1359 Т</t>
  </si>
  <si>
    <t>Клапан электромагнитный ВН2Н-2 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ВН2Н-2 Е;Исходное положение - нормально-закрытый (Н);Присоединительный размер, DN дюйм (мм) - 2 (50);Исполнение клапана – двухпозиционный (Н);Рабочее давление, бар - 2;Взрывозащищенное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открытия клапана; второе значение - послеперехода клапана в режим энергосбережения);Общие технические характеристики:Тип присоединения - фланцевое;Исполнение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С - от -60 до +70;Класс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</si>
  <si>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1360 Т</t>
  </si>
  <si>
    <t>"ТС ожидается (БП 2022) 
Клапан ВН2Н-3 бар, 220В, 50Hz, IP65"</t>
  </si>
  <si>
    <t>1361 Т</t>
  </si>
  <si>
    <t>"Клапан обратный подьемный.
Назначение - для предотвращения образованияобратного потока среды. В данной модели присутствует пружина, поджимающая запорный элемент. За счет использования пружинного элемента достигается более высокая герметичность клапана и возможность стабильной работы на горизонтальных и вертикальных трубопроводах.
Тип - прямой /287;
Условный диаметр, мм - 50;
Давление, атм - 40;
Материал корпуса - сталь 1.0619/F; 
Рабочая среда - попутный газ и нефтяная жидкость;
Температура окружающей среды, °С - от 40 до + 50;
Вид присоединения - фланцевое;
Температура рабочей среды, °С - не более 120;
Материал основных деталей:
Корпус,крышка - сталь GP240GH (20Л)
Тарелка, шток, седло, пружина  -  нержавеющая сталь;
Уплотнение - металлографит;
Параметры указанные на корпусе обратного клапана:
Указатель направления потока, дата изготовления, номинальные диаметр и давление, знак производителя, заводской номер;
Обратный клапан укомплектован ответными фланцами, шпильками, прокладками, эксплуатационной документацией и установлены заглушки от загрязнения, покрасочный слой не поврежден.
Весь 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</si>
  <si>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1340 Т</t>
  </si>
  <si>
    <t>"Вентиль Ду15 Ру6 до 160С.
Назначение - для регулирования выхода жидкостей, пара или газа в технологических трубопроводах;
Техническая спецификация:
Условный диаметр, мм - 15;
Рабочее давление, кг/см2 - не менее 6;
Рабочая температура, С - 160;
Тип соединения - фланцевый;
Укомплектован ответными фланцами и шпильками;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Поставщикпредоставляет гарантию на качество на весь объём Товара в течение 12 месяцев от даты ввода в эксплуатацию Товара, но не более 24 месяцев от даты поставки.
Вентиль Ду15 Ру6 дейін 160С.
Мақсаты-технологиялық құбырлардағы сұйықтықтардың, будың немесе газдың шығуын реттеу үшін;
Техникалық ерекшелігі:
Шартты диаметрі, мм - 15;
Жұмыс қысымы, кг / см2-кемінде 6;
Жұмыс температурасы, С-160;
Байланыс түрі - фланцевый;
Жауапты фланецтермен және түйреуіштермен жабдықталған;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</si>
  <si>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1341 Т</t>
  </si>
  <si>
    <t>"Вентиль Ду20 Ру6 до 160С.
Назначение - для регулирования выхода жидкостей, пара или газа в технологических трубопроводах;
Техническая спецификация:
Условный диаметр, мм - 20;
Рабочее давление, кг/см2 - не менее 6;
Рабочая температура, С - 160;
Тип соединения - фланцевый;
Укомплектован ответными фланцами и шпильками;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Поставщикпредоставляет гарантию на качество на весь объём Товара в течение 12 месяцев от даты ввода в эксплуатацию Товара, но не более 24 месяцев от даты поставки.
Вентиль Ду20 Ру6 дейін 160С.
Мақсаты-технологиялық құбырлардағы сұйықтықтардың, будың немесе газдың шығуын реттеу үшін;
Техникалық ерекшелігі:
Шартты диаметрі, мм - 20;
Жұмыс қысымы, кг / см2-кемінде 6;
Жұмыс температурасы, С-160;
Байланыс түрі - фланцевый;
Жауапты фланецтермен және түйреуіштермен жабдықталған;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</si>
  <si>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1342 Т</t>
  </si>
  <si>
    <t>"Вентиль Ду40Ру6 до 160С.
Назначение - для регулирования выхода жидкостей, пара или газа в технологических трубопроводах;
Техническая спецификация:
Условный диаметр, мм - 40;
Рабочее давление, кг/см2 - не менее 6;
Рабочая температура, С - 160;
Тип соединения - фланцевый;
Укомплектован ответными фланцами и шпильками;
 При поставке уточнить габаритные данные/заводской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датыпоставки.
Вентиль Ду40 Ру6 дейін 160С.
Мақсаты-технологиялық құбырлардағы сұйықтықтардың, будың немесе газдың шығуын реттеу үшін;
Техникалық ерекшелігі:
Шартты диаметрі, мм - 40;
Жұмыс қысымы, кг / см2-кемінде 6;
Жұмыс температурасы, С-160;
Байланыс түрі - фланцевый;
Жауапты фланецтермен және түйреуіштермен жабдықталған;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күніненбастап 24 айдан аспайтын мерзімде тауардың бүкіл көлеміне сапаға кепілдік береді.
"</t>
  </si>
  <si>
    <t>1362 Т</t>
  </si>
  <si>
    <t>"Обратный клапан Ду 50 Ру150 CF-3.
Назначение - для регулировки и предотвращения обратного потока жидкости.
Технические характеристики:
Диаметр, мм - 50;
Номинальное давление, кгс/см2 - 150;
Рабочая среда - газ природный;
Корпус - CF-3;
Седло - STL;
Диск - SF3MT STL;
Стержень – F316L;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эксплуатациюТовара, но не более 24 месяцев от даты поставки.
Тексеру клапаны Ду 50 Ру150 CF-3.
Мақсаты-сұйықтықтың кері ағынын реттеу және болдырмау.
Техникалық сипаттамалары:
Диаметрі, мм - 50;
Номиналды қысым, кгс/см2 - 150;
Жұмыс ортасы - табиғи газ;
Корпус - CF-3;
Ер-тоқым - STL;
Диск - SF3MT STL;
Өзек - F316L;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</si>
  <si>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830 Т</t>
  </si>
  <si>
    <t>Однокомпонентное полиуретановое связующее – клей, для производстварезиновой плитки. Не содержит органические растворители. Оптимальнаявязкость, хорошая совместимость с различными видами фракционированныхнаполнителей. В сочетании с резиной или ЭПДМ крошкой образует бесшовное,упругое, стойкое к абразивному износу и ударным нагрузкам шероховатоепокрытие, препятствующее скольжению. Благодаря высокой пористостипокрытие на основе клея и резиновой крошки хорошо пропускает воду ивсегда остается сухим. Гигиеничность и высокая травмобезопасность.Технические характеристики:Вид - жидкая консистенция;Цвет - прозрачный;Плотность (20ºС) – 1,05 + 0,02г/см3;Содержание нелетучих веществ, % - 100.Пешеходные нагрузки (при + 20ºС и отн. влажности воздуха 70%), не более,часов - 24;Транспортные нагрузки – (при + 20ºС и отн.влажности воздуха 70%) – через3-4 дней;Оптимальное отношение «связующее/наполнитель» для толщины слоя ≈10мм) –1,5 ÷ 1,7 кг связующего на 8 кг черной резиной крошки (дополнительно ≈0,35 кг неорганического пигмента (расход пигмента зависит от цвета), 1,5÷ 1,7 кг связующего на 10 кг EPDM  крошки.Покрытие наносится на асфальтовое, бетонное или деревянное основание.Связующее отверждается за счет взаимодействия с влагой воздуха. Приотверждении создает прочное элластичное соединение.Рекомендуемый фракционный состав наполнителя, мм - от 2,0 до 6,0;Оптимальная температура нанесения - от +10ºС до +35ºС.Упаковка, л - бочка 200.</t>
  </si>
  <si>
    <t>827 Т</t>
  </si>
  <si>
    <t>205210.600.000001</t>
  </si>
  <si>
    <t>универсальный</t>
  </si>
  <si>
    <t>Клей универсальный.Назначение - для ремонтно-отделочных работ, приклеивания напольных инастенных покрытий: обоев, ковровых покрытий, линолеума, керамических иполимерных плиток на бетонные, деревянные поверхности, также покрытыемасляной краской.Клей добавляется в шпаклевку для повышения пластичности и уменьшениярастрескивания.Технические характеристики:Объем, л - 1;Вид - универсальный.</t>
  </si>
  <si>
    <t>1031 Т</t>
  </si>
  <si>
    <t>257330.300.000015</t>
  </si>
  <si>
    <t>трубный, силовой</t>
  </si>
  <si>
    <t>"Комплект ключей для открывания и закрывания задвижек.
F-образный, используется для увеличения усилия - рычага на маховик при открытии или закрытии задвижки (вентиля).
Техническая характеристика:
материл изготовления - хромистая сталь 40Ch (40Х);
покрытие - фосфатированнное;
твердость -45HRC (Роквелл).
В комплекте имеется размеры, мм:
45х350, 50х400, 55х450, 60х500, 65х550, 70х600, 75х650, 80х700, 85х750, 90х800, 93х850, 96х900, 100х950, 103х1000, 106х1200."</t>
  </si>
  <si>
    <t>969 Т</t>
  </si>
  <si>
    <t>231923.300.000205</t>
  </si>
  <si>
    <t>из стекла, тип исполнение 2, вместимость 5-2000 см3</t>
  </si>
  <si>
    <t>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см3 - 250;Класс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</si>
  <si>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967 Т</t>
  </si>
  <si>
    <t>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см3 - 1000;Класс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</si>
  <si>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968 Т</t>
  </si>
  <si>
    <t>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см3 - 500;Класс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</si>
  <si>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970 Т</t>
  </si>
  <si>
    <t>231923.300.000206</t>
  </si>
  <si>
    <t>из стекла, тип исполнение 2а, вместимость 5-2000 см3</t>
  </si>
  <si>
    <t>Колба мерная.Назначение - для измерения и хранения определенного объема жидкости;Технические характеристики:Тип - с одной отметкой и пластмассовой пробкой;Исполнение - 2а;Вместимость, см3 - 100;Класс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</si>
  <si>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974 Т</t>
  </si>
  <si>
    <t>231923.300.000210</t>
  </si>
  <si>
    <t>из стекла, тип П, вместимость 50-10000 см3</t>
  </si>
  <si>
    <t>Колба плоскодонная без взаимозаменяемых конусов и с цилиндрическойгорловиной.Технические характеристики:Тип - П (плоскодонная);Исполнение - 2 или 3 (по госту нет);Вместимость, см3 - 100;Обозначение конуса - 19/26;Группа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</si>
  <si>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972 Т</t>
  </si>
  <si>
    <t>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см3 - 250;Обозначение конуса - 29/32;Группа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</si>
  <si>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971 Т</t>
  </si>
  <si>
    <t>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см3 - 500;Диаметр горловины, мм - 34;Группа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</si>
  <si>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973 Т</t>
  </si>
  <si>
    <t>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см3 - 1000;Диаметр горловины, мм - 34;Группа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</si>
  <si>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978 Т</t>
  </si>
  <si>
    <t>231923.300.000215</t>
  </si>
  <si>
    <t>из стекла, тип Кн, вместимость 10-5000 см3</t>
  </si>
  <si>
    <t>Колба коническая без взаимозаменяемых конусов и с цилиндрическимигорловинами.Технические характеристики:Исполнение - 3;Вместимость, см3 - 250;Диаметр колбы, мм - 85;Высота, мм - 135;Диаметр центральной горловины, мм - 34;Группа стекла - ТС (термически-стойкое);Условия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25336-82.</t>
  </si>
  <si>
    <t>977 Т</t>
  </si>
  <si>
    <t>Колба коническая без взаимозаменяемых конусов и с цилиндрическимигорловинами.Технические характеристики:Исполнение - 2;Вместимость, см3 - 300;Цена деления, мл - 50;Диаметр колбы, мм - 87;Высота, мм - 156;Диаметр центральной горловины, мм - 50;Группа стекла - ТС (термически-стойкое);Нормативно-технический документ - ГОСТ 25336-82.</t>
  </si>
  <si>
    <t>975 Т</t>
  </si>
  <si>
    <t>Колба коническая с взаимозаменяемыми конусами.Технические характеристики:Исполнение - 1;Вместимость, см3 - 2000;Диаметр горловины, мм - 50;Цена деления, мл - 250;Диаметр колбы, мм - 166;Высота, мм - 275;Взаимозаменяемый конус - 29/32;Группа стекла - ТС (термически-стойкое);Нормативно-технический документ - ГОСТ 25336-82.</t>
  </si>
  <si>
    <t>976 Т</t>
  </si>
  <si>
    <t>Колба коническая с взаимозаменяемыми конусами. Технические характеристики: Исполнение - 1;Вместимость, см3 - 1000;Цена деления, мл - 100;Взаимозаменяемый конус - 29/32;Диаметр колбы, мм - 131;Высота, мм - 215;Группа стекла - ТС (термически-стойкое);Нормативно-технический документ - ГОСТ 25336-82.</t>
  </si>
  <si>
    <t>979 Т</t>
  </si>
  <si>
    <t>Колба коническая с взаимозаменяемыми конусами.Технические характеристики:Исполнение - 1;Вместимость, см3 - 2000;Взаимозаменяемый конус - 29/32;Цена деления, мл - 250;Диаметр колбы, мм - 166;Высота, мм - 275;Группа стекла - ТС (термически-стойкое);Нормативно-технический документ - ГОСТ 25336-82.</t>
  </si>
  <si>
    <t>981 Т</t>
  </si>
  <si>
    <t>231923.300.000228</t>
  </si>
  <si>
    <t>из стекла, тип К, вместимость 10-10000 см3</t>
  </si>
  <si>
    <t>Колба круглодонная с взаимозаминяемыми конусами.Технические характеристики:Тип - К (круглодонная);Исполнение - 1;Вместимость, см3 - 500;Взаимозаменяемый конус - 29/32;Группа стекла - ТС (термически-стойкое);Нормативно-технический документ - ГОСТ 25336-82.</t>
  </si>
  <si>
    <t>980 Т</t>
  </si>
  <si>
    <t>Колба круглодонная с взаимозаменяемыми конусами. Технические характеристики: Тип - К (круглодонная); Исполнение - 1;Вместимость, см3 - 250;Взаимозаменяемый конус - 29/32; Группа стекла - ТС (термически-стойкое); Нормативно-технический документ - ГОСТ 25336-82.</t>
  </si>
  <si>
    <t>982 Т</t>
  </si>
  <si>
    <t>Колба круглодонная с цилиндрической горловиной.
Технические характеристики:
Тип - К (круглодонная);
Исполнение - 2;
Вместимость, см3 - 500;
Диаметр горловины, мм - 145;
Взаимозаменяемый конус - 29/32;
Группа стекла - ТС (термически-стойкое);
Нормативно-технический документ - ГОСТ 25336-82.</t>
  </si>
  <si>
    <t>1278 Т</t>
  </si>
  <si>
    <t>275124.990.000000</t>
  </si>
  <si>
    <t>Колбонагреватель</t>
  </si>
  <si>
    <t>лабораторный</t>
  </si>
  <si>
    <t>Колбонагреватель ПЭ-4130 4130 трехместный.Назначение - для нагрева жидкостей в круглодонных колбах объемом 500 млв диапазоне температур от 50°С до 400°С. Конструкция ПЭ 4130 позволяетвести нагрев как трех колб одновременно, так и каждой колбы вотдельности; возможно включение нижней или верхней части и целогонагревательного элемента;Технические характеристики:Максимальная температура нагрева, С - 400;Максимальная мощность, Вт - 1200;Объем колбы, мл - 500;Количество колб - 3;Питание от сети переменного тока (50/60 Гц), В - 220 ± 10.Условия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</si>
  <si>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815 Т</t>
  </si>
  <si>
    <t>203012.700.000070</t>
  </si>
  <si>
    <t>Колер</t>
  </si>
  <si>
    <t>Колер универсальный для водоэмульсионной акриловой краски.Технические характеристики:Цвет - красный, синий, зеленый;Объем 1 единицы, мл - 100.</t>
  </si>
  <si>
    <t>1404 Т</t>
  </si>
  <si>
    <t>281524.900.000000</t>
  </si>
  <si>
    <t>зубчатое, цилиндрическое, прямозубое</t>
  </si>
  <si>
    <t>Колесо зубчатое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Ха8.424.003;Применяемость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</si>
  <si>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1295 Т</t>
  </si>
  <si>
    <t>281220.500.000000</t>
  </si>
  <si>
    <t>Колокол</t>
  </si>
  <si>
    <t>для извлечения оставшейся в скважине колонны бурильных/насосно-компрессорных труб</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</si>
  <si>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- 100;Минимальный диаметр ловильной резьбы, мм - 78;Исполнение - левый;Наружний диаметр корпуса, мм - 122;Длина, мм - 595;Присоединительная резьба - 3-88.</t>
  </si>
  <si>
    <t>1296 Т</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</si>
  <si>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- 100;Минимальный диаметр ловильной резьбы, мм - 78;Исполнение - правый;Наружний диаметр корпуса, мм - 122;Длина, мм - 595;Присоединительная резьба - 3-88.</t>
  </si>
  <si>
    <t>1294 Т</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</si>
  <si>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- 85;Минимальный диаметр ловильной резьбы, мм - 64;Исполнение - левый;Наружний диаметр корпуса, мм - 102;Длина, мм - 550;Присоединительная резьба - 3-76.</t>
  </si>
  <si>
    <t>1297 Т</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</si>
  <si>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- 85;Минимальный диаметр ловильной резьбы, мм - 64;Исполнение - правый;Наружний диаметр корпуса, мм - 102;Длина, мм - 550;Присоединительная резьба - 3-76.</t>
  </si>
  <si>
    <t>912 Т</t>
  </si>
  <si>
    <t>Колпачок К-9.Назначение - для крепления высоковольтных изоляторов ШФ-20Г, ШФ-10Г, ШС-10Д на крюки и траверсы высоковольтных воздушных линий электропередач.Технические характеристики:Напряжение, кВ - от 6 до 20;Материал - полиэтилен;На поверхности колпачков нанесена резьба для фиксации изолятора.Колпачки К-9 предназначены для установки на крюки и штыри диаметром, мм- 24.</t>
  </si>
  <si>
    <t>996 Т</t>
  </si>
  <si>
    <t>236112.000.000084</t>
  </si>
  <si>
    <t>железобетонное, марка КС</t>
  </si>
  <si>
    <t>"Кольцо стеновое КС 15.9.Назначение - для смотровых колодцев железобетонные  канализационных сетей.Технические характеристики:Тип конструкции - КС (стеновое цилиндрическое кольцо);Диаметр внутрений, мм - 1500;Диаметр, наружный, мм -  1680;Толщина стенки, мм - 90;Высота, мм - 1680."</t>
  </si>
  <si>
    <t>838 Т</t>
  </si>
  <si>
    <t>Уплотнение Ха8.683.338.Назначение - для узел каретки переключателя скважины ПСМ 4-40  (14 скв),предназначена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Ха8.683.338;Применяемость - запасные части к узел каретки ПСМ АГЗУ (14скв).атолажный номер  Ха8.683.338.Поставщик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</si>
  <si>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841 Т</t>
  </si>
  <si>
    <t>Кольцо уплотняющее резиновое счетчика жидкости ТОР.Назначение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оборудованиянефтедобычи.Технчиеские характеристики:Номер по каталогу - 026-032-36-2-4;Применяемость - запасные части к  счетчику жидкости ТОР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</si>
  <si>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842 Т</t>
  </si>
  <si>
    <t>Кольцо уплотняющее резиновое счетчика жидкости ТОР.Назначение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- 005-008-19-2-4;Применяемость - запасные части к счетчику жидкости ТОР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</si>
  <si>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840 Т</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</si>
  <si>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- 018-022-25-2-4;Применяемость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</si>
  <si>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844 Т</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</si>
  <si>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- 114-120-36-2-4;Применяемость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</si>
  <si>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837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</si>
  <si>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- 058-064-36-2-2;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</si>
  <si>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843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</si>
  <si>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- 010-014-25-2-2;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</si>
  <si>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839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</si>
  <si>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- 060-065-30-2-2;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</si>
  <si>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846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</si>
  <si>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- 080-086-36-2-4;
Применяемость - запасных частей к  счетчику жидкости турбинные ТОР 1-50 АГЗУ (14 скв).
Нормативно-технический документ - ГОСТ 9833-73.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</si>
  <si>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847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</si>
  <si>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- 096-102-36-2-4;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</si>
  <si>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845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</si>
  <si>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- 057-063-36-2-3;
Применяемость - запасных частей к заслонке АГЗУ (14 скв);
Нормативно-технический документ - ГОСТ 9833-73.
Поставщик предоставляет гарантию на качество на весь объём Товара в течение 12 месяцев от датыввода в эксплуатацию Товара, но не более 24 месяцев от даты поставки."</t>
  </si>
  <si>
    <t>1111 Т</t>
  </si>
  <si>
    <t>263023.900.000077</t>
  </si>
  <si>
    <t>Коммутатор сетевой</t>
  </si>
  <si>
    <t>управляемый, симметричный</t>
  </si>
  <si>
    <t>Коммутатор сетевой, управляемый.Технические характеристики:Стандарты проводной связи: 802.1p, 802.1q, 802.3 (10BASE-T) Ethernet,802.3 (10BASE5), 802.3 NWay, 802.3ab (1000BASE-T) Ethernet, 802.3ad(агрегация каналов)802.3az (энергосбережение), 802.3u (100BASE-FX),802.3u (100BASE-T4), 802.3u (100BASE-TX) Ethernet, 802.3x (полныйдуплекс), 802.3z (1000BASE-X);Размер оперативной памяти: 512 MB;Размер встроенной памяти: 256 MB;Индикаторы:System, Link/Act, Speed, PoE;Возможность установки в стойку: 1U;Поддержка протоколов: Bonjour, DHCP Client, DHCP Server, HTTP, HTTPS,SNMP, SSH, SSL, TCP/IP v4, TCP/IP v6, Telnet;Поддержка PoE - есть;Стандарты - PoE 802.3af, 802.3at;Уровни коммутации - Layer 3;Мощность PoE -185 W;Размер таблицы MAC-адресов - 16k;Форм-фактор - Стоечный;Общая пропускная способность - 12,8 Gbps;Количество портов RJ45 - 24 портов.Количество портов SFP - 4 портов.Цвет - черный;Потребляемая мощность (макс) - 230 Ватт.Корпус - Металл.Порты и интерфейсы - 24 × 10BASE-T/100BASE-TX, 2 × SFP combo, 2 × SFP, 1× USB, 1 × RS232;Комплектация:- Коммутатор, руководство по установке, комплект для монтажа, кабельпитания, консольный кабель.Размеры (Ш×В×Г), см - 44×4,4×25,7;Вес товара:, кг - 4,08.Поставщик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</si>
  <si>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1114 Т</t>
  </si>
  <si>
    <t>263030.900.000114</t>
  </si>
  <si>
    <t>Комплект запасных частей инструментов и принадлежностей</t>
  </si>
  <si>
    <t>для автоматической телефонной станции</t>
  </si>
  <si>
    <t>Внутрений блок в комплекте с монтажным набором IDU основан на двойноммеханизме, обеспечивая производительность не более 500 Мбит/с на каждоенаправление радиопередачи. Адаптивная кодовая модуляция, высокаяэффективность использования спектра и встроенная полная кросс-коммутацияTDM являются основными характеристиками. IDU не зависят от частоты. Дляконфигураций SPDH имеются интерфейсы STM-1. Модуль IDU форм-фактор:одноплатный компактный IDU (1RU). Одноплатные компактные IDU имеютрегулируемые кронштейны с обеих сторон.1. TMN-доступ (ETH, USB-B, RS232);2. Полезная нагрузка ETH 10/100/1000 RJ45 FE/GE;3. Полезная нагрузка STM-1 с модулями SFP;4. Полезная нагрузка 2xE1;- Трафик;- Синхронный ввод/вывод (синхроимпульсы G703/ 2 МГц или HDB3 AIS);- Трафик + EOC (кадровая передача данных G704);5. Трафик патентованной шины расширения CAT6;6. Полезная нагрузка nxE1 на разъемах SCSI (120/75 Ом);7. Источник питания;8. Полезная нагрузка ETH с оптическими модулями GE SFP;9. Ввод/вывод предупреждающих сигналов;10. Кабельные интерфейсы IDU-ODU;Технические характеристики:1. Производительность, Мбит/с на каждое направление радиопередачи вконфигурации XPIC, не менее - 500;2. Общая пропускная способность, Гбит/с, достигаемая в одномоборудовании, не менее - 1;3. Конфигурация - 2+0, а также 2+0 XPIC, обе конфигурацииустанавливаются на полке 1RU;4. Развитые функции - Ethernet /IP∙ 4xFE/GE синхронный/асинхронный+16xE1+2xE1+2xSTM-1+ узловая шина;5. Профилирование EVPN;- ограничение ширины полосы частот согласно VLAN;- ограничение ширины полосы частот по приоритету;- фрагментация кадра;- перезапись VLAN;6. Резервирование TDM на выбранных E1;7. WRED или ограничение с резким порогом;8. Ограничение с резким порогом или алгоритм WRED (выбирается впрограммном обеспечении);9. Улучшенное назначение приоритетов Ethernet на основе«экспериментальных битов» MPLS;10. Избирательный QinQ на основании VLAN и приоритетности 802.1p∙ Перезапись VLAN (сторона радио устройства);11. Диспетчер Ethernet на 8 очередей в направлении радио интерфейса;12. Объединение линий связи слоя 2 и слоя 1;13. M-STP (протокол «многократного охвата деревьев»), поддерживающий до4 событий;14. Избирательный RMON на основе VLAN;15. Поддержка G.8264 («Распределение информации согласования по временичерез сети пакетной коммутации»);Характеристики Сети Ethernet:Функция прямой передачи пакетов Ethernet непосредственно через линиюрадиосвязи (нативный IP). Это обеспечивает режим передачи между пунктамичерез радиоканал без предварительного установления соединения иподтверждения. Добавляется контроль CRC для предотвращения передачинеправильных пакетов.Характеристики интерфейса Ethernet:Применение многопортового коммутатора уровня 2 с промежуточнымхранением. Встроенный коммутатор поддерживает следующие функциональныевозможности уровня 2:1. Коммутирование MAC;2. Автоматическое запоминание и выдерживание MAC-адресов;3. Автоматическое согласование;4. Кроссовер MDI/MDIX;Поддерживается автоматический кроссовер MDI/MDIX; он позволяетосуществлять соединение NIC-КОММУТАТОР и КОММУТАТОР-КОММУТАТОРнезависимо от типа кабеля (проходная схема или кроссовер).5. Управление потоками данных слоя 2 / противодавление в сети на основеIEEE 802.3x (дуплексный режим) и противодавления в сети (полудуплексныйрежим) для предотвращения потери пакетов во время пика трафика;6. Сети VLAN IEEE 802.1q и добавление стека VLAN (Q in Q);7. Качество услуг передачи данных;8. ITU-T Y.1731 ETH OAM / IEEE 802.1ag;Функция управление QoSСистема Управления: TMNПротоколы TMNМестное и удалённое управление благодаря встроенному агенту SNMP.Поддержка «статической маршрутизации» или как основанную на OSPF(«первым выбирается кратчайший путь») в случае полного IP-стека, и IS-ISв случае варианта OSI+IP.При реализации стека OSI+IP слои с 1 по 3 соответствуют рекомендациямITU-T Q.811, Q.812 и G.784.Функциональные возможности управления∙ Управление ошибками (предупреждающие сигналы, событий, дата, время,безопасность и т.п.)∙ Управление конфигурацией и тестами (т.е. конфигурирование параметровALS, настройка петлевого тестирования, ручное принудительное переключениекоммутаторов 1+1, составление карты предупреждающих реле и входныхданных пользователя и т.п.)∙ Управление программным обеспечением (т.е. управление версиейпрограммного обеспечения и его загрузка)∙ Управление производительностью и отслеживание параметров, относящихсяк G.828.∙ Управление безопасностью (т.е. многоуровневый доступк сетевым элементам в зависимости от прав оператора)Программное обеспечение для управления∙ Программное обеспечение для операций технического обслуживания ивыстраивания (операционная система MS Windows®), доступных через браузерМонтажный комплект соединительных проводов и разъёмов∙ Комплект соединительных интерфейсов для подключения IDU врадиорелейную сеть.</t>
  </si>
  <si>
    <t>1329 Т</t>
  </si>
  <si>
    <t>281331.000.000153</t>
  </si>
  <si>
    <t>для трехплунжерного кривошипного насоса/агрегата</t>
  </si>
  <si>
    <t>"Ремонтный комплект KSB ENTY125-100-250.
Назначение - для технического обслуживания и ремонта моноблочно-консольного насоса;
Комплект состоит из запасных частей для проведения текущего (среднего) ремонта т.ч.рабочееколесо насоса, прокладки, торцовое уплотнение вала, суппорт, кольца,втулка вала;
При поставке уточнить габаритные данные/ заводской номер;
Весьобьем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При поставке поставщик предоставляет полный пакет документов, в т.ч. разрешение на применение, паспорт, руководство по эксплуатации на оборудовнаие и примененные устройства; 
KSB ENTY125-100-250 жөндеу жинағы
Мақсаты-моноблокты-консольді сорғыға техникалық қызмет көрсету және жөндеу үшін;
Жиынтық ағымдағы (орташа) жөндеу үшін қосалқы бөлшектерден тұрады, соның ішінде сорғының қозғағышы,төсемдері, механикалық типті біліктің соңғы тығыздағышы, сақиналар,Kit-втулка;
Жеткізу кезінде габариттік деректерді/ зауыт нөмірін нақтылау;
Тауарлардыңбарлық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Жеткізу кезінде өнім беруші құжаттардың толық пакетін, оның ішінде қолдануға рұқсатты, паспортты, жабдық пен қолданылған құрылғыларға пайдалану жөніндегі нұсқаулықты ұсынады;"</t>
  </si>
  <si>
    <t>1437 Т</t>
  </si>
  <si>
    <t>289261.500.000108</t>
  </si>
  <si>
    <t>Комплект уплотнений</t>
  </si>
  <si>
    <t>для герметизатора</t>
  </si>
  <si>
    <t>Манжета самоуплотняющаяся для ГГУВ-1М МС-73.Назначение - для работы в герметизирующей головке уменьшенной высоты(ГГУВ-1М) при спуско-подъемных операциях НКТ 73 мм и промывке нефтяных игазовых скважин.Технические характеристики:Тип герметизатора - ГГУВ-1М;Тип марка - МС-73;Материал - резина;Марка резины - 7-В14;Условия эксплуатации:-среда - вода;- нефтяные и глинистые растворы;- минеральные масла;Температура, С - от минус 40  до плюс 50;Давление, МПа, не менее - 10.Условия поставки: поставляться с сертификатом и другими документами,удостоверяющим происхождение товара, паспорт на оборудование.Соответствующая упаковка, не допускающая повреждения оборудования.</t>
  </si>
  <si>
    <t>1158 Т</t>
  </si>
  <si>
    <t>265152.790.000067</t>
  </si>
  <si>
    <t>Компьютер</t>
  </si>
  <si>
    <t>поточный</t>
  </si>
  <si>
    <t>Компьютер промышленный поточный Core i5 3,6GHz 8GbТехнические характеристики:Промышленный компьютер для монтажа в стойкуМонтаж – горизонтальный в стойку19", 4HE;Технические данные:Операционная система, предустановленная - Windows 7, Ultimate 64разряда, SP1;Тип процессора - Core i5-4570S (4C/4T, 2,9 (3,6) ГГц, 6 MB Cache (кеш));Тип накопители – SSD;Объем накопителя, Гб, не менее ГБ – 256;Вид запоминающего устройства - DDR3-SDRAM;ОЗУ, Гб, не менее - 8 (предварительно установлено), поддержка до 16 ГБ;Вид напряжения питания, В - 100 – 240, переменный ток;Сетевая частота номинальное значение, Гц - 50 – 60;Разъемы/гнезда ввода-вывода, не менее: - 4x PCI; 1x PCIe (x1); 1x PCIe(x8) (2 линии); 1x PCIe (x16) (16 линий);Интерфейсы/тип шины, не менее - 2x Гбит Ethernet (RJ45); 1x DVI-D; 1xVGA; 4x USB 2.0 сзади; 2x USB 2.0 спереди;2x COM;  2x PS/2; аудио (Line In, Line Out, Micro);USB-разъем, не менее - 2x USB 3.0 сзади; 2x USB 2.0 сзади; 2x USB 2.0спереди; 1xUSB 2.0 внутри;Разъем для клавиатуры/мыши, не менее - 2 x PS/2;Последовательный интерфейс, не менее - 2x COM-порта (RS 232, RS 422, RS485);Графический интерфейс, не менее - 1 x VGA; 1 x DVI-D;Интерфейс (Industrial-Ethernet), не менее - 2 x Ethernet (RJ45) / 100Мбит/с/1000 Мбит/с;Мультимедиа, да -  звуковой вход/выход; вход для микрофона;Встроенные функции/ функции контроля - светодиодные индикаторы рабочегосостояния (POWER, ЖД);Степень защиты/ класс защиты (спереди/ сзади) - IP20;Стандарты/ допуски/ сертификаты, да - Маркировка CE; Допуск UL; cULus;Допуск КС; FCC; ЭМС (CE, EN 61000-64:2007+A1:2011, EN 61000-6-2:2005); Условия эксплуатации:Температура окружающей среды при эксплуатации - от +5С до +40С;Температура окружающей среды при хранении/транспортировке - от -20С до60С;Относительная влажность воздуха при эксплуатации, % -  от 5 до 80 при25C (без конденсации);Хранение, % - от 5 до 95 при 25 (без конденсации);Габаритные размеры, мм, не более - Ширина - 430; Высота - 177; Глубина –463.</t>
  </si>
  <si>
    <t>773 Т</t>
  </si>
  <si>
    <t>172312.300.000001</t>
  </si>
  <si>
    <t>Конверт</t>
  </si>
  <si>
    <t>бумажный</t>
  </si>
  <si>
    <t>Конверт маркированный простой.Технические характеристики:Размер, мм - 220х110;Цвет - белый;Способ склеивания - силикон;Комплектация - лента с логотипом Заказчика.Нормативно-технический документ - ГОСТ Р 51506-99.Поставщик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</si>
  <si>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772 Т</t>
  </si>
  <si>
    <t>Конверт маркированный простой.Технические характеристики:Размер, мм - 230х160;Цвет - белый;Способ склеивания - силикон;Комплектация - лента, логотип;Нормативно-технический документ - ГОСТ Р 51506-99.</t>
  </si>
  <si>
    <t>774 Т</t>
  </si>
  <si>
    <t>Конверт маркированный простой.Технические характеристики:Размер, мм - 230х320;Цвет - белый;Способ склеивания - силикон;Комплектация - лента, логотип;Нормативно-технический документ - ГОСТ Р 51506-99.Поставщик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</si>
  <si>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1214 Т</t>
  </si>
  <si>
    <t>271223.700.000017</t>
  </si>
  <si>
    <t>Контактор</t>
  </si>
  <si>
    <t>электромагнитный</t>
  </si>
  <si>
    <t>Контакторы электромагнитные с естественным воздушным охлаждениемпредназначены для включения и отключения приемников электрическойэнергии на номинальное напряжение до 380 вольт переменного тока частоты50 и 60Гц. икат-380 вольт. Используются в составе оборудования длявключения мощных электрических машин и в аппаратуре автоматическоговключения резерва (АВР). По воздействию климатических факторов внешнейсреды контакторы соответствуют исполнению У. ХЛ и Т категории размещения3.Технические характеристики:Напряжение, В - 380;Номинальный ток, А - 250;Норматвно-технический документ - ГОСТ Р 50030.4.1.</t>
  </si>
  <si>
    <t>1215 Т</t>
  </si>
  <si>
    <t>271223.700.000018</t>
  </si>
  <si>
    <t>вакуумный</t>
  </si>
  <si>
    <t>Контакторы вакуумные КВ2-160-3-Д В3 предназначены для использования впускателях, станциях управления для коммутации токов включения иотключения асинхронных электродвигателей с короткозамкнутым ротором идругих приемников электроэнергии в системах дистанционного управленияэлектроприводами.Технические характеристики:КВ - контактор вакуумный;2 - порядковый номер разработки;160 - номинальный ток: 160 А;3 - число главных контактов: 3-3з;Д - типоисполнение, с двух обмоточной катушкой;В3 - категория размещения;Номинальное напряжение переменного тока частоты 50/60 Гц, В - до 1140;Номинальный ток главной цепи, А - 160;Время включения / отключения, с, не более - 0,1 / 0,1;Коммутационная износостойкость при частоте 600 ВО в час, ВО, не менее:- в режиме АС-3 при ПВ 40% и Iн 1 500 000;- в режиме АС-4 при ПВ 15% и 0,3 Iн 300 000;Механическая износостойкость, ВО, не менее - 3 000 000;Номинальное напряжение цепи управления, В:- постоянного тока - 220;- переменного тока частоты 50/60 Гц - 220;Потребляемая мощность цепи управления, Вт / ВА, не более:- при включении -660 / 660;- при удержании -30 / 60;Номинальное напряжение вспомогательных контактов, В:- постоянного тока - от 24 до 220;- переменного тока - от 110 до 660;Номинальный тепловой ток вспомогательных контактов, А -10;Степень защиты - IP00;Режим работы - продолжительный, прерывисто-продолжительный, повторно-кратковременный, кратковременный;Климатическое исполнение - В3;Температура окружающего воздуха - от минус 60 °С до плюс 60 °С.Используется для дооснащения и доукомплектования ЩЧУ на м/р Уаз.</t>
  </si>
  <si>
    <t>1157 Т</t>
  </si>
  <si>
    <t>265152.790.000001</t>
  </si>
  <si>
    <t>Контроллер</t>
  </si>
  <si>
    <t>для контроля и вычисления расхода газа</t>
  </si>
  <si>
    <t>Блок вычисления расхода микропроцессорный (БВР.М) с программнымобеспечением (ПО СВГ–СЖУ) по учету газа и жидкости предназначен дляпреобразования входной информации о параметрах газа или жидкости ивычисления на их основе объема и объемного расхода газа, приведенного кстандартным условиям или расхода и объема жидкости.Поддерживает функции:- подключение и электрическое питание с гальванической развязкой двухдатчиков расхода с частотным или импульсным выходным сигналом, типсигнала «сухой контакт»;- подключение и электрическое питание от одного источника датчиковтемпературы и давления с токовым выходом 4-20 мА (общее количестводатчиков не более четырех);- измерение времени наработки прибора и счетчика газа, а также индикациячасов реального времени;-вычисление объема газа, приведенного в соответствии с ПР 50.2.019-2006к стандартным условиям по ГОСТ 2939-63;- регистрация и хранение информации о среднечасовых и среднесуточныхзначениях по температуре, давлению, объемному расходу газа за последниедва месяца, а также информации нарастающим итогом о значении объема газапри рабочих условиях, газа, приведенного к стандартным условиям (в м3),и времени наработки прибора и счетчика газа;- передача информации на верхний уровень с помощью стандартногоинтерфейса RS-232 или RS-485 (протокол обмена MODBUS-RTU);- запись сохраняемой информации на SD/ММС карту памяти, по запросуоператора;- отображение мгновенных параметров потока газа и текущей информации обитоговых параметрах на экране индикатора-дисплея;- сохранение информации о среднечасовых, среднесуточных и итоговыхпараметрах при отключении питания;- исключение несанкционированного доступа к программе.Технические характеристики:- относительная погрешность обусловленная алгоритмом вычисленияобъемного расхода и объема газа (воды) при стандартных условиях позаданным параметрам газа (воды) и объемному расходу газа (воды) прирабочих условиях, и его программной реализацией, % , не более ... 0,05;- основная относительная погрешность при определении расхода и объемагаза, приведенного к стандартным условиям, %, не более - ±0,35;- основная относительная погрешность измерения времени наработки, %, неболее ± 0,1;- наличие интерфейса для передачи информации на верхний уровень, шт – 2,(- RS232 (V.24); - RS485 – выход), гальванически развязанный от системына 32 адреса; - питание от сети переменного тока с напряжением (220±22)В и частотой (50±1) Гц;- потребляемая мощность (без датчиков), ВА,  не более - 5;- степень защиты, обеспечиваемая оболочкой блока - IP40;- группа исполнения по устойчивости к климатическим и механическимвоздействиям в рабочих условиях - 3;- температура окружающего воздуха ,С  - от плюс 5 до плюс 50 С иотносительной влажности до 90% при 25 С;- исполнение блока настенное, материал- пластмассовый корпус;Масса блока, кг, не более - 2;Комплектность поставки:Блок вычисления расхода микропроцессорный с ПО СВГ–СЖУ - 1шт.Карта памяти SD или MMC 8 Mб -32 Гб (для записи данных, сохраненных вПЗУ блока БВР.М) с программой верхнего уровня – 1 шт.Вставка плавкая 0,5A-250В, 520 – 1шт.Руководство по эксплуатации – 1 шт.</t>
  </si>
  <si>
    <t>1283 Т</t>
  </si>
  <si>
    <t>279013.900.000000</t>
  </si>
  <si>
    <t>Котел варочный</t>
  </si>
  <si>
    <t>отдельностоящий</t>
  </si>
  <si>
    <t>Котел пищеварочный КПЭМ-100.Технические характеристики:Тип котла - электрический;Объем, л - 100;Вес, кг, не менее - 116;Материал - нержавеющая сталь;Время разогрева, мин, не более - 55;Номинальная мощность, кВт, не менее - 18;Номинальное напряжение, В, не менее - 380/220;Размер , мм, ДхШхВ, не менее - 840x970x1030;Режимы работы - варка, кипячение;Особенности:- слив готового продукта осуществляется краном большого диаметра налицевой панели;- удобная ручка крышки котла фиксируется в любом положении;- нагрев воды осуществляется способом ""пароводяной рубашки"";- при отсутствии воды в ""пароводяной рубашке"" срабатываетавтоматическое отключение нагрева;- котлы имеют регулируемые по высоте ножки;Нормативно-технический документ - ГОСТ Р51687-2000.</t>
  </si>
  <si>
    <t>1343 Т</t>
  </si>
  <si>
    <t>Кран шаровый муфтовый газовый ГШК.Назначение - для перекрытия потока среды;Технические характеристики:Диаметр условный (Ду), мм - 50;Давление условное (Ру), кгс/см2 - 16;Рабочая среда - газ;Температура рабочей среды, C - от - 40 до + 60;Условия поставки:- предоставление паспорта;Нормативно-технический документ - ГОСТ 21345-2005.</t>
  </si>
  <si>
    <t>1344 Т</t>
  </si>
  <si>
    <t>Кран шаровый.Назначение - для оперативного перекрытия и герметизации трубного каналапри проведении ремонтных и аварийных работ.Технические характеристики:Диаметр внутреннего отверстия, мм, не более - 38;Давление рабочее, МПа (кгс/см2), не менее - 21,0 (210);Класс герметичности по ГОСТ 9544-2005 - А;Климатическое исполнение по ГОСТ 15150-69 - УХЛ1;Рабочая среда:- буровые растворы,- нефть,- газ,- вода;Присоединительная резьба НКТ 73 ГОСТ 633-80 (гладкая) верхняя соединение- муфта, нижняя - ниппель;Габаритные размеры, мм, не более:Длина - 270;Диаметр - 89;Материал корпуса - сталь 40ХН;Масса, кг, не более - 8;Комплект поставки:Кран шаровой, шт - 1;КШ73х21, шт - 1;Ключ управления, шт - 1;Перечень документов при поставке:- должен поставляться с сертификатом и другими документами,удостоверяющим происхождение товара;- паспорт, совмещенный с руководством по эксплуатации;Соответствующая упаковка, не допускающая повреждения оборудования.</t>
  </si>
  <si>
    <t>1349 Т</t>
  </si>
  <si>
    <t>Кран шаровый муфтовый газовый.Назначение - предназначены для работы с газообразными и жидкими средами;Техническая характеристика:Диаметр условный (Ду), мм - 15;Далвение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t>
  </si>
  <si>
    <t>1347 Т</t>
  </si>
  <si>
    <t>Кран шаровый муфтовый газовый.Назначение - для герметичного перекрытия трубопроводов с газообразнойили жидкой транспортируемой средой;Техническая характеристика:Диаметр условный (Ду), мм - 50;Далвение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t>
  </si>
  <si>
    <t>1348 Т</t>
  </si>
  <si>
    <t>Кран шаровый газовый ГШК.Назначение - для перекрытия потока среды;Технические характеристики:Диаметр условный (Ду), мм - 100;Давление условное (Ру), кгс/см2 - 16;Рабочая среда - газ;Температура рабочей среды, C - от - 40 до + 60;Герметичность затвора: класс «А» по ГОСТ 9544-2015;Подсоединение к трубопроводу: фланцевое;Нормативно - технический документ - ГОСТ 21345-2005.Комплектация:- предоставление паспорта;- ответные фланцы с крепежами;- комплект прокладок.Поставщик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</si>
  <si>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1346 Т</t>
  </si>
  <si>
    <t>Кран шаровый газовый ГШК.Назначение - для перекрытия потока среды;Технические характеристики:Диаметр условный (Ду), мм - 150;Давление условное (Ру), кгс/см2 - 16;Рабочая среда - газ;Температура рабочей среды, C - от - 40 до + 60;Герметичность затвора: класс «А» по ГОСТ 9544-2015;Подсоединение к трубопроводу: фланцевое.Комплектация:- предоставление паспорта;- ответные фланцы с крепежами; - комплект прокладок.Нормативно - технический документ - ГОСТ 21345-2005.Поставщик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</si>
  <si>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1352 Т</t>
  </si>
  <si>
    <t>Кран шаровый ВКШ.Назначение - для перекрытия потока среды;Технические характеристики:Диаметр условный (Ду), мм - 50;Давление условное (Ру), кгс/см2 - 16-40;Рабочая среда - газ;Температура рабочей среды, C - от - 60 до + 150;Герметичность затвора: класс «А» по ГОСТ 9544-2015;Исполнение - ПТ;Вариант исполнения по подсоединительным и габаритным размерам - 00;Вариант присоединения - 00;Вариант исполнения по материалу конструкции - Б.Нормативно - технический документ - ГОСТ 21345-2005.Поставщик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</si>
  <si>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1345 Т</t>
  </si>
  <si>
    <t>Кран шаровый ВКШ.Назначение - для перекрытия потока среды;Технические характеристики:Диаметр условный (Ду), мм - 100;Давление условное (Ру), кгс/см2 - 16-40;Рабочая среда - газ;Температура рабочей среды, C - от - 60 до + 150;Герметичность затвора: класс «А» по ГОСТ 9544-2015;Исполнение - ПТ;Вариант исполнения по подсоединительным и габаритным размерам - 00;Вариант присоединения - 00;Вариант исполнения по материалу конструкции - Б.Нормативно - технический документ - ГОСТ 21345-2005.Поставщик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</si>
  <si>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875 Т</t>
  </si>
  <si>
    <t>222129.700.000048</t>
  </si>
  <si>
    <t>из полиэтилена</t>
  </si>
  <si>
    <t>1354 Т</t>
  </si>
  <si>
    <t>"Кран шаровой DRWN3 CL150 RFSCN40S 304L.
Назанчение - для замены при ремонте, техническом обслуживании газовых высоко-температурных трубопроводов и сосудов.
Техническая характеристика:
Диаметр условный, мм - 20;
Рассчетное давление, кгс/см2 - 15,8;
Обозначение - DR WN3 CL150 RFSCN40S ASTM A 182-F 304L;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Шар краны.
Мақсаты-Жоғары температуралы газ құбырлары мен ыдыстарын жөндеу, техникалық қызмет көрсету кезінде ауыстыру.
Техникалық сипаттамасы:
Шартты Диаметр, мм - 20;
Есептік қысым, кгс/см2-15,8;
Белгілеу-DR WN3 CL150 RFSCN40S ASTM A 182-F 304L;
Жеткізу кезінде габариттік деректерді/ зауытнөмірін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t>
  </si>
  <si>
    <t>1350 Т</t>
  </si>
  <si>
    <t>"Кран шаровой F2V 1 1/2 -150 F 304L.
Назанчение - для замены при ремонте, техническом обслуживании газовых высоко-температурных трубопроводов исосудов.
Техническая характеристика:
Диаметр условный, дюйм - 1 1/2;
Обозначение - шаровой кран F2V 1 1/2 -150 F 304L 150811267-22 24B10S (в комплекте);
При поставке уточнить габаритные данные/ заводской номер;
Весьобьем постовляемых товаров являются новыми, со сроком изготовления не ранее 2022 г. с паспортом и сертификаты;
Поставщик предоставляет гарантиюна качество на весь объём Товара в течение 12 месяцев от даты ввода в эксплуатацию Товара, но не более 24 месяцев от даты поставки.
Шар краны F2 V1 1.
Мақсаты-Жоғары температуралы газ құбырлары мен ыдыстарын жөндеу, техникалық қызмет көрсету кезінде ауыстыру.
Техникалық сипаттамасы:
Диаметрі шартты, дюйм-1 1/2 ;
Белгілеу-шарлы кран F 2 V1 1 -150 F304L 150811267-22 24b10s (жиынтықта);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бастап24 айдан аспайтын мерзімде тауардың бүкіл көлеміне сапаға кепілдік береді."</t>
  </si>
  <si>
    <t>1351 Т</t>
  </si>
  <si>
    <t>"Кран шаровой 2/150 CF350075.
Назначение - для замены при ремонте, техническом обслуживании газовых высоко-температурных трубопроводов и сосудов.
Техническая спецификация:
Диаметр, дюйм - 2;
Среда - природный газ;
Обозначение - Шаровой кран 2/150 CF350075;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Шар краны 2/150 CF350075
Мақсаты-Жоғары температуралы газ құбырлары мен ыдыстарын жөндеу, техникалық қызмет көрсету кезіндеауыстыру.
Техникалық ерекшелігі:
Диаметрі, дюйм - 2;
Қоршаған орта-табиғи газ;
Белгілеу-шар краны 2/150 CF350075;
Жеткізу кезінде габариттік деректерді/ зауыт нөмірін нақтылау;
Жеткізілетін тауарлардың барлық көлеміЖаңа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сапағакепілдік береді."</t>
  </si>
  <si>
    <t>1353 Т</t>
  </si>
  <si>
    <t>"Кран шаровой FZV 1-150 E304L.
Н
Назначение - для замены при ремонте, техническом обслуживании газовых высоко-температурных трубопроводов и сосудов.
Техническая спецификация:
Условный диаметр, д - 1;
Среда - природный газ;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Шарлы Кран FIV 1-150 E304L
Н
Мақсаты-Жоғары температуралы газ құбырлары мен ыдыстарынжөндеу, техникалық қызмет көрсету кезінде ауыстыру.
Техникалық ерекшелігі:
Шартты диаметр, д - 1;
Қоршаған орта-табиғи газ;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</si>
  <si>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812 Т</t>
  </si>
  <si>
    <t>203011.900.000001</t>
  </si>
  <si>
    <t>Краска</t>
  </si>
  <si>
    <t>водно-дисперсионная</t>
  </si>
  <si>
    <t>Краска водно-дисперсионная фасадная ВД-АК-111.Назначение - для наружной окраски зданий и сооружений;Технические характеристики:Цвет - белая;По виду пленкообразующего вещества - полиакриловая.Нормативно-технический документ - ГОСТ 28196-89.</t>
  </si>
  <si>
    <t>813 Т</t>
  </si>
  <si>
    <t>Краска водно-дисперсионная.Назначение - для внутренней окраски зданий и сооружений;Технические характеристики:Тип - водно-дисперсионная;Цвет - белый.</t>
  </si>
  <si>
    <t>811 Т</t>
  </si>
  <si>
    <t>Краска ВД-ВА-224 (белая) – на основе гомополимерной поливинилацетатной дисперсии для работ внутри помещений, а также помещений с повышенной влажностью</t>
  </si>
  <si>
    <t>1102 Т</t>
  </si>
  <si>
    <t>259929.490.000272</t>
  </si>
  <si>
    <t>для подвеса зажима анкерного, крепежный</t>
  </si>
  <si>
    <t>"Кронштейн анкерный СS10.3 монтируется на опоры (с помощью бандажных лент и скрепы) и на несущие стены сооружений и зданий (на один или два болта). Изготовленный цельным блоком из сплава алюминия, кронштейн CS10.3 очень прочен и устойчив к коррозии. Анкерные кронштейны СS10.3 обеспечивают крепление от одного до двух зажимов для СИП (самонесущих изолированных проводов). 
Техническая характеристика:
Марка - CS10.3;
Механическая нагрузка, кН - 20;
Предельная нагрузка, даН - 1500;
Количество в упаковке, шт - 40;
Масса, г - 165."</t>
  </si>
  <si>
    <t>1018 Т</t>
  </si>
  <si>
    <t>244422.240.000003</t>
  </si>
  <si>
    <t>бронзовый, марка БрАМц9-2, диаметр 48-120 мм, прессованный</t>
  </si>
  <si>
    <t>Пруток бронзовый холоднодеформированный.Назначение - для изготовления металлоизделии и конструкции;Технические характеристики:Способо изготовления - Д, холодно-деформированыый;Форма сечения - КР;Тончость изготовления - П;Состояние - П;Диаметр, мм - 100;Длина - НД;Марка спланва - БрАМц9-2;Условия поставки:- сертификат качества;Нормативно-технический документ - ГОСТ 1628-78.</t>
  </si>
  <si>
    <t>1178 Т</t>
  </si>
  <si>
    <t>265184.300.000008</t>
  </si>
  <si>
    <t>Крыльчатка</t>
  </si>
  <si>
    <t>для счетчиков производства, потребления газа, жидкости, электроэнергии</t>
  </si>
  <si>
    <t>"Крыльчатка счетчика жидкости турбинный  типа ТОР 1-50.
Назначение - предназначена для доукомплектования, дооснащения, унификации,  обеспечениясовместимости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6.393.008-01;
Применяемость -запасные части счетчика жидкости турбинный типа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</si>
  <si>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783 Т</t>
  </si>
  <si>
    <t>192023.300.000009</t>
  </si>
  <si>
    <t>Ксилол</t>
  </si>
  <si>
    <t>нефтяной, марка А</t>
  </si>
  <si>
    <t>Ксилол нефтяной.Назначение - для выделения изомеров ксилола и применения в качестверастворителя лаков и красок.Технические характеристики:Марка - А;Формула - С8Н10;Относительная молекулярная масса - 106,17;Внешний вид и цвет - прозрачная жидкость;Плотность при 20 С, г/см3 - 0,862-0,868;Массовая доля основного вещества (ароматических углеводородов C8H10), %,не менее - 99,6;Окраска серной кислоты, номер образцовой шкалы, не более - 0,3;Реакция водной вытяжки - нейтральная;Испаряемость - испаряется без остатка;Температура вспышки, С, не ниже - 23;Перечень документов при поставке:- должен поставляться  с сертификатом и другим документом,удостоверяющим происхождение товара, со сроком годности не менее 8месяцев от даты поставки;Нормативно-технический документ - ГОСТ 9410-78.Марка/модель -Завод изготовителя -Страна происхождения -(заполняется поставщиком)</t>
  </si>
  <si>
    <t>1104 Т</t>
  </si>
  <si>
    <t>259929.490.000305</t>
  </si>
  <si>
    <t>Лазы</t>
  </si>
  <si>
    <t>для подъема на железобетонные опоры трапецеидального сечения воздушных линий электропередач, универсальные</t>
  </si>
  <si>
    <t>Когти-лазы монтерские КЛМ-2 предназначены для перемещения пожелезобетонным опорам трапецеидального сечения при выполнении работ навоздушных линиях электропередач.Расположение подножки перпендикулярно опоре. Кронштейны изготовлены изстального круга диаметром 18мм марки 40Х по ГОСТ 4543 с термическойобработкой. Когти комплектуются крепежными ремнями из 2-х слоевнатуральной кожи. Верхняя-юфть, нижняя- сыромять. С удобнойметаллической пряжкой, снабженной роликом -   покрытие гальваническое.Прошивка ремней особо прочными капроновыми нитками, соединения усиленыметаллическими заклепками. Шипы для когтей-лаз – все конические, вставкатвердосплавная, имеет цилиндрическую форму, переходящую в конус.Комплект шипов составляет 8 штук. Шипы съемные, имеется возможностьзамены каждого шипа в отдельности.Применяемость (тип опор) СВ105-3,6, СВ105-5.Комплектация:- с шипами со вставкой из твердого сплава;- с кожаными ремнями;Технические характеристики:Раствор лазов с учетом регулировки, мм - 190±4;Масса лазов с ремнями, кг, не более - 5,4;Рабочая нагрузка на каждый лаз, кгс, до – 140;Размеры подножки ШхД, мм, не менее – 100х285.</t>
  </si>
  <si>
    <t>814 Т</t>
  </si>
  <si>
    <t>203012.700.000024</t>
  </si>
  <si>
    <t>двухкомпонентный</t>
  </si>
  <si>
    <t>Лак электроизоляционный МЛ-92.Лаком пропитывают обмотки у электрических машин, аппаратов итрансформаторов, им покрывают электроизоляционные детали.Представляет собой раствор смеси глифталевого лака и меламиноформальдегидной смолы в органических растворителях. Назначение - дляпропитки обмоток электрических машин, аппаратов и трансформаторов и дляпокрытия электроизоляционных деталей.Технические характеристикиНаличие механических включений в лаке - отсутствие;Внешний вид покрытия - после высыхания лак должен образовывать глянцевуюгладкую, однородную поверхность цвета от светло-коричневого до темно-коричневого;Условная вязкость по вискозиметру типа ВЗ-246 с диаметром сопла 4 мм притемпературе (20,0±0,5) °С, с - от 25 до 50;Массовая доля нелетучих веществ в лаке, % - от 50 до 55;Кислотное число, мг KОН, не более - 10;Время высыхания до степени 3 при температуре 105-110 °С, ч, не более - 18;Способность просыхания лака в толстом слое при температуре, С - от 115до 120 °С, ч, не более - 16;Термоэластичность пленки при температуре (150±2) °С, ч, не менее - 48;Твердость покрытия по маятниковому прибору при температуре (20±2) °С, неменее - типа ТМЛ (маятник А), относительные единицы - 0,15или типа М-3, условные единицы - 0,40;Маслостойкость пленки, не менее - 78;Электрическая прочность пленки, МВ/м, не менее:- при температуре (20±2) °С - 70;- при температуре (130±2) °С - 40;- после действия воды в течение 24 ч при температуре (20±2) °С - 30;Удельное объемное электрическое сопротивление пленки, Ом•м, не менее:- при температуре (20±2) °С - 1•10;- при температуре (130±2) °С - 1•10;- после действия воды в течение 24 ч при температуре (20±2) °С - 5•10;Нормативно-технический документ - ГОСТ 15865-70.</t>
  </si>
  <si>
    <t>1412 Т</t>
  </si>
  <si>
    <t>282323.900.000000</t>
  </si>
  <si>
    <t>Ламинатор</t>
  </si>
  <si>
    <t>пакетный</t>
  </si>
  <si>
    <t>Ламинатор внешнего нагреваТехнические характеристики:Формат бумаги - А3;Количество валов, шт, не менее - 4;Система нагрева - внешний нагрев, Реверс, Холодное;Регулировка температуры;Регулировка скорости;Толщина пленки, мкм, не менее - от 60 – 250;Толщина ламинирования, мм, не менее - 2;Функция охлаждения;Функция фольгирования;Ширина ламинирование, мм, не менее - 330;Температура нагрева, С, не более - 180;Минимальная скорость ламинирования, мм/мин, не более - 280;Максимальная скорость ламинирования, мм/мин, не более - 1800;Время нагрева, мин, не более - 4-5;Корпус -  должен быть металлическим;Мощность, Вт, не менее - 620.Габариты ВхШхД, мм, не более - 134х280х545;Вес, кг, не более - 12.</t>
  </si>
  <si>
    <t>1092 Т</t>
  </si>
  <si>
    <t>259929.290.000021</t>
  </si>
  <si>
    <t>Лента бандажная</t>
  </si>
  <si>
    <t>"Лента бандажная ЛМ-50 применяется для крепления защитных профилей, кронштейнов и других элементов к опорам линий электропередач. Лента обладает устойчивостью к коррозии, воздействию экстремальных температур, влажности и погодно-климатическим факторам. Лента находится в удобной для транспортировки пластиковой упаковке.
Техническая характеристика:
Длина, м -50;
Ширина, мм - 20;
Материал - нержавеющая сталь;
Диапазон рабочих температур, С -  от-50 до+60 ;
Толщина металла, мм - 0.70;
Вес, кг - 5.60;
Гарантийный срок, мес - 60.
"</t>
  </si>
  <si>
    <t>899 Т</t>
  </si>
  <si>
    <t>222922.300.000000</t>
  </si>
  <si>
    <t>Лента изоляционная</t>
  </si>
  <si>
    <t>для трубопровода, поливинилхлоридная, ширина 50-150 мм</t>
  </si>
  <si>
    <t>Лента поливинилхлоридная липкая.Технические характеристики:Предназначение - для защиты от коррозии наружной поверхностимагистральных газонефтепроводов в качестве изолирующего и защитногопокрытия;Тип - ПВХ-Л (поливинилхлоридная липкая);Ширина ленты, мм  - 450;Толщина ленты, мм - 0,6.</t>
  </si>
  <si>
    <t>759 Т</t>
  </si>
  <si>
    <t>139919.900.000008</t>
  </si>
  <si>
    <t>Лента киперная</t>
  </si>
  <si>
    <t>из хлопчатобумажной пряжи</t>
  </si>
  <si>
    <t>Лента, вырабатываемая на лентоткацких челночных и бесчелночных станкахиз хлопчатобумажной пряжи и химических нитей, предназначенная дляприменения в электротехнических изделиях и изготовления изоляционныхлент.Технические характеристики:Ширина ленты, мм, не менее - 25;Толщина киперной ленты, мм, не менее - 0,38;Нормативно-технический документ - ГОСТ 4514-78.</t>
  </si>
  <si>
    <t>1474 Т</t>
  </si>
  <si>
    <t>329959.900.000026</t>
  </si>
  <si>
    <t>Лента специальная</t>
  </si>
  <si>
    <t>поливинилхлоридная</t>
  </si>
  <si>
    <t>Изолента поливинилхлоридная ПВХ представляет собой диэлектрический(изолирующий) материал и применяется при промышленных, строительных ибытовых работах для электроизоляции проводов и кабелей, а также изолентапвх используется при ремонте и сращивании электрокабелей снеметаллическими оболочками, работающих в статическом состоянии.Изоляционная лента обеспечивает герметичность, защиту от воздействиявлаги, солей, слабых растворителей, ультрафиолетовых лучей и др.Технические характеристики:Ширина, мм - 15;Нормативно-технический документ - ГОСТ 16214-86.</t>
  </si>
  <si>
    <t>1002 Т</t>
  </si>
  <si>
    <t>241034.000.000079</t>
  </si>
  <si>
    <t>марка Ст.06ХН28МДТ, толщина 0,40-12 мм, горячекатаный</t>
  </si>
  <si>
    <t>Лист стальной нержавеющий.
Технические характеристики:
Габаритные размеры, мм:
Толщина - 5;
Ширина - 1250;
Длина - 2500;
Марка стали - 08х17т.</t>
  </si>
  <si>
    <t>1301 Т</t>
  </si>
  <si>
    <t>281220.900.000006</t>
  </si>
  <si>
    <t>Ловитель</t>
  </si>
  <si>
    <t>трехшаровой, для захвата муфт штанг и штанг</t>
  </si>
  <si>
    <t>Ловитель штанг плунжерного типа модернизированный ЛШПМ2-89. Предназначендля ловли отвернувшихся или оборвавшихся, но не прихваченных насосныхштанг внутри насосно-компрессорных труб при текущем ремонте скважин.Технические характеристики:Тип ловителя штанг - плунжерный модернизированный;Обозначение - ЛШПМ2;Диаметр НКТ, мм - 89;Диаметр лощильных насосных штанг - 16, 19, 22;Наибольшая допустимая нагрузка на ловитель, кН – 55;Присоединительная резьба штанг по ГОСТ 13877-80 – Ш22;Длина, мм -1950;Наружный диаметр, мм – 68;Масса не более, кг – 12.Поставляется с сертификатом или другими документом, удостоверяющимпроисхождение товара. Соответствующая упаковка, не допускающаяповреждения оборудования и предусматривающая защиту от коррозии.</t>
  </si>
  <si>
    <t>1304 Т</t>
  </si>
  <si>
    <t>Ловитель штанг ЛШУ-73-22-16.Технические характеристики:Присоединительная резьба штанг Ш19;Диаметр захватываемых муфт , мм - от 24 до 46;Длина, мм, не более - 1765;Наружный диаметр, мм - 58;Масса, кг, не более - 7,5.Поставляется с сертификатом или другими документом, удостоверяющимпроисхождение товара. Соответствующая упаковка, не допускающаяповреждения оборудования и предусматривающая защиту от коррозии.</t>
  </si>
  <si>
    <t>1303 Т</t>
  </si>
  <si>
    <t>Ловители труб наружного захвата типа ЛТН.Назначение - для захвата и удержания труб за наружную поверхность приподъеме из скважины.Конструкция ловителей обеспечивает освобождение от аварийного объектапри невозможности извлечения его, а также циркуляцию промывочнойжидкости при проведении аварийных работ.Ловители выпускаются с правой или левой присоединительной резьбой.Ловители состоят из трех основных частей: переводника, корпуса иворонки.В зависимости от размера захватываемого объекта, в ловитель может бытьвставлен один из двух комплектов захватов:- спиральный захват со вставкой;- цанговый захват с калибрующим фрезером.Технические характеристики:1. Типоразмер ловителя - ЛТН 95/79П.2. Максимальный захватываемый размер, мм:- спиральным захватом - 79;- цанговым захватом - 66,5;3. Допускаемая осевая нагрузка, кН - 530;4. Наружный диаметр, мм - 95;5. Присоединительная резьба - З-76.Поставщик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ЛТН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</si>
  <si>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1305 Т</t>
  </si>
  <si>
    <t>Ловители труб наружного захвата типа ЛТН.Назначение - для захвата и удержания труб за наружную поверхность приподъеме из скважины.Конструкция ловителей обеспечивает освобождение от аварийного объектапри невозможности извлечения его, а также циркуляцию промывочнойжидкости при проведении аварийных работ.Ловители выпускаются с правой или левой присоединительной резьбой.Ловители состоят из трех основных частей: переводника, корпуса иворонки.В зависимости от размера захватываемого объекта, в ловитель может бытьвставлен один из двух комплектов захватов:- спиральный захват со вставкой;- цанговый захват с калибрующим фрезером.Технические характеристики:1. Типоразмер ловителя - ЛТН 120/96П.2. Максимальный захватываемый размер, мм:- спиральным захватом - 96;- цанговым захватом - 87,5;3. Допускаемая осевая нагрузка, кН - 640 (380*);4. Наружный диаметр, мм - 120;5. Присоединительная резьба - З-76.Поставщик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ЛТН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</si>
  <si>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1302 Т</t>
  </si>
  <si>
    <t>Ловители труб наружного захвата типа ЛТН.Назначение - для захвата и удержания труб за наружную поверхность приподъеме из скважины.Конструкция ловителей обеспечивает освобождение от аварийного объектапри невозможности извлечения его, а также циркуляцию промывочнойжидкости при проведении аварийных работ.Ловители выпускаются с правой или левой присоединительной резьбой.Ловители состоят из трех основных частей: переводника, корпуса иворонки.В зависимости от размера захватываемого объекта, в ловитель может бытьвставлен один из двух комплектов захватов:- спиральный захват со вставкой;- цанговый захват с калибрующим фрезером.Технические характеристики:1. Типоразмер ловителя - ЛТН 83/65;2. Максимальный захватываемый размер, мм:- спиральным захватом - 65;- цанговым захватом - 56;3. Допускаемая осевая нагрузка, кН - 350;4. Наружный диаметр, мм - 83;5. Присоединительная резьба - З-76.Поставщик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ЛТН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</si>
  <si>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946 Т</t>
  </si>
  <si>
    <t>231923.300.000152</t>
  </si>
  <si>
    <t>Ловушка-приемник</t>
  </si>
  <si>
    <t>из стекла, объем 0-10 мл</t>
  </si>
  <si>
    <t>Приемник-ловушка к аппарату.Назначение - для измерения объема воды в нефтяных, пищевых и другихпродуктах методом отгонки;Применяется в качестве комплектующего к аппарату АКОВ-10, которыйпредназначен для количественного определения содержания воды в нефтяных,пищевых и других продуктах методом отгонки. Приемник-ловушкапредставляет собой стеклянный градуированный сосуд цилиндрической формы,нижняя часть которого переходит в трубку меньшего диаметра.На корпусе приемника-ловушки нанесена шкала. Верхняя часть приемника-ловушки заканчивается шлифованной горловиной. К корпусу приемника-ловушки выше верхней отметки шкалы припаян отвод со шлифом на конце.Наименование аппарата - АКОВ;Приемник-ловушка к аппарату АКОВ 10 состоит из колбы круглодонной,приёмника ловушки с конусом типа КШ 29/32, холодильника с прямойтрубкой, распылительной трубки. Детали аппарата соединяются с помощьювзаимозаменяемых конусов.Технические характеристики.Вместимость колбы, мл - 500;Номинальная вместимость приемника-ловушки, мл - 10;Интервал шкалы, мл - 0...0,03; 0,03...0,3; 0,3...1,0; 1,0...10;Цена деления шкалы, мл - 0,03; 0,1; 0,2;Материал стеклоизделий - стекло химико-лабораторное по ГОСТ 21400-75«Стекло химико-лабораторное;Условия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</si>
  <si>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1082 Т</t>
  </si>
  <si>
    <t>259929.100.000008</t>
  </si>
  <si>
    <t>Люк смотровой</t>
  </si>
  <si>
    <t>канализационный</t>
  </si>
  <si>
    <t>Люк смотровой канализационный с крышкой.
Технические характеристики:
Материал - чугунный;
Тип - 
Нормативно - технический документ - ГОСТ 3634-99.</t>
  </si>
  <si>
    <t>1287 Т</t>
  </si>
  <si>
    <t>279040.100.000001</t>
  </si>
  <si>
    <t>Магнит</t>
  </si>
  <si>
    <t>ловильный, наружный диаметр 114,3 мм, грузоподъемность 240 кгс</t>
  </si>
  <si>
    <t>Ловитель печать торцевая.Назначение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- 140;Наружный диаметр самого магнита ловителя, мм - 114;Диаметр промывочного отверстия - 15 мм;Длина самого магнита ловителя - 190 мм;Масса - 7,6 кг;Присоединительная резьба НКТ 73Х5,5 ГОСТ 633-80;Диапазон температурной эксплуатации, °С - от -40 до +120;Не имеет ограничения по глубине спуска.Поставщик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</si>
  <si>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1288 Т</t>
  </si>
  <si>
    <t>Ловитель печать торцевая ТПЛ.Назначение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- 146;Наружный диаметр самого магнита ловителя, мм - 118;Диаметр промывочного отверстия - 15 мм;Длина самого магнита ловителя - 190 мм;Масса - 8,0 кг;Присоединительная резьба НКТ 73 ГОСТ 633-80;Диапазон температурной эксплуатации, °С - от -40 до +120;Не имеет ограничения по глубине спуска.Поставщик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</si>
  <si>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1289 Т</t>
  </si>
  <si>
    <t>Ловитель печать торцевая ТПЛ.Назначение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- 168;Наружный диаметр самого магнита ловителя, мм - 132;Диаметр промывочного отверстия - 15 мм;Длина самого магнита ловителя - 185 мм;Масса - 9,6 кг;Присоединительная резьба НКТ 73 ГОСТ 633-80;Диапазон температурной эксплуатации, °С - от -40 до +120;Не имеет ограничения по глубине спуска.Поставщик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</si>
  <si>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857 Т</t>
  </si>
  <si>
    <t>"Манжета насоса ГП06.00.00.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ГП06.00.00;
Применяемость - запасных частей к насосу гидравлического привода ГП-1М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</si>
  <si>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1156 Т</t>
  </si>
  <si>
    <t>265152.700.000038</t>
  </si>
  <si>
    <t>Манометр-термометр</t>
  </si>
  <si>
    <t>скважинный, глубинный</t>
  </si>
  <si>
    <t>Манометр-термометр глубинный.Назначение - для регистрации значений давления и температуры по стволускважины и (или) изменения их во времени в любой точке, например, назабое при снятии кривой восстановления давления.Манометр-термометр глубинный является автономным прибором. Можетработать в нескольких режимах, отличающихся дискретностью проведениязамеров, в обычном режиме от 1 с до 1 сут. Задание режима работы исчитывание информации осуществляется с компьютера через электроды наповерхности корпуса прибора, что не требует разборки корпуса прибора.Для визуализации, обработки и экспортирования результатов измеренияиспользуется программа БД установленная на компьютер. Программноеобеспечение манометра позволяет задавать режимы работы манометра и времяего включения, проверять состояние элементов питания и содержимоепамяти, переписывать информацию в ПК, просматривать и распечатыватьзарегистрированные значения давления и температуры. Записанная в памятиприбора информация сохраняется более года.Запуск измерений может быть осуществлен по заданным значениям времени,давления или температуры.Технические характеристики:Диапазоны измерений давления, Мпа - от 0 до 40;Предел допускаемой приведённой погрешности измерения давления вдиапазоне температур, °С - ± 0,15% (-20...+150);Единица младшего разряда измерения давления, Мпа - 0,0001;Предельно допустимые условия эксплуатации, °С - от минус 40 до плюс 150;Пределы допускаемой абсолютной погрешности измерения температуры вдиапазоне температур,°С - ±0,2 °С (-20...+150);Единица младшего разряда измерения температуры, °С - 0,001.Объем внутренней памяти:Количество измерений (одновременной регистрации давления, внутренней ивнешней температуры, времени), не менее - 11 000 000;Количество отдельных исследований, не менее - 8 000;В приборе имеется возможность сохранения отдельных протоколов измерений,не менее - 4 тыс.шт. и пар точек измеряемых данных, не менее - 11048тыс.шт.;Время непрерывной работы от свежей батареи, не менее 1 года при периодеизмерений - 16 сек.;Интерфейс для считывания данных RS-232 (COM-порт или USB адаптер).Габаритные размеры, мм:Диаметр - 32;Длина - 571;Масса, кг, не более - 2,3.Комплектность прибора:- прибор САМТ-03, шт - 1;- утяжелитель составной, шт - 1;- кабель интерфейсный, шт - 1;- ключ гаечный рожковый, шт - 2.Комплект ЗИП:- кольцо 023-029-36, шт - 3;- кольцо 024-028-25, шт - 2;- кольцо 018-021-19, шт - 3;- компакт-диск с программным обеспечением «БД СИАМ 2.5», шт - 1.Разборка корпуса для считывания данных не требуется.Межповерочный интервал 3года.«Данные с приборов должны выгружаться в ПО «Универсальный менеджеризмерений».Нормативно-технический документ - ГОСТ 2405-88.Перечень документор при поставке:- паспорт, шт - 1;- руководство по эксплуатации, шт - 1;- методика поверки, шт - 1;- руководство пользователя «БД СИАМ 2.5», шт - 1;- свидетельство о государственной поверке, шт - 1;- адаптер "USB-COM", шт - 1.- сертификат качества от завода изготовителя, шт - 1;- декларация о соответствия Таможенного Союза, шт - 1;- сертификат о признании утверждения типа СИ (копия) или выписка изреестра,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</si>
  <si>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1155 Т</t>
  </si>
  <si>
    <t>Манометр-термометр.Назначение - регистрации кривых изменения давления и температуры наустье добывающих и нагнетательных скважин, однократная или периодическаярегистрации одиночных значений давления и температуры.Отличительные особенности:Устанавливается на место стрелочного манометра. Работает в автономномрежиме от сменных аккумуляторов. Работает с записью данных во внутреннююпамять. Работает со встроенным датчиком температуры и выноснымподключаемым термозондом. Наличие на корпусе светодиодного индикатора,работоспособного при низких температурах (до минус 40°С). Комплектуетсякомпьютерной базой данных и зарядным устройством.Возможности:Позволяет совместно с идентификационными данными (месторождение, куст,скважина, номер цеха и оператора) осуществить как разовые замеры сзаписью в память текущих значений давления и двух температур, так идолговременную запись значений давления и двух температур сустановленным интервалом периодической регистрации. Поддерживаетполнофункциональный режим работы с персональным компьютером - управлениеработой, задание режимов, считывание данных из памяти и т.п. Кнопкиуправления на корпусе прибора. Возможность установки и измененияпрограммы работы без подключения к ПК с помощью клавиш на корпусеприбора.Технические характеристики:Диапазоны измерений давления, Мпа - 40;Предел допускаемой приведённой погрешности измерения давления вдиапазоне температур, °С - ± 0,15% (-20...+50);Единица младшего разряда измерения давления, Мпа - 0,0001;Диапазон измерения температуры внутренним датчиком, °С - от минус 40 доплюс 50;Диапазон измерения температуры подключаемым термозондом, °С - от минус55 до плюс 125;Диапазон рабочих температур, °С - от минус 40 до плюс 50;Пределы допускаемой абсолютной погрешности измерения температурывстроенным датчиком в диапазоне температур, °С - ± 0,2 (-20...+50);Единица младшего разряда измерения температуры, °С - 0,001;Минимальная дискретность измерений, с - 1.Объем внутренней памяти:Количество записей (времени, давления, внутренней и внешней температур),не менее - 1 440 000;Количество отдельных исследований, не менее - 16 000;Время непрерывной работы от свежезаряженного аккумулятора при нормальнойтемпературе, час, не менее - 280;Интерфейс для считывания данных RS-232 (COM-порт).Габаритные размеры, мм:- диаметр - 65;- длина - 210.Масса электронного блока, кг, не более - 1,5.Комплектность:1. Манометр-термометр устьевой - 1шт;2. Программное обеспечение» (СД диск) - 1шт;3. Кабель интерфейсный - 1шт;4.Кабель переходной - 1шт;5.Ключ гаечный рожковый - 1шт;6. Устройство зарядное - 1шт;7. Футляр термоизоляционный - 1шт;8. Руководство по эксплуатации - 1шт;9. Руководство пользователя - 1шт;10. Паспорт - 1шт;11. Методика поверки - 1шт;12. Табличка - 1шт;13. Упаковка - 1шт;14. Адаптер USB-COM - 1шт;15. Свидетельство о поверки - 1шт.Данный прибор работает автономно и не требует дополнительногооборудования и программных средств. Для хранения данных, обработки иэкспорта результатов измерений, используется программа БД «СИАМ»установленная на компьютер.Дополнительная документация:1. Сертификат качества от завода изготовителя - 1шт;2. Декларация о соответствия Таможенного Союза - 1шт;3. Сертификат о признании утверждения типа СИ (копия) или выписка изреестра - 1шт.Предоставить образец динамографа до вскрытия заявок в Акционерноеобщество «Эмбамунайгаз» Республика Казахстан, г. Атырау, улицаВалиханова, 1 кабинет № 303.</t>
  </si>
  <si>
    <t>901 Т</t>
  </si>
  <si>
    <t>222925.500.000011</t>
  </si>
  <si>
    <t>пластиковый, стирающийся</t>
  </si>
  <si>
    <t>Набор маркеров.Назначение - для доски, надписей практически на всех поверхностях: коже,древесине, резине, пластмассе, стекле, металле и т.д;Технические характеристики:Тип маркеров - перманентный;Количество цветов маркеров в наборе, шт - 4;Описание:- на спиртовой основе;- свето- и водостойкие;- термостойкие;- нестираемые;- насыщенного цвета;- практически без запаха;Ширина следа, мм - 1,5-3.</t>
  </si>
  <si>
    <t>1441 Т</t>
  </si>
  <si>
    <t>289315.800.000000</t>
  </si>
  <si>
    <t>Мармит</t>
  </si>
  <si>
    <t>на 1 блюд</t>
  </si>
  <si>
    <t>Мармит электрический.Назначение - для непродолжительного сохранения первых и вторых блюд вгастроёмкостях в горячем состоянии, а также для раздачи их потребителям;Технические характеристики;Тип мармита - для 1-х блюд ПМЭС;Формат - настольный;Потребляемая мощность, кВт - 2,1;Размер, мм - 1120х1030х1240;Конструкция:- конфорки - 2;- полка - 1;- подсветка;Особенности:- гастроемкости обогреваются «сухим» горячим воздухом;- внизу мармита расположен нейтральный шкаф, в котором можено хранитькухонный инвентар;- над мармитом расположена двойная полка с лампой подсветки;- на ее большой полезной площади можно выкладывать порционные блюда;- ножки для удобства регулируются по высоте;- в комплект поставки входят направляющие для подносов и гастроемкости.</t>
  </si>
  <si>
    <t>1442 Т</t>
  </si>
  <si>
    <t>289315.800.000001</t>
  </si>
  <si>
    <t>на 2 блюда</t>
  </si>
  <si>
    <t>Мармит электрический.Назначение - для непродолжительного сохранения первых и вторых блюд вгастроёмкостях в горячем состоянии, а также для раздачи их потребителям;Технические характеристики:Тип мармита - для 2-х блюд ПМЭС;Формат - настольный;Потребляемая мощность, кВт - 1,2;Размер, мм - 1120х1030х1420(1485);Конструкция:- полки - 2;- подсветка;- гастроемкости - 6;Особенности:- гастроемкости обогреваются «сухим» горячим воздухом;- внизу мармита расположен нейтральный шкаф, в котором можено хранитькухонный инвентар;- над мармитом расположена двойная полка с лампой подсветки;- на ее большой полезной площади можно выкладывать порционные блюда;- ножки для удобства регулируются по высоте;- в комплект поставки входят направляющие для подносов и гастроемкости.</t>
  </si>
  <si>
    <t>807 Т</t>
  </si>
  <si>
    <t>201473.990.000000</t>
  </si>
  <si>
    <t>Масло</t>
  </si>
  <si>
    <t>вазелиновое</t>
  </si>
  <si>
    <t>Представляет собой белое (вазелиновое) масло с содержанием серы менее 0,03% .  Используется на анализаторе серы в нефти и нефтепродуктахСпектроскан S в качестве холостой пробы.</t>
  </si>
  <si>
    <t>790 Т</t>
  </si>
  <si>
    <t>192029.520.000002</t>
  </si>
  <si>
    <t>Масло гидравлическое</t>
  </si>
  <si>
    <t>минеральное, всесезонное</t>
  </si>
  <si>
    <t>Масло гидравлическое 32.Применение - в подъемных устройствах, гидравлических приводах системуправления и дополнительном оборудовании;Техническая характеристика:Вязкость кинетическая при 40 С, мм2/с - 28,8-35,2;Индекс вязкости, не менее - 102;Температура застывания, С, не выше - от - 30 до -42;Температура вспышки, определяемая в открытом тигле, С, не ниже - 198;Содержание механических примесей, %(масс), не более - 0,015;Коррозия на медной пластине, не более - 1А;Тара - металлическая;Объем, л - от 180 до 220;Нормативно-технический документ - ГОСТ 17479.3-85.</t>
  </si>
  <si>
    <t>789 Т</t>
  </si>
  <si>
    <t>Масло гидравлическое 46.Применение - в подъемных устройствах, гидравлических приводах системуправления и дополнительном оборудовании;Техническая характеристика:Вязкость кинетическая при 40 С, мм2/с - 41,4-50,6;Индекс вязкости, не менее - 99;Температура застывания, С, не выше - от - 30 до -42;Температура вспышки, определяемая в открытом тигле, С, не ниже - 224;Содержание механических примесей, %(масс), не более - 0,015;Коррозия на медной пластине, не более - 1А;Тара - металлическая;Объем, л - от 180 до 220;Нормативно-технический документ - ГОСТ 17479.3-85.</t>
  </si>
  <si>
    <t>795 Т</t>
  </si>
  <si>
    <t>192029.560.000020</t>
  </si>
  <si>
    <t>Масло компрессорное</t>
  </si>
  <si>
    <t>полусинтетическое</t>
  </si>
  <si>
    <t>Масло компрессорное КС-19.Назначение - компрессорное для смазывания поршневых и ротационныхкомпрессоров и воздуходувок;Технические характеристики:Кинематическая вязкость при 100 С, мм2/с - 19;Индекс вязкости, не менее - 92;Коксуемость, %, не более - 0,5;Кислотное число, мг КОН на 1 г масла, не более - 0,5;Зональность, %, не более - 0,005;Содержание серы, %, не более - 1,0;Температура вспышки в открытом тигле, С, не ниже - 260;Температура застывания, С, не выше - 15;Коррозионность на пластинках из свинца марок С1 или С2 г/м2, не более - 10;Склонность к образованию лака при 200°С в течение 30 мин, %, не более -3,5;Плотность при 20 С, г/см3, не более - 0,905;Нормативно-технический документ - ГОСТ 9243-75.Условия поставки:- паспорт качества- сертификат соответствия.</t>
  </si>
  <si>
    <t>796 Т</t>
  </si>
  <si>
    <t>Масло компрессорное 46Технические характеристики:Класс вязкости ISO3448 - 46;Вязкость кинематическая при +100°С, мм2/с - 6,9;Вязкость кинематическая при +40°С, мм2/с - 46;Плотность при +15°С, кг/м3 - 868;Температура вспышки в открытом тигле, С - ˃230;Деаэрационные свойства, мин - 3;Окислительная стабильность по RVPOT, мин - 700;Температура застывания, С - (-300);Водоотделение при 54 С, мин - 15.</t>
  </si>
  <si>
    <t>797 Т</t>
  </si>
  <si>
    <t>192029.560.000026</t>
  </si>
  <si>
    <t>минеральное</t>
  </si>
  <si>
    <t>Масло компрессорное 220Технические характеристики:Класс вязкости по ISO - 220;Плотность при 20 С, г/см3 - 0,891;Температура вспышки, С не менее - 210Температура застывания, С -18;Вязкость при 100 С, мм2/с - 18,5;Вязкость при 40 С, мм2/с не менее - 200;Индекс вязкости, не менее - 85-96;Содержание механических примесей, не более % масс -  0,015;Содержание воды - отсутствует;Содержание водорастворимых кислот и щелочей - отсутствует.Требования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t>
  </si>
  <si>
    <t>798 Т</t>
  </si>
  <si>
    <t>192029.560.000027</t>
  </si>
  <si>
    <t>синтетическое</t>
  </si>
  <si>
    <t>Масло Frick 12, предназначен для доливки в систему пропаново-холодильныхкомпрессорных установок.Технические характеристики:Кинематическая вязкость при 40 С - 150;Кинематическая вязкость при 100 С - 25;Ииндекс вязкости - 200.</t>
  </si>
  <si>
    <t>784 Т</t>
  </si>
  <si>
    <t>192029.510.000015</t>
  </si>
  <si>
    <t>Масло моторное</t>
  </si>
  <si>
    <t>для дизельных двигателей, минеральное, зимнее</t>
  </si>
  <si>
    <t>Масло моторное дизельное SAE 10W-40 CI-4.Назначение - для дизельных двигателей, в том числеоборудованныхтурбонаддувом.Эти масла предназначены для современных дизелей последнего 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10W-40;Классификация применяемости масел - CI-4;Вязкость кинетическая при 100 С, мм2/с - 13,5-16,3;Индекс вязкости, не менее - 120;Температура вспышки, С, не ниже - 210;Температура застывания, С, не выше - минус 30;Плотность при 20 С, г/см3, не более - 0,890;Тара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</si>
  <si>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785 Т</t>
  </si>
  <si>
    <t>192029.510.000018</t>
  </si>
  <si>
    <t>для дизельных двигателей, полусинтетическое, зимнее</t>
  </si>
  <si>
    <t>Масло моторное дизельное SAE 15W-40 CI-4.Назначение - для  дизельных двигателей, в том числеоборудованныхтурбонаддувом.Назначение - для современных дизелей последнегопоколения,удовлетворяющих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15W-40;Классификация применяемости масел - CI-4;Вязкость кинетическая при 100 С, мм2/с - 13,5-16,3;Индекс вязкости, не менее - 120;Температура вспышки,град.С, не ниже - 210;Температура текучести, град.С, не выше - 30;Щелочное число, мг КОН/г, не менее - 7,0;Зольность сульфатная, %, не более - 1,8;Склонность к пенообразованию/стабильность пены см 3, не более:- при 24, С - 10/0;- при 94, С - 50/0;Тара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</si>
  <si>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786 Т</t>
  </si>
  <si>
    <t>192029.510.000023</t>
  </si>
  <si>
    <t>универсальное, синтетическое, всесезонное</t>
  </si>
  <si>
    <t>Масло моторное дизельное SAE 20W-40 CI-4.Назначение - для дизельных двигателей, в том числеоборудованныхтурбонаддувом.Эти масла предназначены для современных дизелей последнегопоколения,удовлетворяющих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20W-40;Классификация применяемости масел - CI-4;Вязкость кинетическая при 100 С, мм2/с - 13,5-16,3;Индекс вязкости, не менее - 120;Температура вспышки, С, не ниже - 210;Температура текучести, С, не выше - 30;Щелочное число, мг КОН/г, не менее - 9,0;Зольность сульфатная, %, не более - 1,8;Склонность к пенообразованию/стабильность пены, см 3, не более:- при 24, С - 10/0;- при 94, С - 50/0;Тара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</si>
  <si>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787 Т</t>
  </si>
  <si>
    <t>Масло моторное газовое 104 мм2/сТехнические характеристики:Вязкость кинематическая при +100°С, мм2/с - ≥14;Вязкость кинематическая при +40°С, мм2/с - ≥104;Плотность при +15°С, кг/м3 - ≥890;Температура вспышки в открытом тигле по ISO2592, С - ≥230;Температура астывания по ISO3016, С, должна быть неменьше - (-18);Общее щелочное число, мг КОН/г - 4,5-5;Содержание фосфора, мг/кг - ˂300;Сульфатная зольность ISO 3987, % масс, не более - 0,45.</t>
  </si>
  <si>
    <t>788 Т</t>
  </si>
  <si>
    <t>192029.510.000027</t>
  </si>
  <si>
    <t>универсальное, минеральное, всесезонное</t>
  </si>
  <si>
    <t>Масло моторное, для двухтактных двигателей, использующих в качестветоплива природный и очищенный газ.Технические характеристики:Класс вязкости по SАЕ 15W-40;Вязкость кинематическая при +100°С, мм2/с - ≥13,5;Вязкость кинематическая при +40°С, мм2/с - ≥105;Плотность при +15°С, кг/м3 - ≥890;Температура вспышки в открытом тиглепо ISO2592 - ≥210 С;Температура застывания по ISO3016, не менее - (-24°С);Общее щелочное число, мг КОН/г  - ≤4,5;Сульфатная зольность ISO 3987, не более % масс - ≤0,35.Требования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t>
  </si>
  <si>
    <t>799 Т</t>
  </si>
  <si>
    <t>192029.570.000002</t>
  </si>
  <si>
    <t>Масло смазочное</t>
  </si>
  <si>
    <t>Масло консервационное К-17 представляет собой горючую вязкую жидкость,темно-коричневого цвета, применяется для долговременной защиты отатмосферной коррозииизделий и механизмов, хранящихся под укрытием.Технические характеристики:Кинематическая вязкость при 100 °С, м2/с (сСт) - 15,5 -21,0;Температура вспышки, С - 147;Температура самовоспламенения, С - 270;Температурные пределы воспламенения, С: нижний - 122, верхний - 163;Температура застывания, С, не выше — минус 22;Нормативно-технический документ - ГОСТ 10877-76.</t>
  </si>
  <si>
    <t>800 Т</t>
  </si>
  <si>
    <t>Масло смазочное НК-50 представляет собой мазь темно-зеленого цвета,используется для смазки пробковых кранов газовой аппаратуры, внагруженных машинах и механизмах, работающих при высоких температурах.Технические характеристики:Температура каплепадения, С, не ниже - 190;Коллоидная стабильность, %, не более - 15;Предел прочности при 80 °С, Па, не менее - 180;Испаряемость, при 150 °С, %, не более - 7,0;Нормативно-технический документ - ГОСТ 23258-78, ГОСТ 5573-50.</t>
  </si>
  <si>
    <t>792 Т</t>
  </si>
  <si>
    <t>192029.550.000015</t>
  </si>
  <si>
    <t>Масло трансмиссионное</t>
  </si>
  <si>
    <t>синтетическое, всесезонное</t>
  </si>
  <si>
    <t>Масло гидротрансмиссионное МГТ.Назначение - для применения в гидромеханических коробках передач тяжелойпромышленной, строительной, спецтехники, а также в гидронавесномоборудовании наземной техники при температуре окружающей среды от -55°Сдо +50°С.Что дает возможность всесезонной эксплуатации машин безхарактерных замены масел «зима-лето», «лето-зима».Технические характеристики:Плотность кг/м3 при 20 0 С, не менее - 850;Вязкость кинематическая при 100°С, мм2/с, в пределах - 6-7;Вязкость динамическая, при минус 50°С, ПА, не более - 40;Индекс вязкости, не менее - 175;Температура застывания, °С, не выше минус - 55;Температура вспышки, определяемая в открытом тигле, С, не ниже - 160;Массовая доля механических примесей, %, не более - 0,01;Массовая доля воды, %, не более - отсутствие;Испытание на коррозию, баллы, не более - 2а;Термоокислительная стабильность на приборе ДК-НАМИ: осадок,нерастворимый в петролинейном эфире, % (мас. доля), не более - 0,07;Воздействие масла на резину в течение 72 ч при 125±2°С, %:- изменение объема - 0,8;- изменение массы - 0,7;Трибологические характеристики на ЧШМТ (четырехшариковой машине трения)при температуре окружающей среды:- индекс задира (Из)Б Н(кгс), не менее - 392;- показатель износа (Ди) при осевой нагрузке 39 2Н(20кгс), мм, не более- 0,5;Склонность к пенообразованию, см3, не более:- при 24°С - 100;- при 94°С - 100;- при 24°С после испытания при 94°С - 100;Тара - металлическая;Объем, л - от 180 до 220;Применяемость - трансмиссия трактора марки «Четра»;Перечень документов при поставке:- паспорт;Поставка Товара в течение 12 месяцев от даты ввода в эксплуатациюТовара, но не более 24 месяцев от даты поставки.</t>
  </si>
  <si>
    <t>793 Т</t>
  </si>
  <si>
    <t>192029.550.000018</t>
  </si>
  <si>
    <t>полусинтетическое, зимнее</t>
  </si>
  <si>
    <t>Масло трансмиссионное  GL-5 85W-90.Назначение - для применения в высоконагруженных червячных и гипоидныхпередачах, раздаточных коробках и коробках передач, мостах и механизмахрулевого управления легковых и грузовых автомобилей;Технические характеристики:Вязкость кинематическая при 100 С, мм2/с - 16,0 - 20,0;Индекс вязкости, не менее - 100;Температура текучести, С, не выше - минус 25;Температура вспышки, определяемая в открытом тигле, С, не ниже - 190;Склонность к пенообразованию/ /стабильность пены, см3, не более:- при 24 С - 50;- при 94 С - 50;Массовая доля активных элементов, % (масс.),не менее:- фосфор - 0,04;- сера - 1,2;Трибологические характеристики на ЧШМ:- индекс задира, Н (кг), не менее-549 (56),- вязкость кинематическая при 100 С, мм2/с - 3479 (355).</t>
  </si>
  <si>
    <t>794 Т</t>
  </si>
  <si>
    <t>192029.550.000024</t>
  </si>
  <si>
    <t>полусинтетическое, всесезонное</t>
  </si>
  <si>
    <t>Масло трансмиссионное  GL-5 80W-90.Назначение - для применения в высоконагруженных червячных и гипоидныхпередачах, раздаточных коробках и коробках передач, мостах и механизмахрулевого управления легковых и грузовых автомобилей;Технические характеристики:Вязкость кинематическая при 100 С, мм2/с - 15,0-18,0;Индекс вязкости, не менее - 100;Температура текучести, С, не выше - минус 35;Температура вспышки, определяемая в открытом тигле, С, не ниже - 175;Склонность к пенообразованию:Стабильность пены, см3, не более:- при 24 С - 50;- при 94 С-50, при 24 С - 50;Массовая доля активных элементов, % (масс.), не менее:- фосфор - 0,04;- сера - 1,2;Трибологические характеристики на ЧШМ:- индекс задира, Н (кг), не менее - 549 (56);- вязкость кинематическая при 100 С, мм2/с - 3479 (355);Тара - металлическая;Объем, л - от 180 до 220.</t>
  </si>
  <si>
    <t>791 Т</t>
  </si>
  <si>
    <t>192029.540.000013</t>
  </si>
  <si>
    <t>Масло трансформаторное</t>
  </si>
  <si>
    <t>эксплуатационное</t>
  </si>
  <si>
    <t>Масло трансформаторное из малосернистых нефтей сернокислотной иселективной очисток с добавлением не менее - 0,4% антиокислительнойприсадки - 2,6 дитретичный бутилпаракрезол.Назначение - для заливки трансформаторов, масляных выключателей и другойвысоковольтной аппаратуры в качестве основного электроизоляционногоматериала. Масло трансформаторное сочетает в себе высокие изоляционныесвойства со свойствами активной охлаждающей среды и теплоносителя.В масляных выключателях оно выполняет функцию дугогасящей среды.Масло содержит антиокислительную присадку ионол (2,6 дитретичный бутилпаракрезол), которая обеспечивает наиболее важное свойство масла -стабильность против окисления и надежно сохраняет все своиэксплуатационные характеристики при длительной работе.Масло не содержит воды и механических примесей, чем обеспечиваетсявысокая диэлектрическая прочность масла.Согласно международной классификации трансформаторных масел, оноотносится к классу II (для северных районов с температурой застывания,не выше - минус 45 °С).Технические характеристики:Вязкость кинематическая при 50°С, мм2/с, не более - 8;Плотность при 20 °С, г/см3, не более - 0,885;Температура вспышки, определяемая в закрытом тигле, °С, не ниже - 135;Температура застывания, °С, не выше - минус 45;Массовая доля механических примесей, % - отсутствует;Кислотное число, мг КОН на 1 г масла, не более - 0,01;Цвет на колориметре ЦНТ, ед. ЦНТ, не более - 1,5;Тангенс угла диэлектрических потерь при 90 °С, %, не более - 0,5;Содержание водорастворимых кислот и щелочей - отсутствует;Поставка в стальных двухсотлитровых бочках (ГОСТ 6247-79).Нормативно-технический документ - ГОСТ 982-80.Поставщик предоставляет гарантию на качество на весь объём Товара втечение 12 месяцевот даты поставки.</t>
  </si>
  <si>
    <t>1000 Т</t>
  </si>
  <si>
    <t>239913.900.000009</t>
  </si>
  <si>
    <t>Мастика гидроизоляционная</t>
  </si>
  <si>
    <t>на битумной основе</t>
  </si>
  <si>
    <t>Мастика кровельная битумная.Назначение - для устройства мастичных и ремонта всех типов кровель;Нормативно-технический документ - ГОСТ 30693-2000.</t>
  </si>
  <si>
    <t>1444 Т</t>
  </si>
  <si>
    <t>289511.100.000000</t>
  </si>
  <si>
    <t>Машина бумагорезательная</t>
  </si>
  <si>
    <t>для обработки листов и тетрадей, одноножевая</t>
  </si>
  <si>
    <t>Резак сабельный предназначен для работы с различными сортами бумаги илиплёнки. Рабочий стол выполнен из металла.Технические характеристики:Формат поддерживаемый - от А6 до А3;Длина реза, мм, не менее - 448 со сменным лезвием;Тип резака - сабельный;Высота стопы (70г/м2), лист, не менее - 20;Тип прижима - механический;Корпус - металлический;Размер стола (ШхГ), мм, не более - 480х330;Дополнительно: фиксатор ножа; Ручка для переноса резака; Разметка вмиллиметрах и дюймах; Ограничительная планка, регулируемая винтом;Пластиковый защитный экран.</t>
  </si>
  <si>
    <t>1443 Т</t>
  </si>
  <si>
    <t>289317.100.000000</t>
  </si>
  <si>
    <t>Машина тестомесильная</t>
  </si>
  <si>
    <t>производительность до 160 кг/ч</t>
  </si>
  <si>
    <t>Машина тестомесильная.Назначение - для применения на предприятиях пищевой промышленности,вырабатывающих разнообразный ассортимент хлебобулочных изделий и другихнаименований;Описание:- подходит для замешивание всех видов теста, за исключением крутоготеста;- тестомесильная машина обладает простой и надежной конструкцией- части и детали машины, имеющие контакт с продуктом изготовлены изнержавеющей стали;Технические характеристики:Вес, кг - 115;Габариты, мм - 800(1000)х470(650)х1330(1350);Материал дежа - нержавеющая сталь;Мощность, кВт - 1,1;Напряжение сети, В - 380;Объем дежи, л - 110;Объем загрузки, кг - 60;Производительность, кг/ч - 120;Комплектация:- подкатная тележка для перемещения дежи в производственном помещении сместа на место;- дежа - 1;Нормативно-технический документ - ГОСТ 31523-2012.</t>
  </si>
  <si>
    <t>1426 Т</t>
  </si>
  <si>
    <t>282982.550.000002</t>
  </si>
  <si>
    <t>для фильтра обратного осмоса</t>
  </si>
  <si>
    <t>Фильтр картриджный тонкой очистки.Назначение - для дальнейшего сервисного обслуживания установкидеминерализованной воды;Технические характеристики:Номер детали по каталогу - PX05-40;Размер ячеек, µ - 5,00;Размеры - OD x L: 2.5" x 40" (OD x L: 64 мм x 1016 мм).</t>
  </si>
  <si>
    <t>1427 Т</t>
  </si>
  <si>
    <t>Фильтр картриджный мембранный обратного осмоса предназначен дляустановки демерализованной воды. Применяется  дляобессоливания солоноватых вод до 5 г/л в промышленных системах обратногоосмоса.Техническая характеристика:Материал - композитный полиамид;Длина, мм- 1016;Наружный диаметр, мм- 200,10;Внутренний диаметр, мм- 28,60;Производительность, л/ч, не менее - 1650;Селективность, номинальная/минимум, % - 99.5/99.10;Максимальное рабочее давление, МПа, не более - 4,1;Максимальный перепад давления, МПа - 0,07 - 0,1;Рабочая температура, С - от 4 до 45;Соотношение концентрат/фильтрат на каждом элементе, не менее - 5/1;Мутность NTU, не более - 1;Содержание свободного хлора, мг/л, не более - 0,1;Максимальный входной поток, м3/ч- 17.</t>
  </si>
  <si>
    <t>913 Т</t>
  </si>
  <si>
    <t>222929.900.000199</t>
  </si>
  <si>
    <t>Мензурка</t>
  </si>
  <si>
    <t>из полипропилена, объем 500 мл</t>
  </si>
  <si>
    <t>Мензурка с ручкой стеклянная.Назначение - для отмеривания объема и отстаивания жидкости;Технические характеристики:Вместимость, мл - 500;Цена деления, мл - 25;Допустимая погрешность, мл - ±12,5;Условия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повреждения.Нормативно-технический документ - ГОСТ 1770-74.</t>
  </si>
  <si>
    <t>914 Т</t>
  </si>
  <si>
    <t>222929.900.000201</t>
  </si>
  <si>
    <t>из полипропилена, объем 1000 мл</t>
  </si>
  <si>
    <t>Мензурка с ручкой стеклянная.Назначение - для отмеривания объема и отстаивания жидкости;Технические характеристики:Вместимость, мл - 1000;Цена деления, мл - 50;Допустимая погрешность, мл - ±25;Условия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повреждения.Нормативно-технический документ - ГОСТ1770-74.</t>
  </si>
  <si>
    <t>945 Т</t>
  </si>
  <si>
    <t>231923.300.000150</t>
  </si>
  <si>
    <t>из стекла, вместимость 500см3</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</si>
  <si>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- 600;Химическая стойкость - ТХС;Нормативно-технический документ - ГОСТ 25336-82.</t>
  </si>
  <si>
    <t>1040 Т</t>
  </si>
  <si>
    <t>257340.100.000008</t>
  </si>
  <si>
    <t>ловильный</t>
  </si>
  <si>
    <t>Метчик бурильный универсальный типа МБУ 32-73 правый.Назначение - для захвата бурильных труб путем врезания в гладкуювнутреннюю поверхность труб;Технические характеристики:Диаметр ловильной резьбы, мм:Наименьший - 32;Наибольший - 73;Размер замковой резьбы - 3-88;Осевая нагрузка кН - 300-640;Условный диаметр колонны обсадных труб, мм - 140;Габаритные размеры, мм - 955х108;Масса, кг - 24;Условия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16350-80.</t>
  </si>
  <si>
    <t>1042 Т</t>
  </si>
  <si>
    <t>Метчик бурильный универсальный МБУ 32-73 левый.Назначение - для захвата бурильных труб путем врезания в гладкуювнутреннюю поверхность труб.Технические характеристики:Диаметр ловильной резьбы, мм:Наименьший - 32;Наибольший - 73;Размер замковой резьбы - 3-88;Осевая нагрузка кН - 300-640;Условный диаметр колонны обсадных труб, мм - 140;Габаритные размеры, мм - 955х108;Масса, кг - 24.Поставщик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</si>
  <si>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1043 Т</t>
  </si>
  <si>
    <t>Метчик типа МЭУ (универсальный).Назначение - для захвата НКТ путем врезания в гладкую внутреннююповерхность аварийных труб Ø89мм, 73мм, и 60,3мм при проведенииловильных работ в скважинах. Метчик представляет собой стальной патрубокс конусом на одном конце и муфтовой присоединительной резьбой - надругом. На конусе выполнена специальная ловильная резьба упорногопрофиля. Вдоль резьбы выполняются продольные канавки специальногопрофиля для улучшения условий врезания и вывода стружки. В метчикевыполнен промывочный канал для прохода промывочной жидкости. На концеметчика выполнен фрезерующий элемент повышенной твердости ипредназначенный для освобождения прохода для метчика внутрь извлекаемогообъекта. В верхней части метчика имеется резьба для присоединениянаправления. Конструкция метчика предусматривает два исполнения - правоеи левое.Технические характеристики:1. Тип - МЭУ 46-80;2. Присоединительная резьба к ловильной колонне - З-86 (левой резьбой);3. Диаметр ловильной резьбы, мм:Наименьший - 46 мм;Наибольший - 80 мм.Поставщик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Метчик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</si>
  <si>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1041 Т</t>
  </si>
  <si>
    <t>Метчик типа МЭУ (универсальный).Назначение - для захвата НКТ путем врезания в гладкую внутреннююповерхность аварийных труб Ø89мм, 73мм, и 60,3мм при проведенииловильных работ в скважинах. Метчик представляет собой стальной патрубокс конусом на одном конце и муфтовой присоединительной резьбой - надругом. На конусе выполнена специальная ловильная резьба упорногопрофиля. Вдоль резьбы выполняются продольные канавки специальногопрофиля для улучшения условий врезания и вывода стружки. В метчикевыполнен промывочный канал для прохода промывочной жидкости. На концеметчика выполнен фрезерующий элемент повышенной твердости ипредназначенный для освобождения прохода для метчика внутрь извлекаемогообъекта. В верхней части метчика имеется резьба для присоединениянаправления. Конструкция метчика предусматривает два исполнения - правоеи левое.Технические характеристики:1. Тип - МЭУ 46-80;2. Присоединительная резьба к ловильной колонне - З-86 (правой резьбой);3. Диаметр ловильной резьбы, мм:Наименьший - 46 мм;Наибольший - 80 мм.Поставщик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Метчик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</si>
  <si>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1124 Т</t>
  </si>
  <si>
    <t>265112.590.000031</t>
  </si>
  <si>
    <t>Модуль индикации нагрузки</t>
  </si>
  <si>
    <t>стрелочно-цифровой</t>
  </si>
  <si>
    <t>Модуль индикации МИ-140 (П3).Назначение - для динамического отображения измеряемых технологическихпараметров датчиков, является составной деталью ДЭЛ-150. Модульиндикации МИ-140 (П3) устанавливается на опору мачты или в кабинеуправления грузоподъемного механизма и предназначен для эксплуатации вовзрывоопасных зонах помещений и наружных установок.Технические характеристики:Максимальное количество отображаемых параметров - 3;Шкала стрелочного индикатора для отображения основной нагрузки, т - от24;Дополнительная шкала верньер, т - от 4,5;Разрядность цифровой индикации, знак - 4 (3);Номинальное напряжение питания, В- 12...18;Еx-маркировка - 1 Ex ib IIB T3/ 1 Ex ib IIA T5 Gb Х;Степень защиты по ГОСТ 14254-2015(IEC 60529-2013) - IР 65;Диапазон температур окружающей среды - от минус 45С до плюс 65С;Максимальное входное напряжение Ui, В - 15,8;Максимальное входное ток Ii, А - 1,5;Максимальная внутренняя емкость, Сi, мкФ - 0,01;Максимальная внутренняя индуктивность Li, мГн - 0;Габариты, мм, ДхШхГ- 250х190х165;Работа с пультом - да;Комплектация:Модуль индикации - 1 шт;Кабель связи - 1 шт;Паспорт - 1 экз;Руководство по эксплуатации - 1 экз;Тара/Кейс транспортировочный для МИ-140 - 1 шт.Поставщик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</si>
  <si>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1123 Т</t>
  </si>
  <si>
    <t>Модуль индикации МИ-140С-4Е ПЛА140.504.025.000-01 ДЭЛ-140</t>
  </si>
  <si>
    <t>1121 Т</t>
  </si>
  <si>
    <t>265112.590.000012</t>
  </si>
  <si>
    <t>Модуль регистрации</t>
  </si>
  <si>
    <t>Модуль памяти ПЛА150.405.055.000 ДЭЛ-140</t>
  </si>
  <si>
    <t>1122 Т</t>
  </si>
  <si>
    <t>265112.590.000013</t>
  </si>
  <si>
    <t>Модуль управления</t>
  </si>
  <si>
    <t>Модуль управления МУ-150Е.Назначение - является основой комплекса ДЭЛ-150. Конструктивнопредставляет собой металлический корпус прямоугольной формы с крышкой.Внутри корпуса размещены микроконтроллер с цифровой и шкальнойиндикацией, клавиатура, канал связи на базе последовательного интерфейсаRS-485, модуля блокировки, включающего в себя электронные ключивключения звуковой  сигнализации и управления пневмоклапаном блокировкитормоза лебедки; съемного электронного модуля памяти, обеспечивающегорегистрацию технологических параметров.Технические характеристики:Габаритные размеры, ДхШхГ, мм - 362x250x130;Масса, не более, кг - 4,7;Диапазон напряжения питания, В - 18-30;Потребляемая мощность, не более, Вт - 50;Количество строк электролюминесцентного экрана - 4;Количество разъемов для подключаемых устройств - 13;Интерфейс связи с компьютером и внешними цифровыми датчиками - RS-485;Скорость обмена по интерфейсу RS-485, бит/сек - 57600;Скорость связи с компьютером по интерфейсу RS-485, бит/сек - 115200;Протокол для передачи информации - Modbus;Выходные искробезопасные параметры электропитания датчиков:Напряжение, В - 12,8;Сила тока, mА - 200;Маркировка взрывозащиты:Ех-маркировка - [Ex ib Gb] IIA;Степень защиты по ГОСТ 14254-2015(IEC 60529-2013) - IP 54;Класс электрооборудования по ГОСТ 1220070-75 - III;Диапазон температур окружающей среды, С - от минус 45С до плюс 65С.Поставщик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</si>
  <si>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1108 Т</t>
  </si>
  <si>
    <t>263023.900.000048</t>
  </si>
  <si>
    <t>Модуль шлюза</t>
  </si>
  <si>
    <t>данные из Ethernet</t>
  </si>
  <si>
    <t xml:space="preserve">ICP das желілік интерфейстері, 10/100 Mbit / s порттары: 1, 10/100 Mbit/s порт коннекторы: RJ-45,
Өнеркәсіптік интерфейстер / протоколдар: Modbus TCP қолдауы: Құл, HART қолдауы: шебер
Қуат талаптары: DC кіріс кернеуі: 10~30 В, қуатты тұтыну: 1 Вт. Пайдалану шарттары: пайдалану температурасы: -25~75 °C
Ылғалдылық: 5~95%. Сақтау шарттары: Температура: -30~85°C, дизайн: корпус құрылымы: пластикалық корпус, Орнату түрі: DIN рельстеріне орнату.
Өлшемдері: ені: 72 мм, биіктігі: 121 мм, тереңдігі: 35 мм.
</t>
  </si>
  <si>
    <t xml:space="preserve">Сетевые интерфейсы ICP DAS, Портов 10/100 Mbit/s: 1, разъем порта 10/100 Mbit/s: RJ-45,
Промышленные интерфейсы/протоколы: Поддержка Modbus TCP:  Slave, Поддержка HART: Master
Требования по питанию: Входное напряжение питания DC: 10~30 В, Потребляемая мощность: 1 Вт. Условия эксплуатации: Температура эксплуатации: -25~75 °С
Влажность: 5~95%. Условия хранения: Температура: -30~85°С, Конструктивное исполнение: Конструкция корпуса: Пластиковый корпус, Вид монтажа: Монтаж на DIN-рейку.
Габариты: ширина: 72 мм, высота: 121 мм, глубина:  35 мм.
</t>
  </si>
  <si>
    <t>1081 Т</t>
  </si>
  <si>
    <t>259911.110.000000</t>
  </si>
  <si>
    <t>Мойка</t>
  </si>
  <si>
    <t>МСУ, из нержавеющей стали</t>
  </si>
  <si>
    <t>Мойка лабораторная химическая.Материал рабочей поверхности мойки лабораторной химической СМС-ПВ -полипропилена. Раковины из полипропилена цельные, врезаны в рабочуюповерхность. Места соединения герметизированы полипропиленовым прутиком.Большая глубина раковины дает возможность мыть высокую лабораторнуюпосуду (мерные цилиндры, бюретки и др.) Подходит для работы с особоагрессивными веществами, обладает очень высокой химической стойкостью.Материал корпуса изделия - полипропилена; Мойка устанавливается напрочный металлический сборно-разборный каркас с полимерным покрытием. Вкаркасе предусмотрены регулируемые опоры в диапазоне 0-30 мм длякомпенсации неровностей пола. В комплектацию должен входить: Сушильныйстеллаж для посуды (настенный, с рамой для крепления);Аварийный душ дляглаз; Химический смеситель (в комплекте с аэратором);Гофрированный шлангдля слива; Шланги для подвода воды; Габариты (ШхГхВ), мм -1200х600х850;Условия поставки:- поставляться с сертификатом и другимидокументами, удостоверяющим происхождение товара;- соответствующаяупаковка, не допускающая повреждения.</t>
  </si>
  <si>
    <t>1032 Т</t>
  </si>
  <si>
    <t>257330.550.000004</t>
  </si>
  <si>
    <t>слесарный</t>
  </si>
  <si>
    <t>Молоток с деревяной ручкой.Назначение - для слесарных работ;Технические характеристики:Тип - МПЛ (молоток плотничный);Комплектация - с деревянной ручкой:Материал рукоятки - дерево.</t>
  </si>
  <si>
    <t>1273 Т</t>
  </si>
  <si>
    <t>275111.100.000051</t>
  </si>
  <si>
    <t>Морозильник</t>
  </si>
  <si>
    <t>отдельностоящий, в виде стола, объем не менее 220 л</t>
  </si>
  <si>
    <t>Морозильник однокамерный.Технические характеристики:Объем, л, не менее - 485;Количество камер - однокамерный;Габаритные размеры ШхГхВ, см, не менее - 160х60х80;Температурный режим - от миунс 25 С до минус 18 С;Потребляемая мощность, кВт/ч - 0,125;Крышка - глухая;Количество корзин в комплекте, шт - 1;Напряжение, В, не менее - 220;Вес, кг, не менее - 75.</t>
  </si>
  <si>
    <t>808 Т</t>
  </si>
  <si>
    <t>201531.300.000003</t>
  </si>
  <si>
    <t>Мочевина (карбамид)</t>
  </si>
  <si>
    <t>марка А, сорт высший</t>
  </si>
  <si>
    <t>Покрытие напыляемое эластомерное изолирующее на основе полимочевины(поликарбамида). Основа - полиэфирполиамины, ароматическийполиуретановый преполимер.Технические характеристики:Соотношение компонентов «1» и «2»: 1,0 : 1,0 (объемное);Содержание нелетучих веществ, % - 100;Плотность смеси компонентов (при +20С), кг/л - 1,05;Вязкость комп. 1 (Брукфильд. шп. 4, ск. 750, Т=25С) - 400;Вязкость комп. 2 (Брукфильд. шп. 4, ск. 750, Т=25С) - 650;Время гелеобразования нанесенного слоя, с - 15;Время отверждения «до отлипа», с - 40-60;Время отверждения покрытия (при +20С):пешеходные нагрузки, час - 2;транспортные нагрузки - через 24 часа;Рабочая температура нагрева компонентов, С - плюс 75-80;Рабочая температура подогрева подающих шлангов - плюс 75С;Регулировки давления подачи компонентов, бар - 150- 210;Производительность оборудования, л/мин - 2,0 - 3,7;Расчетные нормы расхода (ср. толщина слоя покрытия 2,0 мм) ~2,5 кг / м2(с учетом минимальных естественных потерь при напылении);Комплектная упаковка (стальные бочки) Комплект 440 кг (нетто) - 215 кг -компонент «1», 225 кг - компонент «2»;Адгезионная прочность (бетон), МПа, не менее - 2,5;Адгезионная прочность (сталь после струйно-абразивной обработки), МПа,не менее - 4,0;Относительное удлинение до разрыва (выдержка не менее 3 суток), %, неменее - 350;Предел прочности при растяжении (выдержка не менее 3 суток), МПа, неменее 20;Твёрдость - 96 (по Шору А);Истираемость (Табер, колесо Н-18, 1000 г, 1000 об.), мг - 156;Модуль упругости: при растяжении - 97,6 Мпа, при сжатии - 45,8 МПа.Нормативно-технический документ - ГОСТ 30693-2000.Поставщик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</si>
  <si>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1013 Т</t>
  </si>
  <si>
    <t>242040.300.000029</t>
  </si>
  <si>
    <t>для насосно-компрессорных труб, стальная, диаметр 51-100 мм</t>
  </si>
  <si>
    <t>Устройство специальное, воронкообразное.Назначение - для беспрепятственного входа инструмента в подъемнуюколонну при проведении геофизических работ на скважине, а также вводторца колонны в аварийный инструмент.Технические характеристики:Тип воронки - цилиндрическая;Присоединительная часть - муфтовый конец;Наружный диаметр трубы НКТ, мм - 73;Наружный диаметр муфты, мм - 90;Длина, мм - 132;Масса, кг - 2,4;Перечень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633-80.</t>
  </si>
  <si>
    <t>910 Т</t>
  </si>
  <si>
    <t>222929.900.000147</t>
  </si>
  <si>
    <t>кабельная, концевая, поливинилхлоридная</t>
  </si>
  <si>
    <t>Муфта концевая наружной установки предназначены для оконцевания 3-хжильных силовых кабелей с изоляцией из сшитого полиэтилена, с броней ибез брони, с медным проволочным экраном на напряжение до 10 кВ счастотой переменного тока 50 Гц. В режиме эксплуатации диапазонтемпературы окружающей среды: от -50°С до +50°С. Монтаж концевых муфтможет быть осуществлен для следующих основных типов трехжильных кабелей:АПвПу, ПвПу, АПвПуг, ПвПуг, АПвВ, ПвВ, АПвП2г, ПвП2г, АПвПу2г, ПвПу2г,АПвБП, ПвБП, АПвБПг, ПвБПг, АПвБВ, ПвБВ.Технические характеристики:Тип муфты - концевая;Рабочее напряжение, кв: 6 и 10;Тип установки - наружная;Число жил кабеля - 3;Сечение жил кабеля, мм² - 70-120;Изоляция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 Материал трубки устойчив к явлениютрекинга, воздействию ультрафиолетовых лучей и погодно - климатическимусловиям. Комплект с модификацией L12 включает болтовые наконечники сотверстием под болт M12.</t>
  </si>
  <si>
    <t>909 Т</t>
  </si>
  <si>
    <t>Муфта концевая наружной установки предназначены для оконцевания 3-хжильных силовых кабелей с изоляцией из сшитого полиэтилена, с броней ибез брони, с медным проволочным экраном на напряжение до 10 кВ счастотой переменного тока 50 Гц. В режиме эксплуатации диапазонтемпературы окружающей среды: от -50°С до +50°С. Монтаж концевых муфтможет быть осуществлен для следующих основных типов трехжильных кабелей:АПвПу, ПвПу, АПвПуг, ПвПуг, АПвВ, ПвВ, АПвП2г, ПвП2г, АПвПу2г, ПвПу2г,АПвБП, ПвБП, АПвБПг, ПвБПг, АПвБВ, ПвБВ.Технические характеристики:Тип муфты - концевая;Рабочее напряжение, кв: 6 и 10;Тип установки - наружная;Число жил кабеля - 3;Сечение жил кабеля, мм² - 35-50;Изоляция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 Материал трубки устойчив к явлениютрекинга, воздействию ультрафиолетовых лучей и погодно - климатическимусловиям. Комплект с модификацией L12 включает болтовые наконечники сотверстием под болт M12.</t>
  </si>
  <si>
    <t>911 Т</t>
  </si>
  <si>
    <t>Муфта концевая наружной установки типа 3ПКНТп-10 (КВТ) предназначена дляоконцевания 3-х жильных силовых кабелей с изоляцией из сшитогополиэтилена, с броней и без брони, с медным проволочным экраном нанапряжение до 10 кВ с частотой переменного тока 50 Гц. В режимеэксплуатации диапазон температуры окружающей среды: от -50°С до +50°С.Монтаж концевых муфт может быть осуществлен для следующих основных типовтрехжильных кабелей: АПвПу, ПвПу, АПвПуг, ПвПуг, АПвВ, ПвВ, АПвП2г,ПвП2г, АПвПу2г, ПвПу2г,АПвБП, ПвБП, АПвБПг,ПвБПг, АПвБВ, ПвБВ.Технические характеристики:Рабочее напряжение, кВ - 10;Сечение жил, мм2 - 70-120;Количество жил в кабеле - 3;Тип муфты - концевая;Тип установки - наружная;Изоляция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характеристики:Материал трубки устойчив к явлению трекинга, воздействиюультрафиолетовых лучей и погодно-климатическим условиям. Комплект смодификацией L12 включает болтовые наконечники с отверстием под болтM12.</t>
  </si>
  <si>
    <t>1180 Т</t>
  </si>
  <si>
    <t>265184.300.000017</t>
  </si>
  <si>
    <t>"Муфта магнитная Ха5.125.000СБ.
Назанчение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Ха5.125.000СБ;
Применяемость - запасных частей к счетчику жидкости турбинные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</si>
  <si>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1080 Т</t>
  </si>
  <si>
    <t>259413.900.000013</t>
  </si>
  <si>
    <t>для плотника</t>
  </si>
  <si>
    <t>Набор плотника.Количество предметов - 22 предмета.</t>
  </si>
  <si>
    <t>1039 Т</t>
  </si>
  <si>
    <t>Набор инструментов автослесаря из 119 предметов.Назначение - для ремонта автомобилей как в профессиональных сервисныхцентрах;Технические характеристики:Количество предметов, шт - 119;Материал - качественная сталь;Упаковка - удобный пластиковый кейс;Состав набора:Привод - 1/4":Головка короткая 1/4" 6-гр., шт, не менее - 10: (4,5,6,7,8,9,10,11,12,13мм.);Гибкий удлинитель 1/4" 150 мм, шт - 1;Вороток - отвертка под головку 1/4" 150 мм, шт - 1;Вороток Т-образный 1/4" 115 мм, шт - 1;Трещетка 1/4" 72 зубца 145 мм, шт - 1;Кардан 1/4", шт - 1;Удлинитель 1/4", шт - 2 (50, 100 мм);Держатель для насадок 1/4", шт - 1;Насадка 1/4" крестовая, шт, не менее - 4 (PH0, PH1, PH2, PH3);Насадка 1/4" крестовая, шт, не менее - 3 (PZ1, PZ2, PZ3);Насадка 1/4" плоская, шт, не менее  - 4 (3, 4, 5.5, 7 мм);Насадка 1/4" шестигранная, шт, не менее - 5 (3, 4, 5, 6, 7 мм);Насадка 1/4" звездочка, шт, не менее - 6 (T10, T15, T20, T25, T27, T30);Насадка 5/16" плоская, шт, не менее - 3 (8, 10, 12 мм);Насадка 5/16" крестовая, шт, не менее - 3 (PH1, PH2, PH3);Насадка 5/16" звездочка, шт, не менее - 8 (T10, T20, T25, T27, T30, T40,T45, T50);Насадка 5/16" шестигранная, шт, не менее  - 7  (4, 5, 6, 7, 8, 10, 12мм);Привод 1/2":Головка короткая 1/2" - 6 гр., шт, не менее - 18:(10,11,12,13,14,15,16,17,18,19,20,21,22,23,24,27,30,32 мм.);Головка торцевая звездочка 1/2", шт, не менее - 8 (E10, E11, E12, E14,E16, E18, E20, E22);Держатель для насадок 1/2", шт - 1;Вороток с шарниром 1/2" 430 мм, шт - 1;Удлинитель 1/2", шт - 2 (75, 250 мм);Головка свечная 1/2", шт - 2 (16; 21 мм);Кардан 1/2", шт - 1;Трещотка 1/2" 72 зубца 245 мм, шт - 1;Ключ рожково-накидной, шт, не менее - 16:(6,7,8,9,10,11,12,13,14,15,16,17,19,22,24,27 мм.);Молото деревянная ручка 300 г, шт - 1;Магнит телескопический, шт - 1;Пассатижи 175 мм, шт - 1;Клещи с фиксатором 250 мм, шт - 1;Отвертка крестовая РН2*38 мм, шт - 1;Отвертка крестовая РН3*200 мм силовая, шт - 1;Отвертка шлицевая 6,5*38 мм, шт – 1;Отвертка шлицевая 8*200 мм., силовая, шт - 1;Прилагаемая документация при поставке товара:- паспорт;- сертификат соответствия.</t>
  </si>
  <si>
    <t>1050 Т</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</si>
  <si>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мм2 - 70;Диаметр контакт стержня - 10;Внутренний диамтер хвостовика, мм - 11;Материал - А (алюминий);Климатическое исполнение - УХЛ3;Нормативно-технический документ - ГОСТ 9581-80, ГОСТ 23981-80.</t>
  </si>
  <si>
    <t>1316 Т</t>
  </si>
  <si>
    <t>281314.900.000053</t>
  </si>
  <si>
    <t>для воды и других чистых, химически нейтральных жидкостей, конденсатный горизонтальный, подача 10-2000 м3/ч</t>
  </si>
  <si>
    <t>"Насос Х 20/31 с электродвигателем - центробежный, горизонтальный, консольный, одноступенчатый, смонтированный на общей фундаментной плите. Привод насоса осуществляется через соединительную упругую муфту. Уплoтнениевала насoса - сальникoвoе.
Насосы Х 20/31 (Х 20/31а, Х 20/31б) предназначены для перекачивания химически активных и нейтральных жидкостей с объемной концентрацией твердых включений не более 0,1%, с размером частиц не более 0,2 мм, плотностью не более 1300 кг/м³. Кинематическая вязкость перекачиваемой жидкости до 30•10-6 м²/с.
Широко применяется в различных отраслях промышленности - химической, нефтехимической, лакокрасочной, пищевой и др.
В качестве материала для изготовления проточных деталей насосов Х 20/31 используется: 
- углеродистая сталь 25Л - ""А"" (температураперекачиваемой жидкости oт -40 дo +90°С);
Технические характеристики насоса: 
Обозначение: насос Х 20/31-К-CД-У2
Подача, м3/ч -20; 
Напор, м-32; 
Уплотнение вала насоса – сальниковое;
Частота вращения, об/мин – 2900; 
Мощность электродвигателя, кВт -5,5; 
Габаритные размеры, мм не более- 1115х405х418; 
Масса, кг – 182.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 паспорт насоса и электродвигателя; 
- руководства по эксплуатации;
Заполняется потенциальным поставщиком:
Марка/модель - 
Завод изготовитель- 
Страна происхождения –
"</t>
  </si>
  <si>
    <t>1318 Т</t>
  </si>
  <si>
    <t>Насос центробежный консольный типа К.Назначение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характеристики:Подача, м2/ч, не менее - 50;Напор, м, не менее - 50;Кавитационный запас, м - 3,5;Диаметр всасывающего патрубка, мм- 80;Диаметр напорного патрубка, мм - 50;Диаметр рабочего колеса, мм - 200;Мощность, кВт, не менее - 15;Частота вращения, об/мин - 2900;Тип уплотнения - с двойным сальниковым уплотнением.Перечень документов при поставке:- предоставление паспорта;- руководство по эксплуатации.Нормативно-технический документ - ГОСТ 22247-96.</t>
  </si>
  <si>
    <t>1315 Т</t>
  </si>
  <si>
    <t>Насосный агрегат консольный, центробежный, одноступенчатыйгоризонтального исполнения типа «К».Назначение - предназначен для перекачивания технической воды встационарных условиях и имеет горизонтальный подвод жидкости по оси иотвод вертикально вверх. Консольные насосные агрегаты перекачивают идругие жидкости, имеющие одинаковые с водой плотность, с размеромтвердых включений до не более 2мм и объемной концентрацией твердыхвключений: не более 0,1%.Температура перекачиваемой воды: от 0 до 85°С.Технические характеристики:Диаметр входного патрубка, мм, не мене - 100;Диаметр выходного патрубка, мм, не менее - 80;Номинальный диаметр колеса, мм, не менее - 160;Параметры насоса:Подача, м3/час - 100;Напор, м – 32;Кавитационный запас, м, не более - 4,5;Давление на входе, кг/см2, не более -3,5; КПД, %, не менее - 73;Климатическое исполнение – У;Электродвигатель:Тип двигателя – асинхронный; Мощность, кВт, не менее – 15;Частота вращения, об/мин, не менее - 2900;Условия поставки:- с приложением паспорта;- руководства поэксплуатации;- разрешения на применение от уполномоченного органа РК.</t>
  </si>
  <si>
    <t>1317 Т</t>
  </si>
  <si>
    <t>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- 100;Диаметр выходного патрубка, мм, не менее - 65;Номинальный диаметр колеса, мм, не менее - 200;Параметры насоса:Подача, м3/час, не менее - 100;Напор, м, не менее - 50;Кавитационный запас, м, не более - 4,5;Давление на входе, кг/см2, не более - 3,5;КПД, %, не менее - 73;Климатическое исполнение - У;Электродвигатель:Тип двигателя - асинхронный;Мощность, кВт, не менее - 30;Частота вращения, об/мин, не менее - 1500;Исполнение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энергосбережения.Марка/модель -Завод изготовителя -Страна происхождения -(заполняется поставщиком)</t>
  </si>
  <si>
    <t>1320 Т</t>
  </si>
  <si>
    <t>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- 80;Диаметр выходного патрубка, мм, не менее - 65;Номинальный диаметр колеса, мм, не менее - 160;Параметры насоса:Подача, м3/час, не менее - 45;Напор, м, не менее - 30;Кавитационный запас, м, не более - 4;Давление на входе, кг/см2,  не более - 3,5;КПД, %, не менее - 70;Климатическое исполнение - У;Электродвигатель:Тип двигателя - асинхронный;Мощность, кВт, не менее - 7,5;Частота вращения, об/мин, не менее - 3000;Исполнение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t>
  </si>
  <si>
    <t>1321 Т</t>
  </si>
  <si>
    <t>1319 Т</t>
  </si>
  <si>
    <t>1322 Т</t>
  </si>
  <si>
    <t>"Насос KSB ETNY125-100-250 SG DB08L307502B.
Назначение - для перекачки не агресивных жидкостей
Технические характеристики:
Тип насоса - консольно-моноблочный;
Обозначение - KSB ETNY125-100-250 SG DB08L307502B;
Производительность, м³/ч - от 27,50 до 377,00;
Напор, м - от 69,00 до 95,00;
Температурный диапазон, С - от -30 до +110;
Мощность, кВт - 90; 
Класс эффективности электродвигателя - IE3;
Напряжение - 3~ (трёхфазный ток);
Количество оборотов, об/мин - 2900; 
Материал корпуса (по стандарту EN) 1. 4408 / A743 GR CF8 M;CC480K-GS / B30 C90700;JL1040 / A48CL35B;JS1030 /A536 GR 60-40-18;
Тип насоса Консольно-моноблочные насосы
Исполнение - с соединительной муфтой без двигателя и рамы основания;
Присоединение к трубопроводу на стороне всасывания, DN - 125;
Присоединение к трубопроводу с напорной стороны, DN - 100;
Класс защиты электродвигателя - не менее IP55;
Среда - вода;
Тип перекачиваемой жидкости: чистая, не взрывоопасная, не агрессивная в отношении материалов насоса, без абразивных примесей
Температура перекачиваемой жидкости, °C - от -30 до 110; 
Тип соединения - фланец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При поставке поставщик предоставляет полный пакет документов, в т.ч. разрешение на применение, паспорт, руководство по эксплуатации на оборудовнаие и примененные устройства; 
Сорғы KSB ETNY125-100-250 SG DB08L307502B
Мақсаты-агрессивті емес сұйықтықтарды айдау үшін
Техникалық сипаттамалары:
Сорғы түрі-консольді моноблокты;
Белгілеу-KSB ETB 125-100-250;
Өнімділік, м3 / сағ - 27,50-ден 377,00-ге дейін;
Қысым, м-69,00-ден 95,00-ге дейін;
Температура диапазоны, с - 30-дан +110-ға дейін;
Қуаты, кВт-90;
Электр қозғалтқышының тиімділігі класы-IE3;
Кернеу-3~ (үш фазалы ток);
Айналым саны, айн/мин -2900;
Корпус материалы-шойын;
Сорғы түрі консольді моноблокты сорғылар
Орындау-қозғалтқышсыз және негіз жақтауынсыз жалғағыш муфтамен;
Сору жағындағы құбырға қосылу, DN - 125;
Құбырға қысым жағынан қосылу, DN - 100;
Электр қозғалтқышының қорғаныс класы-IP55-тен кем емес;
Сәрсенбі-су;
Сорылатын сұйықтықтың түрі: таза, жарылғыш емес, сорғы материалдарына қатысты агрессивті емес, абразивті қоспасыз
Айдалатын сұйықтықтың температурасы, °C-30-дан 110-ға дейін;
Қосылу түрі-фланец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сапағакепілдік береді.
Жеткізу кезінде өнім беруші құжаттардың толық пакетін,оның ішінде қолдануға рұқсатты, паспортты, жабдық пен қолданылған құрылғыларға пайдалану жөніндегі нұсқаулықты ұсынады;"</t>
  </si>
  <si>
    <t>1118 Т</t>
  </si>
  <si>
    <t>265112.150.000001</t>
  </si>
  <si>
    <t>Нивелир</t>
  </si>
  <si>
    <t>высокоточный</t>
  </si>
  <si>
    <t>Нивелир инженерный оптический с компенсатором.Назначение - для строительства, при инженерных изысканиях игеодезических съемках.Технические характеристики:Тип нивелира - оптический;Марка - NA730;Тип упаковки - кейс;Увеличение - 30-крат;Точность - на 1 км двойного хода 1.2 мм;На одно измерение 0.8 мм, автоматический уровень.</t>
  </si>
  <si>
    <t>757 Т</t>
  </si>
  <si>
    <t>139613.000.000001</t>
  </si>
  <si>
    <t>Нить</t>
  </si>
  <si>
    <t>для технических нужд, синтетическая</t>
  </si>
  <si>
    <t>Нить привода датчика положения для Кевлар-5, СИДДОС-автомат.Длина нити, м - по 5 (комплект заправки).</t>
  </si>
  <si>
    <t>902 Т</t>
  </si>
  <si>
    <t>Обложки для переплета.Назначение - для переплета из прочного, износостойкого пластика;Технические характеристики:Тип обложек - прозрачные;Толщина пленки, мкм - 200;Формат - А4;Размер, мм - 210х297;Материал - ПВХ;Комплект, шт - 100.</t>
  </si>
  <si>
    <t>1439 Т</t>
  </si>
  <si>
    <t>289261.500.000158</t>
  </si>
  <si>
    <t>Овершот</t>
  </si>
  <si>
    <t>для нефтегазодобывающей отрасли</t>
  </si>
  <si>
    <t>Овершот освобождающиеся ОВ-90.Назначение - для захвата за наружную цилиндрическую поверхность ипоследующего извлечения элементов трубных колонн при проведенииловильных работ в скважинах различного назначения.Технические характеристики:Наружный диаметр овершота, мм - 90,6;Максимальный номинальный размер спирального захвата, мм - 73,0;Присоединительная резьба, мм - З-73;Критическая растягивающая нагрузка, kH - 600.Поставщик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</si>
  <si>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831 Т</t>
  </si>
  <si>
    <t>205920.000.000000</t>
  </si>
  <si>
    <t>Олифа</t>
  </si>
  <si>
    <t>натуральная, из льняного/конопляного масла, сорт высший</t>
  </si>
  <si>
    <t>Олифа натуральная льняная.Технические характеристики:Растительное масло применяемое для изготовления олифы - льняная;Условное обозначение - НЛ (натуральная льняная);Цвет по йодометрической шкале, мг I2/100 см3, не темнее - 400;Отстой, % (по объему), не более - 1;Условная вязкость по вискозиметру типа ВЗ-246 с диаметром сопла 4 мм притемпературе (20±0,5) С, - от 26 до 32;Кислотное число, мг КОН, не более - 6;Прозрачность после отстаивания в течение 24 ч при температуре (20±2) С -полная;Время высыхания до степени 3 при температуре (20±2) °С, ч, не более -24;Плотность при температуре (20± 2)°С, г/см3 - от 0,936 до 0,950;Йодное число, мг йода на 100г, не менее - 155;Массовая доля фосфорсодержащих веществ в пересчете на Р2О5, %, не более- 0,026;Массовая доля неомыляемых веществ, %, не более - 1;Массовая доля золы, %, не более - 0,3;Смоляные кислоты - отсутствуют;Нормативно-технический документ - ГОСТ 32389-2013.</t>
  </si>
  <si>
    <t>1332 Т</t>
  </si>
  <si>
    <t>281331.000.000168</t>
  </si>
  <si>
    <t>Опора балансира</t>
  </si>
  <si>
    <t>для станков-качалок</t>
  </si>
  <si>
    <t>Опора балансира в сборе.Назначение - для соединения балансира со стойкой станка-качалки;Технические характеристики:Тип станка-качалки - ПШН-8;Комплектация:Болт - М 12х25 ГОСТ7798-70,Шайба - 12.65Г ГОСТ6402-70,Пробка - ДПКР.758121.004,Прокладка - ДПКР.754152.001,Прокладка - ДПКР.754156.001,Крышка - ДПКР.712462.001,Кольцо - 100 ГОСТ13940-86,Подшипник - 3620 ГОСТ5721-75,Манжета - 1.1-110х135-1 ГОСТ8752-79,Корпус подшипника - ДПКР.731391.001,Ось балансира - ДПКР.303744.001;Перечень документов при поставке:- предоставление сертификата происхождения;Нормативно-технический документ - ГОСТ 5866-66.Марка/модель -Завод изготовителя -Страна происхождения -(заполняется поставщиком)</t>
  </si>
  <si>
    <t>1331 Т</t>
  </si>
  <si>
    <t>Опора балансира в сборе.Назначение - для соединения балансира со стойкой станка-качалки;Технические характеристики:Тип станка-качалки - ПШН-6;Состав:Болт - М 12х25 ГОСТ7798-70,Шайба - 12.65Г ГОСТ6402-70,Пробка - ДПКР.758121.004,Прокладка - ДПКР.754152.001,Прокладка - ДПКР.754154.002,Крышка - ДПКР.712462.002,Кольцо - А80 ГОСТ13940-86,Подшипник - 3616 ГОСТ5721-75,Манжета - 1.1-95х130-1 ГОСТ8752-79,Корпус подшипника - ДПКР.731313.002,Ось балансира - ДПКР.303744.004;Условия поставки:- предоставление паспорта;Нормативно-технический документ - ГОСТ 5866-66.</t>
  </si>
  <si>
    <t>1330 Т</t>
  </si>
  <si>
    <t>Опора балансира в сборе.Назначение - для соединения балансира со стойкой станка-качалки;Тип станка-качалки - ПШН-4.</t>
  </si>
  <si>
    <t>876 Т</t>
  </si>
  <si>
    <t>222129.700.000084</t>
  </si>
  <si>
    <t>полипропиленовый, диаметр 50 мм</t>
  </si>
  <si>
    <t>Отвод — изделие, предназначенное для изменения направления потока жидкости (газа) в трубопроводе.Изготавливается из чугуна, стали, пластика и так далее.</t>
  </si>
  <si>
    <t>1333 Т</t>
  </si>
  <si>
    <t>281331.000.000169</t>
  </si>
  <si>
    <t>Палец</t>
  </si>
  <si>
    <t>Головка шатуна нижняя станка качалки в сборе.Техническая характеристика:Грузоподъемность станка-качалки, т - 3;Номер по каталогу - ВФП.48.00.200-01.</t>
  </si>
  <si>
    <t>917 Т</t>
  </si>
  <si>
    <t>222929.900.000238</t>
  </si>
  <si>
    <t>Палочка</t>
  </si>
  <si>
    <t>лабораторная, из фторопласта</t>
  </si>
  <si>
    <t>Палочка стеклянная.Назначение - для перемешивания, переливания проб и проведениялабораторных исследований;Технические характеристики:Длина, мм - 500;Условия поставки:В упаковке, шт - 100.</t>
  </si>
  <si>
    <t>947 Т</t>
  </si>
  <si>
    <t>231923.300.000155</t>
  </si>
  <si>
    <t>Палочка стеклянная.Назначение - для проведения лабораторных исследований;Технические характеристики:Длина, мм - 220;Условия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21400-75.</t>
  </si>
  <si>
    <t>879 Т</t>
  </si>
  <si>
    <t>222311.590.000001</t>
  </si>
  <si>
    <t>Панель</t>
  </si>
  <si>
    <t>из поливинилхлорида, стеновая</t>
  </si>
  <si>
    <t>Панель (Ламбри) ПВХ 6000х100х24мм - панель для внутренней отделки.Назначение - для облицовки помещений - балконов, кухонь, хозяйственных иофисных помещений. Это прочный влагоустойчивый и долговечный материал. Вотличие от деревянных, ламбри ПВХ не горят, не гниют, не выгорают насолнце и не требуют специального ухода в процессе эксплуатации.Нормативно - технический документ - ГОСТ 19111-2001.Поставщик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</si>
  <si>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1012 Т</t>
  </si>
  <si>
    <t>242040.100.000013</t>
  </si>
  <si>
    <t>Переводник для насосно-компрессорных труб</t>
  </si>
  <si>
    <t>стальной, тип П</t>
  </si>
  <si>
    <t>Переводник с резьбой треугольного профиля НКТ П 89х114-Е.Назначение - для соединения гладких и с высаженными наружу концами труб;Технические характеристики:На муфтовом конце - 89;На ниппельном конце - 114;Группа точности - Е;Условия поставки:- должен поставляться с сертификатом и другими документами,удостоверяющим происхождение товара; - соответствующая упаковка;Нормативно-технический документ - ГОСТ 23979-80.</t>
  </si>
  <si>
    <t>1011 Т</t>
  </si>
  <si>
    <t>Переводник НКТ П 60х73-ЕНазначение - с резьбой треугольнего профиля для соединения гладких и свысаженными наружу концами труб;Условное обозначение - П;На муфтовом конце - 60;На нипельном конце - 73;Группа точности - Е;Нормативно-технический документ - ГОСТ 23979-80.</t>
  </si>
  <si>
    <t>1298 Т</t>
  </si>
  <si>
    <t>281220.500.000012</t>
  </si>
  <si>
    <t>Переводник подъемный</t>
  </si>
  <si>
    <t>для бурильного инструмента</t>
  </si>
  <si>
    <t>Переводник с резьбой треугольного профиля НКТ П73х89-Е.Назначение - для соединения гладких и с высаженными наружу концами труб;Технические характеристики:На муфтовом конце - 73;На ниппельном конце - 89;Группа точности - Е;Условия поставки:- должен поставляться с сертификатом и другими документами,удостоверяющим происхождение товара; - соответствующая упаковка;Нормативно-технический документ - ГОСТ 23979-80.</t>
  </si>
  <si>
    <t>1027 Т</t>
  </si>
  <si>
    <t>255012.600.000016</t>
  </si>
  <si>
    <t>Переводник соединительный</t>
  </si>
  <si>
    <t xml:space="preserve"> для отдельных частей бурильной колонны</t>
  </si>
  <si>
    <t>Переводник переходной П 63,5/66.Назначение - для соединения между собой элементов бурильной колонны, втом числе присоединения к ним инструмента, применяемого при бурениискважин, аварийного и породоразрушающего инструмента, системгеонавигации, керноотборного оборудования, а также для соединенияэлементов бурильной колонны с элементами колонн обсадных или насосно-компрессорных труб.Технические характеристики:Условный обозначения - П (переходной);На муфтовом конце - 63,5;На нипельном конце - 66;Нормативно-технический документ - ГОСТ 7360-2015.</t>
  </si>
  <si>
    <t>1028 Т</t>
  </si>
  <si>
    <t>Переводник переходной П-73/66.
Обозначение - ВФП.30.04.067;
Назначение - для соединений частей бурильных колонн и присоединения инструмента при бурении скважин, для компоновки бурильных колонн, импортных труб или их комбинаций с трубами отечественного производства; 
Технические  характеристики: На муфтовом конце - 73;
На ниппельном конце - 66;
Условия поставки:
- должен поставляться с сертификатом и другими документами, удостоверяющим происхождение товара;- соответствующая упаковка; 
Нормативно-технический документ - ГОСТ7360-82.</t>
  </si>
  <si>
    <t>1026 Т</t>
  </si>
  <si>
    <t>Переводник переходной П-73/88 .
Обозначение - НКТ73/88 ВФП.30.04.068;
Назначение - для соединений частей бурильных колонн и присоединения инструмента при бурении скважин, для компоновки бурильных колонн, импортных труб или их комбинаций с трубами отечественного производства; 
Технические характеристики: 
На муфтовом конце - 73;
На ниппельном конце - 88;
Условия поставки:
- должен поставлятьсяс сертификатом и другими документами, удостоверяющим происхождение товара;- соответствующая упаковка; 
Нормативно-технический документ - ГОСТ 7360-82.</t>
  </si>
  <si>
    <t>1173 Т</t>
  </si>
  <si>
    <t>265182.500.000051</t>
  </si>
  <si>
    <t>Переключатель</t>
  </si>
  <si>
    <t>для точек измерений</t>
  </si>
  <si>
    <t>"Переключатель потока жидкости и газа.
Назначение - для переключения потока жидкости или газа на замер через счетчик ТОР или камерный преобразователь счетчика СКЖ.
Закуп осуществляется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Представляет собой кран шаровой трехходовой с редуктором и электродвигателем.
Технические характеристики:
Номер по каталогу - ПДРК.613445.003-08 ФО;
Применяемость - запасные части  АГЗУ (14 скв);
Климатическое исполнение крана - УХЛ по ГОСТ 15150-69.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</si>
  <si>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1413 Т</t>
  </si>
  <si>
    <t>282411.900.000019</t>
  </si>
  <si>
    <t>Перфоратор</t>
  </si>
  <si>
    <t>электрический</t>
  </si>
  <si>
    <t>Перфоратор электрический профессиональный трехрежимный инструмент.Назначение - для выполнения операций с высокой производительностьюдробления, сверления и сверлению, которое совмещено с ударом. Низкийуровень вибрации (14,5м/s²) благодаря системе гашения вибрации,блокировка вращения для долбления, шарнирное крепление кабеля дляпредотвращения разрывов, поворотный щеткодержатель для одинаковоймощности (правом, левом), блокировка удара при сверлении в древесине иметалле.Технические характеристики:Номинальная потребляемая мощность, Вт - 800-1000;Максимальная энергия единичного удара, Дж - 3,1; 3,5;Номинальное число оборотов, об/мин. - 0-900;Вес, кг - 3,5;Число ударов при номинальном числе оборотов, уд/мин. - 0-4000;Диаметр отверстия в бетоне при сверлении, мм:- ударными сверлами - от 4 до 28;- полыми сверлильными коронками - 68;- в кирпичном кладке - 82;Максимальный диаметр отверсия, мм:- в стали - 13;- в древесине - 30;Оптимальный диапазон сверления в бетоне, мм - от 12 до 18;Тип патрона - SDS-plus.Комплектация:- дополнительная рукоятка;- ограничитель глубины 210 мм;- салфетка;- тюбик со смазкой.Поставляется в кейсе-чемоданчик.Поставщик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</si>
  <si>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1440 Т</t>
  </si>
  <si>
    <t>289315.300.000001</t>
  </si>
  <si>
    <t>хлебопекарная, ярусная</t>
  </si>
  <si>
    <t>Шкаф(печь) пекарский.Назначение - используется на предприятиях общественного питания длявыпечки хлебобулочных и кондитерских изделий;Количество секций - 3;Количество хлебных форм №7 в одной секции - 24;Мощность верхнего и нижнего блоков ТЭНов - регулируется отдельно;Диапазон рабочей температуры - от 20 до 270 С;Дополнительно встроен - термоограничитель;Подставка, задняя и боковые облицовки - крашенные;Ножки шкафа - регулируются по высоте;Вместо подставки дополнительно можно установить - расстоечную камеруAbat ШРТ-4ЭШ;Технические характеристики:Тип шкафа - пекарский;Номинальная потребляемая мощность, кВт - 15,6;Номинальное напряжение, В - 400;Частота тока , Гц -  50;Масса, кг - 410;Максимальная температура шкафа - 270 С;Габаритные размеры, мм - 1300х1080х1660;Внутренние размеры шкафа, мм - 1000х800х180.</t>
  </si>
  <si>
    <t>983 Т</t>
  </si>
  <si>
    <t>231923.300.000232</t>
  </si>
  <si>
    <t>Пипетка</t>
  </si>
  <si>
    <t>из стекла, с одной отметкой, вместимость 0,5-200 см3</t>
  </si>
  <si>
    <t>Пипетка 2-1-2 с одной отметкой для общего лабораторного применения.Назначение - для отмеривания определенных объемов жидкости.Технические характеристики:Исполнение - 2;Класс точности - 1;Вместимость, мл - 2;Материал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29169-91.</t>
  </si>
  <si>
    <t>984 Т</t>
  </si>
  <si>
    <t>Пипетка 2-1-10 с одной отметкой для общего лабораторного применения.Назначение - для отмеривания определенных объемов жидкости.Технические характеристики:Исполнение - 2;Класс точности - 1;Вместимость, мл - 10;Материал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29169-91.</t>
  </si>
  <si>
    <t>985 Т</t>
  </si>
  <si>
    <t>231923.300.000235</t>
  </si>
  <si>
    <t>Пипетка Мора</t>
  </si>
  <si>
    <t>из стекла, неградуированная, вместимость 1-500 мл</t>
  </si>
  <si>
    <t>Пипетка 2-1-2-10 прямая градуировка на полный слив.Назначение - для отмеривания определенных объемов жидкости.Технические характеристики:Тип - 2;Исполнение - 1;Класс точности - 2;Вместимость, мл - 10;Материал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ГОСТ-29227-91.</t>
  </si>
  <si>
    <t>1096 Т</t>
  </si>
  <si>
    <t>259929.490.000008</t>
  </si>
  <si>
    <t>Планка</t>
  </si>
  <si>
    <t>для фиксации, металлическая</t>
  </si>
  <si>
    <t>"Ответная планка для пластиковой двери расположена на импосте или раменапротив запорных цапф. При этом она предназначена для фиксациизапорного язычка.Технические характеристики:Размер, мм -13;Вид - универсальная."</t>
  </si>
  <si>
    <t>919 Т</t>
  </si>
  <si>
    <t>222991.400.000000</t>
  </si>
  <si>
    <t>Пластина разделительная</t>
  </si>
  <si>
    <t>полиамидная</t>
  </si>
  <si>
    <t>Рихтовочные пластины.Назначение - для выравнивания и фиксации стеклопакета в окне;Технические характеристики:Длина пластин, мм - 100;Ширина пластин, мм - от 12 до 47;Толщина пластин, мм - 3;Цвет - красный.</t>
  </si>
  <si>
    <t>918 Т</t>
  </si>
  <si>
    <t>Рихтовочные пластины.Назначение - для выравнивания и фиксации стеклопакета в окне;Технические характеристики:Длина пластин, мм - 100;Ширина пластин, мм - от 12 до 47;Толщина пластин, мм - 6;Цвет - черный.</t>
  </si>
  <si>
    <t>895 Т</t>
  </si>
  <si>
    <t>222314.700.000091</t>
  </si>
  <si>
    <t>Плинтус</t>
  </si>
  <si>
    <t>пластиковый, ламинированный</t>
  </si>
  <si>
    <t>Плинтус ПВХ.
Техничсекие характеристики:
Вид - полужесткий;
Материал - поливинилхлорид.</t>
  </si>
  <si>
    <t>993 Т</t>
  </si>
  <si>
    <t>236111.500.000149</t>
  </si>
  <si>
    <t>Плита для покрытия городской дороги</t>
  </si>
  <si>
    <t>железобетонная, марка 2П30.18</t>
  </si>
  <si>
    <t>Плита дорожная бетонная ПД.Назначение - для устройства сборочных покрытий постоянных и временныхгородских дорог;Технические характеристики:Типоразмер - 1П30.18;Габаритные размеры, мм:Длина - 3000;Ширина - 1750;Толщина - 170.</t>
  </si>
  <si>
    <t>1406 Т</t>
  </si>
  <si>
    <t>282113.600.000022</t>
  </si>
  <si>
    <t>Плита нагревательная</t>
  </si>
  <si>
    <t>для быстрого и равномерного нагрева стаканов, колб и других объектов, лабораторная</t>
  </si>
  <si>
    <t>Плита нагревательная лабораторная со стеклокерамической поверхностью.Позволяет проводить термообработку при контроле температуры и временинагрева.Технические характеристики:Диапазон рабочих температур нагревающей поверхности, °С - от 40 до 500;Точность установки температуры, °С - ±1;Неравномерность температуры, °С - 5;Максимальное время выполнения этапа термообработки, мин. - 599;Материал нагревательной поверхности - стеклокерамика;Сопротивление изоляции цепей (при нормальных условиях), МОм - 10;Потребляемая мощность, кВт, не более - 1,8;Габаритные размеры плиты, не более, мм - 290х260х130;Размеры нагревательной поверхности, не более, мм - 284х224;Масса, кг - 3,4;Условия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</si>
  <si>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994 Т</t>
  </si>
  <si>
    <t>236111.500.000231</t>
  </si>
  <si>
    <t>Плита покрытия</t>
  </si>
  <si>
    <t>железобетонная, тип 1ПП</t>
  </si>
  <si>
    <t>"Плита перекрытия колодца ПП-15.
Назначение - для устройства круглых колодцев подземных трубопроводов канализационных самотечных (включая коллекторы), водопроводных и газопроводных сетей.
Технические характеристики:
Тип конструкции - ПП (плита перекрытия смотрового или контрольного колодца);
Диаметр плиты, мм - 1680;
Высота, мм - 150;
Диаметр отверстия, мм - 700;
Объем бетона, м3 - 0,27;
Вес, кг, не менее - 700.           "</t>
  </si>
  <si>
    <t>1282 Т</t>
  </si>
  <si>
    <t>275128.390.000033</t>
  </si>
  <si>
    <t>Плита электрическая</t>
  </si>
  <si>
    <t>тип варочной панели комбинированный, количество конфорок 4, отдельностоящая</t>
  </si>
  <si>
    <t>Плита электрическая.Назначение - для приготовления первых, вторых, третьих блюд в наплитнойпосуде, а также для жарки полуфабрикатов из мяса, рыбы, овощей и выпечкимелко штучных кулинарных изделий.Технические характеристики:Тип плиты - электрическая;Номинальная потребляемая мощность, кВт, не более - 16,8;Номинальное напряжение, В, не более - 400;Количество конфорок, шт, не менее - 4;Размеры конфорок, мм, не менее - 295х417;Потребляемая мощность конфорки, кВт, не более - 3;Площадь жарочной поверхности, м2 - 0,48;Температура рабочей поверхности конфорки, С, не более - 480;Время разогрева конфорки до максимальной температуры, мин, не более -30;Номинальная мощность жарочного шкафа, кВт - 4,8;Диапазон регулирования температуры жарочного шкафа, С - 20-270;Время разогрева жарочного шкафа до 240 °C, мин, не более - 30;Внутренние размеры жарочного шкафа, мм, не менее - 538(540)х535(540)х290(295);Габаритные размеры, мм, не более - 840(1050)х850(895)х860;Масса, кг, не более - 155.</t>
  </si>
  <si>
    <t>986 Т</t>
  </si>
  <si>
    <t>233110.790.000017</t>
  </si>
  <si>
    <t>Плитка керамогранитная</t>
  </si>
  <si>
    <t>напольная</t>
  </si>
  <si>
    <t>Плитки из керамогранита для наружных работ с рельефной поверхностью.Технические характеристики:Размеры, мм - 300х300х12;Поверхность - антискользящая, матовая;Влагоустойчив, % - 0,05-0,01;Морозоустойчив, С -100 + 300;Износостойкий - 3-5Р.Е.I.Нормативно-технический документ - СТ РК 1954-2010.</t>
  </si>
  <si>
    <t>1335 Т</t>
  </si>
  <si>
    <t>281331.000.000181</t>
  </si>
  <si>
    <t>Подвеска</t>
  </si>
  <si>
    <t>для станков-качалок, устьевого штока</t>
  </si>
  <si>
    <t>Подвеска устьевого штока к станкам качалкам типа ПНШ-4.Назначение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характеристики:Наибольшаядопустимая нагрузка, Н - 30000;Диаметр устьевого штока, мм - 31;Диаметр каната, мм - 19;Габаритные размеры, мм ДхШхВ - 250х86х195.Поставщик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</si>
  <si>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1334 Т</t>
  </si>
  <si>
    <t>Подвеска устьевого штока ПНШ-6.Технические характеристики:Наибольшая допустимая нагрузка, Н - 60000;Диаметр устьевого штока, мм - 31;Диаметр каната, мм - 22,5;Габаритные размеры, мм ДхШхВ - 285х100х210.</t>
  </si>
  <si>
    <t>1405 Т</t>
  </si>
  <si>
    <t>282112.900.000020</t>
  </si>
  <si>
    <t>Подогреватель нефти</t>
  </si>
  <si>
    <t>трубопроводный, автоматизированный</t>
  </si>
  <si>
    <t>Подогреватель трубчатый прямого нагрева.Назначение - для нагрева нефти, водонефтяных эмульсий, попутногонефтяного газа в системах нефтегазосбора от скважины до магистральныхтрубопроводов, а также для сжигания попутного газа в целях егоутилизации.Подогреватель трубчатый прямого нагрева состоит из теплообменной камеры,со встроенным ГРП, трубопроводов входа и выхода нефти. Подогревательдолжен быть оснащен устройствами, приборами, исполнительнымимеханизмами, обеспечивающими дистанционное управление, контроль ирегулирование параметров процесса нагрева продукта и режима работы печи,защитой оборудования печи и аварийной сигнализацией.Система автоматизации должна обеспечивать:- местный визуальный контроль основных параметров технологическогопроцесса;- автоматическое регулирование давления топливного газа, подаваемого кгорелочным устройствам;- температуры нагрева продукта;- автоматический розжиг запальной и основных горелок с предварительнымпроветриванием топочного пространства принудительной тягой;- автоматическую остановку и блокировку программы пуска подогревателя сподачей звуковой и световой сигнализации при отклонении от установленныхзначений основных технологических параметров. Трубчатые печи относятся ктехническим устройствам, применяемым на опасном производственномобъекте, и, в соответствии с Законом РК «О ГЗ» должны иметь разрешениена применение.Технические характеристики:Тип - ПТ, однопоточный;Нагреваемая среда - нефть, нефтяная эмульсия с содержанием сероводородав попутном газе до 0,1% по объему;Тепловая мощность печи, МВт - не менее 1,8 и не более 2;Пропускная способность по подогреваемой среде, м3/ч, не более приразности температуры подогреваемой среды на выходе и входе подогревателяΔt =40 К(0С):- нефть, эмульсия - 94,7; - газ - 85 500;- попутно пластовая вода - 40,8;Δt =70 К (0С): - нефть, эмульсия - 94,7;- газ - 48 850;- попутно пластовая вода - 23,3;Температурный перепад среды между входом и выходом из подогревателя, впределах, °С - 70; Температура продукта на выходе из подогревателя, неменее - 80 С;Рабочее давление нагреваемой среды, МПа (кг/см2), не более - 16 (160);Количество горелок, шт, не менее - 10 и не более - 16;  Теплота сгораниятоплива (нефтяной или природный газ), К Дж/м3 -33494-37263;Топливо - природный газ или попутный газ, осушенный с содержаниемсероводорода не более - 0,002% по массе;Давление топливного газа, МПа (кг/см2):- до регулятора давления - 0,3 -1,2 (3…12);- перед горелками, не более - 0,3 (3);Камера теплообменная выполнена в виде металлического теплоизолированногокорпуса, состоит из двух камер радиантной и конвективной.Внутри камеры размещены продуктовые змеевики из гладких и оребренныхтруб.В камере осуществляется процесс теплообмена между продуктами сгораниягазового топлива, омывающими наружные поверхности труб секций змеевикови нагреваемой средой, перемещающейся внутри труб змеевиков.Снаружи на крыше потолочной части камеры, на корпусе крепятся дымоваятруба.Обшивка внутренняя лист из стали 20Х23Н18 М3а ГОСТ5582-75;Тепловая изоляция - огнеупорная теплоизоляционная муллитокремнеземистая,температура эксплуатации до 1150°С;Наружная стена из стали толщины, мм, не менее - 4.Змеевик:Диаметр труб змеевика, мм - 114х12;Материал - низколегированная сталь, жаростойкая;Все трубы должны быть цельнотянутыми, бесшовными. Отводы и двойникидолжны изготавливаться из материала, эквивалентного материалу труб.Торцевые трубные решетки должны быть изготовлены из толстолистовойконструкционной стали минимальная толщина, мм - 12.Трубные решетки должны покрываться изоляцией со стороны дымовых газов ссоответствующей толщиной.Для защиты футеровки торцевых решеток от повреждений трубами к каждомуотверстию трубной решетки должна быть приварена гильза с внутреннимдиаметром, превышающим диаметр трубы или наружный диаметр оребрения(ошипования), мм - 12.Гильзы должны изготавливаться из аустенитной нержавеющей стали.Дымовые трубы и секций должны крепиться болтами на крыше теплообменнойкамеры.Дымовая труба должна быть снабжена с одним штуцером для отбора пробыуходящих дымовых газов в соответствии с экологическими требованиями помониторингу качества воздуха, которые указаны соответствующимрегулирующим органом.Штуцер должен быть из трубы с фланцем ""выступ-впадина"".Труба должна быть приварена к наружной поверхности дымовой трубы.Поставщик должен предоставить для каждого штуцера фланцевую заглушку ссоответствующей прокладкой по температуре и коррозионным условиямдымовых газов, а также для предотвращения проникновения воздуха и утечкидымовых газов.Минимальная толщина дымовой трубы должна составлять, мм, не менее - 6.Горелка - конструкция, выбор, расстояние между горелками, ихрасположение, монтаж и эксплуатация горелок должны исключать касаниепламени труб, трубных опор.Расположение и эксплуатация горелок должны гарантировать полное сгораниетоплива внутри радиационной секции нагревателя.Материалы металлоконструкции основной и пилотной газовой горелкиуглеродистая и нержавеющая сталь. Механические свойства и химическийсостав конструкционной, легированной и нержавеющей стали должны отвечатьтребованиям соответствующих стандартов.Система автоматизации реализует трехуровневую систему управления.Нижний (полевой) уровень состоит из первичных преобразователей(датчиков)контроля технологических параметров, приводов регулирующей арматуры изапорной арматуры.На нижнем уровне предусматривается сбор информации о состояниипараметров объектов.Средний уровень системы (технологический комплекс системы) строится набазе программируемого логического контроллера (ПЛК)в шкафу управления.Программируемый логический контроллер для построения системавтоматизации низкой и средней степени сложности.Модульная конструкция контроллера с естественным охлаждением, 384 Кбайтрабочей памяти,1. Интерфейс MPI/DP 12 МБИТ/С,2. Интерфейс ETHERNETPROFINET, с 2-х портовым коммутатором, с картой памяти MICRO MEMORYCARD, предусмотреть модуль аналогового входа на 8входов, модуль ввода-вывода дискретных сигналов - 16 входов =24В и 16выходов =24В/0.5A).Вшкафу управления предусмотреть отопительное устройство на 220В смощностью, Вт - 400.Верхний уровень системы включает в себя сенсорный панель управлениядиагональ 8*.Сенсорная панель служит для оперативного визуального отображения ходатехнологического процесса и дистанционного управления запорно-регулирующей арматурой и приводами, а также накопление, просмотр наэкране технологических отчетов о ходе технологического процесса.Система автоматизации - Siemens (на базе контроллера Simatic, шкафуправления RITTAL).Шкаф управления монтируется в существующих стационарных помещениях (воператорной).Система предусматривает:- автоматическое и дистанционное управление вентилятором;-автоматический и дистанционный розжиг газовых горелок;- блокировку (запрет) розжига основных горелок, запальных савтоматической (отсечкой топливного газа) известительную аварийнуюсигнализацию с расшифровкой причин: по температуре и давлению нефти,давления газа, подаваемого к горелкам, датчиков наличия пламени(датчи</t>
  </si>
  <si>
    <t>889 Т</t>
  </si>
  <si>
    <t>222314.550.000063</t>
  </si>
  <si>
    <t>Подоконник</t>
  </si>
  <si>
    <t>из поливинилхлорида</t>
  </si>
  <si>
    <t>Подоконник ПВХ.Технические характеристики:Матевиал - ПВХ (поливинилхлорид);Толщина, мм - 20,Ширина, мм -  400;Длина, мм - 6000;Цвет - белый.</t>
  </si>
  <si>
    <t>890 Т</t>
  </si>
  <si>
    <t>Подоконник ПВХ.Технические характеристики:Матевиал - ПВХ (поливинилхлорид);Толщина, мм - 20,Ширина, мм - 500;Длина, мм - 6000;Цвет - белый.</t>
  </si>
  <si>
    <t>891 Т</t>
  </si>
  <si>
    <t>Подоконник ПВХ.Технические характеристики:Матевиал - ПВХ (поливинилхлорид);Толщина, мм - 20,Ширина, мм -  350;Длина, мм - 6000;Цвет - белый.</t>
  </si>
  <si>
    <t>892 Т</t>
  </si>
  <si>
    <t>222314.550.000064</t>
  </si>
  <si>
    <t>из поливинилхлорида комбинированного с другими материалами</t>
  </si>
  <si>
    <t>Накладка торцевая для подоконника.Технические характеристики:Ширина, мм - 600;Материал - высококачественный ABS-пластик;Дополнительные свойства - подходят как к левой, так и к правой сторонеподоконника, снабжена двумя капиносами.</t>
  </si>
  <si>
    <t>1206 Т</t>
  </si>
  <si>
    <t>271141.300.000024</t>
  </si>
  <si>
    <t>Подстанция трансформаторная комплектная</t>
  </si>
  <si>
    <t>мощность 400 кВА, с масляным трансформатором</t>
  </si>
  <si>
    <t>"Комплектные трансформаторные подстанции наружной установки (далее КТПН) согласно ГОСТ 14695-80 (с трансформатором) с РВО-10 кВ, с многотарифным счетчиком активной энергии. Комплектно с КТПН поставляется высоковольтный разъединитель РЛНД-10/630 УХЛ1 с приводом ПРНЗ. Высоковольтный ввод в подстанцию - воздушный; вывод отходящих линий 0,4 кВ – воздушный/кабельный. Трансформатор трехфазный силовой ТМГ (ГОСТ 11677-85), двух обмоточный герметичный с гофрированным баком с естественным охлаждением масла. 
Технические характеристики: 
Мощность силового трансформатора, кВА - 400; 
Номинальное напряжение ВН, кВ - 10; 
Количество фидеров – 3; 
Степень защиты - IP34; 
Напряжение (НН), В - 400; 
Схема и группа соединения обмоток - У/Ун-0; 
Каждый трансформатор упаковывается в деревянный ящик или контейнер. Документация (паспорт и руководство по эксплуатации КТПН исилового трансформатора). Покрытие КТПН: покрытия грунт/эмаль RAL9016 (белая), толщиной не менее 80 мкм, двери порошковая полимерная покраска. Качество окрашенных поверхностей не ниже V класса покрытий по ГОСТ 9.032-74
Опросный лист прилагается;
Однолинейная схема прилагается;
Общий видприлагается;
Нормативно-технический документ - ГОСТ 14695-80.
ГОСТ 14695-80 (трансформаторы бар) бойынша РВО-10 кВ, көп тарифтік активті энергия есептегіші бар сыртқы жиынтықты трансформаторлық қосалқы станциялар (бұдан әрі КТПН). PRNZ жетегі бар жоғары вольтты RLND-10/630 UHL1 айырғышы KTPN-мен бірге жеткізіледі. Қосалқы станцияға жоғары вольтты кіріс – ауа; 0,4 кВ шығыс желілерінің шығысы - ауа / кабель. Үш фазалы күштік трансформатор ТМГ (ГОСТ 11677-85), екі орамы табиғи маймен салқындатылатынгофрленген резервуармен тығыздалған. Қуаты 400 кВА, номиналды кернеу (HV) - 10 кВ, фидерлердің саны - 3, қорғау дәрежесі IP34. кернеу (LV) - 400 Вольт. U / Un-0 орамдарын қосу схемасы және тобы. Әрбір трансформатор ағаш қорапқа немесе контейнерге салынған.Құжаттама (KTPN және күштік трансформатордың паспорты мен пайдалану жөніндегі нұсқаулық). KTPN жабыны: жабындары праймер / эмаль RAL9016 (ақ), қалыңдығы 80 микроннан кем емес,есіктер полимерлі ұнтақ бояу. Боялған беттердің сапасы ГОСТ 9.032-74 сәйкес V сыныпты жабындардан төмен емес.
Сауалнама қоса беріледі;
Бір жолды диаграмма қоса беріледі;
Жалпы көрініс қоса беріледі;
Нормативтік-техникалық құжат - ГОСТ 14695-80.
Әлеуетті жеткізуші толтыруы керек:"</t>
  </si>
  <si>
    <t>1207 Т</t>
  </si>
  <si>
    <t>271141.300.000025</t>
  </si>
  <si>
    <t>мощность 40 кВА, с масляным трансформатором</t>
  </si>
  <si>
    <t>Комплектные трансформаторные наружные подстанции КТПН и РВО-6 кВ смноготарифным счетчиком активной энергии. Комплектно с КТПН поставляетсявысоковольтный разъединитель РЛК.1б-10/400 УХЛ1 с приводом ПР-00-7 УХЛ1.Высоковольтный ввод в подстанцию - воздушный; вывод отходящих линий 0,4кВ – воздушный/кабельный.   Трансформатор трехфазный силовой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- 40;Номинальное напряжение ВН, кВ - 6;Степень защиты – IP34;Опросный лист прилагается;Однолинейная схема прилагается;Общий вид прилагается;Нормативно-технический документ - ГОСТ 14695-80.</t>
  </si>
  <si>
    <t>1208 Т</t>
  </si>
  <si>
    <t>271141.300.000026</t>
  </si>
  <si>
    <t>мощность 63 кВА, с масляным трансформатором</t>
  </si>
  <si>
    <t>Комплектные трансформаторные наружные подстанции КТПН с РВО-10 кВ, смноготарифным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РЛК.1б-10/400 УХЛ1 с приводом ПР-00-7 УХЛ1. Высоковольтный ввод в подстанцию -воздушный; вывод отходящих линий 0,4 кВ – воздушный/кабельный.Трансформатор трехфазный силовой ТМГ (ГОСТ 11677-85), двух обмоточныйгерметичный с гофрированным баком с естественным охлаждением масла.Технические характеристики:Мощность силового трансформатора, кВА - 63;Номинальное напряжение ВН, кВ - 10;Номинальное напряжение НН, кВ – 400;Количество фидеров – 3;Степень защиты - IP34;Опросный лист прилагается;Однолинейная схема прилагается;Общий вид прилагается;Схема и группа соединения обмоток У/Ун-0.Каждый трансформатор упаковывается в деревянный ящик или контейнер.Документация (паспорт и руководство по эксплуатации КТПН и силовоготрансформатора).Покрытие КТПН - полиэфирная порошковая краска RAL9016 (белая), толщинойне менее 80 мкм.Качество окрашенных поверхностей не ниже V класса покрытий по ГОСТ9.032-74.Нормативно-технический документ - ГОСТ 14695-80.</t>
  </si>
  <si>
    <t>1211 Т</t>
  </si>
  <si>
    <t>271143.300.000039</t>
  </si>
  <si>
    <t>мощность 100 кВА, с масляным трансформатором</t>
  </si>
  <si>
    <t>КТПН комплектные трансформаторные наружные подстанции и РВО-6 кВ смноготарифным счетчиком активной энергии. Комплектно с КТПН поставляетсявысоковольтный разъединитель РЛК.1б-10/400 УХЛ1 с приводом ПР-У-01 иКМЧ. Высоковольтный ввод в подстанцию - воздушный; вывод отходящих линий0,4 кВ - воздушный/кабельный. Трансформатор трехфазный силовой ТМГ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контейнер.Технические характеристики:Мощность силового трансформатора, кВА - 100;Номинальное напряжение ВН, кВ - 6;Степень защиты - IP34;Опросный лист - прилагается;Однолинейная схема - прилагается;Общий вид - прилагается;Нормативно-технический документ - ГОСТ 14695-80.Поставщик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Документация (паспорт и руководство по эксплуатации КТПН и силовоготрансформатора).Поставщик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</si>
  <si>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1212 Т</t>
  </si>
  <si>
    <t>271143.300.000058</t>
  </si>
  <si>
    <t>мощность 250 кВА, с масляным трансформатором</t>
  </si>
  <si>
    <t>КТПН комплектные трансформаторные подстанции наружной установки согласноГОСТ 14695-80 (с трансформатором) с РВО-6 кВ, с многотарифным счетчикомактивной энергии. Комплектно с КТПН поставляется высоковольтныйразъединитель РЛК.1б-10/400 УХЛ1 с приводом ПР-У-01 и КМЧ.Высоковольтный ввод в подстанцию - воздушный; вывод отходящих линий 0,4кВ - воздушный/кабельный. Трансформатор трехфазный силовой ТМГ (ГОСТ11677-85), двух обмоточный герметичный с гофрированным баком сестественным охлаждением масла.Технические характеристики:- Мощность - 250 кВА;- Номинальное напряжение (ВН) - 6 кВ;- Количество фидеров - 3;- Степень защиты - IP34;- Напряжение (НН) - 400 Вольт;- Схема и группа соединения обмоток У/Ун-0.Каждый трансформатор упаковывается в деревянный ящик или контейнер.Покрытие КТПН:- полиэфирная порошковая краска RAL9016 (белая), толщиной не менее 80мкм. Качество окрашенных поверхностей не ниже V класса покрытий по ГОСТ9.032-74.- Опросный лист - прилагается;- Однолинейная схема - прилагается;- Общий вид - прилагается;Нормативно-технический документ - ГОСТ 14695-80.Поставщик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Документация (паспорт и руководство по эксплуатации КТПН и силовоготрансформатора).Поставщик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</si>
  <si>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1364 Т</t>
  </si>
  <si>
    <t>Подшипник роликовый радиально-упорный однорядный 1254.Технические характеристики:Внутренний диаметр, мм - 82;Наружный диаметр, мм - 140;Ширина рабочая, мм - 36,5;Ширина (высота), мм - 36,1;Уплотнение - нет;Для замены на оборудовании ЦПГиПС.</t>
  </si>
  <si>
    <t>1368 Т</t>
  </si>
  <si>
    <t>Подшипник роликовый цилиндрический однорядный NU216.Технические характеристики:Внутренний диаметр, мм - 80;Наружный диаметр, мм - 140;Ширина рабочая, мм - ;Ширина (высота), мм - ;Грузоподъемность динамическая, кН - 160;Грузоподъемность статическая, кН - 166;Максимальная частота вращения, об/мин. - 5600;Для замены на оборудовании ЦПГиПС.Уплотнение - нет.</t>
  </si>
  <si>
    <t>1369 Т</t>
  </si>
  <si>
    <t>Подшипник роликовый радиальный NU224.Технические характеристики:Внутренний диаметр, мм - 120;Наружный диаметр, мм - 215;Ширина рабочая, мм - ;Ширина (высота), мм - 40;Грузоподъемность динамическая, кН - 390;Грузоподъемность статическая, кН - 430;Макс. частота вращения, об/мин. - 3600;Для замены на оборудовании ЦПГиПС.Уплотнение - нет.</t>
  </si>
  <si>
    <t>1367 Т</t>
  </si>
  <si>
    <t>Подшипник роликовый цилиндрический однорядный NU228.Технические характеристики:Внутренний диаметр, мм - 140;Наружный диаметр, мм - 250;Ширина рабочая, мм - ;Ширина (высота), мм - 42;Грузоподъемность динамическая, кН - 450;Грузоподъемность статическая, кН - 510;Максимальная частота вращения, об/мин. - 3200;Для замены на оборудовании ЦПГиПС.Уплотнение - нет.</t>
  </si>
  <si>
    <t>1370 Т</t>
  </si>
  <si>
    <t>Подшипники роликовые однорядные, сепаратор из листовой стали NU322/С3.Технические характеристики:Внутренний диаметр, мм - 110;Наружный диаметр, мм - 240;Ширина рабочая, мм - ;Ширина (высота), мм - 50;Грузоподъемность динамическая, кН - 360;Грузоподъемность статическая, кН - 400;Максимальная частота вращения, об/мин. - 3500;Для замены на оборудовании ЦПГиПС.Радиальный внутренний зазор - увеличенный С3;Уплотнение - открытый.</t>
  </si>
  <si>
    <t>1371 Т</t>
  </si>
  <si>
    <t>Подшипник 2310 (аналог N310) роликовый радиальный скороткимицилиндрическими роликами.Технические характеристики:Внутренний диаметр подшипника, мм - 50;Наружный диаметр подшипника, мм - 110;Ширина подшипника, мм - 27;Радиус монтажной фаски подшипника, мм - 3,0;Статическая грузоподъемность - C0 52000 Н;Динамическая грузоподъемность - C 88000 Н;Нормативно-технический документ - ГОСТ 8328-75.Поставщик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</si>
  <si>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1374 Т</t>
  </si>
  <si>
    <t>Подшипник 2313 (аналог N313) роликовый радиальный скороткимицилиндрическими роликами.Технические характеристики:Внутренний диаметр подшипника, мм - 65;Наружный диаметр подшипника, мм - 140;Ширина подшипника, мм - 33;Радиус монтажной фаски подшипника, мм - 3,5;Статическая грузоподъемность - C0 85000 Н;Динамическая грузоподъемность - C 138000 Н;Нормативно-технический документ - ГОСТ 8328-75.Поставщик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</si>
  <si>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1372 Т</t>
  </si>
  <si>
    <t>Подшипник 2314 (аналог N314) роликовый радиальный с короткимицилиндрическими роликами.Технические характеристики:Внутренний диаметр подшипника, мм - 70;Наружный диаметр подшипника, мм - 150;Ширина подшипника, мм - 35;Радиус монтажной фаски подшипника, мм - 3,5;Статическая грузоподъемность - C0 102000 Н;Динамическая грузоподъемность - C 161000 Н;Нормативно-технический документ - ГОСТ 8328-75.</t>
  </si>
  <si>
    <t>1373 Т</t>
  </si>
  <si>
    <t>Подшипник 2319 (аналог N319) роликовый радиальный с короткимицилиндрическими роликами.Технические характеристики:Внутренний диаметр подшипника, мм - 95;Наружный диаметр подшипника, мм - 200;Ширина подшипника, мм - 45;Радиус монтажной фаски подшипника, мм - 4,0;Статическая грузоподъемность - C0 190000 Н;Динамическая грузоподъемность - C 264000 Н;Нормативно-технический документ - ГОСТ 8328-75.</t>
  </si>
  <si>
    <t>1365 Т</t>
  </si>
  <si>
    <t>Подшипник 2317 (аналог N317) роликовый радиальный с короткимицилиндрическими роликами.Технические характеристики:Внутренний диаметр подшипника, мм - 85;Наружный диаметр подшипника, мм - 180;Ширина подшипника, мм - 41;Радиус монтажной фаски подшипника, мм - 4,0;Статическая грузоподъемность - C0 146 000 Н;Динамическая грузоподъемность - C 212 000 Н;Нормативно-технический документ - ГОСТ 8328-75.</t>
  </si>
  <si>
    <t>1377 Т</t>
  </si>
  <si>
    <t>Подшипник 319 (аналог 6319) шариковый радиальный однорядный.Технические характеристики:Внутренний диаметр подшипника, мм - 95;Наружный диаметр подшипника, мм - 200;Ширина подшипника, мм - 45;Радиус монтажной фаски подшипника, мм - 4,0;Статическая грузоподъемность - C0 110000 Н;Динамическая грузоподъемность - C 153000 Н;Нормативно-технический документ - ГОСТ 8338-75.</t>
  </si>
  <si>
    <t>1383 Т</t>
  </si>
  <si>
    <t>Подшипник 322 (аналог 6322) шариковый радиальный однорядный.Технические характеристики:Внутренний диаметр подшипника, мм - 110;Наружный диаметр подшипника, мм - 240;Ширина подшипника, мм - 50;Радиус монтажной фаски подшипника, мм - 4,0;Статическая грузоподъемность - C0 166000 Н;Динамическая грузоподъемность - C 203000 Н;Нормативно-технический документ - ГОСТ 8338-75.</t>
  </si>
  <si>
    <t>1378 Т</t>
  </si>
  <si>
    <t>Подшипник шариковый радиальный 1298.Технические характеристики:Внутренний диаметр, мм - 38;Наружный диаметр, мм - 63;Ширина рабочая, мм - 17;Ширина (высота), мм - 17;Грузоподъемность статическая;Грузоподъемность динамическая;Максимальная частота вращения, об./мин.;Для замены на оборудовании ЦПГиПС.</t>
  </si>
  <si>
    <t>1375 Т</t>
  </si>
  <si>
    <t>Подшипник шариковый радиальный 6204/RZ.Технические характеристики:Внутренний диаметр, мм - 20;Наружный диаметр, мм - 47;Ширина рабочая, мм - 14;Ширина (высота), мм - ;Грузоподъемность динамическая, кН - 13.5;Грузоподъемность статическая, кН - 6,5;Максимальная частота вращения, об./мин - 16 000;Уплотнение - есть.Для замены на оборудовании ЦПГиПС.</t>
  </si>
  <si>
    <t>1379 Т</t>
  </si>
  <si>
    <t>Подшипник шариковый радиальный однорядный 6205.Технические характеристики:Внутренний диаметр, мм - 25;Наружный диаметр, мм - 52;Ширина рабочая, мм - ;Ширина (высота), мм - 15;Грузоподъемность динамическая, кН - 14,0;Грузоподъемность статическая, кН - 7,8;Максимальная частота вращения, об./мин. - 8 500;Для замены на оборудовании ЦПГиПС.Уплотнение - нет.</t>
  </si>
  <si>
    <t>1381 Т</t>
  </si>
  <si>
    <t>Подшипник шариковый радиальный однорядный 6205-2Z.Технические характеристики:Внутренний диаметр, мм - 25;Наружный диаметр, мм - 52;Ширина рабочая, мм - ;Ширина (высота), мм - 15;Грузоподъемность динамическая, кН - 14,0;Грузоподъемность статическая, кН - 7,9;Максимальная частота вращения, об/мин. - 14000;Уплотнение - есть, двухстороннее.Для замены на оборудовании ЦПГиПС.</t>
  </si>
  <si>
    <t>1380 Т</t>
  </si>
  <si>
    <t>Подшипник шариковый однорядный 6206-2RZ/C3.Технические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- 12000;Радиальный внутренний зазор - увеличенный С3;Уплотнение:Уплотнение с обеих сторон (бесконтактное).Для замены на оборудовании ЦПГиПС.</t>
  </si>
  <si>
    <t>1382 Т</t>
  </si>
  <si>
    <t>Подшипник шариковый радиальный однорядный 6206-2Z.Технические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- 15000;Радиальный внутренний зазор - увеличенный С3;Уплотнение - закрытый;Для замены на оборудовании ЦПГиПС.</t>
  </si>
  <si>
    <t>1384 Т</t>
  </si>
  <si>
    <t>Подшипник шариковый радиальный однорядный 6206-C3.Технические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- 15000;Радиальный внутренний зазор - увеличенный С3;Уплотнение - открытый;Для замены на оборудовании ЦПГиПС.</t>
  </si>
  <si>
    <t>1387 Т</t>
  </si>
  <si>
    <t>Подшипник шариковый радиальный 6209-C3.Технические характеристики:Внутренний диаметр, мм - 45;Наружный диаметр, мм - 85;Ширина рабочая, мм - ;Ширина (высота), мм - 19;Грузоподъемность динамическая, кН - 31;Грузоподъемность статическая, кН - 20,4;Максимальная частота вращения, об/мин. - 19000;Радиальный внутренний зазор - увеличенный С3;Уплотнение - открытый;Для замены на оборудовании ЦПГиПС.</t>
  </si>
  <si>
    <t>1390 Т</t>
  </si>
  <si>
    <t>Подшипник шариковый радиальный однорядный 6220-С3.Технические характеристики:Внутренний диаметр, мм - 100;Наружный диаметр, мм - 180;Ширина рабочая, мм - ;Ширина (высота), мм - 34;Грузоподъемность динамическая, кН - 127;Грузоподъемность статическая, кН - 93;Максимальная частота вращения, об/мин. - 4800;Радиальный внутренний зазор - увеличенный С3;Уплотнение - открытый;Для замены на оборудовании ЦПГиПС.</t>
  </si>
  <si>
    <t>1389 Т</t>
  </si>
  <si>
    <t>Подшипник шариковый радиальный однорядный 6226.Технические характеристики:Внутренний диаметр, мм - 130;Наружный диаметр, мм - 230;Ширина рабочая, мм - 40;Ширина (высота), мм - 40;Грузоподъемность динамическая, кН - 156;Грузоподъемность статическая, кН - 132;Максимальная частота вращения, об/мин. - 3600;Радиальный внутренний зазор - увеличенный С3;Уплотнение - нет;Для замены на оборудовании ЦПГиПС.</t>
  </si>
  <si>
    <t>1395 Т</t>
  </si>
  <si>
    <t>Подшипник шариковый радиальный 6306-2RZ/C3.Технические характеристики:Внутренний диаметр, мм - 30;Наружный диаметр, мм - 72;Ширина рабочая, мм - ;Ширина (высота), мм - 19;Грузоподъемность динамическая, кН - 29.6;Грузоподъемность статическая, кН - 16;Макс. частота вращения, об/мин. - 11000;Радиальный внутренний зазор - увеличенный С3;Уплотнение - есть;Для замены на оборудовании ЦПГиПС.</t>
  </si>
  <si>
    <t>1399 Т</t>
  </si>
  <si>
    <t>Подшипник шариковый радиальный 6308-2Z.Технические характеристики:Внутренний диаметр, мм - 40;Наружный диаметр, мм - 90;Ширина рабочая, мм - ;Ширина (высота), мм - 23;Грузоподъемность динамическая, кН - 42,3;Грузоподъемность статическая, кН - 24;Максимальная частота вращения, об/мин. - 17000;Радиальный внутренний зазор - СN (нормальный зазор);Уплотнение - закрытый;Для замены на оборудовании ЦПГиПС.</t>
  </si>
  <si>
    <t>1392 Т</t>
  </si>
  <si>
    <t>Подшипник шариковый радиальный однорядный 6309/С3.Технические характеристики:Внутренний диаметр, мм - 45;Наружный диаметр, мм - 100;Ширина рабочая, мм - ;Ширина (высота), мм - 25;Грузоподъемность динамическая, кН - 55,3;Грузоподъемность статическая, кН - 31,5;Максимальная частота вращения, об/мин. - 9500;Радиальный внутренний зазор - увеличенный С3;Уплотнение - открытый;Для замены на оборудовании ЦПГиПС.</t>
  </si>
  <si>
    <t>1403 Т</t>
  </si>
  <si>
    <t>Подшипник шариковый радиальный однорядный 6309/V2.Технические характеристики:Внутренний диаметр, мм - 45;Наружный диаметр, мм - 100;Ширина рабочая, мм - ;Ширина (высота), мм - 25;Грузоподъемность динамическая, кН - 55,3;Грузоподъемность статическая, кН - 31,5;Максимальная частота вращения, об/мин. - 9500;Уплотнение - закрытый;Для замены на оборудовании ЦПГиПС.</t>
  </si>
  <si>
    <t>1398 Т</t>
  </si>
  <si>
    <t>Подшипник шариковый радиальный однорядный 6312.Технические характеристики:Внутренний диаметр, мм - 60;Наружный диаметр, мм - 130;Ширина рабочая, мм - ;Ширина (высота), мм - 31;Грузоподъемность динамическая, кН - 81,9;Грузоподъемность статическая, кН - 52;Максимальная частота вращения, об/мин. - 5400;Для замены на оборудовании ЦПГиПС.Уплотнение - нет.</t>
  </si>
  <si>
    <t>1396 Т</t>
  </si>
  <si>
    <t>Подшипник шариковый радиальный однорядный 6313/С3.Технические характеристики:Внутренний диаметр, мм - 65;Наружный диаметр, мм - 140;Ширина рабочая, мм - ;Ширина (высота), мм - 33;Грузоподъемность динамическая, кН - 97,5;Грузоподъемность статическая, кН - 60;Максимальная частота вращения, об/мин. - 6700;Радиальный внутренний зазор - увеличенный С3;Уплотнение - открытый;Для замены на оборудовании ЦПГиПС.</t>
  </si>
  <si>
    <t>1402 Т</t>
  </si>
  <si>
    <t>Подшипник шариковый радиальный однорядный 6317/С4.Технические характеристики:Внутренний диаметр, мм - 85;Наружный диаметр, мм - 180;Ширина рабочая, мм - 41;Грузоподъемность динамическая, кН - 133;Грузоподъемность статическая, кН - 90;Максимальная частота вращения, об/мин. - 800;Радиальный внутренний зазор - С4(больше С3);Для замены на оборудовании ЦПГиПС.Уплотнение - открытый.</t>
  </si>
  <si>
    <t>1385 Т</t>
  </si>
  <si>
    <t>Подшипник шариковый радиальный 6322/С3.Технические характеристики:Внутренний диаметр, мм - 110;Наружный диаметр, мм - 240;Ширина рабочая, мм - ;Ширина (высота), мм - 50;Грузоподъемность динамическая, кН - 203;Грузоподъемность статическая, кН - 180;Максимальная частота вращения, об/мин. - 6000;Радиальный внутренний зазор - увеличенный С3;Уплотнение - открытый;Для замены на оборудовании ЦПГиПС.</t>
  </si>
  <si>
    <t>1388 Т</t>
  </si>
  <si>
    <t>Подшипник 311А (аналог 6311) шариковый радиальный однорядный.Технические характеристики:Внутренний диаметр подшипника, мм - 55;Наружный диаметр подшипника, мм - 120;Ширина подшипника, мм - 29;Радиус монтажной фаски подшипника, мм - 3,0;Статическая грузоподъемность - C0 41 500 Н;Динамическая грузоподъемность - C 71 500 Н;Нормативно-технический документ - ГОСТ 8338-75.</t>
  </si>
  <si>
    <t>1386 Т</t>
  </si>
  <si>
    <t>Подшипник 180502 (аналог 62202-2RS) шариковый радиальный однорядный суплотнениями.Технические характеристики:Внутренний диаметр подшипника, мм - 15;Наружный диаметр подшипника, мм - 35;Ширина подшипника, мм - 14;Радиус монтажной фаски подшипника, мм - 1,0;Статическая грузоподъемность - C0 3550 Н;Динамическая грузоподъемность - C 7800 Н;Нормативно-технический документ - ГОСТ 8882-75.</t>
  </si>
  <si>
    <t>1393 Т</t>
  </si>
  <si>
    <t>Подшипник 180308 (аналог 6308-2RS) шариковый радиальный однорядный суплотнениями.Технические характеристики:Внутренний диаметр подшипника, мм - 40;Наружный диаметр подшипника, мм - 90;Ширина подшипника, мм - 23;Радиус монтажной фаски подшипника, мм - 2,5;Статическая грузоподъемность - C0 22400 Н;Динамическая грузоподъемность - C 41000 Н;Нормативно-технический документ - ГОСТ 8882-75.</t>
  </si>
  <si>
    <t>1394 Т</t>
  </si>
  <si>
    <t>Подшипник 180307 (аналог 6307-2RS) шариковый радиальный однорядный суплотнениями.Технические характеристики:Внутренний диаметр подшипника, мм - 35;Наружный диаметр подшипника, мм - 80;Ширина подшипника, мм - 21;Радиус монтажной фаски подшипника, мм - 2,5;Статическая грузоподъемность - C0 18000 Н;Динамическая грузоподъемность - C 33200 Н;Нормативно-технический документ - ГОСТ 8882-75.</t>
  </si>
  <si>
    <t>1391 Т</t>
  </si>
  <si>
    <t>Подшипник 317 (аналог 6317) шариковый радиальный однорядный.Технические характеристики:Внутренний диаметр подшипника, мм - 85;Наружный диаметр подшипника, мм - 180;Ширина подшипника, мм - 41;Радиус монтажной фаски подшипника, мм - 4,0;Статическая грузоподъемность - C0 90000 Н;Динамическая грузоподъемность - C 133000 Н;Нормативно-технический документ - ГОСТ 8338-75.</t>
  </si>
  <si>
    <t>1397 Т</t>
  </si>
  <si>
    <t>Подшипник 180310 (аналог 6310-2RS) шариковый радиальный однорядный суплотнениями.Технические характеристики:Внутренний диаметр подшипника, мм -50;Наружный диаметр подшипника, мм - 110;Ширина подшипника, мм - 27;Радиус монтажной фаски подшипника, мм - 3,0;Статическая грузоподъемность - C0 36000 Н;Динамическая грузоподъемность - C 61800 Н;Нормативно-технический документ - ГОСТ 8882-75.</t>
  </si>
  <si>
    <t>1401 Т</t>
  </si>
  <si>
    <t>Подшипник 180312 (аналог 6312-2RS) шариковый радиальный однорядный суплотнениями.Технические характеристики:Внутренний диаметр подшипника, мм -60;Наружный диаметр подшипника, мм - 130;Ширина подшипника, мм - 31;Радиус монтажной фаски подшипника, мм - 3,5;Статическая грузоподъемность - C0 48000 Н;Динамическая грузоподъемность - C 81900 Н;Нормативно-технический документ - ГОСТ 8882-75.</t>
  </si>
  <si>
    <t>1400 Т</t>
  </si>
  <si>
    <t>Подшипник 180212 (аналог 6212-2RS) шариковый радиальный однорядный суплотнениями.Технические характеристики:Внутренний диаметр подшипника, мм -60;Наружный диаметр подшипника, мм - 110;Ширина подшипника, мм - 22;Радиус монтажной фаски подшипника, мм - 2,5;Статическая грузоподъемность - C0 31000 Н;Динамическая грузоподъемность - C 52000 Н;Нормативно-технический документ - ГОСТ 8882-75.</t>
  </si>
  <si>
    <t>1376 Т</t>
  </si>
  <si>
    <t>Подшипник 180313 (аналог 6313-2RS) шариковый радиальный однорядный суплотнениями.Технические характеристики:Внутренний диаметр подшипника, мм -65;Наружный диаметр подшипника, мм - 140;Ширина подшипника, мм - 33;Радиус монтажной фаски подшипника, мм - 3,5;Статическая грузоподъемность - C0 56000 Н;Динамическая грузоподъемность - C 92300 Н;Нормативно-технический документ - ГОСТ 8882-75.</t>
  </si>
  <si>
    <t>1366 Т</t>
  </si>
  <si>
    <t>"Высокотемпературный подшипник 6309 BHTS ZZ C4 200° BECO.
Назначение - для оснащения, технического обслуживания и ремонта насосного оборудовнаия.
Техническая характеристика:
Обозначение - 6309 BHTS ZZ C4 200° BECO;
Внешний диаметр, мм - 100;
Внутренний диаметр, мм - 45;
Ширина, мм - 25;
Тип - Радиальный;
Материал - хромированная сталь (AISI 52100);
Рядность- однорядный;
Статическая нагрузка при предельной температуре, кН - 28,8;
Температурный диапазон - от -30° до +200°;
Уплотнение - закрытый;
Защитные шайбы ZZ (Защитные шайбы из листовой стали с обеих сторон подшипника);
Подшипник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Заполняется потенциальным поставщиком:
Марка/модель - 
Завод изготовитель - 
Страна происхождения –
"</t>
  </si>
  <si>
    <t>764 Т</t>
  </si>
  <si>
    <t>162114.190.000001</t>
  </si>
  <si>
    <t>Покрытие напольное</t>
  </si>
  <si>
    <t>ламинированное, класс 22</t>
  </si>
  <si>
    <t>Ламинат.Технические характеристики:Габаритные размеры, мм - 1380х195х12;Класс нагрузки - 33;Комплектация - с подложкой под ламинат;Нормативно-техническаий документ - ГОСТ 32304-2013.</t>
  </si>
  <si>
    <t>771 Т</t>
  </si>
  <si>
    <t>172211.350.000002</t>
  </si>
  <si>
    <t>Полотенце</t>
  </si>
  <si>
    <t>общего назначения, бумажное</t>
  </si>
  <si>
    <t>Полотенце бумажное двухслойное в рулоне.Назначение - для диспенсеров;Технические характеристики;Количесвто слоев - 2;Материал - изготовлено из 100% влагопрочной целлюлозы;Ширина рулона, см - 19;Длина намотки, м - 150;Диаметр внутренней втулки, см, не более - 6;Упакованы в полиэтиленовый пакет по 6 рулонов.Поставщик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</si>
  <si>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1336 Т</t>
  </si>
  <si>
    <t>Поршень бурового насоса НБ-125.
Технические характеристики:
Диаметр узла, мм - 90;
Номер по каталогу - 9МГр.02.210П-03 (аналог АФНИ.306571.001);
Условия поставки:
- сертификат происхождения/соответсвия.</t>
  </si>
  <si>
    <t>1181 Т</t>
  </si>
  <si>
    <t>265185.100.000017</t>
  </si>
  <si>
    <t>Поршень переключателя скважины многоходовые ПСМ.Назначние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характеристики:Католажный номер - Ха7.014.010;Применяемость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</si>
  <si>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1475 Т</t>
  </si>
  <si>
    <t>329959.900.000122</t>
  </si>
  <si>
    <t>Потолок подвесной</t>
  </si>
  <si>
    <t>для помещений</t>
  </si>
  <si>
    <t>"Потолок подвесной Армстронг - состоит из подвесной системы, выполненной из специальных металлических профилей и минеральных плит, которые монтируют на подвесную систему.
Нормативно-технический документ - ГОСТ Р 58324-2018."</t>
  </si>
  <si>
    <t>1001 Т</t>
  </si>
  <si>
    <t>239913.900.000025</t>
  </si>
  <si>
    <t>Праймер</t>
  </si>
  <si>
    <t>битумный, эмульсионный</t>
  </si>
  <si>
    <t>Грунтовка антикоррозионная  ГФ-021.Назначение - для грунтования поверхностей из черного металла или деревапод покрытие разнообразными эмалями;Тип (по роду пленкообразующего вещества) - глифталевая.</t>
  </si>
  <si>
    <t>1338 Т</t>
  </si>
  <si>
    <t>281411.300.000008</t>
  </si>
  <si>
    <t>условный проход 60 мм, рабочее давление до 21 Мпа</t>
  </si>
  <si>
    <t>"Превентор штанговый малогабаритный.
Назначение - для герметизации на устье скважины:
 - штока станка-качалки (далее - СК);
- штанг глубинно-насосной установки (далее - ГНУ);
- геофизического кабеля;
- для герметизации устья скважины без спущенного оборудования.
Технические характеристики:
Условный проход (Ду), мм - 62;
Рабочее давление, МПа - 21;
Условный диаметр уплотняемых штанг- от 6 до 38;
Допустимая нагрузка на плашки от веса колонны, кН - 30,
от давления скважины, кН - 110;
Привод плашек - винтовой, ручной от штурвала, с возможностью дистанционного управления;
Габаритные размеры, мм - 485х110х280;
Масса комплекта, кг, не более - 20;
Полное число оборотов штурвала до закрытия плашек - от 7 до 9;
Наименование комплектующей единицы:
Превентор штанговый в сборе (уплотнители 19-25 ПШМ-62х21.010-03) ПШМУ-62х21, шт - 1; 
Шаровой кран 1КШ73-32х21, шт -1;
Уплотнитель 11-16  ПШМ-62х21.010-02, шт - 2;
Щека металлическая 11-16  ПШМ-62х21.008-02, шт - 2;
Уплотнитель 25-31  ПШМ-62х21.010-04, шт - 2;
Щека металлическая 25-31  ПШМ-62х21.008-04, шт -2;
Рукоятка  ПШМ-62х21.100, шт - 2;
Паспорт и руководство по эксплуатации  ПШМУ-62х21.ПС, шт -1;
Климатические условия - УХЛ1;
Рабочий интервал температур, С - от -40 до +100;
Перечень необходимых документов при поставке:
- сертификат или другой документ, удостоверяющий происхождение товара;
Соответствующая упаковка, не допускающая повреждения оборудования."</t>
  </si>
  <si>
    <t>1363 Т</t>
  </si>
  <si>
    <t>281420.000.000094</t>
  </si>
  <si>
    <t>электрический, многооборотный</t>
  </si>
  <si>
    <t>Клапан запорно-регулирующийся с позиционером предназначен для установкина трубопроводы жидких и газообразных сред с целью непрерывногорегулирования расхода рабочей среды, а также в качестве запорногоустройства.Технические характеристики:Тип – клапан запорно-регулирующий, фланцевый;Среда - пластовая вода;Диаметр Ду, мм - 150;Давление Ру, МПа - 1,6;Материал корпуса - сталь 20;Материалдиска - нержавеющая сталь НЖ 12Х18Н10Т;Тип уплотнения - Ф4К20;Рабочая температура, С - от -30 до +70;Класс герметичности по ГОСТ9544 (рабочий ресурс до 200 тыс. циклов) - А;Рабочая температура, С - от -40 до +55;Степень защиты - IP67;Блок концевых выключателей - есть, встроенный позиционер, мА -  4-20;Кабельные вводы - Exd М20х1,5;Характеристики электропривода:Частота, Нм - 380;Время пуска, сек - 24;Напряжение, В - 380;Ручной штурвал – есть;Антиконденсатный нагревательный элемент – есть;Моментные выключатели – есть;Конечные выключатели пути – есть;Термозащита от перегрева - есть;В комплект входят ответные фланцы по ГОСТ 12820-80 исп.1 в сборе скрепежом и прокладками.</t>
  </si>
  <si>
    <t>1416 Т</t>
  </si>
  <si>
    <t>282513.900.000006</t>
  </si>
  <si>
    <t>Прилавок-витрина</t>
  </si>
  <si>
    <t>для хранения замороженных пищевых продуктов</t>
  </si>
  <si>
    <t>Прилавок холодильный с витриной.Назначение - для хранения, демонстрации и раздачи холодных закусок,третьих блюд и охлажденных напитков;Закрытая охлаждаемая витрина имеет большую полезную площадь для выкладкиблюд и напитков. Внутренний объем витрины имеет принудительнуюциркуляцию охлажденного воздуха и лампу подсветки.Основание витрины - ровная охлаждаемая поверхность;Направляющие для подносов входят в комплект поставки.Прилавок имеет регулируемые по высоте ножки.Технические характеристики:Вид прилавка - напольный;Комплектация - с витриной;Мощность, кВт - 1,075;Номинальное напряжение, В - 220/380;Габаритные размеры, ДхШхВ, мм - 1500х705(1030)х1720;Габаритные размеры в упаковке, ДхШхВ, мм - 1570х875х1950.</t>
  </si>
  <si>
    <t>907 Т</t>
  </si>
  <si>
    <t>222929.900.000068</t>
  </si>
  <si>
    <t>Пробирка</t>
  </si>
  <si>
    <t>микроцентрифужная</t>
  </si>
  <si>
    <t>Пробирка грудуированная 1-10-0,2 , цилиндрическая с развернутым краем П1(Химические).Назначение - для проведения различных качественных реакций и другихлабораторных работ;Исполнение - 1;Номинальная вместимость, мл - 10Цена деления, мм - 0,1;Условия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</si>
  <si>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856 Т</t>
  </si>
  <si>
    <t>221973.100.000033</t>
  </si>
  <si>
    <t>Пробка резиновая.Назначение - для химической посуды;Тип пробки - резиновая;Номер пробки - №16;Условия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</si>
  <si>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908 Т</t>
  </si>
  <si>
    <t>222929.900.000083</t>
  </si>
  <si>
    <t>для анализа жидкостей</t>
  </si>
  <si>
    <t>Пробоотборник с цепью 20м.Назначение - для открытия и закрытия крышки с целью отбора пробпредназначен для отбора пробы дизельного масла из резервуаров нефтебаз иАЗС. По устойчивости к воздействию климатических факторов внешней средыпробоотборники изготавливаются в исполнении У и УХЛ, категорияразмещения 1 по ГОСТу 15150-69.Технические характеристики:Тип - ПО-1;Габариты (ДхВ), мм - 74х250;Объем, дм3 - 0,5;Масса, кг - 1,15.</t>
  </si>
  <si>
    <t>1162 Т</t>
  </si>
  <si>
    <t>265153.900.000032</t>
  </si>
  <si>
    <t>для отбора проб нефтепродуктов</t>
  </si>
  <si>
    <t>Пробоотборник ПО-2 предназначен для отбора пробы светлых нефтепродуктовиз резервуаров нефтебаз и АЗС. По устойчивости к воздействиюклиматических факторов внешней среды пробоотборники изготавливаются висполнении У и УХЛ, категория размещения 1 по ГОСТу 15150-69.Технические характеристики:Тип - ПО-2;Габариты (ДхВ), мм - 72х215;Объем, дм3 - 0,45;Масса, кг - 1,2.Условия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t>
  </si>
  <si>
    <t>1054 Т</t>
  </si>
  <si>
    <t>259312.700.000013</t>
  </si>
  <si>
    <t>марка АС, напряжение не более 1000 В</t>
  </si>
  <si>
    <t>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мм2 - 50;Номинальное сечение стального сердечника, мм2 - 8,0;Провод должен быть намотан на деревянный барабан с полной обшивкой. Веспровода на барабане не более 1,2 тонны.Нормативно-технический документ - ГОСТ 839-80.</t>
  </si>
  <si>
    <t>1053 Т</t>
  </si>
  <si>
    <t>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мм2 - 35;Номинальное сечение стального сердечника, мм2 - 6,2;Провод должен быть намотан на деревянный барабан с полной обшивкой. Веспровода на барабане не более 1,2 тонны.Нормативно-технический документ - ГОСТ 839-80.</t>
  </si>
  <si>
    <t>1262 Т</t>
  </si>
  <si>
    <t>273213.700.000293</t>
  </si>
  <si>
    <t>марка РКГМ, напряжение не более 1 000 В</t>
  </si>
  <si>
    <t>Провод РКГМ - провод термостойкий силовой медный, предназначен длявыводных концов обмоток температурного класса ""Н"" (+180АС)электрических машин и аппаратов на переменное наряжение до 660 В частойдо 400 Гц, при отсутствии воздействия агрессивных сред и масел, такжепровода РКГМ предназначены для эксплуатации во всех макроклиматическихрайонах  на суше, кроме района с очень холодным климатом. По своимхарактеристикам, провод не распространяет и не поддерживает горение,устойчив к воздействию плесневых грибов, стоек к воздействию пониженногои повышенного атмосферного давления, вибрации, механическим ударам,устойчив к озону и солнечной радиации. Срок службы проводов - не менее 8лет. Токопроводящая жила - многопроволочная медная.Расшифровка маркировки РКГМР - резиновая изоляция жилы.К - кремнеорганический тип резины.Г - гибкий.М - оплетка из стекловолокна, пропитанная эмалью или термостойким лаком.16 - сечение медной жилы в квадратных миллиметрах.Технические характеристики:Число жил - 1;Номинальное сечение основных жил, мм2 - 16;Влажность воздуха при 35А C, % - 100;Испытательное переменное напряжение частотой 50 Гц, 5 мин, кВ - 2,5;Максимальная рабочая температура жилы, АС - 180;Монтаж при температуре, не ниже, АC - 15;Рабочее переменное напряжение частотой до 400 Гц, В - 660;Радиус изгиба кабелей, наружных диаметров - 2;Строительная длина, не менее, м - 50-200;Температура окружающей среды, верхний предел, АC - +180;Температура окружающей среды, нижний предел, АC - 60;Масса провода, кг/км -199;Нормативно-технический документ - ГОСТ 26445-85.</t>
  </si>
  <si>
    <t>1263 Т</t>
  </si>
  <si>
    <t>273213.700.000295</t>
  </si>
  <si>
    <t>марка СИП-2, напряжение не более 1 000 В</t>
  </si>
  <si>
    <t>"Провод СИП-2 - самонесущий изолированный, областью применения проводовСИП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Провода СИП долговечны, способнык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Расшифровка маркировка провода СИП
С - самонесущий
И - изолированный
П - провод
Технические характеристики:
Число жил -4;
Номинальное сечение основных жил, мм2 - 35;
Число  несущих жил - 1;
Номинальное сечение несущих жил, мм2 - 50;
Радиус изгиба при прокладке не меньше, диаметров провода - 7,5;
Рабочая температура жил, АС - +90;
В аварийном режиме/перегрузке предельно допустимая температура, АС - +130;
Нормативно-технический документ - ГОСТ 31946-2012."</t>
  </si>
  <si>
    <t>1266 Т</t>
  </si>
  <si>
    <t>273213.730.000129</t>
  </si>
  <si>
    <t>марка МГ, напряжение 1 000 В</t>
  </si>
  <si>
    <t>Провод МГ 16 медный гибкий неизолированный применяется вэлектротехнических установках и устройствах, а также в качестве антенн вдиапазоне температур окружающей среды от минус 60С до плюс 55С.Технические характеристики:М - Медная токопроводящая жила;Г - Гибкий;Количество жил - 1;Номинальное сечение жил, мм2 - 16;Нормативно-технический документ - ГОСТ 26437-85.</t>
  </si>
  <si>
    <t>1231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</si>
  <si>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- 1,4;Максимальный диаметр провода по изоляции, мм - 1,506;Расчетная масса, кг/км - 14,0306;Пробивное напряжение, В - 5300;Относительное удлинение, % - 25;Нормативно-технический документ - ГОСТ 26615-85.</t>
  </si>
  <si>
    <t>1233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</si>
  <si>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- 1,5;Максимальный диаметр провода по изоляции, мм - 1,608;Расчетная масса, кг/км - 15,94;Пробивное напряжение, В - 3300;Относительное удлинение, % - 25;Нормативно-технический документ - ГОСТ 26615-85.</t>
  </si>
  <si>
    <t>1232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</si>
  <si>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- 0,35;Максимальный диаметр провода по изоляции, мм - 1,155;Расчетная масса, кг/км - 8,0856;Пробивное напряжение, В - 3500;Относительное удлинение, % - 25;Нормативно-технический документ - ГОСТ 26615-85.</t>
  </si>
  <si>
    <t>1235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</si>
  <si>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- 0,5;Максимальный диаметр провода по изоляции, мм - 0,632;Расчетная масса, кг/км - 1,8271;Пробивное напряжение, В - 3500;Относительное удлинение, % - 25;Нормативно-технический документ - ГОСТ 26615-85.</t>
  </si>
  <si>
    <t>1234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</si>
  <si>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- 0,56;Максимальный диаметр провода по изоляции, мм - 0,632;Расчетная масса, кг/км - 2,2802;Пробивное напряжение, В - 3500;Относительное удлинение, % - 25;Нормативно-технический документ - ГОСТ 26615-85.</t>
  </si>
  <si>
    <t>1236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</si>
  <si>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- 0,63;Максимальный диаметр провода по изоляции, мм - 0,706;Расчетная масса, кг/км - 2,8723;Пробивное напряжение, В - 4000;Относительное удлинение, % - 27;Нормативно-технический документ - ГОСТ 26615-85.</t>
  </si>
  <si>
    <t>1237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</si>
  <si>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- 0,69;Максимальный диаметр провода по изоляции, мм - 0,770;Расчетная масса, кг/км - 3,42;Пробивное напряжение, В - 2800;Относительное удлинение, % - 25;Нормативно-технический документ - ГОСТ 26615-85.</t>
  </si>
  <si>
    <t>1015 Т</t>
  </si>
  <si>
    <t>243411.700.000008</t>
  </si>
  <si>
    <t>Проволока</t>
  </si>
  <si>
    <t>стальная, канатная, диаметр 1,6-3,6 мм</t>
  </si>
  <si>
    <t>Проволока канатная 2,3-12X18H10T без покрытия.Технические характеристики:Диаметр, мм - 2,00;Маркировочная группа. Н/мм2 - 2160 (220 кгс/мм2);Марка - В;Проволока - 2,0-2160-В.Нормативно-технический документ - ГОСТ 18143-72.Поставщик предоставляет гарантию на качество на весь объём Товара втечение 12 месяцев от даты поставки.</t>
  </si>
  <si>
    <t>1016 Т</t>
  </si>
  <si>
    <t>243411.700.000020</t>
  </si>
  <si>
    <t>из углеродистой стали, холоднотянутая, диаметр 1,05-3 мм</t>
  </si>
  <si>
    <t>Проволока стальная 2,00 - 1960 - В  круглого сечения, предназначеннаядля изготовления канатов.Технические характеристики:По виду поверхности - без покрытия;Диаметр, мм - 2,00;Маркировочной группы, Н/мм2 - 1960 (200 кгс/мм2);Марки - В;Нормативно-технический документ - ГОСТ 7372-79.</t>
  </si>
  <si>
    <t>881 Т</t>
  </si>
  <si>
    <t>222314.550.000001</t>
  </si>
  <si>
    <t>Профиль</t>
  </si>
  <si>
    <t>из поливинилхлорида, двухкамерный</t>
  </si>
  <si>
    <t>Профиль армирующий.Назначение - для изготовления оконных блоков ПВХ;Технические характеристики:Габаритные размеры, мм - 32,5х25,5х1,5;Обрезная кромка - П;Длина профиля, м - 6.Поставщик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</si>
  <si>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882 Т</t>
  </si>
  <si>
    <t>Профиль армирующий.Технические характеристики:Габаритные размеры, мм - 31,5х25х1,5;Обрезная кромка - П;Длина профиля, м - 6.</t>
  </si>
  <si>
    <t>884 Т</t>
  </si>
  <si>
    <t>222314.550.000002</t>
  </si>
  <si>
    <t>из поливинилхлорида, трехкамерный</t>
  </si>
  <si>
    <t>Импост ПВХ - главный профиль.Назначение - для оконных и дверных блоков;Технические характеристики:Размер, мм, не менее - 81,5;Вид - трехкамерный;Материал - поливинилхлорид.Нормативно-технический документ - ГОСТ 30673-2013.</t>
  </si>
  <si>
    <t>883 Т</t>
  </si>
  <si>
    <t>Рама поливинилхлорид (ПВХ) трехкамерная.Назначение - для изготовления оконных блоков ПВХ;Технические характеристики:Размер, мм - 63;Морозостойкость, С, до - 60;Коэффициент сопротивления теплопередаче, м2, С/Вт - 0,70;Герметичность контуров уплотнения - соответствуют классу А;Срок эксплуатации, лет, более - 40;Профиль рекомендован к применению в детских и лечебно-профилактическихучреждениях.Нормативно-технический документ - ГОСТ 30673-2013.Поставщик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</si>
  <si>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885 Т</t>
  </si>
  <si>
    <t>Профиль армирующий - усилительный элемент внутри ПВХ-профиля, которыйпридает пластиковым конструкциям прочность.Технические характеристики:Вид - П-образный;Размер, мм - 45х30х1,2;Материал - оцинкованная сталь.</t>
  </si>
  <si>
    <t>888 Т</t>
  </si>
  <si>
    <t>Створка двери ПВХ трехкамерная 119.Технические характеристики:- Цвет - Белый;- Габариты: ширина, мм - 119; высота, мм - 58;- Возможность комбинации с "широкой рамой";- Морозостойкость, С - до минус 60С;- Удаление фурнитурного паза - 9 мм;- Коэффициент сопротивления теплопередаче, м2С/Вт - 0,71 (0,63);- Ударная вязкость, кДж/м2 - 39,5;- Герметичность контуров уплотнения - соответствуют классу А;- Долговечность (условных лет) - более 40 лет;- Цвет уплотнителя в стандартном исполнении - черный/серый;- Экологичность greenline (без свинца);- Изоляция воздушного шума транспортного потока, дБА, не менее - 26;- Класс звукоизоляции, не ниже - Д;- Общий коэффициент светопропускания (справочное значение) - 0,35-0,60;- Воздухопроницаемость при разнице Р =10 Па, м3/(r*м2), не более - 3,5;- Класс воздухо- и водопроницаемости, не ниже - В;- Долговечность, условных лет эксплуатации:ПВХ профилей 20(40);стеклопакетов 10(20);уплотняющих прокладок 5(10).Нормативно - технический документ - ГОСТ 30674-99.Поставщик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</si>
  <si>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887 Т</t>
  </si>
  <si>
    <t>Импост дверной 87 мм.Технические характеристики:Цвет - Белый;Koнcтpyкции плacткoвых дверей cocтoят из двух cтвopoк, кoтopыe пpипoмoщи пpoфиля импocтa coeдиняютcя, ocтaвaяcь нeзaвиcимыми дpyг oт дpyгaв мoмeнт их oткpывaния.Импocт – чacть двери кoтopaя paздeляeт paмy двери нa двe чacти.Импocт – этo нe чтo инoe, кaк плacтикoвый пpoфиль co cтaльным ycилeниeмвнyтpи.Импосты закрепляют в рамочных элементах при помощи механическихсоединений или сварки.Изделие рекомендуется изготавливать из ПВХ профилей белого цвета;усилительные вкладыши с толщиной стенок не менее - 1,5 мм.Нормативно - технический документ - ГОСТ 30673-2013.Поставщик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</si>
  <si>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886 Т</t>
  </si>
  <si>
    <t>Рама двери ПВХ 63 мм.Технические характеристики:Цвет - Белый;Рама поливинилхлоридная белого цвета изготовлена способом экструзии изкомпозиции на основе жесткого непластифицированного поливинилхлоридаповышенной ударной вязкости и стойкости к климатическим воздействиям.Профиль изготавливается по рецептуре: суспензионный ПВХ, модификатор,стабилизатор,цветовой пигмент и карбонат кальция (мел) и предусмотрено 2 контурарезиновых уплотнителей.Данный профиль позволяет устанавливать вентиляционные клапаны.В зависимости от стойкости к климатическим воздействиям профили системы«KRAUSS» относятся к группе «нормального исполнения» со средней месячнойтемпературой воздуха в январе минус 20°С (контрольная нагрузка прииспытаниях минус 55°С) в соответствии с действующими строительныминормами.В зависимости от толщины лицевых и не лицевых внешних стенок главныепрофилиотносятся к классу В.Лицевые поверхности главных профилей покрыты защитной пленкой спредохраняющей их от повреждений при транспортировании, а также припроизводстве и монтаже оконных и дверных блоков.Зона влажности - сухая, нормальная, влажная;Температура наружного воздуха:- отрицательная, не ниже минус 55°С;- положительная, не выше плюс 75°С;Допустимая степень агрессивного воздействия окружающей среды -неагрессивная, слабоагрессивная, среднеагрессивная;Допустимая относительная влажность воздуха, % - без ограничений.Нормативно - технический документ - ГОСТ 30673-99.Поставщик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</si>
  <si>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1003 Т</t>
  </si>
  <si>
    <t>241051.900.000000</t>
  </si>
  <si>
    <t>Профиль стальной</t>
  </si>
  <si>
    <t>листовой для настила перекрытий, высота 41-100 мм</t>
  </si>
  <si>
    <t>Лист профилированный универсальный.Технические характеристики:Толщина, мм - 0,7;Материал - оцинкованная сталь трапециевидной гофры с заводскимполимерным покрытием с двух сторон, покрытие глянцевое бордовое(цинковый слой, пассивация, обработка грунтовкой, полимерное покрытие);Стандартное оцинкование должно быть,  г/м2 - от 140 до 275;Кровельное покрытие промышленных, общественных зданий с повышеннойпрочностью, устойчивостью к деформирующим и другим агрессивнымвоздействиям;Нормативно-технический документ - ГОСТ 24045-2016.</t>
  </si>
  <si>
    <t>1014 Т</t>
  </si>
  <si>
    <t>243311.300.000007</t>
  </si>
  <si>
    <t>потолочный, высота свыше 51 мм</t>
  </si>
  <si>
    <t>"Профиль потолочный. 
Назначение - для формирования каркаса подвесных потолков и облицовки стен. Полки и стенка профиля имеют по три канавки, которые придают ему дополнительную жесткость. Крепление профиля ПП к несущему основанию (перекрытию) осуществляется при помощи специальных подвесов (подвес прямой и подвес с зажимом). Для установки подвеса с зажимом загнутые внутрь края полок профиля служат упором. Прямой подвес крепится на профиле при помощи шурупов.
Технические характеристики:
Тип профиля -потолочный;
Габариты, мм - 60х27;
Материал - оцинкованная сталь."</t>
  </si>
  <si>
    <t>1017 Т</t>
  </si>
  <si>
    <t>244221.000.000005</t>
  </si>
  <si>
    <t>Пудра</t>
  </si>
  <si>
    <t>алюминиевая, марка ПАП-1</t>
  </si>
  <si>
    <t>Пудра алюминиевая.Технические характеристики:Марка - ПАП-1;Нормативно-техническая документ - ГОСТ-5494-95.</t>
  </si>
  <si>
    <t>1168 Т</t>
  </si>
  <si>
    <t>Пункт газорегуляторный шкафной ГРПШ-10МС.Назначение - для редуцирования высокого или среднего давления газа нанизкое, автоматического поддержания выходного давления на заданномуровне независимо от изменений входного давления и расхода, прекращенияподачи газа при аварийном понижении выходного давления сверх допустимыхзаданных значений;Автоматическое выключение регулятора при превышении расхода болеедопустимыхпредельных значений илиотсутствии входного давления;Технические характеристики:Регулятор - РДГК - 10М;Количество регултяора давления - 2;Диапазон входных давлений, МПа - 0,05–0,6;Выходное давление, кПа - 1,5–2,0;Наличие счетчика - нет;Климатическое исполнение - У1;Регулируемая среда природный газ по ГОСТ5542-87;Нормативно-технический документ - ГОСТ Р 54960-2012.Условия поставки:- с предоставлением паспорта;- руководства по эксплуатации;- разрешения на применение от уполномоченного органа РК.</t>
  </si>
  <si>
    <t>1218 Т</t>
  </si>
  <si>
    <t>271231.900.000005</t>
  </si>
  <si>
    <t>Пускатель магнитный</t>
  </si>
  <si>
    <t>нереверсивный, номинальный ток не более 125 А</t>
  </si>
  <si>
    <t>Пускатели магнитные применяются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 в модификации без теплового реле.Технические характеристики:Обозначение конструктивного исполнения - ПМЛ-5220;Номинальный рабочий ток, А - 100;Величина напряжения катушки, В - 380;По назначению - нереверсивный;Степень защиты - IP54;По наличию устройства защиты электродвигателя - с тепловым реле;Структура условного обозначения ПМЛ 5220:Первая цифра - 5 (номинальный ток 100А);Вторая цифра - 2 (пускатель нереверсивный, с тепловым реле);Третья цифра - 2 (IP54 с кнопками «Пуск» и «Стоп»);Четвертая цифра - 0 (1 контакт 1з нормально замкнутый)Нормативно-технический документ - ГОСТ 2491-82.</t>
  </si>
  <si>
    <t>1222 Т</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</si>
  <si>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ПМЕ-222;Номинальный ток, А - 25;Номинальное напряжение, В - 380;По назначению - нереверсивный;Степень защиты - IP54;По наличию устройства защиты электродвигателя - с тепловым реле;Нормативно-технический документ - ГОСТ 2491-82.</t>
  </si>
  <si>
    <t>1220 Т</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</si>
  <si>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ПМЕ-322;Номинальный рабочий ток, А - 40;Величина напряжения катушки, В - 380;По назначению - нереверсивный;Степень защиты - IP54;По наличинию устройства защиты электродвигателя - с тепловым реле;Нормативно-технический документ - ГОСТ 2491-82.</t>
  </si>
  <si>
    <t>1216 Т</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</si>
  <si>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ПМ-12;Номинальный рабочий ток, А - 63;Величина напряжения катушки, В - 380;По назначению - нереверсивный;Степень защиты - IP54;По наличию устройства защиты электродвигателя - с тепловым реле;Нормативно-технический документ - ГОСТ 2491-82.</t>
  </si>
  <si>
    <t>1219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</si>
  <si>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характеристики:Номинальный рабочий ток, А - 16;Величина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2201:Первая цифра - 1 (номинальный ток 16А);Вторая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</si>
  <si>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1217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</si>
  <si>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ПМЛ-2201;Номинальный рабочий ток, А - 25;Величина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2201:Первая цифра - 2 (номинальный ток 25А);Вторая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</si>
  <si>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1221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</si>
  <si>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ПМЛ-3201;Номинальный рабочий ток, А - 40;Величина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3201:Первая цифра - 3 (номинальный ток 40А);Вторая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</si>
  <si>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1223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</si>
  <si>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ПМЛ-4201;Номинальный рабочий ток, А - 63;Величина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3201:Первая цифра - 4 (номинальный ток 63А);Вторая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</si>
  <si>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1224 Т</t>
  </si>
  <si>
    <t>271231.900.000006</t>
  </si>
  <si>
    <t>нереверсивный, номинальный ток 125-250 А</t>
  </si>
  <si>
    <t>Пускатель электромагнитный низковольтный, используются встационарныхустановках дистанционного пуска для подключения, остановкииреверсирования 3-х фазных асинхронных электрических двигателейскороткозамкнутым ротором и используют напряжение до 380 и 660вольтпеременного тока (50Гц).Технические характеристики:Тип - ПМА-622;Номинальный рабочий ток, А - 160;Величина напряжения катушки, В - 380;По назначению - нереверсивный;Степень защиты - IP54;По наличинию устройства защиты электродвигателя - с тепловым реле;Нормативно-технический документ - ГОСТ 2491-82.</t>
  </si>
  <si>
    <t>1022 Т</t>
  </si>
  <si>
    <t>252111.900.000010</t>
  </si>
  <si>
    <t>Радиатор отопления</t>
  </si>
  <si>
    <t>секционный, чугунный</t>
  </si>
  <si>
    <t>Радиатор отопительный чугунный секционный.Назначение - для применения в системах водяного отопления жилых,административных и общественных зданий.Технические характеристики:Тип - секционный, двухканальный;Количество секций в радиаторе, шт - 7;Номинальный тепловой поток, Квт - 0,15;Резьба ниппельного отверстия - G11/4В;Рабочее давление теплоносителя, МПа - 1,2;Радиатор испытан гидравлическим давлением, МПа - 1,6;Температура теплоносителя, С - 70;Максимальная температура теплоносителя, С - 100;Материал прокладок -  резина- теплостойкая;Материал секций и пробок - СЧ-10;Материал ниппелей - КЧ-30- 6Ф;Емкость одной секции, л - 1,45;Теплоотдача секции, Вт - 130;Ширина секции, мм - 94;Глубина, мм - 90;Межосевое растояние, мм - 500;Высота, мм - 590.</t>
  </si>
  <si>
    <t>1115 Т</t>
  </si>
  <si>
    <t>263030.900.000122</t>
  </si>
  <si>
    <t>Радиоудлинитель</t>
  </si>
  <si>
    <t>для увеличения зоны покрытия сигнала</t>
  </si>
  <si>
    <t>Радиомост Wi-Fi 802.11a/nТехнические характеристики:Исполнение, должно быть - уличным;Стандарты Wi-Fi: 802.11n и 802.11a; Стандарты проводной связи: 802.3u(100BASE-TX) Ethernet Passive PoE;Скорость передачи, Mbps, не менее - 150;Дальность действия, км, не менее - 25;Каналы беспроводной сети, MHz, не менее - 5, 10, 20, 30,40;Частотный диапазон, GHz, не менее - 5.725-5.825;Модуляция сигнала - BPSK, QPSK, COFDM, 16 QAM;Операционная система - AirOS;Процессор - Atheros MIPS 74KC;Частота процессора, MHz, не менее - 400;Размер оперативной памяти, Мб, не менее - 64;Размер встроенной памяти, Мб, не менее - 8;Мощность передачи (макс),  dBi, не менее - 25;Порты интерфейсы - 1х10/100BASE-TX (Cat. 5, RJ-45) Ethernet;Режимы беспроводной сети - Access Point, Access Point WDS, Repeatr,Station, Station WDS;Виды шифрования - AES, TKIP, WEP, WPA, WPA-PSK, WPA2, WPA2-PSK;Способы подключения WAN: DHCP, PPPoE, PPTP, статический IP;Тип точки доступа: точки доступа;Диапазон частот,  GHz, не менее - 5;Стандарты PoE - Passive PoE;Потребляемая мощность (макс), Вт, не менее - 8;Питание, не более - 24 V, 1A, PoE;В комплекте: набор для крепления, внешняя GPS антенна;Корпус: должен быть устойчивым к ультрафиолетовым лучам пластик длянаружного применения;Габариты ШхВхГ, см, не более - 42х42х28,9;Вес, кг, не более - 1,753.</t>
  </si>
  <si>
    <t>1112 Т</t>
  </si>
  <si>
    <t>263030.900.000026</t>
  </si>
  <si>
    <t>Разрядник</t>
  </si>
  <si>
    <t>для защиты линий и аппаратуры связи от перенапряжений</t>
  </si>
  <si>
    <t>Разрядник вентильный облегченный РВО, предназначены для защиты отатмосферных перенапряжений изоляции электрооборудования переменного токачастотой 50 и 60 Гц. Изготавливаются для сетей с любой системойзаземления нейтрали.Технические характеристики:Группа разрядника - IV;Класс напряжения сети, кВ - 6;Номинальное напряжение, кВ - 7,5;Климатическое исполнение - У1 по ГОСТ 15150-69;Пробивное напряжение при частоте 50 Гц в сухом состоянии и под дождем,действующее значение, (не менее - не более) кВ - 16 - 19;Импульсное пробивное напряжение при предразрядном времени от 2 до 20мкс, не более кВ - 32;Остающееся напряжение при волне импульсного тока 8/20 мкс, не более (самплитудой тока 3000А / 5000А) кВ - 25/27;Выпрямленное испытательное напряжение при измерении тока утечки, кВ -10;Ток утечки, мкА - 6;Длина пути утечки внешней изоляции, не менее см - 18;Допустимое тяжение проводов, не менее Н - 300;Высота, не более мм - 294;Нормативно-технический документ - ГОСТ 16357-83.</t>
  </si>
  <si>
    <t>1113 Т</t>
  </si>
  <si>
    <t>"Разрядники РДИП-10-4 предназначены для защиты от прямых ударов молний и индуктированных грозовых перенапряжений воздушных линии электропередачнапряжением 6-10 кВ и установленного на них оборудования. Разрядники устанавливаются по одному на опору с чередованием фаз.
Структура условногообозначения РДИП-10-4 УХЛ1
• Р - разрядник
• ДИ - длинно-искровой
• П -петлевого типа
• 10 - класс напряжения сети, кВ
• 4 - категория длины пути утечки
• УХЛ - климатическое исполнение по ГОСТ 15150-69
• 1 - категория размещения по ГОСТ 15150-69
ТЕХНИЧЕСКИЕ ХАРАКТЕРИСТИКИ:
Класс напряжения, кВ                                                            -10;
Длина перекрытия поверхности, см– 78;
Внешний искровой воздушный промежуток, см                 – 2-4;
Импульсное разрядное напряжение, кВ                               – 110;
Импульсное выдерживаемое напряжение не менее, кВ      – 300;
Выдерживаемое напряжение комутационного 
     импульса не менее, кВ             – 30;
Выдерживаемое напряжение промышленной 
частоты в сухом состоянии не менее, кВ         - 42;
Выдерживаемое напряжение промышленной
 частоты под дождем не менее, кВ                                         - 28;
Ток гашенияпри номинальном напряжении, А                   – 200;
Выдерживаемый импульсный ток 8/20 мкс, не менее, кА – 40;
Масса, кг                                                             - 2,3;
Габаритные размеры:
- Радиус петли, мм  - 423;
- Длина, мм             – 575.
"</t>
  </si>
  <si>
    <t>987 Т</t>
  </si>
  <si>
    <t>234210.500.000007</t>
  </si>
  <si>
    <t>Раковина</t>
  </si>
  <si>
    <t>из фаянса, подвесная</t>
  </si>
  <si>
    <t>Раковина (умывальник) фаянсовая.Технические характеристики:Материал - фаянс;Комплектация:- с подставкой ""тюльпан"";- смеситель;- сифон;- отверствие для центрального смесителя;Габаритные размеры, мм - 550х470.</t>
  </si>
  <si>
    <t>752 Т</t>
  </si>
  <si>
    <t>081112.941.000000</t>
  </si>
  <si>
    <t>Ракушечник</t>
  </si>
  <si>
    <t>марка М-35</t>
  </si>
  <si>
    <t>1423 Т</t>
  </si>
  <si>
    <t>282922.230.000006</t>
  </si>
  <si>
    <t>Распылитель</t>
  </si>
  <si>
    <t>для эмалей/красок/извести</t>
  </si>
  <si>
    <t>Краскопульт электрический.Назначение - для разбрызгивания дисперсионных и латексных красок,водорастворимых эмалевых красок, глазурей, лаков, травильных растворов имасел.Технические характеристики:Мощность, кВт - 1,2;Производительность, г/мин - 500;Емкость бака, л - 1;Длина шланга, м- 4;Поддерживаемые материалы (дисперсионные краски, латексные краски,лазури, лаки, грунтовки, эмали);Количество режимов - 3;Имеются системы - регулировки расхода, система быстрой очистки;Уровень шума, дБ - 84.</t>
  </si>
  <si>
    <t>833 Т</t>
  </si>
  <si>
    <t>205959.100.000030</t>
  </si>
  <si>
    <t>гидратообразования, для предотвращения гидратообразования, в жидком виде</t>
  </si>
  <si>
    <t>Растворитель АСПО предназначен для использования втехнологических процессах транспортировки товарного газа нефти с цельюудаления асфальтосмолопарафиновых отложений (АСПО), парафиногидратных игидратных отложений, образующихся в газопроводах. Внешний вид -однородная жидкость от бесцветной до темно-коричневого цвета;Фракционный состав, температура начала кипения, 0С, не ниже – 25;Температура застывания, 0С, не выше - 50;Вязкость кинематическая при 20 о С, мм2/с, не более - 20;Поставляемый продукт должен соответствовать требованиям по устранениюгидратообразования в газопроводах. В случае отсутствия эффекта приустранении гидратообразования в газопроводах, Поставщик берет на себяответственность по замене Товара за свой счет.</t>
  </si>
  <si>
    <t>826 Т</t>
  </si>
  <si>
    <t>203022.700.000002</t>
  </si>
  <si>
    <t>для лакокрасочного материала</t>
  </si>
  <si>
    <t>Растворитель 646.Назначение - для разбавления нитроцеллюлозных, грифталевых и меланинамидных, акриловых и эпоксидных лакокрасочных материалов, а такжешпаклевок;Представляет собой смесь летучих органических жидкостей: ароматическихуглеводородов, кетонов, спиртов, эфиров.Цвет и внешний вид - Бесцветная или слегка желтоватая однороднаяпрозрачная жидкость без мути, расслаивания и взвешенных частицТехнические характеристики:Массовая доля воды по Фишеру, %, не более - 2,0;Летучесть по этиловому эфиру - от 8 до 15;Кислотное число, мг КОН/г, не более - 0,06;Число коагуляции, %, не менее - 35;Разбавляющее действие - не должно наблюдаться свертывания и расслаиванияЛКМ. После высыхания не должно быть побеления пленки на поверхности, атакже белесоватых или матовых пятен;Температура вспышки в закрытом тигле, °С, не ниже - 2.</t>
  </si>
  <si>
    <t>1151 Т</t>
  </si>
  <si>
    <t>265152.350.000001</t>
  </si>
  <si>
    <t>ультразвуковой</t>
  </si>
  <si>
    <t>Расходомер ультрозвуковой одноканальный.Назначение - для проведения точных измерений расхода жидкостей исжиженных газов в напорных трубопроводах без врезки в трубопровод.Расходомер имеет один измерительный канал для контроля расходаодномоментно в одной трубе.Расходомер имеет встроенный регистратор и программное обеспечение длязаписи измеренных значений и последующей ее выгрузки.Благодаря наличию Интуитивного меню, мастера установки и звуковогопомощника позиционирования датчиков , настройка расходомера и корректнаяустановка датчиков занимает всего несколько минут.Технические характеристики:Количество каналов измерения - 1 канал;Измеряемые среды - нефть, нефтепродукты, вода, соленая вода, сточныеводы, теплоносители и другие прозрачные для ультразвука жидкости;Диапазон измеряемых скоростей потока, м/с - от 0,01 до 25;Погрешность, не более - 1,2% от показаний;Диапазон температур измеряемых сред, мин/макс - от минус 50 С до плюс150 С;Диаметр измеряемых трубопроводов, мм - от 50 до 3000;Максимальная концентрация твердых примесей и пузырьков газа, %, до - 10;Величины и единицы измерения:- объемный расход - м3/час, м3/мин, м3/с, л/час, л/мин, л/с, галлоныСША/ч/мин/с/сут;- массовый расход - г/с, т/ч, кг/ч, кг/мин;- масса - г, кг, т;Объём памяти, не менее - 100 000 измерений;Язык меню - русский, английский, немецкий;Конструкция ультразвуковых датчиков расхода - в корпусе из нержавеющейстали, с герметично заделанным бронированным (металлическая защитнаягибкая оболочка) кабелем длиной, м, не более - 1 и разъемом ODU, IP 68;Крепление датчиков к трубе - магнитным устройством с линейкой ивозможностью дополнительного крепления шариковыми цепями с пружинами;Измерение толщины стенки трубопровода - зонд-толщиномер, подключаемый кблоку вычислителя расходомера;Блок электроники - напряжение питания блока электроники, В - 220;Перем. тока/Аккумуляторы:Автономная работа без подзарядки, ч - 24;Индикация - графический ЖК дисплей;Клавиатура - цифробуквенная;Вес блока электроники, кг, не более - 0,65;Потребляемая мощность, Вт - 1;Программа передачи данных на ПК - Windows 2000 / Windows NT / Windows XP/ Windows Vista / Windows 7 / Linux / Mac;Объем регистратора - 100 000;Напряжение питания блока электроники, В - 220;Перем. Тока/Аккумуляторы:Автономная работа без подзарядки, ч - 24;Индикация - графический ЖК дисплей;Клавиатура - цифробуквенная;Вес блока электроники, кг - 0,65;Потребляемая мощность, Вт - 1;Программа передачи данных на ПК - Windows 2000/Windows NT / Windows XP /Windows Vista / Windows 7 / Linux / Mac;Объем регистратора - 100 000;Функциональные возможности программного обеспечения расходомера:- режим «Осциллографа»;- режим калибровки зонда-толщиномера;- диагностика прибора;- диагностика в режиме измерения;- запись до 10 измеренных параметров в регистратор;- сумматор накопленного расхода с разбивкой на положительный иотрицательный;- функция измерения скорости ультразвука в среде;- запись параметров трубопровода в память прибора;Функциональные возможности дополнительного программного обеспечения:- выгрузка измеренных значений/установочных параметров;- графическое представление;- табличный формат;- экспорт в другие программы;- передача измеренных данных в режиме реального времени;- работа в среде базы «Универсальный менеджер измерений»;Питание:- от четырёх сменных аккумуляторных батарей типоразмера АА, не менее -2500 мАч каждая;- зарядка прибора с возможностью работы прибора от зарядного устройствапитания, В - 220 переменного тока;Возможность оперативной замены питающих элементов в полевых условиях;Работа прибора на полном заряде аккумуляторных батарей не менее - 20часов;Габаритные размеры (ВхШхД), мм, не более - 228 х 72/117 х 47;Вес прибора, г, не более - 650;Упаковка:Противоударный транспортировочный чемодан с IP 67;Степень защиты блока электроники прибора IP 65;Комплект поставки:Ультразвуковой портативный одноканальный  передатчик, шт - 1;Противоударный транспортировочный чемодан IP 67, шт - 1;Пара накладных преобразователей для К1 трубопроводов диаметром, мм - от50 до 3000, t.изм.ср.= -50…150 °С, IP 68 c кабелем 1 м и разъемом ODU,шт - 1;Зонд-толщиномер со встроенным кабелем, разъёмом ODU, Тизм.ср.= -50...130°С, шт - 1;Программа для скачивания измеренных данных, шт - 1;Магнитное устройство для крепления датчиков на трубе, включая линейку ицепь, шт - 1;Акустический гель, t изм.ср.= -50…230 °С, 100 мл, шт - 5;Регистратор в приборе на 100 000 значений, шт - 1;Конвертер RS232/USB с кабелем 1 м, шт - 1;Зарядное устройство для расходомера с ODU разъемом, шт - 1;Аккумуляторная батарея АА-4 шт.(в приборе);Перечень документов при поставке:- руководство по эксплуатации, шт - 1;- паспорт, шт - 1;- сертификат качества ;- свидетельство о первичной поверке (класс 1%, МПИ - 4 года), шт - 1;- паспорт, шт - 1;- сертификат соответствия Таможенного Союза, шт - 1;- сертификат утверждения типа средств измерений в РК, шт - 1;- программное обеспечение «Универсальный менеджер измерений»;Поставщик предоставляет гарантию на качество на весь объём Товаравтечение 12 месяцев от даты ввода в эксплуатацию Товара;Предоставить образец расходомера до вскрытия заявок в Акционерноеобщество «Эмбамунайгаз» кабинет 303.  Республика Казахстан, г.Атырау,улицаВалиханова, 1 в департамент геологии и разработки месторождений.</t>
  </si>
  <si>
    <t>1149 Т</t>
  </si>
  <si>
    <t>265152.350.000000</t>
  </si>
  <si>
    <t>кориолисовый</t>
  </si>
  <si>
    <t>"ТС ожидается (БП 2022) 
Расходомер массовый DN50 PN4,0  "</t>
  </si>
  <si>
    <t>1153 Т</t>
  </si>
  <si>
    <t>Счетчик газа для измерения и учета (оперативного и коммерческого)потребляемого природного газа, попутного нефтяного газа и других газов.Комплектность : датчик расхода газа ДРГ.М 160 стандартный с КМЧ , датчикизбыточного  давления взрывозащищенный с токовым выходом 4-20 мА, датчиктемпературы ТСПУ (-50..+50) взрывозащищенный с унифицированным токовымвыходным сигналом 0-5 или 4-20 мА; вычислитель расхода газа- блоквычисления расхода микропроцессорный БВР.М ; монтажная вставка дляДРГ,М, паспорт, руководство по эксплуатации , инструкции.Технические характеристики:Диаметр присоединяемого трубопровода, мм - 50;Диапазон эксплуатационного расхода, м3/ч - 4-160;Мощность при максимальном количестве подключенных датчиков, не превышаетВА - 20;Длина линии связи между вычислителем и датчиками расхода, давления итемпературы, м, не более - 500;Крепление к трубопроводу - с помощью фланцевого соединения.Измеряемая среда - Природный газ,попутный нефтяной газ;Эксплуатационное давление, МПа - до 4,0;Плотность при стандартных условиях, кг/м3, не менее - 0,6;Содержание механическихпримесей, мг/м3, не более - 50; Температура измеряемой среды, С - от -40до +250.</t>
  </si>
  <si>
    <t>1154 Т</t>
  </si>
  <si>
    <t>Типоразмер датчика расхода - ДРГ.М-400
Диаметр условного прохода  трубопровода Ду, мм - 80
Избыточное давление, МПа - 20
Диапазон эксплуатационных расходов Q (при рабочих условиях), м3/ч: 0,0 ... 0,15 (0,05 ... 16)
Наименьший Qmin - 20/10
Наибольший Qmin - 4000</t>
  </si>
  <si>
    <t>1150 Т</t>
  </si>
  <si>
    <t>Расходомер массовый для измерений массового расхода, плотности(концентрации) и температуры, а также объемного расхода нефти состоитиз:1. Первичный преобразовательМатериал измерительной трубы - нержавеющая сталь UNS S31803;Обработка измерительной трубы - стандарт;Подсоединение - ДN150, PN40, 316/ 316L;Форма подсоединения - В1по EN1092-1(стандарт);Внешний корпус - нержавеющая сталь 304 L;Опции - фитинги очистки 1/2 "" NPTF;Взрывозащита - Ex, маркировка на конвертере;Исполнение - компактное;Калибровка - 3 точки массового расхода;Требования процессора - стандарт;Тип конвертера - МFC 400 C (компактная версия);Расширенное опции и допуски - нет;2. КонвертерТип - компактная версия,МFC 400 C;Напряжение питания - 12...24 V DC4;Взрывозащита - 2Ex de [ia] IIC T6...T1 Gb;Кабельный ввод - 2х М20 x 1,5 металлические +Ex d заглушка;Язык ЖК - русский;Диагностика процесса - стандарт;Корпус конвертера - литой алюминий с покрытием;Выходы базового модуля IO - RS485 Modbus Выход 1  модуля IO: 4...20 мАактив;Выход 2  модуля IO - импульсный активный;Функции измерения - стандарт+концентрация;Технические характеристики:Температура измеряемой среды, C - от - 45 до+ 130;Температура окружающей среды, C - от - 40 до + 55;Степень защиты - IP67;Основная погрешность, % - 0,1 для жидкости, 0,35  для газа;Межповерочный интервал, лет - 5;Ответные фланцы:Материал - сталь 20;Тип - воротниковый;Условный диаметр - ДN-150/6;Давление - PN40;Форма - В1по EN1092-1(стандарт);Крепеж - комплект крепежа и прокладка;Приварная кромка - стандарт по EN1092-1;Документация - паспорт/ гарантийный талон на прибор, инструкция помонтажу и эксплуатации на русском языке, сертификат происхождения товарапо форме СТ-1, свидетельство о поверке, протокол поверки, копия методикиповерки;Примечание: Средство  измерения должно быть зарегистрировано  в реестрегосударственной системы обеспечения единства измерений РК, приложитьсоответствующие документы.</t>
  </si>
  <si>
    <t>1152 Т</t>
  </si>
  <si>
    <t>Расходомер ультразвуковой для измерения расхода жидких сред состоит из:1. Первичный преобразователь - трехлучевой первичный преобразовательНоминальный диаметр Ду, мм - 150;Номинальное давление Pу, МПа - 6,3;Взрывозащита - Ex, маркировка на конвертере;Исполнение - компактное с корпусом конвертера из нержавеющей стали;Кабельные вводы на конвертере;Конвертер - UFC 400 C (компактная версия);Материал  корпуса - нержавеющая сталь;Материал кожуха - сталь 20;Форма фланца - исполнение В, ГОСТ 33259;Класс защиты - IP67;Калибровка - по 3-м точкам;Окраска - стандартная;Сертификаты материалов / испытания – стандартные;2. Сигнальный конвертер -Тип - компактная версия;Класс защиты - IP66/67;Напряжение питания - 12...24 V DC;Взрывозащита - 1Ex d [ia] IIC T6...T3 Gb;Корпус конвертера - литой алюминий с защитным покрытием;Язык ЖК – русский;Кабельный ввод 1 - М20 x 1,5 (Ex d для кабеля Ø6,5...14 мм. в резиновойили ПВХ оболочке);Кабельный ввод 2 - М20 x 1,5 (Ex d для кабеля Ø6,5...14 мм. в резиновойили ПВХ оболочке);Кабельный ввод 3 - Ex d заглушка;Выходы базового модуля IO: 4...20 мА + HART, импульсный (частотный)пассив, состояния, вход управления;Клеммная коробка - стандарт;3. Ответные фланцы (воротниковые). шт – 2.Материал - сталь 20;Диаметр Ду, мм – 150;Давление Pу, МПа - 6,3;Форма фланца - исполнение В, ГОСТ 33259;Приварная кромка - стандартная по ГОСТ 33259;Комплект крепежа и прокладка – есть;Общие характеристики:Температура измеряемой среды – 45...+ 140C;Температура окружающей среды – 50...+ 65C;Основная погрешность, % - ±0,5;Содержание твердых частиц, % - ≤ 5;Содержание газа, % - ≤ 2;Вязкость измеряемой среды, Сп - ≤ 200;Межповерочный интервал, ГОД – 4;Косплектность поставки:Расходомер с конвертером (компактная версия), шт – 1, ответные фланцы,шт - 2.Краткое руководство. Инструкция по эксплуатации. Паспорт на прибор.Сертификаты, свидетельства.</t>
  </si>
  <si>
    <t>1188 Т</t>
  </si>
  <si>
    <t>"Регулятор расхода жидкости.
Назначение - для регулирования пропуска жидкости в замерных установках типа Спутник и БИУС.
Закуп осуществляется для доукомплектования, дооснащения, унификации, обеспечения совместимостис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2.573.006;
Применяемость - запасные части кАГЗУ (14 скв);
Рабочее давление, МПа - 4,0;
Пропускная способность, м3/час - от 6 до 30; 
Перепад давления на мембране регулятора, МПа:
- на открытие - 0,08-0,12;
- на закрытие - 0,02-0,03;
Габаритные размеры, мм, не более - 340х210х124;
Масса, кг - 54,2;
Климатическое исполнение - У.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</si>
  <si>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1179 Т</t>
  </si>
  <si>
    <t>265184.300.000012</t>
  </si>
  <si>
    <t>"Редуктор счетчика жидкости турбинный типа ТОР 1-50.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6.332.000.СБ;
Применяемость - запасные части счетчика жидкости турбинный типа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</si>
  <si>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1429 Т</t>
  </si>
  <si>
    <t>284921.500.000010</t>
  </si>
  <si>
    <t>Рейка</t>
  </si>
  <si>
    <t>к станку</t>
  </si>
  <si>
    <t>Рейка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Ха8.480.002;Применяемость -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</si>
  <si>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851 Т</t>
  </si>
  <si>
    <t>Ремень BX95-0 приводной клиновый.Технические характеристики:Сечение клинового ремня, мм - 16,3х11,0;Длина ремня по внутреннему контуру, мм - 2413;Поставщик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Ремень должен состоять из несущего слоя наоснове материалов из химических волоком (кордшнур или кордная ткань),резины и оберточной ткани, свулканизованных в одно изделие. Ременьсечения с расчетной длиной до 8,0 м должны иметь в несущем слоекордшнур, свыше 1,6 м допускается изготовлять с кордтканью в несущемслое. Ремни должны изготовляться с плотно и гладко заделанным швомоберточной ткани.Товар должен быть новым, не бывшим в употреблении, в ремонте, в томчисле,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недопускается.Боковые, рабочие, наружные поверхности ремней должны быть без складок,трещин, выпуклостей, торчащих нитей и тканевыхзаусенцев или царапин. При диафрагменном способе вулканизации сприменением складных пресс-форм допускаются на ремнях всех сечений отстыка сегментов барабанных форм: на боковых поверхностях выступы высотойне более 0,2 мм; на нижнем основании выступы высотой не более 0,5 мм;для ремней сечений В (Б), С (В), D (Г) — шириной не более 0,5 мм ивысотой не более 1,0 мм. Большее основание сечения ремня должно бытьпрямолинейным или выпуклым, меньшее — прямолинейным иливогнутым.Выпуклость или вогнутость для ремней сечений Z(O), А, В(Б), С(В) должна быть не более 1,0 мм. Дли ремней сечений D (Г), Е (Д), ЕО(Е), 40Х20 - не более 2,0. Температурный предел хрупкости резин дляремней, предназначенных для районов с холодным и очень холоднымклиматом, должны быть не выше минус 60С. Ремни транспортируют всемивидами транспорта в крытых транспортных средствах в соответствии справилами перевозки грузов, действующими на каждом виде транспорта. Прижелезнодорожном сообщении ремни транспортируют в контейнерах илиповагонными отправками в одном направлении с однородными грузами(резиновыми техническими изделиями). Водным сообщением ремнитранспортируют в контейнерах. При этом ремни не должны подвергатьсявоздействию масел, бензина и 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 при температуре от0 до 30С и относительной влажности не более 85% на расстоянии не менее 1м от нагревательных приборов. Допускается хранить и транспортироватьремни при отрицательной температуре, при этом ремни не должныподвергаться ударным нагрузкам и деформации.Маркировка: На каждом ремне на одном или обоих основаниях должны бытьчетко указаны 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 Ремни одного сечения, длины, группы и класса упаковывают всвязки, перевязывая каждую связку в одном-трех местах материалами,обеспечивающими целостность упаковки при транспортировании. Масса связкиремней должна быть не более 50 кг. По требованию потребителя ремни однойгруппы должны комплектоваться и упаковываться в связки с определеннымчислом кратности (по количеству). К каждой отдельной упаковке или связкеремней прикрепляют тканевый, фанерный или картонный ярлык с указанием:товарного знака и (или) наименования предприятия-изготовителя;количества ремней в связке (или количества комплектов или штук);обозначения сечения, номинальной расчетной или внутренней длины ремня;даты изготовления (квартал, год); обозначения класса ремня или сорта.Методы испытания: Контроль ремней проводят при температуре (23±5)°С ивлажности не более 85% не ранее чем через 8 ч с момента их изготовления.Внешний вид боковых поверхностей и большого основания ремней проверяютвизуально или сравнением с контрольными образцами. Отклонения повнешнему виду проверяют любым измерительным инструментом с погрешностьюизмерения не более 0,1 мм. Радиусы закругления углов при основанияхремня проверяют радиусными шаблонами или другими измерительнымиинструментами с погрешностью измерения не более 0,1 мм. Наработку иудлинение ремней определяют на стенде без передачи мощности, состоящемиз двух одноручьевых шкивов одного диаметра. Ведущий шкив закрепляютжестко, а ведомый перемещают под действием груза, соответствующегозаданному натяжению ремня. Приемо-сдаточные испытания проводятизготовитель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</si>
  <si>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854 Т</t>
  </si>
  <si>
    <t>Ремень 3VX930-0 приводной клиновый.Ширина, мм - не менее 9,9 не более 10;Высота, мм – не менее 8 не более 8,7.Длина, мм – 2362.Поставщик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Ремень должен состоять из несущего слоя наоснове материалов из химических волоком (кордшнур или кордная ткань),резины и оберточной ткани, свулканизованных в одно изделие. Ременьсечения с расчетной длиной до 8,0 м должны иметь в несущем слоекордшнур, свыше 1,6 м допускается изготовлять с кордтканью в несущемслое. Ремни должны изготовляться с плотно и гладко заделанным швомоберточной ткани. Товар должен быть новым, не бывшим в употреблении, времонте, в том числе, который не был восстановлен, у которого не былаосуществлена замена составных частей, не были восстановленыпотребительские свойства. Смешивание новых ремней с ремнями, бывшими вупотреблении, не допускается.Боковые, рабочие, наружные поверхности ремней должны быть без складок,трещин, выпуклостей, торчащих нитей и тканевыхзаусенцев или царапин. При диафрагменном способе вулканизации сприменением складных пресс-форм допускаются на ремнях всех сечений отстыка сегментов барабанных форм: на боковых поверхностях выступы высотойне более 0,2 мм; на нижнем основании выступы высотой не более 0,5 мм;для ремней сечений В (Б), С (В), D (Г) — шириной не более 0,5 мм ивысотой 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не более 1,0 мм. Дли ремней сечений D (Г), Е (Д), ЕО (Е), 40Х20 -не более 2,0. Температурный предел хрупкости резин для ремней,предназначенных для районов с холодным и очень холодным климатом, должныбыть не выше минус 60 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 При железнодорожном сообщении ремнитранспортируют в контейнерах или повагонными отправками в одномнаправлении с однородными грузами (резиновыми техническими изделиями).Водным сообщением ремни транспортируют в контейнерах. При этом ремни недолжны подвергаться воздействию масел, бензина и других веществ,разрушающих резину и ткань. С момента производства до поставки ремниследует хранить в закрытых помещениях на полках, стеллажах, поддонах иливешалах при температуре от 0 до 30С и относительной влажности не более85% на расстоянии не менее 1 м от нагревательных приборов. Допускаетсяхранить и транспортировать ремни при отрицательной температуре, при этомремни не должны подвергаться ударным нагрузкам и 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 По требованиюпотребителя ремни одной группы должны комплектоваться и упаковываться всвязки с определенным числом кратности (по количеству). К каждойотдельной упаковке или связке ремней прикрепляют тканевый, фанерный иликартонный ярлык с указанием: товарного знака и (или) наименованияпредприятия-изготовителя; количества ремней в связке (или количествакомплектов или штук); обозначения сечения, номинальной расчетной иливнутренней длины ремня; даты изготовления (квартал, год); обозначениякласса ремня или сорта. Методы испытания: Контроль ремней проводят притемпературе (23±5)С и 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 Наработку и удлинение ремней определяют на стенде безпередачи мощности, состоящем из двух одноручьевых шкивов одногодиаметра. Ведущий шкив закрепляют жестко, а ведомый перемещают поддействием груза, соответствующего заданному натяжению ремня. Приемо-сдаточные испытания проводят изготовитель и при получениинеудовлетворительных результатов приемосдаточных испытаний хотя бы поодному из показателей по нему проводят повторные испытания на удвоенномобъеме выборки. Результаты повторны испытаний распространяются на всюпартию. При неудовлетворительных результатах испытаний у изготовителядопускается проводить сплошной контроль ремней. При получениинеудовлетворительных результатов периодических испытаний потемпературному пределу хрупкости резины проводят повторные испытания наудвоенном объеме выборки, взятой от той же закладки резиновой смеси.Потенциальный поставщик должен представить образец до вскрытия заявок научастие в тендере. При получении неудовлетворительных результатовпериодических (испытаний по наработке и удлинению ремней на стендепроводят повторные испытания на трех ремнях того же сечения и длины оттой же партии. При неудовлетворительных результатах повторных испытанийих переводят в приемосдаточные до получения положительных результатовиспытаний не менее чем на трех партиях подряд, испытывая по три ремня откаждой партии.</t>
  </si>
  <si>
    <t>853 Т</t>
  </si>
  <si>
    <t>Ремень 3VX950-0 приводной клиновый.Технические характеристики:Тип - 3VX950-0;Длина, мм - 2413;Ширина, мм - 10;Высота, мм - 8;Поставщик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поставки.Ремень должен состоять из несущего слоя на основе материалов изхимических волоком (кордшнур или кордная ткань), резины и оберточнойткани, свулканизованных в одно изделие. Ремень сечения с расчетнойдлиной до 8,0 м должны иметь в несущем слое кордшнур, свыше 1,6 мдопускается изготовлять с кордтканью в несущем слое.Ремни должны изготовляться с плотно и гладко заделанным швом оберточнойткани. Товар должен быть новым, не бывшим в употреблении, в ремонте, втом 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 Боковые, рабочие, наружные поверхности ремней должны бытьбез складок, трещин, выпуклостей, торчащих нитей и тканевых заусенцевили царапин. При диафрагменном способе вулканизации с применениемскладных пресс-форм допускаются на ремнях всех сечений от стыкасегментов барабанных форм: на боковых поверхностях выступы высотой неболее 0,2 мм; на нижнем основании выступы высотой не более 0,5 мм; дляремней сечений В (Б), С (В), D (Г) — шириной не более 0,5 мм и высотойне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мм, не более - 1,0.Дли ремней сечений D (Г), Е (Д), ЕО (Е), 40Х20, мм, не более - 2,0.Температурный предел хрупкости резин для ремней, предназначенных длярайонов с холодным и очень холодным климатом,должны быть не выше минус 60С.Ремни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изделиями).Водным сообщением ремни транспортируют в контейнерах. При этом ремни недолжны подвергаться воздействию масел, бензина и других веществ,разрушающих резину и ткань. С момента производства до поставки ремниследует хранить в закрытых помещениях на полках, стеллажах, поддонах иливешалах при температуре от 0 до 30С и относительной влажности не более85% на расстоянии не менее 1 м от нагревательных приборов.Допускается хранить и транспортировать ремни при отрицательнойтемпературе, при этом ремни не должны подвергаться ударным нагрузкам идеформации.Маркировка:На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 наименованиепоставщика, дата изготовления (квартал, год);- обозначение класса ремня или сорт 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 комплектов илиштук); обозначения сечения, номинальной расчетной или внутренней длиныремня; даты изготовления (квартал, год); обозначения класса ремня илисорта.Методы испытания: Контроль ремней проводят при температуре (23±5)С ивлажности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мм.Наработку и удлинение ремней определяют на стенде без передачи мощности,состоящем из двух одноручьевых шкивов одного диаметра. Ведущий шкивзакрепляют жестко, а ведомый перемещают под действием груза,соответствующего заданному натяжению ремня. Приемо-сдаточные испытанияпроводят 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</si>
  <si>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1473 Т</t>
  </si>
  <si>
    <t>329959.400.000000</t>
  </si>
  <si>
    <t>для электровинтового насоса</t>
  </si>
  <si>
    <t>Ремень BX93-0 приводной клиновый.Технические характеристики:Внешняя длина, мм - 2429;Ширина, мм - 17;Высота, мм - 11;Условия поставки:- сертификат качества/происхождения.Поставщик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поставки.Товар должен быть новым, не бывшим в употреблении, в ремонте, в томчисле, который не был восстановлен, у которого не былаосуществлена замена составных частей, не были восстановленыпотребительские свойства. Смешивание новых ремней с ремнями,бывшими в употреблении, не допускается.Ремень должен состоять из несущего слоя на основе материалов изхимических волоком (кордшнур или кордная ткань), резины иоберточной ткани, свулканизованных в одно изделие.Ремень сечения с расчетной длиной до 8,0 м должны иметь в несущем слоекордшнур, свыше 1,6 м допускается изготовлять скордтканью в несущем слое.Ремни должны изготовляться с плотно и гладко заделанным швом оберточнойткани.Боковые, рабочие, наружные поверхности ремней должны быть без складок,трещин, выпуклостей, торчащих нитей и тканевыхзаусенцев или царапин.При диафрагменном способе вулканизации с применением складных пресс-формдопускаются на ремнях всех сечений от стыкасегментов барабанных форм:- на боковых поверхностях выступы высотой, мм, не более - 0,2;- на нижнем основании выступы высотой, мм, не более - 0,5;- для ремней сечений В (Б), С (В), D (Г) — шириной, мм, не более - 0,5 ивысотой, мм, не более - 1,0;Большее основание сечения ремня должно быть прямолинейным или выпуклым,меньшее — прямолинейным или вогнутым;Выпуклость или вогнутость для ремней сечений Z(O), А, В(Б), С(В) должнабыть, мм, не более - 1,0;Выпуклость или вогнутость для ремней сечений D (Г), Е (Д), ЕО (Е),40Х20, должна быть, мм, не более - 2,0.Температурный предел хрупкости резин для ремней, предназначенных длярайонов с холодным и очень холодным климатом,должны быть, не выше - минус 60 С;Ремни транспортируют всеми видами транспорта в крытых транспортныхсредствах в соответствии с правилами перевозки грузов,действующими на 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изделиями);Водным сообщением ремни транспортируют в контейнерах;При этом ремни не должны подвергаться воздействию масел, бензина идругих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вешалахпри температуре от 0 до 30С и относительной влажности не более 85% нарасстоянии не менее 1 м от нагревательных приборов.Допускается хранить и транспортировать ремни при отрицательнойтемпературе, при этом ремни не должны подвергаться ударнымнагрузкам и деформации.Маркировка: На каждом ремне на одном или обоих основаниях должны бытьчетко указаны рельефно или несмываемой краской:Заказчик - Акционерное общество "Эмбамунайгаз";Поставщик - Индивидуальный предприниматель "Снабказ";Наименование - Значение;Номер строки - 1976 Т;Наименование и краткая характеристика - Ремень;Дополнительная характеристика:Количество - 412.000;Единица измерения - Штука;Место поставки - КАЗАХСТАН, Атырауская область, Атырауская область,г.Атырау, ст.Тендык, УПТОиКО;Условия поставки - DDP;Срок поставки - С даты подписания договора в течение 60 календарныхдней;Условия оплаты - Предоплата - 0%, Промежуточный платеж - 90%,Окончательный платеж - 10%;Құжат «Самұрық-Қазына» ӘАҚ» АҚ электронды порталымен қүрылған;Документ сформирован порталом электронных закупок АО «ФНБ «Самрук-Казына»;869472786;обозначение сечения, номинальной расчетной или внутренней длины;обозначение типа или модели; а также необходимо указатьбирке или наклейке товарный знак и (или) условное наименованиепредприятия-изготовителя; наименование поставщика, датаизготовления (квартал, год); обозначение класса ремня или сорт 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количествакомплектов или штук); обозначения сечения, номинальной расчетной иливнутренней длины ремня; даты изготовления (квартал,год); обозначения класса ремня или сорта.Методы испытания:Контроль ремней проводят при температуре (23±5)С и влажности не более85% не ранее чем через 8 ч с момента их изготовления. Внешний видбоковых поверхностей и большого основания ремней проверяют визуально илисравнением с контрольными образцами. Отклонения по внешнему видупроверяют любым измерительным инструментом с погрешностью измерения неболее 0,1 мм. Радиусы закругления углов при основаниях ремня проверяютрадиусными шаблонами или другими измерительными инструментами спогрешностью измерения не более 0,1 мм. Наработку и удлинение ремнейопределяют на стенде без передачи мощности, состоящем из двуходноручьевых шкивов одного диаметра. Ведущий шкив закрепляют жестко, аведомый перемещают под действием груза, соответствующего заданномунатяжению ремня. Приемо-сдаточные испытания проводят изготовитель и приполучении неудовлетворительных результатов приемосдаточных испытанийхотя бы по одному из показателей по нему проводят повторные испытания наудвоенном объеме выборки. Результаты повторны испытаний распространяютсяна всю партию. При неудовлетворительных результатах испытаний уизготовителя допускается проводить сплошной контроль ремней. Приполучении неудовлетворительных результатов периодических испытаний потемпературному пределу хрупкости резины проводят повторные испытания наудвоенном объеме выборки, взятой от той же закладки резиновой смеси.Потенциальный поставщик должен представить образец до вскрытия ценовыхпредложении. При получении неудовлетворительных результатовпериодических (испытаний по наработке и удлинению ремней на стендепроводят повторные испытания на трех ремнях того же сечения и длины оттой же партии. При неудовлетворительных результатах повторных испытанийих переводят в приемосдаточные до получения положительных результатовиспытаний не менее чем на трех партиях подряд, испытывая по три ремня откаждой партии.Нормативно-технический документ - ГОСТ 1284.1-89.</t>
  </si>
  <si>
    <t>852 Т</t>
  </si>
  <si>
    <t>Ремень 3RBX-105 приводной клиновый.Технические характеристики:Ширина, мм - 18;Толщина, мм - 13;Длинна, мм - 2667,0(105 дюимов);Условия поставки: - сертификат качества/происхождения. Поставщикпредоставляет гарантию на качество на весь объём Товара в течение 12месяцев от даты ввода в эксплуатацию Товара, но не более 24 месяцев отдаты поставки.Ремень должен состоять из несущего слоя на основе материалов изхимических волоком (кордшнур или кордная ткань), резины и оберточнойткани, свулканизованных в одно изделие. Ремень сечения с расчетнойдлиной до 8,0 м должны иметь в несущем слое кордшнур, свыше 1,6 мдопускается изготовлять с кордтканью в несущем слое. Ремни должныизготовляться с плотно и гладко заделанным швом оберточной ткани. Товардолжен быть новым, не бывшим в употреблении, в ремонте, в том числе,который не был восстановлен, у которого не была осуществлена заменасоставных частей, не были восстановлены потребительские свойства.Смешивание новых ремней с ремнями, бывшими в употреблении, недопускается.Боковые, рабочие, наружные поверхности ремней должны быть без складок,трещин, выпуклостей, торчащих нитей и тканевыхзаусенцев или царапин. При диафрагменном способе вулканизации сприменением складных пресс-форм допускаются на ремнях всех сечений отстыка сегментов барабанных форм: на боковых поверхностях выступы высотойне более 0,2 мм; на нижнем основании выступы высотой не более 0,5 мм;для ремней сечений В (Б), С (В), D (Г) — шириной не более 0,5 мм ивысотой 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не более 1,0 мм. Дли ремней сечений D (Г), Е (Д), ЕО (Е), 40Х20 -не более 2,0. Температурный предел хрупкости резин для ремней,предназначенных для районов с холодным и очень холодным климатом, должныбыть не выше минус 60С.Ремни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 При железнодорожном сообщении ремнитранспортируют в контейнерах или повагонными отправками в одномнаправлении с однородными грузами (резиновыми техническими изделиями).Водным сообщением ремни транспортируют в контейнерах. При этом ремни недолжны подвергаться воздействию масел, бензина и других веществ,разрушающих резину и ткань. С момента производства до поставки ремниследует хранить в закрытых помещениях на полках, стеллажах, поддонах иливешалах при температуре от 0 до 30С и относительной влажности не более85% на расстоянии не менее 1 м от нагревательных приборов. Допускаетсяхранить и транспортировать ремни при отрицательной температуре, при этомремни не должны подвергаться ударным нагрузкам и 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 По требованиюпотребителя ремни одной группы должны комплектоваться и упаковываться всвязки с определенным числом кратности (по количеству). К каждойотдельной упаковке или связке ремней прикрепляют тканевый, фанерный иликартонный ярлык с указанием: товарного знака и (или) наименованияпредприятия-изготовителя; количества ремней в связке (или количествакомплектов или штук); обозначения сечения, номинальной расчетной иливнутренней длины ремня; даты изготовления (квартал, год); обозначениякласса ремня или сорта. Методы испытания: Контроль ремней проводят притемпературе (23±5)°С и 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 Наработку и удлинение ремней определяют на стенде безпередачи мощности, состоящем из двух одноручьевых шкивов одногодиаметра. Ведущий шкив закрепляют жестко, а ведомый перемещают поддействием груза, соответствующего заданному натяжению ремня. Приемо-сдаточные испытания проводят изготовитель и при получениинеудовлетворительных результатов приемосдаточных испытаний хотя бы поодному из показателей по нему проводят повторные испытания на удвоенномобъеме выборки. Результаты повторны испытаний распространяются на всюпартию. При неудовлетворительных результатах испытаний у изготовителядопускается проводить сплошной контроль ремней. При получениинеудовлетворительных результатов периодических испытаний потемпературному пределу хрупкости резины проводят повторные испытания наудвоенном объеме выборки, взятой от той же закладки резиновой смеси.Потенциальный поставщик должен представить образец до вскрытия заявок научастие в тендере. При получении неудовлетворительных результатовпериодических (испытаний по наработке и удлинению ремней на стендепроводят повторные испытания на трех ремнях того же сечения и длины оттой же партии. При неудовлетворительных результатах повторных испытанийих переводят в приемосдаточные до получения положительных результатовиспытаний не менее чем на трех партиях подряд, испытывая по три ремня откаждой партии.</t>
  </si>
  <si>
    <t>1269 Т</t>
  </si>
  <si>
    <t>273311.100.000006</t>
  </si>
  <si>
    <t>Розетка</t>
  </si>
  <si>
    <t>штепсельная, одноместная</t>
  </si>
  <si>
    <t>Розетка внутренняя одноместная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одинарная;Наличие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</si>
  <si>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1270 Т</t>
  </si>
  <si>
    <t>273311.100.000007</t>
  </si>
  <si>
    <t>штепсельная, двухместная</t>
  </si>
  <si>
    <t>Розетка внутренняя двухместная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двойная;Наличие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</si>
  <si>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1271 Т</t>
  </si>
  <si>
    <t>Розетка внешняя двухместная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двойная;Наличие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</si>
  <si>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999 Т</t>
  </si>
  <si>
    <t>239912.590.000008</t>
  </si>
  <si>
    <t>Рубероид</t>
  </si>
  <si>
    <t>марка РКП-350</t>
  </si>
  <si>
    <t>Рубероид рулонный кровельный.Назначение - для верхнего слоя кровельного ковра с защитным слоем инижних слоев кровельного ковра; для рулонной гидроизоляции строительныхконструкций;Технические характеристики:Вид посыпки - пылевидная или мелкозернистая с обеих сторон полотна, илимелкозернистая с лицевой стороны и пылевидная с нижней стороны полотна;Длина полотна в рулоне, м - 1000;Марка - РКП-350.</t>
  </si>
  <si>
    <t>758 Т</t>
  </si>
  <si>
    <t>139616.900.000003</t>
  </si>
  <si>
    <t>напорный, резиновый, класса Б</t>
  </si>
  <si>
    <t>Рукав напорно-всасывающий.Технические характеристики:Класс - Б;Группа - 2;Диаметр внутренний, мм - 75;Давление рабочее, кгс/см2 - 10;Длина, мм - 10000;Климатическое исполнение - ХЛ;Условия поставки:- сертификат происхождения/качества;Нормативно-технический документ - ГОСТ 5398-76.</t>
  </si>
  <si>
    <t>849 Т</t>
  </si>
  <si>
    <t>Рукав буровой высокого давления. Назначение - для бурения глубокихнефтяных и газовых скважин. В основе бурового рукава лежит стальнойлатунированный корд высокой механической прочности. Латунь в его составеслужит для более стойкой адгезии с резиной. Снаружи и внутри металлокорд покрыт слоем прорезиненной ткани, способной выдерживать высокиетемпературы. Кроме того, изнутри поверхность рукава защищена слоемрезины. Буровые рукава предназначены для эксплуатации в районахумеренного и тропического климата при температуре окружающего воздуха от-50 (-40) до +50С и рабочей среды до+80 С.Технические характеристики:Условный диаметр, мм, не менее - 76;Условное давление, МПа - 15;Длина,не менее – 18м;Должен быть снабжен специальной арматурой с конической резьбой дляприсоединения к буровому оборудованию Для подключения рукавов(соединениярукавов друг с другом или подключения рукавов к оборудованиюиспользоваться быстроразъемные соединения БРС); Комплект соединительныхштуцеров:БРС-2”-НКТ60-CnTr100х12,7;Условный проход, дюймы - 2;Присоединительная резьба- НКТ60 ГОСТ 633-80;Резьба гайки БРС- CnTr100х12,7;Условия поставки:- поставляться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повреждения;Нормативно-технические характеристики - ГОСТ 28618-90.</t>
  </si>
  <si>
    <t>850 Т</t>
  </si>
  <si>
    <t>221930.500.000053</t>
  </si>
  <si>
    <t>резиновый, с металлической спиралью</t>
  </si>
  <si>
    <t>Рукав напорно-всасывающий.Технические характеристики:Класс - Б;Группа - 2;Диаметр внутренний, мм - 100;Давление рабочее, кгс/см2 - 5;Длина, м - 4000;Климатическое исполнение - ХЛ;Условия поставки:- сертификат происхождения/качества;Нормативно-технический документ - ГОСТ 5398-76.</t>
  </si>
  <si>
    <t>1128 Т</t>
  </si>
  <si>
    <t>Рулетка измерительная.Назначение - для измерения линейных размеров путем непосредственногосравнения со шкалой;Технические характеристики:Длина ленты, м - 5;Ширина ленты, мм - 19;Материал корпуса - пластик;Материал ленты - ПВХ.</t>
  </si>
  <si>
    <t>894 Т</t>
  </si>
  <si>
    <t>222314.700.000030</t>
  </si>
  <si>
    <t>Ручка</t>
  </si>
  <si>
    <t>дверная, пластиковая</t>
  </si>
  <si>
    <t>"Ручка двери ПВХ.Технические характеристики:Вид - нажимная;Комплектация - с язычком."</t>
  </si>
  <si>
    <t>1097 Т</t>
  </si>
  <si>
    <t>259929.490.000015</t>
  </si>
  <si>
    <t>дверная, металлическая</t>
  </si>
  <si>
    <t>Ручка дверная с замком.Технические характеристики:Замок - врезной;Нормативно-технический документ - ГОСТ 5090-2016.</t>
  </si>
  <si>
    <t>1472 Т</t>
  </si>
  <si>
    <t>Ручка шариковая.Назначение - для письма;Технические характеристики:Диаметр стержня, мм - 0,5;Материал - пластиковый;Цвет пасты - синяя;Особенности:- прозрачный пластиковый корпус позволяет контролировать уровень расходачернил;- чернила низкой вязкости обеспечивают легкое письмо;- мягкий резиновый грип препятствует скольжению пальцев при письме;- ручка оснащена плотно закрывающимся колпачком, который предотвращаетпреждевременное высыхание чернил;Нормативно-технический документ - ГОСТ 28937-91.</t>
  </si>
  <si>
    <t>1438 Т</t>
  </si>
  <si>
    <t>Сальник ленточный из кордовой резины.Твердость в единицах ШОР А по ГОСТ 263 в пределах 50-60 единиц;Технические характеристики:Тип марки - СУСГ-2:Диаметр устьевого штока, мм - 31;Ширина, мм - 19;Высота, мм - 20;Длина, мм - 1000.Температура эксплуатации, С:- не более - минус 30;- не менее - плюс 110;Потери объема при истирании , мм, не более - 150;Условная прочность при растяжении, МПа, не менее - 9,0; Относительноеудлинение при разрыве, %, не менее - 250;Изменение массы после воздействия агрессивных сред - по ГОСТ 9.030;Габаритные размер, мм, не менее:Длина - 1000;Ширина - 19;Высота - 20;Условия поставки:- паспорт;- руководство по эксплуатации;- разрешение а применение от уполномомсенного органа.</t>
  </si>
  <si>
    <t>1075 Т</t>
  </si>
  <si>
    <t>259411.900.000164</t>
  </si>
  <si>
    <t>Саморез</t>
  </si>
  <si>
    <t>оцинкованный, с потайной головкой</t>
  </si>
  <si>
    <t>"Саморез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- 3,9;Длина, мм - 38."</t>
  </si>
  <si>
    <t>1076 Т</t>
  </si>
  <si>
    <t>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- 5;Длина, мм - 70.</t>
  </si>
  <si>
    <t>1078 Т</t>
  </si>
  <si>
    <t>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- 19.</t>
  </si>
  <si>
    <t>1077 Т</t>
  </si>
  <si>
    <t>Саморез оцинкованный.Назначение - для крепления гипсокартонного листа к металлическимнаправляющим до 0,9 мм толщина металла при этом не должна превышать 1мм, также этот саморез может применяться для крепления в дюбель.Технические характеристики:Диаметр, мм - 3,9;Длина, мм - 25;Материал - оцинкованная сталь;Форма головки - потайная.</t>
  </si>
  <si>
    <t>1079 Т</t>
  </si>
  <si>
    <t>"Шуруп монтажный 4,8х152мм.Технические характеристики:Диаметр, мм - 4,8;Длина, мм - 152."</t>
  </si>
  <si>
    <t>1030 Т</t>
  </si>
  <si>
    <t>257213.900.000005</t>
  </si>
  <si>
    <t>Сердцевина</t>
  </si>
  <si>
    <t>для врезного замка</t>
  </si>
  <si>
    <t>"Сердцевина для замка (личинка,сердечник,секрет) это основной элемент запорного механизма, который подлежит замене.
Технические характеристики:
Назначение - двери дерево;
Длина, мм - 70;
Тип - ключ-ключ."</t>
  </si>
  <si>
    <t>1055 Т</t>
  </si>
  <si>
    <t>259313.190.000018</t>
  </si>
  <si>
    <t>Сетка</t>
  </si>
  <si>
    <t>стальная, тканая, номер сетки 2</t>
  </si>
  <si>
    <t>Сетка стальная плетенная одинарная.Назначение - для ограждений, теплоизоляционных работ, крепления горныхвыработок на шахтах и рудниках, просеивания материалов;Изготовленная сплетением в одну перевивку плоских спиралей из стальнойоцинкованной проволоки круглого сечения.Технические характеристики:Форма ячеек - квадратная;Вид поверхности проволоки - оцинкованная;Номер сетки - 20;Номинальный диаметр проволоки, мм - 2.</t>
  </si>
  <si>
    <t>1284 Т</t>
  </si>
  <si>
    <t>279020.500.000016</t>
  </si>
  <si>
    <t>Сирена</t>
  </si>
  <si>
    <t>тип СС-1</t>
  </si>
  <si>
    <t>Сирена ПЛА140.602.010.000 ДЭЛ-140</t>
  </si>
  <si>
    <t>1281 Т</t>
  </si>
  <si>
    <t>275128.390.000002</t>
  </si>
  <si>
    <t>Сковорода</t>
  </si>
  <si>
    <t>электрическая</t>
  </si>
  <si>
    <t>Сковорода электрическая.Назначение - для качественного приготовления блюд;Технические характеристики:Тип сковороды - емкостная;Масса, кг - 230;Материал - чугун;Вместимость, л - 85;Напряжение, В - 380/220;Потребляемая мощность, кВт - 12;Площадь пода чугунной чаши, м2 - 0,45;Габариты сковороды Д×Ш×В, мм - 1440×800×850;В качестве нагревательных элементов - спирали, изолированные фарфоровымибусами;Количество спиралей, шт - 8;Материал внешней панели и крышки - сталь;Время разогрева до рабочей температуры (280°С), мин – 30.</t>
  </si>
  <si>
    <t>1300 Т</t>
  </si>
  <si>
    <t>281220.500.000013</t>
  </si>
  <si>
    <t>Скребок</t>
  </si>
  <si>
    <t>гидромеханический, колонный</t>
  </si>
  <si>
    <t>Скребок гидромеханический.Назначение - для очистки внутренней поверхности обсадной колонны отглинистых и парафиновых корок, парафиновых отложений, коррозионнойокалины, металлических заусенцев, наплывов, следов перфорации и т.д.Технические характеристики:Условный диаметр обсадной колонны, мм - 140;Среда рабочая - нефть, буровой раствор, вода, газ;Рабочее давление, Мпа – 6;Количество пружин на ноже, шт - 2;Количество ножей на скребке, шт - 6;Количество лезвий на ноже, шт - 4;Резьба муфтового конца - З-76;Резьба ниппельного конца - З-76;Размеры по плашкам, мм:Минимальный, не более - 116;Максимальный, не менее - 128;Габаритные размеры:Диаметр корпуса, мм - 95;Длина, не более, мм - 890;Масса, кг, не более - 50.Материалы, используемые в скрепере:- Сталь легированная конструкционная ГОСТ 4543-71;- Сталь легированная нержавеющая ГОСТ 5632-2014;- проволока пружинная ГОСТ 9389-75;- силиконовые уплотнительные кольца (рабочая температура от минус 60С доплюс 250С);- пружины – оксидированные.Условия поставки:- ЗИП (пружина 12шт. режущий элемент 6 шт.);- соответствующая упаковка, не допускающая повреждения оборудования.Перечень документов при поставке товара:- сертификат соответствия или другой документ, удостоверяющийпроисхождение товара;- паспорт на каждую единицу продукции;- разрешение на применение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</si>
  <si>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1299 Т</t>
  </si>
  <si>
    <t>Скребок гидромеханический.Назначение - для очистки внутренней поверхности обсадной колонны отглинистых и парафиновых корок, парафиновых отложений, коррозионнойокалины, металлических заусенцев, наплывов, следов перфорации и т.д.Технические характеристики:Условные диаметр обсадной колонны, мм - 168;Среда рабочая - нефть, буровой раствор, вода, газ.Рабочее давление, Мпа – 6;Количество пружин на ноже, шт - 2;Количество ножей на скребке, шт - 6;Количество лезвий на ноже, шт - 4;Резьба муфтового конца - З-76;Резьба ниппельного конца - З-76;Размеры по плашкам, мм:Минимальный, не более - 140;Максимальный, не менее - 156;Габаритные размеры:Диаметр корпуса, мм - 127;Длина, не более, мм - 890;Масса, кг, не более - 70.Материалы, используемые в скрепере:- Сталь легированная конструкционная ГОСТ 4543-71;- Сталь легированная нержавеющая ГОСТ 5632-2014;- Проволока пружинная ГОСТ 9389-75;- Силиконовые уплотнительные кольца (рабочая температура от минус 60С доплюс 250С);- пружины – оксидированные.Условия поставки:- ЗИП (пружина 12шт. режущий элемент 6 шт.);- соответствующая упаковка, не допускающая повреждения оборудования.Перечень документов при поставке товара:- сертификат соответствия или другой документ, удостоверяющийпроисхождение товара;- паспорт на каждую единицу продукции;- разрешение на применение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</si>
  <si>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832 Т</t>
  </si>
  <si>
    <t>205941.990.000144</t>
  </si>
  <si>
    <t>Смазка</t>
  </si>
  <si>
    <t>приборная</t>
  </si>
  <si>
    <t>Масло смазочное уплотнительно-резьбовое обеспечивает герметичностьрезьбовых соединений обсадных (по ГОСТ 632-80, ГОСТ 633-80, типа ОТТМ,групп прочности Д-Е) и насосно-компрессорных труб (любых типов),подвергаемых не многократному свинчиванию и работающих в скважинах стемпературой до +200С. Содержит в своем составе в качестве наполнителяметаллические порошки, в т.ч. свинцовый. Обеспечивает гарантированнуюгерметизацию резьбовых соединений при давлениях жидкости и газа до 700кг/см2, снижение износа резьбы и исключение заедания резьбовыхсоединений, благодаря чему увеличивается кратность свинчивания труб доих отбраковки. Наличие в смазке антифрикционных добавок обеспечиваетуменьшение трения при свинчивании труб: свинец – при малых нагрузках,цинк – при средних, медь – при высоких, хорошую адгезию с поверхностьюрезьбы, возможность качественного (без наплывов, с достаточной степеньюлегкости) нанесения на резьбу при температурах до -30С. Температурныйинтервал применения составляет от -30С до +200С. Внешний вид –однородная мазь.Технические характеристики:Вид - уплотнительно-резьбовое;Тип - Р-402;Температура каплепадения, С - 130;Коллоидная стабильность, % - 7;Пенетрация при 20 С - 250-330;Массовая доля воды, % - 0,1;Условия поставки:- с сертификатом и другими документами, удостоверяющим происхождениетовара;- соответствующая упаковка, не допускающая повреждения оборудования.</t>
  </si>
  <si>
    <t>1339 Т</t>
  </si>
  <si>
    <t>281412.330.000003</t>
  </si>
  <si>
    <t>для моек, двухрукояточный, набортный, размер 180*130 мм</t>
  </si>
  <si>
    <t>Смеситель для умывальника рукояточный, набортный.Назначение - для моек с одной чашей, для подачи и смешения холодной игорячей (температурой до 75°С) воды, поступающей из централизованных илиместных систем холодного и горячего водоснабжения при рабочем давлении,МПа - от 0,05 до 0,63 или от 0,05 до 1,0;Технические характеристики:Условное обозначение - Ум (для умывальника);Тип - рукояточный;Габаритные размеры, мм:длина - 180;высота - 130;Тип подводки - центральный набортный;Материал - латунь;Нормативно-технический документ - ГОСТ 25809-96.Поставщик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</si>
  <si>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810 Т</t>
  </si>
  <si>
    <t>201659.700.000000</t>
  </si>
  <si>
    <t>Смола ионообменная</t>
  </si>
  <si>
    <t>анионит</t>
  </si>
  <si>
    <t>Фильтр ионитовый, состоит из ионообменных смол, предназначен для очисткиводы в генераторе водорода "Хроматэк 6.140".Номер детали по каталогу - 6.112.004.Нормативно-технический документ - ГОСТ 20301-74.</t>
  </si>
  <si>
    <t>1164 Т</t>
  </si>
  <si>
    <t>265153.900.000111</t>
  </si>
  <si>
    <t>Спектрофотометр</t>
  </si>
  <si>
    <t>для измерения оптической плотности испытуемого раствора/раствора сравнения при определенной длины волны</t>
  </si>
  <si>
    <t>Спектрофотометр лабораторный предназначен для определения общегоколичества растворенного железа в растворах LO-CAT.В спектрофотометре должна быть реализована спектральная оптическаясистема с технологией опорного пучка. Спектрофотометр должен бытьснабжен модулем RFID, обеспечивающей прослеживаемость образцов ибесконтактный перенос данных. Спектрофотометр должен обеспечиватьнадежность измеренных значений посредством реализации технологии IBR+.Качество результатов анализа выдаваемых спектрофотометром должнаобеспечиваться посредством сравнительных испытаний стандартных растворовAQA.Между спектрофотометром и контроллером SC должна быть реализованавозможность передачи данных для сравнения результатов с эталоннымзначением и корректировки матрицы датчика по линии связи LINK2SC.Спектрофотометр должен быть совместим с методикой HACH 8008 дляопределения общего количества растворенного железа.Кюветное отделение спектрофотометра должна быть совместима со следующимиразмерами кювет:1) прямоугольные: 10, 20, 30, 50 мм, 1 дюйм;2) круглые: 13 мм, 1 дюйм;Кюветное отделение должно быть совместимо с ампулами Accuvac с реагентомдля определения железа FerroVer.Технические характеристики:1) Автоматическое распознавание теста, контроль партии и проверка срокагодности IBR+;2) Особая технология RFID для простоты обновления метода, идентификацииобразцов и протокола испытаний;3) LINK2SC Обмен данными с контроллером SC 1000;4) Обеспечение качества - Функция планирования и регистрации обеспечениякачества с индикацией пройден/не пройден;5) Предварительно запрограммированные методы - 220;6) Совместимость кювет - Прямоугольные: 10, 20, 30, 50 мм, 1 дюйм;круглые: 13 мм, 1 дюйм;7) Дисплей - 7" TFT WVGA цветной сенсорный;8) Режим работы - Светопроницаемость (%), Поглощение и Концентрация,Сканирование;9) Диапазон длины волны, нм - 320…1100;10) Диапазон фотометрических измерений: ± 3 Abs (опт.пл.) (диапазондлины волны от 340 до 900 нм);11) Погрешность фотометрических измерений: 5 mAbs при 0,0 - 0,5 Abs, 1 %при 0,50 - 2,0 Abs;12) Спектральное разрешение, нм - 1;13) Ширина спектральной полосы, нм - 5;14) Оптическая система - Опорный луч, спектральный;15) Лампа-излучатель - Лампа накаливания (видимая обл.);16) Совместимость принтера - Совместим с большинством офисных струйныхпринтеров;17) Хранение информации - 2000 измеренных значений (Результат, Дата,Время, Код образца, Код оператора;18) Интерфейсы - USB тип A (2), USB тип B, локальная сеть, модуль RFID;19) Питание - Питание от внешнего источника, 100 - 240 В, 50 - 60 Гц;20) Размеры ВxШxГ, мм - 151 x 350 x 255;21) Вес, кг - 4,2.Комплект поставки:1) Круглая стеклянная кювета на 1 дюйм и емкостью 10 мл, с крышками (6шт.);2) Адаптер LZV846 (A);Спектрофотометр должен быть внесен в реестр государственной системыобеспечения единства измерений РК и иметь действующий сертификат обутверждении типа средств измерений.Перечень необходимых документов при поставке:1) Паспорт на спектрофотометр и комплектующие;2) Руководство по эксплуатации;3) Методика поверки;4) Сертификаты качества;5) Сертификат соответствия Таможенного Союза;6) Действующий сертификат о метрологической поверке спектрофотометра.Поставщик проводит пусконаладочные работы на объекте Заказчика.Проживание, питание на объекте установки за счет Поставщика.</t>
  </si>
  <si>
    <t>1312 Т</t>
  </si>
  <si>
    <t>281220.900.000038</t>
  </si>
  <si>
    <t>Стабилизатор</t>
  </si>
  <si>
    <t>для насосной штанги</t>
  </si>
  <si>
    <t xml:space="preserve">Муфта-центратор для НШ-19мм
Назначение:- для предохранения труб НКТ и штанговых муфт от повышенного износа; - для центрирования штанг в скважине;
Диапазон температур добываемой пластовой жидкости в скважинных условиях– от 25С до 120С;
Технические характеристики:
Тип центратора -  ЦШ;
Диаметр штанги, мм - 19х19;
Условный размер штанг – ШН19;
Не вращающиеся штанговые центраторы состоят из двух частей:
1) вала центратора, который вращается вместе со штангами;
а) вал центратора:
Марка стали – 40;
Условный размер резьбы - для ШН-19;
Внешний диаметр вала, мм – 32;
Длина, мм, не более – 280;
Длина верхней части, мм – 100;
Вес, кг, не более – 3;
2) неподвижного высокопрочного пластмассового протектора;
б) протектор:Материал - модифицированный полиамид;
Диаметр НКТ по ГОСТ 633-80, мм – 73;
Внешний диаметр протектора, мм, не менее - 50, но не более – 57;
Длина протектора, мм – 120;Вес, кг, не более - 0,5;
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t>
  </si>
  <si>
    <t>878 Т</t>
  </si>
  <si>
    <t>222214.700.000013</t>
  </si>
  <si>
    <t>лабораторный, пластиковый, объем 100-500 мл</t>
  </si>
  <si>
    <t>Стакан мерный.Назначение - для мерки анализируемых жидких веществ;Технические характеристики:Цена деления, мл - 10;Объем, мл - 1000;Материал - пластик;Цвет - прозрачный.</t>
  </si>
  <si>
    <t>915 Т</t>
  </si>
  <si>
    <t>222929.900.000219</t>
  </si>
  <si>
    <t>для питья, полипропиленовый, средний, высота 100-200 мм</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</si>
  <si>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- 100;Химическая стойкость - ТС;Нормативно-технический документ - ГОСТ 25336-82.</t>
  </si>
  <si>
    <t>949 Т</t>
  </si>
  <si>
    <t>231923.300.000188</t>
  </si>
  <si>
    <t>лабораторный, из стекла, тип В, с носиком, вместимость 5-5000 см3</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</si>
  <si>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пропиленовый;Тип - В (высокий);Исполнение - 1 (с носиком);Номинальная вместимость, мл - 1000;Химическая стойкость - ТС;Нормативно-технический документ - ГОСТ 25336-82.</t>
  </si>
  <si>
    <t>950 Т</t>
  </si>
  <si>
    <t>231923.300.000189</t>
  </si>
  <si>
    <t>лабораторный, из стекла, тип В, без носика, вместимость 5-5000см3</t>
  </si>
  <si>
    <t>Стакан высокий без носика.Назначение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- 2 (без носика);Номинальная вместимость, мл - 600;Химическая стойкость - ТС;Нормативно-технический документ - ГОСТ 25336-82.</t>
  </si>
  <si>
    <t>953 Т</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</si>
  <si>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- 50;Химическая стойкость - ТС;Нормативно-технический документ - ГОСТ 25336-82.</t>
  </si>
  <si>
    <t>952 Т</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</si>
  <si>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- 2000 без шкалы;Химическая стойкость - ТС;Нормативно-технический документ - ГОСТ 25336-82.</t>
  </si>
  <si>
    <t>954 Т</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</si>
  <si>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- 150;Химическая стойкость - ТС;Нормативно-технический документ - ГОСТ 25336-82.</t>
  </si>
  <si>
    <t>951 Т</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</si>
  <si>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- 200 без шкалы;Химическая стойкость - ТС;Нормативно-технический документ - ГОСТ 25336-82.</t>
  </si>
  <si>
    <t>955 Т</t>
  </si>
  <si>
    <t>231923.300.000197</t>
  </si>
  <si>
    <t>Стаканчик</t>
  </si>
  <si>
    <t>лабораторный, стеклянный, тип СН, размер 32-82 мм</t>
  </si>
  <si>
    <t>Стаканчик (бюкса) низкий.Назначение - для взвешивания и хранения веществ и препаратов;Технические характеристики:Тип стаканчика - СН (низкий);Обозначение конуса - 34/12;Нормативно-технический документ - ГОСТ 25336-82.</t>
  </si>
  <si>
    <t>956 Т</t>
  </si>
  <si>
    <t>Стаканчик (бюкса) низкий.Назначение - для взвешивания и хранения веществ при лабораторныхработах;Технические характеристики:Тип стаканчика - СН (низкий);Обозначение конуса - 60/14;Нормативно-технический документ - ГОСТ 25336-82.</t>
  </si>
  <si>
    <t>957 Т</t>
  </si>
  <si>
    <t>Стаканчик (бюкса) низкий.Назначение - для взвешивания и хранения веществ при лабораторныхработах;Технические характеристики:Тип стаканчика - СН (низкий);Обозначение конуса - 85/15;Нормативно-технический документ - ГОСТ 25336-82.</t>
  </si>
  <si>
    <t>893 Т</t>
  </si>
  <si>
    <t>222314.700.000014</t>
  </si>
  <si>
    <t>Створка</t>
  </si>
  <si>
    <t>для окон, из поливинилхлорида</t>
  </si>
  <si>
    <t>Створка КВЕ-58 с резиновым уплотнителем.Назначение - для изготовления оконных блоков из поливинилхлоридаТехнические характеристики:Стеклопакет - трехкамерный;Размер, мм - 77;Материал - ПВХ;Цвет - белый;Нормативно-технический документ - ГОСТ 30673-99.</t>
  </si>
  <si>
    <t>921 Т</t>
  </si>
  <si>
    <t>231212.150.000003</t>
  </si>
  <si>
    <t>Стекло</t>
  </si>
  <si>
    <t>"Стекло Ха8.640.002.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оборудованиянефтедобычи.
Технические характеристики:
Номер по каталогу - Ха8.640.002;
Применяемость - запасных частей к счетчику жидкости турбинные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</si>
  <si>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920 Т</t>
  </si>
  <si>
    <t>231111.750.000002</t>
  </si>
  <si>
    <t>Стекло листовое</t>
  </si>
  <si>
    <t>марка М1</t>
  </si>
  <si>
    <t>Стекло листовое.Назначение - для остекления светопрозрачных конструкций и изготовленияизделий строительного, технического и бытового назначения, в том числезакаленных и многослойных стекол, стекол с покрытиями, зеркал,стеклопакетов, изделий для мебели, интерьеров, средств транспорта;Технические характеристики:По категории размеров - СВР (стекло свободных размеров);Номанальная толщина, мм - 4;Габаритные размеры, мм - 2600х1800;Марка - М1.</t>
  </si>
  <si>
    <t>1457 Т</t>
  </si>
  <si>
    <t>310913.900.000008</t>
  </si>
  <si>
    <t>Стол</t>
  </si>
  <si>
    <t>лабораторный, столешница дерево, лаборанта</t>
  </si>
  <si>
    <t>Стол лабораторный с тумбой.Состоит из прочного сборно-разборного металлического каркаса сполимерным покрытием серого цвета и столешницы.В каркасе лабораторного стола предусмотрены регулируемые опоры вдиапазоне 0-30 мм длякомпенсации неровностей пола.Допустимая распределенная нагрузка на стол до 250 кг.В комплектацию должно входить:- блок электророзеток 220 В (2 шт.) с автоматом отключения питания 16А;Технические характеристики:Тип стола - островной;Комплектация - с тумбой;Допустимая распределённая нагрузка на каждую сторону стола, кг, до -250.Условия поставки:- поставляется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 оборудования.</t>
  </si>
  <si>
    <t>1459 Т</t>
  </si>
  <si>
    <t>325030.500.000005</t>
  </si>
  <si>
    <t>Подставка настольная под дистиллятор.Назначение - служит в качестве прочной основы для размещенияоборудования для получения дистиллированной воды и относится квспомогательной мебели. Металлический каркас обеспечивает жесткостьконструкции.Технические характеристики:Габаритные размеры, ШхГхВ, мм - 400х400х600;Каркас - металл с полимерным покрытием;Поверхность - ламинат.Поставщик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</si>
  <si>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1452 Т</t>
  </si>
  <si>
    <t>310011.900.000005</t>
  </si>
  <si>
    <t>Стул</t>
  </si>
  <si>
    <t>кроме офисного, каркас металлический, без обивки, жесткий</t>
  </si>
  <si>
    <t>Стул лабораторный с опорным кольцом для ног. Технические характеристики:Тип - GEMA; Подходит для работы за столами высотой, мм - от 750 до 900;Размер сиденья, мм - 460х450; Размер спинки, мм - 305х400; Регулировкапо высоте, мм - 570-820; Комплектация: - с опорным кольцом; -подлокотники; - прорезиненные ролики (вместо пластиковых); -стационарные опоры; - регулировка угла наклона спинки; - пластиковыеролики или стационарные опоры (на выбор);- высокий газлифт (вместостандартного);Цвет - черный. Условия поставки:- поставляться ссертификатом и другими документами, удостоверяющим происхождение товара,паспорт;- соответствующая упаковка, не допускающая повреждения.</t>
  </si>
  <si>
    <t>1167 Т</t>
  </si>
  <si>
    <t>Счетчик турбинный водяной (Далее - СТВ) состоит из герметичногочугунногокорпуса с фланцевыми соединениями и счетного механизма. Счетный механизмимеет индикаторное устройство с роликовым или стрелочным указателемобъема воды в кубических метрах и его долях.Назначение -  измерение объема сетевой воды , протекающей в подающих илиобратных трубопроводах закрытых или открытых систем теплоснабжения,системах холодного и горячего водоснабжения.Технические характеристики:Тип - турбинный сухоходный;Исполнение - базовое промышленное;Диаметр условного прохода, мм - 80;Максимальное рабочее давление, МПа, не более - 1,6;Присоединение - фланцевое по ГОСТ 12815-80 (6 или 8 отв);Рабочее положение - Н (горизонтальное);Метрологический класс по ГОСТ Р50193, 1-92 - В;Диапазон рабочих температур измеряемой холодной воды, С - от +5 до +30/50;Рабочий минимальный расход воды - Q min, в диапазоне,  м3/ч -  от 0,6 до1,4;Рабочий максимальный расход воды- Q max, в диапазоне,  м3/ч -  от 80 до100 м3/ч;Максимальный объем воды, измеряемый счетчиком: - за сутки, м3 - ± 1650;- за месяц, м3 - ± 33000;Пределы допускаемых значений относительной погрешности измерений,вдиапазонах:- от Qmin до Qt ± 5 %;- от Qt до Qmax  ± 2%;Емкость счетного механизма, м3 - 999 999;Минимальная цена деления, м3 - 0.001;Средний срок службы счетчиков, лет, не менее - 12;Комплектация:- Счетчик (фланцевый с комплектом прокладок) - 1 шт,- заводская упаковка (тара, ящик) - 1 шт.Поставщик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</si>
  <si>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1166 Т</t>
  </si>
  <si>
    <t>Счетчик турбинный водяной (Далее - СТВ) состоит из герметичногочугунногокорпуса с фланцевыми соединениями и счетного механизма. Счетный механизмимеет индикаторное устройство с роликовым или стрелочным указателемобъема воды в кубических метрах и его долях.Назначение - измерение объема сетевой воды , протекающей в подающих илиобратных трубопроводах закрытых или открытых систем теплоснабжения,системах холодного и горячего водоснабжения.Технические характеристики:Тип - турбинный сухоходный;Исполнение - базовое промышленное;Диаметр условного прохода, мм - 150;Максимальное рабочее давление, МПа, не более - 1,6;Присоединение - фланцевое по ГОСТ 12815-80  (8 отв);Рабочее положение - Н (горизонтальное);Метрологический класс по ГОСТ Р50193, 1-92 - В;Диапазон рабочих температур измеряемой холодной воды, С - от +5 до +30/50;Рабочий минимальный расход воды - Q min, в диапазоне,  м3/ч -  от 2,0 до4,5;Рабочий максимальный расход воды- Q max, в диапазоне,  м3/ч -  от 200 до250 м3/ч;Максимальный объем воды, измеряемый счетчиком:- за сутки, м3 - ± 5700;- за месяц, м3 - ± 114000;Пределы допускаемых значений относительной погрешности измерений,вдиапазонах:- от Qmin до Qt ± 5 %;- от Qt до Qmax  ± 2%;Емкость счетного механизма, м3 - 9 999 999;Минимальная цена деления, м3 - 0.001;Средний срок службы счетчиков, лет, не менее - 12;Комплектация:- Счетчик (фланцевый с комплектом прокладок) - 1 шт,- заводская упаковка (тара, ящик) - 1 шт.Поставщик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</si>
  <si>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1451 Т</t>
  </si>
  <si>
    <t>309910.000.000001</t>
  </si>
  <si>
    <t>Тележка</t>
  </si>
  <si>
    <t>ручная, двухколесная</t>
  </si>
  <si>
    <t>Тележка  ТРМ-04 для кислородных баллонов.Баллоны укладываются в специальное ложе, фиксация происходитоцинкованной цепью с простой и надежной фиксацией;Технические характеристики:Грузоподъемность, кг, до - 150;Габаритные размеры, мм - 545х575х1300;Условия поставки:- с предоставлением паспорта.</t>
  </si>
  <si>
    <t>777 Т</t>
  </si>
  <si>
    <t>172919.900.000000</t>
  </si>
  <si>
    <t>Термобумага</t>
  </si>
  <si>
    <t>для печати</t>
  </si>
  <si>
    <t>Термобумага для анализаторов.Назначение -  для встроенных принтеров рентгенофлуоресцентныханализаторов;Технические характеристики:Ширина бумаги, мм - 57;Рулон, м - 30;Диаметр катушки, мм - 49;Диаметр втулки, мм - 12.</t>
  </si>
  <si>
    <t>1129 Т</t>
  </si>
  <si>
    <t>265151.100.000014</t>
  </si>
  <si>
    <t>ТИН-5</t>
  </si>
  <si>
    <t>Термометр ртутный с диапазоном измерения от 0 до 50 °С и ценой деления0,2°С предназначен для определения температуры при определении плотностинефтепродуктов.Изготавливается по ГОСТ 400-80 «Термометры стеклянные для испытанийнефтепродуктов. Технические условия».Конструкция термометра для испытания нефтепродуктов исполнение 3:Термометр палочного типа, изготавливается из массивной капиллярнойтрубки.При определении температуры термометр погружают в измеряемую средуполностью.Минимальная температура измерения не менее (°С): 0;Максимальная температура измерения не менее (°С): 50;Цена деления шкалы не более (°С): 0,20;Термометрическая жидкость: ртуть.</t>
  </si>
  <si>
    <t>1130 Т</t>
  </si>
  <si>
    <t>265151.350.000004</t>
  </si>
  <si>
    <t>ТК-5</t>
  </si>
  <si>
    <t>Термометр контактный с функцией измерения относительной влажности(взрывозащищенный) ТК-5.08.Диапазон измерении, С - от -100 до +1800;Нормативно-технический документ - ГОСТ 10654-81.</t>
  </si>
  <si>
    <t>1169 Т</t>
  </si>
  <si>
    <t>265170.100.000002</t>
  </si>
  <si>
    <t>Термостат</t>
  </si>
  <si>
    <t>твердотельный</t>
  </si>
  <si>
    <t>Термостат водяной TW-2-02.Технические характеристики:Обозначение - TW-2-02;Диапазон устанавливаемой температуры в ванне, С, от комнатной - плюс 3до 100;Точность поддержания температуры в ванне - АС +0,1;Температура окружающей среды, С - от 10 до 35;Максимальное время выхода на заданную температуру, мин - 50;Максимальный объем жидкости, заливаемой в ванну, л - 8,5;Относительная влажность воздуха (при температуре20 АС), %, не более чем- 80;Температура стабилизации вышеокружающей среды С, не менее - 3;Продуктивность насоса внешнего контура(настраиваемая), л/мин - 3;Сеть - V; Нz 220V; 50Нz;Потребляемая мощность, кВт, не более чем - 1,5;Габаритные размеры (длина х ширина х высота), мм - 320х265х260;Вес (без жидкости), кг - 2,8;Нормативно-технический документ - ГОСТ 28165-89.</t>
  </si>
  <si>
    <t>1428 Т</t>
  </si>
  <si>
    <t>283093.990.000019</t>
  </si>
  <si>
    <t>Термостат лабораторный цифровой жидкостный переливной VIS-Т-01.
Назначение - для поддержания температуры при измерении вязкости нефтепродуктов с помощью вискозиметров в соответствии с ГОСТ 33, ГОСТ Р 53708, ASTM D445, IP 71, ISO 3104 и DIN 51366.
Самонастраивающийся регулятор температуры;
Подключение внешнего датчика температуры;
Включение и выключение в установленное время;
Выбор оптимальныхнастроек в зависимости от теплоносителя;
Регулирование температуры по программе;
Регулирование скорости нагрева и охлаждения теплоносителя;
Встроенный секундомер для отсчета времени;
Держатели для стеклянных вискозиметров в комплекте поставки;
Технические характеристики:
Диапазон регулирования температуры, С - от плюс 20 до плюс 100;
Нестабильность поддержания установленной температуры, С - плюс/минус 0,01;
Неоднородность температурного поля в рабочем объёме термостата, С - плюс/минус 0,01;
Объём ванны, л - 20;
Рекомендуемый теплоноситель:
- для диапазона температур, С - от плюс 20 до плюс 80;
- для диапазона температур, С - от плюс 20 до плюс 95;
- для диапазона температур, С - от плюс 20 до плюс100;
Вода дистиллированная;
Жидкость охлаждающая ОЖ 40 (ТОСОЛ А-40) ПМС-20;
Количество мест для установки вискозиметров, шт - 3;
Габаритные размеры термостата, мм - 400х265х580;
Открытая часть ванны, мм - 130х155;
Глубина ванны, мм - 315;
Размер смотрового окна, мм - 165х275;
Масса термостатов без теплоносителя, кг - 22;
Потребляемая мощность, кВт- 2,5.</t>
  </si>
  <si>
    <t>1409 Т</t>
  </si>
  <si>
    <t>282219.300.000027</t>
  </si>
  <si>
    <t>линейная</t>
  </si>
  <si>
    <t>Опора траверсы в сборе.Назначение - для соединения балансира со стойкой станка-качалки;Технические характеристики:Тип станка-качалки - ПШН-8;Состав:Болт - M l6x40 Г0СТ7798-70,Шайба - 16 ГОСТ6402-70,Шайба - 1 25 ГОСТ 1872 89,Гайка - Ml 25 ГОСТ11871-88,Пробка - ДПКР.758121.004,Прокладка - ДПКР.754152.001,Прокладка - ДПКР.754156.001,Крышка - ДПКР.712462.001,Кольцо - 100 ГОСТ13940-86,Подшипник - 3620 ГОСТ5721-75,Манжета - 1.1-110х135-1 ГОСТ8752-79,Корпус подшипника - АФНИ.731313.001,Ось траверсы - ДПКР.715514.001,Клапан - АФНИ.753127.002;Нормативно-технический документ - ГОСТ 5866-66.</t>
  </si>
  <si>
    <t>1408 Т</t>
  </si>
  <si>
    <t>Опора траверсы в сборе.Назначение - для соединения балансира со стойкой станка-качалки;Технические характеристики:Тип станка-качалки - ПШН-6;Состав:Болт - М 12х25 ГОСТ7798-70,Шайба - 12.65Г ГОСТ6402-70,Пробка - ДПКР.758121.004,Прокладка - ДПКР.754152.001,Прокладка - ДПКР.754154.002,Крышка - ДПКР.712462.002,Кольцо - А80 ГОСТ13940-86,Подшипник - 3616 ГОСТ5721-75,Манжета - 1.1-95х130-1 ГОСТ8752-79,Корпус подшипника - ДПКР.731313.002,Ось балансира - ДПКР.303744.004;Нормативно-технический документ - ГОСТ 5866-66.</t>
  </si>
  <si>
    <t>1411 Т</t>
  </si>
  <si>
    <t>Опора траверсы в сборе.Назначение - для соединения балансира со стойкой станка-качалки;Тип станка-качалки - ПШН-4.</t>
  </si>
  <si>
    <t>1410 Т</t>
  </si>
  <si>
    <t>"Опора траверсы для СК-3 (СКД-3)
Назначение - для комплектации и дооснащения станков качалок типа СК-3,СКД-3 и соединения балансира  с двумя параллельно работающими шатунами.;
Техничсекие характеристики:
Материал - прокат профильный;
Габаритные размеры, мм
Высота, мм - 380;
Ширина 1, мм- 170;
Ширина 2, мм - 212."</t>
  </si>
  <si>
    <t>1209 Т</t>
  </si>
  <si>
    <t>271142.300.000033</t>
  </si>
  <si>
    <t>Трансформатор напряжения</t>
  </si>
  <si>
    <t>трехфазный, класс напряжения 6</t>
  </si>
  <si>
    <t>трех фазные ТН, 6кв масляные типа НТМИ     предназначены для масштаброго пребразования эл-го напряжения переменного тока с целью далнеишего измерения и подачи наприборы защиты и в цепиях автоматики изолированной нейтралью. Применяется для понежения высокого напряжения 6 кВ до 1000В  а также для учета, том числе коммерческого . Предназначен для защитных  устройств электрической энергиив электроустановках переменого тока.</t>
  </si>
  <si>
    <t>1210 Т</t>
  </si>
  <si>
    <t>271142.300.000034</t>
  </si>
  <si>
    <t>трехфазный, класс напряжения 10</t>
  </si>
  <si>
    <t>Трансформатор напряжения НАМИТ-10-2Технические характеристики:Н - трансформатор напряжения;А - антирезонансный;М - с естественным масляным охлаждением;И - для измерительных цепей;Т - трехфазный;Номинальное напряжение, кВ - 10;Конструктивный вариант - 2;Климатическое исполнение - УХЛ2;Номинальное напряжение первичной обмотки, кВ - 10;Наибольшее рабочее напряжение, кВ - 12;Номинальное напряжение основной вторичной обмотки (между фазами), В -110;Напряжение дополнительной вторичной обмотки (аД - хД), не более, В - 3;Класс точности основной вторичной обмотки - 0,5;Номинальная мощность вторичной основной обмотки, ВА при измерениилинейных напряжений и симметричной нагрузке в классе точности:0,5 - 200;1,0 - 300;3,0 - 600;Номинальная мощность вторичной дополнительной обмотки, ВА - 30;Предельная мощность обмоток вне класса точности, ВА- первичной  - 1000;- вторичной основной  - 900;- вторичной дополнительной - 100;Схема и группа соединения обмоток - Y/Yн/П - 0.</t>
  </si>
  <si>
    <t>806 Т</t>
  </si>
  <si>
    <t>201463.900.000005</t>
  </si>
  <si>
    <t>Триэтиленгликоль</t>
  </si>
  <si>
    <t>Триэтиленгликоль предназначен для осушки ПНГ.Технические характеристики:Марка - А;Массовая доля триэтиленгликоля, %, не менее - 98;Сумма массовых долей моно-, ди-, тетраэтиленгликоля, %, не более - 2;Массовая доля моноэтиленгликоля, %, не более - 0,10;Массовая доля воды, %, не более - 0,10;Плотность при 200С, г/см3 - 1,123-1,124.</t>
  </si>
  <si>
    <t>1004 Т</t>
  </si>
  <si>
    <t>242012.200.010001</t>
  </si>
  <si>
    <t>Труба бурильная</t>
  </si>
  <si>
    <t>Труба бурильная стальная.Технические характеристики:Диаметр, мм - 88,9;Марка стали - Е;Толщина стенки, мм - 9,19;Тип резьбы - З-86мм высаженные наружу концами;Диаметр замка - 108мм;Соединение - левое;Патрубок, длина 1,5м, шт - 2;Патрубок, длина 3м, шт - 2.Поставщик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Потенциальный Поставщик в технической спецификации должен указать типсоединение и технические характеристики резьбы;- Соединение и характеристики патрубков должны быть такими же, как усамой трубы;- Поставщик должен предоставить шаблон для поставляемой трубы;- Потенциальный Поставщик в технической спецификации должен указатьстрану происхождения, завод-изготовителя и марку/модель.Поставщик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</si>
  <si>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1005 Т</t>
  </si>
  <si>
    <t>Труба бурильная стальная.Технические характеристики:Диаметр, мм - 88,9;Марка стали - Е;Толщина стенки, мм - 9,19;Тип резьбы - З-86мм высаженные наружу концами;Диаметр замка - 108мм;Соединение - правое;Патрубок, длина 1,5м, шт - 2;Патрубок, длина 3м, шт - 2.Поставщик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Потенциальный Поставщик в технической спецификации должен указать типсоединение и технические характеристики резьбы;- Соединение и характеристики патрубков должны быть такими же, как усамой трубы;- Поставщик должен предоставить шаблон для поставляемой трубы;- Потенциальный Поставщик в технической спецификации должен указатьстрану происхождения, завод-изготовителя и марку/модель.Поставщик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</si>
  <si>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1010 Т</t>
  </si>
  <si>
    <t>242035.000.010000</t>
  </si>
  <si>
    <t>Труба водосточная</t>
  </si>
  <si>
    <t>"Водосточная система - конструкция из желобов и труб, которая отводит влагу с крыши, защищая кровлю, стены и фундамент от разрушающего действияводы. Кроме этого водосточные системы для крыши выполняют декоративную роль, объединяя кровлю и фасад здания в одно целое и лаконично завершая экстерьер дома.
Технические характеристики:
Материал - оцинкованная сталь."</t>
  </si>
  <si>
    <t>858 Т</t>
  </si>
  <si>
    <t>222121.500.010020</t>
  </si>
  <si>
    <t>металлопластиковая, диаметр 51-100 мм</t>
  </si>
  <si>
    <t>Труба полиэтиленовая для холодного водоснабжения.
Технические характеристики:
Рабочее давление max PN, бар - 10;
Диаметр, мм - 25;
Толщина стенки, мм - 2,4;
Нормативно-технический документ - ГОСТ 32415-2013.</t>
  </si>
  <si>
    <t>859 Т</t>
  </si>
  <si>
    <t>Труба полиэтиленовая для холодного водоснабжения.
Технические характеристики:
Рабочее давление max PN, бар - 10;
Диаметр, мм - 20;
Толщина стенки, мм - 2,0;
Нормативно-технический документ - ГОСТ 32415-2013.</t>
  </si>
  <si>
    <t>860 Т</t>
  </si>
  <si>
    <t>222121.500.010021</t>
  </si>
  <si>
    <t>металлопластиковая, диаметр 101-150 мм</t>
  </si>
  <si>
    <t>Труба полиэтиленовая для холодного водоснабжения.
Технические характеристики:
Рабочее давление max PN, бар - 10;
Диаметр, мм - 32;
Толщина стенки, мм - 2,9;
Нормативно-технический документ - ГОСТ 32415-2013.</t>
  </si>
  <si>
    <t>864 Т</t>
  </si>
  <si>
    <t>Труба полиэтиленовая для горячего и  холодного водоснабжения.
Технические характеристики:
Рабочее давление max PN, бар - 20;
Диаметр, мм - 25;
Толщина стенки, мм - 4,2;
Нормативно-технический документ - ГОСТ 32415-2013.</t>
  </si>
  <si>
    <t>865 Т</t>
  </si>
  <si>
    <t xml:space="preserve">Труба полиэтиленовая для горячего и  холодного водоснабжения.
Технические характеристики:
Рабочее давление max PN, бар - 20;
Диаметр, мм - 32;
Толщина стенки, мм - 5,4;
Нормативно-технический документ - ГОСТ 32415-2013.
</t>
  </si>
  <si>
    <t>866 Т</t>
  </si>
  <si>
    <t>Труба полиэтиленовая для холодного водоснабжения.
Технические характеристики:
Рабочее давление max PN, бар - 10;
Диаметр, мм - 40;
Толщина стенки, мм - 3,7;
Нормативно-технический документ - ГОСТ 32415-2013.</t>
  </si>
  <si>
    <t>867 Т</t>
  </si>
  <si>
    <t>Труба полиэтиленовая для горячего и  холодного водоснабжения.
Технические характеристики:
Рабочее давление max PN, бар - 20;
Диаметр, мм - 40;
Толщина стенки, мм - 6,7;
Нормативно-технический документ - ГОСТ 32415-2013.</t>
  </si>
  <si>
    <t>1006 Т</t>
  </si>
  <si>
    <t>242012.200.010025</t>
  </si>
  <si>
    <t>Труба насосно-компрессорная</t>
  </si>
  <si>
    <t>Труба насосно-компрессорна (НКТ).
Бесшовные гладкие с наружной резьбой на обоих концах с соединительной муфтой;
Технические характеристики:
Наружный диаметр, мм - 48;
Толщина стенки, мм - 3; 
Длина соединительной муфты, м - 10 (+, - 5%);
Исполнение- Д.</t>
  </si>
  <si>
    <t>1007 Т</t>
  </si>
  <si>
    <t>242012.200.010026</t>
  </si>
  <si>
    <t>Труба гладкая насосно-компрессорная 60х5-Д.Назначение - для эксплуатации нефтяных и газовых скважин;Технические характеристики:Диаметр условный наружный, мм - 60;Толщина стенки - 5;Группа прочности - Д;Длина, м - 10;Условия поставки:- каждая партия НКТ (1 партия – 5 тонн) должна быть укомплектована однимкоротким НКТ (муфтовая подвеска) для соединения планшайбы с колонной,группы прочности Д, длиной 0,9 м.-на резьбовые соединения НКТ (с двух сторон трубы) должна быть нанесенауниверсальная смазка типа РУСМА.- должны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 ипредусматривающая защиту от коррозии;- с предохранителями деталями защищающие резьбу ниппеля и муфты;Нормативно-технический документ - ГОСТ 633-80.</t>
  </si>
  <si>
    <t>1009 Т</t>
  </si>
  <si>
    <t>242013.900.010111</t>
  </si>
  <si>
    <t>Труба общего назначения</t>
  </si>
  <si>
    <t>стальная, диаметр 151-200 мм</t>
  </si>
  <si>
    <t>Труба стальная бесшовная горячедеформированная 159х7мм Ст.20.Технические характеристики:Диаметр наружный, мм - 159;Толщина стенки, мм - 7;Марка стали - Ст. 20;Условия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t>
  </si>
  <si>
    <t>1008 Т</t>
  </si>
  <si>
    <t>242013.900.010109</t>
  </si>
  <si>
    <t>"Жаропрочная труба.
Назначение - применения в топке печи подогрева, замены запальной линии.
Тип - жаропрочный в соответсвии с ГОСТ 5236-2004;
Максимальная температура применения - не менее 800 °С;
Труба устойчива в серосодержащей среде;
Диаметр, мм - 76;
Толщина стенки,мм - не менее 6;
При поставке будут предоставлены сертификат происхождения, сертификат соответсвия, паспорт партии;
Весь 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вводав эксплуатацию Товара, но не более 24 месяцев от даты поставки.
"</t>
  </si>
  <si>
    <t>948 Т</t>
  </si>
  <si>
    <t>Индикаторные трубки на сероводород 100/a применяется совместно с ручным насосом Drager accuro при проведении экспесс анализа воздушной среды на содержание сероводорода.Технические характеристики:Стандартный измерительный диапазон, ppm - 100-2000;Число качков (n) - 1;Время измерения, c - 30;Стандартное отклонение, % - ±5 -10;Изменение цвета - белый на коричневый;Рабочие условия окружающей среды:Температура, С - 0 – 40;Абсолютная влажность - 3-40 мг Н2О / л;Принцип реакции: H2S+Pb2+ =PbS +2H+.</t>
  </si>
  <si>
    <t>862 Т</t>
  </si>
  <si>
    <t>222121.530.000000</t>
  </si>
  <si>
    <t>Трубка термоусаживающаяся</t>
  </si>
  <si>
    <t>для герметизации муфт, заделки концов кабелей, толстостенная, из полиэтилена</t>
  </si>
  <si>
    <t>Термоусаживаемая трубка ТУТ, применяется для электроизоляции проводов,клемм и контактов. Её используют в качестве герметичной упаковкиразличных элементов электрооборудования. Трубки ТУТ применяются примонтаже и ремонте соединительных кабельных муфт. Термоусаживаемая трубкаможет использоваться и как кабельная оболочка, и как материал для еёремонта. Ещё одна функция трубки ТУТ — это обеспечениемеханическойзащиты от грязи и химической защиты от коррозии кабелей и электрическихпроводов.Технические характеристики:Тип - 407;Марка - ТУТ;Номинальный диаметр трубки ТУТ до усадки, мм - 20;Номинальный диаметр трубки ТУТ после усадки, мм -10;Диапозон рабочих температур, С - (от -60 до 130);Толщина стенки после усадки, мм - 1;Нормативно-технический документ - ГОСТ 17675-87.</t>
  </si>
  <si>
    <t>863 Т</t>
  </si>
  <si>
    <t>Термоусаживаемая трубка ТУТ, применяется для электроизоляции проводов,клемм и контактов. Её используют в качестве герметичной упаковкиразличных элементов электрооборудования. Трубки ТУТ применяются примонтаже и ремонте соединительных кабельных муфт. Термоусаживаемая трубкаможет использоваться и как кабельная оболочка, и как материал для еёремонта. Ещё одна функция трубки ТУТ — это обеспечениемеханическойзащиты от грязи и химической защиты от коррозии кабелей и электрическихпроводов.Технические характеристики:Тип - 407;Марка - ТУТ;Номинальный диаметр трубки ТУТ до усадки, мм - 25;Номинальный диаметр трубки ТУТ после усадки, мм -12;Диапозон рабочих температур, С - (от -60 до 130);Толщина стенки после усадки, мм - 1;Нормативно-технический документ - ГОСТ 17675-87.</t>
  </si>
  <si>
    <t>861 Т</t>
  </si>
  <si>
    <t>Термоусаживаемая трубка ТУТ, применяется для электроизоляции проводов,клемм и контактов. Её используют в качестве герметичной упаковкиразличных элементов электрооборудования. Трубки ТУТ применяются примонтаже и ремонте соединительных кабельных муфт. Термоусаживаемая трубкаможет использоваться и как кабельная оболочка, и как материал для еёремонта. Ещё одна функция трубки ТУТ — это обеспечениемеханическойзащиты от грязи и химической защиты от коррозии кабелей и электрическихпроводов.Технические характеристики:Тип - 407;Марка - ТУТ;Номинальный диаметр трубки ТУТ до усадки, мм - 30;Номинальный диаметр трубки ТУТ после усадки, мм -15;Диапозон рабочих температур, С - (от -60 до 130);Толщина стенки после усадки, мм - 2,5;Нормативно-технический документ - ГОСТ 17675-87.</t>
  </si>
  <si>
    <t>848 Т</t>
  </si>
  <si>
    <t>221930.300.000007</t>
  </si>
  <si>
    <t>Трубка техническая</t>
  </si>
  <si>
    <t>маслобензостойкая, из резины</t>
  </si>
  <si>
    <t>Трубка морозозостойкая, техническая, резиновая.
Назначение - для подачи по ним жидкостей, воздуха и газов под давлением, МПа, не более - 0,05.
Технические характеристики:
Группа - 2;
Тип - 3 (морозотойкие);
Степень твердости - С;
Температурный интервал работоспособности, С - от минус 45 до плюс 50;
Рабочая среда - воздух, азот, инертные газы;
Внутренний диаметр, мм - 8;
Толщна стенки, мм - 2;
Нормативно-технически документ - ГОСТ 5496-78.</t>
  </si>
  <si>
    <t>868 Т</t>
  </si>
  <si>
    <t>222121.900.000013</t>
  </si>
  <si>
    <t>Трубка электроизоляционная</t>
  </si>
  <si>
    <t>марка ТВ-40, гибкая</t>
  </si>
  <si>
    <t>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характеристики:Марка - ТВ-40;Внутренний диаметр, мм -8;Толщина стенки, мм -0,60;Исполнение - I;Удельный вес, г/м - 20,80;Удельное объемное электрическое сопротивление, не менее Ом*см - 1*10(в12-ой степени);Электрическая прочность, не менее кВ/мм - 15,8;Нормативно-техничекий документ - ГОСТ 19034-82.</t>
  </si>
  <si>
    <t>870 Т</t>
  </si>
  <si>
    <t>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характеристики:Марка - ТВ-40;Внутренний диаметр, мм -4,5;Толщина стенки, мм -0,60;Исполнение - I;Удельный вес, г/м - 12,33;Удельное объемное электрическое сопротивление, не менее Ом*см - 1*10(в12-ой степени);Электрическая прочность, не менее кВ/мм - 15,8;Нормативно-техничекий документ - ГОСТ 19034-82.</t>
  </si>
  <si>
    <t>869 Т</t>
  </si>
  <si>
    <t>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характеристики:Марка - ТВ-40;Внутренний диаметр, мм -10;Толщина стенки, мм -0,70;Исполнение - I;Удельный вес, г/м - 30,09;Удельное объемное электрическое сопротивление, не менее Ом*см - 1*10(в12-ой степени);Электрическая прочность, не менее кВ/мм - 15,8;Нормативно-техничекий документ - ГОСТ 19034-82.</t>
  </si>
  <si>
    <t>1089 Т</t>
  </si>
  <si>
    <t>259929.290.000010</t>
  </si>
  <si>
    <t>Труболовка</t>
  </si>
  <si>
    <t>муфтовая, наружная</t>
  </si>
  <si>
    <t>Труболовка внутренняя неосвобождающаяся типа ТВН предназначена длязахвата за внутреннюю поверхность и последующего извлечения трубныхэлементов колонн при проведении ловильных работ в скважинах различногоназначения. Труболовка состоит из следующих деталей: переводник, корпус,плашка, шпонка, винт. Переводник имеет муфтовый конец с замковой резьбойдля соединения с ловильной колонной. На другом конце переводниканарезана специальная резьба для присоединения корпуса труболовки,который выполнен в виде патрубка с наклонными пазами, по которымперемещаются плашки с ловильными резьбами.Технические характеристики:Исполнение - правое;Условный диаметр захватываемых труб, мм - 60;Диапазон внутренних диаметров захватываемых труб, мм - 49-55;Условный диаметр экс.колонны, мм - 140-168;Грузоподъемность, кН-300;Длина, мм -800;Масса, кг – 16,4;Количество плашек, шт-3;Присоединительная резьба - 3-76;В комплект поставки входят: плашки – 3 кмп.,Условия поставки:- поставляться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оборудования.</t>
  </si>
  <si>
    <t>1090 Т</t>
  </si>
  <si>
    <t>Труболовка внутренняя неосвобождающаяся типа ТВП предназначена длязахвата за внутреннюю поверхность и последующего извлечения трубныхэлементов колонн при проведении ловильных работ в скважинах различногоназначения. Труболовка состоит из следующих деталей: переводник, корпус,плашка, шпонка, винт. Переводник имеет муфтовый конец с замковой резьбойдля соединения с ловильной колонной. На другом конце переводниканарезана специальная резьба для присоединения корпуса труболовки,который выполнен в виде патрубка с наклонными пазами, по которымперемещаются плашки с ловильными резьбами.Технические характеристики:Исполнение - правое;Условный диаметр захватываемых труб, мм - 60;Диапазон внутренних диаметров захватываемых труб, мм -49-55;Условный диаметр экс.колонны, мм - 140-168;Грузоподъемность, кН - 300;Длина, мм - 800;Масса, кг - 16,4;Количество плашек, шт - 3;Присоединительная резьба - 3-76;В комплект поставки входят: плашки, кмп - 3;Условия поставки:- поставляется с сертификатом или другим документом, удостоверяющимпроисхождение товара;-паспорта на каждую единицу продукции;- соответствующая упаковка, не допускающая повреждения оборудования.</t>
  </si>
  <si>
    <t>1091 Т</t>
  </si>
  <si>
    <t>Труболовка внутренняя неосвобождающаяся типа ТВН предназначена дляизвлечения (целиком) из скважин аварийной колонны насосно-компрессорныхтруб.Захват производится за внутреннюю поверхность трубы.Механизм захвата труболовок шестиплашечный – состоит из стержня, плашкодержателя, плашки и наконечника, обеспечивает возможность освобожденияот захваченных труб на устье скважины без проведения сварочных работ.Технические характеристики:Изготовление - право;Диапазон захватываемых внутренних диаметров труб, мм - 73;Присоединительная резьба, мм - 3-76;Длина не более, мм - 760Масса, не более, кг - 16.Условия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</si>
  <si>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1307 Т</t>
  </si>
  <si>
    <t>281220.900.000007</t>
  </si>
  <si>
    <t>внутренняя</t>
  </si>
  <si>
    <t>Труболовка правая внутренняя неосвобождающаяся.Назначение - для извлечения (целиком) из скважин аварийной колоннынасосно-компрессорных труб;Захват производится за внутреннюю поверхность трубы;Механизм захвата труболовок шестиплашечный - состоит из стержня, плашкодержателя, плашки и наконечника;Обеспечивает возможность освобождения от захваченных труб на устьескважины без проведения сварочных работ;Изготовление правого исполнения;Диапазон захватываемых внутренних диаметров труб, мм - 73;Присоединительная резьба, мм - от 3 до 76;Длина, мм, не более -760;Масса, кг, не более - 16;Перечень документов при поставке:- сертификат или другие документы, удостоверяющие происхождение товара;- паспорта на каждую единицу продукции;Должен поставляться в соответствующей упаковке, не допускающейповреждения оборудования.</t>
  </si>
  <si>
    <t>1306 Т</t>
  </si>
  <si>
    <t>Труболовка внутренняя освобождающаяся типа ТВО предназначена дляизвлечения из скважин целиком или по частям аварийных колонн насосно-компрессорных, бурильных или обсадных труб при проведении ловильныхработ;Технические характеристики:Исполнение - Л, левое;Условный диаметр ловимых труб, мм  - 73;Условный диаметр скважины, мм - 114;Грузоподъемность, т - 40;Присоединительная резьба по ГОСТ 28487-90 - З-76;Габаритные размеры, мм, не более:Длина - 1190;Диаметр - 92;Масса, кг, не более - 38;Условия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t>
  </si>
  <si>
    <t>1309 Т</t>
  </si>
  <si>
    <t>Труболовка внутренняя освобождающаяся типа ТВМ предназначена дляизвлечения (целиком или по частям) из скважин аварийной колонны насосно-компрессорных труб, обеспечивает возможность освобождения от аварийногообъекта при не возможности извлечения его из скважины.Труболовка имеют промывочное отверстие для восстановления циркуляциичерез аварийную колонну.Технические характеристики:Исполнение - правое;Условный диаметр ловимых труб, мм - 73;Присоединительная резьба - 3-76;Основные размеры по плашкам, сомкнутым, мм - 57, Выдвинутым, мм - 66;Длина, не более, мм - 1858Масса, не более, кг - 72,5.Условия поставки:- должна поставляться с сертификатом или другимдокументом,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</si>
  <si>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1308 Т</t>
  </si>
  <si>
    <t>Труболовка внутренняя освобождающаяся типа ТВО предназначен для захватаза внутреннюю поверхность и последующего извлечения трубных элементовколонн при проведении ловильных работ в скважинах различного назначения.Труболовка состоит из следующих деталей: корпус, плашка,плашкодержатель, наконечник, переводник, втулка, шпонка, втулкарезьбовая, кожух, втулка фрикционная, винты. Переводник имеет муфтовыйконец с замковой резьбой для присоединения к ловильной колонне. Надругом конце переводника выполнена специальная резьба для присоединениякорпуса труболовки. Корпус труболовки выполнен в виде патрубка, книжнему концу которого крепится наконечник. На корпусе выполненынаклонные пазы типа «ласточкин хвост», по которым перемещаются плашки,имеющие ответные пазы. На плашках выполнена ловильная насечка упорногопрофиля. Плашки подвергнуты цементации на глубину 0,8-1,0 мм и закалкена твердость 58-60 HRC.Синхронизация перемещения плашек относительно корпуса труболовкиобеспечивается наличием плашкодержателя, выполненного в виде патрубка срадиальными пазами, в которых располагаются плашки, и установленного свозможностью ограниченного осевого перемещения. Механизм освобожденияприводится в действие перемещением труболовки вниз до контакта верхнеготорца ловимой колонны с нижним торцем муфты механизма освобождения ипоследующим вращением труболовкиТехнические характеристики:Исполнение - правое;Условный диаметр захватываемых труб, мм - 73;Диапазон внутренних диаметров захватываемых труб, мм - 58-65;Условный диаметр экс.колонны, мм - 140-168;Грузоподъемность, кН - 300;Длина, мм - 1090;Масса, кг - 35, 4;Диаметр промывочного канала, мм - 10;Количество плашек, шт - 6;Присоединительная резьба - 3-76;В комплект поставки входят: плашки, кмп - 3;Условия поставки:- поставляется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оборудования.</t>
  </si>
  <si>
    <t>834 Т</t>
  </si>
  <si>
    <t>205959.600.000073</t>
  </si>
  <si>
    <t>Углеродное молекулярное сито</t>
  </si>
  <si>
    <t>гранулы</t>
  </si>
  <si>
    <t>Сито молекулярное углеродное.Кристаллические алюмосиликаты, имеющие трёхмерную структуру изтетраэдров оксида кремния и оксида алюминия и характеризующиеся точным иоднородным размером пор. При изготовлении стеклопакетов для оконныхблоков из ПВХ качестве влагопоглотителя применяют синтетическийгранулированный цеолит без связующих веществ, которыми заполняют полостидистанционных рамок.Технические характеристики:Эффективность влагопоглотителя, определенная по методу повышениятемпературы, должна быть, °C, не менее - 35;Метод максимальной влагоемкости при относительной влажности 60% - %, неменее - 15;Размер, мм - от 0,5 до 2;Адсорбционная способность молекулярного сита, % - от 17 до 20;Насыпная плотность, кг/м³ - от 700 до 770;Ценность их в том, что упомянутые выше поры имеют определённый диаметр;в них проходят молекулы водяного пара, но не проходят молекулы газов.Благодаря этой способности к избирательному поглощению молекул этиглиноподобные комочки и назвали «молекулярным ситом»: они «отсеивают»водяной пар от, допустим, аргона, которым наполняют камеры стеклопакетовдля лучшей термоизоляции.</t>
  </si>
  <si>
    <t>897 Т</t>
  </si>
  <si>
    <t>222319.990.000000</t>
  </si>
  <si>
    <t>оконный, пластиковый</t>
  </si>
  <si>
    <t>Уголок спейсера (клипсы).Назначение -  для регулировки  установки спейсера, при изготовленииоконных блоков ПВХ.Внутренняя часть спейсера идет пустотелым и его заполняем молекулярнымситом, который предназначен между стеклами осушать воздух, чтопредотвращает образование конденсата в камерах стеклопакета.Технические характеристики:Материал - полипропилен;Размер, мм - 16.</t>
  </si>
  <si>
    <t>898 Т</t>
  </si>
  <si>
    <t>Уголок москитной сетки.Назначение - для соединения частей профиля рамы москитной сетки;Технические характеристики:Материал - пластик;Габаритные размеры, мм - 10х25.</t>
  </si>
  <si>
    <t>1323 Т</t>
  </si>
  <si>
    <t>281331.000.000042</t>
  </si>
  <si>
    <t>Указатель потока жидкости</t>
  </si>
  <si>
    <t>условный проход 10-25 мм</t>
  </si>
  <si>
    <t>"Указатель ПСМ.11.01.00.00.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иремонта, в том числе планового ремонта основного (установленного) оборудования нефтедобычи.
Технические характеристики:
Номер по каталогу - ПСМ.11.01.00.00;
Применяемость -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отдаты поставки."</t>
  </si>
  <si>
    <t>988 Т</t>
  </si>
  <si>
    <t>234210.500.000010</t>
  </si>
  <si>
    <t>Унитаз</t>
  </si>
  <si>
    <t>фаянсовый, воронкообразный</t>
  </si>
  <si>
    <t>Унитаз с бачком напольный керамический, с цельной полочкой, на которуюустанавливается сливной бачок (унитаз-компакт).Технические характеристики:Вид установки - напольный;Материал - керамический;Подвод воды - нижний;Направление выпуска - косой;Цвет - белый;Габариты, мм (640-645)х(370-395)х770.Унитаз должен быть оснащен кнопочной арматурой, жесткое сиденье, крепежи соединение гофра.</t>
  </si>
  <si>
    <t>989 Т</t>
  </si>
  <si>
    <t>234210.500.000013</t>
  </si>
  <si>
    <t>керамический, воронкообразный</t>
  </si>
  <si>
    <t>1337 Т</t>
  </si>
  <si>
    <t>281332.000.000088</t>
  </si>
  <si>
    <t>Уплотнение торцевое</t>
  </si>
  <si>
    <t>для воздушного насоса</t>
  </si>
  <si>
    <t>Уплотнение торцевое мультифазной насосной установки предназначено длядальнейшего технического сопровождения, сервисного обслуживания иремонта, в том числе планового ремонта основного оборудованиямультифазной насосный установки У1НВ1240.4.04.1500/000.Технические характеристики:Шифр установки - У1НВ1240.4.04.1500/000;Диаметр вала, мм - 100;Давление, МПа - 4;Температура, С - 20…+180;Скорость вращения, м/с, не менее - 15;Материал корпуса – нержавеющая сталь (х5Cr Ni Mo 1712);Материал пары трения - карбид кремния химически связанный (SiC/SiС);Материал вторичных уплотнений – Этиленпропилендиеновый каучук (EPDM);Перечень документов при поставке:- паспорт;- руководство по эксплуатации с полным описанием.</t>
  </si>
  <si>
    <t>1431 Т</t>
  </si>
  <si>
    <t>289211.000.000007</t>
  </si>
  <si>
    <t>для погружного/центробежного насоса</t>
  </si>
  <si>
    <t>1433 Т</t>
  </si>
  <si>
    <t>"Уплотнение двойное торцевое 161/Щ.01.115, тип ДХМ 2218.000 применяютсядля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в составе насосов центробежных типа ЦНС 300/120….600 перекачивающих нефть, нефтепродукты для предотвращения утечки перекачиваемой насосом жидкости в окружающую среду. В состав входят основное торцовое уплотнение и дополнительное щелевое уплотнение.
Технические характеристики:
Условное обозначение - 161/Щ.01.115  (Устанавливается на всасывании);
Величина допустимой утечки через уплотнение, м3/ч (л/ч), не более - 0,0001 (0,1);
Номинальная синхронная частота вращения вала насоса,(об/мин) -  с 1 - 25 (1500);
Габаритные размеры, мм – 120,5/244/234,5;
Масса, кг – 9,9;
Параметры перекачиваемой среды:
Температура, С – от 0 до +105;
Кинематическая вязкость, сСт не более – 150; Плотность, кг/м3 – от 700 до 1050;
Водородный показатель – рН 7-8,5;
Механические примеси с размером твердых частиц до 0,2 мм с микро твердостью не более 1,47 Гпа, % не более - 0,2;
Давления насыщенных паров, Гпа  не более – 665.
"</t>
  </si>
  <si>
    <t>1432 Т</t>
  </si>
  <si>
    <t>"Уплотнение двойное торцевое 161/Щ.00.115, тип ДХМ 2218.000 применяютсядля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в составе насосов центробежных типа ЦНС 300/120….600 перекачивающих нефть, нефтепродукты для предотвращения утечки перекачиваемой насосом жидкости в окружающую среду. В состав входят основное торцовое уплотнение и дополнительное щелевое уплотнение.
Технические характеристики:
Условное обозначение - 161/Щ.00.115 (Устанавливается на нагнетании);
Величина допустимой утечки через уплотнение, м3/ч (л/ч), не более - 0,0001 (0,1);
Номинальная синхронная частота вращения вала насоса,(об/мин) -  с 1 - 25 (1500);
Габаритные размеры, мм – 120,5/244/234,5;
Масса, кг – 9,9;
Параметры перекачиваемой среды:
Температура, С – от 0 до +105;
Кинематическая вязкость, сСт не более – 150; Плотность, кг/м3 – от 700 до 1050;
Водородный показатель – рН 7-8,5;
Механические примеси с размером твердых частиц до 0,2 мм с микро твердостью не более 1,47 Гпа, % не более - 0,2;
Давления насыщенных паров, Гпа  не более – 665.
"</t>
  </si>
  <si>
    <t>1430 Т</t>
  </si>
  <si>
    <t>"Уплотнение торцовое ГНК 8А.
Назначение -  для дальнейшего техническогосопровождения, сервисного обслуживания и ремонта основного оборудованиянасосного комплекса типа ГНК, обеспечения герметичности насоса в торцевом узле.
Каталожный номер - УТО.214.045-100172 Ех; 
Перекачиваемая среда- газонефтяная жидкость; 
Весь 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вводав эксплуатацию Товара, но не более 24 месяцев от даты поставки.
"</t>
  </si>
  <si>
    <t>1125 Т</t>
  </si>
  <si>
    <t>265112.590.000036</t>
  </si>
  <si>
    <t>Уровнемер скважинный автоматический моноблочногоисполнения.Назначение - для контроля статического и динамического уровня жидкости вдобывающих нефтяных скважинах, измерения КВУ и КПУ, длительного контроляизменений уровня при выводе скважин на режим.Моноблочное исполнение - при измерениях не используются кабели.Решаемые задачи:Оперативный контроль в полностью автоматическом режиме статического идинамического уровня жидкости в добывающих нефтяных скважинах, измерениеКВУ и КПУ, длительный контроль изменений уровня при выводе скважин нарежим.Исполнение с коэффициентом коррозионной стойкости К1 по ГОСТ 13846-89;Автоматизация измерения уровня без участия оператора;Литиевая аккумуляторная батарея с возможностью замены и подзарядки влюбое время без необходимости предварительного полного разряда;Возможность программирования работы и отработки заданной программы вполностью автоматическом режиме без присутствия специалиста;Моноблочное исполнение - блок управления и датчики выполнены в одномкорпусе;Технические характеристики:Диапазон контролируемых уровней жидкости, м - 20-6000;Диапазон контролируемых избыточных давлений газа, кгс/см2 - 0-100;Количество сохраняемых результатов измерений 12032 символьныхотчетов/1240графиков;Дискретность контроля давления, атм - 0,1;Время заряда аккумулятора - 3ч30мин;Время 50% заряда аккумулятора 30 мин;Рабочий диапазон температур - от минус 40 °С до плюс 50 °С;Габаритные размеры, мм - 185х420х190;Масса, кг, не более - 8;Интерфейс передачи данных в компьютер USB или COM - порт;Элементпитания для уровнемера-встроенного литиевого элемента;Данный прибор работает автономно и не требует дополнительногооборудования ипрограммных средств;Для хранения данных, обработки и экспорта результатов измерений,используется программа БД «СИАМ» установленная на компьютер;Элемент питания для уровнемера-встроенного литиевого элемента.Комплектация:- прибор, шт - 1;- кабель интерфейсныйIBM PC, шт - 1, длиной, м - 5;Адаптер USB-RS232, шт - 1;Сетевой адаптер, шт - 1;Шнур для заряда от бортовой сети автомобиля, шт - 1;Шаровая насадка, шт - 1;Сумка для переноски прибора, шт - 1;Выхлопной ресивер с кольцом резиновым 017-021-25-2, шт - 1;Программное обеспечение для персонального компьютера:- компакт диск с БД, Версия 2.5 (и выше), шт - 1, под Windows 2000,ХР,Win7;ЗИП: Пружина для электромагнитного клапана ИЗМ 8.383.004, шт - 1;Для ручного клапана:- Кольцо 020-024-25-2-3, шт - 2;- Кольцо 017-021-25-2-3, шт - 2;- Конус ИЗМ 8.323.011, шт - 1;Лопатка монтажная, шт - 1.Перечень документов при поставке:- паспорт, шт - 1;- ТО и ИЭ, шт - 1;- руководство пользователя,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</si>
  <si>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1126 Т</t>
  </si>
  <si>
    <t>Уровнемер скважинный моноблочного исполнения.Назначение - для оперативного контроля уровня жидкости в добывающихнефтяных скважинах.Моноблочное исполнение - при измерениях не используются кабели.Рабочий диапазон температур - от минус 40 °С до плюс 50 °С;Виброударопрочное исполнение.Графический индикатор на корпусе прибора позволяет просматривать графикиэхограмм.Ускоренный экспорт данныхв компьютерную базу данных измерений.Комплектация компьютерной базой данных измерений.Контроль статического и динамического уровня жидкости, как приэксплуатации скважин, так и при их запуске.Передача результатов измерений в базу данных.Измерение уровня при нулевом избыточном давлении и вакууме.Литиевая аккумуляторная батарея с возможностью замены и подзарядки влюбое время без необходимости предварительного полного разряда.Технические характеристики:Диапазон контролируемых уровней жидкости, м - 20-3000;Диапазон контролируемых избыточных давлений газа, кгс/см2 - 0-100;С разрешающей способностью, кгс/см2 - 0,1;Количество сохраняемых результатов измерений - 12032 символьныхотчетов/1240 графиков;Дискретность контроля давления, атм - 0,1;Время непрерывной работы после полного заряда аккумулятора в нормальных.условиях, не менее - 14 час;Время заряда аккумулятора - 3,5 час;Время 50% заряда аккумулятора 0,5 час;Рабочий диапазон температур - от минус 40 °С до плюс 50 °С.Габаритные размеры, мм - 180х363х148;Масса, кг, не более -3;Скорость передачи данных в ПК - до 57,6 Кb;Данный прибор работает автономно и не требует дополнительногооборудования и программных средств;Исполнение с коэффициентом коррозионной стойкости К1 по ГОСТ 13846-89;Для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менеджеризмерений».Комплектация:- прибор, шт - 1;- кабель интерфейсный IBM PC, шт - 1, длиной, м - 5;- адаптер USB-RS232,шт - 1;- сетевой адаптер, шт - 1;- шнур для заряда от бортовой сети автомобиля, шт - 1;- шаровая насадка, шт - 1;- сумка для переноски прибора, шт - 1; Программное обеспечение для персонального компьютера:- компакт диск с БД, Версия 2.5 (и выше), шт - 1,под Windows  2000, ХР;- Win 7;ЗИП: Рукоятка для монтажа прибора на скважине, шт - 1;Для ручного клапана:- кольцо 020-024-25-2-3, шт - 1;- конус ИЗМ 8.323.011, шт - 1.Перечень документов при поставке:- паспорт, шт - 1;- ТО и ИЭ, шт - 1;- руководство пользователя БД v 2.5, шт - 1;- сертификат качества от завода изготовителя, шт - 1;- декларация о соответствии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</si>
  <si>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1119 Т</t>
  </si>
  <si>
    <t>Рефлекс-радарный уровнемер, предназначен для измерения дистанции,уровня, границы раздела фаз, уровня и границы раздела фаз одновременно,объёма и массы измеряемого продукта.Технические характеристики:Номинальный  диаметр DN, мм - 100;Номинальное давление PN, бар - 40;Длина зонда, мм - 12 000;Вывод - стандартный;Зонд - одиночный трос Ø4 мм;Окончание зонда - противовес Ø20 х 100 мм;Материал подсоединения и зонда - нержавеющая сталь 316L (1.404);Давление, бар - 40;Присоединение -  фланец по EN 1092-1;Форма фланца - В1;Температура на фланце, С - от -40 до +200;Материал уплотнения - FKM/FPM (– 40...+ 200ºС);Взрывозащита - 1Ех d ia II С Т6..Т3 Gb X;Выход №1 - от 4…20 мА + HART;Выход №2 - от 4…20 мА с разделом фаз;Материал корпуса – алюминий с покрытием;Кабельный ввод - металлический М20x1,5 для кабеля  Ø6,5...14 мм врезиновой или ПВХ оболочке;Дисплей -  ЖК дисплей;Язык - меню на русском;Температура окружающей среды, С - от -40 до +80;Напряжение питания, V CD - 24 (для выхода №2 отдельный источник 24V DC);Пылевлагозащита - IP66/67;Диэлектр. постоянная Er - ≥ 1,6;Основная погрешность: для уровня - +\-3 мм ; для раздела фаз  - +\ -10мм;Межповерочный интервал, год - 3;Среда - жидкость;Температура среды, С - 20…45…70;Документация при поставке: паспорт, инструкция / руководство по  монтажуи эксплуатации на русском или на казахском языке, копия сертификата опризнании утверждения типа средств измерений в РК, свидетельство оповерке.Поставщик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</si>
  <si>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1290 Т</t>
  </si>
  <si>
    <t>279052.790.000010</t>
  </si>
  <si>
    <t>Установка конденсаторная для компенсации реактивной мощности</t>
  </si>
  <si>
    <t>регулируемая</t>
  </si>
  <si>
    <t>"Батарея конденсаторная, с электронным автоуправлением, в блок-контейнере МД (модульного типа) с кондиционером, с наличием средств защиты для обслуживающего персонала, с запасом по мощности с коэффициентом 1,3 от фактических данных, в коплекте с дополнительным вакуумным контактором, с воздушным вводом, толщина стен блок-контейнера не менее 100 мм (имеется ввиду стенка модульного здания толщиной 100 мм., не менее), предусмотретьавтоматическое ступенчатое переключение, с учётом наличия постоянной мощности, напряжением 6,3 кВ.
Технические спецификации:
Максимальное рабочее напряжение, кВ - 6,3; 
Мощность, Квар – 450, с контакторным переключением ступеней регулирования; 
Номинальный ток, А - 123,7; 
Ток электродинамической стойкости длительностью 1 с, кА, не менее - 50;
Температура окружающего воздуха – (до -60С); 
Степень огнестойкости – 2,5;
Ветровое давление, кПа – 0,48; 
Климатическое исполнение - УХЛ1; 
Материал ошиновки – коррозийно-стойкий материал; 
Габаритные размеры уточняются и согласовываются перед подписанием договора. Толщина металла корпуса КБАР (конденсаторная батарея с ав-томатическим регулированием), мм, не менее - 1,7(толщина металла самого шкафа), реакторная группа с литой изоляцией; Конденсаторы с жёстко запрессованным отводом, горизонтальной заливки, с изоляторами приварного типа. Изолятор должен быть приварен к крышке конденсатора, без применения пайки. В связи с ограничениями помеще-ния по габаритным установочным размерам габариты согласовать дополнительно. Окончательная мощность конденсаторных батарей выбирается потенциальным постав-щиком перед поставкой, расчётным методом. Перед поставкой согласовать дополни-тельно применяемые комплектующие по техническим параметрам – контакторы, реак-торы, конденсаторы. Перед поставкой представить протоколы квалификационных ис-пытаний. Провести шеф-монтаж, пусконаладку и обучение персонала – по согласованию с заказчиком, а также отдельно согласованномуграфику. Потенциальный постав-щик должен приложить в техническую спецификацию рабочий чертеж общего размера установки. Разрешительная документация завода изготовителя на установку. Опросный лист прилагается.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Конденсатор батареясы, электронды автобасқарумен, блок-контейнерде МД (модульдік типті) кондиционері бар, қызмет көрсетуші персоналға арналған қорғаныс құралдарымен, нақты деректердің 1,3 коэффициентімен қуат қоры бар, қосымша вакуумдық контактормен толықтырылған. , ауа кірісі бар, блоктық контейнер қабырғаларының қалыңдығы 100 мм-ден кем емес(қалыңдығы 100 мм модульдік ғимараттың қабырғасын білдіреді, кем емес),автоматты түрде ауысуды ескере отырып, қадамдарды автоматты түрде ауыстыруды қамтамасыз етеді. тұрақты қуаттың болуы, кернеуі 6,3 кВ.
Техникалық сипаттамалар:
Максималды жұмыс кернеуі, кВ - 6,3; 
Қуат, Квар - 450, реттеу қадамдарының контакторлық ауысуымен, Квар; 
Номиналды ток, А - 123,7; 
Ұзақтығы 1 с, кА, кем емес – 50 электродинамикалық кедергі тогы;
Қоршаған ортаның температурасы - (-60С дейін); 
Өртке төзімділік - 2,5;
Жел қысымы, кПа - 0,48; 
Климаттық нұсқа - UHL1;
Шина материалы – коррозияға төзімді материал; Жалпы өлшемдер келісім-шартқа қол қою алдында нақтыланады және келісіледі. KBAR металл корпусының қалыңдығы (автоматты реттелуі бар конденсаторлар банкі), мм, кем емес - 1,7 (шкафтың өз металлының қалыңдығы), құйылған оқшаулаумен реакторлық топ; Қатты басылған тармақты, көлденең толтыру, дәнекерленген оқшаулағыштары бар Оқшаулағышты конденсатордың қақпағына дәнекерлеусіз дәнекерлеу керек. Бөлменің жалпы орнату өлшемдері бойынша шектеулеріне байланысты өлшемдер қосымша келісілуі керек. Конденсаторлар банктерінің соңғы сыйымдылығын әлеуетті жеткізуші жеткізуге дейін, есептеу әдісімен таңдайды. Жеткізу алдында техникалық параметрлерге сәйкес қосымша пайдаланылатын компоненттерді келісіңіз - контакторлар, реакторлар, конденсаторлар.
Ж</t>
  </si>
  <si>
    <t>1447 Т</t>
  </si>
  <si>
    <t>289939.899.000011</t>
  </si>
  <si>
    <t>Установка мойки и сушки</t>
  </si>
  <si>
    <t>для сушки лабораторной посуды</t>
  </si>
  <si>
    <t>Устройство для сушки со встроенной защитой от перегрева и выхода изстроя нагревательного элемента, а также воздушный фильтр. Техническиехарактеристики: Максимальная температура нагрева воздуха, С - 65±5;Максимальное время непрерывной работы, ч - 8;Максимальная потребляемаямощность, Вт - 1000;Питание от сети переменного тока (50 Гц), В - 220 ±10;Встроенный воздушный фильтр; Условия поставки:- с сертификатом идругими документами, удостоверяющим происхождение товара;-соответствующая упаковка, не допускающая повреждения оборудования.Условия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</si>
  <si>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1286 Т</t>
  </si>
  <si>
    <t>279033.700.000002</t>
  </si>
  <si>
    <t>Устройство зарядное</t>
  </si>
  <si>
    <t>для аккумуляторной батареи всех тип</t>
  </si>
  <si>
    <t>Аккумуляторная сборка (батарея аккумуляторная FNM 7.2-2.0-SW).Подходит для уровнемеров СУДОС мини 2, СУДОС автомат 2, СУДОС мини2мастер.Блок аккумуляторов, используется для электропитания электронных частейприбора. Состоит из 6 никель-кадмиевых (NiCd) элементов, соединенныхмежду собой.Технические характеристики:Umax= 8,4 В;Imax= 500 mA.Поставщик предоставляет гарантию на качество навесь объём Товара втечение 12 месяцев от даты поставки.</t>
  </si>
  <si>
    <t>763 Т</t>
  </si>
  <si>
    <t>162112.990.000030</t>
  </si>
  <si>
    <t>Фанера общего назначения</t>
  </si>
  <si>
    <t>марка ФК, сорт II/IV</t>
  </si>
  <si>
    <t>Фанера общего назначения с наружными слоями из шпона лиственных породдревесины с повышенной водостойкости.Назначение - для внутреннего  использования;Технические характеристики:Марка - ФК,Сорт - II/IV;Толщина, мм - 18;Степень обработки поверхности - шлифованная (Ш);Нормативно-технический документ - ГОСТ 3916.1-96.</t>
  </si>
  <si>
    <t>778 Т</t>
  </si>
  <si>
    <t>Бумага фильтровальная лабораторная (фильтр обезоленный красная лента).
Назначение - для количественных, качественных анализов и других лабораторных работ;
Технические характеристики:
Диаметр, см - 18;
Степень фильтрации - быстро фильтрующий;
Цвет ленты - красный;
Количество в упаковке, лист - 100;
Нормативно-технический документ - ГОСТ 12026-76."</t>
  </si>
  <si>
    <t>779 Т</t>
  </si>
  <si>
    <t>Фильтр обеззоленный медленно фильтрующий синяя лента.Технические характеристики:Степень фильтрации - медленно фильтрующий;Марка фильтрации по цвету ленты - синяя лента (медленно фильтрующий);Диаметр окружности, см - 15;Условия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</si>
  <si>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782 Т</t>
  </si>
  <si>
    <t>172919.900.000009</t>
  </si>
  <si>
    <t>обеззоленный, лабораторный, быстрофильтрирующий</t>
  </si>
  <si>
    <t>Фильтр обеззоленный красная лента 18см.  Назначение - крупнопористаяструктура позволяет отделять от раствора творожистые и крупнокристаллические осадки. Имеет форму в виде круга.Техническая характеристика:Зольность одного фильтра при диаметре фильтра 18 см, г - 0,00190-0,00210.</t>
  </si>
  <si>
    <t>780 Т</t>
  </si>
  <si>
    <t>Фильтр обеззоленный быстро фильтрующий красная лента.Технические характеристики:Степень фильтрации - быстро фильтрующий;Марка фильтрации по цвету ленты - красная лента (быстро фильтрующий);Диаметр окружности, см - 12,5;Условия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</si>
  <si>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781 Т</t>
  </si>
  <si>
    <t>Фильтр обеззоленный быстро фильтрующий красная лента.Технические характеристики:Степень фильтрации - быстро фильтрующий;Марка фильтрации по цвету ленты - красная лент (быстро фильтрующий)а;Диаметр окружности, см - 15;Условия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</si>
  <si>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1425 Т</t>
  </si>
  <si>
    <t>282982.500.000009</t>
  </si>
  <si>
    <t>тонкой очистки масла</t>
  </si>
  <si>
    <t>"Фильтр масляный OG 214 HQ с возвратным клапаном - для комплектации и дальнейшего технического сопровождения, сервисного обслуживания и ремонта, в том числе планового ремонта горизонтального насосного комплекса ГНК 7А-320-1600 предназначена для очистки масла от различных загрязняющих примесей. Артикул -.OG 214 HQ; 
Диаметр (D1), мм - 93;
Диаметр (D2), мм - 62;
Диаметр (D1), мм - 71; 
Высота (Н1), мм - 142; 
Резъба - 3/4-16 UNF;
Давления открытия обгонного клапана (бар) - 1,2; 
Тип- клапан ограничения давления; 
Вес, кг - 0,653.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</si>
  <si>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1106 Т</t>
  </si>
  <si>
    <t>261122.370.000006</t>
  </si>
  <si>
    <t>Фотореле</t>
  </si>
  <si>
    <t>электроосветительный прибор</t>
  </si>
  <si>
    <t>Фотореле ФР предназначено для использования в устройствах, где требуетсявключение/отключение нагрузки в зависимости от уровня освещенности.Может применятся в различных щитах автоматического управленияосвещением, в технологических процессах и т.д. Фотореле имеетрегулировку чувствительности в широком диапазоне и защиту откратковременного изменения уровня освещенности фотодатчика. Фоторелеобеспечивает включение нагрузки при снижении освещенности нижеустановленного порога чувствительности. Отключение нагрузки происходитпри увеличении освещенности выше установленного порога. Фоторелеобеспечивает защиту от случайного включения или отключения нагрузки прикратковременном изменения уровня освещенности фотодатчика. Установкупорога срабатывания в широком диапазоне при помощи регулятора уровняосвещенности, расположенного на передней панели.Время реакции на изменение освещенности составляет 1 мин. Окружающаясреда невзрывоопасная, не содержащая агрессивных газов и паров,ненасыщенная водяными парами и токопроводящей пылью.Технические характеристики:Питание фотореле осуществляется однофазным напряжением, В - 220 + 10%;Частота, Гц -50;Фотореле рассчитано на управление магнитными пускателями иликонтакторами с рабочим напряжением катушки, В - 220;Ток, А - до 2;Масса реле времени, г, не более - 450 г.</t>
  </si>
  <si>
    <t>1105 Т</t>
  </si>
  <si>
    <t>"Фотореле предназначены для автоматического включения и отключения уличного и внутреннего освещения (подсветки витрин, световой рекламы и т.п.)в зависимости от уровня освещенности. Корпус фотореле выполнен из не поддерживающего горения пластика (поликарбонат). Внутри корпуса находится основание с электронной платой и защитный пластиковый кожух, встроенный фотоэлемент. В качестве коммутирующего нагрузку элемента использовано электромеханическое реле. Порог срабатывания фотореле устанавливается регулятором ""LUX"". Вращением регулятора (регулировка ""+"", ""-"" можно установить порог срабатывания фотореле.
Технические характеристики
Тип датчика: Встроенный датчик освещенности
Тип контактов: Прочее
Установка сумеречного порога: 5...50 (регулируемый) лк
Макс коммутационная мощность: 5500 Вт
Тип монтажа: Поверхностн. монтажа (открыт. установка)
Материал: Пластик
Тип поверхности: Глянцев./блестящ./зеркальный
Цвет: Серый
Номин напряжение: 230 В
Подходит для степени защиты - IP: IP44
Степень защиты - IP: IP44
Тип напряжения: Переменный (AC)
Макс рабочий цикл: 16 мин
Температура: -25...+45 °C
Макс пусковой ток: 25 А
Частота: 50 Гц
Сечение подключаемых проводников: 2.5 мм²
Высота: 141 мм
Макс мощность во вкл состоянии: 0,45 Вт
Наруж диаметр: 78 мм
Коммутация нагрузки: Электромеханическое реле"</t>
  </si>
  <si>
    <t>1310 Т</t>
  </si>
  <si>
    <t>281220.900.000012</t>
  </si>
  <si>
    <t>Фрезер</t>
  </si>
  <si>
    <t>конусный, колонный</t>
  </si>
  <si>
    <t>Фрезер конусный колонный (ФКК).Назначение - для восстановления проходимости деформированных обсадныхколонн (для фрезерования поврежденных участков) смятий, сломов обсаднойколонны при капитальном ремонте скважин.ФКК состоит из стального корпуса с промывочными каналами, нижний конецкоторого представляет собой конус, армированный композиционнымматериалом из зерен твердого сплава и припоя, а верхний конец имеетвнутреннюю присоединительную резьбу. Через бурильную колонну вращение иосевая нагрузка передается фрезеру, который производит фрезерованиеметалла.Технические характеристики:Наружный диаметр, мм - 146;Длина, мм - 558;Масса, кг, не более - 36;Осевая нагрузка, кН 10..15( 1,0…1,0);Частота вращения (об/мин) 2,5 (150);Интенсивность промывки, Л/С на 1 дм² забоя 3,5…5,0;Присоединительная резьба по ГОСТ 28487-90: верх (муфта), З-86.Поставщик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ФКК должны поставляться заказчику в заводской упаковке (ящиках);- должны поставляться с сертификатом и другими документами,удостоверяющим происхождение товара;- паспорт на оборудование, а также заводской номер.Поставщик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</si>
  <si>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1044 Т</t>
  </si>
  <si>
    <t>257340.600.000019</t>
  </si>
  <si>
    <t>Фрезер забойный</t>
  </si>
  <si>
    <t>тип ФЗИ</t>
  </si>
  <si>
    <t>Фрезер забойный.Назначение - для разрушения цементного камня по всему сечению обсаженнойскважины, для разбуривания песчаных пробок, технологической оснасткиобсадных колонн, фрезерования металлических предметов, находящихся назабое скважины.Фрезер торцевой изготавливается с различными вариантами исполнениярежуще-истирающей напайки - тип ЗФ - зубчатая.Фрезер забойный состоит из корпуса и напайки, состоящей изтвердосплавных вставок и крошки карбида вольфрама. Боковая поверхностьфрезера армирована твердосплавными зубками и имеет высокуюизносостойкость при работе по металлу. Форма напайки - выпуклая, чтопозволяет достигнуть увеличения проходки при работе по цементу.В верхней части корпуса выполнена присоединительная резьба, а в нижней -отверстия и соответствующие каналы, обеспечивающие эффективноеохлаждение и интенсивную промывку для выноса стружки.Технические характеристики:1. Тип - ЗФЗ-146;2. Диаметр, мм - 146;3. Длина, мм - 450;4. Частота вращения, об/мин - 30/120;5. Допустимая нагрузка, Т - 2,0/3,0;6. Присоединительная резьба - З-86;Фрезера должны быть упакованы в ящики в соответствии с ГОСТ 2991-85.Поставщик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</si>
  <si>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1045 Т</t>
  </si>
  <si>
    <t>Фрезер забойный.Назначение - для разрушения цементного камня по всему сечению обсаженнойскважины, для разбуривания песчаных пробок, технологической оснасткиобсадных колонн, фрезерования металлических предметов, находящихся назабое скважины.Фрезеры торцевые изготавливаются с различными вариантами исполнениярежуще-истирающей напайки - тип ЗФ - зубчатая.Фрезер забойный состоит из корпуса и напайки, состоящей изтвердосплавных вставок и крошки карбида вольфрама. Боковая поверхностьфрезера армирована твердосплавными зубками и имеет высокуюизносостойкость при работе по металлу. Форма напайки - выпуклая, чтопозволяет достигнуть увеличения проходки при работе по цементу.В верхней части корпуса выполнена присоединительная резьба, а в нижней -отверстия и соответствующие каналы, обеспечивающие эффективноеохлаждение и интенсивную промывку для выноса стружки.Технические характеристики:1.Шифр типоразмера - ЗФЗ-116;2.Диаметр, мм - 116;3.Длина, мм - 450;4.Частота вращения, об/мин - 30/120;5.Допустимая нагрузка, Т - 2,0/3,0;6.Присоединительная резьба - З-86;Фрезера должны быть упакованы в ящики в соответствии с ГОСТ 2991-85.Поставщик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Каждая партия, направляемая в один адрес, должна сопровождатьсядокументом, удостоверяющим соответствие их требованиям настоящегостандарта.Поставщик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</si>
  <si>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903 Т</t>
  </si>
  <si>
    <t>222926.150.000002</t>
  </si>
  <si>
    <t>Фурнитура</t>
  </si>
  <si>
    <t>для окон, с петлями и ручками</t>
  </si>
  <si>
    <t>Фурнитура поворотная.Назначение - для пластиковых окон с антикоррозийным покрытием;Технические характеристики:Комплектация:- петли на створку, шт - 3;- петли на раму, шт - 3;- поворотный привод (шпингалет), шт - 3;- ответные планки, шт - 3;- навеса, оконная ручка, управляющая всей работой фурнитуры из однойточки, белая, шт - 3;Петли, позволяющие прикрепить окно к коробке и плавно открывать изакрывать его. Ответная планка, расположенная на коробке окна дляосуществления наилучшего соединения створки и оконной коробки.Нормативно-технический документ - ГОСТ 30777-2012.</t>
  </si>
  <si>
    <t>904 Т</t>
  </si>
  <si>
    <t>Фурнитура поворотно-откидная (сложный механизм).Угловая передача, шпингалеты сложного замка, ножницы, задний прижимсложного замка, верхняя петля на раму и створку, нижняя петля на раму истворку, крышка сложного замка белая, поворотно-откидная ответнаяпланка, шрингалет №2, ручка для окон белая;Технические характеристики:Материал - ПВХ;Нормативно-технический документ - ГОСТ 30777-2012.</t>
  </si>
  <si>
    <t>874 Т</t>
  </si>
  <si>
    <t>222129.700.000032</t>
  </si>
  <si>
    <t>Хомут (стяжка)</t>
  </si>
  <si>
    <t>крепежный, из нейлона</t>
  </si>
  <si>
    <t>Стяжка (хомут) нейлоновая кабельная предназначена для крепежа исоединения в жгут кабелей и проводов.Технические характеристики:Обозначение – КСС, стяжка стандартная кабельная;Материал - нейлон 6.6, самозатухающий, без галогенов;Цвет - белый натуральный;Длина, мм, не менее – 300;Ширина, мм, не менее – 2,5;Температура монтажа - от 0С до +60С;Температура эксплуатации - от -40С до +85С;Замковый механизм одностороннего хода, неразъемный.</t>
  </si>
  <si>
    <t>1436 Т</t>
  </si>
  <si>
    <t>289261.500.000057</t>
  </si>
  <si>
    <t>Храповик</t>
  </si>
  <si>
    <t>для измерительной установки</t>
  </si>
  <si>
    <t>"Храповик ПСМ40.00.29.001 (Ха8.364.001).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Ха8.364.001;
Применяемость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</si>
  <si>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922 Т</t>
  </si>
  <si>
    <t>231923.300.000001</t>
  </si>
  <si>
    <t>Цилиндр лабораторный</t>
  </si>
  <si>
    <t>марка 1-10-1</t>
  </si>
  <si>
    <t>Цилиндр мерный 1-10-1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- 10;Класс точности - 1;Цена деления, мл - 0,2;Имеет хорошо видимую шкалу с допустимой погрешностью в ±1,0 мл и шагом в1 мл;Нормативно-технический документ - ГОСТ 1770-74.</t>
  </si>
  <si>
    <t>923 Т</t>
  </si>
  <si>
    <t>231923.300.000002</t>
  </si>
  <si>
    <t>марка 1-25-1</t>
  </si>
  <si>
    <t>Цилиндр мерный 1-25-1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- 25;Класс точности - 1;Цена деления, мл - 0,5;Имеет хорошо видимую шкалу с допустимой погрешностью в ±1,0 мл и шагом в1 мл;Нормативно-технический документ - ГОСТ 1770-74.</t>
  </si>
  <si>
    <t>924 Т</t>
  </si>
  <si>
    <t>231923.300.000004</t>
  </si>
  <si>
    <t>марка 1-100-1</t>
  </si>
  <si>
    <t>Цилиндр мерный 1-100-1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- 100;Класс точности - 1;Цена деления, мл - 1;Имеет хорошо видимую шкалу с допустимой погрешностью в ±1,0 мл и шагом в1 мл;Нормативно-технический документ - ГОСТ 1770-74.</t>
  </si>
  <si>
    <t>925 Т</t>
  </si>
  <si>
    <t>231923.300.000006</t>
  </si>
  <si>
    <t>марка 1-500-1</t>
  </si>
  <si>
    <t>Цилиндр мерный 1-500-2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- 500;Класс точности - 2;Цена деления, мл - 5;Имеет хорошо видимую шкалу с допустимой погрешностью в ±1,0 мл и шагом в1 мл;Нормативно-технический документ - ГОСТ 1770-74.</t>
  </si>
  <si>
    <t>926 Т</t>
  </si>
  <si>
    <t>231923.300.000007</t>
  </si>
  <si>
    <t>марка 1-1000-1</t>
  </si>
  <si>
    <t>Цилиндр со стеклянным основанием.Назначение - для ареометра;Технические характеристики:Тип цилиндра - со стеклянным основанием;Исполнение - 1;Диаметр, мм - 67;Высота, мм - 335;Условия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18481-81.</t>
  </si>
  <si>
    <t>927 Т</t>
  </si>
  <si>
    <t>231923.300.000028</t>
  </si>
  <si>
    <t>марка 3-50-1</t>
  </si>
  <si>
    <t>Цилиндр со стеклянным основанием.Назначение - для ариометров;Технические характеристики:Тип цилиндра - со стеклянным основанием;Исполнение - 3;Диаметр, мм - 50;Высота, мм - 500;Условия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18481-81.</t>
  </si>
  <si>
    <t>928 Т</t>
  </si>
  <si>
    <t>231923.300.000041</t>
  </si>
  <si>
    <t>марка 1-25-2</t>
  </si>
  <si>
    <t>Цилиндр мерный 1-25-2 с носиком.
Назначение - для измерения и хранения определенного объема жидкости;
Измерения проводят по нижнемумениску жидкости, при этомцилиндр должен находиться на строго горизонтальной поверхности;
Технические характеристики:
Материал - прозрачное химически стойкое стекло ХС;
Исполнение - 1;
Объем, мл - 25;
Класс точности - 2;
Цена деления, мл - 0,5;
Имеет хорошо видимую шкалу с допустимой погрешностью в ±1,0 мл и шагом в 1 мл;
Должен поставляться в соответствующей упаковке, не допускающей повреждения;
Нормативно-технический документ - ГОСТ 1770-74.</t>
  </si>
  <si>
    <t>929 Т</t>
  </si>
  <si>
    <t>231923.300.000042</t>
  </si>
  <si>
    <t>марка 1-50-2</t>
  </si>
  <si>
    <t>Цилиндр мерный 1-50-1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- 50;Класс точности - 1;Цена деления, мл - 1;Имеет хорошо видимую шкалу с допустимой погрешностью в ±1,0 мл и шагом в1 мл;Нормативно-технический документ - ГОСТ 1770-74.</t>
  </si>
  <si>
    <t>930 Т</t>
  </si>
  <si>
    <t>231923.300.000043</t>
  </si>
  <si>
    <t>марка 1-100-2</t>
  </si>
  <si>
    <t>Цилиндр мерный 1-100-2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- 100;Класс точности - 2;Цена деления, мл - 1;Имеет хорошо видимую шкалу с допустимой погрешностью в ±1,0 мл и шагом в1 мл;Нормативно-технический документ - ГОСТ 1770-74.</t>
  </si>
  <si>
    <t>931 Т</t>
  </si>
  <si>
    <t>231923.300.000044</t>
  </si>
  <si>
    <t>марка 1-250-2</t>
  </si>
  <si>
    <t>Цилиндр мерный 1-250-1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- 250;Класс точности - 1;Цена деления, мл - 2;Имеет хорошо видимую шкалу с допустимой погрешностью в ±1,0 мл и шагом в1 мл;Нормативно-технический документ - ГОСТ 1770-74.</t>
  </si>
  <si>
    <t>932 Т</t>
  </si>
  <si>
    <t>231923.300.000046</t>
  </si>
  <si>
    <t>марка 1-1000-2</t>
  </si>
  <si>
    <t>Цилиндр мерный 1-1000-1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- 1000;Класс точности - 1;Цена деления, мл - 10;Имеет хорошо видимую шкалу с допустимой погрешностью в ±1,0 мл и шагом в1 мл;Нормативно-технический документ - ГОСТ 1770-74.</t>
  </si>
  <si>
    <t>933 Т</t>
  </si>
  <si>
    <t>231923.300.000066</t>
  </si>
  <si>
    <t>марка 3-25-2</t>
  </si>
  <si>
    <t>Цилиндр мерный 3-25-2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- 25;Класс точности - 2;Цена деления, мл - 0,5;Нормативно-технический документ - ГОСТ 1770-74.</t>
  </si>
  <si>
    <t>934 Т</t>
  </si>
  <si>
    <t>231923.300.000067</t>
  </si>
  <si>
    <t>марка 3-50-2</t>
  </si>
  <si>
    <t>Цилиндр мерный 3-50-2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- 50;Класс точности - 2;Цена деления, мл - 1;Нормативно-технический документ - ГОСТ 1770-74.</t>
  </si>
  <si>
    <t>935 Т</t>
  </si>
  <si>
    <t>231923.300.000068</t>
  </si>
  <si>
    <t>марка 3-100-2</t>
  </si>
  <si>
    <t>Цилиндр мерный 3-100-2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- 100;Класс точности - 2;Цена деления, мл - 1;Нормативно-технический документ - ГОСТ 1770-74.</t>
  </si>
  <si>
    <t>936 Т</t>
  </si>
  <si>
    <t>231923.300.000069</t>
  </si>
  <si>
    <t>марка 3-250-2</t>
  </si>
  <si>
    <t>Цилиндр мерный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- 250;Класс точности - 2;Цена деления, мл - 2;Нормативно-технический документ - ГОСТ 1770-74.</t>
  </si>
  <si>
    <t>906 Т</t>
  </si>
  <si>
    <t>222929.900.000016</t>
  </si>
  <si>
    <t>Цилиндр мерный</t>
  </si>
  <si>
    <t>из полипропилена</t>
  </si>
  <si>
    <t>Цилиндр мерный 1-1000-1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пластик;Исполнение - 1;Объем, мл - 1000;Класс точности - 1;Цена деления, мл - 10;Имеет хорошо видимую шкалу с допустимой погрешностью в ±1,0 мл и шагом в1 мл;Нормативно-технический документ - ГОСТ 1770-74.</t>
  </si>
  <si>
    <t>905 Т</t>
  </si>
  <si>
    <t>Цилиндр мерный 1-500-1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пластик;Исполнение - 1;Объем, мл - 500;Класс точности - 1;Цена деления, мл - 5;Имеет хорошо видимую шкалу с допустимой погрешностью в ±1,0 мл и шагом в1 мл;Нормативно-технический документ - ГОСТ 1770-74.</t>
  </si>
  <si>
    <t>938 Т</t>
  </si>
  <si>
    <t>231923.300.000084</t>
  </si>
  <si>
    <t>Часы</t>
  </si>
  <si>
    <t>лабораторные, песочные</t>
  </si>
  <si>
    <t>Часы песочные.Назначение - песочные;Технические характеристики:Время измерений, мин - 10;Условия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</si>
  <si>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937 Т</t>
  </si>
  <si>
    <t>Часы песочные.Назначение - для отсчета времени лабораторных и физиопроцедур.Маркировка номинала времени - на стекле;Время измерений, мин - 5;Перечень документов при поставке:- сертификат или другой документ, удостоверяющий происхождение товара;- паспорт;Должен поставляться в соответствующей упаковке, не допускающейповреждения.</t>
  </si>
  <si>
    <t>939 Т</t>
  </si>
  <si>
    <t>Часы песочные.Назначение - песочные;Технические характеристики:Тип - 2;Исполнение - 2;Время измерений, мин - 2;Условия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</si>
  <si>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835 Т</t>
  </si>
  <si>
    <t>Шина камерная всесезонная универсальная (на любую ось).Технические характеристики:Размер шины - 1200х500х508;Тип протектора - повышенной проходимости;Норма слойности, не менее - 10;Индекс скорости, не менее - F (80);Индекс нагрузки, не менее - 156 (4000 кг);Применение - автомобили грузовые грузоподъемностью от 5 до 14 тонн иавтобусы вахтовые повышенной проходимости;Исполнение - TТ с регулируемым давлением;Комплектация:- шина;- камера;- ободная лента;Нормативно-технический документ - ГОСТ 17394-79,  ГОСТ 5513-97.</t>
  </si>
  <si>
    <t>836 Т</t>
  </si>
  <si>
    <t>221114.900.000001</t>
  </si>
  <si>
    <t>на спецтехнику, диагональная, диаметр обода 20, ведущая</t>
  </si>
  <si>
    <t>Шина камерная.Технические характеристики:Размер - 16.0/70-20;Применение - ведущие передние колеса экскаватор-погрузчиков;Слойность,не менее - 14 PR;Наружный диаметр, мм - 1099;Ширина, мм - 399;Максимальная нагрузка, мм, не менее - 3750;Рисунок протектора- повышенной проходимости;Исполнение - ТТ (камерное);Комплектация:- шина;- камера;В шине должно быть указано заводской (порядковый) номер;Обязательнаямаркировка средствами идентификации шин.Нормативно-технический документ - ГОСТ 25641-84, ГОСТ 7463-2003.Поставщик предоставляет гарантию на качество на весь объём Товара втечение 12 месяцев отдаты ввода в эксплуатацию Товара, но не более 24месяцев от даты поставки.</t>
  </si>
  <si>
    <t>1103 Т</t>
  </si>
  <si>
    <t>259929.490.000301</t>
  </si>
  <si>
    <t>Шипы</t>
  </si>
  <si>
    <t>для монтерских когтей</t>
  </si>
  <si>
    <t>Шипы к лазам типа ЛУ. Выполнены из инструментальной стали закаленные. Вкомплекте 10 шипов - 2 больших 8 малых.</t>
  </si>
  <si>
    <t>1174 Т</t>
  </si>
  <si>
    <t>265182.500.000118</t>
  </si>
  <si>
    <t>Шкала</t>
  </si>
  <si>
    <t>измерительная</t>
  </si>
  <si>
    <t>"Шкала Ха7.021.001.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Ха7.021.001;
Применяемость - запасных частей к счетчику жидкости турбинные ТОР 1-50АГЗУ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</si>
  <si>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1455 Т</t>
  </si>
  <si>
    <t>310911.000.000013</t>
  </si>
  <si>
    <t>Шкаф</t>
  </si>
  <si>
    <t>металлический, лабораторный</t>
  </si>
  <si>
    <t>Шкаф лабораторный. Назначение - для хранения химических реактивов;Технические характеристики: Длина, мм: 800Глубина,не менее мм: 580; Высота, не менее мм: 1810; корпус – меламинтолщиной 16мм;- Комплектность:1 отделение; 2 дверки, замок в правой дверке;5встроенных полок, расстояние между полками не менее 256мм; фланец d=100мм; цельносваренный каркас, выполненный из металлического профиляпрямоугольного сечения, окрашенного белой порошковой краской;регулируемые опоры;Устанавливается на металлический каркас полимерным покрытием серогоцвета. Для компенсации неровностей пола в каркасе предусмотренырегулируемые опоры (0-30 мм). На верхней крышке шкафа предусмотреноотверстие с фланцем из оцинкованной стали для подключения к системеотвода воздуха.Условия поставки:- поставляется с сертификатом и другими документами, удостоверяющимпроисхождение товара; - соответствующая упаковка, не допускающаяповреждения оборудования.</t>
  </si>
  <si>
    <t>1453 Т</t>
  </si>
  <si>
    <t>Шкаф сушильный лабораторный.Назначение - для просушки различных материалов, проведения аналитическихработ в воздушнойсреде, нормализации и отпуска металла, пружин,термообработки пластмасс и других материалов.В электропечи предусмотрены отверстия для удаления влаги из рабочейкамеры и ее вентиляции. В камере электропечи находится вентилятор, чтообеспечивает принудительную конвекцию в рабочей камере и равномерностьтемпературы в различных ее частях.Рабочая камера может быть выполнена из простой углеродистой илинержавеющей стали. Сушильный шкаф может быть оснащен электроннымпростым, электронным, программируемым терморегулятором или интерфейсом.Технические характеристики:Тип - SNOL;Рабочий объем камеры, л - 58;Рабочий диапазон температур, С - 50-350;Материал камеры - нержавеющая сталь;Терморегулятор - электронный.</t>
  </si>
  <si>
    <t>1456 Т</t>
  </si>
  <si>
    <t>Шкаф лабораторный вытяжной.Рабочая поверхность: Керамогранит (керамич. плитка 300*300мм)Длина, мм: не менее 1538; Глубина, не менее, мм: 726; Высота, не менее,мм: 2100;КОМПЛЕКТАЦИЯ:Рабочий бокспередний противопроливочный бортикмойка-слив (полипропилен, внутр. Размер, не менее 250*100*150мм),патрубок д/водыв комплект поставки входит: сифон, гофрошланг, 2 гибкие подводки длиной1200ммкорпус – меламин толщиной 16ммподъемный экран с возможностью фиксации на любой высоте – закаленноестекло толщиной 5мм, подъем 0-700мм, увеличивают высоту шкафа при полномподъеме на 450ммпротивовесы размещены на задней панели2 уровня вытяжкисветильник пыле влагозащищённый (IP65) под лампу накаливания 40-60Втфланец d=200мм (расстояние от задней панели до центра фланца – 140мм)Опорная тумбакорпус – меламин толщиной 16мм2 отделения3 дверки, без замкасъемная полка в правом отделениисервисная панель - алюминиевый профиль, окрашенный порошковой краской;вентиль для водывыключательавтомат аварийного отключения питания 16А2 брызгозащищенные розетки с крышкой (IP20 3,2кВт)электромонтажная коробка, расположена на оборотной сторонефланец d=100ммцельно сваренный каркас, выполненный из металлического профиляпрямоугольного сечения, окрашенного белой порошковой краскойрегулируемые опоры.Условия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t>
  </si>
  <si>
    <t>1454 Т</t>
  </si>
  <si>
    <t>Шкаф лабораторный.Назначение - для хранения химических посуд, расходных материалов,вспомогательного оборудования.яКонструктивно разделен на две секции, верхняя и нижняя. Верхняя секцияоснащена стеклянными дверями, нижняя часть глухими дверями. Нижние двериоснащены замком. В верхней части шкафа установлено  три съемные полки, внижней части одна съемная полка.Шкаф установлен на цельносварной металлокаркас высотой, мм - 100, срегулируемыми винтовыми опорами, позволяющими установить шкаф строгогоризонтально, компенсируя неровности пола.</t>
  </si>
  <si>
    <t>1414 Т</t>
  </si>
  <si>
    <t>282513.500.000000</t>
  </si>
  <si>
    <t>Шкаф холодильный</t>
  </si>
  <si>
    <t>температура хранения (0˚) - (+7˚)</t>
  </si>
  <si>
    <t>Шкаф холодильный.Назначение - для демонстрации и хранения продуктов предприятияхобщественного питания и торговли;Технические характеристики:Корпус - цельно заливной;Материал - сталь;Покрытие - полимерное;Рабочая температура, С, - до 40;Рабочая влажность воздуха, % - до 80;Диапазон рабочих температур, °C - от 0 до +6;Объем, л - 1400;Габаритные размеры, мм - 1402х895х2028;Толщина стенки корпуса, мм - 43;Тип охлаждения – динамический;Хладагент - R134a;Расположение агрегата - верхнее;Терморегулятор - электрический блок;Тип оттайки - автоматическая с системой испарения конденсата;Клапан шредера - есть;Система электропитания, В/Гц - 230/50;Потребляемая мощность, Вт, не более - 550;Расход электроэнергии за сутки, кВт/ч, не более - 6;Допустимая нагрузка на полку, кг - 40;Размер полки, мм - 530x650;Количество полок - 8;Подсветка -  есть;Замок - есть;Тип двери - распашной.Нормативно-технический документ - ГОСТ 23833-95.Поставщик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</si>
  <si>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1415 Т</t>
  </si>
  <si>
    <t>282513.500.000005</t>
  </si>
  <si>
    <t>температура хранения (-5˚)-(+5˚)</t>
  </si>
  <si>
    <t>Шкаф холодильный низкотемпературный.Технические характеристики:Диапазон рабочих температур, C не выше - 18;Объем, л - 1400;Габаритные размеры,мм - 1474x930x2064;Толщина стенки корпуса,мм - 61;Условия окружающей среды (t, C,/вл-сть, %) - до +40/до 80;Тип охлаждения - динамический;Хладагент - R404A;Расположение агрегата - верхнее;Терморегулятор - электрический блок;Тип оттайки - автоматическая, при помощи ТЭНов, с системой испаренияконденсата;Клапан Шредера - есть;Система электропитания, Гц/В- 230/50;Потребляемая мощность, Вт, не более - 800/1200;Расход электроэнергии за сутки, кВт/ч, не более - 20,5;ПЭН обогрева дверного проема - есть;ПЭН обогрева трубки слива конденсата - есть;Компенсационный клапан с ПЭНом обогрева - есть;ТЭН поддона воздухоохладителя - есть;Емкость - GN 2/1;Допустимая нагрузка на полку, кг - 40;Размер полки, мм - 530x650;Количество полок - 8;Подсветка - есть;Замок - есть.Нормативно-технический документ - ГОСТ 23833-95.Поставщик предоставляет гарантию на качество на весь объём Товара втечение 12 месяцев от даты ввода в эксплуатацию Товара, ноне более 24месяцев от даты поставки.</t>
  </si>
  <si>
    <t>998 Т</t>
  </si>
  <si>
    <t>239112.500.000000</t>
  </si>
  <si>
    <t>на бумажной основе, водостойкая</t>
  </si>
  <si>
    <t>873 Т</t>
  </si>
  <si>
    <t>222129.300.000007</t>
  </si>
  <si>
    <t>Шланг</t>
  </si>
  <si>
    <t>для подачи химических реагентов, гибкий</t>
  </si>
  <si>
    <t>Трубка резиновая дренажная типа 2 - 10,0х2,0.Технические характеристики:Тип трубки - 2;Внутрений диаметр, мм - 10;Толщина стенки, мм - 2;Нормативно-технический документ - ГОСТ 3399-76.</t>
  </si>
  <si>
    <t>872 Т</t>
  </si>
  <si>
    <t>Трубка резиновая техническая типа 3 - 7,0х2,0.Технические характеристики:Группа трубки - 1;Тип трубки - 3;Степень твердости - С;Внутренний диаметр, мм - 7;Толщина стенки, мм - 2;Условия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повреждения;Нормативно-технический документ - ГОСТ 3399-76.</t>
  </si>
  <si>
    <t>871 Т</t>
  </si>
  <si>
    <t>222129.300.000005</t>
  </si>
  <si>
    <t>для смесителя, гибкий</t>
  </si>
  <si>
    <t>Шланг для сместителя.
Технические характеристики:
Диаметр, дм - 15;
Длина, м - 1.</t>
  </si>
  <si>
    <t>1037 Т</t>
  </si>
  <si>
    <t>257330.930.000004</t>
  </si>
  <si>
    <t>Шпатель</t>
  </si>
  <si>
    <t>ШП, металлический</t>
  </si>
  <si>
    <t>Шпатель фасадный с двухкомпонентной ручкой, нержавеющее полотно.Назначение - для нанесения, разравнивания и сглаживания шпатлевочногослоя на подготавливаемых под окраску поверхностях и для удаления старойотслаивающейся краски при ремонтных работах.Технические характеристики:Вид - фасадный;Тип - с двухкомпонентной ручкой;Размер шпателя, мм - 100;Поставщик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</si>
  <si>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1036 Т</t>
  </si>
  <si>
    <t>Шпатель фасадный с двухкомпонентной ручкой, нержавеющее полотно.Назначение - для нанесения, разравнивания и сглаживания шпатлевочногослоя на подготавливаемых под окраску поверхностях и для удаления старойотслаивающейся краски при ремонтных работах.Технические характеристики:Вид - фасадный;Тип - с двухкомпонентной ручкой;Размер шпателя, мм - от 350 до 400;Поставщик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</si>
  <si>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824 Т</t>
  </si>
  <si>
    <t>203022.550.000005</t>
  </si>
  <si>
    <t>Шпатлевка</t>
  </si>
  <si>
    <t>гипсовая</t>
  </si>
  <si>
    <t>Смесь сухая штукатурная гипсовая основа финишная.Технические характеристики:Назначение - штукатурная;Тип - гипсовая основа финишная;Поставщик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</si>
  <si>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825 Т</t>
  </si>
  <si>
    <t>Шпатлевка водостойкая Финиш ВП.Назначение - для высококачественной отделки оштукатуренных и бетонныхстен и потолков в сухих и влажных помещениях, а также для окончательноговыравнивания фасадов зданий.Технические характеристики:Назначение - шпатлевочная;Тип - гипсовая;Объем, кг - 25.Поставщик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</si>
  <si>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1070 Т</t>
  </si>
  <si>
    <t>259411.900.000088</t>
  </si>
  <si>
    <t>Шпилька с ввинчиваемым концом</t>
  </si>
  <si>
    <t>стальная, диаметр 12 мм, без гайки</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</si>
  <si>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- 63;Диаметр резьбы - М12;Длина шпильки, мм - 190;Материал - медь.</t>
  </si>
  <si>
    <t>1073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</si>
  <si>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- 40;Диаметр резьбы - М12;Длина шпильки, мм - 190;Материал - латунь.</t>
  </si>
  <si>
    <t>1069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</si>
  <si>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- 25;Диаметр резьбы - М12;Длина шпильки, мм - 190;Материал - медь.</t>
  </si>
  <si>
    <t>1072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</si>
  <si>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- 160;Диаметр резьбы - М12;Длина шпильки, мм - 190;Материал - медь.</t>
  </si>
  <si>
    <t>1071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</si>
  <si>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- 100;Диаметр резьбы - М12;Длина шпильки, мм - 190;Материал - медь.</t>
  </si>
  <si>
    <t>1074 Т</t>
  </si>
  <si>
    <t>259411.900.000089</t>
  </si>
  <si>
    <t>стальная, диаметр 16 мм, без гайки</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</si>
  <si>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- 250;Диаметр резьбы - М16;Длина шпильки, мм - 190;Материал - медь.</t>
  </si>
  <si>
    <t>1029 Т</t>
  </si>
  <si>
    <t>257213.300.000001</t>
  </si>
  <si>
    <t>Шпингалет</t>
  </si>
  <si>
    <t>тип закрытый, дверной</t>
  </si>
  <si>
    <t>Шпингалет дверной встраиваемый с замком и язычком.Технические характеристики:Длина шпингалета, мм - 1800;Размер замка, мм, не менее - 35.</t>
  </si>
  <si>
    <t>1311 Т</t>
  </si>
  <si>
    <t>Штанга насосная ШН.Назначение - для передачи движения от наземного привода к скважиннымплунжерным или винтовым насосам;Технические характеристики:Условный диаметр, мм - 16;Длина, мм - 8000;Класс прочности - С;Комплектация - с навинченной на один конец соединительной муфтой МШ19;В транспортных пакетах;Условия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13877-96.</t>
  </si>
  <si>
    <t>1100 Т</t>
  </si>
  <si>
    <t>259929.490.000238</t>
  </si>
  <si>
    <t>на напряжение до 10 кВ</t>
  </si>
  <si>
    <t>Штанга изолирующая оперативная с универсальной головкой ШОУ-10предназначена для оперативной работы в электроустановках постоянного ипеременного тока частоты 50Гц напряжением до 10 кВ для управленияразъединителями, а также для замены трубчатых В/В предохранителей.Технические характеристики:Допустимые рабочие температуры, С - от -45 до +40;Относительная влажность воздуха, при +25С, % до - 80;Длина изолирующей части, мм, не менее - 800;Длина рукоятки, мм - 300;Общая длина, мм, не менее - 1150;Габаритные размеры штанги в упаковке, мм - 1280x55x86;Масса штанги, кг, не более - 1,1.</t>
  </si>
  <si>
    <t>1101 Т</t>
  </si>
  <si>
    <t>259929.490.000240</t>
  </si>
  <si>
    <t>на напряжение до 35 кВ</t>
  </si>
  <si>
    <t>Штанга оперативная изолирующая ШО-35Технические характеристики:Рабочее напряжение, кВ - до 35;Длина изолированной части, мм - 1150;Длина рукоятки, мм - 500;Общая длина штанги, мм - 1800;Масса, кг - 1,5.</t>
  </si>
  <si>
    <t>1448 Т</t>
  </si>
  <si>
    <t>289939.899.000026</t>
  </si>
  <si>
    <t>Штанговращатель</t>
  </si>
  <si>
    <t>для поворота штанговой колонны при добыче нефти скважинными штанговыми насосами</t>
  </si>
  <si>
    <t>Штанговращатель предназначен для поворота штанговой колонны при добыченефти скважинными штанговыми насосами.Технические характеристики:Тип - ШВР;Допустимый крутящий момент, кгс/м - 12;Допустимая статическая нагрузка на штанговращатель, кгс - 18000;Допустимая глубина скважины, м - 2500;Допустимая масса штанговой колонны, кг - 15000;Максимальное усилие на поворотном рычаге, кгс - 5;Угол поворота штанговой колонны за один двойной ход, град – 2;Наибольший диаметр полированного штока, мм – 38;Масса штанговращателя, кг - 13,5.</t>
  </si>
  <si>
    <t>896 Т</t>
  </si>
  <si>
    <t>222314.700.000117</t>
  </si>
  <si>
    <t>Штапик</t>
  </si>
  <si>
    <t>оконный, из поливинилхлорида</t>
  </si>
  <si>
    <t>Штапик оконный.Назначение - для крепления в раме и створке окна используютсяспециальные пазы. Обычно пазы просверливаются в самой створке, но вслучае, если это глухие пластиковые окна и стекло устанавливается прямов раму, штапик может крепиться и в раме.Представляет собой специальную узкую рейку, изготовленная из ПВХ срезиновой прокладкой.Конструктивный элемент ПВХ профиля - фиксирует стеклопакет в окне;Размеры и конфигурация штапика зависят от габаритов и конструкцииоконного профиля и стекла;Технические характеристики:Материал - поливинилхлорид;Ширина, мм - 24;Цвет - белая;Нормативно-технический документ - ГОСТ 30674-99.</t>
  </si>
  <si>
    <t>916 Т</t>
  </si>
  <si>
    <t>222929.900.000223</t>
  </si>
  <si>
    <t>Штатив</t>
  </si>
  <si>
    <t>лабораторный, пластмассовый</t>
  </si>
  <si>
    <t>Штатив лабораторный металлический.Назначение - для закрепления химической посуды и оборудования; Кольцамогут быть использованы для установки воронок.Технические характеристики:Обозначение - ШФР-ММ;Материал зажимов (лапки), держателей зажимов и колец, штанга (стержень)- сталь;Основание штатива - по согласованию с лабораторией (чугун, сталь);Комплектация:Основание, шт - 1;Штанга, шт - 1;Зажим "три пальца", шт - 1;Зажим "плоский", шт - 1;Кольца, шт - 3;Условия поставки:- поставляться с сертификатом и другими документами, удостоверяющимпроисхождение товара, паспорт;-соответствующая упаковка, не допускающая повреждения.</t>
  </si>
  <si>
    <t>1098 Т</t>
  </si>
  <si>
    <t>259929.490.000086</t>
  </si>
  <si>
    <t>металлический</t>
  </si>
  <si>
    <t>Штатив лабораторный.Назначение - для определения плотности нефтепродуктов; Тип марки - LA-901;Температурный диапазон, С - 42-150;С точностью поддержания, С - до ±0,01;Штатив крепится на крышке рабочей ванны и фиксируется при помощинакидной гайки; Кронштейн рассчитан на использование с цилиндром;Исполнение - 3;Диаметр, мм - 39;Длина, мм - 335;Условия поставки:-должна поставляться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</si>
  <si>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1099 Т</t>
  </si>
  <si>
    <t>Штатив лабораторный.Назначение - для установки и крепления ионометрических измерительных ивспомогательных электродов, термокомпенсаторов и термометров;Комплектация: Штатив лабораторный, шт - 1;Держатель, 6 мм, шт -1;Держатель 8 мм, шт - 1;Держатель 8,5 мм, шт - 2;Держатель 11 мм, шт -1;Держатель 11,5 мм, шт - 2;Держатель 12 мм. шт - 1;Потребительскаятара, шт - 1;Руководство по эксплуатации , шт - 1;Условия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</si>
  <si>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1184 Т</t>
  </si>
  <si>
    <t>"Шток регулятора расхода РР.02.00.005.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РР.02.00.005;
Применяемость - запасных частей к регулятору расхода (РР.02.00.005)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</si>
  <si>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1094 Т</t>
  </si>
  <si>
    <t>259929.400.000000</t>
  </si>
  <si>
    <t>Штуцер</t>
  </si>
  <si>
    <t>ввертный, металлический</t>
  </si>
  <si>
    <t>"Камера штуцерная 89 мм. в комплекте.
Назначение – для регулирования потока среды в затрубном пространстве. 
Диаметр, мм – 89;
Толщина стенки, мм - не менее 6;
Материал – сталь 20;
Исполнение – со стальным ввертышеми штуцером;
Штуцера в комплекте, мм – 3 – 8;
Исполнение – под приварку;
Условия поставки:
- с приложением сертификата качества/происхождения;
Заполняется потенциальным поставщиком:
Марка/модель - 
Завод изготовитель- 
Страна происхождения –
При поставке предоставляется паспорт с актамипроведения испытания;
"</t>
  </si>
  <si>
    <t>1095 Т</t>
  </si>
  <si>
    <t>259929.400.000004</t>
  </si>
  <si>
    <t>поворотный, металлический</t>
  </si>
  <si>
    <t>"Колодка штуцерная фланцевая регулируемая.
Назначение - для регулирования расхода жидкости при нефтедобыче и обеспечивает бесступенчатое (плавное) смену возможных режимов работы скважины. Вывод нефтяной скважины на рабочий режим без прекращения подачи жидкости в линию скважинным штанговым насосом (СШН) или электроциркуляционной насосной установкой (УЭЦН), проведение замеров для определения содержания газа в жидкости нефтяной скважины (определение газового фактора), установление необходимого расхода(по перепаду давления) при закачке жидкости в пласт в системе ПНД.
Тип - КШФ65.21;
Рабочая среда - газ, пластовая нефтяная жидкость;
Номинальное давление, МПа - 21;
Условные размеры проходного сечения, мм - от 0 до 20 с плавным изменением;
Управление штуцером - ручное регулируемое;
Температура окружающей среды - от -60°С до + 40°С;
Штуцер устанавливается в фонтанной арматуре за линейной задвижкой и предназначен для эксплуатациив климатических условиях УХЛ категории размещения 1 по ГОСТ 15150-69;
Габаритные размеры, без учёта вентилей с манометрами и фланцев, мм - 120х225х55;
Граудировка должна соответсвовать размерам в показаниях измерительной шкалы;
Расход жидкости через штуцер определяется положением наконечника штока в проходном сечении корпуса с учётом показаний манометров, смонтированных в манометрических вентилях, установленных в боковых отверстиях Rc1/2 корпуса;
Резьбовые отверстия для манометров - М20х15;
На наружной поверхности корпуса штуцера имеется следующая маркировка:
Условное обозначение штуцера, условие эксплуатации «ХЛ», класс материала «АА», уровень технических требований «УТТ1», обозначение прокладки по ГОСТ 28919-91, дата изготовления, заводской номер;
Маркировка - кеглем шрифта не менее 5 мм;
В штуцере применены резиновые кольца 004-006-14-2-2–1шт; 017-021-025-2-2 -2шт.; 021-025-025-2-2 -1шт. по ГОСТ 9833-73;
Масса, кг - неболее 5; 
Штуцер в собранном виде поставляется упаковке, обеспечивающейзащиту от повреждений при транспортировке и хранении. Регулирующий орган должен находиться в положение «0».
Легкоснимаемые комплектующие изделия, запасные части, принадлежности, документация (паспорт, РЭ) и опись (перечень) с указанием их наименовании либо индетефикационные обозначения,вложенная в полиэтиленовый пакет, упакованы совместно со штуцером.
Весьобьем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</si>
  <si>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1067 Т</t>
  </si>
  <si>
    <t>259411.900.000022</t>
  </si>
  <si>
    <t>Шуруп с полукруглой головкой</t>
  </si>
  <si>
    <t>стальной, диаметр 3,5 мм</t>
  </si>
  <si>
    <t>Саморез оцинкованный.Назначение - для крепления оцинкованных и стальных листов -металлочерепицы, профнастила;Технические характеристики:Размер, мм - 3,5х35;Материал - оцинкованная сталь;Форма головки - потайная.</t>
  </si>
  <si>
    <t>1068 Т</t>
  </si>
  <si>
    <t>259411.900.000035</t>
  </si>
  <si>
    <t>Шуруп с шестигранной головкой</t>
  </si>
  <si>
    <t>стальной, диаметр 20 мм</t>
  </si>
  <si>
    <t>Саморез оцинкованный с резиновой прокладкой.Технические характеристики:Диаметр, мм - 4,8;Длина, мм - 38;Вид головки - с резиновой прокладкой;Нормативно-технический документ - ГОСТ 11652-80.</t>
  </si>
  <si>
    <t>755 Т</t>
  </si>
  <si>
    <t>Щебень плотных пород.Назначение - для строительных работ;Технические характеристики:Фракция, мм - от 20 до 40.</t>
  </si>
  <si>
    <t>754 Т</t>
  </si>
  <si>
    <t>Щебень плотных пород.Назначение - для строительных работ;Технические характеристики:Фракция, мм - от 5 до 10.Нормативно-технический документ - ГОСТ 8267-93.</t>
  </si>
  <si>
    <t>1470 Т</t>
  </si>
  <si>
    <t>329119.300.000002</t>
  </si>
  <si>
    <t>Щетка побелочная.Назначение - для окраски поверхностей водными растворами;Технические характеристики:Размер щетки, мм - 135;Нормативно-технический документ - ГОСТ 10597-87.</t>
  </si>
  <si>
    <t>1462 Т</t>
  </si>
  <si>
    <t>325050.900.000036</t>
  </si>
  <si>
    <t>Экстрактор</t>
  </si>
  <si>
    <t>для определения хлористых солей</t>
  </si>
  <si>
    <t>Экстрактор.Назначение - для извлечения хлористых солей из нефти;Технические характеристики:Тип марки - ПЭ-8110;Объем перемешиваемой пробы, л - 0,5;Скорость вращения вала, об/мин - от 100 до 3000;Максимальный крутящий момент, н/см - 60;Максимальный диаметр вала мешалки, мм - 10;Максимальная длинна вала мешалки - неогр;Точность поддержания скорости вращения вала мешалки, об./мин. -  ±20;Материал мешалки - нержавеющая сталь;Вид мешалки - лопастная;Максимальная потребляемая мощность, Вт - 100;Питание от сети переменного тока (50 Гц), В - 220 ± 10;Габаритные размеры устройства со штативом, мм - 420х380х800;Масса устройства, кг - 9;Условия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</si>
  <si>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1463 Т</t>
  </si>
  <si>
    <t>Экстрактор.Назначение - для извлечения хлористых солей из нефти;Технические характеристики:Тип марки - ES-8110;Скорость вращения. об/мин - 200-3500;Мощность, Вт - 100;Питание, в/гц - 220/50;Масса, кг - 11,9;Стандартный комплект поставки:- Блок двигателя, шт - 1;- Основание, шт - 1;- Штанга, шт - 1;- Ограничитель, шт - 1;- Удлинитель штанги Н380, шт - 1;- Втулка соединительная для штанги, шт - 1;- Держатель поворотный, шт - 1;- Насадка фторопластовая, шт - 1;- Мешалка лопастная, шт - 1;- Воронка делительная объемом, л - 0.5 (2шт)- Блок питания, шт - 1;- Ключ гаечный, шт - 2;- Муфта резиновая, шт - 1;Условия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25336-82.</t>
  </si>
  <si>
    <t>1407 Т</t>
  </si>
  <si>
    <t>282217.950.000101</t>
  </si>
  <si>
    <t>трубный, грузоподъемность до 10 т</t>
  </si>
  <si>
    <t>Элеватор трубный.Назначение - для захвата, удержания насосных штанг в процессе спуско-подъемных операций при ремонте скважин;Технические характеристики:Диаметр удерживаемых труб, мм - 89;Грузоподъемность, т - 35;Габаритные размеры, мм:Высота - 145;Длина - 395;Ширина - 180;Масса, кг - 29;Условия поставки:- должен поставляться заказчику;- в заводской упаковке (ящиках) с полным комплектом ЗИП и паспортом.</t>
  </si>
  <si>
    <t>1034 Т</t>
  </si>
  <si>
    <t>Элеватор корпусный типа КМ.Назначение - для захватывания и удержания на весу колонны насосно-компрессорных, бурильных или обсадных труб с прямым седлом приспускоподъемных операциях во время бурения нефтяных и газовых скважин,для работы в умеренном и холодном макроклиматических районах. Основнымидеталями элеватора являются корпус и створка, изготовленные из стальныхлегированной стали. В левой части корпуса находится защелка,удерживающая створка в закрытом положении. На створке шарнирно укрепленарукоятка, при опускании и повороте которой «на себя» открывается защелкаи створка элеваторов. В верхней части корпуса элеватора имеется расточкапод муфту трубы, которая исключает возможность выхода трубы из элеваторав случае неплотного закрытия створки. Предохранители штропов,установленные в проушинах элеватора, обеспечивают свободный ввод штроповв проушины и предотвращают выпадение их в процессе работы. Для выводаштропов из проушин предохранители штропов поворачивают вокруг оси.Технические характеристики:1. Условный диаметр захватываемых труб, мм - 89;2. Диаметр расточки под трубу, мм - 92/943. Габаритные размеры, мм:Длина - 645;Ширина - 250;Высота - 250;4. Грузоподъёмность - 100тн.Поставщик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Заказчику в заводской упаковке (ящиках);- должен поставляться с сертификатом и другими документами,удостоверяющим происхождение товара;- паспорт на оборудование, а также заводской номер.Поставщик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</si>
  <si>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1033 Т</t>
  </si>
  <si>
    <t>Элеватор трубный автоматический ЭТА-60 состоит из следующих деталей исборочных единиц: корпуса; серьги; сменных захватов для различныхдиаметров труб, направляющих, запирающего устройства, представляющегособой поворотную рукоятку с пружинным фиксатором и рычагом.Корпус элеватора трубного ЭТА-60 представляет собой литую деталь свнутренней расточкой для установки захвата с трубой.Корпус за проушины соединен шарнирно, посредством пальцев, с серьгойслужащей для подвешивания элеватора на крюк талевой системы.С тыльной стороны к корпусу с помощью шариков, заполняющих канавкикорпуса и втулки рукоятки, крепится поворотная рукоятка запирающегоустройства.На захватах элеватора должны быть нанесены условный диаметр, заводскойномер, месяц и год выпуска, указанные в предоставляемой карте качества.Технические характеристики:1.Типоразмер - ЭТА60;2. Грузоподъемность, т - 60;3. Условный диаметр захватываемых труб, мм - 60, 73, В73, 89;4. Габаритные размеры, мм - 300х325х580;Комплектация:- Элеватор в собранном виде с захватом под гладкую трубу Ø89мм;- Сменные захваты по одной штуке - 60мм, 73мм, 73В мм.Поставщик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Заказчику в заводской упаковке (ящиках);- должен поставляться с сертификатом и другими документами,удостоверяющим происхождение товара;- паспорт на оборудование, а также заводской номер.Поставщик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</si>
  <si>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1063 Т</t>
  </si>
  <si>
    <t>Сварочные электроды типа ОК 46 предназначенные для сварки конструкцийиз низкоуглеродистых и низколегированных сталей с пределом текучести до380 МПа во всех пространственных положениях на постоянном токе обратнойполярности и переменном токе. Электрод отличается относительно слабойчувствительностью к ржавчине, грунтовке, цинковым покрытиям и т.п.загрязнений поверхности изделий, легкостью отделения шлака иформированием гладкой поверхности наплавленного валика с плавнымпереходом к основному металлу.Классификации по AWS - A5.1: E6013;ГОСТ Р ИСО 2560-A: E 38 0 RC 1 1,ГОСТ 9467: Э46.Порядком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03-613-03.Род сварки — ММА сварка на переменном и постоянном токе обратной ипрямой полярности;Полярность- прямая и обратная;Технические характеристики:Тип электродов - ОК 46;Тип покрытия-рутилово-целлюлозное;Диаметр электрода, мм -3,0;Длина электрода, мм - 350;Стержень электрода: стальная сварочная проволока Св08 (Св08А):Покрытие должно быть лишено дефектов, видимых невооружённым глазом.Следы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цвета.Механические свойства металла сварочного шва:- предел текучести, МПа не менее – 400;-предел прочности, мПа -не менее 510;- сопротивлению разрыву – 510 Н/мм²;- относительное удлинение, % не менее -28;- относительное сужение не ниже 50%;- ударная вязкость KCV (t=0˚C) не ниже 88 Дж/см2, KCV (t=-20˚C) не ниже44Дж/см2, KCU (t=+20˚C) не ниже 140Дж/см2, KCU (t=-40˚C) не ниже80Дж/см2.Химический состав наплавленного металла:- углерод (С), % - не более 0,09;- кремний (Si), % - не менее 0,28;- марганец (Mn), % - не меньше 0,38;- фосфор (Р) - не более 0,030%;- сера (S) – не более 0.030%;Сила тока, А — для нижнего положения (80-160 А), вертикального (80-140А), потолочного (80-180 А).Коэффициент наплавки -8,5 г/А*ч; Дата изготовления товара должна быть не ранее 2021 г.Упаковка: коробки изготавливаются из картона толщиной 1-1,2 мм.Влажность картона, измеренная при 100-105°С, не должна превышать 12%.Каждаякартонная коробка должна иметь оболочку из полиэтилена 60 мкм. Полиэтиленовая пленка, прошедшая процесстермической усадки, должна бытьбесцветной и прозрачной для обеспечения возможностипрочтения информации, размещенной на этикетке и на боковых гранях, атакже предупреждающей информации, размещенной на коробке. Условияпоставки: - сертификат испытаний (сертификат качества)Каждая партия электродов сопровождается сертификатом испытаний посогласной форме удостоверяющим соответствие химического состава имеханических свойств металла, наплавленногоэлектродами каждой партии, для подтверждения классификации.В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поставки.OK 46 типті дәнекерлеу электродтары төмен көміртекті және төменлегірленгенболаттан жасалған конструкцияларды кері полярлықтың тұрақты тогында жәнеауыспалы токта барлық кеңістіктік позицияларда 380 МПа-ға дейіндәнекерлеуге арналған. Электрод тотқа, праймерге, мырыш жабындарына жәнет.б. өнім бетінің ластануына, қождың оңай бөлінуіне және негізгі металғатегіс ауысуымен балқытылған роликтің тегіс бетінің пайда болуына салыстырмалы түрде әлсіз сезімталдықпен сипатталады. Жіктеулер: AWS A5.1:E6013, EN ISO 2560-A: E 38 0 RC 1 1 , ГОСТ Р ИСО 2560-A: E38 0 RC 1 1, ГОСТ 9467: E46.РД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тәртібімен.Дәнекерлеу түрі-ММА дәнекерлеу айнымалы және тұрақты ток кері жәнетікелей полярлық; полярлық-тікелей және кері;Техникалық сипаттамалары:Электрод түрі-ОК 46;Жабын түрі-рутил-целлюлоза;Электродтың диаметрі, мм -3,0; электродтың ұзындығы, мм-350;Электрод өзегі: Св08 (Св08А)болат дәнекерлеу сымы:Жабын көзге көрінетін ақаулардан аулақ болуы керек.Өзекшелердегі тот іздеріне жол берілмейді.Электродтардың түйіспелі ұшына жабудан бос қабат жағылғандәнекерлеу доғасының қозуын жеңілдететін иондаушы жабын.Әрбір электрод жабудан бос ұшында маркамен таңбалануы тиіс.Таңбалау тікелей жабынға жанбайтын қызыл бояумен салынадынемесе қызыл-қоңыр.Дәнекерлеу металл механикалық қасиеттері:- аққыштық шегі, МПа кемінде – 400;- беріктік шегі, мПа-кемінде 510; - үзілуге төзімділік - 510 Н/мм2;- салыстырмалы ұзаруы, % -28 кем емес;- салыстырмалы тарылуы 50% - дан төмен емес;-соққы тұтқырлығы kcv (t=0C)88 Дж/см2-ден төмен емес, KCV (t= - 20C) 44дж/см2-ден төмен емес, KCU(t=+20C) 140ДЖ/см2-ден төмен емес, Балқытылған металдың химиялық құрамы:- көміртегі (с), % - 0,09 артық емес;- кремний (Si), % - 0,28-ден кем емес;- марганец (Mn), % - 0,38-ден кем емес;- фосфор (Р) - 0,030 артық емес%;- күкірт (S) - 0.030 артық емес%;Ток күші, а — төменгі позиция үшін (80-160 А), тік (80-140 А), төбелік(80-180 А).Балқыту коэффициенті -8,5 г / а * с;Электродты орау-қалыңдығы кемінде 0,7 мм +қораптық картонқалыңдығы 0,1-0,2 мм полиэтилен пленкасы; Өнімді дайындау күні 2021 жылдан ерте болмауы керек.Қаптамасы: қораптар қалыңдығы 1-1,2 мм картоннан жасалады.100-105°C температурада өлшенген картон 12% - дан аспауы керек. Әркартон қорапта 60 мкм полиэтилен қабығы болуыкерек. Термиялық шөгупроцесінен 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болуытиіс.Жеткізу  шарттары: - сынақ сертификаты (сапа сертификаты)Электродтардың әрбір партиясы балқытылған металдың химиялық құрамы менмеханикалық қасиеттерінің сәйкестігін куәландыратын келісім нысаныбойынша сынақ сертификатымен сүйемелденедіe 42 4 B 42 жіктелуін растау үшін әр партияның электродтары.Сертификаттарда:- өндіруші кәсіпорынның атауы және тауар белгісі,- электродтардың маркасы мен мөлшері,- артикул,- партия нөмірі,- ол сәйкес келетін стандарттарды көрсете отырып жіктеу,- өнімге арналған техникалық шарттардың нөмірі,- балқытылған металдың Нақты химиялық құрамы,- өзек сымының маркасы.Жеткізуші Тауар пайдалануға берілген күннен бастап 12 ай ішінде, бірақжеткізілген күннен бастап 24 айдан аспайтын мерзімде Тауардың барлықкөлеміне сапа кепілдігін береді.</t>
  </si>
  <si>
    <t>1061 Т</t>
  </si>
  <si>
    <t>Сварочные электроды типа ОК 46 предназначенный для сварки конструкцийиз низкоуглеродистых и низколегированных сталей с пределом текучести до380 МПа во всех пространственных положениях на постоянном токе обратнойполярности и переменном токе. Электрод отличается относительно слабойчувствительностью к ржавчине, грунтовке, цинковым покрытиям и т.п.загрязнений поверхности изделий, легкостью отделения шлака иформированием гладкой поверхности наплавленного валика с плавнымпереходом к основному металлу.Классификации по AWS - A5.1: E6013;ГОСТ Р ИСО 2560-A: E 38 0 RC 1 1,ГОСТ 9467: Э46.Род сварки — ММА сварка на переменном и постоянном токе обратной ипрямой полярности;Полярность- прямая и обратная;Технические характеристики:Тип электродов- ОК 46;Тип покрытия-рутилово-целлюлозное;Диаметр электрода, мм -4,0;Длина электрода, мм - 450;Стержень электрода: стальная сварочная проволока Св08 (Св08А):Покрытие должно быть лишено дефектов, видимых невооружённым глазом.Следы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03-613-03.Механические свойства металла сварочного шва:- предел текучести, МПа не менее – 400;-предел прочности, мПа -не менее 510;- сопротивлению разрыву – 510 Н/мм²;- относительное удлинение, % не менее -28;- относительное сужение не ниже 50%;- ударная вязкость KCV (t=0˚C) не ниже 88 Дж/см2, KCV (t=-20˚C) не ниже44Дж/см2, KCU (t=+20˚C) не ниже 140Дж/см2, KCU (t=-40˚C) не ниже80Дж/см2.Химический состав наплавленного металла:- углерод (С), % - не более 0,09;- кремний (Si), % - не менее 0,28;- марганец (Mn), % - не меньше 0,38;- фосфор (Р) - не более 0,030%;- сера (S) – не более 0.030%;Сила тока, А — для нижнего положения (110-210 А), вертикального (110-200А), потолочного (90-220 А).Коэффициент наплавки -8,5 г/А*ч; Дата изготовления товара должна быть не ранее 2021 г.Упаковка электрода- Коробочный картон толщиной не менее 0,7 мм +полиэтиленоваяпленка толщиной0,1-0,2 мм; Влажность картона, измеренная при 100-105°С,не должна превышать 12%. Каждая картонная коробка должна иметь оболочкуиз полиэтилена 60 мкм. Полиэтиленовая пленка, прошедшая процесстермической усадки, должна быть бесцветной и прозрачной для обеспечениявозможности прочтения информации, размещенной на этикетке и на боковыхгранях, а также предупреждающей информации, размещенной на коробке.Каждая партия электродов сопровождается сертификатом испытаний посогласной форме удостоверяющим соответствие химического состава имеханических свойств металла, наплавленногоэлектродами каждой партии, для подтверждения классификации.В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OK 46 типті дәнекерлеу электродтары төмен көміртекті және төменлегірленген болаттан жасалған конструкцияларды кері полярлықтың тұрақтытогында және ауыспалы токта барлық кеңістіктік позицияларда 380 МПа-ғадейін дәнекерлеуге арналған. Электрод тотқа, праймерге, мырышжабындарына және т.б. өнім бетінің ластануына, қождың оңай бөлінуінежәне негізгі металға тегіс ауысуымен балқытылған роликтің тегіс бетініңпайда болуына салыстырмалы түрде әлсіз сезімталдықпен сипатталады.AWS классификациясы - A5. 1: E6013;ГОСТ Р ИСО 2560-A: E 38 0 RC 1 1,ГОСТ 9467: E46.Дәнекерлеу түрі-ММА дәнекерлеу айнымалы және тұрақты ток кері жәнетікелей полярлық; полярлық-тікелей және кері;Техникалық сипаттамалары:Электрод түрі-ОК 46;Жабын түрі-рутил-целлюлоза;Электродтың диаметрі, мм -4,0;Электродтың ұзындығы, мм-450;Электрод өзегі: Св08 (Св08А)болат дәнекерлеу сымы;Жабын көзге көрінетін ақаулардан аулақ болуы керек.Өзекшелердегі тот іздеріне жол берілмейді.Электродтардың байланыс ұшына, жабынсыз, дәнекерлеу доғасының қозуынжеңілдететін иондаушы жабын қабаты қолданылады.Әрбір электрод жабудан бос ұшында маркамен таңбалануы тиіс.Таңбалау тікелей жабынға жанбайтын қызыл немесе қызыл-қоңыр түстібояумен салынады.РД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тәртібімен.Дәнекерлеу металл механикалық қасиеттері:- аққыштық шегі, МПа кемінде – 400;-беріктік шегі, мПа-кемінде 510;- үзілуге төзімділік - 510 Н/мм2;- салыстырмалы ұзаруы, % -28 кем емес;- 50-ден төмен емес салыстырмалы тарылуы%;                     -соққы тұтқырлығы kcv (t=0C) 88 Дж/см2 төмен емес, KCV (t=-20C) 44дж/см2төмен емес, KCU (t=+20C) 140дж/см2 төмен емес, KCU (t=-40C) 80дж/см2төмен емес.Балқытылған металдың химиялық құрамы:- көміртегі (с), % - 0,09 артық емес;- кремний (Si), % - 0,28-ден кем емес;- марганец (Mn), % - 0,38-ден кем емес;- фосфор (Р) - 0,030 артық емес%;- күкірт (S) - 0.030 артық емес%;Ток күші, а — төменгі позиция үшін (110-210 А), тік (110-200 А), төбелік(90-220 А).Балқыту коэффициенті -8,5 г / а* с;Өнімді дайындау күні 2021 жылдан ерте болмауы керек.Электродты орау-қалыңдығы кемінде 0,7 мм қорап картон + қалыңдығы 0,1-0,2 мм полиэтилен үлдір;Қаптамасы: қораптар қалыңдығы 1-1, 2 мм картоннан жасалады, 100-105°Скезінде өлшенген картонның ылғалдылығы 12% - дан аспауы тиіс. Әр картонқорапта 60 мкм полиэтилен қабығы болуы керек. Термиялық шөгу процесіненөткен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болуытиіс.Электродтардың әрбір партиясына сәйкестігін куәландыратын келісім нысаныбойынша сынақ сертификаты қоса беріледі Электродтардың әрбір партиясы балқытылған металдың химиялық құрамы менмеханикалық қасиеттерінің сәйкестігін куәландыратын келісім нысаныбойынша сынақ сертификатымен сүйемелденеді жіктеуді растау үшін әрпартияның электродтары. Сертификаттарда: - өндіруші кәсіпорынның атауыжәне тауар белгісі, - электродтардың маркасы мен мөлшері, - артикул, -партия нөмірі, - ол сәйкес келетін стандарттарды көрсете отырып жіктеу,- өнімге арналған техникалық шарттардың нөмірі, - балқытылған металдыңНақты химиялық құрамы, - өзек сымының маркасы.Жеткізіп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t>
  </si>
  <si>
    <t>1060 Т</t>
  </si>
  <si>
    <t>Электрод ручной дуговой сварки.Назначение - для сварки и ремонта заполняющего и облицовочных шва слоевнеповоротных стыков труб газо- и нефтепроводов из сталей прочностныхклассов до К54 включительно (нормативный предел до прочности 530 Н/мм2включительно).Плавящиеся электроды с основным покрытием типа ОК 48 Р предназначены длявысокопроизводительной ручной электродуговой сварки углеродистых инизколегированных конструкционных сталей перлитного класса с пределомпрочности до540 МПа и арматурных сталей класса А240 и А300.Порядком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03-613-03.Род тока постоянный;Полярность- прямая и обратная;Технические характеристики:Тип электродов - Э50А (ОК 48);Артикул-480P;Вид покрытия-основное;Диаметр электрода, мм - 3,0;Длина электрода, мм - 350;Электроды типа Э50А (ОК 48) должны быть изготовлены из следующихматериалов: - стержни из проволоки  Св-08АА;- покрытие из шихты;- калиево-натриевый силикат в качестве связующего вещества.Покрытие должно быть лишено дефектов, видимых невооружённым глазом.Цвет покрытия – темно-серый.Следы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цвета.Содержание влаги в покрытии неупакованных электродов после сушки впроцессе производства не должно превышать 0,3%.Механические свойства металла сварочного шва:- предел текучести, МПа – 420;- временное сопротивление электродов, мПа -не менее 600;- относительное удлинение, % -22;- ударная вязкость при -40ºС, KV – мин 47 Дж; при-60ºС KCU-мин 50Дж/см²;Химический состав наплавленного металла:- углерод (С), % - 0,02-0,10;- кремний (Si), % - 0,30-0,70;- марганец (Mn), % - 0,90-1,40;- фосфор (Р) - не более 0,030%;- сера (S) – не более 0.020%;-хром (Cr) - не более 0,20%;-молибден (Mo) - не более 0,20%;-никель (Ni) - не более 0,30%;-медь (Cu) - не более 0,30%;-ниобий (Nb) -не более 0,05%;-ванадий (V)- не более 0,05%;- маргенец (Mn) +никель (Ni) +хром (Cr)+молибден (Mo)+ванадий (V) - неболее 1,75%;Величина сварочного тока:- минимальный, А – 70;- максимальный, А – 130;Коэффициент наплавки при 90% от макс. тока, кг наплавленного металла вчас -1,09;Упаковка электрода- Коробочный картон толщиной не менее 0,7 мм +полиэтиленовая пленка толщиной 0,1-0,2 мм; Дата изготовления товара должна быть не ранее 2021 г.Упаковка: коробки изготавливаются из картона толщиной 1-1,2 мм.Влажность картона, измеренная при 100-105°С, не должна превышать 12%.Каждаякартонная коробка должна иметь оболочку из полиэтилена 60 мкм. Полиэтиленовая пленка, прошедшая процесс термической усадки, должна бытьбесцветной и прозрачной для обеспечения возможностипрочтения информации, размещенной на этикетке и на боковых гранях, атакже предупреждающей информации, размещенной на коробке.  Условия поставки: - сертификат испытаний (сертификат качества)Каждая партия электродов сопровождается сертификатом испытаний посогласной форме удостоверяющим соответствие химического состава имеханических свойств металла, наплавленногоэлектродами каждой партии, для подтверждения классификации E 42 4 B 42.В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накачество на весь объём Товара втечение 12 месяцев от даты ввода в эксплуатацию Товара, но не более 24месяцев от даты поставки.Қолмен  дәнекерлеу доғалық электродтары.Мақсаты-толтыру және қаптау қабаттарын дәнекерлеу және жөндеуберік болаттан жасалған газ және мұнай құбырлары құбырларыныңбұрылмайтын түйіспелері К54-ке дейінгі сыныптарды қоса алғанда(беріктігінің нормативтік шегі 530 Н/мм2 қоса алғанда).ОК 48 Р типті негізгі жабыны бар балқитын электродтаржоғары өнімді қолмен Электр доғалық дәнекерлеу көміртекті жәнеберіктілік шегі бар перлит класындағы төмен қоспаланған конструкциялықболаттар 540 МПа және А240 және А300 класты арматуралық болаттар.РД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тәртібімен.Ток тегі тұрақты; полярлық-түзу және кері;Техникалық сипаттамалары:Электрод түрі-Э50А (ОК 48);Элемент нөмірі-480P;Жабын түрі-негізгі;Электродтың диаметрі, мм -3,0Электрод ұзындығы, мм - 350;Э50А (ОК 48) типті электродтар келесі материалдардан дайындалуы тиіс: -Св-08аа сымнан жасалған өзектер;- шихтадан жасалған жабын;- калий-натрий силикаты байланыстырушы зат ретінде.Жабын көзге көрінетін ақаулардан аулақ болуы керек.Жабынның түсі қою сұр.Өзекшелердегі тот іздеріне жол берілмейді.Электродтардың түйіспелі ұшына жабудан бос қабат жағылғандәнекерлеу доғасының қозуын жеңілдететін иондаушы жабын.Әрбір электрод жабудан бос ұшында маркамен таңбалануы тиіс.Таңбалау тікелей жабынға жанбайтын қызыл бояумен салынадынемесе қызыл-қоңыр.Қапталмаған электродтардың жабынында кептіру процесінде ылғалдың болуыөндіріс 0,3% - дан аспауы керек.Дәнекерлеу металл механикалық қасиеттері:- аққыштық шегі, МПа-420;- электродтардың уақытша кедергісі, мПа-кемінде 600;- салыстырмалы ұзаруы, % -22;- 40ºС кезінде соққы тұтқырлығы, KV –– мин 47 Дж; кезінде-60ºс KCU-мин50дж / см2;Балқытылған металдың химиялық құрамы:- көміртегі (с), % -0,02-0,10;- кремний (Si), % - 0,30-0,70;- марганец (Mn), % - 0,90-1,40;- фосфор (Р) - 0,030 артық емес%;- күкірт (S) - 0.020 артық емес%;- хром (Cr) - 0,20 артық емес%;- молибден (Mo) - 0,20 артық емес%;- никель (Ni) - 0,30 артық емес%;- мыс (Cu) - 0,30 артық емес%;- ниобий (Nb) -0,05 артық емес%;- ванадий (V) - 0,05 артық емес%;- маргенец (Mn) +никель (Ni)+хром (Cr)+молибден (Mo) + ванадий (V) - 1,75 артық емес%;Дәнекерлеу тогының шамасы:– минималды, А-70;– максималды, А-130;Ең жоғары токтың 90% кезінде балқыту коэффициенті, сағатына балқытылғанметалдың кг -1,09; Өнімді дайындау күні 2021 жылдан ерте болмауы керек.Қаптамасы: қораптар қалыңдығы 1-1,2 мм картоннан жасалады.100-105°C температурада өлшенген картон 12% - дан аспауы керек. Әркартон қорапта 60 мкм полиэтилен қабығы болуы керек. Термиялық шөгупроцесінен 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болуытиіс.Жеткізу шарттары: - сынақ сертификаты (сапа сертификаты)Электродтардың әрбір партиясы балқытылған металдың химиялық құрамы менмеханикалық қасиеттерінің сәйкестігін куәландыратын келісім нысаныбойынша сынақ сертификатымен сүйемелденедіe 42 4 B 42 жіктелуін растау үш</t>
  </si>
  <si>
    <t>1059 Т</t>
  </si>
  <si>
    <t>Электрод ручной дуговой сварки.Назначение - для сварки и ремонта заполняющего и облицовочных шва слоевнеповоротных стыков труб газо- и нефтепроводов из сталей прочностныхклассов до К54 включительно (нормативный предел до прочности 530 Н/мм2включительно).Плавящиеся электроды с основным покрытием типа ОК 48 Р предназначены длявысокопроизводительной ручной электродуговой сварки углеродистых инизколегированных конструкционных сталей перлитного класса с пределомпрочности до540 МПа и арматурных сталей класса А240 и А300.Порядком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03-613-03.Классификации по AWS - A5.1: E6013;ГОСТ Р ИСО 2560-A: E 38 0 RC 1 1,ГОСТ 9467: Э46.Род тока постоянный;Полярность- прямая и обратная;Технические характеристики:Тип электродов - Э50А (ОК 48);Артикул-480P;Вид покрытия-основное;Диаметр электрода, мм - 4,0;Длина электрода, мм - 450;Электроды типа Э50А (ОК 48) должны быть изготовлены из следующихматериалов:- стержни изпроволоки  Св-08АА;- покрытие из шихты;- калиево-натриевый силикат в качестве связующего вещества.Покрытие должно быть лишено дефектов, видимых невооружённым глазом.Цвет покрытия – темно-серый.Следы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цвета.Содержание влаги в покрытии неупакованных электродов после сушки впроцессе производства не должно превышать 0,3%.Механические свойства металла сварочного шва:- предел текучести, МПа – 420;- временное сопротивление электродов, мПа -не менее 600;- относительное удлинение, % -22;- ударная вязкость при -40ºС, KV – мин 47 Дж; при-60ºС KCU-мин 50Дж/см²;Химический состав наплавленного металла:- углерод (С), % - 0,02-0,10;- кремний (Si), % - 0,30-0,70;- марганец (Mn), % - 0,90-1,40;- фосфор (Р) - не более 0,030%;- сера (S) – не более 0.020%;-хром (Cr) - не более 0,20%;-молибден (Mo) - не более 0,20%;-никель (Ni) - не более0,30%;-медь (Cu) - не более 0,30%;-ниобий (Nb) -не более 0,05%;-ванадий (V)- не более 0,05%;- маргенец (Mn) +никель (Ni) +хром (Cr)+молибден (Mo)+ванадий (V) - неболее 1,75%;Величина сварочного тока:- минимальный, А – 110;- максимальный, А – 200;Коэффициент наплавки при 90% от макс. тока, кг наплавленного металла вчас -1,8;Упаковка электрода- Коробочный картон толщиной не менее 0,7 мм +полиэтиленовая пленка толщиной 0,1-0,2 мм; Дата изготовления товара должна быть не ранее 2021 г.Упаковка: коробки изготавливаются из картона толщиной 1-1,2 мм.Влажность картона, измеренная при 100-105°С, не должна превышать 12%.Каждаякартонная коробка должна иметь оболочку из полиэтилена 60 мкм. Полиэтиленовая пленка, прошедшая процесс термической усадки, должна бытьбесцветной и прозрачной для обеспечения возможностипрочтения информации, размещенной на этикетке и на боковых гранях, атакже предупреждающей информации, размещенной на коробке. Условия поставки: - сертификат испытаний (сертификаткачества)Каждая партия электродов сопровождается сертификатом испытаний посогласнойформе удостоверяющим соответствие химического состава и механическихсвойств металла, наплавленного электродами каждой партии, дляподтверждения классификации E 42 4 B 42.В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 качество на весь объём Товара втечение 12 месяцев от даты ввода в эксплуатацию Товара, но неболее 24месяцев от даты поставки.Қолмен доғалық дәнекерлеу электродтары.Мақсаты-толтыру және қаптау қабаттарын дәнекерлеу және жөндеуберік болаттан жасалған газ және мұнай құбырлары құбырларыныңбұрылмайтын түйіспелері К54-ке дейінгі сыныптарды қоса алғанда(беріктігінің нормативтік шегі 530 Н/мм2 қоса алғанда).ОК 48 Р типті негізгі жабыны бар балқитын электродтаржоғары өнімді қолмен Электр доғалық дәнекерлеу көміртекті жәнеберіктілік шегі бар перлит класындағы төмен қоспаланған конструкциялықболаттар 540 МПа және А240 және А300 класты арматуралық болаттар.РД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тәртібімен.Ток тегі тұрақты; полярлық-түзу және кері;Техникалық сипаттамалары:Электрод түрі-Э50А (ОК 48);Артикул - 480p; жабын түрі-негізгі;Электродтың диаметрі, мм -4,0Электрод ұзындығы, мм - 450;Э50А (ОК 48) типті электродтар келесі материалдардан дайындалуы тиіс: -Св-08аа сымнан жасалған өзектер;- шихтадан жасалған жабын;- калий-натрий силикаты байланыстырушы зат ретінде.Жабын көзге көрінетін ақаулардан аулақ болуы керек.Жабынның түсі қою сұр.Өзекшелердегі тот іздеріне жол берілмейді.Электродтардың түйіспелі ұшына жабудан бос қабат жағылғандәнекерлеу доғасының қозуын жеңілдететін иондаушы жабын.Әрбір электрод жабудан бос ұшында маркамен таңбалануы тиіс.Таңбалау тікелей жабынға жанбайтын қызыл бояумен салынадынемесе қызыл-қоңыр.Қапталмаған электродтардың жабынында кептіру процесінде ылғалдың болуыөндіріс 0,3% - дан аспауы керек.Дәнекерлеу металл механикалық қасиеттері:- аққыштық шегі, МПа-420;- электродтардың уақытша кедергісі, мПа-кемінде 600;- салыстырмалы ұзаруы, % -22;- 40ºС кезінде соққы тұтқырлығы, KV –– мин 47 Дж; кезінде-60ºс KCU-мин50дж / см2;Балқытылған металдың химиялық құрамы:- көміртегі (с), % -0,02-0,10;- кремний (Si), % - 0,30-0,70;- марганец (Mn), % - 0,90-1,40;- фосфор (Р) - 0,030 артық емес%;- күкірт (S) - 0.020 артық емес%;- хром (Cr) - 0,20 артық емес%;- молибден (Mo) - 0,20 артық емес%;- никель (Ni) - 0,30 артық емес%;- мыс (Cu) - 0,30 артық емес%;- ниобий (Nb) -0,05 артық емес%;- ванадий (V) - 0,05 артық емес%;- маргенец (Mn) +никель (Ni)+хром (Cr)+молибден (Mo) + ванадий (V) - 1,75 артық емес%;Дәнекерлеу тогының шамасы:– минималды, А-110;– максималды, А-200;Ең жоғары токтың 90% кезінде балқыту коэффициенті, сағатына балқытылғанметалдың кг -1,8; Өнімді дайындау күні 2021 жылдан ерте болмауы керек.Қаптамасы: қораптар қалыңдығы 1-1,2 мм картоннан жасалады.100-105°C температурада өлшенген картон 12% - дан аспауы керек. Әркартон қорапта 60 мкм полиэтилен қабығы болуыкерек. Термиялық шөгупроцесінен 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болуытиіс.Жеткізу шарттары: - сынақ сертификаты (сапа сертификаты)Электродтардың әрбір партиясы балқытылған металдың химиялық құрамы менмеханикалық қасиеттерінің сәйкестігін куәландыратын келісім нысаныбо</t>
  </si>
  <si>
    <t>1064 Т</t>
  </si>
  <si>
    <t>"Электроды сварочные Ø3,2 марки Е-308L-16 .
Назначение - для проведния сварочных работ на стали типа 08X18H12, 08X18H10, 12X18H10T, 304, 304L
Технические характеристики электродов AG E 308L-16:
Диаметр, мм - 3,2;
Покрытие марки – рутилово-основное
Ток - AC/DC
Тип наплавленного металла: ГОСТ 10052-75: Э-06Х19Н11Г2М2
Режимы прокалки: 350°С, 1 час
Механическиесвойства наплавленного металла:
Предел прочности, МПа - 610
Относительное удлинение, % - 44;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12месяцев от даты ввода в эксплуатацию Товара, но не более 24 месяцев от даты поставки.
Ø3,2 маркалы дәнекерлеу электродтары Е-308l-16
Мақсаты - 08x18h12, 08x18h10, 12x18h10t, 304, 304L типті болатқа дәнекерлеу жұмыстарын жүргізу үшін
AG e 308l-16 электродтарының техникалық сипаттамалары:
Диаметрі, мм - 3,2;
Рутилово негізгі маркасының жабыны
Ток-AC / DC
Балқытылған металл түрі: ГОСТ 10052-75: Э-06Х19Н11Г2М2
Қыздыру режимдері: 350°C, 1 сағат
Балқытылған металдың механикалық қасиеттері:
Беріктік шегі,МПа-610
Салыстырмалы ұзаруы, % - 44;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</si>
  <si>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1062 Т</t>
  </si>
  <si>
    <t>"Электроды сварочные Ø2,6 марки Е-308L-16 .
Назначение - для проведния сварочных работ на стали типа 08X18H12, 08X18H10, 12X18H10T, 304, 304L
Технические характеристики электродов AG E 308L-16:
Диаметр, мм - 2,6;
Покрытие марки – рутилово-основное
Ток - AC/DC
Тип наплавленного металла: ГОСТ 10052-75: Э-06Х19Н11Г2М2
Режимы прокалки: 350°С, 1 час
Механическиесвойства наплавленного металла:
Предел прочности, МПа - 610
Относительное удлинение, % - 44;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12месяцев от даты ввода в эксплуатацию Товара, но не более 24 месяцев от даты поставки.
Ø2,6 маркалы дәнекерлеу электродтары Е-308l-16
Мақсаты - 08x18h12, 08x18h10, 12x18h10t, 304, 304L типті болатқа дәнекерлеу жұмыстарын жүргізу үшін
AG e 308l-16 электродтарының техникалық сипаттамалары:
Диаметрі, мм - 2,6;
Рутилово негізгі маркасының жабыны
Ток-AC / DC
Балқытылған металл түрі: ГОСТ 10052-75: Э-06Х19Н11Г2М2
Қыздыру режимдері: 350°C, 1 сағат
Балқытылған металдың механикалық қасиеттері:
Беріктік шегі,МПа-610
Салыстырмалы ұзаруы, % - 44;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t>
  </si>
  <si>
    <t>1189 Т</t>
  </si>
  <si>
    <t>271124.300.000001</t>
  </si>
  <si>
    <t>Электродвигатель переменного тока</t>
  </si>
  <si>
    <t>асинхронный, многофазный, мощность более 0,75 кВт, но не более7,5 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</si>
  <si>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132 S6;
Мощность, кВт - 5,5;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- 6;
Установочный размер - S;
КПД, % - 86,3;
Сos ϕ - 0,8;
Номинальный ток Inom, А - 12,1;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Перечень документов при поставке:
- руководство по эксплуатации
- паспорт.</t>
  </si>
  <si>
    <t>1191 Т</t>
  </si>
  <si>
    <t>271124.500.000000</t>
  </si>
  <si>
    <t>синхронный, многофазный, мощность более 7,5 кВт, но не более 37 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</si>
  <si>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200 L6;
Мощность, кВт - 30;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- 200;
Количество пар полюсов -6;
Установочный размер - L;
КПД, % - 90,9;
Сos ϕ - 0,9;
Номинальный ток Inom, А - 56;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</si>
  <si>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1190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</si>
  <si>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160 М4;Мощность, кВт - 18,5;Частота вращения, об/мин  - 1500;Номинальное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- 160;Количество пар полюсов - 4;Установочный размер - М;КПД, % - 91;Сos ϕ - 0,89;Номинальный ток Inom, А - 35;Исполнение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</si>
  <si>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1193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</si>
  <si>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132 М6;
Мощность, кВт - 7,5;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- 6;
Установочный размер - М;
КПД, % - 86,6;
Сos ϕ - 0,8;
Номинальный ток Inom, А - 16,4;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</si>
  <si>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1192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</si>
  <si>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т.д.Технические характеристики:Конструктивное исполнение - общепромышленный, АИР 132 S4;Мощность, кВт - 7,5;Частота вращения, об/мин  - 1500;Номинальное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- 132;Количество пар полюсов - 4;Установочный размер - S;КПД, % - 89,3;Сos ϕ - 0,85;Номинальный ток Inom, А - 14,9;Исполнение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</si>
  <si>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1195 Т</t>
  </si>
  <si>
    <t xml:space="preserve">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160 S6;
Мощность, кВт - 11;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- 160;
Количество пар полюсов - 6;
Установочный размер - S;
КПД, % - 86;
Сos ϕ - 0,8;
Номинальный ток Inom, А - 24;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
</t>
  </si>
  <si>
    <t>1194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</si>
  <si>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160 М6;Мощность, кВт - 15;Частота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- 160;Количество пар полюсов - 6;Установочный размер - М;КПД, % - 88,8;Сos ϕ - 0,85;Номинальный ток Inom, А - 30;Исполнение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</si>
  <si>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1198 Т</t>
  </si>
  <si>
    <t>271124.500.000001</t>
  </si>
  <si>
    <t>асинхронный, многофазный, мощность более 7,5 кВт, но не более 37 кВт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</si>
  <si>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180 М6;Мощность, кВт - 18,5;Частота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- 180;Количество пар полюсов - 6;Установочный размер - М;КПД, % - 88,6;Сos ϕ - 0,89;Номинальный ток Inom, А - 36;Исполнение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</si>
  <si>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1196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</si>
  <si>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180 S4;
Мощность, кВт - 22;
Частота вращения, об/мин  - 1500;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- 180;
Количество пар полюсов -4;
Установочный размер - S;
КПД, % - 92;
Сos ϕ - 0,89;
Номинальный ток Inom, А - 41;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</si>
  <si>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1200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</si>
  <si>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200 М6;Мощность, кВт - 22;Частота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- 200;Количество пар полюсов - 6;Установочный размер - М;КПД, % - 90,9;Сos ϕ - 0,91;Номинальный ток Inom, А - 40;Исполнение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</si>
  <si>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1197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</si>
  <si>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180 М4;
Мощность, кВт - 30;
Частота вращения, об/мин  - 1500;
Номинальное напряжение, В - 380;
Климатическое исполнение - У3;
Энергоэффективность - IE1;
Режим работы - S1;
Класс нагревостойкости - F;
Степень защиты - IP 54;
Частота, Гц - 50;
Габарит (высота оси вращения), мм - 180;
Количество пар полюсов -4;
Установочный размер - М;
КПД, % - 91,5;
Сos ϕ - 0,9;
Номинальный ток Inom, А - 57,3;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</si>
  <si>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1199 Т</t>
  </si>
  <si>
    <t>Электродвигатель взрывозащищенный асинхронный трехфазный закрытогообдуваемого исполнения с короткозамкнутым ротором общепромышленногоназначения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BA 200 L6;Мощность, кВт - 30;Частота вращения, об/мин - 1000;Номинальное напряжение, В - 380;Климатическое исполнение - У2,5;Исполнение по взрывозащите - 1ExdllBT4;Режим работы - S1;Класс нагревостойкости - F;Степень защиты - IP 54;Частота, Гц - 50;Габарит (высота оси вращения), мм - 200;Количество пар полюсов - 6;Установочный размер - L;КПД, % - 90;Сos ϕ - 0,84;Номинальный ток Inom, А – 60,3;Исполнение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</si>
  <si>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1201 Т</t>
  </si>
  <si>
    <t>271124.500.000002</t>
  </si>
  <si>
    <t>синхронный, однофазный, мощность более 7,5 кВт, но не более 37кВт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</si>
  <si>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160 S4;
Мощность, кВт - 15;
Частота вращения, об/мин  - 1500;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- 160;
Количество пар полюсов -4;
Установочный размер - S;
КПД, % - 89,6;
Сos ϕ - 0,86;
Номинальный ток Inom, А - 30;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накорпусе
- подшипники закрытые с защитными шайбами
- руководство по эксплуатации
- паспорт.</t>
  </si>
  <si>
    <t>1202 Т</t>
  </si>
  <si>
    <t>271125.400.000002</t>
  </si>
  <si>
    <t>асинхронный, многофазный, мощность более 75 кВт, но не более 375 кВт</t>
  </si>
  <si>
    <t>Электродвигатель взрывозащищенный асинхронный трехфазныйзакрытогообдуваемого исполнения с короткозамкнутым роторомобщепромышленногоназначения предназначены для привода различныхмеханизмов: станков,насосов, компрессоров, вентиляторов, мельниц дляработы в составечастотно-регулируемого привода механизмов, имеющихвентиляторнуюхарактеристику зависимости момента сопротивления M, отчастоты вращения n, (М=Мном(n/nном)2).Технические характеристики:Конструктивное исполнение - взрывозащищенный асинхронный обдуваемый,адаптирован под частотный преобразователь ;Мощность, кВт - 315;Частота вращения, об/мин - 1500;Номинальное напряжение, В - 6000;Климатическое исполнение - У2,5;Исполнение по взрывозащите - 1ExdllBT4;Режим работы - S1;Класс нагревостойкости - F;Степень защиты - IP 55;Частота, Гц - 50;Габарит (высота оси вращения), мм - 450;Количество пар полюсов - 4;Установочный размер - LA;КПД, % - 95;Сos ϕ - 0,90;Номинальный ток Inom, А - 35,6;Термоконтроль обмотки статора – ТСМ50М;Термоконтроль подшипниковых узлов – ТСМ50М;Силовой кабельный ввод – исполнение 1;Конструктивное исполнение по способу монтажа - IM 1001;Комплектность:- электродвигатель со шпонкой;-дополнительный зажим заземления на корпусе;-подшипники, закрытые с защитными шайбами, один узел токоизолированный;Прилагается чертеж габаритных размеров;Предназначен для комплектации насосного агрегата ЦНС 180/425.Перечень документов при поставке:- паспорт;- руководство по эксплуации;- протокол приемо-сдаточных испытаний.</t>
  </si>
  <si>
    <t>1280 Т</t>
  </si>
  <si>
    <t>275126.550.000000</t>
  </si>
  <si>
    <t>Электроконвектор</t>
  </si>
  <si>
    <t>1274 Т</t>
  </si>
  <si>
    <t>275121.750.000001</t>
  </si>
  <si>
    <t>Электромясорубка</t>
  </si>
  <si>
    <t>с реверсом</t>
  </si>
  <si>
    <t>Мясорубка электрическая.Назначение - для измельчения мяса и рыбы на фарш, повторного измельчениякотлетной массы и набивки колбас;Модель оснащена приводом и съемной чашей;Технические характеристики:Вид мясорубки - электраческая;Материал корпуса - алюминий;Облицовка - нержавеющая сталь;Мощность, Вт - 1900;Производительность, кг/ч - 300;При повторном измельчении, кг/ч - 100;Частота вращения шнека, об/мин - 250;Напряжение, В - 380;Потребляемая мощность, кВт - 1,9;Габаритные размеры, мм - 400х680х441;Вес (без упаковки), кг - 47;Нормативно-технический документ - ГОСТ 20469-95.</t>
  </si>
  <si>
    <t>1170 Т</t>
  </si>
  <si>
    <t>265170.900.000002</t>
  </si>
  <si>
    <t>Электропривод</t>
  </si>
  <si>
    <t>для управления запорной арматурой</t>
  </si>
  <si>
    <t>"ТС ожидается (БП 2022) 
Заслонка регулирующая  DN80 PN6,0  с электроприводом, одноооборотный взрывозащищенный исполнение SP1 Ex 291.8-03 BVA"</t>
  </si>
  <si>
    <t>1203 Т</t>
  </si>
  <si>
    <t>271132.900.000000</t>
  </si>
  <si>
    <t>Электростанция</t>
  </si>
  <si>
    <t>передвижная, дизельная</t>
  </si>
  <si>
    <t>Дизель-генератор открытая на раме предназначен для выработкиэлектроэнергии в качестве резервного (в некоторых случаях основного)источника электропитания в населенных пунктах, на строительныхплощадках, в вахтовых поселках, на буровых установках, в энергосистемахпредприятий, учреждений образования, медицины, в обеспечениифункционирования банков, гостиниц, торговых, складских комплексов и т.п.Технические характеристики:АД – агрегат дизельный;Номинальная мощность, кВт - 60;Т- трехфазная нагрузка (вариант: без буквы – однофазная нагрузка);Напряжение, В - 400/230;Степень автоматизации - 2 (автозапуск);Система охлаждения Р - водовоздушная (радиатор);Мощность номинальная, кВт - 60;Мощность номинальная, кВА - 75;Мощность максимальная, кВт - 66;Мощность максимальная, кВА - 82,5;Количество фаз - 3;Частота, Гц - 50;Коэффициент мощности - 0,8;Номинальный ток, А - 108;Объём топливного бака, л - 200;Топливный сепаратор - нет;Расход топлива при 50% мощности, л/ч - 8,8;Расход топлива при 75% мощности, л/ч - 13,3;Расход топлива при 100% мощности, л/ч - 17,6;Автономная работа на 75% нагрузки без дозаправки, ч - 15;Габаритные размеры ДхШхВ, мм - 1950x780x1396;Система аварийной остановки - да;Датчик уровня топлива - да;Замок горловины бака - да;Отключатель АКБ - да;Исполнение - открытое;Глушитель - промышленный;Габариты радиатора (раст. от пола х В х Ш), мм - 592,610,545;Технические характеристики двигателя:Мощность номинальная, кВт - 72;Мощность максимальная, кВт - 80;Количество цилиндров - 4;Расположение цилиндров - рядное;Тактность двигателя - 4;Рабочий объём двигателя, л - 4,09;Система впуска воздуха - с турбонаддувом;Тип воздушного фильтра - фильтроэлемент;Частота вращения коленвала, об/мин - 1500;Диаметр цилиндра. мм - 105;Ход поршня, мм - 118;Степень сжатия в цилиндрах - 17,5:1;Регулятор оборотов - механический;Напряжение бортового электрооборудования, В - 24;Пусковое устройство (стартер) - 24/4,5;Удельный расход топлива, г/кВт*ч - 235;Тип топливного фильтра - одноразовый;фильтр Останов по низкому напряжению - да;Рекомендуемый тип масла - SAE 15W40/10W30;Тип масляного фильтра - одноразовый фильтр;Удельный расход масла, г/кВт*ч - 0,2;Масса, кг - 0,71;Ёмкость масляной системы, л - 13;Вид топлива - дизельное;Масса, кг - 430;SAE (маховик / картер маховика) - 3/11,5;Тип двигателя - 4-х цилиндровый, однорядный, с турбонаддувом;Частота вращения двигателя, об/мин - 1500Рабочий объем двигателя, л - 4,09;Основная мощность двигателя, кВт - 72;Резервная (максимальная) мощность двигателя, кВт - 80;Дополнительные характеристики:Количество фаз - 3;Ггенератор переменного тока - 4-х полюсной синхронный бесщеточный;Защита генератора 3-фазный автомат защиты с независимым расцепителем;Зарядное устройство:Выход, В - 12;Вид запуска - ручной и автоматический;Система охлаждения - Жидкостная;Объем топливного бака, л - 200;Топливный бак расположен в корпусе;Класс защиты обмотки - IP23;Класс защиты контроллера - IP42;Гибкие бензо/масло устойчивые шланги, масляный слив;Подогреватели:- топливного бака;- подающей топливной магистрали;- топливного фильтра;- охлаждающей жидкости;Масло и антифриз залит в установку; Аккумуляторная батарея и кабели вналичие; В шумопоглощающем, всепогодном кожухе;Промышленный глушитель с сильфоном и искрогасителем; Электрическая схемаподключения; Руководство пользователя;Штырь заземления;Технические характеристики контроллера:Язык интерфейса контроллера - Русский;Тип генератора - бесщёточный, синхронный;Интерфейс RS-232 - да;Система возбуждения - SHUNT;Интерфейс RS-485 - (ModBUS RTU);Интерфейс USB - да;Выбор режима измерения - да;Степень изоляции, 0,5 Мом (1 КV);Диапазон рабочих температур, C - от -35 до +70;Частота, Гц - 35 - 70;Потребляемая мощность, Вт - 3;Напряжение, В - 8 - 36;Функция задержки запуска - да;Функция задержки останова (для охлаждения двигателя) - да;Диап. вх. напр. пер. тока для 3-фаз 4-провод, В - 15 .. 360;Диап. вх. напр. пер. тока для 1-фаз 2-пров, В - 15 .. 360;Количество подключаемых датчиков - 15;Сигнал тревоги - неудачный запуск ДЭС - да;Сигнал/останов ДЭС от датчика темп ОЖ - да;Сигнал/останов ДЭС от датчика давления масла - да;Сигнал/останов ДЭС от датчика оборотов двигателя - да;Звуковой сигнал общей аварии - да;Сигнал тревоги - общее предупреждение - да;Сигнал тревоги - показатель низкого уровня топлива - да;Общая неисправность - да;Контроль напряжения АКБ - да;Контроль напряжения зарядного генератора - да;Индикация силы тока - да;Индикация числа оборотов двигателя - да;Частотомер - да;Счетчик часов наработки - да;Индикация температуры охлаждающей жидкости - да;Индикация давления масла - да;Индикация коэффициент мощности (cosφ) - да;Индикация напряжения аккумулятора (В) - да;Индикация активной мощности по 3ф. (кВт)-  да;Индикация мощности (кВт) - да;Индикация суммарной активной мощности (кВт) - да;Индикация суммарной реактивной мощности (кВАр) - да;Счётчик выработанной электроэнергии (кВт/ч) - да;Индикация последовательности чередования фаз - да;Индикация температуры масла - да;Индикация уровня топлива в баке - да;Журнал событий - да;Останов по низкому напряжению - да;Габаритные размеры ДхШхВ, мм - 209х153х55;Габаритные размеры упаковки ДхШхВ, мм - 235х165х65;Масса, кг - 0,71;Комплектация:дизельный генератор;- система электропитания с аккумуляторными батареями, генератором,пусковым стартером;- глушитель, топливный бак, АКБ, ЩУ с цифровой панелью, станциязаправлена маслом и ОЖ;- система аварийной остановки;- блок зарядки АКБ;- блок АВР;- комплект документации.</t>
  </si>
  <si>
    <t>1205 Т</t>
  </si>
  <si>
    <t>271132.900.000001</t>
  </si>
  <si>
    <t>стационарная</t>
  </si>
  <si>
    <t>Стационарный дизель генератор в блок контейнере типа "Север"предназначенный для использования в диапозоне температур от -40С до +40С. Дизель генератор применяется в качестве:• резервного источника электроэнергии на объектах, требующих надёжного ибесперебойного энергоснабжения• постоянного источника электроэнергии для удаленных объектов (вахтовыепосёлки, артели старателей, месторождения и пр.).Основные компоненты дизельной электростанции:СТАНДАРТНАЯ КОМПЛЕКТАЦИЯ- двигатель 8-цилиндровый, V-образный, турбированный, со стартером итурбокомпрессором;- синхронный силовой генератор БГ мощностью 200 кВт;- базовая рама;- устройство автоматического ввода резерва (АВР);- система впуска с воздушным фильтром;- система газовыхлопа с глушителем;- система топливопитания со встроенными топливными баком емкостью 400 л.с топливными фильтрами;- система охлаждения с водяным радиатором 60 л, крыльчаткой вентилятораобратного тока с защитой и охладителем надувочного воздуха типа "воздух-воздух";- система смазки  с масляным радиатором, масляным фильтром ишестеренчатым масляным насосом;- система электрооборудования с зарядным генератором; - устройствоостанова двигателя на базе соленоида;-аккумуляторная батарея 190 А/час с комплектом проводов – 2 шт.- устройство подрегулировки ТНВД;- комплект ЗИП;- комплект эксплуатационной документации.Технические характеристики двигателя:Номинальная мощность, квт - 286,7;Рабочий объем, л - 14,86;Число цилиндров - 8;Порядок работы цилиндров - 1-5-4-2-6-3-7-8;Диаметр цилиндра, мм - 130;Ход поршня, мм - 140;Рабочий объем, л - 14,86;Степень сжатия - 16,5:1;Номинальная частота вращения коленчатого вала, об/мин - 1500;Частота вращения холостого хода, об/мин - мин не более 950 и макс неболее 1650;Маслянные фильтры, шт - 2 полнопоточный со сменным фильтр-патроном ифильтр центробежной очистки;Топливный насос - высокого давления с механическим регулятором;Топливные фильтры:- тонкой очистки со сменным фильтром,- грубой очистки отстойник; водяной насос - центробежный с клинременнымприводом от коленчатого вала;Зарядный генератор - переменного тока;Пусковое устройства - электрический стартер;Масса, кг - 1230;Технические характеристики генератора:Основная мощность, кВт/кВА, не менее - 200/250;Резервная мощность, кВт/кВА, не менее - 220/275;Род тока - переменный;Номинальное напряжение, В - ~3*400;Номинальная частота, Гц - 50;Номинальный коэффициент мощности, cos f - 0,8;Номинальная частота вращения вала, об/мин - 1500;Расход топлива при 100% нагрузке, л - 55,7; Степень автоматизации - 2.</t>
  </si>
  <si>
    <t>1204 Т</t>
  </si>
  <si>
    <t>Дизельный генератор (электростанция) с АВР мощностью 100 кВтпредназначен для получения трехфазного электрического тока частотой 50Гц и напряжением 400 В. Электростанция АД-100 применяется в качествеосновных и резервных источников электроснабжения для автономных объектовв отдаленных населенных пунктах, на строительных площадках,месторождениях, а также социально значимых объектах и непрерывныхпроизводствах.Технические характеристики:Мощность номинальная, кВт – 106;Мощность номинальная, кВА – 133;Мощность максимальная, кВт – 117;Мощность максимальная, кВА – 146;Коэффициент мощности - 0,8;Напряжение, В – 400;Количество фаз - 3;Частота, Гц - 50;Номинальный ток, А - 180;Объём системы охлаждения, л - 20 без заправочного объема радиатора;Объём топливного бака, л - 200;Расход топлива при 75% мощности, л/ч - 24,1;Расход топлива при 100% мощности, л/ч - 30,8;Автономная работа на 75% нагрузки без дозаправки, ч - 8,3;Степень автоматизации - 2 (автоматический запуск);Система аварийной остановки - да;Датчик уровня топлива - да;Замок горловины бака - да;Отключатель АКБ - да;Исполнение - открытое;Уровень шума (dB/7м) - 90;Глушитель - промышленный;Комплектация - глушитель, топливный бак, АКБ, ЩУ с цифровой панелью,станция заправлена маслом и ОЖ.ДВИГАТЕЛЬ:8-ми цилиндровый дизельный двигатель с V-образным расположениемцилиндров, 4-х тактный с воспламенением от сжатия, непосредственнымвпрыском топлива, турбонаддувом, промежуточный охладителем наддувочноговоздуха и встроенным жидкостно-масляным радиатором.Номинальная мощность, Вт - 243;Частота вращения коленвала, об/мин – 1500;Диаметр цилиндра, мм – 130;Ход поршня, мм – 140;Расположение цилиндров - 8VTI;Рабочий объём двигателя, л -14,86;Порядок работы цилиндров - 1-5-4-2-6-3-7-8;Система охлаждения – жидкостная, закрытого типа с принудительнойциркуляцией, оборудован термостатическим устройством;Система впуска воздуха - с турбонаддувом;Тип воздушного фильтра – фильтроэлемент;Степень сжатия в цилиндрах - 16,5:1;Регулятор оборотов – механический;Напряжение бортового электрооборудования, В – 24;Пусковое устройство (стартер) - электростартер 24 В;Тип топливного фильтра - одноразовый фильтр;Рекомендуемый тип масла - SAE 15W40/10W30;Тип масляного фильтра - одноразовый фильтр;Вентилятор, диаметр, мм, тип – осевой;Уровень шума, dB/7м – 90;Вид топлива – дизельное;Способ смесообразования – непосредственный впрыск;ГЕНЕРАТОР:Синхронный генератор MJB 250 LB4 - бесщёточный, 4-х полюсной генераторпеременного тока, c электронным оборудованием для контроля в реальномвремени и автоматическим регулятором напряжения AVR.Тип генератора -бесщёточный, синхронный;Номинальный коэффициент мощности - 0,8;Номинальный ток, А – 360;Частота вращения, об/мин – 1500;Частота, Гц - 50;Количество фаз - 3;Класс защиты обмотки - IP23;Степень изоляции – H;Система управления на базе русифицированного контроллера с функциями:-Запуск и остановка электроагрегата;-Управление электроагрегатом по программе, установленной в контроллере;-Управление коммутационным аппаратом силовой цепи (генераторнымвыключателем);-Аварийно-предупредительная сигнализация и аварийная защита (оповещениеоб аварии и отключение агрегата);-Сбор и вывод параметров работы дизельного двигателя и вырабатываемойэнергии:-Автозапуск станции и переключение нагрузки на резервный ввод припропадании напряжения на основном вводе питания (опция).Автоматический пульт управления (2-я степень автоматизации) на базерусифицированного микропроцессорного контроллера.Должен обеспечивать функции контроля, защиты и управления дизельнымэлектроагрегатом, оснащенным синхронным генератором переменного тока ссамовозбуждением, по 2-ой степени автоматизации, обеспечивающей функциирезервного источника электрической энергии.Резервный электроагрегат должен автоматически запускаться в работу приотключении или отклонении напряжения, частоты в основной сети отустановленного.Остановка резервного электроагрегата должна происходить при появлениинапряжения в магистральной (основной) сети или после восстановлениянапряжения и частоты до нормированных значений.Температура охлаждающей жидкости двигателя в дежурном режиме долженподдерживаться в диапазоне 35-45 С.Система электрооборудования:-Зарядный генератор переменного тока, максимальная сила тока 50А.;-Пусковое устройство электрический стартер постоянного тока, мощностью;-Зарядное устройство АКБ;-Комплект АКБ 12V190Ah;-Шкаф с зарядным устройством 220/24В 5А на базе контакторов (вкомплектации АВР);Вариант исполнения - открытое.</t>
  </si>
  <si>
    <t>1275 Т</t>
  </si>
  <si>
    <t>275123.500.000001</t>
  </si>
  <si>
    <t>Электросушитель</t>
  </si>
  <si>
    <t>для рук, сенсорный</t>
  </si>
  <si>
    <t>Материал корпуса - ABS-пластик, белый цвет 
Мощность обогрева Вт 1800 
Потребляемая мощность Вт 130 
Производительность вентиляторал/с 51 
Способ включения - Автоматич. (оптич. датчиком) 
Вес кг 4 
Высота мм 230 
Ширина мм 256 
Глубина мм 130 
http://www.jofel.ru/tovar.php?tovar=12&amp;tovid=124</t>
  </si>
  <si>
    <t>1276 Т</t>
  </si>
  <si>
    <t xml:space="preserve"> 275123.730.000000</t>
  </si>
  <si>
    <t>Электроутюг</t>
  </si>
  <si>
    <t>бытовой</t>
  </si>
  <si>
    <t>Утюг хозяйственный классический.Технические характеристики:Мощность, Вт - 1600;Постоянная подача пара;Паровой удар;Система самоочистки.Поставщик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</si>
  <si>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1277 Т</t>
  </si>
  <si>
    <t>275124.300.000000</t>
  </si>
  <si>
    <t>Электрочайник</t>
  </si>
  <si>
    <t>бытовой, объем 1-3 л</t>
  </si>
  <si>
    <t>Чайник электрический.Технические характеристики:Объем, л - 1.7 - 2;Мощность, Вт - 1800 - 2200;Тип нагревательного элемента - закрытая спираль;Покрытие нагревательного элемента - нержавеющая сталь;Материал корпуса - металл;Индикация включения - есть;Индикатор уровня воды - есть;Блокировка крышки - есть;Блокировка включения без воды - есть;Отсек для хранения шнура - есть.Поставщик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</si>
  <si>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816 Т</t>
  </si>
  <si>
    <t>Краска автомобильная эмаль белая.Назначение - для окраски предварительно загрунтованных металлическихповерхностей грузовых автомобилей;Технические характеристики:НЦ-1125;Цвет - белый;Тара, кг, не более - 10;Нормативно-технический документ - ГОСТ 7930-73.</t>
  </si>
  <si>
    <t>817 Т</t>
  </si>
  <si>
    <t>Краска автомобильная эмаль серая.Назначение - для окраски предварительно загрунтованных металлическихповерхностей грузовых автомобилей;Технические характеристики:Эмаль НЦ-1125;Цвет - серая;Тара, кг, не более - 10;Нормативно-технический документ - ГОСТ 7930-73.Марка/модель -Завод изготовителя -Страна происхождения -(заполняется поставщиком)</t>
  </si>
  <si>
    <t>819 Т</t>
  </si>
  <si>
    <t>Эмаль нитроцеллюлозная, НЦ-132 - зеленая,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</si>
  <si>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818 Т</t>
  </si>
  <si>
    <t>Эмаль НЦ-132 коричненвая.Назначение - для окраски деревянных и предварительно загрунтованныхметаллических поверхностей изделий, эксплуатируемых в атмосферныхусловиях и внутри помещений.Технические характеристики:Цвет - коричневый;Покрытие устойчиво к изменению температуры, С -  от минус 50 до плюс 60;Марка - НЦ-132.</t>
  </si>
  <si>
    <t>820 Т</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</si>
  <si>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голубой;Нормативно-технический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</si>
  <si>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767 Т</t>
  </si>
  <si>
    <t>162413.100.000002</t>
  </si>
  <si>
    <t>Ящик дощатый</t>
  </si>
  <si>
    <t>тип II, разборный/неразборный</t>
  </si>
  <si>
    <t>Специальная рама для безопасной ручной транспортировки пробнефтепродуктов и воды в стеклянных банках и бутылях. Количествопосадочных мест - 6бутылей (банок) с макс. Диаметром 95мм. Внешниеразмеры верхней канты: Д х Ш х В, мм - 300х210х305Условия поставки: - должна поставляться с сертификатом или другимдокументом, удостоверяющим происхождение товара; - соответствующаяупаковка, не допускающая повреждения.</t>
  </si>
  <si>
    <t>118 Р</t>
  </si>
  <si>
    <t>06.2023</t>
  </si>
  <si>
    <t>Шығыс Мақат кен орнындағы 150 орындық асхана құрылысы</t>
  </si>
  <si>
    <t>Строительство столовой на 150 мест на м/р Восточный Макат</t>
  </si>
  <si>
    <t>119 Р</t>
  </si>
  <si>
    <t xml:space="preserve">Ш.Мақат МДАЦ технологиялық сорғы ғимаратына жайластыру арқылы жөндеу жүргізу </t>
  </si>
  <si>
    <t>Ремонт зданий технологической насосной ЦППН В.Макат с благоустройством</t>
  </si>
  <si>
    <t>Создание условий труда и быта нефтяникам м/р Ботахан.</t>
  </si>
  <si>
    <t>129 Р</t>
  </si>
  <si>
    <t>712019.000.000004</t>
  </si>
  <si>
    <t>Работы по техническому обследованию объектов недвижимого имущества</t>
  </si>
  <si>
    <t>Газды кешенді дайындау қондырғысын техникалық тексеру</t>
  </si>
  <si>
    <t>Техническое обследование установки комплексной подготовки газа</t>
  </si>
  <si>
    <t>Основыми целями обследования и оценки технического состояния установки комплексной подготовки газа являются, определение и формирование мер по обеспечению технических, технологических, экологических требований с учетом безопасности и правильности их эксплуатации.</t>
  </si>
  <si>
    <t>Невозможность определения и получения официального заключения независимой организацией, технического состояния объекта, что исключает возможность  своевременного решения тех или иных проблемных вопросов на опасном производственном объекте.</t>
  </si>
  <si>
    <t>130 Р</t>
  </si>
  <si>
    <t>«Жайықмұнайгаз» МГӨБ-на сұйықтардың физика-химиялық қасиеттерін зертханалық зерттеулермен және техникалық-экономикалық қорытындыларымен талдаумен мұнай мен газды жинау, тасымалдау және тазарту жүйесінің объектілерін оңтайландыру тұжырымдамаларын әзірлеу.</t>
  </si>
  <si>
    <t xml:space="preserve">«Разработка концепций по оптимизации объектов системы сбора, транспортировки и подготовки нефти и газа с проведением лабораторных исследований физико-химических свойств флюидов и анализ с технико-экономическими выводами по НГДУ «Жайыкмунайгаз».
</t>
  </si>
  <si>
    <t>117 Р</t>
  </si>
  <si>
    <t xml:space="preserve">"Ембімұнайгаз" АҚ-ның  интеллектуалды кен орындары жүйесін кеңейту бойынша жұмыстар </t>
  </si>
  <si>
    <t>Работы по расширению системы интеллектуального месторождения АО "Эмбамунайгаз"</t>
  </si>
  <si>
    <t>120 Р</t>
  </si>
  <si>
    <t>711216.000.000000</t>
  </si>
  <si>
    <t>Работы по проектированию инженерных систем и сетей</t>
  </si>
  <si>
    <t>ӨТҚжЖКБ Атырау базасындағы кранасты жолын қайта салу нысанының ЖІЖ дайындау</t>
  </si>
  <si>
    <t>Разработка ПИР объекта "Реконструкция подкрановой пути Атырауской базы УПТОиКО"</t>
  </si>
  <si>
    <t>"Атырау облысы, Атырау қаласы, Туманное ауылынан бастап «ҚазТрансГаз Аймақ» АҚ АтӨФ газ тарату желілеріне дейінгі тауарлық газ құбыры" ЖБ бойынша кешенді ведомствалықтан тыс сараптама жүргізу</t>
  </si>
  <si>
    <t>Проведение комплексной вневедомственной экспертизы по РП:«Газопровод товарного газа от с.Туманное до газораспределительных сетей АтПФ АО "КазТрансГаз Аймак", Атырауская область, г. Атырау»</t>
  </si>
  <si>
    <t>127 Р</t>
  </si>
  <si>
    <t>"Уаз кен орнында РВС-2000 м³ (мұнай)  казанын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</si>
  <si>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РВС-2000м3(нефтяной) на месторождении УАЗ»</t>
  </si>
  <si>
    <t>121 Р</t>
  </si>
  <si>
    <t>"Қолданыстағы РВС №2 1000м³ Б, Жоламанова кен орнындағы қазанды бөлшектеп орнына жаңа қазан құрылысын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</si>
  <si>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РВС №2-1000м3 с демонтажем существующего на месторождении Жоламанова»</t>
  </si>
  <si>
    <t>128 Р</t>
  </si>
  <si>
    <t>" Ш. Молдабек ЖП-де пайдаланудағы №1 ТБР- 1000 м³ бөлшектей отырып ТБР-2000 м³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</si>
  <si>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РВС-2000м3 с демонтажем существующего РВС-1000м3 на месторождении Молдабек»</t>
  </si>
  <si>
    <t>122 Р</t>
  </si>
  <si>
    <t>«УЭМЭ, Жылыоймұнайгаз МГӨБ өрт дабылының жобалық-сметалық құжаттамасын жасау бойынша жұмыстары»ЖЗЖ түзету енгізу  ЖБ бойынша кешенді ведомствалықтан тыс сараптама жүргізу</t>
  </si>
  <si>
    <t>Проведение комплексной вневедомственной экспертизы по РП:« Корректировка ПИР.РАБОТЫ ПО РАЗРАБОТКЕ ПСД ПОЖАРНОЙ СИГНАЛИЗАЦИИ УЭМЭ, НГДУ "ЖЫЛЫОЙМУНАЙГАЗ»</t>
  </si>
  <si>
    <t>123 Р</t>
  </si>
  <si>
    <t>«Жайыкмұнайгаз МГӨБ кен орындарының ұңғымаларын жайластыру » ЖБ бойынша кешенді ведомствалықтан тыс сараптама жүргізу</t>
  </si>
  <si>
    <t>Проведение комплексной вневедомственной экспертизы по РП:«Обустройство скважин месторождений НГДУ "Жайыкмунайгаз"  »</t>
  </si>
  <si>
    <t>124 Р</t>
  </si>
  <si>
    <t>Атырауская область, Кызылкугинский район</t>
  </si>
  <si>
    <t>«Кайнармұнайгаз МГӨБ кен орындарының ұңғымаларын жайластыру » ЖБ бойынша кешенді ведомствалықтан тыс сараптама жүргізу</t>
  </si>
  <si>
    <t>Проведение комплексной вневедомственной экспертизы по РП:«Обустройство скважин месторождений НГДУ "Кайнармунайгаз" »</t>
  </si>
  <si>
    <t>126 Р</t>
  </si>
  <si>
    <t>«Қаспий самалы вахталық қалашығындағы КТҚ (карізді тазалау қондырғыларын ) қайта салу» ЖБ бойынша кешенді ведомствалықтан тыс сараптама жүргізу</t>
  </si>
  <si>
    <t>Проведение комплексной вневедомственной экспертизы по РП:«Реконструкция канализационно-очистных сооружении в в.п Каспий Самалы »</t>
  </si>
  <si>
    <t>131 Р</t>
  </si>
  <si>
    <t xml:space="preserve"> 12.05.1999 ж. №327 Келiсiмшарт  бойынша ҒЗТКЖ  міндеттемелерді орындау</t>
  </si>
  <si>
    <t>Исполнение обязательств по НИОКР по Контракту №327 от 12.05.1999 г.</t>
  </si>
  <si>
    <t>Техническое обслуживание насосного оборудования НГДУ "Жылыоймунайгаз"</t>
  </si>
  <si>
    <t>"Жылыомұнайгаз" МГӨБ-нің сорап жабдықтарына техникалық қызмет көрсету</t>
  </si>
  <si>
    <t>Услуги по техническому обслуживанию насосного и аналогичного оборудования</t>
  </si>
  <si>
    <t>Услуги по техническому обслуживанию насосного оборудования</t>
  </si>
  <si>
    <t>331212.400.000002</t>
  </si>
  <si>
    <t>121 У</t>
  </si>
  <si>
    <t>"Услуги по организации/проведению конференций/форумов/конкурсов/корпоративных мероприятий клуба "Мұнайшы қыз"АО "Эмбамунайгаз" среди работников производственных структурных подразделений"</t>
  </si>
  <si>
    <t>"Ембімұнайгаз" АҚ "Мұнайшы қыз" клубының өндірістік құрылымдық бөлімшелері қызметкерлерінің арасында конференцияларын/форумдарын/конкурстарын/корпоративтік іс-шараларын ұйымдастыру/өткізу жөніндегі қызметтері</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</si>
  <si>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</si>
  <si>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823011.000.000000</t>
  </si>
  <si>
    <t>127 У</t>
  </si>
  <si>
    <t>3.3.16</t>
  </si>
  <si>
    <t>услуги по организации и проведению  семинаров для работников по программе  модульного обучения "Инженер по разработке"</t>
  </si>
  <si>
    <t xml:space="preserve">Қызметкерлерге "Кен орындарын игеру жөніндегі инженер"  модульдік оқыту бағдарламасы бойынша семинарларды ұйымдастыру және өткізу қызметтері </t>
  </si>
  <si>
    <t>ЗЦПОУ</t>
  </si>
  <si>
    <t>Услуги по обучению (обучению/тренинги/подготовке/переподготовке/повышению квалификации)</t>
  </si>
  <si>
    <t>Услуги по обучению персонала/сотрудников</t>
  </si>
  <si>
    <t>841311.000.000001</t>
  </si>
  <si>
    <t xml:space="preserve">услуги по организации и проведению семинаров, тренингов и курсов повышения квалификации для работников  </t>
  </si>
  <si>
    <t>Қызметкерлерге семинарлар, тренингтер және біліктілігін арттыру курстарын ұйымдастыру және өткізу қызметтері</t>
  </si>
  <si>
    <t>128 У</t>
  </si>
  <si>
    <t>услуги по подготовке, переподготовке и повышению квалификации работников обязательным требованиям по безопасному ведению работ (ГНВП)</t>
  </si>
  <si>
    <t xml:space="preserve"> Қауыпсыз жұмыс істеу бойынша міндетті талаптарга қызметкерлерді даярлау, қайта даярлау және біліктілігін арттыру бойынша қызметтер 
</t>
  </si>
  <si>
    <t>131 У</t>
  </si>
  <si>
    <t>Услуги по подготовке, переподготовке и повышению квалификации работников (обучение по рабочим профессиям, получение допуска к работе)</t>
  </si>
  <si>
    <t xml:space="preserve">Жұмыскерлерді даярлау, қайта даярлау және біліктілігін арттыру бойынша қызметтер (жұмысшы мамандықтарға, жұмысқа рұқсат алу бойынша оқыту)
</t>
  </si>
  <si>
    <t>130 У</t>
  </si>
  <si>
    <t>Услуги по техническому надзору объекта Строительство Аллей славы в г.Атырау</t>
  </si>
  <si>
    <t>Атырау қаласындағы Даңқ аллеясы құрылысын салу"  нысанына техникалық бақылау  қызметін көрсету</t>
  </si>
  <si>
    <t>г.Атырау, ул. Валиханова,1</t>
  </si>
  <si>
    <t>Услуги по авторскому/техническому надзору</t>
  </si>
  <si>
    <t>711220.000.000000</t>
  </si>
  <si>
    <t>124 У</t>
  </si>
  <si>
    <t>Услуги по авторскому надзору объекта Строительство столовой на 150 мест на м/р Восточный Макат</t>
  </si>
  <si>
    <t>Шығыс Мақат кен орнындағы 150 орындық асхана құрылысы нысанына авторлық бақылау  қызметін көрсету</t>
  </si>
  <si>
    <t>123 У</t>
  </si>
  <si>
    <t>Услуга по предоставлению доступа к онлайн-ресурсу по проверке благонадежности контрагентов</t>
  </si>
  <si>
    <t xml:space="preserve">Контрагенттерді тиісті тексеру үшін онлайн-ресурсқа қолжетімділікті қамтамасыз ету қызметі
</t>
  </si>
  <si>
    <t>Услуги по пользованию программными продуктами, находящимся в удаленном доступе</t>
  </si>
  <si>
    <t>Услуги по пользованию программными продуктами</t>
  </si>
  <si>
    <t>620920.000.000014</t>
  </si>
  <si>
    <t>122 У</t>
  </si>
  <si>
    <t>КО</t>
  </si>
  <si>
    <t>Услуги по обязательному экологическому страхованию АО "Эмбамунайгаз"</t>
  </si>
  <si>
    <t>Ембімұнайгаз " АҚ міндетті экологиялық сақтандыру бойынша қызметтер</t>
  </si>
  <si>
    <t>Услуги страхования экологические</t>
  </si>
  <si>
    <t>749020.000.000130</t>
  </si>
  <si>
    <t>125 У</t>
  </si>
  <si>
    <t>126 У</t>
  </si>
  <si>
    <t>129 У</t>
  </si>
  <si>
    <t>6 изменения и дополнения №120240021112-ПЗ-2022-6 от 16.02. 2022г., утвержден решением директора департамента ДПиОЗ Жылкайдаровым М.О.</t>
  </si>
  <si>
    <t>791-1 Т</t>
  </si>
  <si>
    <t>1054-1 Т</t>
  </si>
  <si>
    <t>1053-1 Т</t>
  </si>
  <si>
    <t>1262-1 Т</t>
  </si>
  <si>
    <t>1263-1 Т</t>
  </si>
  <si>
    <t>1266-1 Т</t>
  </si>
  <si>
    <t>1231-1 Т</t>
  </si>
  <si>
    <t>1233-1 Т</t>
  </si>
  <si>
    <t>1232-1 Т</t>
  </si>
  <si>
    <t>1235-1 Т</t>
  </si>
  <si>
    <t>1234-1 Т</t>
  </si>
  <si>
    <t>1236-1 Т</t>
  </si>
  <si>
    <t>1237-1 Т</t>
  </si>
  <si>
    <t>46-2 Р</t>
  </si>
  <si>
    <t>«Эмбамунайгаз» АҚ кен орындарындағы бағалау ұңғымаларының құрылысын салу бойынша жұмыстар</t>
  </si>
  <si>
    <t>Работы по строительству оценочных скважин на месторождениях АО "Эмбамунайгаз"</t>
  </si>
  <si>
    <t>8-2 Р</t>
  </si>
  <si>
    <t>«Эмбамунайгаз» АҚ кен орындарындағы бағалау ұңғымаларының құрылысын салу кезінде бұрғылау ерітіндісін дайындау, қызмет көрсету және бақылау бойынша жұмыстар</t>
  </si>
  <si>
    <t>Работы по приготовлению, сопровождению и контролю за буровым раствором при строительстве оценочных скважин  на месторождениях АО "Эмбамунайгаз"</t>
  </si>
  <si>
    <t>4-2 Р</t>
  </si>
  <si>
    <t>«Эмбамунайгаз» АҚ кен орындарындағы бағалау ұңғымаларына сынақ жүргізу бойынша жұмыстар</t>
  </si>
  <si>
    <t>Работы по испытанию оценочных скважин на месторождениях АО "Эмбамунайгаз"</t>
  </si>
  <si>
    <t>6-4 Р</t>
  </si>
  <si>
    <t>28,29</t>
  </si>
  <si>
    <t>Исключается в связи с отсутствием необходимости</t>
  </si>
  <si>
    <t>2-2 У</t>
  </si>
  <si>
    <t>«Эмбамунайгаз» АҚ кен орындарында бағалау ұңғымаларын салу кезіндегі супервайзерлік қызметтер</t>
  </si>
  <si>
    <t>Услуги по супервайзерству при строительстве оценочных скважин на месторождениях  АО "Эмбамунайгаз"</t>
  </si>
  <si>
    <t>122-1 У</t>
  </si>
  <si>
    <t>331229.900.000016</t>
  </si>
  <si>
    <t>Услуги по техническому обслуживанию добывающего оборудования</t>
  </si>
  <si>
    <t>«Ұңғымалы электрохимиялық жылытқыш» жабдықтарына сервистік қызмет көрсету</t>
  </si>
  <si>
    <t>Сервисное обслуживание оборудования "Скважинный электрохимический нагреватель"</t>
  </si>
  <si>
    <t>15-1-17</t>
  </si>
  <si>
    <t>Атырауская область. Исатайский район</t>
  </si>
  <si>
    <t>Атырау облысы, Исатай ауданында Мерекелік, мәдени-көпшілік іс-шараларды өткізу қызметі</t>
  </si>
  <si>
    <t>Услуги по проведению праздничных, культмассовых мероприятий в Исатайском районе Атырауской области</t>
  </si>
  <si>
    <t>Атырауская область. Жылыойский район</t>
  </si>
  <si>
    <t>Атырау облысы, Жылыой ауданында Мерекелік, мәдени-көпшілік іс-шараларды өткізу қызметі</t>
  </si>
  <si>
    <t>Услуги по проведению праздничных, культмассовых мероприятий в Жылыойском районе Атырауской области</t>
  </si>
  <si>
    <t>Атырау облысы, Мақат ауданында Мерекелік, мәдени-көпшілік іс-шараларды өткізу қызметі</t>
  </si>
  <si>
    <t>Услуги по проведению праздничных, культмассовых мероприятий в Макатском районе Атырауской области</t>
  </si>
  <si>
    <t>Атырауская область. Кызылкогинский район</t>
  </si>
  <si>
    <t>Атырау облысы, Қызылқоға ауданында Мерекелік, мәдени-көпшілік іс-шараларды өткізу қызметі</t>
  </si>
  <si>
    <t>Услуги по проведению праздничных, культмассовых мероприятий в Кызылкогинском районе Атырауской области</t>
  </si>
  <si>
    <t>132 У</t>
  </si>
  <si>
    <t>133 У</t>
  </si>
  <si>
    <t>134 У</t>
  </si>
  <si>
    <t>135 У</t>
  </si>
  <si>
    <t>136 У</t>
  </si>
  <si>
    <t>ЗКС+ПКО 2.0</t>
  </si>
  <si>
    <t>440-2 Т</t>
  </si>
  <si>
    <t>441-2 Т</t>
  </si>
  <si>
    <t>1171-1 Т</t>
  </si>
  <si>
    <t>11;</t>
  </si>
  <si>
    <t>1132-1 Т</t>
  </si>
  <si>
    <t>1133-1 Т</t>
  </si>
  <si>
    <t>1131-1 Т</t>
  </si>
  <si>
    <t>1134-1 Т</t>
  </si>
  <si>
    <t>1135-1 Т</t>
  </si>
  <si>
    <t>1137-1 Т</t>
  </si>
  <si>
    <t>1136-1 Т</t>
  </si>
  <si>
    <t>1142-1 Т</t>
  </si>
  <si>
    <t>1143-1 Т</t>
  </si>
  <si>
    <t>1144-1 Т</t>
  </si>
  <si>
    <t>1138-1 Т</t>
  </si>
  <si>
    <t>1145-1 Т</t>
  </si>
  <si>
    <t>1140-1 Т</t>
  </si>
  <si>
    <t>1141-1 Т</t>
  </si>
  <si>
    <t>1139-1 Т</t>
  </si>
  <si>
    <t>1148-1 Т</t>
  </si>
  <si>
    <t>1146-1 Т</t>
  </si>
  <si>
    <t>1147-1 Т</t>
  </si>
  <si>
    <t>1460-1 Т</t>
  </si>
  <si>
    <t>1461-1 Т</t>
  </si>
  <si>
    <t>768-1 Т</t>
  </si>
  <si>
    <t>769-1 Т</t>
  </si>
  <si>
    <t>770-1 Т</t>
  </si>
  <si>
    <t>941-1 Т</t>
  </si>
  <si>
    <t>940-1 Т</t>
  </si>
  <si>
    <t>942-1 Т</t>
  </si>
  <si>
    <t>1446-1 Т</t>
  </si>
  <si>
    <t>7;8;11;21;22;</t>
  </si>
  <si>
    <t>1127-1 Т</t>
  </si>
  <si>
    <t>1272-1 Т</t>
  </si>
  <si>
    <t>1163-1 Т</t>
  </si>
  <si>
    <t>900-1 Т</t>
  </si>
  <si>
    <t>958-1 Т</t>
  </si>
  <si>
    <t>960-1 Т</t>
  </si>
  <si>
    <t>959-1 Т</t>
  </si>
  <si>
    <t>962-1 Т</t>
  </si>
  <si>
    <t>961-1 Т</t>
  </si>
  <si>
    <t>964-1 Т</t>
  </si>
  <si>
    <t>963-1 Т</t>
  </si>
  <si>
    <t>965-1 Т</t>
  </si>
  <si>
    <t>966-1 Т</t>
  </si>
  <si>
    <t>1175-1 Т</t>
  </si>
  <si>
    <t>829-1 Т</t>
  </si>
  <si>
    <t>821-1 Т</t>
  </si>
  <si>
    <t>822-1 Т</t>
  </si>
  <si>
    <t>823-1 Т</t>
  </si>
  <si>
    <t>855-1 Т</t>
  </si>
  <si>
    <t>1422-1 Т</t>
  </si>
  <si>
    <t>1458-1 Т</t>
  </si>
  <si>
    <t>1464-1 Т</t>
  </si>
  <si>
    <t>ЭМ</t>
  </si>
  <si>
    <t>1465-1 Т</t>
  </si>
  <si>
    <t>1466-1 Т</t>
  </si>
  <si>
    <t>1244-1 Т</t>
  </si>
  <si>
    <t>1245-1 Т</t>
  </si>
  <si>
    <t>1243-1 Т</t>
  </si>
  <si>
    <t>1247-1 Т</t>
  </si>
  <si>
    <t>1246-1 Т</t>
  </si>
  <si>
    <t>1248-1 Т</t>
  </si>
  <si>
    <t>1257-1 Т</t>
  </si>
  <si>
    <t>1265-1 Т</t>
  </si>
  <si>
    <t>1268-1 Т</t>
  </si>
  <si>
    <t>877-1 Т</t>
  </si>
  <si>
    <t>1051-1 Т</t>
  </si>
  <si>
    <t>944-1 Т</t>
  </si>
  <si>
    <t>943-1 Т</t>
  </si>
  <si>
    <t>830-1 Т</t>
  </si>
  <si>
    <t>969-1 Т</t>
  </si>
  <si>
    <t>967-1 Т</t>
  </si>
  <si>
    <t>968-1 Т</t>
  </si>
  <si>
    <t>970-1 Т</t>
  </si>
  <si>
    <t>974-1 Т</t>
  </si>
  <si>
    <t>972-1 Т</t>
  </si>
  <si>
    <t>971-1 Т</t>
  </si>
  <si>
    <t>973-1 Т</t>
  </si>
  <si>
    <t>978-1 Т</t>
  </si>
  <si>
    <t>977-1 Т</t>
  </si>
  <si>
    <t>975-1 Т</t>
  </si>
  <si>
    <t>976-1 Т</t>
  </si>
  <si>
    <t>979-1 Т</t>
  </si>
  <si>
    <t>981-1 Т</t>
  </si>
  <si>
    <t>980-1 Т</t>
  </si>
  <si>
    <t>982-1 Т</t>
  </si>
  <si>
    <t>1278-1 Т</t>
  </si>
  <si>
    <t>153-2 Т</t>
  </si>
  <si>
    <t>946-1 Т</t>
  </si>
  <si>
    <t>807-1 Т</t>
  </si>
  <si>
    <t>913-1 Т</t>
  </si>
  <si>
    <t>914-1 Т</t>
  </si>
  <si>
    <t>945-1 Т</t>
  </si>
  <si>
    <t>1081-1 Т</t>
  </si>
  <si>
    <t>99-2 Т</t>
  </si>
  <si>
    <t>808-1 Т</t>
  </si>
  <si>
    <t>27-2 Т</t>
  </si>
  <si>
    <t>917-1 Т</t>
  </si>
  <si>
    <t>947-1 Т</t>
  </si>
  <si>
    <t>669-1 Т</t>
  </si>
  <si>
    <t>доп. объем</t>
  </si>
  <si>
    <t>983-1 Т</t>
  </si>
  <si>
    <t>984-1 Т</t>
  </si>
  <si>
    <t>985-1 Т</t>
  </si>
  <si>
    <t>1406-1 Т</t>
  </si>
  <si>
    <t>889-1 Т</t>
  </si>
  <si>
    <t>890-1 Т</t>
  </si>
  <si>
    <t>189-2 Т</t>
  </si>
  <si>
    <t>907-1 Т</t>
  </si>
  <si>
    <t>908-1 Т</t>
  </si>
  <si>
    <t>1162-1 Т</t>
  </si>
  <si>
    <t>174-2 Т</t>
  </si>
  <si>
    <t>884-1 Т</t>
  </si>
  <si>
    <t>883-1 Т</t>
  </si>
  <si>
    <t>1003-1 Т</t>
  </si>
  <si>
    <t>1014-1 Т</t>
  </si>
  <si>
    <t>1017-1 Т</t>
  </si>
  <si>
    <t>702-1 Т</t>
  </si>
  <si>
    <t>1222-1 Т</t>
  </si>
  <si>
    <t>1220-1 Т</t>
  </si>
  <si>
    <t>1022-1 Т</t>
  </si>
  <si>
    <t>987-1 Т</t>
  </si>
  <si>
    <t>752-1 Т</t>
  </si>
  <si>
    <t>1423-1 Т</t>
  </si>
  <si>
    <t>1270-1 Т</t>
  </si>
  <si>
    <t>1271-1 Т</t>
  </si>
  <si>
    <t>999-1 Т</t>
  </si>
  <si>
    <t>422-1 Т</t>
  </si>
  <si>
    <t>1-2 Т</t>
  </si>
  <si>
    <t>878-1 Т</t>
  </si>
  <si>
    <t>915-1 Т</t>
  </si>
  <si>
    <t>949-1 Т</t>
  </si>
  <si>
    <t>950-1 Т</t>
  </si>
  <si>
    <t>953-1 Т</t>
  </si>
  <si>
    <t>952-1 Т</t>
  </si>
  <si>
    <t>954-1 Т</t>
  </si>
  <si>
    <t>951-1 Т</t>
  </si>
  <si>
    <t>955-1 Т</t>
  </si>
  <si>
    <t>956-1 Т</t>
  </si>
  <si>
    <t>957-1 Т</t>
  </si>
  <si>
    <t>1169-1 Т</t>
  </si>
  <si>
    <t>1428-1 Т</t>
  </si>
  <si>
    <t>1010-1 Т</t>
  </si>
  <si>
    <t>150-2 Т</t>
  </si>
  <si>
    <t>848-1 Т</t>
  </si>
  <si>
    <t>834-1 Т</t>
  </si>
  <si>
    <t>897-1 Т</t>
  </si>
  <si>
    <t>898-1 Т</t>
  </si>
  <si>
    <t>1447-1 Т</t>
  </si>
  <si>
    <t>763-1 Т</t>
  </si>
  <si>
    <t>778-1 Т</t>
  </si>
  <si>
    <t>779-1 Т</t>
  </si>
  <si>
    <t>782-1 Т</t>
  </si>
  <si>
    <t>780-1 Т</t>
  </si>
  <si>
    <t>781-1 Т</t>
  </si>
  <si>
    <t>1106-1 Т</t>
  </si>
  <si>
    <t>904-1 Т</t>
  </si>
  <si>
    <t>922-1 Т</t>
  </si>
  <si>
    <t>923-1 Т</t>
  </si>
  <si>
    <t>924-1 Т</t>
  </si>
  <si>
    <t>925-1 Т</t>
  </si>
  <si>
    <t>926-1 Т</t>
  </si>
  <si>
    <t>927-1 Т</t>
  </si>
  <si>
    <t>928-1 Т</t>
  </si>
  <si>
    <t>929-1 Т</t>
  </si>
  <si>
    <t>930-1 Т</t>
  </si>
  <si>
    <t>931-1 Т</t>
  </si>
  <si>
    <t>932-1 Т</t>
  </si>
  <si>
    <t>933-1 Т</t>
  </si>
  <si>
    <t>934-1 Т</t>
  </si>
  <si>
    <t>935-1 Т</t>
  </si>
  <si>
    <t>936-1 Т</t>
  </si>
  <si>
    <t>906-1 Т</t>
  </si>
  <si>
    <t>905-1 Т</t>
  </si>
  <si>
    <t>938-1 Т</t>
  </si>
  <si>
    <t>937-1 Т</t>
  </si>
  <si>
    <t>939-1 Т</t>
  </si>
  <si>
    <t>873-1 Т</t>
  </si>
  <si>
    <t>872-1 Т</t>
  </si>
  <si>
    <t>824-1 Т</t>
  </si>
  <si>
    <t>825-1 Т</t>
  </si>
  <si>
    <t>1448-1 Т</t>
  </si>
  <si>
    <t>916-1 Т</t>
  </si>
  <si>
    <t>1098-1 Т</t>
  </si>
  <si>
    <t>1099-1 Т</t>
  </si>
  <si>
    <t>316-3 Т</t>
  </si>
  <si>
    <t>2-2 Т</t>
  </si>
  <si>
    <t>755-1 Т</t>
  </si>
  <si>
    <t>754-1 Т</t>
  </si>
  <si>
    <t>1462-1 Т</t>
  </si>
  <si>
    <t>1463-1 Т</t>
  </si>
  <si>
    <t>1189-1 Т</t>
  </si>
  <si>
    <t>1190-1 Т</t>
  </si>
  <si>
    <t>1192-1 Т</t>
  </si>
  <si>
    <t>1194-1 Т</t>
  </si>
  <si>
    <t>1198-1 Т</t>
  </si>
  <si>
    <t>1196-1 Т</t>
  </si>
  <si>
    <t>1200-1 Т</t>
  </si>
  <si>
    <t>1197-1 Т</t>
  </si>
  <si>
    <t>1201-1 Т</t>
  </si>
  <si>
    <t>1006-1 Т</t>
  </si>
  <si>
    <t>461-1 Т</t>
  </si>
  <si>
    <t>5;</t>
  </si>
  <si>
    <t>1213-1 Т</t>
  </si>
  <si>
    <t>1120-1 Т</t>
  </si>
  <si>
    <t>1238-1 Т</t>
  </si>
  <si>
    <t>1124-1 Т</t>
  </si>
  <si>
    <t>1123-1 Т</t>
  </si>
  <si>
    <t>1121-1 Т</t>
  </si>
  <si>
    <t>1122-1 Т</t>
  </si>
  <si>
    <t>1149-1 Т</t>
  </si>
  <si>
    <t>1153-1 Т</t>
  </si>
  <si>
    <t>1154-1 Т</t>
  </si>
  <si>
    <t>1150-1 Т</t>
  </si>
  <si>
    <t>1152-1 Т</t>
  </si>
  <si>
    <t>1284-1 Т</t>
  </si>
  <si>
    <t>1167-1 Т</t>
  </si>
  <si>
    <t>444-2 Т</t>
  </si>
  <si>
    <t>445-2 Т</t>
  </si>
  <si>
    <t>446-2 Т</t>
  </si>
  <si>
    <t>1166-1 Т</t>
  </si>
  <si>
    <t>1170-1 Т</t>
  </si>
  <si>
    <t>458-1 Т</t>
  </si>
  <si>
    <t>51-2 Р</t>
  </si>
  <si>
    <t>11.28.29</t>
  </si>
  <si>
    <t>54-2 Р</t>
  </si>
  <si>
    <t>53-3 Р</t>
  </si>
  <si>
    <t>Шыгыс Молдабек, Забурун кен орындарын полимер айдау сынама жумыстарының геологиялық сараптамасы</t>
  </si>
  <si>
    <t>Работы по геологическому сопровождению ОПИ технологоии полимерного заводнения на месторождении Восточный Молдабек, Забурунье</t>
  </si>
  <si>
    <t>ст. 11.21.22.23.28.29.34.35</t>
  </si>
  <si>
    <t>5-1 Р</t>
  </si>
  <si>
    <t>57-1 Р</t>
  </si>
  <si>
    <t>20-2 Р</t>
  </si>
  <si>
    <t>58-2 Р</t>
  </si>
  <si>
    <t>Геофизикалық зерттеулер, барлау ұңғымаларында ашық ұңғыма оқпанында қабаттар сынауын (MDT) өткізу</t>
  </si>
  <si>
    <t xml:space="preserve">"Геофизические исследования, опробование пластов (MDT) в открытом стволе в разведочных скважинах </t>
  </si>
  <si>
    <t>11.28.29.34.35</t>
  </si>
  <si>
    <t>104-2 Р</t>
  </si>
  <si>
    <t>столбец 28,29.Изменение суммы планируемой для закупа согласно стоимости ПИР</t>
  </si>
  <si>
    <t>99-1 Р</t>
  </si>
  <si>
    <t xml:space="preserve">п 22,п 23,п 11.Изменение условия оплаты и месяца осуществления закупа  </t>
  </si>
  <si>
    <t>111-2 Р</t>
  </si>
  <si>
    <t>Проведение комплексной вневедомственной экспертизы по РП:Корректировка ПИР«Обустройство скважин месторождений НГДУ "Доссормунайгаз»</t>
  </si>
  <si>
    <t>127-1 Р</t>
  </si>
  <si>
    <t>121-1 Р</t>
  </si>
  <si>
    <t>128-1 Р</t>
  </si>
  <si>
    <t>123-1 Р</t>
  </si>
  <si>
    <t xml:space="preserve">столбец 11 и 28,29 изменение месяца осуществления закупа в связи с некомплектностью ПСД для загрузки и изменение стоимости в связи с корректировкой стоимости ПИР </t>
  </si>
  <si>
    <t>124-1 Р</t>
  </si>
  <si>
    <t>86-3 Р</t>
  </si>
  <si>
    <t>столбец 11 изменение месяца осуществления закупа в связи с изменением исходных данных</t>
  </si>
  <si>
    <t>100-3 Р</t>
  </si>
  <si>
    <t>столбец 11 изменение месяца осуществления закупа в связи с некомплектностью ПСД</t>
  </si>
  <si>
    <t>129-1 Р</t>
  </si>
  <si>
    <t>69-1 Р</t>
  </si>
  <si>
    <t>132-1 У</t>
  </si>
  <si>
    <t>15-2-1</t>
  </si>
  <si>
    <t>в связи с необходимостью доработки технической спецификации, а также корректировкой основания осуществления закупки.</t>
  </si>
  <si>
    <t>122-2 У</t>
  </si>
  <si>
    <t>5.11.28.29</t>
  </si>
  <si>
    <t xml:space="preserve">изменение способа закупок и суммы </t>
  </si>
  <si>
    <t>14-1 У</t>
  </si>
  <si>
    <t>в связи с необходимостью доработки технической спецификации и уменьшению общей стоимости</t>
  </si>
  <si>
    <t>20-1 У</t>
  </si>
  <si>
    <t>103-1 У</t>
  </si>
  <si>
    <t>104-1 У</t>
  </si>
  <si>
    <t>105-1 У</t>
  </si>
  <si>
    <t>106-1 У</t>
  </si>
  <si>
    <t>107-1 У</t>
  </si>
  <si>
    <t>108-1 У</t>
  </si>
  <si>
    <t>"Ембімұнайгаз" АҚ, ӨТҚжәнеЖК өндіріс қалдықтарын жою</t>
  </si>
  <si>
    <t>84-1 У</t>
  </si>
  <si>
    <t>строки 11,28</t>
  </si>
  <si>
    <t>31-3 У</t>
  </si>
  <si>
    <t>Протокол ВХК был запущен 21 февраля 2022 года. По протоколу были  замечания со стороны ДПиОЗ (Местное содержание, срок оказания услуг в коммерческом предложениии.т.д) и дополнительно запрошено документы касательно Провайдера бизнес-решений.  На данный момент устраняются все замечания  и переносится закуп на март 2022 года.</t>
  </si>
  <si>
    <t>126-1 У</t>
  </si>
  <si>
    <t>В ожидании утверждения АО НК КМГ перечня закупок ежедневной еженедельной потребности</t>
  </si>
  <si>
    <t>125-Р</t>
  </si>
  <si>
    <t>Атырауская область,г.Атырау</t>
  </si>
  <si>
    <t>Исключить из Плана Закупа в связи с исключением из ПЛАНА ПИР 2022г</t>
  </si>
  <si>
    <t>перенос ДПЗ 2022-2024</t>
  </si>
  <si>
    <t>52-3 Р</t>
  </si>
  <si>
    <t>281411.900.000010</t>
  </si>
  <si>
    <t>электронасосная, рабочее давление 14-70 мПа, условный проход ствола 50-80 мм</t>
  </si>
  <si>
    <t>"Арматура фонтанная АФК 1-65-35.
Является частью устьевого оборудованияи предназначена для оборудования устья наземных фонтанных нефтяных и газовых скважин с целью герметизации устья, его обвязки, подвески подъёмной колонны НКТ, установки ЭЦН, контроля и регулирования режима работы скважин, перекрытия и направления добываемой продукции в магистраль, а также для проведения необходимых технологических операций на скважине.
АФК-1Фонтанная арматура АФК-1 комплектуется запорными и регулирующим устройством, предназначенным дляперекрытия проходных отверстий устьевого оборудования и плавного регулирования режима эксплуатации каждого.
Запорные устройства - прямоточные задвижки с однопластинчатым шибером, уплотнение ""металл по металлу"" с ручной системами управления. 
Технические характеристики:
Рабочее давление, МПа - 35;
Номинальный диаметр, мм - 65;
Габаритные размеры, мм - 1640х800х1850; 
Масса, кг - 902;
Запорное устройство- Задвижки ЗМ, ЗМС прямоточная с ручным управлениям.
"</t>
  </si>
  <si>
    <t>236310.000.000087</t>
  </si>
  <si>
    <t>Бетон ячеистый</t>
  </si>
  <si>
    <t>конструкционно-теплоизоляционный, газобетон, класс прочности В2,5, автоклавный</t>
  </si>
  <si>
    <t>"Газобетон (газобетонные блоки) – являются разновидностью ячеистого
бетона.
Конструкционно-теплоизоляционный, класс прочности В2,5, D
500автоклавный.
Размеры: мм длина – 625, ширина -200, высота 250.
Коэффициент теплопроводности - 0,13-0,14
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</si>
  <si>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222929.900.000234</t>
  </si>
  <si>
    <t>Бирка</t>
  </si>
  <si>
    <t>пластмассовая, для кабеля</t>
  </si>
  <si>
    <t>"Бирка кабельная маркировочная У-135 предназначена для маркировки проводов, кабелей, металоконструкий и т.п. Маркировка наносится водостойким фломастером.
Технические характеристики:
Материал - полипропилен;
Цвет - белый;
Форма - круглая;
Размеры Д, мм - 55;
Ширина отверстия, мм - 11;
Высота отверстия, мм - 3,5;
Толщина бирки, мм - 0,8.
"</t>
  </si>
  <si>
    <t>274042.500.000002</t>
  </si>
  <si>
    <t>Блок аварийного питания</t>
  </si>
  <si>
    <t>для обеспечения бесперебойного освещения помещений</t>
  </si>
  <si>
    <t>Щит АВР трехфазный используется для защиты потребителей от токовперегрузки и короткого замыкания, а также для обеспечения бесперебойногопитания потребителей, путем автоматического переключения на резервнуюлинию, при исчезновении напряжения на основном вводе. Шкафавтоматического ввода резерва устанавливается на объектахпромышленности, энергетики; в жилых зданиях и др. Алгоритм работы ящикаАВР на 400АШкаф автоматического включения резерва работает в двух режимах(автоматический / ручной). Переключение между режимами работыосуществляется при помощи переключателя на лицевой панели шкафа.В автоматическом режиме ящик работает по алгоритму "приоритет первоговвода". В обычном режиме электропитание производится только от первоговвода. При выходе параметров напряжения за номинальные значения (см.ниже):- при превышении линейных напряжений &gt;1,3 Uном- при снижении напряжения 0,8 Uном- при асимметрии фаз &gt;30%- при изменении порядка чередования фаз при обрыве одной или двух фазпроисходит автоматическое переключение нагрузки на резервную линию. Привосстановлении напряжения на 1-ом вводе, происходит обратное подключениепотребителей на появившееся питание.В ручном режиме управление устройством осуществляется с помощью кнопок("пуск"/"стоп"), расположенных на лицевой панели. Для переключениянагрузки в ручном режиме на другой ввод, например с ввода №1 на ввод №2необходимо перевести переключатель режимов в положение "ручной режим".Ввод 1 Стоп.Ввод 2 Пуск.Технические характеристики:Номинальный ток, А - 400;Номинальное напряжения, В - 380;Род тока - переменный;Частота, Гц - 50Степень защиты - IP54;Номинальная эксплуатация щита обеспечивается следующими условиями:Высота над уровнем моря, м, не более - 1000;Температура воздуха, С - от -5+40;Относительная влажность воздуха при температуре воздуха +20°С, %, неболее - 85;Окружающая среда – невзрывоопасная, не содержащая агрессивных газов ипаров в  концентрациях, разрушающих  металл-изоляцию;Электрическое сопротивление изоляции, мОм, не менее - 1;Габариты ВхШхГ, мм - 800х600х250;Способ установки - настенный.</t>
  </si>
  <si>
    <t>Щит АВР трехфазный используется для защиты потребителей от токовперегрузки и короткого замыкания, а также для обеспечения бесперебойногопитания потребителей, путем автоматического переключения на резервнуюлинию, при исчезновении напряжения на основном вводе. Шкафавтоматического ввода резерва устанавливается на объектахпромышленности, энергетики; в жилых зданиях и др. Алгоритм работы ящикаАВР на 250АШкаф автоматического включения резерва работает в двух режимах(автоматический / ручной). Переключение между режимами работыосуществляется при помощи переключателя на лицевой панели шкафа.В автоматическом режиме ящик работает по алгоритму "приоритет первоговвода". В обычном режиме электропитание производится только от первоговвода. При выходе параметров напряжения за номинальные значения (см.ниже):- при превышении линейных напряжений &gt;1,3 Uном- при снижении напряжения 0,8 Uном- при асимметрии фаз &gt;30%- при изменении порядка чередования фаз при обрыве одной или двух фазпроисходит автоматическое переключение нагрузки на резервную линию. Привосстановлении напряжения на 1-ом вводе, происходит обратное подключениепотребителей на появившееся питание.В ручном режиме управление устройством осуществляется с помощью кнопок("пуск"/"стоп"), расположенных на лицевой панели. Для переключениянагрузки в ручном режиме на другой ввод, например с ввода №1 на ввод №2необходимо перевести переключатель режимов в положение "ручной режим".Ввод 1 Стоп.Ввод 2 Пуск.Технические характеристики:Номинальный ток, А - 250;Номинальное напряжения, В - 380;Род тока - переменный;Частота, Гц - 50Степень защиты - IP54;Номинальная эксплуатация щита обеспечивается следующими условиями:Высота над уровнем моря, м, не более - 1000;Температура воздуха, С - от -5+40;Относительная влажность воздуха при температуре воздуха +20°С, %, неболее - 85;Окружающая среда – невзрывоопасная, не содержащая агрессивных газов ипаров в  концентрациях, разрушающих  металл-изоляцию;Электрическое сопротивление изоляции, мОм, не менее - 1;Габариты ВхШхГ, мм - 800х600х250;Способ установки - настенный.</t>
  </si>
  <si>
    <t>Промышленный блок питания одноканальный ОВЕН БП60Б-Д4-24 на DIN-рейку.Технические характеристики:Мощность P, Вт - 60;Номинальное выходное напряжение Uвых, В - 24;Входное напряжение 90-264 В АС/110-370 В DC;Максимальный выходной ток Imax, А - 2,5.Основные функции:Преобразование переменного (постоянного) напряжения в постоянноестабилизированное напряжение.Стабильная работа в широком диапазоне входных напряжений без сниженияхарактеристик выходного напряжения.Уверенный запуск нагрузки с большими входными емкостями (панелиоператора, модемы и т.п.).Защита от перенапряжения и импульсных помех на входе.Защита от перегрузки, короткого замыкания и перегрева.Регулировка выходного напряжения с помощью внутреннего подстроечногорезистора в диапазоне ±8 % от номинального выходного напряжения ссохранением мощности.Индикация о наличии напряжения на выходе.Технические характеристики:Входное напряжение переменного тока, В - 90-264;Входное напряжение постоянного тока, В - 110-370;Частота входного переменного напряжения, Гц - 47-63;Коррекция выходного напряжения, В - 22-26;Нестабильность выходного напряжения при изменении напряжения питания - ±0,2 %;Нестабильность выходного напряжения при изменении тока нагрузки - от 0,1Imax до Imax ±0,25 %;Электрическая прочность изоляции вход – выход (действующее значение), кВ- 3;Электрическая прочность изоляции вход – корпус (действующее значение),кВ - 1,5;Коэффициент полезного действия, %, не менее - 85;Степень защиты корпуса (со стороны передней панели) - IP20;Комплектность:Прибор - 1;Фиксатор - 1;Паспорт и гарантийный талон - 1;Руководство по эксплуатации - 1.Используется для дооснащения и доукомплектования ЩЧУ на м/р Уаз.</t>
  </si>
  <si>
    <t>271231.930.000000</t>
  </si>
  <si>
    <t>Блок управления</t>
  </si>
  <si>
    <t>для электродвигателя</t>
  </si>
  <si>
    <t>Универсальный блок защиты электродвигателей (далее по тексту УБЗ)предназначен для постоянного контроля параметров сетевого напряжения,действующих значений фазных/линейных токов трехфазногоэлектрооборудования 380 В, 50 Гц и проверки значения сопротивленияизоляции электродвигателей.УБЗ обеспечивает защиту асинхронныхэлектродвигателей, мощностью от 2,5 кВт до 30 кВт при использованиивстроенных токовых трансформаторов и до 315 кВт при использованиивнешних токовых трансформаторов, в том числе и в сетях с изолированнойнейтралью.Технические характеристики:Номинальное напряжение питания, В - трехфазное 380;Частота сети, Гц - 48-62;Диапазон номинальных токов (при работе от встроенных трансформаторовтока), А - 5-63;Гистерезис по напряжению (фазное/линейное), В - 10/17;Гистерезис по теплу, % от накопленного при отключении - 33;Точность определения порога срабатывания по току, от номинального, % неболее - 2;Точность определения порогов по напряжению, В не хуже - 3;Точность определения перекоса фаз по напряжению, В не хуже - 3;Напряжение, при котором сохраняется работоспособность:- фазное, при питании от одной фазы и подключенном нулевом проводе неменее, В - 180;- линейное, при питании от трех фаз не более, В - 450;Основные выходы - реле нагрузки - две группы перекидных контактов дляуправления пускателем электро-двигателя –5 А, 250 В при cos φ=1; - функциональное реле - одна группа перекидных контактов - 16 А, 250 Впри cos φ=1(назначение реле задается пользователем)Аналоговые входы:- два аналоговых входа для подключения датчиков температуры (типы Pt100,Ni100,Ni120)- аналоговыйвход для подключения датчика с выходом, В -  0-10;- аналоговый вход для подключения датчика с выходом 4 мА(0 мА), мА– 20;- три аналоговых входа для стандартных ТТ с выходом 5 А (тип Т-0.66 илианалогичный);-вход для подключения дифференциального токового трансформатора(трансформатора нулевой последовательности);Разрешение по температуре температурных датчиков, °С - 1;Потребляемая мощность (под нагрузкой), ВА не более - 5,0;Степень защиты: Прибора - IP40; клеммника - IP20;Климатическое исполнение - У3.1;Диапазон рабочих температур, С - от -35 до +55;Масса, кг, не более - 0,5;Габаритные размеры  - девять модулей типа S;Монтаж - на стандартную DIN-рейку 35 мм;Положение в пространстве - произвольное.</t>
  </si>
  <si>
    <t>271240.900.000021</t>
  </si>
  <si>
    <t>для вакуумного выключателя</t>
  </si>
  <si>
    <t>Блок управления используется в схемах на переменном оперативном токе сприменением всех типов защит. Диапазоннапряжений управления (20,4...275)B AC или DC. обеспечивающих заряд конденсатора отключения, А 2...300.Максимальное количество циклов ВО в час 100.Технические характеристики:Обозначение - БУ/TEL;Номинальное напряжение, В - 100/220;Номер модификации - 12;Тип исполнения - 03А;Климатическое исполнение - У1.Для доукомплектации  в релейных шкафах комплектных распределительныхустройств (КРУ)  м/р В.Молдабек.Ячейка № 7:Тип ячейки К-8М.Завод изготовитель: АЭМЗ.Год ввода в эксплуатацию: 2002 г.Ячейка № 13:Тип ячейки К-59.Завод изготовитель: ЗАО КЕМОНТ.Год ввода в эксплуатацию: 2002 г.Поставщик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</si>
  <si>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"Блок управления категории TER_CM_16_1 (220_1) используется для регулировки работы вакуумных выключателей, которые устанавливаются в следующих системах и сетях:
- релейные отсеки распределительных устройств;
- панели камер систем одностороннего обслуживания;
Технические характеристики:
Допустимый диапазон напряжения оперативного питания, В:
- постоянный ток- от 85 до 265;
- переменный ток (действующее значение) - от 85 до 265;
Максимальное (амплитудное) значение напряжения, В - 375;
Время подготовки к отключению не более, с:
- после подачи оперативного питания - 0,1;
Время подготовки к включению не более, с:
- после подачи оперативного питания - 15;
- после предыдущей операции включения - 10;
- после предыдущей операции отключения - 0,3;
Потребляемая мощность - 37 ВА;
Бросок токапри включении не более, А - 18;
Постоянная времени броска тока, с - 0,004;
Время готовности к отключению после пропадания оперативного питания не менее, с - 60;
Выполняемый цикл автоматического повторного включения - О–0,3с– В-О–10с–В-О-10с–В-О;
Максимальное количество циклов В-О в час не более - 100;
Номинальное напряжение переключения, В - 240;
Номинальный ток (~), А - 16;
Мощность переключения (переменный ток), В·А - 4000;
Ток переключения (постоянный ток), А:
- 250 В = 0,35;
- 125 В = 0,45;
- 48 В = 1,3;
- 24 В = 1,2
Время переключения, мс - 5;
Напряжение на разомкнутых контактах не менее, В - 30;
Ток при замыкании контактов не менее, мА - 50;
Ток в установившемся режиме не менее, мА - 5;
Номинальные токи подключаемых указательных реле (постоянный ток), мА - 16; 25;
Массогабаритные характеристики:
Габаритные размеры, мм - 165 × 165 × 45;
Масса нетто не более, кг - 1,1;
Масса брутто, кг - 1,23.
Условия эксплуатации. Климатическое исполнение и категория
размещения -У2.
Комплектность:
Модульуправления - 1шт.;
Крепежная планка - 2 шт.;
Специальная отвертка - 1 шт.;
Паспорт - 1;
Руководство по эксплуатации - 1. 
Для доукомплектованияоборудования на ПС35/6 м/р «С.Балгимбаева» и ПС 35/6 м/р «ЮЗК»."</t>
  </si>
  <si>
    <t>281331.000.000092</t>
  </si>
  <si>
    <t>для электродвигателя станка-качалки</t>
  </si>
  <si>
    <t>Блоки управления серии БУШК-2МП предназначены для управленияэлектродвигателями станков-качалок, защиты их от перегрузок, токовкороткого замыкания, отключений при аварийных режимах и повторногосамозапуска в автоматическом режиме после восстановления питания налинии. Блоки предназначены для наружной установки и эксплуатации вследующих условиях:- высота над уровнем моря до 1000м;- температура окружающего воздуха от -40С до +50С;- относительная влажность воздуха до 80% при температуре +20С;- окружающая среда – невзрывоопасная, не содержащая агрессивных газов ипаров в концентрациях, разрушающих материалы блоков управления,ненасыщенная токопроводящей пылью и водяными парами;- степень защиты БУШК-2М IP43 по ГОСТ 14254-80.Комплектность:- шкаф, кмп -1;- вилка к штепсельному разъему, шт -1;- Устройство защиты электродвигателя УЗД-7НК», шт - 1;- Руководство по эксплуатации шт -1;Технические характеристики:Номинальный ток управляемого электродвигателя, А - 40;Номинальное напряжение, В - 380;Частота, Гц - 50;Режим работы - ручной, автоматический;Климатическое исполнение - У1;На видном месте блока управления, доступ к которому обеспечивается послемонтажа следует укреплять табличку.1) Табличка должна быть из металла с рельефной (выпуклой илиуглубленной) маркировкой с указанием:- наименование изделия- наименование и товарный знак предприятия-изготовителя;- заводской номер изделия предприятия-изготовителя- вариант исполнения блока- мощность электродвигателя;- месяц и год выпуска;2) Толщина металла должна быть, мм, не менее – 1,5;3) Материал металла таблички должен соответствовать ГОСТу 19904-90,ГОСТу 21631-76;4) Металлическая табличка должна быть закреплена заклепками из металлана самом нефтепромысловом оборудовании;5) Размер шрифта, не менее 5 по ГОСТ 2.304.Способ нанесения маркировки на приводе должен обеспечивать еесохраняемость в течение полного срока службы привода.</t>
  </si>
  <si>
    <t>Блоки управления серии БУШК-2МП предназначены для управленияэлектродвигателями станков-качалок, защиты их от перегрузок, токовкороткого замыкания, отключений при аварийных режимах и повторногосамозапуска в автоматическом режиме после восстановления питания налинии. Блоки предназначены для наружной установки и эксплуатации вследующих условиях:- высота над уровнем моря до 1000м;- температура окружающего воздуха от -40С до +50С;- относительная влажность воздуха до 80% при температуре +20С;- окружающая среда – невзрывоопасная, не содержащая агрессивных газов ипаров в концентрациях, разрушающих материалы блоков управления,ненасыщенная токопроводящей пылью и водяными парами;- степень защиты БУШК-2МП IP43 по ГОСТ 14254-80.Комплектность:- шкаф, кмп -1;- вилка к штепсельному разъему, шт -1;- Устройство защиты электродвигателя УЗД-7НК, шт - 1;- руководство по эксплуатации, экзп -1;Технические характеристики:Номинальный ток управляемого электродвигателя, А - 63;Номинальное напряжение, В - 380;Частота, Гц - 50;Режим работы - ручной, автоматический;Климатическое исполнение - У1;На видном месте блока управления, доступ к которому обеспечивается послемонтажа следует укреплять табличку.1) Табличка должна быть из металла с рельефной (выпуклой илиуглубленной) маркировкой с указанием:- наименование изделия- наименование и товарный знак предприятия-изготовителя;- заводской номер изделия предприятия-изготовителя- вариант исполнения блока- мощность электродвигателя;- месяц и год выпуска;2) Толщина металла должна быть, мм, не менее – 1,5;3) Материал металла таблички должен соответствовать ГОСТу 19904-90,ГОСТу 21631-76;4) Металлическая табличка должна быть закреплена заклепками из металлана самом нефтепромысловом оборудовании;5) Размер шрифта, не менее 5 по ГОСТ 2.304.Способ нанесения маркировки на приводе должен обеспечивать еесохраняемость в течение полного срока службы привода.</t>
  </si>
  <si>
    <t>"Вал заслонки КЭ-00-01.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КЭ-00-01;
Применяемость - запасные части газовый заслонки КЭ-00-00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</si>
  <si>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"Вал Ха6.306.002.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Ха6.306.002;
Применяемость -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</si>
  <si>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271240.900.000028</t>
  </si>
  <si>
    <t>Вентилятор</t>
  </si>
  <si>
    <t>для шкафов системы линейной телемеханики</t>
  </si>
  <si>
    <t>Нагреватели с вентилятором применяются в электротехнических шкафах дляпредотвращения образования конденсата, коррозии и колебаний температуры,поддерживая заданную положительную  температуру воздуха. Вентиляторобеспечивает быстрый нагрев и равномерное поддержание температуры вобъеме электрощита. Нагреватели предназначены для длительного режимаработы.Технические характеристики:Нагревательный элемент - позистор (PTC) - саморегулирующийся,ограничивающий температуру;Мощность нагрева, Вт - 400;Максимальный пусковой ток, А - 15;Входной предохранитель Т, А - 10;Рабочее напряжение - AC 230 В, 50/60 Гц;Габариты, мм - 90х65х111;Температура поверхности:Максимальная температура - плюс 65С;Верхней защитной решетки при температуре окружающей среды - плюс 20С;Осевой вентилятор на шарикоподшипниках - производительность присвободном нагнетании 45 м³/ч (AC 230 В), срок службы 40.000 часов притемпературе плюс 40C;Подключение - 2-полюсный зажим макс. 2,5 кв.мм (CSL 028 с разгрузкой отнатяжения);Материал корпуса - пластмасса UL94-0;Цвет - черный;Крепление - зажим для шины 35 мм согл. DIN EN 60715;Монтажное положение - вертикальный воздушный поток воздуха (направлениевверх);Температура эксплуатации/хранения, С - от минус 45 до плюс 70;Влажность при эксплуатации/хранении - макс. 90 % RH (без образованияконденсата);Обозначение: Арт № 02810.0-00-зажим;Серия  CSL 028;Степень/класс защиты - IP20 /II (с двойной изоляцией).</t>
  </si>
  <si>
    <t>253012.300.000008</t>
  </si>
  <si>
    <t>дутьевой</t>
  </si>
  <si>
    <t>Вентилятор радиальный ВЦ 4-75-8 - низкого давления, 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ВЦ 4-75-4 имеет спиральныйповоротный корпус в виде ""улитки"" и рабочее колесо с 12-ью назадзагнутыми лопатками, комплектуется трехфазным электродвигателем.Исполнение угла поворота корпуса 0°. Направление вращения рабочегоколеса - левое. Радиальные вентиляторы используются для перемещенияневоспламеняющихся воздушно-газовых смесей с температурой не выше 80°Сдля обычного исполнения (до 200°С для жаропрочного исполнения Ж2),содержащих твердые примеси не более 0,1 г/м³ и не содержащих липких иволокнистых веществ. Температура окружающей среды от -40°С до +40°С.Климатическое исполнение - умеренное. Для защиты двигателя от прямоговоздействия солнечного излучения и осадков для умеренного климатаприменяются вентиляторы 1-й категории размещения. Вентиляторы ВЦ 4-75-4комплектуются гибкими вставками и виброизоляторами.Направление вращения - левое .Технические характеристики:Диаметр рабочего колеса равен, дециметр – 8 (800мм);Мощность электродвигателя, кВт - 5,5;Частота вращения рабочего колеса, об/мин - 1000;Производительность, тыс.м3/час - 11100-21600;Полное давление, Па - 990-435.</t>
  </si>
  <si>
    <t>Вентилятор радиальный ВЦ 4-75-3,15 - низкого давления, 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ВЦ 4-75 имеет спиральный поворотныйкорпус в виде ""улитки"" и рабочее колесо с 12-ью назад загнутымилопатками, комплектуется трехфазным электродвигателем. Исполнение углаповорота корпуса 0°. Направление вращения рабочего колеса - левое.Радиальные вентиляторы используются для перемещения невоспламеняющихсявоздушно-газовых смесей с температурой не выше 80°С для обычногоисполнения (до 200°С для жаропрочного исполнения Ж2), содержащих твердыепримеси не более 0,1 г/м³ и не содержащих липких и волокнистых веществ.Температура окружающей среды от -40°С до +40°С. Климатическое исполнение- умеренное. Для защиты двигателя от прямого воздействия солнечногоизлучения и осадков для умеренного климата применяются вентиляторы 1-йкатегории размещения. Вентиляторы ВЦ 4-75 комплектуются гибкимивставками и виброизоляторами.Технические характеристики:Диаметр рабочего колеса равен, дециметр – 3,15;Мощность электродвигателя, кВт - 0,37;Частота вращения, об./мин. - 1500;Производительность, м3/час - 1000-2250;Полное давление, Па - 445-170.</t>
  </si>
  <si>
    <t>"Вентилятор радиальный ВЦ 4-75-4 - низкого давления, одностороннего всасывания, является вентилятором общего назначения и применяется в различных системах вентиляции и кондиционирования, в системах отопления воздухом, в производственных установках и технологических линиях легкой и тяжелой промышленности. Вентилятор ВЦ 4-75-4 имеет спиральный поворотный корпус в виде """"улитки"""" и рабочее колесо с 12-ью назад загнутыми лопатками, комплектуется трехфазным электродвигателем. Исполнение угла поворота корпуса 0°. Направление вращения рабочего колеса - левое. Радиальные вентиляторы используются для перемещения невоспламеняющихся воздушно-газовых смесей с температурой не выше 80°С для обычного исполнения (до 200°Сдля жаропрочного исполнения Ж2), содержащих твердые примеси не более 0,1 г/м³ и не содержащих липких и волокнистых веществ. Температура окружающей среды от -40°С до +40°С. Климатическое исполнение - умеренное. Для защиты двигателя от прямого воздействия солнечного излучения и осадков для умеренного климата применяются вентиляторы 1-й категории размещения. Вентиляторы ВЦ 4-75-4 комплектуются гибкими вставками и виброизоляторами.
Технические характеристики:
Диаметр рабочего колеса равен, дециметр – 4(400мм);
Мощность электродвигателя, кВт - 0,75;
Частота вращения, об./мин. - 1500;
Производительность, м3/час - 1750-4200;
Полное давление, Па - 550-270."</t>
  </si>
  <si>
    <t>275115.300.000003</t>
  </si>
  <si>
    <t>бытовой, для вентиляционных каналов</t>
  </si>
  <si>
    <t>Вентилятор радиальный ВЦ 4-75-3,15 - низкого давления, 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ВЦ 4-75-3,15 имеет спиральныйповоротный корпус в виде ""улитки"" и рабочее колесо с 12-ью назадзагнутыми лопатками, комплектуется трехфазным электродвигателем.Исполнение угла поворота корпуса 0°. Направление вращения рабочегоколеса - левое. Радиальные вентиляторы используются для перемещенияневоспламеняющихся воздушно-газовых смесей с температурой не выше 80°Сдля обычного исполнения (до 200°Сдля жаропрочного исполнения Ж2), содержащих твердые примеси не более 0,1г/м³ и не содержащих липких и волокнистых веществ. Температураокружающей среды от -40°С до +40°С. Климатическое исполнение -умеренное. Для защиты двигателя от прямого воздействия солнечногоизлучения и осадков для умеренного климата применяются вентиляторы 1-й категории размещения. ВентиляторыВЦ 4-75 комплектуются гибкими вставками и виброизоляторами.Технические характеристики:Диаметр рабочего колеса равен, дециметр - 3,15 (315 мм);Мощность электродвигателя, кВт - 1,5;Частота вращения, об./мин. - 3000;Производительность, м3/час - 1800-4000;Полное давление, Па - 1300-680.</t>
  </si>
  <si>
    <t>275115.300.000009</t>
  </si>
  <si>
    <t>бытовой, настенный</t>
  </si>
  <si>
    <t>Вентилятор осевой с настенной панелью ВО-250-4Е-03 применяется всистемах вентиляции производственных, общественных и жилых зданий.Технические характеристики:Электродвигатель типоразмер - однофазный;ВО-250-4Е-03ВО - вентилятор осевой;Диаметр рабочего колеса, мм - 250;Частота вращения рабочего колеса, об/мин - 1380;Число полюсов - 4;Однофазное питание - Е;Без индекса, трехфазный - 03;Мощность вентилятора, Вт - 55;Расход воздуха, м3/ч - 730;Статическое давление, Па -100,65;Потребляемая мощность, кВт - 0,24;Уровень шума, дБ(А) - 55;Напряжение электропитания, (В,Ф,Гц) В - 220-240, 1 фаза, 50 ГцКлиматическое исполнение - У2 по ГОСТ15150-69;Температура окружающей среды, С - от-30 до+40.</t>
  </si>
  <si>
    <t>282520.300.000001</t>
  </si>
  <si>
    <t>осевой, одноступенчатый, диаметр 300-800 мм</t>
  </si>
  <si>
    <t>Вентилятор осевой с внешнероторным двигателем и защитой решеткой (типА). Вентилятор осевой ВО-4М400А предназначен для перемещения воздуха илидругих не взрывоопасных, не агрессивных газовых смесей в системахохлаждения, вентиляции и кондиционирования производственных,общественных и жилых сооружений. Осевые вентиляторы имеют компактнуюконфигурацию, современный эргономичный дизайн и характеризуются низкимуровнем шума и высокой износостойкостью.  Поток направлен  от колеса нарешетку.Технические характеристики:Класс защиты от поражения электротоком - 1;Класс нагревостойкости изоляции электродвигателя - F;Класс защиты - IP54;Режим работы - S1;Уровень шума - 67dB;Габариты, Ш/В/Г - 450х450х176;Вес - 6кг;Обороты вентилятора - 1380об/мин;Класс защиты, IP - 44;Max t перемещ. воздуха, С° - 60;Напряжение - 220В;Давление - 125-46Па;Сила тока - 0,82А;Диаметр - 420мм;Производительность - 3955м³/ч;Мощность - 180Вт;Для доукомплектования радиатора охлаждения насоса ГНК (горизонтальныйнасосный комплекс) на УПГ Прорва.Поставщик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</si>
  <si>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282520.900.000004</t>
  </si>
  <si>
    <t>канальный</t>
  </si>
  <si>
    <t>Вентилятор круглый канальный, устанавливается в разрыв воздуховода.Крыльчатка и двигатель представляет единый блок. Между загнутыми назадлопатками и корпусом обеспечивается минимальной зазор, что позволяетполучить эффективные показатели для потока воздуха, а также снизитьуровень шума. Встроенные термоконтакты для защиты двигателя.Технические характеристики:Круглый канальный вентилятор, мм - 200;Потребляемая мощность вентилятора, кВт - 0,135;Производительность по воздуху, м3/ч - 950;Частота вращения, об/мин, не менее - 2650;Напряжение, В - 220;Степень защиты корпуса - IP44;Рабочий диапазон температур, С - от-40 до+40;Преимущества вентилятора ВКК-200:- автоматический перезапуск при остывании двигателя;- корпус изготовлен из оцинкованной стали;- устойчивость канального вентилятора к коррозии;- эстетичный внешний вид вентилятора ВКК-200;- удобство монтажа: в любом положении, в ограниченном пространстве;- меньший вес по сравнению с металлическими аналогами;- меньший уровень шума по сравнению с металлическими аналогами;- гарантия на канальный вентилятор, мес - 24.</t>
  </si>
  <si>
    <t>273313.520.000000</t>
  </si>
  <si>
    <t>Вилка-розетка</t>
  </si>
  <si>
    <t>трехполюсная</t>
  </si>
  <si>
    <t>Розетка 125 стационарная 3Р+РЕ+N 32А 380В, силовая промышленная ручногосоединения цилиндрическая, внутреннего объемного монтажа, соединяет цепис нагрузкой 16А, 32А и 63А напряжением 220 и 380 Вольт.Технические характеристики:Количество полюсов - 3Р+РЕ+N;Номинальный ток, А - 32;Номинальное напряжение, В - 380;Степень защиты - IP44;Вилка кабельная - 025-32А-380АС-3Р+РЕ+N;Вилка силовая промышленная ручного соединения цилиндрическая,внутреннего объемного монтажа, соединяет цепи с нагрузкой 16А, 32А и 63Анапряжением 220 и 380 Вольт.Технические характеристики:Количество полюсов - 3Р+РЕ+N;Номинальный ток, А - 32;Номинальное напряжение, В - 380;Степень защиты - IP44;Нормативно - технический документ - ГОСТ 7396.1-89.Поставщик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</si>
  <si>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281321.900.000001</t>
  </si>
  <si>
    <t>Воздуходувка</t>
  </si>
  <si>
    <t>Воздуходувка с функцией пылесоса может работать как на выдув воздуха,так и на сбор мусора. Оснащена удлинённым патрубком. Для очистки от пылимонтажных плат, воздушных фильтров, деталей электрооборудования втруднодоступных местах при ППР и аварийных работах.Мощность-600Вт;Напряжение-220В;Объем воздуха- не менее 4,1м3/мин;Давление воздуха- не менее 5,7кПа;Сетевой шнур-2,5м;Графитовая щетка-303СВ;Насадка-Есть;Двойная защита изоляции- Есть;Эл.регулировка числа оборотов-Есть.Поставщик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</si>
  <si>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Втулка шатуна.Назначение - для комплектаций насосов - НБ-125;Номер по каталогу - НБ125.01.201П.</t>
  </si>
  <si>
    <t>271222.900.000003</t>
  </si>
  <si>
    <t>Выключатель</t>
  </si>
  <si>
    <t>автоматический, однополюсный, напряжение менее 230 В</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</si>
  <si>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- 220;Количество полюсов - 1Р;Номинальный ток, А - 16;Ток отключения,А - 10 000;Крепление - DIN-рейка;Нормативно-технический документ - ГОСТ Р 50345-2010.</t>
  </si>
  <si>
    <t>271222.900.000004</t>
  </si>
  <si>
    <t>автоматический, однополюсный, напряжение 230-400 В</t>
  </si>
  <si>
    <t>Ящики распределительный (ящик с ножами и контактами) применяются вэлектроустановках переменного тока частотой 50/60Гц и напряжением 380В ипредназначены для управления оборудованием приема, распределения ипреобразования электроэнергии. Внешне это сварной металлический корпус,внутри которого использован механизм с контактными ножами и установленыпредохранители, в нижней и верхней стенках имеются отверстия для ввода-вывода кабелей. В боковой стенке ящика предусмотрено отверстие и крышкапод рукоятку привода рубильника.Технические характеристики:Тип - ЯВР 6123;Номинальное напряжение, В - 380;Номинальная частота, Гц - 50;Номинальное напряжение изоляции, В - 660;Номинальный ток, А - 100;Климатическое исполнение и категория размещения по ГОСТ 15150 - У2/УЗСтепень защиты по ГОСТ 14254 - IP54.</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</si>
  <si>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- 1Р;Номинальный ток, А - 6;Ток отключения, 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</si>
  <si>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- 1Р;Номинальный ток, А - 10;Ток отключения, А - 6000;Крепление - DIN-рейка;Нормативно-технический документ - ГОСТ Р 50345-2010.</t>
  </si>
  <si>
    <t>Выключатель автоматический.Назначение - для защиты распределительных и групповых цепей, имеющихразличную нагрузку.Технические характеристики:Тип - БА47-29;Номинальный ток, А - 16;Количество полюсов - 1Р;Номинальное напряжение, В - 380;Ток отключения, А - 10000;Крепление - DIN-рейка;Нормативно-технический документ - ГОСТ Р 50345-2010.</t>
  </si>
  <si>
    <t>271222.900.000008</t>
  </si>
  <si>
    <t>автоматический, двухполюсный, напряжение менее 230 В</t>
  </si>
  <si>
    <t>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С60N;Номинальный ток, А - 16;Количество полюсов - 2Р;Номинальное напряжение, В - 380;Ток отключения, А - 10000;Крепление - DIN-рейка;Нормативно-технический документ - ГОСТ Р 50345-2010.</t>
  </si>
  <si>
    <t>271222.900.000013</t>
  </si>
  <si>
    <t>автоматический, трехполюсный, напряжение менее 230 В</t>
  </si>
  <si>
    <t>Выключатель автоматический.Назначение - предназначен для коммутации и защиты цепей от перегрузок икоротких замыканий в административных, промышленных и жилых зданиях.Технические характеристики:Тип - АЕ2046;Номинальное напряжение, В - 400;Количество полюсов - 3Р;Номинальный ток, А - 100;Крепление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</si>
  <si>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- 440;Количество полюсов - 3Р;Номинальный ток, А - 63;Крепление - винт;Нормативно-технический документ - ГОСТ Р 50345-2010.</t>
  </si>
  <si>
    <t>Выключатель автоматический.Назначение - для проведения тока в нормальном режиме и отключение токапри коротких замыканиях, перегрузках.Технические характеристики:Тип - ВА88;Номинальное напряжение, В - 380;Количество полюсов - 3Р;Номинальный ток, А - 400;Ток отключения,А - 3500;Крепление - винт;Нормативно-технический документ - ГОСТ Р 50345-2010.</t>
  </si>
  <si>
    <t>Выключатель автоматический.Назначение - применяют в цепях распределения электрической энергии восновном для защиты от перегрузок и токов короткого замыкания (КЗ);изготавливаются ручным и автоматическим управлением. Последние могутиметь также защиту от понижения напряжения: ниже допустимого напряженияпроисходит автоматическое отключение. К промышленным выключателям частоотносят также рубильники, пакетные переключатели, контакторы, магнитныепускатели и т.п.Технические характеристики:Тип - А-3234;Номинальное напряжение, В - 380;Количество полюсов - 3Р;Номинальный ток, А - 250;Крепление - монтажная панель;Нормативно-технический документ - ГОСТ Р 50345-2010.</t>
  </si>
  <si>
    <t>271222.900.000014</t>
  </si>
  <si>
    <t>автоматический, трехполюсный, напряжение 230-400 В</t>
  </si>
  <si>
    <t>Выключатель автоматический.Назначение - для проведения тока в нормальном режиме и отключение токапри коротких замыканиях, перегрузках и недопустимых сниженияхнапряжения, а также для не частых (до 6 в сутки) оперативных включенияхи отключениях электрических цепей и рассчитаны для эксплуатации вэлектроустановках с номинальным напряжением до 660В переменного токачастоты 50 и 60Гц и до 220В постоянного тока.Технические характеристики:Тип - ВА88;Номинальное напряжение, В - 380;Количество полюсов - 3Р;Номинальный ток, А - 80;Крепление - винт;Нормативно-технический документ - ГОСТ Р 50345-2010.</t>
  </si>
  <si>
    <t>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АП50Б (АП50);Номинальный ток, А - 63;Количество полюсов - 2Р;Номинальное напряжение, В, до - 500.</t>
  </si>
  <si>
    <t xml:space="preserve">Рубильник ВР32-35 применяются для включения, пропускания и отключения переменного тока номинальным напряжением до 660 В номинальнойчастоты 50 и 60 Гц и постоянного тока номинальным напряжением до 440 В в составе распределительных устройств широкого применения – ящиков, распределительных шкафов и панелей.
Технические характеристики:
ВР - выключатель-разъединитель;
Номер сери - 32;
Номинальныйток - 35 (250А);
Число полючов - 3;
Степень защиты - IР00;
Вид ручки - боковая.
</t>
  </si>
  <si>
    <t>271222.900.000015</t>
  </si>
  <si>
    <t>автоматический, трехполюсный, напряжение 400-750 В</t>
  </si>
  <si>
    <t>Выключатель автоматический.Назначение - проведения тока в нормальном режиме и отключения тока прикоротких замыканиях, перегрузке, недопустимых снижениях напряжения, атакже для оперативных включений и отключений участков электрическихцепей и рассчитаны для эксплуатации в электроустановках с номинальнымрабочим напряжением до 400 В и на номинальные токи от 12,5 до 1600 А.Технические характеристики:Тип - ВА88-35;Номинальный ток, А - 160;Количество полюсов - 3Р;Номинальное напряжение, В - 380;Ток отключения,А - нет;Крепление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</si>
  <si>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АЕ2056;Номинальное напряжение, В - 380;Количество полюсов - 3Р;Номинальный ток, А - 40;Крепление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</si>
  <si>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- 160;Крепление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</si>
  <si>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- 380;Количество полюсов - 3Р;Номинальный ток, А - 25;Крепление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</si>
  <si>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- 380;Количество полюсов - 3Р;Номинальный ток, А - 40;Крепление - винт;Нормативно-технический документ - ГОСТ Р 50345-2010.</t>
  </si>
  <si>
    <t>Выключатель автоматический.Назначение - для защиты потребителей в составе аппаратуры распределенияэлектроэнергии в жилых и общественных зданиях. Имееткомбинированный расцепитель.Технические характеристики:Тип - АЕ2046;Номинальное напряжение, В - 380;Количество полюсов - 3Р;Номинальный ток, А - 50;Крепление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</si>
  <si>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 Технологияотключающего блока - тепловой-магнитный. Тип управления - тумблерныйпереключатель.Технические характеристики:Тип - С60N;Номинальное напряжение, В - 400;Количество полюсов - 3Р;Номинальный ток, А - 25;Ток отключения,А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</si>
  <si>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- 380;Количество полюсов - 3Р;Номинальный ток, А - 40;Ток отключения,А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</si>
  <si>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- 63;Ток отключения,А - 6000;Крепление - DIN-рейка;Нормативно-технический документ - ГОСТ Р 50345-2010.</t>
  </si>
  <si>
    <t>Выключатель автоматический.Назначение - для проведения тока в нормальном режиме и отключение токапри коротких замыканиях, перегрузках и недопустимых сниженияхнапряжения, а также для не частых (до 6 в сутки) оперативных включенияхи отключениях электрических цепей и рассчитаны для эксплуатации вэлектроустановках с номинальным напряжением до 660В переменного токачастоты 50 и 60Гц и до 220В постоянного тока.Технические характеристики:Тип - ВА51;Номинальное напряжение, В - 400;Количество полюсов - 3Р;Номинальный ток, А - 400;Крепление - винт;Нормативно-технический документ - ГОСТ Р 50345-2010.</t>
  </si>
  <si>
    <t>Выключатель автоматический.Назначение - предназначен для проведения тока в нормальном режиме иотключение тока при коротких замыканиях, перегрузках и недопустимыхснижениях напряжения, а также для не частых (до 6 в сутки) оперативныхвключениях и отключениях электрических цепей и рассчитаны дляэксплуатации в электроустановках с номинальным напряжением до 660Впеременного тока частоты 50 и 60Гц и до 220В постоянного тока.Технические характеристики:Тип - ВА51;Номинальное напряжение, В - 400;Количество полюсов - 3Р;Номинальный ток, А - 250;Крепление - винт;Нормативно-технический документ - ГОСТ Р 50345-2010.</t>
  </si>
  <si>
    <t>Выключатель автоматический.Назначение - предназначен для коммутации и защиты цепей от перегрузок икоротких замыканий в административных, промышленных и жилых зданиях.Технические характеристики:Тип - А3730;Номинальный ток, А - 630;Количество полюсов - 3Р;Номинальное напряжение, В - 380;Ток отключения, А - 10000;Крепление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</si>
  <si>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- 32;Ток отключения, 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</si>
  <si>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- 50;Ток отключения, А - 6000;Крепление - DIN-рейка;Нормативно-технический документ - ГОСТ Р 50345-2010.</t>
  </si>
  <si>
    <t>Рубильник ВР32-37 применяются для включения, пропускания и отключения переменного тока номинальным напряжением до 660 В номинальной частоты 50и 60 Гц и постоянного тока номинальным напряжением до 440 В в составе распределительных устройств широкого применения – ящиков, распределительных шкафов и панелей.Технические характеристики:ВР - выключатель-разъединитель;Номер серии - 32;Номинальный ток - 37 (400А);Число полюсов - 3;Степень защиты - IР32;Климатическое исполнение и категория размещения  - УХЛ3;Вид ручки - боковая.</t>
  </si>
  <si>
    <t>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- 160;Крепление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t>
  </si>
  <si>
    <t>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- 250;Крепление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t>
  </si>
  <si>
    <t>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- 400;Крепление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t>
  </si>
  <si>
    <t>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- 40;Крепление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t>
  </si>
  <si>
    <t>Выключатель автоматический.Назначение - для защиты распределительных и групповых цепей, имеющихразличную нагрузку:– электроприборы, освещение – выключатели с характеристикой В;– двигатели с небольшими пусковыми токами (компрессор, вентилятор) –выключатели с характеристикой C;– двигатели с большими пусковыми токами (подъемные механизмы, насосы) –выключатели с характеристикой D. Автоматические выключателирекомендуются к применению в вводно-распределительных устройствах дляжилых и общественных зданий.Технические характеристики:Тип - ВА47-29;Выключатель автоматический - ВА;Условное обозначение серии - 47-29;Номинальное напряжение, В - 380;Количество полюсов - 3Р;Номинальный ток, А - 100;Крепление - Din-рейка;Степень защиты - IP20;Характеристика срабатывания электромагнитного расцепителя - С;Климатическое исполнение и категория размещения по ГОСТ 15150 и ГОСТ15543.1 - УХЛ4;Нормативно-технический документ - ГОСТ Р 50345-2010.</t>
  </si>
  <si>
    <t>271223.700.000027</t>
  </si>
  <si>
    <t>кнопочный, напряжение менее 150 В</t>
  </si>
  <si>
    <t>Пост управления предназначен для дистанционного управленияэлектроприводами машин и механизмов в стационарных установках, а такжедля эксплуатации во взрывоопасных зонах всех классов.Технические характеристики:КУ – кнопочный пост управленияСерия поста - 9;Количество кнопочных элементов - 3;Номинальный ток, А - 10;Исполнение по взрывозащите - 1ExdIIBT5;Степень защиты - IP54;Климатическое исполнение и категория размещения по ГОСТ 15150 -  У2;Номинальное напряжение переменного тока (50 или 60Гц), В - 380;Номинальное напряжение постоянного тока, В - 220;Диаметр вводимого кабеля, мм - до 16.</t>
  </si>
  <si>
    <t>273311.100.000002</t>
  </si>
  <si>
    <t>двухклавишный</t>
  </si>
  <si>
    <t>Выключатель 2-х клавишный открытой установки.Технические характеристики:Конструктивное исполнение - наружный;Количество клавиш, шт - 2;Напряжение, В - 220-250;Частота тока, Гц - 50;Номинальный ток, А - 10;Сечение проводников, мм2 - от 0,75 до 2,5;Максимальный диаметр подводимого к выключателю кабеля, мм - 16;Степень защиты - IP20;Климатическое исполнение - УХЛ;Нормативно-технический документ - ГОСТ Р 51324.1-2012.</t>
  </si>
  <si>
    <t>273311.100.000003</t>
  </si>
  <si>
    <t>одноклавишный</t>
  </si>
  <si>
    <t>Выключатель 2-х клавишный скрытой установки.Технические характеристики:Конструктивное исполнение - внутренний;Количество клавиш, шт - 2;Напряжение, В - 250;Частота тока, Гц - 50;Номинальный ток, А - 10;Сечение проводников, мм2 - от 0,75 до 2,5;Степень защиты - IP20;Климатическое исполнение - УХЛ;Нормативно-технический документ - ГОСТ Р 51324.1-2012.</t>
  </si>
  <si>
    <t>Выключатель 1 клавишный накладной установки.Технические характеристики:Конструктивное исполнение - накладная;Количество клавиш, шт - 1;Напряжение, В - 220;Частота тока, Гц - 50;Номинальный ток, А - 6;Тип зажимов провода - винтовой;Комплектация изделия - механизм в сборе;Материал колодки и корпуса - пластик;Степень защиты - IP20;Климатическое исполнение – УХЛ;Нормативно-технический документ - ГОСТ Р 51324.1-2012.</t>
  </si>
  <si>
    <t>271210.300.000008</t>
  </si>
  <si>
    <t>Выключатель нагрузки</t>
  </si>
  <si>
    <t>Рубильник реверсивный представляет собой конструкцию, состоящую из двухстандартных выключателей нагрузки, сблокированных между собойспециальным механизмом, который предотвращает включение второгоисточника питания при включенном первом. Готовое изделие имеетмаркировку на 3 положения I-0-II и предназначено для ввода резервнойлинии. С помощью реверсивных рубильников осуществляется переход инадежное разделение между первичной и альтернативной системами подачипитания, чем обеспечивается непрерывность в работе оборудования.Технические характеристики:Тип - OT400E03CP (ОТ – серия, 400 – ток, 3 - полюса);Исполнение - с ручкой и переходником;Количество полюсов – 3;Номинальный ток Ith (откр), А – 400;AC21...22 A/≤415 В, A – 400;AC23 A/≤415 В, А - 400;Масса, кг - 5,9.</t>
  </si>
  <si>
    <t>ДСП</t>
  </si>
  <si>
    <t>281211.300.000002</t>
  </si>
  <si>
    <t>Гидроаккумулятор</t>
  </si>
  <si>
    <t>горизонтальный</t>
  </si>
  <si>
    <t>Бак расширительный предназначен для поддержания рабочего давления в системе водоснабжения, предотвращения разрушения системы от гидравлического удара, уменьшения количества включений - выключений насоса и компенсации температурного расширения воды в системе ГВС.
Технические характеристики:
Объем расширительного бака, л – 24;
Тип расширительного бака – мембранный;
Материал корпуса – сталь;
Максимальное рабочее давление, бар – 10;
Минимальная рабочая температура, град - 1.0;
Максимальная рабочая температура, град - 100.0;
Расположение бака - горизонтальное (с ножками);
Материал мембраны - EPDM резина;
С заменяемой мембраной – да.</t>
  </si>
  <si>
    <t>257330.930.000032</t>
  </si>
  <si>
    <t>Дрель</t>
  </si>
  <si>
    <t>аккумуляторная</t>
  </si>
  <si>
    <t>Тип дрель-шуруповерт
Питание от аккумулятора, Ni-Cd, 1.3 Ач, 12 В
Количество скоростей1 скорость
Максимальный крутящий момент12 Н*м
Функции
Тип патрона быстрозажимной
Диаметр патрона 10 мм
Максимальная скорость работы 600 об/мин
Блокировка кнопки включения есть
Максимальный диаметр сверления18 мм (дерево), 10 мм
(металл) Реверс есть</t>
  </si>
  <si>
    <t>259111.000.000005</t>
  </si>
  <si>
    <t>из черных металлов</t>
  </si>
  <si>
    <t>"Охлаждающая жидкость (Антифриз) с присадкой.
Назначение - для применения в стационарных газовых двигателях моделей Caterpillar для тяжелых условий эксплуатации, при которых требуется высокий уровень теплообмена, защита от кавитации, длительная защита системы охлаждения. Охлаждающая жидкость защищает внутренние полости ДВС от коррозии и предотвращает кавитацию, гильз цилиндров, при этом недопустимо образование осадка или воздействие на резиновые уплотнения деталей ДВС. Без содержания в составе силикатов и фосфатов, способствующих образованию накипи. 
Технические характеристики: 
Плотность при 20С, кг/л - 1,070; 
Щелочной запас, мл - ≥2,5; 
pH, при 20С - от 8,0 до 8,8; 
Температура образования первых кристаллов, С - минус 40; 
Температура кипения в рабочем двигателе, С - 129, при условии давления в системе 1 бар; 
Содержание присадок: 
Нитрит, ppm, не менее - 500; 
Молибдат, ppm, не менее - 530; 
Содержание этиленгликоля/воды, % - 50/50; 
Объем одной бочки, л - 208. 
Присадка должна соответствовать эксплуатационным требованиям OEM отраслевым и стандартам ASTM D6210, TMC RP-329, Cat EC-1, TMC RP-338. 
В комплекте с охлаждающей жидкостью из расчета 4 литра на одну бочку (208 л.) должна поставляться совместимая с антифризом антикоррозионная присадка типа SCA (Supplemental Coolant Additive), для предотвращения коррозии в системах охлаждения, пенообразования и кавитации, а также для поддержания требуемой концентрации ингибиторов в используемой охлаждающей жидкости. 
Техничекие характеристики присадки: 
Тип присадки - Сat SCA; 
Количество, л - 4. 
Перечень документов при поставке товара: 
- Паспорт, подтверждающий соответствие для использования в газовых двигателях - Caterpillar; 
- Сертификат анализа на поставляемый товар, соответствующий данной техспецификации; 
- Результаты испытаний по спецификации Cat EC-1, с указанием организации, проводившей тестирование. 
Условия поставки: 
Поставщик должен обеспечить поставку антифриза в заводских опломбированных тарах, способную предотвратить их от повреждения или порчи во время перевозки к конечному пункту назначения. 
Поставка Товара в течение 12 месяцев от даты ввода в эксплуатацию Товара, но не более 24 месяцев от даты поставки."</t>
  </si>
  <si>
    <t>"Задвижка маслонаполненная стальная шиберная типа ЗМС Ду65 Ру700 К2 ХЛ с
комплектом ответных фланцев.
Назначение - для перекрытия линии манифольда противовыбросового
оборудования и являются основными запорными устройствами.
Технические характеристики:
Условный проход, мм - 65;
Рабочее давление, кгс/см2 - 700;
Рабочее среда - среда с содержанием Н2S и CO2 до6% по объему каждого;
Коррозионная стойкость - К2;
Климатическое исполнение - ХЛ;
Комплектация:
- в комплекте с ответ фланцем (шпильки с гайками, уплотняющиекольца).
"</t>
  </si>
  <si>
    <t>265145.200.000003</t>
  </si>
  <si>
    <t>Измеритель сопротивления заземления</t>
  </si>
  <si>
    <t>для измерения сопротивления заземляющих устройств</t>
  </si>
  <si>
    <t>Измеритель сопротивления заземления, металлосвязи и удельногосопротивления грунта ИС-20 предназначен для: измерения сопротивленияэлементов заземления трёх- или четырёхпроводным методом; измерениясопротивления металлосоединений (металлосвязи) током свыше 200 мА присопротивлении от 1 мОм (разрешение 1 мОм); измерения переменного токачастотой 50 Гц; определения непрерывности защитных проводников;вычисления удельного сопротивления грунта в Ом/м; качественной оценкисостояния единичных заземлителей в многоэлементном заземлении путёмопределения процентного распределения токов между элементами без разрывацепи заземлителей.Особенности:- микропроцессорное управление;- автоматический выбор диапазонов измерений;- возможность калибровки прибора на сопротивление измерительных проводовпроизвольной длины - при измерении по двухпроводной схеме;- высокоинформативный ЖК дисплей;- ударопрочный, пыле- и влагозащищенный корпус;- Степень защиты - IP42;- встроенная память на 64 измерений;- автоматическое отключение питания;- индикация состояния внутреннего источника питания;- система защиты аккумулятора от перезаряда;- защита от неправильного включения;Технические характеристики:Диапазоны измерения сопротивления контура заземления:1- 999 мОм1,00-9,99 Ом;10,0 — 99,9 Ом;100 — 999 Ом;1 кОм — 9,99 кОм;Максимальный тестовый ток - 250 мА/128 Гц;Погрешность, % - 3;Фильтрация помех,В - до 24;Измерение напряжения (амплитудное значение), В - 300;Измерение переменного тока частотой 50 Гц (с помощью клещей КТИ-10) - от1мА до 250 мА;Память - 40 измерений;Рабочая температура, С - от —15 °С до +55;Питание - аккумулятор 12 В или сеть 220 В/50 Гц;Габариты, мм - 120 х 250 х 40;Диапозон измерения сопротивления элементов заземления трёх- иличетырёхпроводным методом,измерение сопротивления металлосоединений(металлосвязи) током свыше 200 мА при сопротивлении от 1 мОм (разрешение1 мОм.Комплект поставки ИС-20 (полная комплектация с клещами и зондами)1. Измеритель ИС-20, шт - 1;2. 12В 0.8 А/ч - аккумулятор (для ИС-20 и ИФН-200), шт - 1;3. Адаптер для заряда аккумулятора, шт - 1;4. РЛПА.301532.001 - струбцина, шт - 1;5. Зажим изолированный типа крокодил - для Е6-24, Е6-24/1, ИС-10 и ИФН-200, шт - 2;6. Руководство по эксплуатации, шт - 1;7. Сумка для переноски, шт - 1;8. РАПМ.685442.003-01 - кабель синий, длиной 40 м. На катушке (для ИС-10), шт - 1;9. РАПМ.685442.003 - кабель красный, длиной 40 м, на катушке (для ИС-10), шт - 1;10. РЛПА.685551.002-1.5 - кабель измерительный красный 1,5 м (для Е6-24,ИС-10, ИФН-200), шт - 1;11. РЛПА.685551.002-03-1.5 - кабель измерительный синий 1,5 м (для Е6-24, ИС-10, ИФН-200), шт - 1;12. КТИ-10 - клещи токоизмерительные для ИС-10, шт - 1;12. РЛПА.305177.004 - комплект штырей заземления, длина 1 м, с сумкой, 4шт., шт - 1.</t>
  </si>
  <si>
    <t>257330.100.000041</t>
  </si>
  <si>
    <t>Инструмент специализированный</t>
  </si>
  <si>
    <t>для монтажа воздушных линий электропередач</t>
  </si>
  <si>
    <t>"Назначение, применение: для снятия изоляции и полупроводящего экрана на кабелях из сшитого полиэтилена диаметром от 20 до 40 мм.
Технические характеристики
тип инструмента   -   ручной стриппер
тип кабеля  -    сшитый полиэтилен
особенности конструкции - регулируемая глубинаснятия изоляции
длина инструмента, мм - 240
"</t>
  </si>
  <si>
    <t>"Инструмент для разделки кабелей из сшитого полиэтилена. Нож ИПС-3 предназначен для снятия полупроводящего слоя с кабеля сечением от 70 до 630 мм2, с изоляции жил кабеля, обеспечивающих передачу напряжения до 35 кВ.
    Инструмент для снятия изоляции состоит из металлического корпуса с направляющими, подвижной каретки, роликов для обкатки по кабелю и рукояток и ножей. Нож для снятия изоляционного слоя кабеля установлен на каретке. Расположение ножа настраивается регулировочным винтом. Положение каретки регулируется поворотом рукоятки вокруг своей оси.    Инструмент обкатывается по кабелю на роликах по спирали, а нож срезает слой изоляции кабеля на определенную глубину.
• Толщина снимаемого слоя (изоляции): 1-3мм.
• Вес инструмента ИПС-3: 0,8 кг.
• Габариты ножа для снятия изоляции: 280х100х55 мм. (при полностью выкрученном винте)
• Упакован в пластиковую коробку
"</t>
  </si>
  <si>
    <t>АВВГ 3х2,5 - кабель силовой с 3 алюминиевыми жилами сечением 2,5квадратных миллиметров, в изоляции и оболочке из поливинилхлоридногопластиката.Расшифровка маркировки АВВГ 3*2.5А - жила выполнена из алюминия.В - виниловая изоляция.В - виниловая оболочка.Г - не имеет защитного покрова.3 - количество алюминиевых жил.2,5 - сечение алюминиевых жил в квадратных миллиметрах.Кабель силовой алюминиевый АВВГ 3*2,5 предназначен для стационарнойустановки в электросетях с номинальным напряжением до 1000 Вольт,частотой 50 Герц и токовой нагрузкой до 30 Ампер.Конструкция кабеля АВВГ 3х2,51) Жила - алюминиевая, однопроволочная или многопроволочная, круглой илисекторной формы, первого или второго класса по ГОСТ 22483-77.2) Изоляция - из поливинилхлоридного пластиката.3) Скрутка - жилы скручены в сердечник.4) Оболочка - из ПВХ пластиката.ГОСТ 31996-2012Заполняется потенциальным поставщиком:Марка/модель -Завод изготовитель -Страна происхождения -</t>
  </si>
  <si>
    <t>273213.700.000223</t>
  </si>
  <si>
    <t>марка ПВС/TTR, напряжение не более 1 000 В</t>
  </si>
  <si>
    <t>"Кабель силовой гибкий с пластмассовой изоляцией ПВС (TTR) 3х2,5 предназначен для присоединения электроприборов и электроинструмента по уходу за жилищем и его ремонту, стиральных машин, холодильников, средств малой механизации для садоводства и огородничества и других подобных машин, и приборов, и для изготовления шнуров удлинительных на напряжение до 380 Вдля систем 380.
Расшифровка обозначения ПВС: «П» - провод; «В» - изоляция и оболочка из ПВХ-пластиката (винила); «С» - соединительный.
Конструкция:
Токопроводящая жила — медная, круглой формы, многопроволочная;
Изоляция - из ПВХ пластиката;
Скрутка - изолированные жилы скручены без заполнителя. Изолированные жилы пятижильных проводов допускается скручивать вокруг сердечника;
Оболочка - из ПВХ пластиката. Оболочка в проводах наложена с заполнением промежутков между жилами, придавая проводам круглую форму.
Техническая характеристика:
Число жил - 3;
Номинальное сечение жил, мм2 - 2,5;
Рабочее напряжение, В - 380; 
Рабочая температура, С - от -50 до +70.
"</t>
  </si>
  <si>
    <t>222314.700.000000</t>
  </si>
  <si>
    <t>Кабель-канал</t>
  </si>
  <si>
    <t>напольный</t>
  </si>
  <si>
    <t>Канал кабельный 20х15 предназначен для прокладки слаботочных и силовыхэлектрических коммуникаций открытого типа в производственных и жилыхпомещениях, административных зданиях, учебных, детских и медицинскихучреждениях при новом строительстве, ремонте и реконструкции. Кабельныеканалы обеспечивают защиту кабелей и проводов от механическихповреждений и препятствуют возгоранию. Упрощают монтаж электропроводкипри строительстве, ремонте и реконструкции зданий. Обеспечивают доступ кпроводу в аварийных ситуациях и возможность дополнительного монтажаэлектропроводки. Двойной замок.Технические характеристики:Ширина основания, мм - 20;Высота, мм - 15;Толщина стенки, мм - 1;Материал - ПВХ пластикат;Диапазон рабочих температур, С - от  –40 до +45;Допускается монтаж при температуре, С - от –5 до +60.</t>
  </si>
  <si>
    <t>"Канал кабельный 25х16 предназначен для прокладки слаботочных и силовыхэлектрических коммуникаций открытого типа в производственных и жилых помещениях, административных зданиях, учебных, детских и медицинских учреждениях при новом строительстве, ремонте и реконструкции. Кабельные каналы обеспечивают защиту кабелей и проводов от механических повреждений и препятствуют возгоранию. Упрощают монтаж электропроводки при строительстве, ремонте и реконструкции зданий. Обеспечивают доступ к проводу в аварийных ситуациях и возможность дополнительного монтажа электропроводки. Двойной замок.
Технические характеристики:
Ширина основания, мм - 25;
Высота, мм - 16;
Толщина стенки, мм - 1;
Материал - ПВХ пластикат;
Диапазон рабочих температур, С - от  –40 до +45;
Допускается монтаж при температуре, С - от –5 до +60."</t>
  </si>
  <si>
    <t>222314.700.000002</t>
  </si>
  <si>
    <t>парапетный</t>
  </si>
  <si>
    <t>Канал кабельный 20х10 предназначен для прокладки слаботочных и силовыхэлектрических коммуникаций открытого типа в производственных и жилыхпомещениях, административных зданиях, учебных, детских и медицинскихучреждениях при новом строительстве, ремонте и реконструкции. Кабельныеканалы обеспечивают защиту кабелей и проводов от механическихповреждений и препятствуют возгоранию. Упрощают монтаж электропроводкипри строительстве, ремонте и реконструкции зданий. Обеспечивают доступ кпроводу в аварийных ситуациях и возможность дополнительного монтажаэлектропроводки. Двойной замок.Технические характеристики:Ширина основания, мм - 20;Высота, мм - 10;Толщина стенки, мм - 1;Материал - ПВХ пластикат;Диапазон рабочих температур, С - от  –40 до +45;Допускается монтаж при температуре, С - от –5 до +60.</t>
  </si>
  <si>
    <t>259311.330.000017</t>
  </si>
  <si>
    <t>тип ЛК-Р, свивка двойная, стальной</t>
  </si>
  <si>
    <t>Канат стальной двойной свивки.Назначение - для переоснастки стационарных грузоподъемных кранов.Технические характеристики:Тип - ЛК-Р;Диаметр, мм - 12;Исполнение - Г, грузовой;Класс по механическим свойствам - 1;Свивка - Н, нераскручиваемая;Степень уравновешености - Р, рихтованная;Точность изготовления - Т, повышенная;Разрывное усилие, Н/мм2 (кгс/мм2), не менее - 1770 (180);Материал сердечника - органическим сердечник;Перечень документов при поставке:- с приложением паспорта;- руководства по эксплуатации;Нормативно-технический документ - ГОСТ 2688-80.Поставщик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</si>
  <si>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в сборе с седлом и пружиной насоса в сборе.Назначение - для комплектации бурового насоса - НБ-50;Комплектация;- клапан;- пружина;- седло;Номер по каталогу -  НБ50.02.750П-13.</t>
  </si>
  <si>
    <t>"Клапан ругелятора расхода Ха5.890.040.
Нахначение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Ха5.890.040;
Применяемость - запасных частей к Регулятору расхода (Ха2.573.006)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</si>
  <si>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 xml:space="preserve">Клей </t>
  </si>
  <si>
    <t>Клей силикатный.Назначение - для склеивания бумаги и картона;Технические характеристики:Объем, г (мл) - 110 (75);Жидкий канцелярский клей Polipax Экономи с пластиковым дозатором,обеспечивающим легкое и равномерное нанесение;Цвет - бесцветный.</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</si>
  <si>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- 7811-0291;Диаметр зева, мм - 22х24;Материал - сталь 40Х по ГОСТ 4543-71;Покрытие - Х9, оцинкованное по ГОСТ 9.306-85;Нормативно-технический документ - ГОСТ 2906-80.</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</si>
  <si>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- 7811-0233;Диаметр зева, мм - 30х30;Материал - сталь 40Х по ГОСТ 4543-71;Покрытие - Х9, оцинкованное по ГОСТ 9.306-85;Нормативно-технический документ - ГОСТ 16983-80.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</si>
  <si>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- 7811-0025;Диаметр зева, мм - 22х24;Материал - сталь 40Х по ГОСТ 4543-71;Покрытие - Х9, оцинкованное по ГОСТ 9.306-85;Нормативно-технический документ - ГОСТ 2839-80.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</si>
  <si>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- 7811-0041;Диаметр зева, мм - 27х30;Материал - сталь 40Х по ГОСТ 4543-71;Покрытие - Х9, оцинкованное по ГОСТ 9.306-85;Нормативно-технический документ - ГОСТ 2839-80.</t>
  </si>
  <si>
    <t>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- 24;Материал - сталь 45 по ГОСТ 4543-71;Покрытие - Х9, оцинкованное по ГОСТ 9.306-85.</t>
  </si>
  <si>
    <t>Кольцо уплотняющее резиновое переключателя скважины многоходовое ПСМ.Назначение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- 016-020-25-2-2;Применяемость -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</si>
  <si>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- 070-080-58-2-2;Применяемость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</si>
  <si>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- 075-080-30-2-2;Применяемость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</si>
  <si>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- 040-048-46-2-2;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</si>
  <si>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- 080-085-30-2-2;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</si>
  <si>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- 350-360-58-2-2;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</si>
  <si>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289212.300.000008</t>
  </si>
  <si>
    <t>Комплекс герметизирующего оборудования</t>
  </si>
  <si>
    <t>для герметизации устья скважин</t>
  </si>
  <si>
    <t>"Комплекс технологического герметизирующего оборудования
модернизированный - предназначен для герметизации устья нефтяных и
других скважин с целью при выполнении технологических операций текущего
или капитального ремонта скважины. Обеспечивает безопасное ведение ра
бот, предупреждение выбросов и открытых фонтанов, охрану недр и окружающей среды в соответствии с требованиями.
Условия эксплуатации в умеренном и холодном климатических районах по
ГОСТ 16350.
Рабочий интервал температур-  от -40°С до +100°С;
Климатическое исполнение – УХЛ по ГОСТ 15150-69;
Категория размещения – 1 по ГОСТ 15150-69;
Техническая характеристика:
Условный проход, мм - 152;
Рабочее давление, Мпа - 21;
Пробное испытательное давление на основании, Мпа – 42;
Допустимая растягивающая нагрузка на вставках №1 и №2, кН-600;
Присоединительная резьба на вставках №1 и №2 – муфтовая гладких НКТ по
"</t>
  </si>
  <si>
    <t>221973.230.000018</t>
  </si>
  <si>
    <t>Комплект резино-технических изделий</t>
  </si>
  <si>
    <t>для цементировочного насоса</t>
  </si>
  <si>
    <t>Комплект РТИ.Назначение - для комплектации насоса НБ-50;Комплектация, ед. - 41;Номер по каталогу - НБ50.02.710П.</t>
  </si>
  <si>
    <t>Комплект РТИ.Назначение - для комплектации насоса НБ-125;Комплектация, ед. - 63;Номер по каталогу - НБ125.02.740П-06.</t>
  </si>
  <si>
    <t>222213.000.000024</t>
  </si>
  <si>
    <t>Коробка распределительная</t>
  </si>
  <si>
    <t>Коробка распределительная герметичная предназначена для разветвленияпроводов и кабелей, а также для скрытия и дополнительной защиты месткоммутации. Используется при монтаже электропроводки открытым способом.Технические характеристики:Тип конструкции – цельная;Способ установки – накладной;Материал корпуса – пластик;Габариты ДхШхГ, мм - 100х100х50;Степень защиты - IP54;Количество вводов – 8.</t>
  </si>
  <si>
    <t>Для просмотра пройдите по транзакции ZMM_FOR_ABP</t>
  </si>
  <si>
    <t>Климатическое исполнение-У1
Степень защиты - IР65
Напряжение сети-380В
Материал -карболит
Масса-0,48 кг
http://elcem.ru/node/73</t>
  </si>
  <si>
    <t>Коробка соединительная</t>
  </si>
  <si>
    <t>кабельная</t>
  </si>
  <si>
    <t>Коробка соединительная КС-10.Предназначена для соединения и разветвления электрических цепей,выполняемых контрольными и силовыми кабелями с алюминиевыми и меднымижилами.Технические характеристики:Климатическое исполнение - У2;Степень защиты - IP 54;Сечение жил, мм2 - 1,5-4;Напряжение постоянного тока, В, до - 440;Напряжение переменного тока частотой 50 гЦ, В, до - 660;Номинальный ток наборных зажимов, А - 25;Материал изготовления - оцинкованная сталь с грунтовым покрытием.</t>
  </si>
  <si>
    <t>252112.300.000000</t>
  </si>
  <si>
    <t>Котел отопительный</t>
  </si>
  <si>
    <t>на газообразном топливе</t>
  </si>
  <si>
    <t>Двухконтурный напольный газовый котел 46,5 кВт – это универсальная икомпактная мини-котельная, содержащая все необходимые компоненты.Техническая характеристика:Тепловая мощность, кВТ, не менее - 46,5;Максимальная температура, С - 60-85;Максимадльное рабочее давление, бар, не более - 3,5;Вид газа - природный;Потребление газа (max), нм3/час, не более - 5,1;Напряжение/частота, В/Гц - 220/50;Краткое описание котла:1.Дистанционный пульт управления;2.Индикация вида неисправности на местном пульте управления котлом;3.Автоматическое включение/выключение горения и циркуляции по заданномурежиму;4.Таймер функции отопления;5.Наличие датчиков пламени и низкого уровня воды;6.Защита от перегрева и разморозки;7.Самоблокирующий топливный кран;8.Принудительная подача воздуха в камеру.</t>
  </si>
  <si>
    <t>252112.900.000003</t>
  </si>
  <si>
    <t>Электрокотлы - электрические водонагреватели ЭВН предназначены длянагрева воды в системах отопления зданий при давлении теплоносителя до0,15 МПа. На лицевой панели встроенного пульта управления ЭВН-Красположены ручка регулятора температуры, выключатели ступенейрегулирования и индикация напряжения. Регулятор температуры, позволяетустанавливать и автоматически поддерживать необходимую температурутеплоносителя в системе отопления в пределах от 35°С до 85°С. Придостижении установленной температуры теплоносителя нагрев электрокотлаавтоматически отключается. При снижении температуры теплоносителя на 2-3°С меньше установленной, нагрев электрокотла автоматически включается.Ступенчатое регулирование мощности электрокотлов позволяет поддержатьнеобходимую температуру в помещении в наиболее экономичном режиме взависимости от температуры воздуха на улице.Технические характеристики:Тип отопительного котла - электрический;Максимальная тепловая мощность, кВт - 12;Количество контуров - одноконтурный;Управление - механическое / электронное;Установка - настенный;Материал первичного теплообменника - медь;Напряжение сети - трехфазное;Топливо - природный сжиженный газ;Комфорт функции - индикатор включения, термометр;Особенности - подключение внешнего управления;Безопасность - защита от перегрева;Подключение - патрубок подключения контура отопления 2".</t>
  </si>
  <si>
    <t>Электрокотлы - электрические водонагреватели ЭВН предназначены длянагрева воды в системах отопления зданий при давлении теплоносителя до0,15 МПа. На лицевой панели встроенного пульта управления ЭВН-Красположены ручка регулятора температуры, выключатели ступенейрегулирования и индикация напряжения. Регулятор температуры, позволяетустанавливать и автоматически поддерживать необходимую температурутеплоносителя в системе отопления в пределах от 35°С до 85°С. Придостижении установленной температуры теплоносителя нагрев электрокотлаавтоматически отключается. При снижении температуры теплоносителя на 2-3°С меньше установленной, нагрев электрокотла автоматически включается.Ступенчатое регулирование мощности электрокотлов позволяет поддержатьнеобходимую температуру в помещении в наиболее экономичном режиме взависимости от температуры воздуха на улице.Технические характеристики:Тип отопительного котла - электрический;Максимальная тепловая мощность, кВт - 18;Количество контуров - одноконтурный;Управление - механическое / электронное;Установка - настенный;Материал первичного теплообменника - медь;Напряжение сети - трехфазное;Топливо - природный сжиженный газ;Комфорт функции - индикатор включения, термометр;Особенности - подключение внешнего управления;Безопасность - защита от перегрева;Подключение - патрубок подключения контура отопления 2".</t>
  </si>
  <si>
    <t>281331.000.000016</t>
  </si>
  <si>
    <t>Крейцкопф</t>
  </si>
  <si>
    <t>Крейцкопф насоса в сбореНазначение - для комплектации насоса НБ-50;Номер по каталогу - НБ50.01.780П.</t>
  </si>
  <si>
    <t>Кронштейн задний.Назначение - для комплектации насоса ЦНС-300;Номер по каталогу - 8МС-7-0103.</t>
  </si>
  <si>
    <t>274039.900.000012</t>
  </si>
  <si>
    <t>Лампа газоразрядная</t>
  </si>
  <si>
    <t>тип ДНаТ, мощность 150 Вт</t>
  </si>
  <si>
    <t>Лампа натриевая дуговая трубчатая ДнатНатриевые лампы высокого давления. Наиболее экономичный из всех видовламп. Работают в сетях переменного тока частотой 50 Гц напряжением 220В, с применением пускорегулирующей аппаратуры. Используются всветильниках и прожекторах, ГО.Технические характеристики:Номинальная мощность, Вт, не менее - 150;Тип цоколя - Е40;Длина, мм, не менее - 150;Диаметр, мм, не менее - 48.</t>
  </si>
  <si>
    <t>274015.700.000002</t>
  </si>
  <si>
    <t>Лампа дуговая</t>
  </si>
  <si>
    <t>ртутная, ДРЛ-125</t>
  </si>
  <si>
    <t>Лампа ртутно-дуговая люминесцентная ДРЛРтутные лампы высокого давления. Работают в сетях переменного токачастотой 50 Гц напряжением 220 В, с применением пускорегулирующейаппаратуры.  Используются в светильниках и прожекторах.Технические характеристики:Номинальная мощность, Вт, не менее - 125;Тип цоколя - Е27;Длина, мм, не менее - 178;Диаметр, мм, не менее - 76.</t>
  </si>
  <si>
    <t>274015.700.000003</t>
  </si>
  <si>
    <t>ртутная, ДРЛ-250</t>
  </si>
  <si>
    <t>Лампа ртутно-дуговая люминесцентная ДРЛРтутные лампы высокого давления. Работают в сетях переменного токачастотой 50 Гц напряжением 220 В, с применением пускорегулирующейаппаратуры.  Используются в светильниках и прожекторах.Технические характеристики:Номинальная мощность, Вт, не менее - 250;Тип цоколя - Е40;Длина, мм, не менее - 228;Диаметр, мм, не менее - 91;Нормативно-технический документ - ГОСТ Р 54815-2011.</t>
  </si>
  <si>
    <t>274015.990.000142</t>
  </si>
  <si>
    <t>Лампа люминесцентная</t>
  </si>
  <si>
    <t>Лампа люминесцентная ЛБНизкого давления. Предназначены для освещения закрытых помещений,работают в электрических сетях переменного тока напряжением 220 вольт,частотой 50 Гц и включаются в сеть вместе с соответствующейпускорегулирующей аппаратурой, в схемах стартерного зажигания.Технические характеристики:Номинальная мощность, Вт, не менее - 18;Тип цоколя - G13;Длина, мм, не менее - 604;Диаметр, мм, не менее - 26;Класс энергопотребления - А;Напряжение, В - 230;Цветовая температура, К - 4000;Покрытие колбы - матовое;Формы колбы - трубчатая;Световой поток, Лм - 1060.</t>
  </si>
  <si>
    <t>274015.990.000143</t>
  </si>
  <si>
    <t>тип цоколя G13, мощность 20 Вт</t>
  </si>
  <si>
    <t>Лампа люминесцентная типа ЛБ низкого давления предназначены дляосвещения закрытых помещений, работают в электрических сетях переменноготока напряжением 220 вольт, частотой 50 Гц и включаются в сеть вместе ссоответствующей пускорегулирующей аппаратурой, в схемах стартерногозажигания.Технические характеристики:Номинальная мощность, Вт, не менее - 20;Тип цоколя - G13;Длина, мм, не менее - 604;Диаметр, мм, не менее - 38;Класс энергопотребления - А.</t>
  </si>
  <si>
    <t>274015.990.000154</t>
  </si>
  <si>
    <t>тип цоколя G13, мощность 40 Вт</t>
  </si>
  <si>
    <t>Лампа люминесцентная ЛБНизкого давления. Предназначены для освещения закрытых помещений,работают в электрических сетях переменного тока напряжением 220 вольт,частотой 50 Гц и включаются в сеть вместе с соответствующейпускорегулирующей аппаратурой, в схемах стартерного зажигания.Технические характеристики:Номинальная мощность, Вт, не менее - 40;Тип цоколя - G13;Диаметр колбы, мм, не менее - 38;Длина мм, не менее - 1213,6;Класс энергопотребления - А.</t>
  </si>
  <si>
    <t>274015.990.000193</t>
  </si>
  <si>
    <t>тип цоколя Е27, мощность 22 Вт</t>
  </si>
  <si>
    <t>Лампа энергосберегающаяТехнические характеристики:Номинальная мощность, Вт - 22;Номинальное напряжение, В - 220;Тип цоколя - Е14;Форма - спираль;Цветовая температура, К - 6000.</t>
  </si>
  <si>
    <t>282212.500.000006</t>
  </si>
  <si>
    <t>Лебедка</t>
  </si>
  <si>
    <t>ручная, барабанная, грузоподъемность 0,1-3,2 т</t>
  </si>
  <si>
    <t>Лебедка ручная барабанная.Назначение - для подтягивания и перемещения грузов;Техническая характеристика:Грузоподъемность, т - 1,0;Канатоемкость при диаметре 6мм., м -  не менее 50;Втулки грузового каната опересованы.Комплектация :Наличие сторпора,Грузовой канат, м - не менее 10;Условия поставки:- с приложением паспорта;- руководства по эксплуатации;</t>
  </si>
  <si>
    <t>265153.900.000069</t>
  </si>
  <si>
    <t>Люксметр</t>
  </si>
  <si>
    <t>диапазон измерения 0-200 000 люкс</t>
  </si>
  <si>
    <t>Люксметр (прибор для измерения освещенности) удобен в использовании,малогабаритный с защитным чехлом, большим цифровым дисплеем с аналоговойшкалой проводит измерения в люксах либо фут-канделах. Высокаячувствительность и быстрый отклик; Возможность фиксации текущегоизмеренного значения; Легко читаемая размерность и знак измереннойвеличины; Автоматическая установка нуля; Спектральная чувствительностьприбора скорректирована к спектральной чувствительности человеческогоглаза; Не требуются дополнительные вычисления для нестандартныхисточников света; Короткое время нарастания и спада; Пиковый детекторпозволяет регистрировать импульсный сигнал с минимальной длительностью10мкс; Время до автоматического выключения прибора 20 минут; Регистрацияминимального и максимального результатов измерений; Относительныеизмерения и автоматическая установка нулевого показания; Легко читаемыйбольшой дисплей с подсветкой; USB порт для подключения к ПК.Комплектация: прибор, источник питания 9 В, компактный фотодетектор, USBкабель, руководство по эксплуатации, чехол для транспортировки.Техническая характеристика:Диапазоны измерения, кЛюкс, до - 200;Дисплей - 3¾ цифровой жидкокристаллический с быстрой графической 40сегментной шкалой;Время обновления результата измерения - 1,5 раза в секунду;Питание от батареи, В - 9;Рабочая температура, C - от 0 до 40;Длина шнура фотодатчика, см, около - 150;Габариты фотодатчика ДхШхВ, мм - 115x60x20;Габариты прибора ДхШхВ, мм - 170x80x40;Масса, г - 390.</t>
  </si>
  <si>
    <t>Манжета штока поршня.Назначение - для комплектации насоса НБ-125;Номер по каталогу - 1НП.02.00.001П;Нормативно-технический документ - ГОСТ 18829-73.</t>
  </si>
  <si>
    <t>265152.700.000026</t>
  </si>
  <si>
    <t>кислородный</t>
  </si>
  <si>
    <t>Манометр кислородный.Назначение - для измерения давления кислорода, а так же некристаллизующихся и не агрессивных по отношению к медным сплавам сред;Технические характеристики:Обозначение - ДМ1001;Давление, МПа  - 25;Диаметр корпуса, мм - 50;Класс точности - 2,5;Расположение штуцера - радиальное;Температура окружающей среды, С - от -50 до +60;Температура рабочей среды, С - +150;Присоединительная резьба - М12х1.5;Материал корпуса - сталь:Материал механизма - латунь;Степень защиты - IP40;Нормативно-технический документ - ГОСТ 2405-88.</t>
  </si>
  <si>
    <t>"Мембрана регулятора расхода.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обслуживанияи ремонта, в том числе планового ремонта основного (установленного) оборудования нефтедобычи.
Технические характеристики:
Номер по каталогу - Ха7.010.022;
Применяемость - запасные части к регулятору расхода АГЗУ (14скв);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</si>
  <si>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Молоток слесарный c круглым бойком.Назначение - для слесарных работ, нанесения ударов при рубке, правке,гибке и других операциях;Технические характеристики:Обозначение - 7850-0101;Покрытие цинковое - Ц;Покрытие хромовое - 15.хр;Нормативно-технический документ - ГОСТ 2310-77.</t>
  </si>
  <si>
    <t>Молоток слесарный.
Назначение - для слесарно-монтажных работ;
Технические характеристики:
Конструкция - с ровным бойком и фиберглассовой рукояткой;
Обозначение - 20050-20_z01;
Перечень документов при поставке:
- сертификат происхождения.</t>
  </si>
  <si>
    <t>279012.300.000003</t>
  </si>
  <si>
    <t>кабельная, концевая, термоусаживаемая</t>
  </si>
  <si>
    <t>282217.910.000001</t>
  </si>
  <si>
    <t>Нагнетатель высоковязких материалов</t>
  </si>
  <si>
    <t>Нагнетатель солидола ручной.Технические характеристики:Объем, л - 6;Подача, г/ ход - 7.5;Длина РВД, м - 1,8;Комплектация - с РВД;Нормативно-технический документ - ГОСТ 30541-97.</t>
  </si>
  <si>
    <t>281314.900.000085</t>
  </si>
  <si>
    <t>специальный, циркуляционный, подача до 8000 м3/ч</t>
  </si>
  <si>
    <t>Насос циркуляционный поверхностный для циркуляции теплоносителя всистеме отопления.Технические характеристики:Расход,  м³/час - 4,4;Максимальный напор,  м - 5,5;Пропускная способность, м3/час - 3,5;Частота, Гц - 50;Напряжение сети, В - 220/230;Диаметр патрубка - 25;Объем поставки: Насос, два уплотнения, упаковка, инструкция по монтажу иэксплуатации, резьбовые соединения.</t>
  </si>
  <si>
    <t>Насос циркуляционный для циркуляции теплоносителя в системе отопления.Технические характеристики:Напор, м, не менее - 6,80;Расход, м³/час, не менее - 9,80;Номинальное число оборотов, об/мин, не менее - 2880;Частота, Гц, не менее - 50;Напряжение сети, В, не менее - 220Максимальное рабочее давление, бар, не более - 25;Максимальная мощность, Вт, не более – 271/294/224;Межосевое расстояние, мм, не менее - 180;Диаметр патрубка - 11/2 G;Количество скоростей - 3/2/1.</t>
  </si>
  <si>
    <t>281314.900.000051</t>
  </si>
  <si>
    <t>для воды и других чистых, химически нейтральных жидкостей, многоступенчатый секционный, подача 30-1500 м3/ч</t>
  </si>
  <si>
    <t>Насос центробежный секционный ЦНС.Технические характеристики:Подача, м3/ч - 180;Напор, м - 425;Мощность, кВт, не менее - 297;Частота вращения, об/мин - 1475;Кавитационный запас, м - 4;КПД, %, не менее - 70;Комплектация - с ЗИП;Климатическое исполнение - УХЛ4;Нормативно-технический документ - ГОСТ 10407-88.</t>
  </si>
  <si>
    <t>Агрегат центробежный секционный с электродвигателем.Назначение - для перекачивания обводненной, газонасыщенной и товарнойнефтей;Технические характеристики:Подача, м3/ч – 60;Напор, м – 198;Диаметр патрубков, мм:- входной – 100;- выход – 80;КПД насоса, % - 70;Электродвигатель:Марка - ВАО;Мощность, кВт - 55;Частота вращения, об/мин – 3000;Климатическое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t>
  </si>
  <si>
    <t>Агрегат центробежный секционный с электродвигателем.Назначение - для перекачивания обводненной, газонасыщенной и товарнойнефтей;Технические характеристики:Подача, м3/ч – 60;Напор, м – 66;Диаметр патрубков, мм:- входной – 100;- выход – 80;КПД насоса, % - 70;Электродвигатель:Марка - ВАО;Мощность, кВт - 22;Частота вращения, об/мин – 3000;Климатическое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t>
  </si>
  <si>
    <t>Насос центробежный секционный.Технические харктеристики:Тип - ЦНС;Подача, м3/ч - 180;Напор, м - 340;Мощность, кВт, не менее - 238;Частота вращения, об/мин - 1475;Кавитационный запас, м - 4;КПД, %, не менее - 70;Комплектация - с ЗИП;Климатическое исполнение - УХЛ4;Нормативно-технический документ - ГОСТ 10407-88.</t>
  </si>
  <si>
    <t>281314.900.000088</t>
  </si>
  <si>
    <t>общего применения, шестеренный, подача до 20 м3/ч</t>
  </si>
  <si>
    <t>"Насос гидравлический.
Назначение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ГП-1М-08.00.00;
Создаваемое давления, МПа - от 1,6 до 4,0; 
Режим работы - повторно кратковременный;
Применяемость - запасных частей гидравлического привода ГП-1М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</si>
  <si>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275126.900.000013</t>
  </si>
  <si>
    <t>Обогреватель</t>
  </si>
  <si>
    <t>электрический, мощность 2,0 кВт</t>
  </si>
  <si>
    <t>275126.900.000020</t>
  </si>
  <si>
    <t>электрический, мощность 1 кВт</t>
  </si>
  <si>
    <t>"Обогреватель СУ(станции управления)  предназначен для нагрева воздуха внутри электротехнических шкафов. Создаваемый конвекционных воздушный поток предотвращает образование областей с низкой температурой и защищает электрические компоненты от образования конденсата и замерзании при перепадах температуры, а также коррозии металлических элементов активного оборудования.
Обогреватели взрывозащищенного исполнения типа НСВ встраиваемые или монтируемые на  дин- рейку в стенке внутри СУ(станции управления).
Технические характеристики:
Обогреватели c терморегулятором (защита): и встроенным термостатом.
Рабочая напряжения - 220В/380В;
Мощность, кВт, менее - 1;
Степень защиты, не менее - IP22;
Для доукомплектования станций управления (Versaile Pump Controller model # 1105-460-030-V-Y-K01-M10-806434)."</t>
  </si>
  <si>
    <t>271161.000.000095</t>
  </si>
  <si>
    <t>Ограничитель перенапряжения</t>
  </si>
  <si>
    <t>для защиты электрооборудования, нелинейный, класс напряжения 35 кВ</t>
  </si>
  <si>
    <t>Разрядник (ограничитель перенапряжения) ОПН на форфоровых покрышках наоснове оксидно-цинковых варисторов без искровых промежутковпредназначены для защиты электрооборудования сетей с изолированнойнейтралью класса напряжения 6 кВ переменного тока частоты 50 Гц отатмосферных и коммутационных перенапряжений.Технические характеристики:О - ограничитель;П - перенапряжений;Н - нелинейный;Класс напряжения сети, кВ - 36;Рабочее напряжение, кВ – 40,5;Номинальный разрядный ток, кА - 10;Пропускная способность, А - 500;Климатическое исполнение – УХЛ1;Остающееся напряжение при коммутационном импульсе тока 30/60 мкс самплитудой 500 А, кВ, не более – 99,6;Остающееся напряжение при грозовом импульсе тока 8/20 мкс с амплитудой10000 А, кВ, не более – 129,9;Классификационное напряжение ограничителя (при классификационном токеIкл=2 мА), кВ, не менее - 51;Удельная поглощаемая энергия одного импульса, кДж/кВ(U нр), не менее -3,24;МКОВ kVirms - (Uс)  -29 kV;Переключение максимума перенапряжения IR-kV пик - 68,3 kV;Выдержка импульса тока длительной длительности - 250 А/2000 мкс;Энергетическая способность - 2,9 кДж / кВ;4мкс 10 кА макс IR-kV пик - 100 кА (4/10 мкс).</t>
  </si>
  <si>
    <t>"Пакер механический.
Назначение - для герметичного длительного разобщения интервалов ствола
обсадной колонны и защиты ее от динамического воздействия рабочей среды
в процессе проведения различных технологических операций.
Устанавливается в скважине механически, путем осевых перемещений колонны
труб (не требует вращения НКТ), в транспортное положение приводится
натяжением колонны труб; возможность многократного действия за одну СПО;
для удерживания пакера от перемещения вверх служит верхнее
гидравлическое заякоривающее устройство, которое приводится в действие
созданиемвнутритрубного давления.
Технические характеристики:
Тип, мм - 142;
Условный диаметр обсадной колонны, мм - 168;
Толщина стенок обсадной колонны, мм - 7-9;
Максимальный перепад давления на пакер, МПа, не более - 100;
Максимальная температура, С, не более - 100;
Наружный диаметр, мм - 142;
Диаметр проходного канала, мм, не менее - 59;
Нагрузка при пакеровке,кН, от 60 до 120;
Длина, мм, не более - 2280;
Масса, кг, не более - 139;
Присоединительная резьба гладких НКТ ГОСТ 633-80:
- верх (муфта), мм-89;
- низ (ниппель), мм  - 73.
"</t>
  </si>
  <si>
    <t>271240.300.000022</t>
  </si>
  <si>
    <t>Патрон</t>
  </si>
  <si>
    <t>для высоковольтного предохранителя</t>
  </si>
  <si>
    <t>"Патроны ПТ 1,1-10-8-31,5 У1 это заменяемые элементы высоковольтных предохранителей ПКТ. Патроны ПТ 1,1-10-8-31,5 У1 являются токоограничивающими и предназначены для защиты силовых трансформаторов, воздушных и кабельных линий на номинальное напряжение 10 кВ. Патроны с кварцевым наполнителем являются токоограничивающими. Отключение тока короткого замыкания впредохранителях с кварцевым песком обеспечивается за счет интенсивной деионизации дуги, возникающей на месте пролегания плавкой вставки, в узких щелях между песчинками наполнителя. Срабатывание патрона ПТ определяется по указателю срабатывания, выдвигающемуся наружу под воздействием пружины после перегорания нихромовой проволоки.
Техническая характеристика:
Типоисполнение - ПТ 1.1;
Номинальное напряжения, кВ - 10;
Номинальный ток, А - 8;
Ток отключения, кА - 31,5;
Климатическое исполнение,категорияразмещения - У1;
Диаметр, мм - 55;
Длина, мм - 412;
Вес, кг - 1,95.
"</t>
  </si>
  <si>
    <t>"Патроны ПТ 1,1-10-3,2-31,5 У1 это заменяемые элементы высоковольтных предохранителей ПКТ. Патроны ПТ 1,1-10-3,2-31,5 У1 являются токоограничивающими и предназначены для защиты силовых трансформаторов, воздушных и кабельных линий на номинальное напряжение 10 кВ. Патроны с кварцевым наполнителем являются токоограничивающими. Отключение тока короткого замыкания в предохранителях с кварцевым песком обеспечивается за счет интенсивной деионизации дуги, возникающей на месте пролегания плавкой вставки, в узких щелях между песчинками наполнителя. Срабатывание патрона ПТ определяется по указателю срабатывания, выдвигающемуся наружу под воздействиемпружины после перегорания нихромовой проволоки.
Техническая характеристика:
Типоисполнение - ПТ 1.1;
Номинальное напряжения, кВ - 10;
Номинальный ток, А - 3,2;
Ток отключения, кА - 31,5;
Климатическое исполнение,категория размещения - У1;
Диаметр, мм - 55;
Длина, мм - 412;
Вес, кг - 1,95.
"</t>
  </si>
  <si>
    <t>"Патроны ПТ 1,1-10-5-31,5 У1 это заменяемые элементы высоковольтных предохранителей ПКТ. Патроны ПТ 1,1-10-5-31,5 У1 являются токоограничивающими и предназначены для защиты силовых трансформаторов, воздушных и кабельных линий на номинальное напряжение 10 кВ. Патроны с кварцевым наполнителем являются токоограничивающими. Отключение тока короткого замыкания впредохранителях с кварцевым песком обеспечивается за счет интенсивной деионизации дуги, возникающей на месте пролегания плавкой вставки, в узких щелях между песчинками наполнителя. Срабатывание патрона ПТ определяется по указателю срабатывания, выдвигающемуся наружу под воздействием пружины после перегорания нихромовой проволоки.
Техническая характеристика:
Типоисполнение - ПТ 1.1;
Номинальное напряжения, кВ - 10;
Номинальный ток, А - 5;
Ток отключения, кА - 31,5;
Климатическое исполнение,категорияразмещения - У1;
Диаметр, мм - 55;
Длина, мм - 412;
Вес, кг - 1,95.
"</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</si>
  <si>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8 – номинальный ток предохранителя в амперах
20 – номинальный ток отключения в килоамперах
У – климатическое исполнение
3 – категория размещения
Диаметр, мм - 55;
Длина, мм -   312."</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</si>
  <si>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10 – номинальный ток предохранителя в амперах
20 – номинальный ток отключения в килоамперах
У – климатическое исполнение
3 –категория размещения
Диаметр, мм - 55;
Длина, мм -   312."</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</si>
  <si>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16 – номинальный ток предохранителя в амперах
20 – номинальный ток отключения в килоамперах
У – климатическое исполнение
3 –категория размещения
Диаметр, мм - 55;
Длина, мм -   312"</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</si>
  <si>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31,5 – номинальный ток предохранителя в амперах
20 –номинальный ток отключения в килоамперах
У – климатическое исполнение
3– категория размещения
Диаметр, мм - 55;
Длина, мм -   312"</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</si>
  <si>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50 – номинальный ток предохранителя в амперах
31,5 –номинальный ток отключения в килоамперах
У – климатическое исполнение
3– категория размещения
Диаметр, мм - 72;
Длина, мм -   364"</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</si>
  <si>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80 – номинальный ток предохранителя в амперах
20 – номинальный ток отключения в килоамперах
У – климатическое исполнение
3 –категория размещения
Диаметр, мм - 72;
Длина, мм -   364"</t>
  </si>
  <si>
    <t>274042.500.000024</t>
  </si>
  <si>
    <t>для электрических ламп</t>
  </si>
  <si>
    <t>Патрон керамический Е40 предназначен для ламп бытового и промышленногоприменения. Патрон Е40 изготовлен из керамики с контактной группой дляламп накаливания, ДРЛ, ДНаТ и ДРИ. Патрон керамический служит дляустановки в них ламп с цоколем Е40. Контактные зажимы позволяютсоединять провода с сечением от 1,5 до 4,0 мм2.Крепление патрона - винтами М4 через два отверстия на донышке корпуса;Нагрузка патрона, Вт, не более – 380;Номинальный ток, А – 16.</t>
  </si>
  <si>
    <t>Перфоратор 500-1500Вт.Максимальная частота ударов, уд/мин - 2800;Максимальная энергия удара, Дж - 9,3;Максимальный диаметр сверления (бетон), мм - 45;Максимальный диаметр сверления, мм -150;Питание - от сети;Функции и возможности, Режимы работы сверление с ударом, долбление,предохранительная муфта, электронная регулировка частоты вращения, дополнительная рукоятка, блокировка кнопки включения, упаковкасмазки в комплекте, кейс в комплекте.</t>
  </si>
  <si>
    <t>Плашка каната.Назначение - каната, применяется в подвеске сальникового штока станков-качалок ПШГН-60;Технические характеристики:Тип станка-качалки - ПШГН-6;Номер по каталогу - ДПКР.723353.004.</t>
  </si>
  <si>
    <t>Плашка для каната.Назначение – плашка каната, применяется в подвеске сальникового штокастанков-качалок СК-8 СКД-8, ПШСН-8, ПНШ-8;Номер по каталогу - ДПКР.723353.002.</t>
  </si>
  <si>
    <t xml:space="preserve">Пленка </t>
  </si>
  <si>
    <t>Пленка горячего ламинирования.Назначение - для ламинирования;Технические характеристики:Тип ламинирования - горячего ламинирования;Материал - полиэстер;Формат - А4;Толщина, мкм - 175;Размер, мм - 216х303;Количество пленок в пачке - 100;Цвет пленки - прозрачный;Фактура - глянцевая.</t>
  </si>
  <si>
    <t>Подвеска устьевого штока ПНШ-80 в комплекте.Каталожный номер - ДПКР.301525.004-01.Комплект поставки:Упор (номер детали ДПКР 74 1124.001), шт - 1;Винт подъемный (номер детали ДПКР.30 4522.001), шт - 1;Винт подъемный (номер детали ДПКР.30 4522.001), шт – 1;Втулка штока (номер детали ДПКР.71 3172.001), шт - 1;Втулка резьбовая штока (номер детали ДПКР.71 3243.001), шт -1;Втулка резьбовая каната ДПКР.71 3243.002, шт – 2;Втулка каната ДПКР.71 3371.001, шт - 2;Штырь ДПКР.71 6311.001, шт - 2;Плашка для каната ДПКР.71 3353.001, шт -3;Плашка для штока ДПКР.71 3353.002, шт -8;Траверса нижняя ДПКР.73 4511.001, шт -1;Траверса верхняя ДПКР.73 4511.002, шт -1;Упор ДПКР.74 1124.001, шт - 1;Пружина ДПКР.75 3613.001, шт – 1;Пружина ДПКР.75 3613.001-01, шт -2;Шайба ДПКР.75 8491.003 шт - 2;Винт ДПКР716712.001-01, шт - 1;Кольцо пружинное ДПКР753615.001, шт – 1;Гайка ДПКР758431.001-01, шт- 1.</t>
  </si>
  <si>
    <t>Печь трубчатая.Назначение - для нагрева нефти, водонефтяных эмульсий и пластовой водыпри их промысловой подготовке и транспортировке.Печь трубчатая состоит из теплообменной камеры (змеевик нагрева, каркас,амбразура горелки, штуцер ФДС и ЗЗУ, гляделка, футеровка, камерыотводов), инжекционной горелки,  газопровода, дымовой трубы с газоходом,трубопроводов входа и выхода нефти. Печь трубчатая оснащенаустройствами, приборами, исполнительными механизмами, обеспечивающимидистанционное управление, контроль и регулирование параметров процессанагрева продукта и режима работы печи, защиту оборудования печи. Печьтрубчатая также оборудована аварийной сигнализацией, и автоматическойсистемой порошкового пожаротушения типа "Бизон", а также дополнительнодолжна быть оснащена газовым фильтром перед регулятором давления газа,газоанализатором для определения концентраций газовоздушной смеси вкамере горения. Система автоматизации должна обеспечивать:- местный визуальный контроль основных параметров технологическогопроцесса;- автоматическое регулирование давления топливного газа, подаваемого кгорелке;- температуру нагрева продукта;- автоматический розжиг запальной и основной горелок с предварительнымпроветриванием топочного пространства естественной тягой;- автоматическую остановку и блокировку программы пуска подогревателя сподачей звуковой и световой сигнализации при отклонении от установленныхзначений основных технологических параметров.Технические характеристики:Тип - ПНЭ, однопоточный;Нагреваемая среда - нефть, нефтяная эмульсия с содержанием сероводородав попутном газе до 0,1% по объему;Полезная тепловая мощность печи, Гкал/ч - не менее 2,7;Нагреваемый продукт-нефть, нефтяная эмульсия с содержанием: серы, %, неболее - 1,25;  парафина, %, не более - 2; воды, %, не более - 80;Производительность по нагреваемому продукту:-нефть, т/сут - 2000;-вода, т/сут -1176;Температура нагреваемого продукта, °С:- на  входе -25-30;- на выходе - 70;Рабочее давление нагреваемой среды, МПа (кг/см2), не более - 4,0 (40);Количество горелок, шт. не менее - 1;Топливо - природный газ или попутный нефтяной газ;Давление топливного газа:- перед основной горелкой, кПа -10,5 - 22,5;- перед запальной горелкой, кПа - 40;Камера теплообменная выполнена в виде металлического теплоизолированногокорпуса. Внутри камеры размещен продуктовый змеевик из оребренных труб.В камере осуществляется процесс теплообмена между продуктами сгораниягазового топлива, омывающими наружные поверхности труб змеевика инагреваемой средой, перемещающейся внутри труб змеевика.Дымовая труба отдельностоящая, соединена с теплообменной камеройпосредством газохода.Внутренняя обшивка теплообменной камеры выполнена из листов жаростойкойстали 20Х23Н18 ГОСТ5582-75;Тепловая изоляция - муллитокремнеземистые плиты с температуройэксплуатации до 1150°С;Наружная стена из стали толщины, мм, не менее - 5.Диаметр труб змеевика, мм - 152х8 (оребренные), материал - Сталь 20.Все трубы должны быть цельнотянутыми, бесшовными. Отводы и двойникидолжны изготавливаться из материала, эквивалентного материалу труб.Торцевые трубные решетки должны быть изготовлены из толстолистовойконструкционной стали минимальная толщина, мм – 8, они же являютсяторцевыми стенками теплообменной камеры. Трубные решетки должныпокрываться изоляцией со стороны дымовых газов с соответствующейтолщиной. Для защиты футеровки торцевых решеток от повреждений трубами ккаждому отверстию трубной решетки должна быть приварена гильза свнутренним диаметром, превышающим наружный диаметр оребрения. Гильзыдолжны изготавливаться из аустенитной нержавеющей стали.Дымовая труба должна быть снабжена штуцером для отбора проб уходящихдымовых газов в соответствии с экологическими требованиями помониторингу качества воздуха, которые указаны соответствующимрегулирующим органом.Минимальная толщина дымовой трубы должна составлять, мм, не менее - 6.Горелка - конструкция, монтаж и эксплуатация горелок должны исключатькасание пламени труб. Расположение и эксплуатация горелки должныгарантировать полное сгорание топлива внутри теплообменной камеры.Материалы металлоконструкции основной и пилотной газовой горелкиуглеродистая и нержавеющая сталь. Механические свойства и химическийсостав конструкционной, легированной и нержавеющей стали должны отвечатьтребованиям соответствующих стандартов.Система автоматизации: Печь должен оборудован средствами измерениядавления и температуры на входе и на выходе жидкости, датчиками контролядавления газа, контроля пламени горелки, контроля напора воздуха,температуры выходящих газов, датчиками контроля загазованности камерыгорения и площадки, датчиками обнаружение пламени на площадке. Должнобыть регулирование по температуре продукта (по ПИД регулированию газовойзаслонки и вентиляции), должны быть установлены клапаны отсекатели навходе и выхода продукта и предусмотрена управления клапанамиавтоматическом режиме (при пожаре, загазованности при других аварийныхситуациях) и в ручном режиме. Шкаф панели управления должна быть вовзрывозащищенном исполнении с электрическим обогревателем и установленынепосредственно вблизи печи. Для сбора, визуализации, регистрации ирегулирования различных параметров технологических процессов требуетсяоператорная сенсорная панель управления в операторной комнате.Отобразить на рабочей мнемосхеме на сенсорной панели управления, время сфункцией отчета остаточной времени (таймер) производящих команд запускапечи (которое предварительно были установлены в «Настройках») печиподогрева для контроля оператором, установить согласно рабочего проектапечи подогрева по умолчанию, минимальное время вентилирования топочногопространства печи подогрева без возможности изменения в минимальнуюсторону эксплуатируемым и обслуживающим персоналом.На всех месторождениях АО «Эмбамунайгаз» функционирует система АСУТП набазе контроллеров Siemens с программным обеспечением визуализации WinCC,для стыковки к существующей системе применять соответствующею систему.При необходимости оснастить соответствующие контроллеры к существующимсистемам. Оборудование новое, выпуск не ранее 2021 года. Поставщиквыполняет все работы по монтажу и пуско-наладке системы автоматизации«под ключ» (в т.ч. монтаж кабельной эстакады, кабельной продукции) споставкой всех типов кабелей и материалов (кабельные каналы, стойки,соединительные короба, металлорукава, и т.д.).Система автоматизации должен обеспечивать: Автоматический розжиг иработу печи; Контроль и защиту по давлению топливного газа; Контроль изащиту по давлению подогреваемого продукта; Контроль и защиту потемпературе подогреваемого продукта; Контроль и защиту по температуреуходящих газов; Контроль и защиту загазованности камеры горения иплощадки;  Контроль и защиту печи от пожара.Технические характеристики по системе автоматизации:Исполнение - У1 по ГОСТ 15150-69. Пылевлагозащита оборудования не менеестандарта IP65.- Система должна быть построена на базе ПЛК с 14 DI и 10 DO, включаямодуль 8AI, модуль 4AI;- Панель HMI 7" в качестве панели оператора;- Датчик давления 0..6 МПа-</t>
  </si>
  <si>
    <t>Подшипник 35324 (NU324) роликовый радиальный с короткими цилиндрическимироликами с бортами на внутреннем кольце.Технические характеристики:Внутренний диаметр подшипника, мм - 120;Наружный диаметр подшипника, мм - 260;Ширина подшипника, мм - 55;Грузоподъемность динамическая - С0 457 000 Н;Грузоподъемность статическая - С 340 000 Н;Нормативно-технический документ - ГОСТ 8328-75.</t>
  </si>
  <si>
    <t>Подшипник 3534 (аналог 22234) роликовый радиальный сферическийдвухрядный.Технические характеристики:Внутренний диаметр подшипника, мм - 170;Наружный диаметр подшипника, мм - 310;Ширина подшипника, мм - 86;Радиус монтажной фаски подшипника, мм - 5,0;Статическая грузоподъемность - С0 690 000 Н;Динамическая грузоподъемность - С 850 000 Н;Нормативно-технический документ - ГОСТ 5721-75.</t>
  </si>
  <si>
    <t>Подшипник 2619 (аналог N2319) роликовый радиальный с короткимицилиндрическими роликами.Технические характеристики:Внутренний диаметр подшипника, мм - 95;Наружный диаметр подшипника, мм - 200;Ширина подшипника, мм - 67;Радиус монтажной фаски подшипника, мм - 4,0;Статическая грузоподъемность - С0 374 000 Н;Динамическая грузоподъемность - С 492 000 Н;Нормативно-технический документ -  ГОСТ 8328-75.</t>
  </si>
  <si>
    <t>Подшипник 2622 (аналог N2322) роликовый радиальный с короткимицилиндрическими роликами.Технические характеристики:Внутренний диаметр подшипника, мм - 110;Наружный диаметр подшипника, мм - 240;Ширина подшипника, мм - 80;Радиус монтажной фаски подшипника, мм - 4,0;Статическая грузоподъемность - С0 540 000 Н;Динамическая грузоподъемность - С 610 000 Н;Нормативно-технический документ -  ГОСТ 8328-75.</t>
  </si>
  <si>
    <t>Подшипник 32224А (аналог NU224) роликовый радиальный с короткимицилиндрическими роликами.Технические характеристики:Внутренний диаметр подшипника, мм - 120;Наружный диаметр подшипника, мм - 215;Ширина подшипника, мм - 40;Радиус монтажной фаски подшипника, мм - 3,5;Статическая грузоподъемность - С0 183 000 Н;Динамическая грузоподъемность - С 260 000 Н;Нормативно-технический документ - ГОСТ 8328-75.</t>
  </si>
  <si>
    <t>"Подшипник полиамидный 7313 AC 
Назначение - для оснащения, технического обслуживания и ремонта насосного оборудовнаия.
Техническая характеристика:
Обозначение - 7313 АС;
Внешний диаметр, мм - 140;
Внутренний диаметр, мм - 65;
Ширина, мм - 33;
Тип - Радиально упорные;
Рядность - однорядный;
Статическая нагрузка при предельной температуре, кН - 75300;
Подшипник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24месяцев от даты поставки. 
Условия поставки: 
- сертификат качества.
Заполняется потенциальным поставщиком:
Марка/модель - 
Завод изготовитель - 
Страна происхождения – "</t>
  </si>
  <si>
    <t>"Подшипник шариковый радиальный однорядный 6212 
Назначение - для оснащения, технического обслуживания и ремонта насосного оборудовнаия типа ГНК.
Техническая характеристика:
Обозначение - 6212;
Внешний диаметр, мм -110;
Внутренний диаметр, мм - 60;
Ширина, мм - 22;
Тип - Радиальный;
Рядность - однорядный;
Статическая нагрузка при предельной температуре, кН- 36;
Подшипник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-сертифкат качества.
Заполняется потенциальным поставщиком:
Марка/модель - 
Завод изготовитель - 
Страна происхождения –"</t>
  </si>
  <si>
    <t>"Подшипник шариковый радиальный однорядный 6313 
Назначение - для оснащения, технического обслуживания и ремонта насосного оборудовнаия типа ГНК.
Техническая характеристика:
Обозначение - 6313;
Внешний диаметр, мм -140;
Внутренний диаметр, мм - 65;
Ширина, мм - 33;
Тип - Радиальный;
Рядность - однорядный;
Статическая нагрузка при предельной температуре, кН- 60;
Подшипник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 сертификаткачества.
Заполняется потенциальным поставщиком:
Марка/модель - 
Завод изготовитель - 
Страна происхождения –"</t>
  </si>
  <si>
    <t>271240.900.000123</t>
  </si>
  <si>
    <t>Пост кнопочный</t>
  </si>
  <si>
    <t>для коммутации электрических цепей управления переменного тока</t>
  </si>
  <si>
    <t>Пост кнопочный ПКЕ 212-2 У3 для коммутации электрических цепей управления. 
Технические характеристики:
Серия - ПКЕ-212 (2 – для установки на ровную поверхность; 1 – IP40 со стороны управляющего элемента и IP00/IP40* со стороны монтажа проводов; материал корпусных деталей: пластмасса);
количество управляющих элементов, шт - 2;
Климатическое исполнение и категория размещения ГОСТ 15150 и ГОСТ 15543.1 - У3 (для постов со степенью защиты IP40);
Степень защиты - IP40;
Номинальный ток, А - 10;
Номинальное напряжение, В - 660;
Габариты ШхВхГ, мм - 74x140x60.</t>
  </si>
  <si>
    <t>Кнопка управления и переключатели предназначены для оперативногоуправления контакторами (магнитными пускателями) и реле автоматики вэлектрических цепях переменного тока частотой 50 Гц, напряжением до 660В или постоянного тока напряжением до 400 В.Технические характеристики:Типоисполнение - SB-7 "Пуск";Цвет - зеленый;Количество переключающих контактов - 1;Номинальное рабочее напряжение переменного тока, В - 48/120/230/400/660;Номинальное рабочее напряжение переменного тока, В - 24/48/110/220/440;Номинальный ток контактов при AC 48 и 120 В, А - 10;Номинальный ток контактов при AC 230 В, А - 7,5;Номинальный ток контактов при AC 400 В, А - 4,5;Номинальный ток контактов при AC 660 В, А - 2,5;Номинальный ток контактов при DC 24 В, А - 10;Номинальный ток контактов при DC 48 В, А - 5;Номинальный ток контактов при DC 110 В, А - 2,5;Номинальный ток контактов при DC 220 В, А - 1,3;Номинальный ток контактов при DC 400 В, А - 0,6.Конструктивное исполнение - нажимная кнопка без фиксации;Тип лампы - не применимо;Степень защиты - IP40;Тип монтажа - встраиваемая;Номинальное напряжение изоляции Ui, В - 660;Электрическая износостойкость, циклов при AC - 0.25х10^6;Мех износостойкость, циклов - 0,6х10^6;Диаметр отверстия, мм - 22;Размер кнопки на передней панели, мм - 28;Глубина, мм - 52;Температура эксплуатации, С - от -10 до +40;Класс защиты от поражения электрическим током - II;Тип или способ подключения - винтовое соединение;Срок гарантии, лет - 5.</t>
  </si>
  <si>
    <t>Кнопка управления и переключатели предназначены для оперативногоуправления контакторами (магнитными пускателями) и реле автоматики вэлектрических цепях переменного тока частотой 50 Гц, напряжением до 660В или постоянного тока напряжением до 400 В.Технические характеристики:Типоисполнение - SB-7 "Пуск";Цвет - красный;Количество переключающих контактов - 1;Номинальное рабочее напряжение переменного тока, В - 48/120/230/400/660;Номинальное рабочее напряжение переменного тока, В - 24/48/110/220/440;Номинальный ток контактов при AC 48 и 120 В, А - 10;Номинальный ток контактов при AC 230 В, А - 7,5;Номинальный ток контактов при AC 400 В, А - 4,5;Номинальный ток контактов при AC 660 В, А - 2,5;Номинальный ток контактов при DC 24 В, А - 10;Номинальный ток контактов при DC 48 В, А - 5;Номинальный ток контактов при DC 110 В, А - 2,5;Номинальный ток контактов при DC 220 В, А - 1,3;Номинальный ток контактов при DC 400 В, А - 0,6.Конструктивное исполнение - нажимная кнопка без фиксации;Тип лампы - не применимо;Степень защиты - IP40;Тип монтажа - встраиваемая;Номинальное напряжение изоляции Ui, В - 660;Электрическая износостойкость, циклов при AC - 0.25х10^6;Мех износостойкость, циклов - 0,6х10^6;Диаметр отверстия, мм - 22;Размер кнопки на передней панели, мм - 28;Глубина, мм - 52;Температура эксплуатации, С - от -10 до +40;Класс защиты от поражения электрическим током - II;Тип или способ подключения - винтовое соединение;Срок гарантии, лет - 5.</t>
  </si>
  <si>
    <t>Пост управления кнопочный тельферный.
Технические характеристики:
Тип - ПКТ (кнопочный тельферный);
Номинальный тепловой ток, А - 40;
Номинальное рабочее напряжение, Ue - 48,110,220,380В/50Гц
Номинальное напряжение изоляции, Ui - 660В;
Материал корпуса - ABS-пластмасса;
Степень защиты - IP54;
Габариты ДxВxШ, мм - 307х68х50;
Климатическое исполнение - У2;
Число кнопок управления - 4;
Назначение кнопок управления - вверх, вниз, влево, вправо</t>
  </si>
  <si>
    <t>271221.700.000009</t>
  </si>
  <si>
    <t>Предохранитель</t>
  </si>
  <si>
    <t>плавкий, номинальный ток 2 А</t>
  </si>
  <si>
    <t>Предохранитель высоковольтный (типа EFO HV HRC FV -36- 2A).Наиболее существенные особенности предохранителей высокого напряженияEFO:- Высокая разрывная способность, подтвержденная испытаниями;- Надежное прерывание минимальных токов отключения;- Равный дизайн для внутреннего и наружного применения;- Низкое повышение температуры, из-за низкого рассеивания мощности;- Надежное уплотнение для влажности и воды;- Надежная работа ударного механизма;- Низкое напряжение переключения при прерывании;- Плавящиеся элементы, устойчивые к старению.Предохранители EFO HV HRC производятся в соответствии с IEC 60282-1 ссистемой качества ISO 9001. Также EFO предохранители HV HRC имеютсертификат TSE.Технические характеристики:Высоковольтный предохранитель - типа EFO HV HRC FV -36- 2A;Номинальный напряжение, кВ - 36;Номинальный ток, А - 2;Номинальный максимальный отключающий ток, кА - 40;Номинальный минимальный отключающий ток, А - 8;Сопротивление, мОм - 2684;Мощность, Вт - 14;Вес, кг - 2,8;Размеры - L-537мм, d-53мм.</t>
  </si>
  <si>
    <t>271210.900.000031</t>
  </si>
  <si>
    <t>Предохранитель переменного тока</t>
  </si>
  <si>
    <t>для защиты силовых трансформаторов и линий, с мелкозернистым кварцевым наполнителем</t>
  </si>
  <si>
    <t>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- 6;Номинальный ток, А - 20;Климатическое исполнение - У3;Нормативно-технический документ - ГОСТ 2213-79.</t>
  </si>
  <si>
    <t>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- 6;Номинальный ток, А - 8;Климатическое исполнение - У3;Нормативно-технический документ - ГОСТ 2213-79.</t>
  </si>
  <si>
    <t>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- 10;Номинальный ток, А - 16;Климатическое исполнение - У3;Нормативно-технический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</si>
  <si>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- 10;
Номинальный ток, А - 10;
Климатическое исполнение - У3;
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</si>
  <si>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- 10;
Номинальный ток, А - 8;
Климатическое исполнение - У3;
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</si>
  <si>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- 10;Номинальный ток, А - 5;Климатическое исполнение - У3;Нормативно-технический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</si>
  <si>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- 6;
Номинальный ток, А - 16;
Климатическое исполнение - У3;
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</si>
  <si>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- 6;
Номинальный ток, А - 10;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</si>
  <si>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- 10;
Номинальный ток, А - 40;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</si>
  <si>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- 80;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</si>
  <si>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- 50;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</si>
  <si>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- 31,5;
Климатическое исполнение - У3;
Нормативно-технический документ - ГОСТ 2213-79."</t>
  </si>
  <si>
    <t>"Предохранитель с кварцевым наполнителем для силовых трансформаторов ПКТ 103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- 103;
Номинальное напряжение, кВ - 6;
Номинальный ток, А - 160;
Климатическое исполнение - У3;
Нормативно-технический документ - ГОСТ 2213-79."</t>
  </si>
  <si>
    <t>265151.700.000110</t>
  </si>
  <si>
    <t>Преобразователь</t>
  </si>
  <si>
    <t>для активной и реактивной мощности трехфазного тока, измерительный</t>
  </si>
  <si>
    <t>Измеритель петли фаза ноль ИФН-200Назначение измеритель сопротивления:- измерение полного, активного и реактивного сопротивления цепи фаза-нуль, без отключения источника питания;- измерение сопротивления металлосвязи током до 250 мА для сопротивленийменее 20 Ом;- измерение сопротивления постоянному току (режим омметра);- измерение напряжения переменного тока;- вычисление угла сдвига фаз между напряжением и током при короткомзамыкании;- вычисление ожидаемого тока короткого замыкания, приведенного кнапряжению сети 220В;Функциональные особенности измеритель сопротивления цепи фаза-нуль:- автоматический выбор диапазонов измерений;- микропроцессорное управление;- ударопрочный, пылезащищенный и влагозащищенный корпус со степеньюзащиты IP42;- автоматическое отключение питания;- встроенная память на 10 измерений;- система защиты аккумулятора от перезаряда;- индикация состояния внутреннего источника питания;- защита от неправильного включения;- использование метода измерения падения напряжения на эталонномрезисторе, позволило снизить тестирующие токи, избежать срабатыванияустройств защиты от перегрузки и мощных электромагнитных импульсов,являющиеся причиной сбоя в работе оборудования, подключенного киспытываемой сети, отказаться от теплонагруженных элементов и снизитьвес прибора; - возможна комплектация с дополнительным аккамулятором 12В/0.8А;Прибор соответствует группе 4 по ГОСТ 22261;Рабочие значения температуры от минус 15 до плюс 55 ºС с верхнимзначением относительной влажности 90 % при температуре плюс 30 ºС.Нормальные условия по п. 4.3.1 ГОСТ 22261 (допускаемое отклонениетемпературы 5 ºС).Прибор выполнен в корпусе исполнения IP42 по ГОСТ 14254.По требованиям к электробезопасности прибор ИФН-200 соответствует ГОСТ Р51350.Прибор соответствует нормам в части помехоэмиссии и нормам в частипомехоустойчивости группе "В" на воздействие электромагнитных полей игруппе "С" на воздействие злектростатических разрядов по ГОСТ Р 51522.Технические характеристики:Измерение полного, активного и реактивного сопротивления петли «фаза-ноль», Щм - 0,01-200;Погрешность измерения, % - 3;Вычисление тока короткого замыкания, А - до 22000;Максимальный измерительный ток в цепи, А - 25;Вычисление угла сдвига между напряжением и током при коротком замыкании- 0 ... ±60°;Измерение сопротивления постоянному току, Ом - 0,01-999;Измерение напряжения, В - 30-280;Память количества измерений - 35;Питание прибора, В - 12 (или сеть 220В/50Гц);Комплект поставки измеритель сопротивления цепи фаза-нуль:- прибор;- руководство по эксплуатации;- блок питания БПН-А 12-0,5 ЭКМЮ.436230.001ТУ;- комплект шнуров (кабели измерительные);- сумка переносная;- зажим типа «крокодил».</t>
  </si>
  <si>
    <t>"Пружина Ха8.393.050А.
Назначение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Ха8.393.050;
Применяемость - запасных частей к приводу храпового механизма ПСМ АГЗУ (14 скв).
Поставщик предоставляет гарантию на качество на весь объёмТовара в течение 12 месяцев от даты ввода в эксплуатацию Товара, но не более 24 месяцев от даты поставки."</t>
  </si>
  <si>
    <t>"Пружина Ха8.383.102.
Назначение - для доукомплектования, дооснащения, унификации, обеспечения совместимости с имеющимися товарами, а также длядальнейшего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Ха8.383.102;
Применяемость - запасных частей к Регулятору расхода (Ха2.573.006) АГЗУ (14 скв).
Поставщик предоставляет гарантию на качество на весь объёмТовара в течение 12 месяцев от даты ввода в эксплуатацию Товара, но не более 24 месяцев от даты поставки."</t>
  </si>
  <si>
    <t>282219.300.000128</t>
  </si>
  <si>
    <t>Пульт управления</t>
  </si>
  <si>
    <t>для грузоподъемных механизмов</t>
  </si>
  <si>
    <t>"Пульт управления для тали.
Пульт 6 кнопок, 1 ступенчатая кнопка + СТОПБУТОН  используется для дистанционного управления талью на расстоянии до 100 метров на строительных объектах. Эта модель отличается простотой эксплуатации, имеет 6 кнопок. Материал корпуса устойчив к ударам.
Технические характеристики:
Вес, кг - 0.9;
Температура эксплуатации, °С - от минус 20 до плюс 70;
Количество кнопок - 6;
Число скоростей - 1;
Габариты передатчика, мм - 450х90х90;
Материал корпуса приемника - фиберглас;
Степень защиты - IP65.
Комплектация:
Пульт + СТОП БУТОН;
Упаковка."</t>
  </si>
  <si>
    <t>282530.900.000011</t>
  </si>
  <si>
    <t>Пучок трубный</t>
  </si>
  <si>
    <t>для холодильного оборудования, стальной</t>
  </si>
  <si>
    <t>Разрядник вентильный облегченный РВО, предназначены для защиты отатмосферных перенапряжений изоляции электрооборудования переменного токачастотой 50 и 60 Гц. Изготавливаются для сетей с любой системойзаземления нейтрали.Технические характеристики:Группа разрядника - 4;Класс напряжения сети, кВ - 10;Рабочее напряжение, кВ - 12,7;Климатическое исполнение - У1 по ГОСТ 15150-69;Пробивное напряжение при частоте 50 Гц в сухом состоянии и поддождем,действующее значение, (не менее - не более) кВ - 26-30,5;Импульсное пробивное напряжение при предразрядном времени от 2 до 20мкс, не более кВ - 48;Остающееся напряжение при волне импульсного тока 8/20 мкс, не более (самплитудой тока 3000А / 5000А) кВ - 25/27;Выпрямленное испытательное напряжение при измерении тока утечки, кВ -10;Ток утечки, мкА - 6;Длина пути утечки внешней изоляции, не менее см - 36;Допустимое тяжение проводов, не менее Н - 300;Высота, не более мм - 411;Токовая пропускная способность (количество воздействий):при импульсе тока длительностью 16/40 мкс амплитудой 5 кА раз - 20;при импульсе тока длительностью 2000 мкс амплитудой 75 А раз - 20;Нормативно-технический документ - ГОСТ 16357-83.</t>
  </si>
  <si>
    <t>Разъединитель РЛНД двухколонковый линейный наружный, предназначен длявключения и отключения под напряжением участков электрической цепивысокого напряжения при отсутствии нагрузочного тока. Для созданиявидимого разрыва электрической цепи с целью безопасного обслуживания, атакже заземления отключенного участка при помощи ножей заземления. Сприводом ПРНЗ-10(расшифровка условного обозначения привода кразъединителю РЛНД)Расшифровка маркировки привода ПРНЗП - привод к разъединителю;Р - ручной;Н - наружной установки;З- для разъединителя с ножом заземления;Технические характеристики:Количество заземлителей, шт - 1;Номинальное напряжение, кВ - 10;Номинальный ток, А - 400;Климатическое исполнение - У1;Степень защиты - IP 00.</t>
  </si>
  <si>
    <t>222929.900.000241</t>
  </si>
  <si>
    <t>Рамка дистанционная</t>
  </si>
  <si>
    <t>Рамка дистанционная (спейсер) с бутилом.Назначение - для фиксации стекол на определенном расстоянии друг отдруга;Технические характеристики:Ширина, мм - 16;Длина, м - от 463 до 805 (намотка);Растяжение до разрыва, % - 58;Клейкость, Н/см2 - 19,2;Температурная устойчивость, С - от минус 51 до плюс 80;Физические свойства - во время эксплуатации бутиловая лента устойчива кагрессивным проявлениям окружающей среды: перепадам температур,воздействию озона и ультрафиолетового излучения, атмосферным явлениям(ветер, град, снег, дождь), не требуюется использование грунтовки насоответствующих поверхностях и вторичная герметизация;Огнестойкость материала бутиловый герметик относится к классу -  B2.</t>
  </si>
  <si>
    <t>Прибор объемного расхода газа, вихревой, с коррекцией давления итемпературы, с ответными фланцами ASME под кольцевую прокладку (комплектпоставки – фланцы из нержавеющей стали с крепежом и прокладкой).Технические характеристики:Рабочее давление, кг/см2 - от 1 до 4;Диапазон измерения, м3/ч - от 0 до 1500;Кабельный ввод - 1/2NPT;Класс точности - (+/- 0,5%);Выходной сигнал Hart, мА - 4-20;Монтаж - компактный;Питание, В - 24;Рабочая среда, С - от -30 до +50;Рабочая температура, С - от 0 до 55;Допуск – Exd. IP68;Диаметр ДУ, мм – 89;Толщина стенки, мм – 6;Сертификат об утверждении типа СИ РК.</t>
  </si>
  <si>
    <t>Прибор объемного расхода газа, вихревой, с коррекцией давления итемпературы, с ответными фланцами ASME под кольцевую прокладку (комплектпоставки – фланцы из нержавеющей стали с крепежом и прокладкой).Технические характеристики:Рабочее давление, кг/см2 - от 1 до 4;Диапазон измерения, нм3/ч - от 0 до 2000;Кабельный ввод – 1/2NPT;Класс точности - (+/- 0,5%);Выходной сигнал Hart, мА - 4-20;Монтаж - компактный;Питание, В - 24;Рабочая среда, С - от -30 до +50;Рабочая температура газа, С - от 0 до 55;Допуск – Exd. IP68;Диаметр ДУ, мм – 89;Толщина стенки, мм – 6;Сертификат об утверждении типа СИ РК.</t>
  </si>
  <si>
    <t>Прибор объемного расхода газа, вихревой, с коррекцией давления итемпературы, с ответными фланцами ASME под кольцевую прокладку (комплектпоставки – фланцы из нержавеющей стали с крепежом и прокладкой).Технические характеристики:Рабочее давление, кг/см2 - от 1 до 10;Диапазон измерения, нм3/ч - от 0 до 5000;Кабельный ввод – 1/2NPT;Класс точности - (+/- 0,5%);Выходной сигнал Hart, мА - 4-20;Монтаж - компактный;Питание, В - 24;Рабочая среда, С - от -30 до +50;Рабочая температура газа, С - от 0 до 40;Допуск – Exd. IP68Диаметр ДУ, мм – 219;Толщина стенки, мм – 8;Сертификат об утверждении типа СИ РК.</t>
  </si>
  <si>
    <t>Регулятор давления газа РДСК.Назначение - для редуцирования высокого или среднего давления,автоматического поддержания на заданном уровне;Технические характеристики:Наименование - РДСК;Диаметр условный (Ду), мм - 50;Давление, мПа, не более - 1,2;Исполнение - М1;Климатическое исполнение - УХЛ;Температурой окружающей среды, С - от минус 40 до плюс 45;Регулируемая среда - природный газ;Диаметр условного прохода, вход (выход), мм - 50(50);Максимальное входное давление, МПа, не более - 1,2;Диапазон настройки выходного давления, кПа:- не менее - 10;- не более - 40;Максимальная пропускная способность, м3/час, не менее - 780;Габаритные размеры, мм, не более:Длина - 230;Ширина -170;Высота - 400;Масса, кг, не более - 6,5;Условия поставки:- с предоставлением паспорта;- руководства по эксплуатации;- разрешения на применение от уполномоченного органа РК;Нормативно-технический документ - ГОСТ 15150-69.</t>
  </si>
  <si>
    <t>251123.600.000042</t>
  </si>
  <si>
    <t>перфорированная, монтажная</t>
  </si>
  <si>
    <t>DIN-рейка симметричная.Технические характеристики:Область применения – универсальный;Тип изделия - рейка;Тип рейки - симметричные DIN-рейки;Длина, мм - 2000;Высота, мм - 7,2;Ширина, мм - 35;Толщина, мм - 1;Совместимость продуктов - все шкафы;Состав устройства - 1 рейка;Материал - сталь с гальваническим покрытием;Обработка  поверхности - перфорированный.</t>
  </si>
  <si>
    <t>Ремень приводной клиновый.Технические характеристики:Профиль (сечение) - А;Ширина, мм - 13;Высота, мм - 8;Длина, мм - 2240;Климатическое исполнение - ХЛ;Условия поставки:- сертификат качества/происхождения;Нормативно-технический документ - ГОСТ 1284.1-89.</t>
  </si>
  <si>
    <t>Ремень приводной клиновый многоручьевой SPZ-2650LD/LW.Технические характеристики:Количество ручьев - 6;Профиль -  SPZ;Длина многоручьевого ремня по расчетной линии, мм - 2650.Поставщик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сертификат соответствия.Нормативно - технический документ - ISO 9001:2008.Поставщик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</si>
  <si>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271161.000.000066</t>
  </si>
  <si>
    <t>Ремень приводной</t>
  </si>
  <si>
    <t>для дизельной электростанции</t>
  </si>
  <si>
    <t>Ремень приводной зубчатой для дизель-генераторной установки TDK-N38-4L-BELT.Технические спецификации:Католажный номер - В 1200LI;Профиль ремня - 17;Масса, кг - 0,23;Материал - резиноткань.</t>
  </si>
  <si>
    <t>242013.900.001543</t>
  </si>
  <si>
    <t>Рукав гибкий</t>
  </si>
  <si>
    <t>металлический, негерметичный, диаметр 41-50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</si>
  <si>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- 50;Внутренний диаметр, мм - 46,5;Наружный диаметр, мм - 61,1.</t>
  </si>
  <si>
    <t>242013.900.001545</t>
  </si>
  <si>
    <t>металлический, негерметичный, диаметр 11-20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</si>
  <si>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- 20;Внутренний диаметр, мм - 18,7;Наружный диаметр, мм - 24.</t>
  </si>
  <si>
    <t>242013.900.001546</t>
  </si>
  <si>
    <t>металлический, негерметичный, диаметр 21-30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</si>
  <si>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- 25;Внутренний диаметр, мм - 23,7;Наружный диаметр, мм - 30,8.</t>
  </si>
  <si>
    <t>242013.900.001547</t>
  </si>
  <si>
    <t>металлический, негерметичный, диаметр 31-40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</si>
  <si>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- 32;Внутренний диаметр, мм - 30,4;Наружный диаметр, мм - 38.</t>
  </si>
  <si>
    <t>242013.900.001554</t>
  </si>
  <si>
    <t>металлический, герметичный, диаметр свыше 51 мм</t>
  </si>
  <si>
    <t>Металлорукав негерметичный стальной оцинкованный, не подлежащий горениюметаллорукав РЗ-ЦПнг применяется для прокладки электрического кабеля полюбым поверхностям, внутри и наружи. Особенно актуален данныйметаллорукав для прокладки кабеля в местах повышенных требований кпожарной безопасности. Металлорукав в изоляции имеет ПВХ оболочку,которая стойка к негативному воздействию окружающей среды, УФ излучению,воде, а также не подлежащая горению. Металлорукав РЗ-ЦП имеет защитуIP65 и может эксплуатироваться при температуре от -40 до +60 С.Климатическое исполнение У1, У5.Технические характеристики:Р - рукав;Тип - 3, негерметичный;Материал ленты - Ц, оцинкованная сталь, ПВХ оболочка;Покрытие - П, защитное ПВХ;НГ - не поддерживающий горения само затухающий пластикат;Уплотнение - нет;Диаметр условного прохода, мм - 100;Внутренний диаметр, мм - 98;Наружный диаметр, мм - 110,8.</t>
  </si>
  <si>
    <t>242013.900.001556</t>
  </si>
  <si>
    <t>металлический, в ПВХ оболочке, негерметичный, диаметр 21-30 мм</t>
  </si>
  <si>
    <t>"Металлорукав герметичный стальной оцинкованный в ПВХ изоляции.
Назначение - для выполнения криволинейных участков трубных электропроводок в зонах с повышенной механической, ударной и электрической прочностью. Состоит из негерметичного металлорукава из оцинкованной стали типа Р3-Ц с синтетическим уплотнительным шнуром, на внешнюю сторону которого нанесено усиленной поливинилхлоридное (ПВХ) покрытие. ПВХ покрытие обладает повышенной устойчивостью к механическим, электрическим и вибрационным нагрузкам, обеспечивает водонепроницаемость и стойкость к вредному воздействию окружающей среды, не поддерживает горение, а также позволяет эксплуатациюметаллорукава до -60°С.
Технические характеристики:
Тип - МПГ нг;
Материал - оцинкованная сталь;
Диаметр условного прохода, мм - 25;
Наличие протяжки - без протяжки;
Температура эксплуатации, °С - от минус 60 до плюс 90;
Климатическое исполнение - У 1 по ГОСТ 15150-69;
Наличие покрытия - ПВХ оболочка;
Стeпень IP - IP67."</t>
  </si>
  <si>
    <t>242013.900.001558</t>
  </si>
  <si>
    <t>металлический, в ПВХ оболочке, негерметичный, диаметр 41-50 мм</t>
  </si>
  <si>
    <t>"Металлорукав герметичный стальной оцинкованный в ПВХ изоляции.
Назначение - для выполнения криволинейных участков трубных электропроводок в зонах с повышенной механической, ударной и электрической прочностью. Состоит из негерметичного металлорукава из оцинкованной стали типа Р3-Ц с синтетическим уплотнительным шнуром, на внешнюю сторону которого нанесено усиленной поливинилхлоридное (ПВХ) покрытие. ПВХ покрытие обладает повышенной устойчивостью к механическим, электрическим и вибрационным нагрузкам, обеспечивает водонепроницаемость и стойкость к вредному воздействию окружающей среды, не поддерживает горение, а также позволяет эксплуатациюметаллорукава до -60°С.
Технические характеристики:
Тип - МПГ нг;
Материал - оцинкованная сталь;
Диаметр условного прохода, мм - 50;
Наличие протяжки - без протяжки;
Температура эксплуатации, °С - от минус 60 до плюс 90;
Климатическое исполнение - У 1 по ГОСТ 15150-69;
Наличие покрытия - ПВХ оболочка;
Стeпень IP - IP67."</t>
  </si>
  <si>
    <t>242013.900.001559</t>
  </si>
  <si>
    <t>металлический, в ПВХ оболочке, негерметичный, диаметр свыше 51мм</t>
  </si>
  <si>
    <t>Металлорукав негерметичный стальной оцинкованный, не подлежащий горениюметаллорукав РЗ-ЦПнг применяется для прокладки электрического кабеля полюбым поверхностям, внутри и наружи. Особенно актуален данныйметаллорукав для прокладки кабеля в местах повышенных требований кпожарной безопасности. Металлорукав в изоляции имеет ПВХ оболочку,которая стойка к негативному воздействию окружающей среды, УФ излучению,воде, а также не подлежащая горению. Металлорукав РЗ-ЦП имеет защитуIP65 и может эксплуатироваться при температуре от -40 до +60 С.Климатическое исполнение У1, У5.Технические характеристики:Р - рукав;Тип - 3, негерметичный;Материал ленты - Ц, оцинкованная сталь, ПВХ оболочка;Покрытие - П, защитное ПВХ;НГ - не поддерживающий горения само затухающий пластикат;Уплотнение - нет;Количество метров в бухте, м - 10;Диаметр условного прохода, мм - 70;Внутренний диаметр, мм- 68;Наружный диаметр, мм - 85;Минимальный эксплуатационный радиус изгиба, мм - нет.</t>
  </si>
  <si>
    <t>"Металлорукав герметичный стальной оцинкованный в ПВХ изоляции.
Назначение - для выполнения криволинейных участков трубных электропроводок в зонах с повышенной механической, ударной и электрической прочностью. Состоит из негерметичного металлорукава из оцинкованной стали типа Р3-Ц с синтетическим уплотнительным шнуром, на внешнюю сторону которого нанесено усиленной поливинилхлоридное (ПВХ) покрытие. ПВХ покрытие обладает повышенной устойчивостью к механическим, электрическим и вибрационным нагрузкам, обеспечивает водонепроницаемость и стойкость к вредному воздействию окружающей среды, не поддерживает горение, а также позволяет эксплуатациюметаллорукава до -60°С.
Технические характеристики:
Тип - МПГ нг;
Материал - оцинкованная сталь;
Диаметр условного прохода, мм - 100;
Наличие протяжки - без протяжки;
Температура эксплуатации, °С - от минус 60 до плюс 90;
Климатическое исполнение - У 1 по ГОСТ 15150-69;
Наличие покрытия- ПВХ оболочка;
Стeпень IP - IP67."</t>
  </si>
  <si>
    <t>Рулетка.
Назначение - для измерения длины и габаритов НПО (научно-производственное оборудование);
Технические характеристики:
Длина, м - 3;  
Ширина ленты, мм - 16;
Материал ленты - сталь; 
Магнитный зацеп - отсутствует;
Материал корпуса - обрезиненный пластик;
Перечень документов при поставке:
- сертификат соответствия;
Нормативно-технический документ - ГОСТ 7502-98.</t>
  </si>
  <si>
    <t>274022.900.000000</t>
  </si>
  <si>
    <t>потолочный</t>
  </si>
  <si>
    <t>Светильник светодиодный предназначен для внутреннего освещения впомещениях общественного назначения (школах, магазинах, больницах,предприятиях общепита и пр.).Технические характеристики:Мощность лампы, Вт - 4х18;Габариты, мм - в пределах 595х595х35; 600х600х45 мм;Тип корпуса - универсальный (накладной и встраиваемый) из стали листовой(по всему светильнику), с регулятором мощности;Световой поток, не менее - 3300 Люмен с регулятором светового потока;Цветовая температура, не менее - 5000К;Ресурс работы светодиодов, не менее - 100 000 ч;Напряжение питающей сети, В - 176В-264;Стекло - акрил, призматический, с рифленой поверхностью и с защитой отультрафиолета;Количество светодиодов, шт, не менее - 32;Количество светодиодных плат - 4;Подключение диодов параллельно-последовательное, для исключения случаеввыхода из строя светильника из-за дефекта 1-го светодиода.Индекс цветопередачи более, Ra &gt; 80 (CRI).Светодиоды мощностью, Вт - 1-1,5.Материал светодиодной платы алюминий, светодиодная плата закреплена накорпус заклёпками.Защита от короткого замыкания - автоматическая.Степень защиты - IP 40.Дополнительная комплектация:- быстросъёмная клемма (N,L, заземление) для подключения к сети.Гарантия, не менее - 3 лет.</t>
  </si>
  <si>
    <t>Светильник светодиодный предназначен для внутреннего освещения впомещениях общественного назначения (школах, магазинах, больницах,предприятиях общепита и пр.).Технические характеристики:Мощность лампы, Вт - 2х36;Габариты, мм, не менее - 1190х210х35.Тип корпуса - универсальный (накладной и встраиваемый) из стали листовой(по всему светильнику), с регулятором мощности;Световой поток, не менее - 3300 Люмен с регулятором светового потока;Цветовая температура, не менее - 5000К;Ресурс работы светодиодов, не менее - 100 000 ч.Напряжение питающей сети, В - 176В-264.Стекло - акрил, призматический, с рифленой поверхностью и с защитой отультрафиолета.Подключение диодов параллельно-последовательное, для исключения случаеввыхода из строя светильника из-за дефекта 1-го светодиода.Индекс цветопередачи более, Ra &gt; 80 (CRI).Светодиоды мощностью, Вт - 1-1,5.Материал светодиодной платы алюминий, светодиодная плата закреплена накорпус заклёпками.Защита от короткого замыкания - автоматическая.Степень защиты - IP 40.Дополнительная комплектация:- быстросъёмная клемма (N,L, заземление) для подключения к сети.Гарантия, не менее - 3 лет.</t>
  </si>
  <si>
    <t>Светильник типа ЛПО предназначен для внутреннего освещения в помещенияхобщественного назначения (школах, магазинах, больницах, предприятияхобщепита и пр.).Технические характеристики:Тип - ЛПО (прямая трубчатая  люминесцентная лампа, П  -  потолочная, О-  для общественных зданий);Мощность лампы, Вт - 2х40;Тип источника света - люминесцентная трубчатая прямая;Тип цоколя - G13;Крепление - накладное;Напряжение, В - 220-230;Частота, Гц - 50;Степень защиты оптического отсека (со стеклом) – IP20;Климатическое исполнение - У1 по ГОСТ 15150-69;В комплекте: прямая трубчатая  люминесцентная лампа - 2шт.Нормативно-технический документ - ГОСТ 17677-82.</t>
  </si>
  <si>
    <t>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гостиниц.Техническая характеристика:Тип - НПО (лампа светодиодная, П  -  потолочная, О  -  для общественныхзданий);Мощность лампы, Вт, не менее - 21;Тип лампы -  лампа светодиодная;Материал корпуса - пластик;Материал плафона/рассеивателя - стекло прозрачное (чистое);Тип цоколя - Е27;Цветовая температура, К - 4000;Напряжение, В - 220-230;Степень защиты - IP44;Высота, мм - 95;Длина, мм - 240;Ширина, мм - 240;В комплекте: лампа светодиодная.</t>
  </si>
  <si>
    <t>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гостиниц.Технические характеристики:Тип - НПО (лампа накаливания, П  -  потолочная, О  -  для общественныхзданий);Мощность лампы, Вт, не более - 60;Тип источника света - компактная люминесцентная лампа;Тип цоколя - Е27;Крепление - накладное;Напряжение, В - 220-230;Частота, Гц - 50;Степень защиты оптического отсека (со стеклом) – IP20;Климатическое исполнение - У1 по ГОСТ 15150-69;В комплекте: компактная люминесцентная лампа.Нормативно-технический документ - ГОСТ 17677-82.</t>
  </si>
  <si>
    <t>Светильник светодиодный, встраиваемый, потолочный, модернизированный от16 до 30 светодиодов, предназначены для равномерного и безопасногоосвещения жилых, офисных, учебных заведений, больниц и административныхзданий. Обладают широким углом излучения, улучшенной цветопередачей,безопасной для зрения температурой света. Явным преимуществом посравнению с люминесцентными аналогами является его высокаяэффективность, долговечность и отсутствие необходимости в обслуживаниина весь срок эксплуатации. Светильники предназначены для использования вподвесных потолках типа армстронг. Светильники применяются для заменытрадиционных накладных люминесцентных светильников типа ЛПО но, имеютменьшие габариты, вес и энергопотребление.Технические характеристики:Тип - ВПСС-М-01В - втроенныйП - потолочныйС - светодиодныйС - светильникМ - модернизированныйПотребление, Вт, не менее - 8-16;Ресурс работы, час - 35000;Срок эксплуатации, лет, не менее - 15;Гарантия, год - 3;Степень защиты - IP24;Габариты ВхДхШ, см - 4х59х59.</t>
  </si>
  <si>
    <t>"Светодиодный светильник аварийного освещения для высоких потолков. Устойчив к механическим ударам. Светильник предназначен для накладного монтажа к потолку. Рекомендуемая высота установки от 8 до 14м. Модификации светильника: постоянный или непостоянный режим действия. Модификация автономного светильника имеет собственный NiMH аккумулятор. Высокая степень защиты IP65 позволяет применять светильник в промышленных условиях - логистические центры и промышленные цеха.
Технические характеристики:
Корпус - поликарбонат;
Рассеиватель - прозрачный поликарбонат;
Способ монтажа- накладной к потолку;
Мощность светильника - 3х1Вт Power LED; 
Световой поток, Лм – 275;
Время работы в аварийном режиме, час - 1; 
Тип аккумуляторной батареи – NiMH;
Время заряда аккумуляторной батареичас - 12;
Входное рабочее напряжение для автономных указателей - 220-240V AC/50-60Hz
Входное рабочее напряжение для центральной батареи - 220-240V AC/50-60Hz;
Входное напряжение для аварийного режима от центральной батареи – 216V DC; 24V DC
Класс электробезопасности – II; III (только для 24V DC)
Класс защиты – IP65/IP42;
Рабочий температурный диапазон - 0 … +40°С (адаптация для работы до -25°С)."</t>
  </si>
  <si>
    <t>Светильник светодиодный (ультратонкая световая панель) предназначена дляосвещения школ, больниц, гостиниц, жилых домов и других помещений.Встраивается внутрь потолка или на потолок (с помощью монтажногоаксессуара).Технические характеристики:Тип лампы – LED (Light-emitting diode – светодиод);Мощность, Вт, не менее - 48;Цветовая температура, К, не менее - 6400;Напряжение питания, В - 220;Степень защиты - IP20;Цвет - серебряный;Материал корпуса - алюминий;Материал рассеивателя - поликарбонат;Рассеиватель - Opal;Длина, см - 59,5;Ширина, см - 59,5;Высота, см - 2;Вес, кг - 2.</t>
  </si>
  <si>
    <t>Светодиодные светильники - источники света, основанные на светодиодах.Применяются для бытового, промышленного и уличного освещения.Технические характеристики:Мощность лампы, Вт - 2х18.</t>
  </si>
  <si>
    <t>274025.300.000003</t>
  </si>
  <si>
    <t>консольный, торцевой</t>
  </si>
  <si>
    <t>Светильник взрывозащищенный предназначен для освещения взрывоопасных зонв соответствии с маркировкой по взрывозащите. Климатическое исполнениеУ1, У2, Т1 и Т2. Условия эксплуатации: температура окружающего воздухаот -45°С до 50°С; относительная влажность воздуха до 95 ± 3 %.Технические характеристики:Источник света - энергосберегающая;Мощность лампы, Вт, не менее/не более - 20/200;Световой поток, Лм, не менее - 2600;Степень защиты - IP65;Уровень и вид взрывозащиты - 1ExdIIBT4;Климатическое исполнение - У1;Корпус - алюминиевый сплав, разъем частей светильника – резьбовой;Рассеиватель - термостойкое отожженое стекло с герметичной заделкой вкольцо.</t>
  </si>
  <si>
    <t>Светильник светодиодный предназначен для наружного освещениязданий,сооружений, открытых территорий, дорог, улиц. Защита откороткогозамыкания есть, восстанавливается автоматически. Защитаотперенапряжения есть, восстанавливается автоматически.Технические характеристики:Тип лампы – LED (Light-emitting diode – светодиод);Мощность, Вт, не менее - 171;Цветовая температура, К, не менее - 5000;Световой поток, Лм, не менее - 21195;Диапозон напряжения питания, В - от 175 - 260;Температура окружающей среды, С - от -40 до +40;Грозозащита - есть;Термозащита - срабатывает при 80 С;Степень защиты - IP67.</t>
  </si>
  <si>
    <t>274039.900.000058</t>
  </si>
  <si>
    <t>наружного освещения</t>
  </si>
  <si>
    <t>Светильник ЖТУ предназначен для функционально-декоративного освещенияскверов, парков и бульваров, а также пешеходных дорожек и другихозелененных территорий.Технические характеристики:Тип - ЖТУ (натривая лампа типа ДНаТ, Т - напольная, венчающая, У - длянаружного освещения);Мощность лампы, Вт - 150;Тип источника света - натриевая лампа (ДНаТ);Тип цоколя - Е40;Тип крепления - венчающий (торшерного типа);Напряжение, В - 220-230;Частота, Гц - 50;Корпус - корпус и основание изготовлены из ударопрочной пластмассы;Рассеиватель -  поликарбонат (PC);Степень защиты оптического отсека (со стеклом) – IP53;Климатическое исполнение - У1 по ГОСТ 15150-69;В комплекте: лампа ДНаТ-150.Нормативно-технический документ - ГОСТ 17677-82.</t>
  </si>
  <si>
    <t>Светильник уличный консольный светодиодный применяется для освещенияулиц, парков.Технические характеристики:Тип лампы – LED (Light-emitting diode – светодиод);Количество светодиодов, шт - 2;Мощность, Вт - 100;Тип освещения по мобильности - стационарное;Способ освещения - заливающее освещение;Цвет свечения - холодный белый;Способ монтажа - на кронштейн КС-1;Материал корпуса - алюминий;Цвет корпуса - серый;Напряжение, В - 220;Световой поток, люмен - 10000;Тип питания - сеть;Срок службы, лет, не менее - 10;Степень защиты - IP 65;Угол излучения света, град - 120;Индекс цветопередачи, не менее - 80;Коэффициент мощности - 0,95;Минимальная рабочая температура, град - 25;Максимальная рабочая температура, град - 60;Посадочный диаметр, мм - 52;Рабочее напряжение, В - 85-265;Тип светодиодов - COB Epistar.</t>
  </si>
  <si>
    <t>Светильник светодиодный уличный ДСО-12.3 предназначен для освещениядорог, улиц и крупных промышленных объектов. Ландшафтные осветительныеприборы имеют мощность от 3 до 10 Вт и устанавливаются для подсветкигазонов, фонтанов, водоемов, скульптур и нижней части фасадов домов.Световой поток светодиода, как правило, белого цвета с холодным илитеплым оттенком.Технические характеристики:Мощность, Вт - 28.Нормативно-технический документ - ГОСТ Р 54350-2015.</t>
  </si>
  <si>
    <t>271223.700.000036</t>
  </si>
  <si>
    <t>Стабилизатор напряжения</t>
  </si>
  <si>
    <t>электромеханический</t>
  </si>
  <si>
    <t>Стабилизатор SVC-500 однофазный электромеханический предназначен дляэлектропитания различной бытовой техники, компьютеров, сетевогооборудования, факсов, кассовых аппаратов, насосов, а также другихустройств, мощностью не превышающих мощность 500В. Функционально SVCпредставляет собой стабилизатор напряжения вольтодобавочного типа,состоящий из автотрансформатора, электродвигателя сервопривода щеткиавтотрансформатора, электронного блока управления и автоматическоготокового выключателя нагрузки. У стабилизатора имеется регуляторнапряжения, устройство контроля и серводвигатель. Отличительнойособенностью стабилизаторов SVC являются низкие искажения формы волны,высокая мощность и эффективность, отсутствие эффекта колебания частоты.Технические характеристики:Тип - SVC-500, электромеханический;Максимальный входной ток, А - 1,5;Мощность нагрузки, Вт - 500;Количество фаз - однофазный;Рабочий диапазон входных напряжений, В - 150-250;Предельный диапазон входных напряжений, В - 167-275Выходное напряжение (в зависимости от входного диапазона), В - 220±3%Частота питающей сети, Гц - 50;Перегрузочная способность 200%, мин, в течение - 2;Степень защиты - IP21;Изменение нагрузки, % - 0-100;КПД, % - 97;Режим работы - непрерывный;Температура окружающей среды, °С - от-5…+40;Относительная влажность, % - 80;Коэффициент мощности, не менее - 0,8.</t>
  </si>
  <si>
    <t>Стабилизатор АСН-2000Н/1-Ц является электроприбором напряжения дляоднофазных сетей переменного тока. Документация (паспорт, руководство поэксплуатации на русском языке).Вид -  АСН-2000Н/1-Ц;Тип - релейный;Номинальная мощность, кВт - 2;Тип входной сети - однофазная;Дисплей - цифровой;Диапазон входных напряжений, В - 140…260;Частота входной сети, Гц - 50/60;Диапазон выходных напряжений, В - 220 ± 8 %;Подключение к сети - кабель с вилкой;Подключение нагрузки - розетка;Высоковольтная защита, В - 260 ± 5;Искажение синусоиды - отсутствует;Охлаждение - естественное;Время регулирования, мс - 5-7;КПД, при нагрузке 80%, не менее - 97;Точность поддержания выходного напряжения, % - 8;Рабочая температура окружающей среды, С - 0…+45;Относительная влажность воздуха, %, не более - 80.</t>
  </si>
  <si>
    <t>281314.900.000035</t>
  </si>
  <si>
    <t>Станция насосная</t>
  </si>
  <si>
    <t>для водоснабжения, мощность 0,75 кВт, напор максимальный 46 м,подача максимальная 4,8 м3/ч</t>
  </si>
  <si>
    <t>Автоматическая станция для повышения давления воды.Состав станции: самовсасывающий насос, закрытый мембранный бак на 20 лгоризонтальный, автомат давления для автоматической работы, манометр,латунная муфта для соединения в месте насоса, бака и автоматики.Технические характеристики:Подача, м3/ч, не менее - 4,8;Напор, м, не менее - 17,5;Напор, м, не более - 45.</t>
  </si>
  <si>
    <t>281314.900.000042</t>
  </si>
  <si>
    <t>для водоснабжения, мощность 0,8 кВт, напор максимальный 42 м, Подача максимальная 3,6 м3/ч</t>
  </si>
  <si>
    <t>Станция насосная вакуумная самовсасывающая для водоснабжения. Станциясостоит из мембранного бака, автомата давления для автоматическойработы, манометра, электрического насоса, укомплектованного кабелемпитания с вилкой, муфтой для соединения насоса.Технические характеристики:Расход, м³/час, не менее –  2,1;Максимальный напор, м, не более –  32;Номинальное число оборотов, об/мин, не менее –  2900;Частота, Гц, не менее –  50;Напряжение сети, В, не менее –  220;Мощность электродвигателя, Вт, не менее – 370;Степень защиты, IP –  54;Величина потребляемого тока, А, не менее –  1,8;Высота всасывания, м, не менее - 8;Подсоединение –  Rp-1.</t>
  </si>
  <si>
    <t>271231.900.000036</t>
  </si>
  <si>
    <t>Станция управления насосами</t>
  </si>
  <si>
    <t>для управления трехфазным асинхронным электродвигателем погружного насоса</t>
  </si>
  <si>
    <t>Станция управления (СУ) асинхронного электродвигателя частотным преобразователем шкафного исполнения предназначен для автоматизации режимовуправления, электрической защиты и оптимизации режимов работыэлектрического привода насосных агрегатов. СУ обеспечивает плавный пуск,остановку и автоматическое регулирование скорости электрического приводанасосов с переменным и постоянным частотным преобразователем (ЧП) взаданном диапазоне давления. СУ должна обеспечивать управление в двух режимах: автоматический и ручной. Каждая СУ укомплектуется взрывозащищенным выноснымпультом, датчиком давления.Основные требования:1. Станции управления (СУ)шкафного исполнения с преобразователями частоты:Исполнение - в металлических шкафах;Степенью защиты - IP54;Категории размещения - У1 (ГОСТ 15150-69);Температура окружающего воздуха, С - от -40 до +45.2. Частотный преобразователь:Напряжение сети, В 3 AC - 380 ... 500;Входная частота, Гц - 45-55;Выходная частота, Гц - 0 … 320;Частота импульсов, кГц - 4;Cos F &gt; 0.95КПД &gt; 97%Номинальный выходной ток, А - 205;Номинальный входной ток, А – 210;Тип питающей сети – TN.Температура окружающей среды, С - от – 10 до +60;Вид управления – Векторное без датчика скорости или скалярное (U/f) управление;Фиксированные частоты - 3 фиксированных - плюс 1 минимальная частота,параметрируемые;Пропускаемые частоты - 4, параметрируемые;Шаг задания частоты - 0,001 об/мин цифровое 12 бит аналоговое;Уровень шума - ≤ 60 dB(A) при частоте сети 50 Гц;Защита от ударов - согласно BGV A2;Уровень подавления помех - согласно стандарту ЭМС для приводов переменной скорости вращения согласно EN61800-3 (ограниченное распространение);Виды режимов торможения – торможение постоянным током, смешанное торможение; Форсированное воздушноеохлаждение силовой части. Гармонические колебания в THD (Total HarmonicDistortion) не превышают требуемых в стандарте EN 61000-3-12 или IEC61000-3-12 предельных значений.3. Датчик давления:Измеряемый параметр - абсолютное давление;Измеряемая среда - техническая вода;Диапазон измерения, атм - от 0 до 60;Температура окружающей среды, С - от - 40 до +40;Температура измеряемой среды, С - от +5 до+25;Способ монтажа датчика - штуцер М20х1,5;Материал - Hastelloy (сплав C-276);Выходной сигнал - 4-20 мА+HART;Степень защиты - IP66;Взрывозащита - 1ExdIICT5 АТЕХ.</t>
  </si>
  <si>
    <t>Станция управления (СУ) асинхронного электродвигателя частотным преобразователем шкафного исполнения предназначен для автоматизации режимовуправления, электрической защиты и оптимизации режимов работыэлектрического привода насосных агрегатов. СУ обеспечивает плавный пуск,остановку и автоматическое регулирование скорости электрического приводанасосов с переменным и постоянным частотным преобразователем (ЧП) взаданном диапазоне давления. СУ должна обеспечивать управление в двух режимах: автоматический и ручной. Каждая СУ укомплектуется взрывозащищенным выноснымпультом, датчиком давления.Основные требования:1. Станции управления (СУ)шкафного исполнения с преобразователями частоты:Исполнение - в металлических шкафах;Степенью защиты - IP54;Категории размещения - У1 (ГОСТ 15150-69);Температура окружающего воздуха, С - от -40 до +45.2. Частотный преобразователь:Напряжение сети, В 3 AC - 380 ... 500;Входная частота, Гц - 45-55;Выходная частота, Гц - 0 … 320;Частота импульсов, кГц - 4;Cos F &gt; 0.95КПД &gt; 97%Номинальный выходной ток, А - 60;Номинальный входной ток, А – 63;Тип питающей сети – TN.Температура окружающей среды, С - от – 10 до +60;Вид управления – Векторное без датчика скорости или скалярное (U/f) управление;Фиксированные частоты - 3 фиксированных - плюс 1 минимальная частота,параметрируемые;Пропускаемые частоты - 4, параметрируемые;Шаг задания частоты - 0,001 об/мин цифровое 12 бит аналоговое;Уровень шума - ≤ 60 dB(A) при частоте сети 50 Гц;Защита от ударов - согласно BGV A2;Уровень подавления помех - согласно стандарту ЭМС для приводов переменной скорости вращения согласно EN61800-3 (ограниченное распространение);Виды режимов торможения – торможение постоянным током, смешанное торможение; Форсированное воздушноеохлаждение силовой части. Гармонические колебания в THD (Total HarmonicDistortion) не превышают требуемых в стандарте EN 61000-3-12 или IEC61000-3-12 предельных значений.3. Датчик давления:Измеряемый параметр - абсолютное давление;Измеряемая среда - техническая вода;Диапазон измерения, атм - от 0 до 60;Температура окружающей среды, С - от - 40 до +40;Температура измеряемой среды, С - от +5 до+25;Способ монтажа датчика - штуцер М20х1,5;Материал - Hastelloy (сплав C-276);Выходной сигнал - 4-20 мА+HART;Степень защиты - IP66;Взрывозащита - 1ExdIICT5 АТЕХ.</t>
  </si>
  <si>
    <t>261122.900.000019</t>
  </si>
  <si>
    <t>Стартер</t>
  </si>
  <si>
    <t>для трубчатых люминесцентных ламп, тип 85С-220</t>
  </si>
  <si>
    <t>Стартер СК-220 40Вт предназначен для одиночного подключениялюминесцентных ламп мощностью 40 Вт к сети переменного тока 220 вольт.Технические характеристики:Рабочее напряжение, В - от 220 до 240;Мощность, Вт - 40.</t>
  </si>
  <si>
    <t>Степлер механический.Технические характеристики:Вид степлера - механический;Тип степлера - №10/6;Количество листов - до 15 листов;Материал - пластиковый;Имеет встроенный антистеплер цельнометаллический механизм подачи скоб;Цвет - по согласованию Заказчика.</t>
  </si>
  <si>
    <t>172312.700.000011</t>
  </si>
  <si>
    <t xml:space="preserve">Стикер </t>
  </si>
  <si>
    <t>бумажный, для заметок</t>
  </si>
  <si>
    <t>Стикеры.Назначение - для записи информации и наклеивания на различныеповерхности;Технические характеристики:Количество цветов - разные;Размер, мм - 75х75;Количество листов - 200.</t>
  </si>
  <si>
    <t>259311.500.000102</t>
  </si>
  <si>
    <t>Строп</t>
  </si>
  <si>
    <t>4СК1-5,0, стальной</t>
  </si>
  <si>
    <t>Строп канатный четырехветвевой.Назначение - для подъёма и перемещения всех типов грузов;Технические характеристики:Тип каната - 4СК;Грузоподъемность, т - 5;Длина, мм - 2000;Захват - крюковой;Заделка концов канатов опрессовкой алюминиевой втулкой;Перечень документов при поставке:- паспорт;- серитификат качества;Нормативно-технический документ - ГОСТ 25573-82.</t>
  </si>
  <si>
    <t>282219.300.000036</t>
  </si>
  <si>
    <t>механический, для демонтажа деталей буровых насосов</t>
  </si>
  <si>
    <t>Приспособление.
Назначение - для выемки седел НБ-50;
Технические характеристики:
Номер по каталогу - НБ32.00.110;
Условия поставки:
- предоставление паспорта;
- руковдство по эксплуатации.</t>
  </si>
  <si>
    <t>Приспособление гидравлическое.Назнаечние - для выемки седел НБ-125;Номер по каталогу - АФНИ.296372.001П;Условия поставки:- предоставление паспорта;- руководство по эксплуатации.</t>
  </si>
  <si>
    <t>Приспособление механическое.Назначение - для выемки цлиндровых втулок НБ-125.Номер по каталогу - 3420-8202П;Условия поставки:- предоставление паспорта;- руковдство по эксплуатации.</t>
  </si>
  <si>
    <t>Приспособление.Назначение - для выемки цилиндровых втулок НБ-50;Номер по каталогу - НБ32.00.120П.</t>
  </si>
  <si>
    <t>275129.000.000013</t>
  </si>
  <si>
    <t>Термокабель</t>
  </si>
  <si>
    <t>саморегулирующийся, греющий, удельная мощность 16 Вт/м</t>
  </si>
  <si>
    <t>Кабель греющий саморегулируемый.Назначение - для защиты от замерзания трубопроводов, емкостей иобъектов, не подвергаемых пропарке. Греющий кабель BTV параллельноготипа может использоваться для поддержания технологических температур до65С.Технические характеристики:Мощность при 10C, Вт - 9;Максимальная рабочая температура (непрерывная работа) - плюс 65C;Максимально допустимая температура (периодическая работа) - плюс 85C;Максимальное суммарное время работы, час, не более - 1000;Напряжение питания, В - 230 переменного тока;Минимальный радиус изгиба - при плюс 20C - 13 мм; при минус 60C - 35 мм.Номинальные размеры и вес кабеля:Длина, м - 300;Толщина, мм - 5,5;Ширина, мм - 10,5;Вес, г/м - 110;Конструкция греющего кабеля:- наружная оболочка из фторполимера (-CT);- оплетка из луженой меди (максимальное сопротивление 0,010 Ом/м);- электроизоляция из модифицированного полиолефина;- саморегулируемый токопроводящий греющий элемент;- токоведущие медные жилы (сечение 1,2 мм2);Область применения:Классификация зон - Взрывоопасные, класс 1, класс 2 (газ), класс 21,класс 22 (пыль), нормальные;Тип обогреваемой поверхности:- углеродистая сталь;- нержавеющая сталь;- окрашенный или неокрашенный металл;- пластик.Атмосферная защита - IP66;Набор для подключения питания JBS-100-L-EP, шт - 3;Предназначен для подвода питания к одному греющему кабелю BTV, QTVR,XTV, KTV или VPL;Комплектация JBS-100-L-EP:- соединительная коробка с клеммником, пластиной заземления и зажимомзаземления, шт - 1;- светодиод. блок (для -L версии), шт - 1;- стойка, шт - 1;- изолирующая манжета, шт - 1;- желто-зеленый изолятор оплетки, шт - 1;- заглушка М25, шт - 1;- увлажняющая салфетка, шт - 1;- хомутик, шт - 1;Набор для подключения питания JBM-100-L-EP, шт - 1;Предназначен для подвода питания к  нескольким (до трех) греющим кабелямBTV, QTVR, XTV, KTV или VPL;Комплектация JBM-100-L-EP:- соед. коробка с клеммником, пластиной и зажимом заземления, шт - 1;- светодиод. блок (для -L версии), шт - 1;- стойка, шт - 1;- изолирующая манжета, шт - 3;- желто-зелен. изолятора оплетки, шт - 3;- заглушки М25, шт - 2;- увлажняющая салфетка, шт - 1;- распорка, шт - 1;- узел разгрузки напряжений, шт - 1;- уплотнительная втулка, шт - 2;Компактный набор для подключения питания C-150-E, шт - 1;Предназначен для подключения саморегулируемых греющих кабелей BTV, QTVR,XTV или KTV к гибкому силовому кабелю;Комплектация:- муфта для места сращивания кабеля, шт - 1, включающая:- узел уплотнительного сальника для греющего кабеля, шт - 1;- прижимная пластина / узел разгрузки напряжений, шт - 1;- изолирующая манжета для греющего кабеля, шт - 1;- распорка c блоком клемм с винтовыми зажимами, шт - 1;- узел уплотнительного сальника для силового кабеля, шт - 1;- прижимная пластина / узел разгрузки напряжений для силового кабеля, шт- 1;- маркировочная наклейка, шт - 1;Набор для уплотнения прохода через теплоизоляцию IEK-25-04, шт - 3;Предназначен для защиты кабелей при проходе через кожух теплоизоляции.Комплектация:- крепежная пластина из нерж. стали, шт - 1;- пластиковый сальник (M25) с уплотнительной втулкой с круглым суплотнительной втулкой с круглым отверстием для силового кабеляотверстием для силового кабеля, шт - 1;- пакет с 2 силиконовыми уплотнительными втулками для греющего кабеля,шт - 1;- контргайка, шт - 1.Набор E-100-L-E для концевой заделки, шт - 5;Комплектация:- концевая заделка со светодиодом, шт - 1;- хомут, шт - 1;- увлажняющая салфетка, шт - 1;- запасная гильза, шт - 2;- гильза для кабелей VPL, шт - 2.Термоусаживаемый набор E-06 предназначен для греющих кабелей BTV дляоконцевания под теплоизоляцией саморегулируемых греющих кабелей.Набор Т-100 предназначен для сращивания или разветвления нескольких (дотрех) греющих кабелей поверх изоляцией BTV, QTVR, XTV, KTV и VPL.Набор S-19 предназначен для сращивания греющих кабелей BTV подтеплоизоляцией.GT-66, шт - 3;Стеклотканевая лента для крепления греющих кабелей к трубе.Длина рулона, м - 20, ширина, мм - 12;Термостат RAYSTAT-EX-02, шт - 2;Предназначен для регулирования электрообогрева с использованием всехгреющих кабелей Raychem BTV, QTVR, KTV и XTV по температуре обогреваемойповерхности во взрывоопасных зонах.</t>
  </si>
  <si>
    <t>265151.350.000002</t>
  </si>
  <si>
    <t>инфракрасный</t>
  </si>
  <si>
    <t>265151.100.000001</t>
  </si>
  <si>
    <t>Термопреобразователь</t>
  </si>
  <si>
    <t>для измерения температуры в жидких и газообразных средах с низким давлением</t>
  </si>
  <si>
    <t>Термопреобразователь сопротивления медные с унифицированным выходнымсигналом предназначены для измерения температуры различных сред, путемпреобразования сигнала первичного преобразователя температуры вунифицированный выходной сигнал постоянного тока.Основные характеристики:Зависимость выходного сигнала от температуры - линейная;Исполнение - ТСМУ;Код исполнения защитной арматуры - 08 (диаметр арматуры 8 мм, штуцернеподвижный М20х1,5, исполнение Exd);Вид взрывозащиты - 1Ex d IICT5 X:Уровень оборудования - 1;Взрывозащита - Ex;Взрывонепроницаемая оболочка - d;Категория воздуха -  IIC;Температурный класс - T5;Подключение к кабельным вводам через клеммную головку взрывозащищенногоисполнения - Х;Материал головки - сплав АК12;Номинальная статическая характеристика первичного преобразователя -100М;Длина монтажной части, мм - 100;Длина наружной части, мм - I (80);Класс точности, % - 0,5;Код защитной арматуры - Н10 (материал контактирующей с измеряемой средой12Х18Н10Т);Диапазоны преобразуемых температур, С - минус 50.плюс 150;Выходной сигнал, мА - 4…20;Тип монтажного комплекта - БК (Бронированный кабель);Климатические исполнения - У1.1 для температурного класса Т5 от минус50…плюс 85 С;Поверка - ГП;Напряжение питания, В - 18…42;Потребляемая мощность, Вт, не более - 0,5;Условное давление, Мпа - 6,3;Материал головки - сплав АК12;Степень защиты от пыли и влаги - IP65.Комплектация:Термопреобразователь, шт – 1.Обозначение: ТСМУ Метран-274-08Exd (100М)-100-0,5-Н10-( -50... 150)С-4..20 мА-БК-Т5-У1.1(-50…+85С)-ГП.Перечень документов при поставке:- Краткое руководство;- Инструкция по эксплуатации;- Паспорт на прибор;- Сертификаты;- Свидетельства.Поставщик предоставляет гарантию на качество на весь объём Товаравтечение 12 месяцев отдаты ввода в эксплуатацию Товара, но не более24месяцев от даты поставки.</t>
  </si>
  <si>
    <t>257330.850.000000</t>
  </si>
  <si>
    <t>Тиски</t>
  </si>
  <si>
    <t>слесарные</t>
  </si>
  <si>
    <t>Тиски слесарные с ручным приводом.Назначение - для закрепления заготовок при выполнении слесарныхопераций;Технические характеристики:Тип - 1, общего назначения;Обозначение - 7827-0259;Ширина губок, мм, не менее - 140;Ширина основания, мм, не менее - 280;Общая высота, мм, не менее - 240;Общая длина, мм, не менее - 560;Длина хода, мм, не менее - 180;Глубина под зажим, мм, не менее - 90;Длина рукоятки, мм, не менее - 320;Перечень документов при поставке:- паспорт;- руководство по эксплуатации;Нормативно-технический документ - ГОСТ 4045-75.Марка/модель -Завод изготовителя -Страна происхождения -(заполняется поставщиком)</t>
  </si>
  <si>
    <t>Тиски слесарные с ручным приводом.Назначение - для прочной и неподвижной фиксации деталей;Технические характеристики:Тип - 1, общего назначения;Исполнение - 1, поворотные без ускоренного холостого хода;Обозначение - 7827-0258;Ширина губок, мм, не менее - 125;Ширина основания, мм, не менее - 280;Общая высота, мм, не менее - 250;Общая длина, мм, не менее - 500;Длина хода, мм, не менее - 160;Глубина под зажим, мм, не менее - 75;Длина рукоятки, мм, не менее - 280;Перечень документов при поставке:- паспорт;- руководство по эксплуатации;Нормативно-технический документ - ГОСТ 4045-75.Марка/модель -Завод изготовителя -Страна происхождения -(заполняется поставщиком)</t>
  </si>
  <si>
    <t>132046.000.000000</t>
  </si>
  <si>
    <t>конструкционная, стекловолокная</t>
  </si>
  <si>
    <t>Стеклоткань.
Назначение - в качестве упрочняющего материала при изготовлении стеклопластиков конструкционного назначения;
Внешний вид - искусственный холст, состоящий из переплетенных между собой нитей из волокна на основе стекла.
Технические характеристики:
Toлщинa, мм - 0,19;
Плoтнocть, г/м2 - 200;
Рaзpывнaя нaгpyзкa основы, Н - 1127;
Ширина, см, не менее - 95;
Длинна, м, не менее - 150;
Перечень документов при поставке:
- сертификат соответствия;
Нормативно-технический документ - ГOCT 199907-83.</t>
  </si>
  <si>
    <t>281331.000.000060</t>
  </si>
  <si>
    <t>Тормоз</t>
  </si>
  <si>
    <t>для станка-качалки, колодочный</t>
  </si>
  <si>
    <t>Тормоз колодочный для штангового привода.Назначение - для ремонта,доукомплектации и оснащения приводов марки СК-6;Каталоный номер - П6.06.000-01 в сборе;-Условия поставки:- сертификат происхождения.</t>
  </si>
  <si>
    <t>259312.300.000009</t>
  </si>
  <si>
    <t>Трос предохранительный</t>
  </si>
  <si>
    <t>стальной</t>
  </si>
  <si>
    <t>Трос стальной нержавеющий является тросом средней жесткости ииспользуется в судостроительстве, при погрузочно-разгрузочных работах и в строительной сфере, а также в различных видах производства.Конструкция троса - 7х7;Марка стали - А4/АI SI316;Диаметр, мм – 6;Разрывное усилие – от 200Н(от20кг);Прочность -гибкий.</t>
  </si>
  <si>
    <t>242012.200.000097</t>
  </si>
  <si>
    <t>стальная, условный диаметр 89 мм, толщина стенки 6,5 мм</t>
  </si>
  <si>
    <t>"Труба насосно-компрессорная 88,9х6,4 N80.
Назначение - применяется дляГРП;
Технические характеристики:
Диаметр, мм - 88,9 
Марка стали - N80;
Толщина стенки, мм - 6,4;
Тип изготовления - бесшовная;
Изготовление -согласно требований стандарта API SPEC 5CT.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</si>
  <si>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192023.710.000000</t>
  </si>
  <si>
    <t>Уайт-спирит</t>
  </si>
  <si>
    <t>нефрас-С4-155/200</t>
  </si>
  <si>
    <t>Растворитель Уайт-спирит.Назначение - как растворитель в лакокрасочной промышленности, дляразбавления масляных красок, алкидных эмалей и лаков, мастик на основебитума и каучука. Хорошо растворяет все нефтяные фракции, растительныемасла и жиры, органические соединения серы, кислорода и азота.Технические характеристики:Плотность, не более - 0,790;Фракционный состав:Температура начала перегонки уайт-спирита (нефраса-С4-155/200), °С, невыше - 160;10% уайт-спирита (нефраса-С4-155/200) перегоняется при температуре, °С,не выше - 170;90% уайт-спирита (нефраса-С4-155/200) перегоняется при температуре, °С,не выше - 195;до 200 °С перегоняется, % , не менее - 98;остаток в колбе, %, не более - 2,0;Температура вспышки, определяемая в закрытом тигле, °С, не ниже - 33;Летучесть по ксилолу - 3,0-4,5;Анилиновая точка, °С, не выше - 65,0;Массовая доля ароматических углеводородов, %, не более - 16;Массовая доля общей серы, %, не более - 0,025;Испытание на медной пластинке - выдерживает;Содержание водорастворимых кислот и щелочей - отсутствие;Содержание механических примесей и воды - отсутствие;Цвет - не темнее эталонного раствора;Нормативно-технический документ - ГОСТ 3134-78.</t>
  </si>
  <si>
    <t>273313.900.000042</t>
  </si>
  <si>
    <t>Удлинитель</t>
  </si>
  <si>
    <t>электрический, на катушке</t>
  </si>
  <si>
    <t>Удлинитель электрический на катушке, предназначен для подключенияэлектрических приборов к сети, предназначен для использования, как впомещении, так и на улице. Он состоит из катушки и кабеля питания.Катушка оснащена специальной ручкой для сматывания кабеля и рукояткойдля удобной транспортировки. На её корпусе находятся евророзетки сзаземлением.Технические характеристики:Число гнезд, не менее шт - 4;Максимальная мощность, Вт - 3500;Номинальный ток, А – 16;Длина кабеля, м - 50;Количество проводов, шт - 3;Сечение провода, мм2, не менее - 1,5;Заземление - есть;Напряжение, В – 220;Частота тока, Гц – 50;Нормативно-технический документ - ГОСТ 31223-2003.</t>
  </si>
  <si>
    <t>Удлинитель электрический на катушке, предназначенный для подключения различных видов электроинструмента и бытовых приборов, суммарной мощностью до 2200 Вт.Технические характеристики:Удлинитель силовой на рамке;Число гнезд, не менее шт - 3;Мощность, Вт - 1300;Номинальный ток, А - 6;Длина кабеля, м -50;Тип и сечение провода: ПВС 2х0,75 мм^2.</t>
  </si>
  <si>
    <t>273313.900.000043</t>
  </si>
  <si>
    <t>электрический, бытовой</t>
  </si>
  <si>
    <t>Удлинитель на открытой пластиковой катушке и металлической стойкепредназначен для обеспечения присоединения электрических приемников коднофазным или к трехфазным электрическим сетям и предназначены дляприменения в помещениях или вне их.Технические характеристики:Напряжение, В - 220;Номинальный ток, А - 16;Длина провода, м - 20;Степень защиты - IP20;Форма корпуса -круг;Сечение жилы,  кв.мм - 1.5;Количество CEE штепсельных розеток, шт - 0;Количество штепсельных розеток с заземлением, шт - 4;Материал - пластик;Нормативно-технический документ - ГОСТ 31223-2012</t>
  </si>
  <si>
    <t>Удлинитель на открытой пластиковой катушке и металлической стойкепредназначен для обеспечения присоединения электрических приемников коднофазным или к трехфазным электрическим сетям и предназначены дляприменения в помещениях или вне их.Технические характеристики:Напряжение, В - 220;Номинальный ток, А - 16;Длина провода, м - 30;Степень защиты - IP20;Форма корпуса -круг;Сечение жилы,  кв.мм - 1.5;Количество CEE штепсельных розеток, шт - 0;Количество штепсельных розеток с заземлением, шт - 4;Материал - пластик;Нормативно-технический документ - ГОСТ 31223-2012</t>
  </si>
  <si>
    <t>265145.500.000009</t>
  </si>
  <si>
    <t>Указатель напряжения</t>
  </si>
  <si>
    <t>однополюсный свыше 1000 В</t>
  </si>
  <si>
    <t>Указатель напряжения УВН 80 2М является указателем высокого напряжения,который предназначен дляпроверки наличия или отсутствия напряжения вэлектроустановкахпеременного тока промышленной частоты с номинальнымнапряжением от 6 до10 кВ.Прибор имеет световую индикацию. Указатели УВН80 пользуются большим спросом из-за своего удобства и надежности виспользовании.Технические характеристики:Тип - УВН-80-2М;Диапазон напряжения, кВ - от 6 до 10;Частота, Гц - 50 (60);Напряжение зажигания, кВ - 1,5;Число звеньев - 2;Длина рукоятки, мм - 120;Длина изолирующей части, мм - 270;Общая длина, мм - 750;Средний срок службы, лет - 15.</t>
  </si>
  <si>
    <t>Указатель высокого напряжения переносной предназначен для проверкиналичия или отсутствия напряжения в электроустановках переменного ипостоянного тока с номинальным напряжением от 35 до 90 кВ.Технические характеристики:Номинальные проверяемые напряжения, кВ - 35;Напряжение индикации, кВ, не выше -  8,75;Длина изолирующей части, мм, не менее - 600;Длина рукоятки, мм, не менее - 200;Общая длина указателя в сборе, мм, не менее - 970;Масса, кг, не более - 0,55;Длина изолирующей части, мм - 1400;Общая длина, мм - 2300;Условия эксплуатации:Температура, С от -45 до + 40;Влажность при температуре 25 С, % до 80;Габаритные размеры (в упаковке), мм - 1700x90x85;Масса, кг - 1,2.</t>
  </si>
  <si>
    <t>"Указатель высокого напряжения УВН-110 КБ предназначен для проверки наличия или отсутствия напряжения на воздушных линиях электропередачи и других электроустановках переменного тока напряжением 110 кВ частотой 50 Гц.
Указатель УВН-110 КБ относится к основным электрозащитным средствам, позволяет совместить в технологии определения наличия и отсутствия напряжения два способа-контактный и бесконтактный, что позволяет даже в коридоре ВЛ определить наличие опасного напряжения с земли без подъема на опору, а также произвести пофазное определение напряжения касанием токоведущих частей.
Указатель работает без применения заземляющего провода.
Принцип действия контактной части основан на преобразовании электрических сигналов в светозвуковые.
Принцип действия бесконтактной части основан на наведении разности потенциалов между двумя электродами, внесенными в электрическое поле. Контактная и бесконтактная части встроены в рабочую часть указателя. Яркая импульсная индикация контактной и бесконтактной частей осуществляется двумя разноцветными светодиодами одновременно красным исиним для контактной,  только синим: для бесконтактной части, одновременно сопровождающаяся прерывистым звуковым сигналом, сравнительно более частым и интенсивным при работе контактной, менее частым и интенсивным при работе бесконтактной части.
Элементы светозвуковой индикации указателярасполагаются внутри затенителя, конструкция которого позволяет усилитьсветозвуковой сигнал за счет его направленного распространения.
Бесконтактная часть указателя обладает динамической чувствительностью, т.е. приприближении к токоведущим частям срабатывание в виде единичных светозвуковых сигналов возможно на значительных удалeниях от токоведущих частей,а по мере приближения частота импульсов светозвукового сигнала постепенно нарастает, что дает возможность определения “шагового напряжения”. 
Бесконтактная часть имеет два уровня чувствительности. 
Указатель имеет возможность самопроверки работоспособности.
Надежная работа достигается использованием в электрической схеме указателя микросхем и комплектующих элементов ведущих мировых производителей, а также литиевым источником питания марки CR-123, напряжением 3В, емкостью 1500 мА/ч.
Низкая величина рабочего тока - 17,0 мА в режиме сигнализации позволяет использовать указатель без замены элемента питания в течение всего срока эксплуатации – 10 лет.
Рабочая часть указателя выполнена из пластика ABC, обеспечивающего нормальное функционирование элементов электроники в течение всего срока эксплуатации. Изолирующая часть выполнена из ПВХ, обеспечивающего надежную изоляцию.
Технические характеристики:
Тип - УВН-110 КБ;
Рабочее напряжение, кВ - 110;
Порог индикации, кВ - 27,5;
Виды индикации - световая-импульсная, звуковая-прерывистая;
Метод измерения - контактно-бесконтактный;
Источник питания - 1;
Длина рукоятки, мм, не менее - 600;
Длина изолирующей части, мм, не менее - 1500;
Длина штанги, мм, не менее - 2270;
Количество звеньев, шт - 2;
Погодные условия эксплуатации, °С - от минус 45 до плюс 40;
Нормативно-технический документ - ГОСТ 20493-2001."</t>
  </si>
  <si>
    <t>281331.000.000064</t>
  </si>
  <si>
    <t>для бурового насоса, предохранительного клапана</t>
  </si>
  <si>
    <t>Уплотнение предохранительного клапана 9Т.Номер по каталогу - 1НП.02.08.003П;Условия поставки:- сертификат происхождения/качества.</t>
  </si>
  <si>
    <t>281332.000.000083</t>
  </si>
  <si>
    <t>для воздушного насоса, крышки клапана</t>
  </si>
  <si>
    <t>Уплотнение коронки.
Назначение - для дооснащения и доукомплектации насоса НБ-125;
Номер по каталогу - 1НП.02.00.004.</t>
  </si>
  <si>
    <t>271240.900.000065</t>
  </si>
  <si>
    <t>Устройство защитного отключения</t>
  </si>
  <si>
    <t>для защиты от поражения электрическим током</t>
  </si>
  <si>
    <t>Устройство защитного отключения УЗОПредназначено для защиты людей от поражения электрическим током припрямых или косвенных контактах с токопроводящими частями, а также длязащиты электропроводки от возгорания.Технические характеристики:Номинальный ток, А - 25;Количество полюсов - 4;Номинальное напряжение, В - 400.</t>
  </si>
  <si>
    <t>Устройство защитного отключения УЗОПредназначено для защиты людей от поражения электрическим током припрямых или косвенных контактах с токопроводящими частями, а также длязащиты электропроводки от возгорания.Технические характеристики:Номинальный ток, А - 32;Количество полюсов - 4;Номинальное напряжение, В - 400.</t>
  </si>
  <si>
    <t>262018.900.000006</t>
  </si>
  <si>
    <t>Устройство многофункциональное</t>
  </si>
  <si>
    <t>печать лазерная</t>
  </si>
  <si>
    <t>263030.900.000061</t>
  </si>
  <si>
    <t>Устройство постоянного тока</t>
  </si>
  <si>
    <t>электропитающее</t>
  </si>
  <si>
    <t>Номинальное напряжение на выходе устройства стабилизированное (среднее значение),В - 220  
Номинальное напряжение на выходе устройства до сглаживающего устройства фильтра, В - 220 
Номинальная мощность устройства, Вт - 1500 
Кратковременная (до 1с) мощность (при симметричном питании), Вт, не менее - 3000 
в том числе: на выходе сглаживающего фильтра, Вт не менее - 2500 
номинальная мощность на выходе сглаживающего фильтра, Вт - 1000 
номинальная мощность на выходе до сглаживающего фильтра, Вт - 500 
Потребляемая из сети активная мощность в режиме холостого хода, Вт, не более 170 
Потребляемая из сети полная мощность (на фазу) при номинальной мощности нагрузки номинальном напряжение ,ВА; не более  1100 
Коэффициент полезного действия,  не менее 0,8 
Коэффициент пульсаций напряженияна выходе сглаживающего фильтра, %  не более 3 
Пределы отклонения среднего значения выпрямленного напряжения на выходе сглаживающего фильтра от +10% до -20% номинального при изменении напряжения на входе: при трехфазном питании  от 0,5 до 1,1 
при трехфазном питании и мощности нагрузки 3000 Вт от 0,5 до 1,1 
при двухфазном питании  от 0,7 до 1,1 
Габаритные размеры, мм  800х600х300 
Степень защиты оболочки по ГОСТ 1751690 JР21</t>
  </si>
  <si>
    <t>282411.900.000000</t>
  </si>
  <si>
    <t>Фен</t>
  </si>
  <si>
    <t>для отогревания трубопроводов, нагревания деталей, промышленный, электрический</t>
  </si>
  <si>
    <t>Фен термоусадки промышленный предназначен для нагрева различныхпредметов горячим воздухом, для удаления красок, формирования и сваркипластмассы, нагревания термоусадочных труб. Также подходит для пайки илужения, размягчения клеевых соединений (швов), а также размораживанияводопроводных труб. В комплект входят все необходимые насадки.Технические характеристики:Мощность, Вт - 2000;Температура, АС - 300-600;Питание сети, В/Гц - 220/50;Расход воздуха, л/мин - 400/550.</t>
  </si>
  <si>
    <t>222926.300.000000</t>
  </si>
  <si>
    <t>для очистки холодной питьевой воды</t>
  </si>
  <si>
    <t>Фильтр для очистки воды Аквафор - кристалл ЭКО Н.Имеет четыре ступени очистки воды.Технические характеристики:Объем большого ресурса модулей, л - 8000;Умягчает воду - система эффективна при малой и средней жёсткости воды;Удаляет из воды органику, такую как хлор, фенол, пестициды, тяжёлыеметаллы и т.д.;Число ступеней очистки - 4;Фильтрующий элемент(ы) в комплекте:- К3, мкм - 5;- КН - умягчение;- К7В, мкм - 0,1;- К7, мкм - 0,8;Габаритные размеры, см - 34,2х9,2х37,7;Тип фильтра - стационарная система;Умягчение - да;Тип системы фильтрации - проточная сорбционная, микрофильтрация;Кран - есть;Скорость фильтрации, л/мин - 2,5;Материал - пластик;Поставщик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</si>
  <si>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282913.300.000015</t>
  </si>
  <si>
    <t>топливный, для дизельного двигателя грузового автомобиля</t>
  </si>
  <si>
    <t>"Элемент фильтрующий грубой очистки топлива.
Номер по каталогу - 236-1012027-А2;
Фильтроэлемент имеет габаритные размеры, мм - 106х59х193."</t>
  </si>
  <si>
    <t>"Элемент фильтрующий тонкой очистки топлива.
Номер по каталогу - 201-1117038-А2;
Фильтроэлемент имеет габаритные размеры, мм - 106х59х193."</t>
  </si>
  <si>
    <t>282913.300.000019</t>
  </si>
  <si>
    <t>топливный, для дизельного генератора</t>
  </si>
  <si>
    <t>Фильтр топливный для дизель-генераторной установки TDK-N38-4L.Назначение - фильтры предназначены для очистки топлива от твердыхчастиц.Технические спецификации:Католажный номер - 015510;Диаметр наружный, мм - 80;Диаметр резъбы, мм - 16;Масса, кг - 0,4.</t>
  </si>
  <si>
    <t>282913.500.000001</t>
  </si>
  <si>
    <t>воздушный, для двигателя внутреннего сгорания грузового автомобиля</t>
  </si>
  <si>
    <t>"Элемент фильтрующий воздушный.
Номер по каталогу - 236-1109080."</t>
  </si>
  <si>
    <t>329911.900.000035</t>
  </si>
  <si>
    <t>для респиратора</t>
  </si>
  <si>
    <t>Фильтр газовый ФГ.Назначение - для очистки природного газа, воздуха, и другихнеагрессивных газов от механических примесей;Технические характеристики:Диаметр условный - 50;Давление рабочее - 1,6;Условия поставки:- паспорт;- рукодстоство по эксплуатации.</t>
  </si>
  <si>
    <t>222129.700.000027</t>
  </si>
  <si>
    <t>Фитинг</t>
  </si>
  <si>
    <t>установочный, из поливинилхлорида</t>
  </si>
  <si>
    <t>Разъемное соединение диаметром 20мм применяется примонтаже систем отопления и водоснабжения и предназначена для быстрого и удобного монтажа и демонтажа полипропиленовых труб PP-R, а также в случае необходимости прокладки временных обводных трубопроводов</t>
  </si>
  <si>
    <t>241071.000.000000</t>
  </si>
  <si>
    <t>стальной, горячекатаный, специальный, номер швеллера 20</t>
  </si>
  <si>
    <t>Швеллер стальной горячекатаный с уклоном внутренних граней полок;.Технические характеристики:Номер швеллера - 20;Серия швеллера - У;Точност прокатки - В;Марка стали - Ст3;Условия поставки:- сертификат происхождения/качества;Нормативно-технический документ - ГОСТ 8240-97.</t>
  </si>
  <si>
    <t>241071.000.000004</t>
  </si>
  <si>
    <t>стальной, горячекатаный, с уклоном внутренних граней полок, номер швеллера 16</t>
  </si>
  <si>
    <t>Швеллер стальной горячекатаный с уклоном внутренних граней полок.Технические характеристики:Номер швеллера - 16;Серия швеллера - У;Точност прокатки - В;Марка стали - Ст3;Условия поставки:- сертификат происхождения/качества;Нормативно-технический документ - ГОСТ 8240-97.</t>
  </si>
  <si>
    <t>271240.300.000011</t>
  </si>
  <si>
    <t>соединительная, однофазная</t>
  </si>
  <si>
    <t>Шина нулевая с изолятором на DIN-рейку предназначена для электрическогосоединения проводников, в том числе нулевых и защитных.Технические характеристики:Размеры ВхД, мм - 6х9;Количество подключаемых проводников - 22;Тип клеммы - шина нулевая;Тип монтажа - на DIN-рейку;Материал клеммы  - латунь+ пластмасса;Максимальный ток , А - 63;Напряжение, В - 400;Температура эксплуатации, С - от -40 до +50.</t>
  </si>
  <si>
    <t>Шина соединительная применяется для удобного и безопасного соединениягрупп: ВА (выключатели автоматические), АД (автоматы дифференциальные),ВД (выключатели дифференциальные), ВН (выключатели нагрузки).Технические характеристики:Количество полюсов - 1P;Номинальный ток, А  - 63;Размеры шага, мм - 18;Длина гребенки, мм - 1000;Тип подключения - штырь;Номинальное напряжение, В - 400.</t>
  </si>
  <si>
    <t>271240.300.000012</t>
  </si>
  <si>
    <t>соединительная, многофазная</t>
  </si>
  <si>
    <t>Шина соединительная применяется для удобного и безопасного соединениягрупп: ВА (выключатели автоматические), АД (автоматы дифференциальные),ВД (выключатели дифференциальные), ВН (выключатели нагрузки).Технические характеристики:Количество полюсов - 3P;Номинальный ток, А - 100;Размеры шага, мм - 18;Длина гребенки, мм - 1000;Тип подключения - штырь;Номинальное напряжение, В - 400.</t>
  </si>
  <si>
    <t>271231.900.000041</t>
  </si>
  <si>
    <t>Шкаф распределения</t>
  </si>
  <si>
    <t>переменного тока</t>
  </si>
  <si>
    <t>Щит с монтажной панелью предназначен для сборки разнообразныхэлектрощитов: вводно-распределительных, управления, автоматизациитехнологических процессов, сигнализации и силовых; щит можетиспользоваться как на промышленных объектах, так и в общественных, жилыхзданиях.Технические характеристики:Тип - ЩМП (щит с монтажной панелью);Габарит корпуса - 1 (ВхШхГ, мм - 395х310х220);Степень защиты - IP54;Климатическое исполнение - У2;Номинальный ток, А - 250;Толщина металла, мм - 1 - 1,5;Исполнение - напольное, навесное;Тип покрытия -  порошковое, шагрень;Цвет покрытия - серый.</t>
  </si>
  <si>
    <t>Щит с монтажной панелью предназначен для сборки разнообразныхэлектрощитов: вводно-распределительных, управления, автоматизациитехнологических процессов, сигнализации и силовых; щит можетиспользоваться как на промышленных объектах, так и в общественных, жилыхзданиях.Технические характеристики:Тип - ЩМП (щит с монтажной панелью);Габарит корпуса - 2 (ВхШхГ, мм - 500х400х220);Степень защиты - IP54;Климатическое исполнение - У2;Номинальный ток, А - 250;Толщина металла, мм - 1 - 1,5;Исполнение - напольное, навесное;Тип покрытия -  порошковое, шагрень;Цвет покрытия - серый.</t>
  </si>
  <si>
    <t>259929.490.000234</t>
  </si>
  <si>
    <t>Шприц</t>
  </si>
  <si>
    <t>рычажный</t>
  </si>
  <si>
    <t>Шприц для смазкиНазначение - для нагнетания консистенных смазок и густых масел кповерхностям через пресс-масленки со сферечискими головками.Технические характеристики:Объем, мл, не менее - 400;Максимальное давление в системе, атм - 850;Вид рукоятки - Т-вида;Комплектация - с насадкой 4х лепестковой, с шаровым винтелем.</t>
  </si>
  <si>
    <t>Шток крейцкопфа НБ-125 в сборе.Назначение - для комплектации и оснащения поршневого насоса;Длина, мм - 730;Номер по каталогу - НБ125.02.730П;Условия поставки:- сертификат происхождения/качества.</t>
  </si>
  <si>
    <t>"Шток регулятора расхода Ха8.352.098.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Ха8.352.098;
Применяемость -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</si>
  <si>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329959.900.000067</t>
  </si>
  <si>
    <t>Штрих-корректор</t>
  </si>
  <si>
    <t>Штрих корректор карандаш.Назначение - для корректировки текста;Технические хараткеристики:Объем, мл - 8;Ширина линиии (стержня), мм - 0,5;Особенности:- имеет металлический наконечник;- оставляет четкие тонкие линии на тексте;- возможна тонкая корректировка текста;- предусмотрена возможность писать, печатать по нанесенному красочномуслою;- оснащена защитным колпачком.</t>
  </si>
  <si>
    <t>271231.900.000046</t>
  </si>
  <si>
    <t>Щит освещения</t>
  </si>
  <si>
    <t>для приёма и распределения электрической энергии трёхфазного переменного тока, навесной</t>
  </si>
  <si>
    <t>Щит ОЩВ осветительный для жилых зданий, предназначенный дляраспределения и учета электроэнергии напряжением  220 В, а также длязащиты линии при перегрузках и коротких замыканиях в сетях сглухозаземленной нейтралью трехфазного переменного напряжения 380/220 Вчастотой 50 Гц.Технические характеристики:Кол-во и ток вводных аппаратов, А - 1х40;Кол-во и ток аппаратов вывода, А - 12х10;Климатическое исполнение - УХЛ4;Вид установки - навесной;Комплектация: щитки DIN-рейки, автоматические выключатели, шины «N»и«PE».Нормативно-технический документ - ГОСТ 9413-78.</t>
  </si>
  <si>
    <t>271231.900.000054</t>
  </si>
  <si>
    <t>Щит управления</t>
  </si>
  <si>
    <t>для системы автоматики</t>
  </si>
  <si>
    <t xml:space="preserve">Электродвигатель взрывозащищенный асинхронный трехфазный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взрывозащищенный,  ВАО 71 4;
Мощность, кВт - 22;
Частота вращения, об/мин - 1500;
Номинальное напряжение, В - 380;
Климатическое исполнение - У2,5;
Степень защиты - IP 54;
Частота, Гц - 50;
Габарит (высота оси вращения), мм - 200;
КПД, % - 89,5;
Сos ϕ - 0,88;
Номинальный ток Inom, А - 43;
</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</si>
  <si>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112 М4;
Мощность, кВт - 7,5;
Частота вращения, об/мин  - 3000;
Номинальное напряжение, В - 380;
Климатическое исполнение - У3;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- 2;
Установочный размер - М;
КПД, % - 86;
Сos ϕ - 0,88;
Номинальный ток Inom, А - 15,1;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</si>
  <si>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271124.700.000002</t>
  </si>
  <si>
    <t>асинхронный, многофазный, мощность более 37 кВт, но не более 75 кВт</t>
  </si>
  <si>
    <t>Электродвигатель взрывозащищенный асинхронный трехфазный закрытогообдуваемого исполнения с короткозамкнутым ротором общепромышленного 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ВАО 280 S6;Мощность, кВт - 45;Частота вращения, об/мин - 1000;Номинальное напряжение, В - 380;Климатическое исполнение - У2,5;Исполнение по взрывозащите - 1ExdllBT4;Режим работы - S1;Класс нагревостойкости - F;Степень защиты - IP 54;Частота, Гц - 50;Габарит (высота оси вращения), мм - 280;Количество пар полюсов - 6;Установочный размер - S;КПД, % - 90,5;Сos ϕ - 0,84;Номинальный ток Inom, А - 91;Исполнение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</si>
  <si>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271125.900.000002</t>
  </si>
  <si>
    <t>асинхронный, многофазный, мощность свыше 750 кВт</t>
  </si>
  <si>
    <t>271231.900.000025</t>
  </si>
  <si>
    <t>Ящик</t>
  </si>
  <si>
    <t>с понижающим трансформатором, серия ЯТП</t>
  </si>
  <si>
    <t>Ящик с понижающим трансформатором предназначен для приема электрическойэнергии переменного тока частотой 50 Гц напряжением 220 В в сетях сглухо заземлённой нейтралью и ее преобразования с целью питания сетей, атакже их защиты при перегрузках и коротких замыканиях.Технические характеристики:Тип - ЯТП;Мощность, кВА - 0,25;Номинальное напряжение, В - 220/12;Климатическое исполнение - У3.</t>
  </si>
  <si>
    <t>432110.400.000001</t>
  </si>
  <si>
    <t>Работы по устройству (монтажу) пожарной сигнализации/систем тушения</t>
  </si>
  <si>
    <t>Работы по устройству (монтажу) пожарной сигнализации/систем тушения и аналогичного оборудования</t>
  </si>
  <si>
    <t xml:space="preserve">"Ембімұнайгаз" АҚ қауіпсіздік жүйесін енгізу бойынша жұмыстар </t>
  </si>
  <si>
    <t>Работы по внедрению систем  безопасности АО "Эмбамунайгаз"</t>
  </si>
  <si>
    <t>Барлау ұңғымаларында ату-жару жұмыстары (АЖЖ)</t>
  </si>
  <si>
    <t>Прострелочно-взрывные работы в разведочных скважинах.</t>
  </si>
  <si>
    <t>Атырауская область,Кызылкугинский район</t>
  </si>
  <si>
    <t xml:space="preserve">Уаз-Атырау-Ақтөбе автокөлік жолының құрылысы ЖБ бойынша кешенді ведомствалықтан тыс сараптама жүргізу </t>
  </si>
  <si>
    <t>Проведение комплексной вневедомственной экспертизы по РП:«Строительство автодороги Уаз- авторасса Атырау-Актобе »</t>
  </si>
  <si>
    <t>новая позиция</t>
  </si>
  <si>
    <t xml:space="preserve">"Жайықмұнайгаз" МГӨБ Жаңаталап кен орнындағы қазандықты қайта жаңарту  ЖБ бойынша кешенді ведомствалықтан тыс сараптама жүргізу </t>
  </si>
  <si>
    <t>Проведение комплексной вневедомственной экспертизы по РП:«Реконструкция существующей котельной на м/р Жанаталап НГДУ "Жаикмунайгаз"
 »</t>
  </si>
  <si>
    <t xml:space="preserve">«№15 "Аққыстау" 110/35/10кВ-ҚС-да 35кВ және 10кВ әуе желілерін
қайта жабдықтау ЖБ бойынша кешенді ведомствалықтан тыс сараптама жүргізу </t>
  </si>
  <si>
    <t>Проведение комплексной вневедомственной экспертизы по РП:«Перезавод ВЛ-35 и 10 кВ на ПС-110/35/10 кВ №15 «Аккистау"    "
 »</t>
  </si>
  <si>
    <t>Қолданылған химиялық ерітіндіні жою</t>
  </si>
  <si>
    <t>Утилизация отработанного химического раствора</t>
  </si>
  <si>
    <t xml:space="preserve"> 84 646 955,180    </t>
  </si>
  <si>
    <t>Көліктік қамтамасыз етуді есепке алу ақпараттық жүйесін техникалық қызмет көрсету және  қолдау жөніндегі қызметтер</t>
  </si>
  <si>
    <t xml:space="preserve">Услуги по сопровождению и технической поддержке информационной системы "Учет транспортного обеспечения" </t>
  </si>
  <si>
    <t>A_2.11.2.4.7 (Услуги по сопровождению и технической поддержке
 информационной системы "Учет транспортного
 обеспечения")</t>
  </si>
  <si>
    <t xml:space="preserve">Исключен </t>
  </si>
  <si>
    <t>Изменение Кода ЕНС ТРУ</t>
  </si>
  <si>
    <t>ДОУП-ТС</t>
  </si>
  <si>
    <t>Телефон.Технические характеристики:- 2 SIP-аккаунта с независимой настройкой;- Географическое резервирование SIP-сервера (поддержка до 4-х резервныхSIP-серверов);- Гибкий план нумерации;- Работа без SIP-сервера;- Отображение номера и имени вызывающего абонента (CallerID);- Отключение микрофона (Mute);Повторный набор номера (Redial);- Возможность устанавливать разные рингтоны для аккаунтов;- Возможность загрузки собственных рингтонов;- История вызовов (Call History);- Локальная телефонная книга на 200 номеров (Local Phonebook);- Телефонная книга LDAP (LDAP Remote Phonebook);- Поддержка режима громкой связи;- Прием и отправка коротких текстовых сообщений (SIP MESSAGE);- Просмотр счетчиков голосовой почты;- Индикация непрослушанных голосовых сообщений (MWI);- Удаленная телефонная книга (Remote Phonebook);- Отображение статуса наблюдаемого абонента (BLF);Дополнительные виды обслуживания:- Удержание вызова (Call Hold);-Перевод вызова (Call Transfer);- Уведомление о поступлении нового вызова (Call Waiting);- Переадресация по занятости (CFB);- Переадресация по неответу (CFNR);- Безусловная переадресация (CFU);- Режим «Не беспокПТД ОИТь» (DND);- Запрет выдачи Caller ID (CLIR);- Локальная трехсторонняя конференция (Local 3 Way-conference);- Поддержка удаленной конференции по RFC4579;- Горячая/теплая линия (Hotline/Warmline);Экран, индикаторы и клавиши:- Монохромный дисплей с диагональю 3,2 дюйма (81 мм) и разрешением128x64, с подсветкой;- Два языка интерфейса на выбор (русский и английский);- Функциональные клавиши со светодиодным индикатором: сообщение,переключение на гарнитуру, отключение микрофона, громкая связь;- Функциональные клавиши без индикатора: конференция, удержание вызова,передача вызова, повторный набор, совмещенные клавиши регулировкигромкости;- 6 программируемых клавиш;Протокол VoIP:- SIP;Голосовые кодеки:- G.711 a-law, μ-law;- G.723.1;- G.726;- G.729;Голосовые стандарты:- Детектор активности речи (VAD);- Эхокомпенсация, рекомендации G.165, G.168 (AEC);Диагностика:- Мониторинг состояния устройства через Web-интерфейс;Вывод отладочной информации в Syslog, Telnet:- Управление и мониторинг;- Web-интерфейс управления (русская и английская версия);- SSH;- Telnet;- Autoprovision – автоматическая настройка (TR-069, DHCP);Сетевые протоколы и безопасность:- Подключения к сети передачи данных (Статический, DHCP, PPPoE, No IP);- Синхронизация времени и даты по сети (по протоколу NTP);- Маркировка трафика QoS 802.1p, DSCP;- Поддержка 802.1X;- Поддержка NAT-traversal: STUN mode, Public IP;- Поддержка LLDP, LLDP MED;- Поддержка SIP over TLS;- Поддержка SRTP;- LDAP over TLS;Поддерживаемые спецификации:- RFC 3261 SIP 2.0;- RFC 3262 SIP PRACK;- RFC 4566 Session Description Protocol (SDP);- RFC 3263 Locating SIP servers for DNS lookup SRV and A records;- RFC 3264 SDP Offer/Answer Model;- RFC 3311 SIP Update;- RFC 3515 SIP REFER;- RFC 3891 SIP Replaces Header;- RFC 3892 SIP Referred-By Mechanism;- RFC 4028 SIP Session Timer;- RFC 2976 SIP INFO Method;- RFC 2833 RTP Payload for DTMF Digits, Flash event;- RFC 3108 Attributes ecan and silenceSupp in SDP;- RFC 4579 SIP Call Control - Conferencing for User Agents;- RFC 3361 DHCP Option 120;- RFC 3550 RTP A Transport Protocol for Real-Time Applications;- RFC 3611 RTP Control Protocol Extended Reports (RTCP XR);- RFC 3842 A Message Summary and Message Waiting Indication EventPackage for the Session Initiation Protocol (SIP);- RFC 4235 An INVITE-Initiated Dialog Event Package for the SessionInitiation Protocol (SIP);Основные технические характеристики:- Процессор Realtek 8972C;- SDRAM 128 MБ;- SPI Flash 16 MБ;- OС Linux;- Резервирование ПО;Физические характеристики:- 2хRJ45 Ethernet-порта 10/100 Мбит/с;- 1хRJ9 (4P4C) для подключения трубки;- 1хRJ9 (4P4C) для подключения гарнитуры;- Поддержка технологии PoE 802.3af;- Потребляемая мощность в рабочем режиме: не более 4 Вт (максимальныйпотребляемый ток 0,8 А);- Адаптер питания: 5 В DC, 2A;- Рабочий диапазон температур: +5С до +40С;- Относительная влажность при температуре 25C: до 80%;- Настольное исполнение;- Габариты, мм - 205x210x86;- Масса, кг - 0,83. 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</si>
  <si>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ПТД САП</t>
  </si>
  <si>
    <t>ПТД СГМ</t>
  </si>
  <si>
    <t>ДДНиГ-ОУиПГ</t>
  </si>
  <si>
    <t>СК ФД</t>
  </si>
  <si>
    <t>139 У</t>
  </si>
  <si>
    <t>140 У</t>
  </si>
  <si>
    <t>137 У</t>
  </si>
  <si>
    <t>138 У</t>
  </si>
  <si>
    <t>142 У</t>
  </si>
  <si>
    <t>143 У</t>
  </si>
  <si>
    <t>141 У</t>
  </si>
  <si>
    <t>134 Р</t>
  </si>
  <si>
    <t>133 Р</t>
  </si>
  <si>
    <t>132 Р</t>
  </si>
  <si>
    <t>135 Р</t>
  </si>
  <si>
    <t>136 Р</t>
  </si>
  <si>
    <t>137 Р</t>
  </si>
  <si>
    <t>1722 Т</t>
  </si>
  <si>
    <t>1503 Т</t>
  </si>
  <si>
    <t>1501 Т</t>
  </si>
  <si>
    <t>1686 Т</t>
  </si>
  <si>
    <t>1687 Т</t>
  </si>
  <si>
    <t>1569 Т</t>
  </si>
  <si>
    <t>1632 Т</t>
  </si>
  <si>
    <t>1645 Т</t>
  </si>
  <si>
    <t>1646 Т</t>
  </si>
  <si>
    <t>1715 Т</t>
  </si>
  <si>
    <t>1716 Т</t>
  </si>
  <si>
    <t>1563 Т</t>
  </si>
  <si>
    <t>1564 Т</t>
  </si>
  <si>
    <t>1647 Т</t>
  </si>
  <si>
    <t>1521 Т</t>
  </si>
  <si>
    <t>1522 Т</t>
  </si>
  <si>
    <t>1523 Т</t>
  </si>
  <si>
    <t>1689 Т</t>
  </si>
  <si>
    <t>1690 Т</t>
  </si>
  <si>
    <t>1748 Т</t>
  </si>
  <si>
    <t>1749 Т</t>
  </si>
  <si>
    <t>1660 Т</t>
  </si>
  <si>
    <t>1709 Т</t>
  </si>
  <si>
    <t>1717 Т</t>
  </si>
  <si>
    <t>1588 Т</t>
  </si>
  <si>
    <t>1589 Т</t>
  </si>
  <si>
    <t>1590 Т</t>
  </si>
  <si>
    <t>1591 Т</t>
  </si>
  <si>
    <t>1592 Т</t>
  </si>
  <si>
    <t>1593 Т</t>
  </si>
  <si>
    <t>1594 Т</t>
  </si>
  <si>
    <t>1595 Т</t>
  </si>
  <si>
    <t>1596 Т</t>
  </si>
  <si>
    <t>1597 Т</t>
  </si>
  <si>
    <t>1599 Т</t>
  </si>
  <si>
    <t>1598 Т</t>
  </si>
  <si>
    <t>1600 Т</t>
  </si>
  <si>
    <t>1601 Т</t>
  </si>
  <si>
    <t>1604 Т</t>
  </si>
  <si>
    <t>1606 Т</t>
  </si>
  <si>
    <t>1608 Т</t>
  </si>
  <si>
    <t>1602 Т</t>
  </si>
  <si>
    <t>1603 Т</t>
  </si>
  <si>
    <t>1605 Т</t>
  </si>
  <si>
    <t>1607 Т</t>
  </si>
  <si>
    <t>1609 Т</t>
  </si>
  <si>
    <t>1610 Т</t>
  </si>
  <si>
    <t>1611 Т</t>
  </si>
  <si>
    <t>1614 Т</t>
  </si>
  <si>
    <t>1616 Т</t>
  </si>
  <si>
    <t>1618 Т</t>
  </si>
  <si>
    <t>1620 Т</t>
  </si>
  <si>
    <t>1612 Т</t>
  </si>
  <si>
    <t>1613 Т</t>
  </si>
  <si>
    <t>1615 Т</t>
  </si>
  <si>
    <t>1617 Т</t>
  </si>
  <si>
    <t>1619 Т</t>
  </si>
  <si>
    <t>1621 Т</t>
  </si>
  <si>
    <t>1657 Т</t>
  </si>
  <si>
    <t>1658 Т</t>
  </si>
  <si>
    <t>1659 Т</t>
  </si>
  <si>
    <t>1572 Т</t>
  </si>
  <si>
    <t>1695 Т</t>
  </si>
  <si>
    <t>1524 Т</t>
  </si>
  <si>
    <t>1696 Т</t>
  </si>
  <si>
    <t>1536 Т</t>
  </si>
  <si>
    <t>1538 Т</t>
  </si>
  <si>
    <t>1480 Т</t>
  </si>
  <si>
    <t>1725 Т</t>
  </si>
  <si>
    <t>1724 Т</t>
  </si>
  <si>
    <t>1549 Т</t>
  </si>
  <si>
    <t>1526 Т</t>
  </si>
  <si>
    <t>1525 Т</t>
  </si>
  <si>
    <t>1654 Т</t>
  </si>
  <si>
    <t>1655 Т</t>
  </si>
  <si>
    <t>1656 Т</t>
  </si>
  <si>
    <t>1497 Т</t>
  </si>
  <si>
    <t>1498 Т</t>
  </si>
  <si>
    <t>1499 Т</t>
  </si>
  <si>
    <t>1539 Т</t>
  </si>
  <si>
    <t>1719 Т</t>
  </si>
  <si>
    <t>1723 Т</t>
  </si>
  <si>
    <t>1479 Т</t>
  </si>
  <si>
    <t>1527 Т</t>
  </si>
  <si>
    <t>1528 Т</t>
  </si>
  <si>
    <t>1529 Т</t>
  </si>
  <si>
    <t>1531 Т</t>
  </si>
  <si>
    <t>1530 Т</t>
  </si>
  <si>
    <t>1481 Т</t>
  </si>
  <si>
    <t>1483 Т</t>
  </si>
  <si>
    <t>1485 Т</t>
  </si>
  <si>
    <t>1486 Т</t>
  </si>
  <si>
    <t>1482 Т</t>
  </si>
  <si>
    <t>1484 Т</t>
  </si>
  <si>
    <t>1755 Т</t>
  </si>
  <si>
    <t>1489 Т</t>
  </si>
  <si>
    <t>1490 Т</t>
  </si>
  <si>
    <t>1493 Т</t>
  </si>
  <si>
    <t>1496 Т</t>
  </si>
  <si>
    <t>1494 Т</t>
  </si>
  <si>
    <t>1495 Т</t>
  </si>
  <si>
    <t>1518 Т</t>
  </si>
  <si>
    <t>1519 Т</t>
  </si>
  <si>
    <t>1520 Т</t>
  </si>
  <si>
    <t>1710 Т</t>
  </si>
  <si>
    <t>1711 Т</t>
  </si>
  <si>
    <t>1712 Т</t>
  </si>
  <si>
    <t>1682 Т</t>
  </si>
  <si>
    <t>1665 Т</t>
  </si>
  <si>
    <t>1666 Т</t>
  </si>
  <si>
    <t>1667 Т</t>
  </si>
  <si>
    <t>1668 Т</t>
  </si>
  <si>
    <t>1669 Т</t>
  </si>
  <si>
    <t>1670 Т</t>
  </si>
  <si>
    <t>1736 Т</t>
  </si>
  <si>
    <t>1560 Т</t>
  </si>
  <si>
    <t>1487 Т</t>
  </si>
  <si>
    <t>1559 Т</t>
  </si>
  <si>
    <t>1561 Т</t>
  </si>
  <si>
    <t>1532 Т</t>
  </si>
  <si>
    <t>1533 Т</t>
  </si>
  <si>
    <t>1694 Т</t>
  </si>
  <si>
    <t>1737 Т</t>
  </si>
  <si>
    <t>1706 Т</t>
  </si>
  <si>
    <t>1707 Т</t>
  </si>
  <si>
    <t>1702 Т</t>
  </si>
  <si>
    <t>1703 Т</t>
  </si>
  <si>
    <t>1704 Т</t>
  </si>
  <si>
    <t>1705 Т</t>
  </si>
  <si>
    <t>1708 Т</t>
  </si>
  <si>
    <t>1691 Т</t>
  </si>
  <si>
    <t>1692 Т</t>
  </si>
  <si>
    <t>1571 Т</t>
  </si>
  <si>
    <t>1756 Т</t>
  </si>
  <si>
    <t>1636 Т</t>
  </si>
  <si>
    <t>1637 Т</t>
  </si>
  <si>
    <t>1638 Т</t>
  </si>
  <si>
    <t>1639 Т</t>
  </si>
  <si>
    <t>1640 Т</t>
  </si>
  <si>
    <t>1642 Т</t>
  </si>
  <si>
    <t>1643 Т</t>
  </si>
  <si>
    <t>1644 Т</t>
  </si>
  <si>
    <t>1641 Т</t>
  </si>
  <si>
    <t>1688 Т</t>
  </si>
  <si>
    <t>1745 Т</t>
  </si>
  <si>
    <t>1746 Т</t>
  </si>
  <si>
    <t>1747 Т</t>
  </si>
  <si>
    <t>1492 Т</t>
  </si>
  <si>
    <t>1720 Т</t>
  </si>
  <si>
    <t>1735 Т</t>
  </si>
  <si>
    <t>1729 Т</t>
  </si>
  <si>
    <t>1727 Т</t>
  </si>
  <si>
    <t>1728 Т</t>
  </si>
  <si>
    <t>1730 Т</t>
  </si>
  <si>
    <t>1731 Т</t>
  </si>
  <si>
    <t>1732 Т</t>
  </si>
  <si>
    <t>1733 Т</t>
  </si>
  <si>
    <t>1734 Т</t>
  </si>
  <si>
    <t>1650 Т</t>
  </si>
  <si>
    <t>1651 Т</t>
  </si>
  <si>
    <t>1652 Т</t>
  </si>
  <si>
    <t>1653 Т</t>
  </si>
  <si>
    <t>1587 Т</t>
  </si>
  <si>
    <t>1575 Т</t>
  </si>
  <si>
    <t>1574 Т</t>
  </si>
  <si>
    <t>1576 Т</t>
  </si>
  <si>
    <t>1578 Т</t>
  </si>
  <si>
    <t>1580 Т</t>
  </si>
  <si>
    <t>1577 Т</t>
  </si>
  <si>
    <t>1579 Т</t>
  </si>
  <si>
    <t>1581 Т</t>
  </si>
  <si>
    <t>1584 Т</t>
  </si>
  <si>
    <t>1582 Т</t>
  </si>
  <si>
    <t>1583 Т</t>
  </si>
  <si>
    <t>1585 Т</t>
  </si>
  <si>
    <t>1586 Т</t>
  </si>
  <si>
    <t>1555 Т</t>
  </si>
  <si>
    <t>1542 Т</t>
  </si>
  <si>
    <t>1543 Т</t>
  </si>
  <si>
    <t>1742 Т</t>
  </si>
  <si>
    <t>1750 Т</t>
  </si>
  <si>
    <t>1547 Т</t>
  </si>
  <si>
    <t>1573 Т</t>
  </si>
  <si>
    <t>1502 Т</t>
  </si>
  <si>
    <t>1556 Т</t>
  </si>
  <si>
    <t>1557 Т</t>
  </si>
  <si>
    <t>1558 Т</t>
  </si>
  <si>
    <t>1726 Т</t>
  </si>
  <si>
    <t>1517 Т</t>
  </si>
  <si>
    <t>1488 Т</t>
  </si>
  <si>
    <t>1763 Т</t>
  </si>
  <si>
    <t>1570 Т</t>
  </si>
  <si>
    <t>1507 Т</t>
  </si>
  <si>
    <t>1508 Т</t>
  </si>
  <si>
    <t>1509 Т</t>
  </si>
  <si>
    <t>1510 Т</t>
  </si>
  <si>
    <t>1511 Т</t>
  </si>
  <si>
    <t>1512 Т</t>
  </si>
  <si>
    <t>1513 Т</t>
  </si>
  <si>
    <t>1514 Т</t>
  </si>
  <si>
    <t>1515 Т</t>
  </si>
  <si>
    <t>1537 Т</t>
  </si>
  <si>
    <t>1673 Т</t>
  </si>
  <si>
    <t>1671 Т</t>
  </si>
  <si>
    <t>1672 Т</t>
  </si>
  <si>
    <t>1674 Т</t>
  </si>
  <si>
    <t>1675 Т</t>
  </si>
  <si>
    <t>1676 Т</t>
  </si>
  <si>
    <t>1677 Т</t>
  </si>
  <si>
    <t>1678 Т</t>
  </si>
  <si>
    <t>1679 Т</t>
  </si>
  <si>
    <t>1680 Т</t>
  </si>
  <si>
    <t>1681 Т</t>
  </si>
  <si>
    <t>1683 Т</t>
  </si>
  <si>
    <t>1684 Т</t>
  </si>
  <si>
    <t>1685 Т</t>
  </si>
  <si>
    <t>1622 Т</t>
  </si>
  <si>
    <t>1623 Т</t>
  </si>
  <si>
    <t>1624 Т</t>
  </si>
  <si>
    <t>1700 Т</t>
  </si>
  <si>
    <t>1701 Т</t>
  </si>
  <si>
    <t>1626 Т</t>
  </si>
  <si>
    <t>1627 Т</t>
  </si>
  <si>
    <t>1545 Т</t>
  </si>
  <si>
    <t>1743 Т</t>
  </si>
  <si>
    <t>1477 Т</t>
  </si>
  <si>
    <t>1540 Т</t>
  </si>
  <si>
    <t>1738 Т</t>
  </si>
  <si>
    <t>1739 Т</t>
  </si>
  <si>
    <t>1740 Т</t>
  </si>
  <si>
    <t>1741 Т</t>
  </si>
  <si>
    <t>1693 Т</t>
  </si>
  <si>
    <t>1554 Т</t>
  </si>
  <si>
    <t>1553 Т</t>
  </si>
  <si>
    <t>1534 Т</t>
  </si>
  <si>
    <t>1535 Т</t>
  </si>
  <si>
    <t>1476 Т</t>
  </si>
  <si>
    <t>1713 Т</t>
  </si>
  <si>
    <t>1541 Т</t>
  </si>
  <si>
    <t>1506 Т</t>
  </si>
  <si>
    <t>1697 Т</t>
  </si>
  <si>
    <t>1698 Т</t>
  </si>
  <si>
    <t>1699 Т</t>
  </si>
  <si>
    <t>1478 Т</t>
  </si>
  <si>
    <t>1661 Т</t>
  </si>
  <si>
    <t>1662 Т</t>
  </si>
  <si>
    <t>1663 Т</t>
  </si>
  <si>
    <t>1664 Т</t>
  </si>
  <si>
    <t>1550 Т</t>
  </si>
  <si>
    <t>1551 Т</t>
  </si>
  <si>
    <t>1552 Т</t>
  </si>
  <si>
    <t>1714 Т</t>
  </si>
  <si>
    <t>1721 Т</t>
  </si>
  <si>
    <t>1648 Т</t>
  </si>
  <si>
    <t>1649 Т</t>
  </si>
  <si>
    <t>1546 Т</t>
  </si>
  <si>
    <t>1548 Т</t>
  </si>
  <si>
    <t>1744 Т</t>
  </si>
  <si>
    <t>1500 Т</t>
  </si>
  <si>
    <t>1751 Т</t>
  </si>
  <si>
    <t>1752 Т</t>
  </si>
  <si>
    <t>1753 Т</t>
  </si>
  <si>
    <t>1754 Т</t>
  </si>
  <si>
    <t>1762 Т</t>
  </si>
  <si>
    <t>1491 Т</t>
  </si>
  <si>
    <t>1504 Т</t>
  </si>
  <si>
    <t>1505 Т</t>
  </si>
  <si>
    <t>1633 Т</t>
  </si>
  <si>
    <t>1634 Т</t>
  </si>
  <si>
    <t>1635 Т</t>
  </si>
  <si>
    <t>1628 Т</t>
  </si>
  <si>
    <t>1629 Т</t>
  </si>
  <si>
    <t>1544 Т</t>
  </si>
  <si>
    <t>1718 Т</t>
  </si>
  <si>
    <t>1562 Т</t>
  </si>
  <si>
    <t>1764 Т</t>
  </si>
  <si>
    <t>1630 Т</t>
  </si>
  <si>
    <t>1631 Т</t>
  </si>
  <si>
    <t>1565 Т</t>
  </si>
  <si>
    <t>1566 Т</t>
  </si>
  <si>
    <t>1567 Т</t>
  </si>
  <si>
    <t>1568 Т</t>
  </si>
  <si>
    <t>1625 Т</t>
  </si>
  <si>
    <t>7 изменения и дополнения №120240021112-ПЗ-2022-7 от 04.03. 2022г., утвержден решением директора департамента ДПиОЗ Жылкайдаровым М.О.</t>
  </si>
  <si>
    <t>ЗКМ</t>
  </si>
  <si>
    <t>3-2 Р</t>
  </si>
  <si>
    <t>ЗКС ?</t>
  </si>
  <si>
    <t>8 изменения и дополнения №120240021112-ПЗ-2022-8 от 15.03. 2022г., утвержден решением директора департамента ДПиОЗ Жылкайдаровым М.О.</t>
  </si>
  <si>
    <t>18-1 У</t>
  </si>
  <si>
    <t>132-2 У</t>
  </si>
  <si>
    <t>95-2 У</t>
  </si>
  <si>
    <t>93-2 У</t>
  </si>
  <si>
    <t>94-2 У</t>
  </si>
  <si>
    <t>«Ембімұнайгаз» АҚ «Кайнармұнайгаз» МГӨБ мазутпен ластанған топырақты кәдеге жарату (қайта жуу қалдықтары және мұнай шламы)</t>
  </si>
  <si>
    <t>«Жайыкмунайгаз» МГӨБ өндіріс қалдықтарын кәдеге жарату (пайдаланылған лампа, майланған фильтрлер және т.б.)</t>
  </si>
  <si>
    <t>«Жылыоймунайгаз» МГӨБ өндіріс қалдықтарын кәдеге жарату (пайдаланылған лампа, майланған фильтрлер және т.б.)</t>
  </si>
  <si>
    <t>«Доссормунайгаз» МГӨБ өндіріс қалдықтарын кәдеге жарату (пайдаланылған лампа, майланған фильтрлер және т.б.)</t>
  </si>
  <si>
    <t>«Кайнармунайгаз» МГӨБ өндіріс қалдықтарын кәдеге жарату (пайдаланылған лампа, майланған фильтрлер және т.б.)</t>
  </si>
  <si>
    <t>Ембімұнайэнерго өндіріс қалдықтарын кәдеге жарату (пайдаланылған лампа, майланған фильтрлер және т.б.)</t>
  </si>
  <si>
    <t>ӨТҚжәнеЖК өндіріс қалдықтарын кәдеге жарату (пайдаланылған лампа, майланған фильтрлер және т.б.)</t>
  </si>
  <si>
    <t>«Ембімұнайгаз» АҚ «Жайықмұнайгаз» МГӨБ мазутпен ластанған топырақты кәдеге жарату (қайта жуу қалдықтары және мұнай шламы)</t>
  </si>
  <si>
    <t xml:space="preserve">«Ембімұнайгаз» АҚ «Доссормұнайгаз» МГӨБ мазутпен ластанған топырақты кәдеге жарату (қайта жуу қалдықтары және мұнай шламы) </t>
  </si>
  <si>
    <t>137-1 У</t>
  </si>
  <si>
    <t xml:space="preserve">«Ембімұнайгаз» АҚ «Жылыоймұнайгаз» МГӨБ мазутпен ластанған топырақты кәдеге жарату (қайта жуу қалдықтары және мұнай шламы) </t>
  </si>
  <si>
    <t>ОРНиГ</t>
  </si>
  <si>
    <t>192026.510.000000</t>
  </si>
  <si>
    <t>летнее</t>
  </si>
  <si>
    <t>Топливо дизельное, летнее, для быстроходных и газотурбинных двигателейназемной и судовой техники, получаемое при переработке нефти и газовыхконденсатов.Технические характеристики:Марка - ДЛЭЧ (летнее);Температура застывания, С, не выше - 0;Экологический класс, не менее - К2.Нормативно-технический документ - ГОСТ 305-2013, ТР ТС 013/2011.</t>
  </si>
  <si>
    <t>091011.500.000001</t>
  </si>
  <si>
    <t>Работы по ремонту/модернизации нефтеперерабатывающих установок/оборудования/систем/аппаратов</t>
  </si>
  <si>
    <t>Ремонт/модернизация нефтеперерабатывающих установок/оборудования/систем/аппаратов</t>
  </si>
  <si>
    <t>"Ембімұнайгаз" АҚ үшін  CXW-ASSW градирниін   жөндеу</t>
  </si>
  <si>
    <t>Ремонт градирни типа CXW-ASSW  для АО "Эмбамунайгаз"</t>
  </si>
  <si>
    <t>749015.000.000001</t>
  </si>
  <si>
    <t>Услуги по проведению экспертизы промышленной безопасности</t>
  </si>
  <si>
    <t>Ембімұнайгаз АҚ үшін жүк көтергіш механизмдерді зерттеу</t>
  </si>
  <si>
    <t>Обследование грузоподъемных механизмов  для АО "Эмбамунайгаз"</t>
  </si>
  <si>
    <t>Ембімұнайгаз " АҚ үшін металл кесетін станоктарды тексеру</t>
  </si>
  <si>
    <t>Обследование металлорежущих станков для АО "Эмбамунайгаз"</t>
  </si>
  <si>
    <t>749019.000.000013</t>
  </si>
  <si>
    <t>Услуги по корректировке проектной/технической документации/схем/паспортов и аналогичных документов</t>
  </si>
  <si>
    <t xml:space="preserve">
Ембімұнайгаз " АҚ үшін мұнай кәсіпшілігі жабдығына арналған паспорттарды қалпына келтіру жөніндегі қызметтер</t>
  </si>
  <si>
    <t>Услуги по восстановлению паспортов на  нефтепромысловое оборудование для АО "Эмбамунайгаз"</t>
  </si>
  <si>
    <t>23-2 Т</t>
  </si>
  <si>
    <t>481-1 Т</t>
  </si>
  <si>
    <t>1240-1 Т</t>
  </si>
  <si>
    <t>1241-1 Т</t>
  </si>
  <si>
    <t>1242-1 Т</t>
  </si>
  <si>
    <t>1249-1 Т</t>
  </si>
  <si>
    <t>1250-1 Т</t>
  </si>
  <si>
    <t>1251-1 Т</t>
  </si>
  <si>
    <t>1256-1 Т</t>
  </si>
  <si>
    <t>1255-1 Т</t>
  </si>
  <si>
    <t>1258-1 Т</t>
  </si>
  <si>
    <t>1260-1 Т</t>
  </si>
  <si>
    <t>1259-1 Т</t>
  </si>
  <si>
    <t>1261-1 Т</t>
  </si>
  <si>
    <t>1264-1 Т</t>
  </si>
  <si>
    <t>1267-1 Т</t>
  </si>
  <si>
    <t>1003-2 Т</t>
  </si>
  <si>
    <t>1014-2 Т</t>
  </si>
  <si>
    <t>20-2 У</t>
  </si>
  <si>
    <t>103-2 У</t>
  </si>
  <si>
    <t>104-2 У</t>
  </si>
  <si>
    <t>105-2 У</t>
  </si>
  <si>
    <t>106-2 У</t>
  </si>
  <si>
    <t>107-2 У</t>
  </si>
  <si>
    <t>108-2 У</t>
  </si>
  <si>
    <t>140-1 У</t>
  </si>
  <si>
    <t>138-1 У</t>
  </si>
  <si>
    <t>144 У</t>
  </si>
  <si>
    <t>145 У</t>
  </si>
  <si>
    <t>146 У</t>
  </si>
  <si>
    <t>148 У</t>
  </si>
  <si>
    <t>147 У</t>
  </si>
  <si>
    <t>138 Р</t>
  </si>
  <si>
    <t>1516 Т</t>
  </si>
  <si>
    <t>7;8;11;21;22</t>
  </si>
  <si>
    <t>доп.объем</t>
  </si>
  <si>
    <t>7;8;11;20;21;</t>
  </si>
  <si>
    <t>59-1-6</t>
  </si>
  <si>
    <t>11;26;28;29</t>
  </si>
  <si>
    <t>СДНиГ</t>
  </si>
  <si>
    <t>59-1-8</t>
  </si>
  <si>
    <t>ТС</t>
  </si>
  <si>
    <t>3-3 Р</t>
  </si>
  <si>
    <t>4-3 Р</t>
  </si>
  <si>
    <t>32-2 Р</t>
  </si>
  <si>
    <t>100-4 Р</t>
  </si>
  <si>
    <t>59-1-1</t>
  </si>
  <si>
    <t>111-3 Р</t>
  </si>
  <si>
    <t>127-2 Р</t>
  </si>
  <si>
    <t>121-2 Р</t>
  </si>
  <si>
    <t>128-2 Р</t>
  </si>
  <si>
    <t>135-1 Р</t>
  </si>
  <si>
    <t>столбец 11 и столбец 28,29 в связи с изменением расчета ПИР для РП</t>
  </si>
  <si>
    <t>83-2 Р</t>
  </si>
  <si>
    <t>Столбец 28,29</t>
  </si>
  <si>
    <t>77-2 Р</t>
  </si>
  <si>
    <t>73-2 Р</t>
  </si>
  <si>
    <t>74-2 Р</t>
  </si>
  <si>
    <t>75-2 Р</t>
  </si>
  <si>
    <t>76-2 Р</t>
  </si>
  <si>
    <t>97-2 Р</t>
  </si>
  <si>
    <t>96-2 Р</t>
  </si>
  <si>
    <t>94-2 Р</t>
  </si>
  <si>
    <t>95-2 Р</t>
  </si>
  <si>
    <t>59-1-17</t>
  </si>
  <si>
    <t>53-4 Р</t>
  </si>
  <si>
    <t>5,6,11</t>
  </si>
  <si>
    <t>ДДНГ</t>
  </si>
  <si>
    <t>48-1 У</t>
  </si>
  <si>
    <t>118-2 У</t>
  </si>
  <si>
    <t>111-1 У</t>
  </si>
  <si>
    <t>«Жайыкмунайгаз» МГӨБ радиациялық аядан асып кеткен металл сынықтарын кәдеге жарату</t>
  </si>
  <si>
    <t>112-1 У</t>
  </si>
  <si>
    <t>«Жылыоймунайгаз» МГӨБ радиациялық аядан асып кеткен металл сынықтарын кәдеге жарату</t>
  </si>
  <si>
    <t>113-1 У</t>
  </si>
  <si>
    <t xml:space="preserve">«Доссормунайгаз» МГӨБ радиациялық аядан асып кеткен металл сынықтарын кәдеге жарату» </t>
  </si>
  <si>
    <t>114-1 У</t>
  </si>
  <si>
    <t>«Қайнармунайгаз» МГӨБ радиациялық аядан асып кеткен металл сынықтарын кәдеге жарату</t>
  </si>
  <si>
    <t>77-1 У</t>
  </si>
  <si>
    <t xml:space="preserve">Атырауская область. </t>
  </si>
  <si>
    <t>58-1 У</t>
  </si>
  <si>
    <t>Атырауская область.</t>
  </si>
  <si>
    <t>73-2 У</t>
  </si>
  <si>
    <t>Исключить из Плана ПИР в связи с заключением трехстороннего договора .</t>
  </si>
  <si>
    <t>Работы исключаются в связи с корректировокой бюджета ДГиРМ</t>
  </si>
  <si>
    <t>изм ЕНСиТРУ</t>
  </si>
  <si>
    <t>55-2 Т</t>
  </si>
  <si>
    <t>89-1 Т</t>
  </si>
  <si>
    <t>88-1 Т</t>
  </si>
  <si>
    <t>97-1 Т</t>
  </si>
  <si>
    <t>96-1 Т</t>
  </si>
  <si>
    <t>95-1 Т</t>
  </si>
  <si>
    <t>623-4 Т</t>
  </si>
  <si>
    <t>622-4 Т</t>
  </si>
  <si>
    <t>617-4 Т</t>
  </si>
  <si>
    <t>608-4 Т</t>
  </si>
  <si>
    <t>610-4 Т</t>
  </si>
  <si>
    <t>637-4 Т</t>
  </si>
  <si>
    <t>639-4 Т</t>
  </si>
  <si>
    <t>638-4 Т</t>
  </si>
  <si>
    <t>641-4 Т</t>
  </si>
  <si>
    <t>407-3 Т</t>
  </si>
  <si>
    <t>386-3 Т</t>
  </si>
  <si>
    <t>29-3 Т</t>
  </si>
  <si>
    <t>22-3 Т</t>
  </si>
  <si>
    <t>215-3 Т</t>
  </si>
  <si>
    <t>230-3 Т</t>
  </si>
  <si>
    <t>238-3 Т</t>
  </si>
  <si>
    <t>438-3 Т</t>
  </si>
  <si>
    <t>490-3 Т</t>
  </si>
  <si>
    <t>493-3 Т</t>
  </si>
  <si>
    <t>651-3 Т</t>
  </si>
  <si>
    <t>653-3 Т</t>
  </si>
  <si>
    <t>661-3 Т</t>
  </si>
  <si>
    <t>40-2 Т</t>
  </si>
  <si>
    <t>731-2 Т</t>
  </si>
  <si>
    <t>525-2 Т</t>
  </si>
  <si>
    <t>588-2 Т</t>
  </si>
  <si>
    <t>589-2 Т</t>
  </si>
  <si>
    <t>349-2 Т</t>
  </si>
  <si>
    <t>79-2 Т</t>
  </si>
  <si>
    <t>889-2 Т</t>
  </si>
  <si>
    <t>890-2 Т</t>
  </si>
  <si>
    <t>1054-2 Т</t>
  </si>
  <si>
    <t>1262-2 Т</t>
  </si>
  <si>
    <t>1263-2 Т</t>
  </si>
  <si>
    <t>1266-2 Т</t>
  </si>
  <si>
    <t>1231-2 Т</t>
  </si>
  <si>
    <t>1233-2 Т</t>
  </si>
  <si>
    <t>1232-2 Т</t>
  </si>
  <si>
    <t>1235-2 Т</t>
  </si>
  <si>
    <t>1234-2 Т</t>
  </si>
  <si>
    <t>1236-2 Т</t>
  </si>
  <si>
    <t>1237-2 Т</t>
  </si>
  <si>
    <t>883-2 Т</t>
  </si>
  <si>
    <t>884-2 Т</t>
  </si>
  <si>
    <t>369-2 Т</t>
  </si>
  <si>
    <t>583-2 Т</t>
  </si>
  <si>
    <t>142-2 Т</t>
  </si>
  <si>
    <t>199-2 Т</t>
  </si>
  <si>
    <t>1189-2 Т</t>
  </si>
  <si>
    <t>1192-2 Т</t>
  </si>
  <si>
    <t>1194-2 Т</t>
  </si>
  <si>
    <t>1198-2 Т</t>
  </si>
  <si>
    <t>1196-2 Т</t>
  </si>
  <si>
    <t>1200-2 Т</t>
  </si>
  <si>
    <t>1197-2 Т</t>
  </si>
  <si>
    <t>1201-2 Т</t>
  </si>
  <si>
    <t>267-2 Т</t>
  </si>
  <si>
    <t>439-2 Т</t>
  </si>
  <si>
    <t>85-2 Т</t>
  </si>
  <si>
    <t>644-2 Т</t>
  </si>
  <si>
    <t>217-2 Т</t>
  </si>
  <si>
    <t>216-2 Т</t>
  </si>
  <si>
    <t>214-2 Т</t>
  </si>
  <si>
    <t>213-2 Т</t>
  </si>
  <si>
    <t>231-2 Т</t>
  </si>
  <si>
    <t>232-2 Т</t>
  </si>
  <si>
    <t>233-2 Т</t>
  </si>
  <si>
    <t>235-2 Т</t>
  </si>
  <si>
    <t>236-2 Т</t>
  </si>
  <si>
    <t>237-2 Т</t>
  </si>
  <si>
    <t>241-2 Т</t>
  </si>
  <si>
    <t>396-2 Т</t>
  </si>
  <si>
    <t>397-2 Т</t>
  </si>
  <si>
    <t>398-2 Т</t>
  </si>
  <si>
    <t>399-2 Т</t>
  </si>
  <si>
    <t>400-2 Т</t>
  </si>
  <si>
    <t>488-2 Т</t>
  </si>
  <si>
    <t>491-2 Т</t>
  </si>
  <si>
    <t>542-2 Т</t>
  </si>
  <si>
    <t>543-2 Т</t>
  </si>
  <si>
    <t>652-2 Т</t>
  </si>
  <si>
    <t>656-2 Т</t>
  </si>
  <si>
    <t>657-2 Т</t>
  </si>
  <si>
    <t>667-2 Т</t>
  </si>
  <si>
    <t>668-2 Т</t>
  </si>
  <si>
    <t>1450-1 Т</t>
  </si>
  <si>
    <t>1116-1 Т</t>
  </si>
  <si>
    <t>1285-1 Т</t>
  </si>
  <si>
    <t>1107-1 Т</t>
  </si>
  <si>
    <t>1161-1 Т</t>
  </si>
  <si>
    <t>1279-1 Т</t>
  </si>
  <si>
    <t>828-1 Т</t>
  </si>
  <si>
    <t>1724-1 Т</t>
  </si>
  <si>
    <t>1035-1 Т</t>
  </si>
  <si>
    <t>1086-1 Т</t>
  </si>
  <si>
    <t>1084-1 Т</t>
  </si>
  <si>
    <t>1085-1 Т</t>
  </si>
  <si>
    <t>1087-1 Т</t>
  </si>
  <si>
    <t>268-1 Т</t>
  </si>
  <si>
    <t>269-1 Т</t>
  </si>
  <si>
    <t>270-1 Т</t>
  </si>
  <si>
    <t>271-1 Т</t>
  </si>
  <si>
    <t>990-1 Т</t>
  </si>
  <si>
    <t>187-1 Т</t>
  </si>
  <si>
    <t>809-1 Т</t>
  </si>
  <si>
    <t>567-1 Т</t>
  </si>
  <si>
    <t>300-1 Т</t>
  </si>
  <si>
    <t>304-1 Т</t>
  </si>
  <si>
    <t>1404-1 Т</t>
  </si>
  <si>
    <t>912-1 Т</t>
  </si>
  <si>
    <t>1111-1 Т</t>
  </si>
  <si>
    <t>1755-1 Т</t>
  </si>
  <si>
    <t>1114-1 Т</t>
  </si>
  <si>
    <t>1329-1 Т</t>
  </si>
  <si>
    <t>1018-1 Т</t>
  </si>
  <si>
    <t>313-1 Т</t>
  </si>
  <si>
    <t>1104-1 Т</t>
  </si>
  <si>
    <t>1474-1 Т</t>
  </si>
  <si>
    <t>1303-1 Т</t>
  </si>
  <si>
    <t>1305-1 Т</t>
  </si>
  <si>
    <t>1302-1 Т</t>
  </si>
  <si>
    <t>857-1 Т</t>
  </si>
  <si>
    <t>1443-1 Т</t>
  </si>
  <si>
    <t>685-1 Т</t>
  </si>
  <si>
    <t>720-1 Т</t>
  </si>
  <si>
    <t>395-1 Т</t>
  </si>
  <si>
    <t>390-1 Т</t>
  </si>
  <si>
    <t>391-1 Т</t>
  </si>
  <si>
    <t>325-1 Т</t>
  </si>
  <si>
    <t>314-1 Т</t>
  </si>
  <si>
    <t>1273-1 Т</t>
  </si>
  <si>
    <t>1050-1 Т</t>
  </si>
  <si>
    <t>361-1 Т</t>
  </si>
  <si>
    <t>704-1 Т</t>
  </si>
  <si>
    <t>1440-1 Т</t>
  </si>
  <si>
    <t>1096-1 Т</t>
  </si>
  <si>
    <t>334-1 Т</t>
  </si>
  <si>
    <t>326-1 Т</t>
  </si>
  <si>
    <t>891-1 Т</t>
  </si>
  <si>
    <t>1364-1 Т</t>
  </si>
  <si>
    <t>1368-1 Т</t>
  </si>
  <si>
    <t>1369-1 Т</t>
  </si>
  <si>
    <t>1367-1 Т</t>
  </si>
  <si>
    <t>1370-1 Т</t>
  </si>
  <si>
    <t>1375-1 Т</t>
  </si>
  <si>
    <t>1379-1 Т</t>
  </si>
  <si>
    <t>1381-1 Т</t>
  </si>
  <si>
    <t>1380-1 Т</t>
  </si>
  <si>
    <t>1382-1 Т</t>
  </si>
  <si>
    <t>1384-1 Т</t>
  </si>
  <si>
    <t>1387-1 Т</t>
  </si>
  <si>
    <t>1390-1 Т</t>
  </si>
  <si>
    <t>1389-1 Т</t>
  </si>
  <si>
    <t>1395-1 Т</t>
  </si>
  <si>
    <t>1399-1 Т</t>
  </si>
  <si>
    <t>1392-1 Т</t>
  </si>
  <si>
    <t>1403-1 Т</t>
  </si>
  <si>
    <t>1398-1 Т</t>
  </si>
  <si>
    <t>1396-1 Т</t>
  </si>
  <si>
    <t>1402-1 Т</t>
  </si>
  <si>
    <t>1385-1 Т</t>
  </si>
  <si>
    <t>1373-1 Т</t>
  </si>
  <si>
    <t>1377-1 Т</t>
  </si>
  <si>
    <t>1383-1 Т</t>
  </si>
  <si>
    <t>1378-1 Т</t>
  </si>
  <si>
    <t>1391-1 Т</t>
  </si>
  <si>
    <t>1366-1 Т</t>
  </si>
  <si>
    <t>13-1 Т</t>
  </si>
  <si>
    <t>6-1 Т</t>
  </si>
  <si>
    <t>414-1 Т</t>
  </si>
  <si>
    <t>145-1 Т</t>
  </si>
  <si>
    <t>882-1 Т</t>
  </si>
  <si>
    <t>886-1 Т</t>
  </si>
  <si>
    <t>593-1 Т</t>
  </si>
  <si>
    <t>594-1 Т</t>
  </si>
  <si>
    <t>1115-1 Т</t>
  </si>
  <si>
    <t>894-1 Т</t>
  </si>
  <si>
    <t>328-1 Т</t>
  </si>
  <si>
    <t>329-1 Т</t>
  </si>
  <si>
    <t>330-1 Т</t>
  </si>
  <si>
    <t>331-1 Т</t>
  </si>
  <si>
    <t>333-1 Т</t>
  </si>
  <si>
    <t>498-1 Т</t>
  </si>
  <si>
    <t>405-1 Т</t>
  </si>
  <si>
    <t>921-1 Т</t>
  </si>
  <si>
    <t>141-1 Т</t>
  </si>
  <si>
    <t>143-1 Т</t>
  </si>
  <si>
    <t>1008-1 Т</t>
  </si>
  <si>
    <t>415-1 Т</t>
  </si>
  <si>
    <t>1323-1 Т</t>
  </si>
  <si>
    <t>1425-1 Т</t>
  </si>
  <si>
    <t>903-1 Т</t>
  </si>
  <si>
    <t>52-1 Т</t>
  </si>
  <si>
    <t>874-1 Т</t>
  </si>
  <si>
    <t>1103-1 Т</t>
  </si>
  <si>
    <t>1415-1 Т</t>
  </si>
  <si>
    <t>198-1 Т</t>
  </si>
  <si>
    <t>195-1 Т</t>
  </si>
  <si>
    <t>196-1 Т</t>
  </si>
  <si>
    <t>197-1 Т</t>
  </si>
  <si>
    <t>1191-1 Т</t>
  </si>
  <si>
    <t>1568-1 Т</t>
  </si>
  <si>
    <t>1193-1 Т</t>
  </si>
  <si>
    <t>1195-1 Т</t>
  </si>
  <si>
    <t>1199-1 Т</t>
  </si>
  <si>
    <t>1202-1 Т</t>
  </si>
  <si>
    <t>1565-1 Т</t>
  </si>
  <si>
    <t>1566-1 Т</t>
  </si>
  <si>
    <t>1274-1 Т</t>
  </si>
  <si>
    <t>1109-1 Т</t>
  </si>
  <si>
    <t>1182-1 Т</t>
  </si>
  <si>
    <t>1183-1 Т</t>
  </si>
  <si>
    <t>1165-1 Т</t>
  </si>
  <si>
    <t>1156-1 Т</t>
  </si>
  <si>
    <t>1155-1 Т</t>
  </si>
  <si>
    <t>1125-1 Т</t>
  </si>
  <si>
    <t>1126-1 Т</t>
  </si>
  <si>
    <t>1230-1 Т</t>
  </si>
  <si>
    <t>804-1 Т</t>
  </si>
  <si>
    <t>805-1 Т</t>
  </si>
  <si>
    <t>810-1 Т</t>
  </si>
  <si>
    <t>1164-1 Т</t>
  </si>
  <si>
    <t>109-1 Т</t>
  </si>
  <si>
    <t>44-1 Т</t>
  </si>
  <si>
    <t>758-1 Т</t>
  </si>
  <si>
    <t>850-1 Т</t>
  </si>
  <si>
    <t>1157-1 Т</t>
  </si>
  <si>
    <t>351-2 Т</t>
  </si>
  <si>
    <t>1190-2 Т</t>
  </si>
  <si>
    <t>20-3 Р</t>
  </si>
  <si>
    <t>86-4 Р</t>
  </si>
  <si>
    <t>14-2 У</t>
  </si>
  <si>
    <t>265152.300.000000</t>
  </si>
  <si>
    <t>для определения давления насыщенных паров</t>
  </si>
  <si>
    <t>Автоматический аппарат для определения давления насыщенного паранефтепродуктов. Назначение - для точного определения давления паров какавтомобильного, так и авиационного бензина, турбинного топлива, другихлегких дистиллятов нефтепродуктов, необработанной нефти, углеводородныхрастворителей и химических соединений по СТ РК СТБ ЕН 13016, ГОСТ 1756,ASTM D323,ASTM D 4953,IP 69,ISO 3007,EN 12. Управление приборомполностью автоматизировано с помощью панели управления.Технические характеристики:Прибор состоит из верхнего блока с панелью управления и нижнего блока(рабочего инструмента). Панель управленияконтролирует детали системы, определяет показания и рассчитывает данные.Прибор обладает следующими преимуществами:- автоматизация, точные результаты испытаний, хорошая повторяемость ипростота эксплуатации.- Усовершенствованная система защиты.Режим движения бомбы способствует полному перемешиванию образца, исоответствует требованиям стандарта, обеспечивая более точные результатыопределения давления насыщенных паров. Удобный широкий экран 10 дюймов.Оснащен двумя портами USB. Возможность экспорта отчета на USB-носитель.Температура воды в ванне, С - 37.8С;Точность поддержания температуры - (±0.1С);Мощность нагрева, Вт - 1600;Диапазон давления - (0-200) кПа или (0-29) psi;  Электропитание -переменный ток 220±10% В, 50 Гц;Максимальная потребляемая мощность: меньше или равна 1700 Вт.Габариты, мм - 600х500х512.Прибор поставляется в комплектации, обеспечивающей полноценнуюэксплуатацию.Комплектация:Аппарат для определения давления насыщенных паров - 1 шт;Бомба Рейда в сборке - 3 шт;Контрольный термометр бани - 2 шт;Крышка ванны из нержавеющей стали - 1 шт;Сливной шланг -1 шт;Предохранитель 15А - 2 шт;Уплотнительное кольцо воздушной камеры - 3 шт; Уплотнительное кольцожидкостной камеры - 3 шт; Уплотнительные кольца тестовой камеры - 6 шт;Стилус для экрана - 1 шт;Устройство для заполнения жидкостной камеры - 1 шт; Устройство дляпроверки датчика давления насыщенного пара - 1 шт;Материалы для инсталляции:- СО давления насыщенного пара.Перечень документов при поставке:- Руководство пользователя, сертификат качества, гарантийный талон,Сертификат о метрологической аттестации и копия методики поверки (втечение 6 месяцев с даты проведения ПНР).Поставщик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</si>
  <si>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241071.000.000093</t>
  </si>
  <si>
    <t>Балка стальная</t>
  </si>
  <si>
    <t>номер двутавра 10, двутавровая</t>
  </si>
  <si>
    <t>Двутавр стальной горячекатаный.Назначение - для создания перекрытий, мостов, опор, подвесных путей иколонных металлоконструкций;Технические характеристики:Номер двутавра - 10;Материал стали - Ст3;Длина, м, не менее - 6;Нормативно-технический документ - ГОСТ 8239-89.</t>
  </si>
  <si>
    <t>241071.000.000099</t>
  </si>
  <si>
    <t>номер профиля 24М, двутавровая</t>
  </si>
  <si>
    <t>Балки двутавровые горячекатанныеНазначение - для создания несущих конструкций;Технические характеристики:Номер балки - 24;Длина, м – не менее 6;Материал - Ст.3;Точность прокатки - Б1;Нормативно-техническая документация - ГОСТ 8239-89.</t>
  </si>
  <si>
    <t>Блок питания стабилизированный типа PS307.Назначение - для построения систем автоматизации низкой и среднейстепени сложности, является комплектующей, составной частью шкафовуправления систем автоматического управления технологическими процессамив различных областях промышленного производства.Технические характеристики:Вход - 1- фазный переменный ток;Входной ток при ном.входного напряжения 120 В/ 230 В, А - 2,3/1,2;Напряжение питания номин. 1 диапазон/ 2 диапазон, перем.ток, V -120/230;Переключение диапазона - автоматическое;Входное напряжение перем.ток 1 диапазон/ 2 диапазон, V - 85 ... 132/170... 264;Устойчивость к перенапряжению - 2,3 x Ue ном,1,3 мс;Резервное питание при исчезновении напряжения сети при при Ue = 93/187В, ms - 20;Номинальная частота сети 1/ сети 2, Hz - 50/60;Диапазон частоты сети, Hz - 47 ... 63;Защита предохранителями в сетевой подводке (IEC 898) - LS-переключатель:с 6 A характеристика C;Выход - регулируемое постоянное напряжение без потенциала;Номинальное значение напряжения Ua Nenn DC, V - 24;Общий допуск, статический ±, % - 3;Остаточная пульсация пиков амплитуды, макс./ тип, mV - 50/10;Пики амплитуды (ширина полосы пропускания ок. 20 МГц), макс./тип, mV -150/20;Индикаторное табло - светодиод зеленый для 24 В O.K;Режим включения/отключения - без отклонения напряжения Ua (плавноевключение);Задержка запуска максимальная, s - 2 ;Повышение напряжения, тип, ms - 10;Номинальная величина тока Ia ном. , A - 5;Диапазон тока, A - от 0 до 5;Отдаваемая активная мощность, тип, W - 120;Пригодность для параллельной работы для повышения мощности - да;Коэффициент полезного действия при номинальном Ua, номинальное Ia, ок, %- 87;Регулирование сети дин. (номинальное Ue ±15 %), макс., % - 0,1;Регулирование нагрузки дин. (импульс тока Ia: 50/100/50 %), Ua ± тип., %- 1;Время регулирования скачка нагрузки с 50 до 100 %/с 100 до 50 %, тип.,ms - 0,3;Защита от перегрузок на выходе - доп. контур регулирования, откл при &lt;(&gt;&lt;&lt;)&gt;28,8 В, повтор запуск - самостоятельно;Ограничение тока при перезагрузке, A - 5,5 ... 6,5;Характеристика выхода с защитой от коротких замыканий - да;Защита от короткого замыкания - электронное отключение;Разделение потенциалов первичное/вторичное - да;Разделение потенциалов, по EN 60950-1 и EN 50178 - выходное напряжениеSELV UaКласс защиты - класс I;Допуск UL/cUL (CSA) - cULus-Listed (UL 508, CSA C22.2 No. 142), FileE143289;Взрывозащита - ATEX (EX) II 3G Ex nA II T4; cULus (ISA 12.12.01, CSAC22.2 No.213) Class I, Div. 2, Group ABCD, T4, File E330455;Разрешение FM - Class I, Div. 2, Group ABCD, T4;Класс защиты (EN 60529) - IP20;Излучение помех (эмиссия) - EN 55022 класс B;Ограничение гармоник - EN 61000-3-2;Помехоустойчивость (иммунитет) - EN 61000-6-2;Температура окружающей среды при эксплуатации , C -  от 0 до 60;Подключение электропитания - винтовой зажим;Подключения вход сети - L, N, PE: по 1 винтовому зажиму для 0,5 ... 2,5мм одно-/ тонкопроволочный;Подключения выход - L+, M: по 3 винтовых зажима для 0,5 ... 2,5 мм;Размеры (ШхВхГ), мм - 60х125х120;Масса, прибл., гр - 600;Заказной номер - 6ES7307-1EA01-0AA0.Поставщик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</si>
  <si>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282219.300.000007</t>
  </si>
  <si>
    <t>Болт специальный</t>
  </si>
  <si>
    <t>Специальный болт с квадратной головкой применяется для крепления узловстанка-качалки.  Технические характеристики:                       Размер резьбы - М30;Длина, мм - 190;Класс точности - В;Вес, кг - 1,8;Материал - сталь 40ХМФА ГОСТ 4543-71;Каталожное обозначение - К4.00.00.0.03 (аналог ДПКР.758111.004);В комплекте: гайка, шайба, контргайка;Нормативно-технический документ - ГОСТ 22353-77.</t>
  </si>
  <si>
    <t>Втулка поршня.Назначение - для комплектаций насоса  9МГр;Диаметр поршня, мм - 127;Номер по каталогу -  9МГр.02.330.</t>
  </si>
  <si>
    <t>Втулка поршня бурового насоса.Назначение - для комплектаций насосов 9МГР;Техническая характеристика:Диаметр втулки, мм - 115;Номер по каталогу - 9МГр.02.320П-02.</t>
  </si>
  <si>
    <t>Диафрагма пневмокомпенсатора с стабилизатором.Назначение - для комплектации насосов НБ-50;Номер по каталогу - Д-16.</t>
  </si>
  <si>
    <t>257330.500.000003</t>
  </si>
  <si>
    <t>Зубило</t>
  </si>
  <si>
    <t>плоскоовального сечения</t>
  </si>
  <si>
    <t>Зубило слесарное с державкой плоскоовального сечения.Назначение - для работы с металлом;Технические характеристики:Ширина, мм - 12;Длина, мм - 125;Покрытие - Н12Х1(никель/хром);Нормативно-технический документ - ГОСТ 7211-86.</t>
  </si>
  <si>
    <t>279012.300.000009</t>
  </si>
  <si>
    <t>полимерный, натяжной</t>
  </si>
  <si>
    <t>Изолятор натяжной полимерный типа ЖИ-ЛК-70/20-3 УХЛ модификации "В"используется в качествеэлектроизолирующего элемента в узлах креплениянеизолированных изащищенных проводов ВЛ 20 кВ. Полимерные изоляторы типапредназначенны для изоляции и крепления проводов на воздушныхлинияхэлектропередачи и в распределительных устройствах электростанцийиподстанций переменного тока напряжением 6-20 кВ притемпературеокружающего воздуха от минус 60C до плюс 50C, в районах с 1-3степеньюзагрязнения. Поставляется в комплекте с соединителем  (типагнездо/ проушина) предназначен длясоединения серьги С 7-16 с полимернымнатяжным изолятором.Технические характеристики: ЖИ-ЛК-70/20;Тип -натяжной;Материал - полимер;Разрушающая нагрузка, кН - 70;Класснапряжения, кВ - 20;Длина пути утечки, мм - 660;Допустимая степеньзагрязнения - 3.Поставщик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</si>
  <si>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239911.500.000000</t>
  </si>
  <si>
    <t>асбестовый, марка КАОН-1</t>
  </si>
  <si>
    <t>Картон асбестовый общего назначения.Это огнестойкий изоляционныйматериал, изготовляемый изволокна хризотил-асбеста, пропитанного бакелитом.Назначение - для применения в качестве облицовочного итеплоизоляционногоматериала для уплотнения соединений в приборах иаппаратах, дляизготовления прокладок, в качестве наполнителя вкомбинированныхасбометаллических прокладках, устанавливаемых вкоммуникациях.Технические характеристики:Тип - КАОН-1;Габаритные размеры, мм, ТхДхШ - 6х1000х800;Давление при температуре 300 - 400C, Мн/м2 (кгс/см2) - 4 (40).Нормативно-технический документ - ГОСТ 2850-95.Поставщик предоставляет гарантию на качество на весь объём Товаравтечение 12 месяцев от датыввода в эксплуатацию Товара, но не более 24месяцев от даты поставки.</t>
  </si>
  <si>
    <t>Клапан насоса - запасная часть насоса СИН46.Назначение - для оснащения и укомплектования насоса СИН46.Технические характеристики:Диаметр наружный, мм, не менее - 56;Высота, мм, не менее - 57;Корпус клапана - термообработан;Уплотнение клапана - смесь резиновая, твёрдость по Шору 80-90 ед.,;Покрытие корпуса - хим. фос. прм.,;Масса, кг, не более - 0,3;Каталожный номер - СИН 46.02.133.000.</t>
  </si>
  <si>
    <t>281331.000.000148</t>
  </si>
  <si>
    <t>Клапан насоса.Назначение - для комплектации насоса НБ-125;Номер по каталогу -  НБ125.02.750П.</t>
  </si>
  <si>
    <t>257330.300.000003</t>
  </si>
  <si>
    <t>гаечный, составной</t>
  </si>
  <si>
    <t>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- 7813-0001;Диаметры зажимаемых труб, мм - от 10 до 36;Длина, мм - 300;Покрытие - Кд 21.хр;Нормативно-техничесий документ - ГОСТ 18981-73.</t>
  </si>
  <si>
    <t>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- 7813-0003;Диаметры зажимаемых труб, мм - от 20 до 63;Длина, мм - 500;Покрытие - Кд 21.хр;Нормативно-техничесий документ - ГОСТ 18981-73.</t>
  </si>
  <si>
    <t>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- 7813-0004;Диаметры зажимаемых труб, мм - от 25 до 90;Длина, мм - 630;Покрытие - Кд 21.хр;Нормативно-техничесий документ - ГОСТ 18981-73.</t>
  </si>
  <si>
    <t>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- 7813-0002;Диаметры зажимаемых труб, мм - от 20 до 50;Длина, мм - 400;Покрытие - Кд 21.хр;Нормативно-техничесий документ - ГОСТ 18981-73.</t>
  </si>
  <si>
    <t>Колесо рабочее ЦНС.Назначение - для комлпектации насосов ЦНС-60;Номер по каталогу - 4МС-10.2.01.114-2.</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</si>
  <si>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Ха8.683.342-03 (Ду 150);
Применяемость - запасных частей к Заслонке ПДРК. 305365.002 (Ду 150) АГЗУ (8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</si>
  <si>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аппарата.Назначение - для комплектации насосов ЦНС-60;Номер по каталогу - МС-50-0115.</t>
  </si>
  <si>
    <t>Кольцо уплотняющее аппарата.Назначение - для комплектации насосов ЦНС-60;Номер по каталогу - МС-50-0113.</t>
  </si>
  <si>
    <t>257330.930.000034</t>
  </si>
  <si>
    <t>Краскопульт</t>
  </si>
  <si>
    <t>пневматический</t>
  </si>
  <si>
    <t>Пульверизатор.Назначение - аппарат для распыления жидкости.Состоит из двух узеньких трубок, скрепленных между собой под прямымуглом так, что отверстия суженных концов их находятся на очень маломрасстоянии друг от друга (отверстие горизонтальной, более широкой трубкирасположено немного выше отверстия вертикальной);Технические характеристики:Материал корпуса - полированный и никелированный алюминий;Материал иглы-пружины - нержавеющая сталь;Распыляющая головка - никелированная бронза;Регулировка, не менее - 3 видов;Регулятор с манометром;Сопло, не менее - 1,3;Давление рабочее, бар, не менее - 2,0;Вес, кг, не более - 1.Перечень документов при поставке:- предоставление паспорта;- руководство по эксплуатации.</t>
  </si>
  <si>
    <t>Крейцкопф насоса в сбореНазначение - для комплектации насоса НБ-50;Номер по каталогу - НБ50.01.103П.</t>
  </si>
  <si>
    <t>Кривошип Ц2НШ.Назначение - для дооснащения и комплектации станка качалки с номинальнойгрузоподьемностью, т - 3;Технические характеристики:Тип редуктора - Ц2НШ-315;Обозначение - 1-416-5.1;Условия поставки:- с предоставлением сертификата качества.</t>
  </si>
  <si>
    <t>Круг отрезной плоский.Назначение - для резки и прорезки металлических и неметаллическихматериалов.Технические характеристики:Вид круга - плоский;Тип круга - 41, плоский;Диаметр наружный , мм - 230;Высота, мм - 3,2;Диаметр посадочного отверстия, мм - 22;Марка электрокорунда - 14А;Вид связки - бакалитовая;Нормативно-технический документ - ГОСТ 21963-2002.</t>
  </si>
  <si>
    <t>243110.700.000000</t>
  </si>
  <si>
    <t>стальной, марка Ст.10, диаметр до 25 мм, калиброванный</t>
  </si>
  <si>
    <t>Прокат стальной холоднокатаный круглый.Технические характеристики:Диаметр, мм, не менее - 22;Марка стали - Ст3-5пс;Длина, м, не менее - 11,70;Класс точности - А1;Перечень документов при поставке:- сертификат качества/соответствия;Нормативно-технический документ - ГОСТ 2590-2006.Марка/модель -Завод изготовителя -Страна происхождения -(заполняется поставщиком)</t>
  </si>
  <si>
    <t>241062.900.000009</t>
  </si>
  <si>
    <t>стальной, марка Ст.20, диаметр 20-25 мм, горячекатаный</t>
  </si>
  <si>
    <t>Прокат стальной горячекатаный круглый.Технические характеристики:Диаметр, мм - 25;Марка стали - Ст20;Длина, м, не менее - 11,70;Условия поставки:- сертификат качества;Нормативно-технический документ - ГОСТ 2590-2006.</t>
  </si>
  <si>
    <t>281331.000.000237</t>
  </si>
  <si>
    <t>Крышка подшипника</t>
  </si>
  <si>
    <t>для насоса жидкостей и подъемников жидкостей</t>
  </si>
  <si>
    <t>Крышка подшипника.Назначение - для комплектации насосов ЦНС-300;Номер по каталогу - 8МС-7-0104.</t>
  </si>
  <si>
    <t>Лебедка ручная барабанная.Назначение - для подтягивания и перемещения грузов;Техническая характеристика:Грузоподъемность, т - 0,75;Канатоемкость при диаметре 5мм., м -  не менее 50;Втулки грузового каната опересованы.Комплектация :Наличие сторпора,Грузовой канат, м - не менее 10;Условия поставки:- с приложением паспорта;- руководства по эксплуатации;</t>
  </si>
  <si>
    <t>222130.100.000053</t>
  </si>
  <si>
    <t>из фторопласта, ширина 10-100 мм</t>
  </si>
  <si>
    <t>Лента ФУМ (фторопластовый уплотнительный материал) представляет из себятонкий синтетический уплотнитель в виде ленты и обычно имеет белый матовый или полупрозрачный оттенок.Назначение - Маслобензостойкий, антикоррозийный, самосмазывающийся,нетоксичный, термо- и химически стойкий уплотнительный материал, изготавливаемый изфторопласта-4Д. Лента предназначена для уплотнения неподвижных резьбовых соединений из всех материалов при проведении сантехнических,авторемонтных работ, ремонте бытовой техники и других целей; Применяется при t от  60°С до +200°С и давлении среды до 41,2 МПа.Техническая характеристика:Длина, м - 20;Ширина, мм – не менее 50;Толщина, мм - 0,11;Нормативно-технический документ - ГОСТ 24222-80.</t>
  </si>
  <si>
    <t>Уплотнение штока НБ-50.Номер по каталогу - НБ50.02.504П.Условия поставки:- сертификат происхождения, качества.</t>
  </si>
  <si>
    <t>Уплотнение втулки клапана НБ-50.Назначение - для гермитизции цилиндра втулки поршня;Номер по каталогу - НБ50.02.302П;Условие поставки:- сертификат происхождения/касчества.</t>
  </si>
  <si>
    <t>262040.000.000096</t>
  </si>
  <si>
    <t>Модуль ввода</t>
  </si>
  <si>
    <t>для преобразования аналоговых сигналов, 8 канальный</t>
  </si>
  <si>
    <t>Модуль аналогового ввода является комплектующей, составной частьюПрограммируемого логического контроллера SIMATIC S7-300 (SM 331)  имонтируется в шкафы управления систем автоматического управлениятехнологическими процессами в различных областях промышленногопроизводства.Технические характеристики:Количество аналоговых входов - 8;Напряжение питания ном.значение (пост. ток), V - 24;Защита от перепутывания полярности - да;Макс. допустимое входное напряжение для входа напряжения (пределразрушения), V - 75 V; 35 В при длительной нагрузке; 75 В макс. втечение 1 с (коэффициент заполнения 1:20);Макс. допустимый входной ток для токового входа (предел разрушения), mA- 40;Входной ток из источника напряжения нагрузки L+ (без нагрузки), макс.,mA - 200;Входной ток из шины на задней стойке 5 В пост. тока, макс., mA - 100;Нормальная рассеиваемая мощность, W - 3,0;Диапазоны входных параметров (ном. значения), напряжения, В - от 1 до +5В / от -10 до +10 В / от -5 до +5 В;Сопротивление на входе при напряжении (от 1 до +5 В / от -10 до +10 В /от -5 до +5 В;) - 100 М;Диапазоны входных параметров (номинальные значения), ток, мА - от 0 до20/ от - 20 до +20/ 4 до 20;Сопротивление на входе при токе (от 0 до 20/ от -20 до +20/ 4 до 20) -250;Принцип измерения - встроен;Время интегрирования и макс.разрешение на канал с диапазоном перегрузки,bit - 16 bit; однополюсный: 15/15/15/15 бит; двухполюсный: 15 бит +знак/15 бит + знак/15 бит + знак/15 бит + знак;Настраиваемое время интегрирования, ms - 23 / 72 / 83 / 95;Основное время преобразования 4-канальный Modus, мс - 10;Основное время преобразования 8-канальный Modus, мс - 95/83/72/23;Подавление напряжения помех для частоты помех f1, Гц - 400/60/50 Гц,комбинация 400, 60, 50;Соединение сигнального датчика, есть - для измерения напряжения вкачестве 2 -проводного и  4 - проводного измерительного преобразователя;Аварийные сигналы/ диагностика/ информация о состоянии, есть -параметрируемые;Диагностический светодиодный индикатор Суммарная ошибки (SF) - красный;Разделение аналоговых вводов, между каналами и шиной на задней стенке -гальваническое;Испытательное напряжение изоляции, В DC - 500;Длина провода экранированные, макс, м - 200;Размеры (ШхВхГ), мм - 40х125х117;Масса, прибл., гр - 272;Заказной номер - 6ES7331-7NF10-0AB0.Поставщик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</si>
  <si>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Модуль аналогового ввода является комплектующей, составной частьюПрограммируемого логического контроллера SIMATIC S7-300 (SM 331)  имонтируется в шкафы управления систем автоматического управлениятехнологическими процессами в различных областях промышленногопроизводства.Технические характеристики:Количество аналоговых входов – 8, при измерении сопротивления - 8;Макс. допустимое входное напряжение для входа напряжения (пределразрушения), V - 30; 12 длительно; 30 макс. в течение 1 с;Макс. допустимый входной ток для токового входа (предел разрушения),  mA- 40;Входной ток из шины на задней стойке 5 В пост. тока, макс., mA – 90;Нормальная рассеиваемая мощность, W  - 0,4;Диапазоны входных параметров (номинальные значения), напряжения - от 0до +10 В / от 1 до 5 В / от -1 до +1 В / от -10 до +10 В / от -5 до +5 В/ -50 до +50 мВ /от -500 до +500 Мв;Сопротивление на входе при напряжении (от 0 до +10 В /; от 1 до 5 В / от-1 до +1 В / от -10 до +10 В / от -5 до +5 В / -50 до +50 мВ /от -500 до+500 Мв) - 100 k;Диапазоны входных параметров (номинальные значения), ток, мА - от 0 до20/ от -20 до +20/ 4 до 20;Сопротивление на входе при токе (от 0 до 20/ от -20 до +20/ 4 до 20) -100;Диапазоны входных параметров (номинальные значения), термометрсопротивления, есть - Ni 100 Стандарт/климатический /  Ni 1000/  LG-Ni1000 Стандарт/климатический / Pt 100 Стандарт/климатический;Сопротивление на входе (Ni 100/ Ni 1000/  LG-Ni 1000/ Pt 100) - 100 M;Диапазоны входных параметров (номинальные значения), сопротивления, Ом -от 0 до 600/ 0 до 6000;Сопротивление на входе (от 0 до 600/ 0 до 6000 Ом) - 100М;Линеаризация характеристики - параметрируемое;Линеаризация характеристики для резистивного термометра - Pt100стандартный/климатический; Ni100 стандартный/климатический; Ni1000стандартный/климатический; LG-Ni1000 стандартный/климатический;Формирование аналоговой величины для входов - встроен.Время интегрирования и макс.разрешение на канал с диапазоном перегрузки,bit -13;Настраиваемое время интегрирования, ms - 60 / 50;Основное время преобразования, мс - 66 / 55;Подавление напряжения помех для частоты помех f1, Гц -50 / 60;Соединение сигнального датчика , есть -  для измерения напряжения вкачестве 2-проводного и 4-проводного измерительного преобразователя; дляизмерения сопротивления с 2-проводным, с 3-проводным и 4- проводнымсоединением;Разделение аналоговых вводов, между каналами и шиной на задней стенке -гальваническое;Испытательное напряжение изоляции, В DC - 500;Длина провода экранированные, макс, м - 200; макс. 50 м при 50 мВ;Размеры (ШхВхГ), мм - 40х125х117;Масса, прибл., гр - 250;Заказной номер - 6ES7331-1KF02-0AB0.Поставщик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</si>
  <si>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281331.000.000162</t>
  </si>
  <si>
    <t>Накладка</t>
  </si>
  <si>
    <t>для крейцкопфа насоса</t>
  </si>
  <si>
    <t>Накладка скольжения крейцкопфа.Назначение - для комплектации насоса  НБ-50;Номер по каталогу -  НБ40.00.004-02П.</t>
  </si>
  <si>
    <t>Накладкка станины АФНИ.753781.001П-01Назначение - для доукомплектования насосов 9МГр, НБ-125;Каталожный номер - АФНИ.753781.001П-01</t>
  </si>
  <si>
    <t>Накладкка станины нижняя АФНИ.753781.001П.Назначение - для доукомплектования насосов 9МГр, НБ-125;Каталожный номер - АФНИ.753781.001П.</t>
  </si>
  <si>
    <t>257340.900.000056</t>
  </si>
  <si>
    <t>Напайка</t>
  </si>
  <si>
    <t>для резца</t>
  </si>
  <si>
    <t>Пластина твердосплавная напаиваемая отрезная.Назначение - твердосплавная напаиваемая отрезная для обработки сталей втом числе нержавеющих;Технические характеристики:Тип пластины - 13;Исполнение - 1;Обозначение - 13011;Марка сплава - ВК8;Направление пластины - правая;Нормативно-технический документ - ГОСТ 17163-90.</t>
  </si>
  <si>
    <t>Пластина напаиваемая проходная.Назначение - напаиваемая проходная для обработки сталей в том численержавеющих;Технические характеристики:Тип пластины - 10, 70;Исполнение - 1;Обозначение - 10411;Марка сплава - ВК8;Направление пластины - правая;Нормативно-технический документ - ГОСТ 25396-90.</t>
  </si>
  <si>
    <t>282422.000.000108</t>
  </si>
  <si>
    <t>Патрон сверлильный</t>
  </si>
  <si>
    <t>трехкулачковый, ПС16</t>
  </si>
  <si>
    <t>Патрон сверлильный трехкулачковый с ключом.Назначение - используется в дрелях для крепления оснастки сцилиндрическим хвостовиком;Технические характеристики:Тип - трехкулачковый;Типоразмер патрона - 16;Присоединительное отверстие (Конус Морзе) - В18;Комплектация - с ключом ПС 16;Диапазон зажима, мм - 3-16;Нормативно-технический документ - ГОСТ 8522-79.</t>
  </si>
  <si>
    <t>Переключатель потока предназначен для переключения потока рабочей средыв требуемые технологические линии измерительных установок.Технические характеристики:Рабочее давление, не более - 4 Мпа;Вид соединения - хомутовое;Условный проход, мм - 80;Климатическое исполнение - УХЛ1;Параметры электропривода:Уровень взрывозащиты электродвигателя - IExdIIBT3 по ГОСТ 51330.0;Род тока - переменный трехфазный;Напряжение, В – 380 ±10%;Мощность двигателя, кВт, не более - 1,1;Параметры сигналов датчиков положения:Коммутируемое напряжение датчика, В, не более - 12;Коммутируемый ток, мА, не более – 50;Характеристика среды:Рабочая среда - газожидкостная смесь;Содержание парафина, объемное, %, не более - 7;Содержание серы по весу, %, не более - 7;Содержание механических примесей, мг/л, не более - 3000;Содержание сероводорода, г/м3, не более - 0,3;Температура окружающий среды, от -60 до +40С;Температура рабочей среды, С - от 5 до 150;Габариты, высота/длина/ ширина, мм - 750х480х500;В комплекте: трехходовой шаровой кран (тип НПМ6.469.016-02),фторопластовые уплотнительные манжеты.Обозначение: Переключатель потока ПДРК.613445.003-06.Поставщик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</si>
  <si>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Переход концентрический.Назначение - для соединений труб при строительстве трубопроводовразличного назначения;Исполнение - концентрический;Обозначение - К1;Диаметр (Д1), мм - 89;Толщина стенки, мм - 6;Диаметр (Д2), мм - 76;Толщина стенки, мм - 5;Материал - ст.20;Нормативно-технический - ГОСТ 17378-2001.</t>
  </si>
  <si>
    <t>275113.500.000000</t>
  </si>
  <si>
    <t>Машина стиральная</t>
  </si>
  <si>
    <t>бытовая, тип СМП, загрузка белья не более 10 кг</t>
  </si>
  <si>
    <t>Подшипник 206 (аналог 6206) шариковый радиальный однорядный.Технические характеристики:Внутренний диаметр подшипника, мм - 30;Наружный диаметр подшипника, мм - 62;Ширина подшипника, мм - 16;Радиус монтажной фаски подшипника, мм - 1,5;Статическая грузоподъемность - С0 10 000 Н;Статическая грузоподъемность - С 19 500 Н;Нормативно-технический документ - ГОСТ 8338-75.</t>
  </si>
  <si>
    <t>Подшипник 209 (аналог 6209) шариковый радиальный однорядный.Технические характеристики:Внутренний диаметр подшипника, мм - 45;Наружный диаметр подшипника, мм - 85;Ширина подшипника, мм - 19;Радиус монтажной фаски подшипника, мм - 2,0;Статическая грузоподъемность - С0 18 600 Н;Статическая грузоподъемность - С 33 200 Н;Нормативно-технический документ - ГОСТ 8338-75.</t>
  </si>
  <si>
    <t>Подшипник 60311 (аналог 6311 Z) шариковый радиальный однорядный сзащитными шайбами.Технические характеристики:Внутренний диаметр подшипника, мм - 55;Наружный диаметр подшипника, мм - 120;Ширина подшипника, мм - 29;Радиус монтажной фаскиподшипника, мм - 3,0;Статическая грузоподъемность - C0 41 500 Н;Динамическая грузоподъемность - C 71 500 Н;Нормтивно-технический документ - ГОСТ 7242-81.</t>
  </si>
  <si>
    <t>257320.100.000003</t>
  </si>
  <si>
    <t>Полотно</t>
  </si>
  <si>
    <t>для ножовки по металлу</t>
  </si>
  <si>
    <t>Полотно ножовочное ручное.Назначение -  для ручного отрезания заготовок из сталей, цветныхсплавов, пластмасс;Технические характеристики:Длина, мм - 250;Ширина, мм - 12,5;Толщина, мм - 0,63;Шаг зубьев, мм - 1;Условия поставки:- сертификат происхождения/качества;Нормативно-технический документ - ГОСТ Р 53411-2009.</t>
  </si>
  <si>
    <t>281331.000.000218</t>
  </si>
  <si>
    <t>для поршневых цементировочных насосов высокого давления</t>
  </si>
  <si>
    <t>Поршень.
Назначение - для дооснащения бурового насоса НБ-125;
Диаметр узла, мм - 127;
Номер по каталогу - 9Т.02.210П.</t>
  </si>
  <si>
    <t>281420.000.000097</t>
  </si>
  <si>
    <t>гидравлический, многооборотный</t>
  </si>
  <si>
    <t>Привод предназначен для создания гидравлического давления в силовомгидравлическом цилиндре переключателя скважин многоходового (ПСМ) -узла, входящего в комплект установки «Спутник», «ОЗНА - МАССОМЕР »,«ОЗНА - Импульс». Привод может применяться во взрывоопасных помещенияхклассов В-1а, В-1б и наружных установок В-1г, в которых могутобразовываться взрывоопасные смеси паров и газов с воздухом категории Агрупп Т1,Т2 и Т3 согласно классификации, действующих «Правил устройстваэлектроустановок».Технические характеристики:Давление, создаваемое насосом, Мпа - от 1,6 до 4,0;Режим работы гидропривода - повторно-кратковременный;Тип двигателя -  асинхронный, трехфазный от 0,37  кВт;Вид взрывозащиты  двигателя - взрывозащищенное "взрывонепроницаемаяоболочка";Объем заливаемого масла, л - до 4,7;Параметры электрического питания:- род тока - переменный;- напряжение, В - 380;- допустимое отклонение напряжения, %  - от -10 до +15;- частота, Гц - 50±1;Обозначение - Ха5.882.008М гидропривод с электродвигателем.</t>
  </si>
  <si>
    <t>281420.000.000086</t>
  </si>
  <si>
    <t>спирально-навитая, с наружным и внутренним ограничительным кольцом</t>
  </si>
  <si>
    <t>Пружина клапана.
Номер по каталогу - 9МГр.02.106П;
Применяемость - для насоса 9МГр.</t>
  </si>
  <si>
    <t>282411.900.000020</t>
  </si>
  <si>
    <t>Разжиматель фланцев</t>
  </si>
  <si>
    <t>Разжим кривошипа РК8.Назначение - для снятия кривошипа с вала редуктора станков качалок;Технические характеристики:Усилие, т - 11;Ход штока - 35;Диаметр штока,  мм - 35;Комплектация:- насос НРГ-7010;- рукав высокого давления;Условия поставки:- с предоставлением паспорта;- руководства по эксплуатации;- разрешение на применение.</t>
  </si>
  <si>
    <t>Разжимы кривошипа.Назначение - для снятия кривошипа с вала редуктора станков качалок, атакже для дальнейшего ремонта основного оборудования;Технические характеристики:Усилие, тс – 11,3;Ход штока – не менее 35;Диаметр опор, мм - 29;Рабочий объем масла, см3-55,6;Масса, кг -3,3;Комплектация:- насос ручной гидравлический;- количество ступеней нагнетания давления – 2;- полезный объем бака, см3 – 800;- давления (1-я/2-я ступень), мПа – 1,38/70;- номинальный объем бака, см3- 1000;- масса без масла, кг-8,2;- рукав высокого давления- предназначены для соединения гидравлическихустройств с источником давления.- внутренний диаметр, мм - 9,7;- внешний диаметр, мм – 19;- минимальный радиус изгиба, мм -105;- длина, мм – 2000;- диаметр резьбы присоединительных наконечников должен соответствоватьдля подключения разжима кривошипа и ручного насоса.Условия поставки:- с предоставлением паспорта;- руководства по эксплуатации;- разрешение на применение.</t>
  </si>
  <si>
    <t>Расходомер-счетчик массовый (кориолисовый).Назначение - для измерения массового расхода, плотности и температуры.Измеряемая среда - нефть.Расчетные параметры - объемный расход, концентрация, скорость потока.Технические характеристики:1) Первичный преобразователь OPTIMASS 7000, типоразмер S40;Исполнение - компактное с корпусом конвертера из нержавеющей стали;Исполнение измерительной трубы - прямая, одинарная;Материал измерительной трубы - нержавеющая сталь 318L;Обработка измерительной трубы - стандартная;Подсоединение;Номинальный диаметр Ду, мм - 25;Номинальное давление Pу, МПа - 4,0;Форма подсоединения - B1 по EN1092-1 (стандарт);Внешний корпус - нержавеющая сталь 304L;Взрывозащита - Ex, маркировка на конвертере;Исполнение - компактное;Калибровка - 3 точки массового расхода;Функциональная безопасность - стандартная;2) Конвертер Тип - MFС 400С (компактная версия), Modular I/O,диагностика по NAMURNE107;Напряжение питания - 100…230 V AC;Взрывозащита - Ga/Gb Ex db e ia IIC T6...T1 X;Кабельные вводы - 3 x М20x1,5, металлические;Язык ЖК дисплея - русский;Диагностика процессов - стандартная;Корпус конвертера - нержавеющая сталь 1.4404;Выходы базового модуля IO - RS 485 Modbus;Выходы 1-го модуля IO - 4-20 мА, активный;Выходы 1-го модуля IO - нет;Функции измерения - стандартная + концентрация;Температура измеряемой среды, С - 0C..плюс 100C;Температура окружающей среды, С - минус 40...плюс 55;Степень защиты - IP66/IP67;Основная погрешность - ± 0,1% для жидкости; ± 0,5% для газа;Межповерочный интервал, год - 4;Комплектация:Комплект ответных фланцев - 2 шт;Номинальный диаметр Ду, мм - 25;Номинальное давление Pу, МПа - 4,0;Форма подсоединения - B1 по EN1092-1;Материал фланцев - сталь 20;Приварная кромка - стандартная по EN 1092-1;Крепеж - комплект крепежа и прокладок.Перечень необходимых документов при поставке:- Руководство по эксплуатации;- Паспорт на прибор;- Сертификат или отметка в техническом паспорте о поверке действующий вРК и /или заводская калибровка;- Сертификат об утверждении типа средств измерений в РК;- Описание типа;- Методика поверки;- Разрешение на применение технических устройств на опасныхпроизводственных объектах;- Маркировка ЕАС;- копия Сертификата соответствия ТР ТС 012/2011 "О безопасностиоборудования для работы во взрывоопасных средах".Поставщик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</si>
  <si>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281331.000.000197</t>
  </si>
  <si>
    <t>Редуктор двухступенчатый шевронный Ц2НШ.Технические характеристики:Межосевое расстояние выходной ступени, мм - 315;Номинальный крутящий момент, Нм - 7000;Номинальное передаточное число - 40;Исполнение концов входных валов - Ц;Климатическое исполнение - У1;КПД, % - 95;Масса, кг - 860;Номер по каталогу - ДПКР.303123.002;Условия поставки:- паспорт;- руководство по эксплуатации, разрешение на применнение;Нормативно-техничсекий документ - ГОСТ 15150-69.</t>
  </si>
  <si>
    <t>Редуктор в сборе с кривошипом, тормозным шкивом и шкивом ведущего вала.Технические характеристики:Тип редуктора - Ц2НШ;Межосевое расстояние выходной ступени, мм - 450;Номинальный крутящий момент на выходе вала, Нм - 2800;Номинальное передаточное число - 40;Исполнение концов выходных валов - Ц;Климатическое исполнение - У;Категория размещения - 1;Комплектация:- кривошип с втулками - АФНИ743125.001;- тормозной шкив номер по каталогу - АФНИ711395.001;- шкив редукторный - АФНИ.303664.006.Перечень документов при поставке:- с приложением паспорта;- руководства по эксплуатации;- сертификат соответствия;Нормативно-технический документ - ГОСТ 15150-69.</t>
  </si>
  <si>
    <t>Редуктор цилиндрический шевронный двухступенчатый в сборе.Назначение - для уменьшения частоты вращения, передаваемой отэлектродвигателя кривошипам станка-качалки. Применяется в станках-качалках и других механических приводах, в частности - штанговыхскважинных насосов;Технические характеристики:Тип редуктора - Ц2НШ;Межосевое растояние выходной ступени, мм - 750;Номинальный крутящий момент на выходном валу, Нм - 4000;Номинальное передаточное число  - 40;Объем заливаемого масла, л - от 120 до 140;Масса сухая, кг, не более - 2950;Исполнение концов входных валов - Ц;Климатиическое исполнение - У1;Комплектация:- кривошип (ДПКР.304514.001-01);- ручным тормозом (ДПКР.304211.001);- шкиф редукторный (АФНИ.303664.004);Перечень документов при поставке:- паспорт,- руководство по эксплутации.Нормативно-технический документ - ГОСТ 15150-69.</t>
  </si>
  <si>
    <t xml:space="preserve">Ремень приводной клиновый.
Назначение - для приводов станков, промышленных установок и сельскохозяйственных машин, работающих при температуре окружающего воздуха, С: 
- от минус 30 до плюс 60 - для умеренного и тропического климата; 
- от минус 60 до плюс 40 - для холодного и очень холодного климата и устанавливает их размеры и методы контроля;
Технические характеристики:
Профиль ремня - B;
Ширина, мм - 17;
Высота, мм - 11;
Расчетная длина, мм - 5600;
Климатическое исполнение - ХЛ;
Перечень документов при поставке:
- сертификат соответствия;
Нормативно-технический документ - ГОСТ 1284.1-89.
</t>
  </si>
  <si>
    <t>Ремень приводной клиновый.Технические характеристики:Профиль (сечение) - В;Расчетная длина, мм - 1400;Климатическое исполнение - ХЛ;Условия поставки:- сертификат качества/ происхождения;Нормативно-технический документ - ГОСТ 1284.1-89.</t>
  </si>
  <si>
    <t>Рукав напорно-всасывающий.Технические характеристики:Класс - Б;Группа - 2;Диаметр внутренний, мм - 75;Давление рабочее, МПа - 1,0;Длина, м - 6000;Климатическое исполнение - ХЛ;Условия поставки:- сертификат происхождения/качества;Нормативно-технический документ - ГОСТ 5398-76.</t>
  </si>
  <si>
    <t>281331.000.000206</t>
  </si>
  <si>
    <t>Секция</t>
  </si>
  <si>
    <t>для мультифазной насосной установки</t>
  </si>
  <si>
    <t>Секция насосная для насоса марки ГНК 8А-4000-500.Техническая характеристика:Количество рабочих ступеней REDA J350N многоступенчатого секционногоцентробежного насоса, шт - 20;Монтажная длина секции, мм - 3374;Диаметр корпуса, мм - 172;Вал из коррозионно-стойкой стали с пределом текучести не менее, Н/мм2 -1080;Диаметр вала, мм - 30,2;Материал вала - высокопрочная сталь 05Х16Н4Д2Б;Шлицевое соединение - прямобокое;Материал ступеней - нирезист, подшипники твердосплавные радиальные.Осевая разгрузка каждой секции в своей упорной камере.Оборудование должно быть изготовлено не ранее 2020 года выпуска.На теле оборудования на видном месте, доступ к которому обеспечиваетсяпосле монтажа на месте эксплуатации, следует укреплять табличку. Размершрифта - не менее 5 по ГОСТ 2.304. На табличке электрохимическимтравлением или ударным способом указывают:- наименование или товарный знак предприятия-изготовителя;- типоразмер оборудования;- номер настоящего стандарта;- номер изделия по системе нумерации предприятия-изготовителя;- месяц и год выпуска.Способ нанесения маркировки на оборудование должен обеспечивать еесохраняемость в течение полного срока службы оборудования.Перечень документов при поставке:- сборочный чертеж общего вида с габаритными размерами с описаниемосновных узлов и деталей.- гарантию потенциального поставщика, что предлагаемый товар являетсяновым (оригиналом с завода) и не является дубликатом или складскогохранения.- с приложением паспорта;- разрешения на применение от уполномоченного органа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</si>
  <si>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231412.300.000009</t>
  </si>
  <si>
    <t>Стеклоткань</t>
  </si>
  <si>
    <t>поверхностная плотность 200 г/м2</t>
  </si>
  <si>
    <t>Ткань стекловолокнистая конструкционная.Технические характеристики:Марка ткани - Т13;Номер замасливания - 270;Ширина, мм - 90;Условия поставки:- сертификат качества;Нормативно-технический документ - ГОСТ 19170-2001.</t>
  </si>
  <si>
    <t>310111.900.000000</t>
  </si>
  <si>
    <t>Стеллаж</t>
  </si>
  <si>
    <t>металлический, высота более 80 см</t>
  </si>
  <si>
    <t>"Стеллаж предназначен для хранения различных документов в помещениях архива. 
Габаритные размеры: ширина – 1000 мм, 
глубина – 600 мм, 
высота – 2500 мм. 
Покрытие порошковое полимерное. 
Количество полок – 6. 
Максимальная нагрузка на полку – не более 100 кг, общая нагрузка 600-800кг. 
В комплект стеллажа входят метизы (болты, гайки, шайбы), подпятники, предотвращающие пол от повреждений и усиливающие уголки – «косынки» придающие дополнительную жесткость. 
Возможность монтажа нескольких секций (2-3 секций) стеллажей в ряд.
"</t>
  </si>
  <si>
    <t>139229.990.000020</t>
  </si>
  <si>
    <t>ленточный, текстильный, двухплечный с амортизатором</t>
  </si>
  <si>
    <t>Строп текстильный петлевой.Технические характеристики:Вип каната - Т;Исполнение - СТП3;Грузоподъемность, т - 10;Длина, мм, не менее - 10000;Ширина, мм, не менее - 240;Цвет - синий;Запас прочности, не менее - 7,0-9,7;Материал - полиэстер;Перечень документов при поставке:- сертификат происхождения/качества;- стропы должны иметь маркировочную бирку с указанием информации.</t>
  </si>
  <si>
    <t>Строп текстильный двухветвевой.Технические характеристики:Обозначение канатной ветви, ВК - 2;Тип каната - СТ;Грузоподъемность, т - 15;Длина, мм - 12000;Условия поставки:- сертификат происхождения/качества.</t>
  </si>
  <si>
    <t>Строп текстильный петлевой четерехветвевой.Технические харктеристики:Обозначение канатной ветви, ВК - 4;Тип каната - СТ;Грузоподъемность, т, не менее - 10;Длина, мм, не менее - 2000;Перечень документов при поставке:- сертификат соответствия/происхождения.Марка/модель -Завод изготовителя -Страна происхождения -(заполняется поставщиком)</t>
  </si>
  <si>
    <t>Строп текстильный петлевой двухветвевой.Технические характеристики:Обозначение канатной ветви, ВК - 2;Тип каната - СТ;Грузоподъемность, т, не менее - 6,3;Длина, мм, не менее - 1500;Перечень документов при поставке:- сертификат соответствия/происхождения.Марка/модель -Завод изготовителя -Страна происхождения -(заполняется поставщиком)</t>
  </si>
  <si>
    <t>Строп текстильный петлевой двухветвевой.Технические характеристики:Обозначение канатной ветви, ВК - 2;Тип каната - СТ;Грузоподъемность, т, не менее - 3;Длина, мм, не менее - 2000;Перечень документов при поставке:- сертификат соответствия/происхождения.Марка/модель -Завод изготовителя -Страна происхождения -(заполняется поставщиком)</t>
  </si>
  <si>
    <t>259311.500.000039</t>
  </si>
  <si>
    <t>2СК-3,2, стальной</t>
  </si>
  <si>
    <t>Строп канатный двухветвевой.Назначение - для подъёма и перемещения всех типов грузов;Технические характеристики:Тип каната - 2СК;Грузоподъемность, т - 3,2;Длина, мм - 4000;Захват - крюковой;Заделка концов канатов - заплетка;Перечень документов при поставке:- паспорт;- серитификат качества;Нормативно-технический документ - ГОСТ 25573-82.</t>
  </si>
  <si>
    <t>259311.500.000041</t>
  </si>
  <si>
    <t>2СК-5,0, стальной</t>
  </si>
  <si>
    <t>Строп канатный двухветвевой.Назначение - для подъёма и перемещения всех типов грузов;Технические характеристики:Тип каната - 2СК;Грузоподъемность, т - 5;Длина, мм - 6000;Захват - крюковой;Заделка концов канатов опрессовкой алюминиевой втулкой;Перечень документов при поставке:- паспорт;- серитификат качества;Нормативно-технический документ - ГОСТ 25573-82.</t>
  </si>
  <si>
    <t>259311.500.000047</t>
  </si>
  <si>
    <t>2СЦ-16,0, стальной</t>
  </si>
  <si>
    <t>"Строп канатный цепной двухветвевой.
Технические характеристики:
Грузродъемность, т - 17,0;
Длина, мм - 6000;
Обозначение - 2СЦ 17,0 (8кл);
Калибр цепи, мм - 20х60 или 20х72;
Класс прочности - 8;
Комплектация:
- захватный крюк с концевыми ограничителями.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</si>
  <si>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259311.500.000103</t>
  </si>
  <si>
    <t>4СК1-6,3, стальной</t>
  </si>
  <si>
    <t>Строп канатный четырехветвевой.Назначение - для подъёма и перемещения всех типов грузов;Технические характеристики:Тип каната - 4СК;Грузоподъемность, т - 6,3;Длина, мм - 4000;Обозначение канатной ветви - ВК-2,5;Захват - крюковой;Заделка концов канатов заплетка;Перечень документов при поставке:- паспорт;- серитификат качества;Нормативно-технический документ - ГОСТ 25573-82.</t>
  </si>
  <si>
    <t>Строп канатный четырехветвевой.Назначение - для подъёма и перемещения всех типов грузов;Технические характеристики:Тип каната - 4СК;Грузоподъемность, т - 6,3;Длина, мм - 7000;Захват - крюковой;Заделка концов канатов опрессовкой алюминиевой втулкой;Перечень документов при поставке:- паспорт;- серитификат качества;Нормативно-технический документ - ГОСТ 25573-82.</t>
  </si>
  <si>
    <t>259311.500.000119</t>
  </si>
  <si>
    <t>4СЦ-25,0, стальной</t>
  </si>
  <si>
    <t>"Строп канатный цепной четырехветвевой.
Технические характеристики:
Грузродъемность, т - 26,5;
Длина, мм - 6000;
Обозначение - 4СЦ 26,5 (8кл);
Калибр цепи, мм - 20х60 или 20х72;
Класс прочности - 8;
Комплектация:
- захватный крюк с концевыми ограничителями.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накачество на весь объём Товара в течение 12 месяцев от даты ввода в эксплуатацию Товара, но не более 24 месяцев от даты поставки."</t>
  </si>
  <si>
    <t>259311.500.000286</t>
  </si>
  <si>
    <t>УСК1-2,0, стальной</t>
  </si>
  <si>
    <t>Строп канатный универсальный.Назначение - для подъёма и перемещения всех типов грузов;Технические характеристики:Тип каната - УСК1;Грузоподъемность, т - 2;Длина, мм - 2000;Захват - петлевой;Заделка концов канатов - заплетка;Перечень документов при поставке:- паспорт;- серитификат качества;Нормативно-технический документ - ГОСТ 25573-82.</t>
  </si>
  <si>
    <t>259311.500.000288</t>
  </si>
  <si>
    <t>УСК1-3,2, стальной</t>
  </si>
  <si>
    <t>Строп канатный универсальный.Назначение - для подъёма и перемещения всех типов грузов;Технические характеристики:Тип каната - УСК1;Грузоподъемность, т - 3,2;Длина, мм - 3000;Захват - петлевой;Перечень документов при поставке:- паспорт;- серитификат качества;Нормативно-технический документ - ГОСТ 25573-82.</t>
  </si>
  <si>
    <t>259311.500.000289</t>
  </si>
  <si>
    <t>УСК1-4,0, стальной</t>
  </si>
  <si>
    <t>Строп канатный универсальный.Назначение - для подъёма и перемещения всех типов грузов;Технические характеристики:Тип каната - УСК1;Грузоподъемность, т - 4;Длина, мм - 4000;Захват - петлевой;Заделка концов канатов - заплетка;Перечень документов при поставке:- паспорт;- серитификат качества;Нормативно-технический документ - ГОСТ 25573-82.</t>
  </si>
  <si>
    <t>259311.500.000290</t>
  </si>
  <si>
    <t>УСК1-5,0, стальной</t>
  </si>
  <si>
    <t>Строп канатный универсальный.Назначение - для подъёма и перемещения всех типов грузов;Технические характеристики:Тип каната - УСК1;Грузоподъемность, т - 5;Длина, мм - 3000;Захват - петлевой;Заделка концов канатов - заплетка;Перечень документов при поставке:- паспорт;- серитификат качества;Нормативно-технический документ - ГОСТ 25573-82.</t>
  </si>
  <si>
    <t>Строп канатный универсальный.Назначение - для подъёма и перемещения всех типов грузов;Технические характеристики:Тип каната - УСК1;Грузоподъемность, т - 5;Длина, мм - 4000;Захват - петлевой;Перечень документов при поставке:- паспорт;- серитификат качества;Нормативно-технический документ - ГОСТ 25573-82.</t>
  </si>
  <si>
    <t>259311.500.000292</t>
  </si>
  <si>
    <t>УСК1-8,0, стальной</t>
  </si>
  <si>
    <t>Строп канатный универсальный.Назначение - для подъёма и перемещения всех типов грузов;Технические характеристики:Тип каната - УСК1;Грузоподъемность, т - 8;Длина, мм - 2000;Захват - петлевой;Перечень документов при поставке:- паспорт;- серитификат качества;Нормативно-технический документ - ГОСТ 25573-82.</t>
  </si>
  <si>
    <t>Строп канатный универсальный.Назначение - для подъёма и перемещения всех типов грузов;Технические характеристики:Тип каната - УСК1;Грузоподъемность, т - 8;Длина, мм - 4000;Захват - петлевой;Перечень документов при поставке:- паспорт;- серитификат качества;Нормативно-технический документ - ГОСТ 25573-82.</t>
  </si>
  <si>
    <t>265163.500.000008</t>
  </si>
  <si>
    <t>камерный</t>
  </si>
  <si>
    <t>Счетчик жидкости камерный СКЖ 60-40-М2-1 предназначен для измерения припостоянных и переменных расходах: -массового расхода общей массывещества. Счетчики могут применяться в разных областях, наиболее широкоприменяется в нефтедобывающей и химической промышленности. Счетчикиустанавливаются на устье добывающей скважины, на групповой замернойустановке, на узле сбора и подготовки нефти, в системах контроля ирегулирования технологических процессов. Измеряемая среда - Жидкость всоставе нефтегазоводяной смеси, поступающая из скважин.Состав: в комплект поставки входят:1. Камерный преобразователь расхода (КПР - обычное исполнение), в составкоторого входит блок измерительный (БИ) с датчиком импульсов ПСКЖ-1-07 сверхним значением измеряемого расхода 60 т/сут, максимальным рабочимдавлением 40 кгс/см2. Вычислитель БЭСКЖ-2М10 (базового исполнения для работы до минус 10С)с двухстрочным табло (по 16 знаков в строке), возможностью снятия ипросмотра на табло архивов часовых (глубина 7 сут) и суточных (глубина 3месяца), протокол обмена «MODBUS RTU», интерфейс RS 485, источникпитания 220 В.Технические характеристики:Диапазон расхода, т/сут - от 1х10-3 до 60;Давление рабочее максимальное, Мпа - 4,0;Условный проход патрубков (входного /выходного), мм – 50;Предел допускаемой основной относительной погрешности счетчика вдиапазоне расхода, в том числе:- вычислителя БЭСКЖ-2М10 - ±0,1%;- датчика ПНСКЖ-1-07 - ±0,1%;Верхнее значение кинематической вязкости измеряемой среды, м2/с - до1,5х10-4;Температура окружающей среды - от 0С до 50С;Минимальное допустимое содержание объемной доли газа в составегазожидкостной смеси во всех режимах эксплуатации – не менее 2%;Содержание сероводорода в попутном газе:- не более 4% от объема (при давлении до 1,7 Мпа);- не более 0,02 % от объема (при давлении выше 1,7 до 4,0 Мпа);Примечание: Средство  измерения должно быть зарегистрировано  в реестрегосударственной системы обеспечения единства измерений РК, приложитьсоответствующие документы.</t>
  </si>
  <si>
    <t>Уплотнение крышки клапана насоса типа НБ-125.Назначение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- 1НП.02.00.013П.Перечень документов при поставке:- сертификат происхождения/качества.Поставщик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</si>
  <si>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Уплотнение втулки клапана насоса типа НБ-125.Назначение - для герметизации цилиндра втулки поршня, а также длядальнейшего технического сопровождения, сервисного обслуживания иремонта, в том числе планового ремонта основного (установленного)оборудования нефтедобычи;Технические характеристики:Номер по каталогу - НБ-125.02.833.Перечень документов при поставке:- сертификат происхождения/качества;Поставщик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</si>
  <si>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Уплотнение крышки клапана насоса типа НБ-50.Назначение - для дальнейшего технического сопровождения, сервисногообслуживания и ремонта, в том числе планового ремонта основного(установленного) оборудования нефтедобычи;Технические характеристики:Номер по каталогу - НБ50.02.107П;Поставщик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</si>
  <si>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275128.390.000022</t>
  </si>
  <si>
    <t>тип варочной панели традиционный, количество конфорок 4, отдельностоящая</t>
  </si>
  <si>
    <t>289261.500.000052</t>
  </si>
  <si>
    <t>Устройство подвески глубинного прибора</t>
  </si>
  <si>
    <t>для спуска в насосно-компрессорную трубу</t>
  </si>
  <si>
    <t>Лубрикатор скважинный используется для герметизации устья скважин в ходепроведения спускоподъемных операций исследования и депарафинизации.Возможны варианты изготовления под колонну НКТ 60 / 73 / 89 под рабочеедавление до 35 Мпа.Лубрикатор скважинный Л65-35, рабочее давление до 35 МПа.Лубрикатор предназначен для герметизации устья скважины в процессеспуска или подъема скважинных устройств, инструментов,приборов и аппаратов, на проволоке под давлением при исследовании,освоении и ремонте скважин нефтяных, газовых игазоконденсатных месторождений в условиях умеренного и холодногоклимата, макроклиматических районов по ГОСТ 16350 притемпературе окружающего воздуха от -40°С до +50°С.Технические характеристики:Диаметр условный, мм - 65;Давление условное, МПа - 35;Давление испытательное, МПа - 21;Высота 1 секции лубрикатора, мм, до - 2 000;Количество секций, шт, до - 1;Диаметр скребковой проволоки, мм, до - 3;Диаметр фланца (стандарт), мм - 195;Рабочая температура, °С - от минус 40 до плюс 50;Вес, кг - 50;Комплектация:- фланец устьевой, мм - D195;- приемная камера, мм - 2000;- сальниковая головка с сальниковым уплотнением под проволоку до 3 мм;- вентиль манометровый;- пробка К 1/2'' - заглушка для фланца;- ролик верхний лубрикатора с кронштейном;- ролик нижний лубрикатора с кронштейном;- декларация;- акт опрессовки;- паспорт.Поставщик предоставляет гарантию на качество на весь объём Товара втечение 24 месяцев от даты поставки.</t>
  </si>
  <si>
    <t>201331.300.000036</t>
  </si>
  <si>
    <t>Хлорид кальция</t>
  </si>
  <si>
    <t>для химического анализа</t>
  </si>
  <si>
    <t>Кальций Хлористый CaCI2.
Представляет собой - белые гранулы центрально-симметричной формы, допустимо слабое окрашивание.
Кальций хлористый быстро поглощает влагу, при систематическом воздействии раздражает и осушает кожу.
Токсичных соединений в воздушной среде и сточных водах не образует.
Кальций хлористый пожаро- и взрывобезопасен, по степени воздействия на организм относится к веществам 3-го класса опасности.
Хлористый кальций при растворении выделяет большое количество тепла, что обуславливает его быстрое растворение иначало процесса плавления льда.  
Технические характеристики:
Химическая формула - CaCl2;
Массовая доля, %:                                                            
- кальция хлористого 2 - водного (CaCl2 • 2H2O) - 98,0;
- нерасторимыхв воде веществ - 0,05;
- сульфатов (SO4) - 0,05;
- железа (Fe) - 0,0040;
- калия, натрия (K+Na) - 0,2;
- магния (Mg) - 0,05;
- тяжелых металлов (Pb) - 0,0010;
Нормативно-технический документ - ГОСТ 450-77.</t>
  </si>
  <si>
    <t>241062.900.000137</t>
  </si>
  <si>
    <t>стальной, марка Ст.45, диаметр 26-50 мм, калиброванный</t>
  </si>
  <si>
    <t>Прокат стальной конструкционный шестигранный горячекатанный.Технические характеристики:Диаметр, мм - 32;Марка стали - 35;Нормативно-технический документ - ГОСТ 8560-78.</t>
  </si>
  <si>
    <t>241062.900.000139</t>
  </si>
  <si>
    <t>стальной, марка Ст.35, диаметр 3-25 мм, калиброванный</t>
  </si>
  <si>
    <t>Прокат стальной конструкционный шестигранный горячекатанный.Технические характеристики:Диаметр, мм - 46;Марка стали - 35;Нормативно-технический документ - ГОСТ 8560-78.</t>
  </si>
  <si>
    <t>241062.900.000149</t>
  </si>
  <si>
    <t>стальной, марка Ст.20, диаметр 15-50 мм, горячекатаный</t>
  </si>
  <si>
    <t>Прокат стальной горячекатаный шестигранный.Технические характеристики:Диаметр вписанного круга, мм - 22;Марка стали - Ст30-35;Длина, м, не менее - 6;Перечень документов при поставке:- сертификат соответствия;Нормативно-технический документ - ГОСТ 2879-2006.</t>
  </si>
  <si>
    <t>Прокат стальной горячекатный шестигранный.Технические характеристики:Диаметр/сторона, мм - 24;Марка стали - ст30-35;Длина, м  - 6;Условия поставки:- сертификат качества;Нормативно-технический документ - ГОСТ 2879-2006.</t>
  </si>
  <si>
    <t>Прокат стальной горячекатаный шестигранный.Технические характеристики:Диаметр вписанного круга, мм - 27;Марка стали - Ст30-35;Длина, м, не менее - 6;Перечень документов при поставке:- сертификат соответствия;Нормативно-технический документ - ГОСТ 2879-2006.</t>
  </si>
  <si>
    <t>Прокат стальной шестигранный горячекатаный, калиброванный.Назначение - для изготовления изделий методом холодного выдавливания ивысадки на горячекатаный прокат, также для изготовления калиброванного исо специальной отделкой поверхности проката и проволоки.Технические характеристики:Точность прокатки - В;Диаметр, мм - 20;Марка стали - Ст40Х.Нормативно-технический документ - ГОСТ 2879-2006.</t>
  </si>
  <si>
    <t>Прокат стальной горячекатаный шестигранный.Технические характеристики:Диаметр вписанного круга, мм - 36;Марка стали - Ст30-35;Длина, м - от 3 до 4;Перечень документов при поставке:- сертификат соответствия;Нормативно-технический документ - ГОСТ 2879-2006.</t>
  </si>
  <si>
    <t>Прокат стальной конструкционный шестигранный горячекатанный.Технические характеристики:Диаметр, мм - 36;Марка стали - 35;Нормативно-технический документ - ГОСТ 8560-78.</t>
  </si>
  <si>
    <t>221920.300.000002</t>
  </si>
  <si>
    <t>резиновый, круглого сечения, типа 1, диаметр 2,0-63,0 мм</t>
  </si>
  <si>
    <t>Шнур резиновый насоса ЦНС.Номер по каталогу - У0079;Толщина резины, мм - 6;Диаметр кольца, мм - 250;Нормативно-технический документ - ГОСТ 6467-79.</t>
  </si>
  <si>
    <t>239911.990.000029</t>
  </si>
  <si>
    <t>Шнур асбестовый</t>
  </si>
  <si>
    <t>марка ШАОН</t>
  </si>
  <si>
    <t>Шнур асбестовый общего назначения ШАОН.Используется в качестве теплоизоляционного уплотнительного материаланагретых поверхностей термо- и теплоустановок, трубопроводов, печей,бойлеров.Технические характеристики:Диаметр, мм - 8;Давление, мПа - до 0,1;Рабочая среда - пар, вода, газ;Температура рабочая, С - плюс 400;Условия потсвки:- сертификат происхождения/качества;Нормативно-технический документ - ГОСТ 1779-83.</t>
  </si>
  <si>
    <t>Шпилька для фланцевых соединений.Технические характеристики:Тип шпильки - А;Диаметр резьбы, мм - М18;Поле допуска - 6g;Длина шпильки, мм - 200;Длина резьбового конца, мм - 48;Марка стали - 45;Категория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</si>
  <si>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Шток крейцкопфа.Назначение - для передачи движение валовым механихмам,оснащение,доукоплектации и ремонт насоса Нб-50;Каталожный номер - НБ50.02.780П в сборе;Условия поставки:- сертификат происхождения.</t>
  </si>
  <si>
    <t>235112.300.000007</t>
  </si>
  <si>
    <t>без минеральных добавок, марка ПЦТ I-50</t>
  </si>
  <si>
    <t>Портландцемент тампонажный ПТЦ-1-50 применяется при разведочном иэксплуатационном бурении нефтяных и газовых скважин, а также прикапитальном их ремонте. Тампонажный цемент используют для цементированиянефтяных скважин, цель которого изолировать продуктивные нефтяные слоиот водоносных, а также отделить нефтеносные слои друг от друга примногопластовых залежах нефти.Технические характеристики:Тип - I (тампонажный портландцемент бездобавочный);Применение при низких и нормальных температурах, С - 15-50;Сульфатостойкость - С (обычный);Нормативно-технический документ - ГОСТ 1581-96.</t>
  </si>
  <si>
    <t>A_2.1.11.815</t>
  </si>
  <si>
    <t>Қаратон-Сарқамыс блогы бойынша алдын ала ҚОӘБ жобасымен барлау жобасына қосымша</t>
  </si>
  <si>
    <t>Дополнение к проекту разведочных работ с проектом ПредОВОС Каратон-Саркамыс</t>
  </si>
  <si>
    <t>22200036</t>
  </si>
  <si>
    <t>A_2.1.11.816</t>
  </si>
  <si>
    <t>Каратон-Саркамыс блогындагы барлау жумыстарына авторлық бакылау</t>
  </si>
  <si>
    <t>Авторский надзор за реализацией Дополнения к  проекту разведочных работ по блоку Каратон-Саркамыс</t>
  </si>
  <si>
    <t>22200037</t>
  </si>
  <si>
    <t xml:space="preserve"> «Қайнармұнайгаз» МГӨБ кен орындарындағы ұңғымаларды жайластыру» объектісін «пайдалануға дайын» күйінде жобалау және құрылысын салу бойынша кешенді жұмыстар» ЖБ бойынша кешенді ведомствалықтан тыс сараптама жүргізу</t>
  </si>
  <si>
    <t>Проведение комплексной вневедомственной экспертизы по РП:«КОМПЛЕКСНЫЕ РАБОТЫ ПО ПРОЕКТИРОВАНИЮ И СТРОИТЕЛЬСТВУ "ПОД КЛЮЧ" ОБЪЕКТА "ОБУСТРОЙСТВО СКВАЖИН МЕСТОРОЖДЕНИЙ НГДУ "КАЙНАРМУНАЙГАЗ"(7скв)» »</t>
  </si>
  <si>
    <t>22200038</t>
  </si>
  <si>
    <t xml:space="preserve">"Жайықмұнайгаз" МГӨБ-ның кен орындарында кеншілік сұйықтықты жинау жүйесін қайта жаңарту ЖБ бойынша кешенді ведомствалықтан тыс сараптама жүргізу </t>
  </si>
  <si>
    <t>Проведение комплексной вневедомственной экспертизы по РП:«Реконструкция внутрипромысловой системы сбора жидкостьи по месторождениям НГДУ "Жайыкмунайгаз"»</t>
  </si>
  <si>
    <t>22200039</t>
  </si>
  <si>
    <t xml:space="preserve"> «Аққұдық кен орнындағы асханасы бар жатақхананы қайта салу»  ЖБ бойынша кешенді ведомствалықтан тыс сараптама жүргізу </t>
  </si>
  <si>
    <t>Проведение комплексной вневедомственной экспертизы по РП:«Реконструкция общежития со столовой на м/р Аккудук»</t>
  </si>
  <si>
    <t>22200040</t>
  </si>
  <si>
    <t xml:space="preserve"> «Жылыоймұнайгаз» МГӨБ к/о ұңғымаларын жайластыру»ЖБ бойынша кешенді ведомствалықтан тыс сараптама жүргізу </t>
  </si>
  <si>
    <t>Проведение комплексной вневедомственной экспертизы по РП:« Обустройство  скважин месторождений  НГДУ "Жылыоймунайгаз"»</t>
  </si>
  <si>
    <t>22200041</t>
  </si>
  <si>
    <t>Техобследование объектов НГДУ "Жайыкмунайгаз"</t>
  </si>
  <si>
    <t>22200042</t>
  </si>
  <si>
    <t>Техобследование объектов НГДУ "Жылыоймунайгаз"</t>
  </si>
  <si>
    <t>22200043</t>
  </si>
  <si>
    <t>Техобследование объектов НГДУ "Доссормунайгаз"</t>
  </si>
  <si>
    <t>22200044</t>
  </si>
  <si>
    <t>Техобследование объектов НГДУ "Кайнармунайгаз"</t>
  </si>
  <si>
    <t>22200045</t>
  </si>
  <si>
    <t>711235.100.000003</t>
  </si>
  <si>
    <t>Разбивочные работы</t>
  </si>
  <si>
    <t>Геодезические разбивочные работы</t>
  </si>
  <si>
    <t>Жайықмұнайгаз МГӨБ нысаны бойынша Өлшеу (бөлу) жұмыстары  "</t>
  </si>
  <si>
    <t>Разбивочные работы объектов НГДУ "Жайыкмунайгаз"</t>
  </si>
  <si>
    <t>22200046</t>
  </si>
  <si>
    <t>Жылыоймұнайгаз МГӨБ нысаны бойынша Өлшеу (бөлу) жұмыстары  "</t>
  </si>
  <si>
    <t>Разбивочные работы объектов НГДУ "Жылыоймунайгаз"</t>
  </si>
  <si>
    <t>22200047</t>
  </si>
  <si>
    <t>Доссормұнайгаз МГӨБ нысаны бойынша Өлшеу (бөлу) жұмыстары  "</t>
  </si>
  <si>
    <t>Разбивочные работы объектов НГДУ "Доссормунайгаз"</t>
  </si>
  <si>
    <t>22200048</t>
  </si>
  <si>
    <t>Қайнармұнайгаз МГӨБ нысаны бойынша Өлшеу (бөлу) жұмыстары  "</t>
  </si>
  <si>
    <t>Разбивочные работы объектов НГДУ "Кайнармунайгаз"</t>
  </si>
  <si>
    <t>22200049</t>
  </si>
  <si>
    <t>Ембімұнайэнерго басқармасы нысаны бойынша Өлшеу (бөлу) жұмыстары  "</t>
  </si>
  <si>
    <t>Разбивочные работы объектов  Управление Эмбамунайэнерго</t>
  </si>
  <si>
    <t>22200050</t>
  </si>
  <si>
    <t>«Қисымбай МДП-да техникалық қажеттіліктерге арналған блок модульді типтегі қазандықтың құрылысы</t>
  </si>
  <si>
    <t>Строительство котельной блочно-модульного типа для технических нужд на ППН Кисымбай</t>
  </si>
  <si>
    <t>22200051</t>
  </si>
  <si>
    <t>ӨТҚжЖКБ Атырау базасындағы радиацияға қарсы қорғаныс құрылғылары нысанының  өңдеу жұмыстары</t>
  </si>
  <si>
    <t>Ремонт защитного противорадиационного сооружения на Атырауской базе УПТОиКО
Атырауской базе УПТОиКО</t>
  </si>
  <si>
    <t>22200052</t>
  </si>
  <si>
    <t>"Жайықмунайгаз" МГӨБ-ң нысандарына жобалық-сметалық құжаттамасын әзірлеу үшін топогеодезиялық және геологиялық зерттеулер</t>
  </si>
  <si>
    <t>Топогеодезические и геологические изыскания для разработки ПСД объектов НГДУ "Жайыкмунайгаз"</t>
  </si>
  <si>
    <t>22200053</t>
  </si>
  <si>
    <t>"Жылыоймунайгаз" МГӨБ-ң нысандарына жобалық-сметалық құжаттамасын әзірлеу үшін топогеодезиялық және геологиялық зерттеулер</t>
  </si>
  <si>
    <t>Топогеодезические и геологические изыскания для разработки ПСД объектов НГДУ "Жылыоймунайгаз"</t>
  </si>
  <si>
    <t>22200054</t>
  </si>
  <si>
    <t>"Доссормунайгаз" МГӨБ-ң нысандарына жобалық-сметалық құжаттамасын әзірлеу үшін топогеодезиялық және геологиялық зерттеулер</t>
  </si>
  <si>
    <t>Топогеодезические и геологические изыскания для разработки ПСД объектов НГДУ "Доссормунайгаз"</t>
  </si>
  <si>
    <t>22200055</t>
  </si>
  <si>
    <t>"Қайнармунайгаз" МГӨБ-ң нысандарына жобалық-сметалық құжаттамасын әзірлеу үшін топогеодезиялық және геологиялық зерттеулер</t>
  </si>
  <si>
    <t>Топогеодезические и геологические изыскания для разработки ПСД объектов НГДУ "Кайнармунайгаз"</t>
  </si>
  <si>
    <t>22200056</t>
  </si>
  <si>
    <t xml:space="preserve">Работы по технологическому проектированию </t>
  </si>
  <si>
    <t>С.Балғымбаева кен орнындағы газ тазарту қондырғысының инженерлік жүйелерін салу және монтаждау нысанының ЖІЖ дайындау</t>
  </si>
  <si>
    <t>Разработка ПИР объекта «Строительство и монтаж инженерных систем УПГ м/р С. Балгимбаева»</t>
  </si>
  <si>
    <t>22200057</t>
  </si>
  <si>
    <t>Ақтөбе және Досмұхамбетов жинақтау пунктін жаңғырту нысанының ЖІЖ дайындау</t>
  </si>
  <si>
    <t>Разработка ПИР объекта Модернизация СП Актобе и Досмухамбетовское</t>
  </si>
  <si>
    <t>22200058</t>
  </si>
  <si>
    <t xml:space="preserve">Булану алаңындағы (фильтрация) ЛЗ шектеулі-рұқсат етілген шөгіндісінің нормативтік жобалары    </t>
  </si>
  <si>
    <t>Проекты нормативов предельно-допустимых сбросов (ПДС) ЗВ на поля испарения (фильтрации)</t>
  </si>
  <si>
    <t>22200059</t>
  </si>
  <si>
    <t xml:space="preserve">Ағынды сулармен бірге жер қабаты қысымын сақтау үшін жүйеге айдалатын ЛЗ шөгіндісіне нормативтік жобалар дайындау </t>
  </si>
  <si>
    <t>Разработка проектов нормативов на сброс ЗВ, закачиваемых со сточными водами в систему поддержания пластового давления (ППД)</t>
  </si>
  <si>
    <t>22200060</t>
  </si>
  <si>
    <t xml:space="preserve">«Суды тұтыну және суды бөлудің меншікті нормасын есептеу және белгілеу» есебін дайындау </t>
  </si>
  <si>
    <t>Разработка отчета "Расчеты и установление удельных норм водопотребления и водоотведения"</t>
  </si>
  <si>
    <t>22200061</t>
  </si>
  <si>
    <t xml:space="preserve">Прорва тобы кен орындарында жер қабаты суымен және өндірістік ағынды сулармен бірге жерастының сіңіруші горизонтына айдалатын ЛЗ шөгіндісіне ЛЗ нормативтерінің жобасын дайындау </t>
  </si>
  <si>
    <t>Разработка проекта нормативов ЗВ на сброс ЗВ, утилизируемых с пластовыми водами и промстоками в подземный поглощающий горизонт на Прорвинских групп месторождений</t>
  </si>
  <si>
    <t>22200062</t>
  </si>
  <si>
    <t>813010.000.000000</t>
  </si>
  <si>
    <t>Работы по ремонту/благоустройству территории</t>
  </si>
  <si>
    <t>22200063</t>
  </si>
  <si>
    <t xml:space="preserve"> «Прорва мұнай-газ өндіру цехының әкімшілік ғимараты» жұмыс жобасы бойынша ведомстводан тыс кешенді сараптама жүргізу</t>
  </si>
  <si>
    <t>Проведение комплексной вневедомственной экспертизы по РП: «Административное здание ЦДНГ Прорва»</t>
  </si>
  <si>
    <t>22200064</t>
  </si>
  <si>
    <t>432110.700.000002</t>
  </si>
  <si>
    <t>Работы по строительству/монтажу/прокладке сетей электроснабжения</t>
  </si>
  <si>
    <t>Қошқар к/о 6 кВ әуе желісін салу</t>
  </si>
  <si>
    <t>Строительство ВЛ-6кВ на м/р «Кошкар»</t>
  </si>
  <si>
    <t>12,2022</t>
  </si>
  <si>
    <t>06,2023</t>
  </si>
  <si>
    <t>«Қисымбай МДП-да техникалық қажеттіліктерге арналған блок модульді типтегі қазандықтың құрылысы нысанына авторлық бақылау  қызметін көрсету</t>
  </si>
  <si>
    <t>Услуги по авторскому надзору объекта   Строительство котельной блочно-модульного типа для технических нужд на ППН Кисымбай</t>
  </si>
  <si>
    <t>Доссормұнайгаз МГӨБ демалыс паркін жайластыру  құрылысы нысанына авторлық бақылау  қызметін көрсету</t>
  </si>
  <si>
    <t>Услуги по авторскому надзору объекта Благоустройство парка отдыха НГДУ "Доссормунайгаз"</t>
  </si>
  <si>
    <t>Атырау облысы, Қызылқоға ауданындағы "Қайнармұнайгаз" НПС-3 резервуартар паркіндегі автоматтандырылған өрт сөндіру жүйесі  құрылысы нысанына авторлық бақылау  қызметін көрсету</t>
  </si>
  <si>
    <t>Услуги по авторскому надзору объекта Автоматизированная система пожаротушения резервуарного парка НПС-3 "Кайнармунайгаз" Атырауская область, Кызылкогинский район</t>
  </si>
  <si>
    <t>Доссормұнайгаз" МГӨБ ӨҚБ механикалық цехының ғимаратын газбен жабдықтау желілері мен инфрақызыл газды сәулелі жылыту жүйесінің құрылысы құрылысы нысанына авторлық бақылау  қызметін көрсету</t>
  </si>
  <si>
    <t>Услуги по авторскому надзору объекта Строительство линий газоснабжения и системы инфракрасного газового лучистого отопления  здание механического цеха БПО НГДУ «Доссормунайгаз»</t>
  </si>
  <si>
    <t>Ембімұнайэнерго басқармасы С.Балгимбаев кен орнындағы ЭСР "Жайық" өндірістік ғимараты  құрылысы нысанына авторлық бақылау  қызметін көрсету</t>
  </si>
  <si>
    <t>Услуги по авторскому надзору объекта Производственное здание ЭСР «Жайык» на месторождении  С. Балгимбаева управления «Эмбамунайэнерго»</t>
  </si>
  <si>
    <t>Нормативтік анықтамалық ақпараттың автоматтандырылған басқару жүйесін техникалық қызмет көрсету және техникалық қолдау</t>
  </si>
  <si>
    <t>Услуги по сопровождению и технической поддержке  ИС "Автоматизированная система управления нормативно-справочной информацией"</t>
  </si>
  <si>
    <t xml:space="preserve">Кондициялы емес күкіртті көму бойынша қызметтер </t>
  </si>
  <si>
    <t>Услуги по захоронению некондиционной серы</t>
  </si>
  <si>
    <t>ДМТС</t>
  </si>
  <si>
    <t>732011.000.000001</t>
  </si>
  <si>
    <t>Услуги по предоставлению ценовых диапазонов/ценовых маркетинговых заключений</t>
  </si>
  <si>
    <t xml:space="preserve">Жаңа өндірістер құру жөніндегі жобаны іске қосу шеңберінде әлеуетті жеткізушілермен шығарылатын тауарларды сатып алуға қатысты жоспарланған маркетингтік баға қорытындысын беру бойынша қызметтер </t>
  </si>
  <si>
    <t xml:space="preserve">Услуги по предоставлению ценового маркетингового заключения на планируемые к закупу товары, производимые потенциальными поставщиками, в рамках реализации Проекта по созданию новых производств </t>
  </si>
  <si>
    <t>В рамках программы содействия созданию новых производств  для заключения оффтейк договоров необходимо маркетинговое заключение СКК</t>
  </si>
  <si>
    <t>129-2 Р</t>
  </si>
  <si>
    <t>133-1 Р</t>
  </si>
  <si>
    <t>50-1 Р</t>
  </si>
  <si>
    <t>58-3 Р</t>
  </si>
  <si>
    <t>25-1 У</t>
  </si>
  <si>
    <t>1506-1 Т</t>
  </si>
  <si>
    <t>1756-1 Т</t>
  </si>
  <si>
    <t>1822 Т</t>
  </si>
  <si>
    <t>1824 Т</t>
  </si>
  <si>
    <t>1788 Т</t>
  </si>
  <si>
    <t>1789 Т</t>
  </si>
  <si>
    <t>1819 Т</t>
  </si>
  <si>
    <t>1861 Т</t>
  </si>
  <si>
    <t>1825 Т</t>
  </si>
  <si>
    <t>1821 Т</t>
  </si>
  <si>
    <t>1833 Т</t>
  </si>
  <si>
    <t>1834 Т</t>
  </si>
  <si>
    <t>1835 Т</t>
  </si>
  <si>
    <t>1797 Т</t>
  </si>
  <si>
    <t>1830 Т</t>
  </si>
  <si>
    <t>1777 Т</t>
  </si>
  <si>
    <t>1838 Т</t>
  </si>
  <si>
    <t>1839 Т</t>
  </si>
  <si>
    <t>1840 Т</t>
  </si>
  <si>
    <t>1793 Т</t>
  </si>
  <si>
    <t>1794 Т</t>
  </si>
  <si>
    <t>1795 Т</t>
  </si>
  <si>
    <t>1796 Т</t>
  </si>
  <si>
    <t>1836 Т</t>
  </si>
  <si>
    <t>1768 Т</t>
  </si>
  <si>
    <t>1815 Т</t>
  </si>
  <si>
    <t>1816 Т</t>
  </si>
  <si>
    <t>1798 Т</t>
  </si>
  <si>
    <t>1831 Т</t>
  </si>
  <si>
    <t>1832 Т</t>
  </si>
  <si>
    <t>1776 Т</t>
  </si>
  <si>
    <t>1791 Т</t>
  </si>
  <si>
    <t>1779 Т</t>
  </si>
  <si>
    <t>1849 Т</t>
  </si>
  <si>
    <t>1860 Т</t>
  </si>
  <si>
    <t>1773 Т</t>
  </si>
  <si>
    <t>1769 Т</t>
  </si>
  <si>
    <t>1770 Т</t>
  </si>
  <si>
    <t>1817 Т</t>
  </si>
  <si>
    <t>1818 Т</t>
  </si>
  <si>
    <t>1841 Т</t>
  </si>
  <si>
    <t>1842 Т</t>
  </si>
  <si>
    <t>1843 Т</t>
  </si>
  <si>
    <t>1800 Т</t>
  </si>
  <si>
    <t>1799 Т</t>
  </si>
  <si>
    <t>1864 Т</t>
  </si>
  <si>
    <t>1827 Т</t>
  </si>
  <si>
    <t>1790 Т</t>
  </si>
  <si>
    <t>1828 Т</t>
  </si>
  <si>
    <t>1857 Т</t>
  </si>
  <si>
    <t>1858 Т</t>
  </si>
  <si>
    <t>1859 Т</t>
  </si>
  <si>
    <t>1792 Т</t>
  </si>
  <si>
    <t>1848 Т</t>
  </si>
  <si>
    <t>1856 Т</t>
  </si>
  <si>
    <t>1854 Т</t>
  </si>
  <si>
    <t>1855 Т</t>
  </si>
  <si>
    <t>1853 Т</t>
  </si>
  <si>
    <t>1862 Т</t>
  </si>
  <si>
    <t>1863 Т</t>
  </si>
  <si>
    <t>1823 Т</t>
  </si>
  <si>
    <t>1844 Т</t>
  </si>
  <si>
    <t>1845 Т</t>
  </si>
  <si>
    <t>1846 Т</t>
  </si>
  <si>
    <t>1771 Т</t>
  </si>
  <si>
    <t>1772 Т</t>
  </si>
  <si>
    <t>1765 Т</t>
  </si>
  <si>
    <t>1847 Т</t>
  </si>
  <si>
    <t>1774 Т</t>
  </si>
  <si>
    <t>1866 Т</t>
  </si>
  <si>
    <t>1759 Т</t>
  </si>
  <si>
    <t>1758 Т</t>
  </si>
  <si>
    <t>1757 Т</t>
  </si>
  <si>
    <t>1760 Т</t>
  </si>
  <si>
    <t>1761 Т</t>
  </si>
  <si>
    <t>1801 Т</t>
  </si>
  <si>
    <t>1802 Т</t>
  </si>
  <si>
    <t>1803 Т</t>
  </si>
  <si>
    <t>1804 Т</t>
  </si>
  <si>
    <t>1805 Т</t>
  </si>
  <si>
    <t>1806 Т</t>
  </si>
  <si>
    <t>1807 Т</t>
  </si>
  <si>
    <t>1808 Т</t>
  </si>
  <si>
    <t>1809 Т</t>
  </si>
  <si>
    <t>1810 Т</t>
  </si>
  <si>
    <t>1811 Т</t>
  </si>
  <si>
    <t>1813 Т</t>
  </si>
  <si>
    <t>1812 Т</t>
  </si>
  <si>
    <t>1826 Т</t>
  </si>
  <si>
    <t>1850 Т</t>
  </si>
  <si>
    <t>1852 Т</t>
  </si>
  <si>
    <t>1851 Т</t>
  </si>
  <si>
    <t>1820 Т</t>
  </si>
  <si>
    <t>1829 Т</t>
  </si>
  <si>
    <t>1865 Т</t>
  </si>
  <si>
    <t>1766 Т</t>
  </si>
  <si>
    <t>1780 Т</t>
  </si>
  <si>
    <t>1781 Т</t>
  </si>
  <si>
    <t>1782 Т</t>
  </si>
  <si>
    <t>1783 Т</t>
  </si>
  <si>
    <t>1784 Т</t>
  </si>
  <si>
    <t>1785 Т</t>
  </si>
  <si>
    <t>1786 Т</t>
  </si>
  <si>
    <t>1787 Т</t>
  </si>
  <si>
    <t>1767 Т</t>
  </si>
  <si>
    <t>1778 Т</t>
  </si>
  <si>
    <t>1814 Т</t>
  </si>
  <si>
    <t>1837 Т</t>
  </si>
  <si>
    <t>1775 Т</t>
  </si>
  <si>
    <t>166 Р</t>
  </si>
  <si>
    <t>167 Р</t>
  </si>
  <si>
    <t>158 Р</t>
  </si>
  <si>
    <t>159 Р</t>
  </si>
  <si>
    <t>160 Р</t>
  </si>
  <si>
    <t>161 Р</t>
  </si>
  <si>
    <t>162 Р</t>
  </si>
  <si>
    <t>163 Р</t>
  </si>
  <si>
    <t>164 Р</t>
  </si>
  <si>
    <t>165 Р</t>
  </si>
  <si>
    <t>148 Р</t>
  </si>
  <si>
    <t>149 Р</t>
  </si>
  <si>
    <t>150 Р</t>
  </si>
  <si>
    <t>151 Р</t>
  </si>
  <si>
    <t>152 Р</t>
  </si>
  <si>
    <t>139 Р</t>
  </si>
  <si>
    <t>140 Р</t>
  </si>
  <si>
    <t>155 Р</t>
  </si>
  <si>
    <t>153 Р</t>
  </si>
  <si>
    <t>154 Р</t>
  </si>
  <si>
    <t>156 Р</t>
  </si>
  <si>
    <t>142 Р</t>
  </si>
  <si>
    <t>143 Р</t>
  </si>
  <si>
    <t>144 Р</t>
  </si>
  <si>
    <t>145 Р</t>
  </si>
  <si>
    <t>146 Р</t>
  </si>
  <si>
    <t>147 Р</t>
  </si>
  <si>
    <t>168 Р</t>
  </si>
  <si>
    <t>157 Р</t>
  </si>
  <si>
    <t>141 Р</t>
  </si>
  <si>
    <t>151 У</t>
  </si>
  <si>
    <t>152 У</t>
  </si>
  <si>
    <t>153 У</t>
  </si>
  <si>
    <t>154 У</t>
  </si>
  <si>
    <t>155 У</t>
  </si>
  <si>
    <t>150 У</t>
  </si>
  <si>
    <t>149 У</t>
  </si>
  <si>
    <t>156 У</t>
  </si>
  <si>
    <t>9 изменения и дополнения №120240021112-ПЗ-2022-9 от 05.04. 2022г., утвержден решением и.о. директора департамента ДПиОЗ Дошкай А.</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</si>
</sst>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 _₽_-;\-* #,##0.00\ _₽_-;_-* &quot;-&quot;??\ _₽_-;_-@_-"/>
    <numFmt numFmtId="164" formatCode="[$-419]#,##0.00"/>
    <numFmt numFmtId="165" formatCode="#,##0.000"/>
    <numFmt numFmtId="166" formatCode="_-* #,##0.00\ _₸_-;\-* #,##0.00\ _₸_-;_-* &quot;-&quot;??\ _₸_-;_-@_-"/>
    <numFmt numFmtId="167" formatCode="000000"/>
    <numFmt numFmtId="168" formatCode="#,##0.00\ _₽"/>
    <numFmt numFmtId="169" formatCode="0.000"/>
    <numFmt numFmtId="170" formatCode="0.00000"/>
    <numFmt numFmtId="171" formatCode="_-* #,##0.0\ _₽_-;\-* #,##0.0\ _₽_-;_-* &quot;-&quot;??\ _₽_-;_-@_-"/>
    <numFmt numFmtId="172" formatCode="_-* #,##0.0\ _₽_-;\-* #,##0.0\ _₽_-;_-* &quot;-&quot;?\ _₽_-;_-@_-"/>
    <numFmt numFmtId="173" formatCode="0;[Red]0"/>
    <numFmt numFmtId="174" formatCode="_-* #,##0.000\ _₽_-;\-* #,##0.000\ _₽_-;_-* &quot;-&quot;???\ _₽_-;_-@_-"/>
    <numFmt numFmtId="175" formatCode="#,##0.00_ ;\-#,##0.00\ "/>
    <numFmt numFmtId="176" formatCode="_(* #,##0.00_);_(* \(#,##0.00\);_(* &quot;-&quot;??_);_(@_)"/>
    <numFmt numFmtId="177" formatCode="_-* #,##0.000\ _₽_-;\-* #,##0.000\ _₽_-;_-* &quot;-&quot;??\ _₽_-;_-@_-"/>
    <numFmt numFmtId="178" formatCode="_-* #,##0.000\ _р_._-;\-* #,##0.000\ _р_._-;_-* &quot;-&quot;??\ _р_._-;_-@_-"/>
    <numFmt numFmtId="179" formatCode="#,##0.00_ ;[Red]\-#,##0.00\ "/>
    <numFmt numFmtId="180" formatCode="0.0"/>
    <numFmt numFmtId="181" formatCode="[$-419]General"/>
    <numFmt numFmtId="182" formatCode="#,##0.000\ _₽"/>
    <numFmt numFmtId="183" formatCode="#,##0.0\ _₽;\-#,##0.0\ _₽"/>
    <numFmt numFmtId="184" formatCode="#,##0.00\ _₸"/>
  </numFmts>
  <fonts count="58">
    <font>
      <sz val="11"/>
      <color theme="1"/>
      <name val="Calibri"/>
      <family val="2"/>
      <charset val="204"/>
      <scheme val="minor"/>
    </font>
    <font>
      <sz val="11"/>
      <color theme="1"/>
      <name val="Calibri"/>
      <family val="2"/>
      <charset val="204"/>
      <scheme val="minor"/>
    </font>
    <font>
      <sz val="10"/>
      <color theme="1"/>
      <name val="Times New Roman"/>
      <family val="1"/>
      <charset val="204"/>
    </font>
    <font>
      <sz val="10"/>
      <name val="Times New Roman"/>
      <family val="1"/>
      <charset val="204"/>
    </font>
    <font>
      <sz val="10"/>
      <name val="Arial Cyr"/>
      <charset val="204"/>
    </font>
    <font>
      <b/>
      <sz val="10"/>
      <color theme="1"/>
      <name val="Times New Roman"/>
      <family val="1"/>
      <charset val="204"/>
    </font>
    <font>
      <b/>
      <sz val="14"/>
      <color theme="1"/>
      <name val="Times New Roman"/>
      <family val="1"/>
      <charset val="204"/>
    </font>
    <font>
      <b/>
      <sz val="10"/>
      <name val="Times New Roman"/>
      <family val="1"/>
      <charset val="204"/>
    </font>
    <font>
      <i/>
      <sz val="10"/>
      <color indexed="8"/>
      <name val="Times New Roman"/>
      <family val="1"/>
      <charset val="204"/>
    </font>
    <font>
      <sz val="10"/>
      <name val="Arial"/>
      <family val="2"/>
      <charset val="204"/>
    </font>
    <font>
      <sz val="10"/>
      <color rgb="FF000000"/>
      <name val="Times New Roman"/>
      <family val="1"/>
      <charset val="204"/>
    </font>
    <font>
      <sz val="10"/>
      <name val="Helv"/>
    </font>
    <font>
      <sz val="11"/>
      <color theme="1"/>
      <name val="Times New Roman"/>
      <family val="1"/>
      <charset val="204"/>
    </font>
    <font>
      <sz val="10"/>
      <color indexed="8"/>
      <name val="Times New Roman"/>
      <family val="1"/>
      <charset val="204"/>
    </font>
    <font>
      <sz val="10"/>
      <name val="Calibri"/>
      <family val="2"/>
      <charset val="204"/>
      <scheme val="minor"/>
    </font>
    <font>
      <sz val="10"/>
      <color rgb="FF212529"/>
      <name val="Times New Roman"/>
      <family val="1"/>
      <charset val="204"/>
    </font>
    <font>
      <sz val="12"/>
      <color rgb="FF000000"/>
      <name val="Times New Roman"/>
      <family val="1"/>
      <charset val="204"/>
    </font>
    <font>
      <b/>
      <sz val="10"/>
      <color rgb="FF000000"/>
      <name val="Times New Roman"/>
      <family val="1"/>
      <charset val="204"/>
    </font>
    <font>
      <sz val="11"/>
      <color rgb="FF212529"/>
      <name val="Arial"/>
      <family val="2"/>
      <charset val="204"/>
    </font>
    <font>
      <u/>
      <sz val="11"/>
      <color theme="10"/>
      <name val="Calibri"/>
      <family val="2"/>
      <charset val="204"/>
      <scheme val="minor"/>
    </font>
    <font>
      <sz val="11"/>
      <color rgb="FF212529"/>
      <name val="Times New Roman"/>
      <family val="1"/>
      <charset val="204"/>
    </font>
    <font>
      <sz val="11"/>
      <color rgb="FF212529"/>
      <name val="Roboto"/>
    </font>
    <font>
      <sz val="10"/>
      <color theme="1"/>
      <name val="Calibri"/>
      <family val="2"/>
      <charset val="204"/>
      <scheme val="minor"/>
    </font>
    <font>
      <sz val="11"/>
      <color indexed="8"/>
      <name val="Calibri"/>
      <family val="2"/>
      <scheme val="minor"/>
    </font>
    <font>
      <sz val="11"/>
      <color theme="1"/>
      <name val="Calibri"/>
      <family val="2"/>
      <charset val="1"/>
      <scheme val="minor"/>
    </font>
    <font>
      <sz val="10"/>
      <color rgb="FF202124"/>
      <name val="Times New Roman"/>
      <family val="1"/>
      <charset val="204"/>
    </font>
    <font>
      <sz val="11"/>
      <name val="Times New Roman"/>
      <family val="1"/>
      <charset val="204"/>
    </font>
    <font>
      <sz val="8"/>
      <name val="Times New Roman"/>
      <family val="1"/>
      <charset val="204"/>
    </font>
    <font>
      <sz val="10"/>
      <color rgb="FFFF0000"/>
      <name val="Times New Roman"/>
      <family val="1"/>
      <charset val="204"/>
    </font>
    <font>
      <sz val="11"/>
      <name val="Calibri"/>
      <family val="2"/>
      <charset val="204"/>
    </font>
    <font>
      <sz val="10"/>
      <name val="Calibri"/>
      <family val="2"/>
      <charset val="204"/>
    </font>
    <font>
      <sz val="11"/>
      <name val="Calibri"/>
      <family val="2"/>
      <charset val="204"/>
      <scheme val="minor"/>
    </font>
    <font>
      <b/>
      <sz val="11"/>
      <name val="Times New Roman"/>
      <family val="1"/>
      <charset val="204"/>
    </font>
    <font>
      <sz val="10"/>
      <color indexed="8"/>
      <name val="Arial"/>
      <family val="2"/>
      <charset val="204"/>
    </font>
    <font>
      <sz val="11"/>
      <name val="Calibri"/>
      <family val="2"/>
      <charset val="204"/>
    </font>
    <font>
      <sz val="11"/>
      <color theme="1"/>
      <name val="Calibri"/>
      <family val="2"/>
      <charset val="204"/>
    </font>
    <font>
      <sz val="11"/>
      <color theme="1"/>
      <name val="Calibri"/>
      <family val="2"/>
      <scheme val="minor"/>
    </font>
    <font>
      <b/>
      <sz val="14"/>
      <color theme="1"/>
      <name val="Arial"/>
      <family val="2"/>
      <charset val="204"/>
    </font>
    <font>
      <sz val="14"/>
      <color theme="1"/>
      <name val="Calibri"/>
      <family val="2"/>
      <scheme val="minor"/>
    </font>
    <font>
      <b/>
      <sz val="12"/>
      <color theme="1"/>
      <name val="Arial"/>
      <family val="2"/>
      <charset val="204"/>
    </font>
    <font>
      <sz val="12"/>
      <color theme="1"/>
      <name val="Arial"/>
      <family val="2"/>
      <charset val="204"/>
    </font>
    <font>
      <sz val="11"/>
      <color theme="1"/>
      <name val="Arial"/>
      <family val="2"/>
      <charset val="204"/>
    </font>
    <font>
      <sz val="11"/>
      <name val="Arial"/>
      <family val="2"/>
      <charset val="204"/>
    </font>
    <font>
      <b/>
      <sz val="14"/>
      <name val="Arial"/>
      <family val="2"/>
      <charset val="204"/>
    </font>
    <font>
      <sz val="12"/>
      <color rgb="FF000000"/>
      <name val="Arial"/>
      <family val="2"/>
      <charset val="204"/>
    </font>
    <font>
      <sz val="12"/>
      <name val="Arial"/>
      <family val="2"/>
      <charset val="204"/>
    </font>
    <font>
      <sz val="11"/>
      <name val="Calibri"/>
      <family val="2"/>
      <scheme val="minor"/>
    </font>
    <font>
      <b/>
      <u/>
      <sz val="12"/>
      <name val="Arial"/>
      <family val="2"/>
      <charset val="204"/>
    </font>
    <font>
      <b/>
      <sz val="12"/>
      <name val="Arial"/>
      <family val="2"/>
      <charset val="204"/>
    </font>
    <font>
      <sz val="12"/>
      <color theme="1"/>
      <name val="Times New Roman"/>
      <family val="1"/>
      <charset val="204"/>
    </font>
    <font>
      <sz val="11"/>
      <color theme="1"/>
      <name val="Calibri"/>
      <family val="2"/>
    </font>
    <font>
      <sz val="10"/>
      <color theme="1"/>
      <name val="Calibri"/>
      <family val="2"/>
    </font>
    <font>
      <sz val="11"/>
      <name val="Calibri"/>
      <family val="2"/>
      <charset val="204"/>
    </font>
    <font>
      <sz val="10"/>
      <color theme="1"/>
      <name val="Arial"/>
      <family val="2"/>
      <charset val="204"/>
    </font>
    <font>
      <sz val="11"/>
      <color rgb="FF000000"/>
      <name val="Times New Roman"/>
      <family val="1"/>
      <charset val="204"/>
    </font>
    <font>
      <sz val="8"/>
      <color theme="1"/>
      <name val="Times New Roman"/>
      <family val="1"/>
      <charset val="204"/>
    </font>
    <font>
      <sz val="11"/>
      <color indexed="8"/>
      <name val="Times New Roman"/>
      <family val="1"/>
      <charset val="204"/>
    </font>
    <font>
      <sz val="11"/>
      <name val="Calibri"/>
    </font>
  </fonts>
  <fills count="13">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theme="5" tint="0.59999389629810485"/>
        <bgColor indexed="64"/>
      </patternFill>
    </fill>
    <fill>
      <patternFill patternType="solid">
        <fgColor indexed="9"/>
        <bgColor indexed="9"/>
      </patternFill>
    </fill>
    <fill>
      <patternFill patternType="solid">
        <fgColor theme="4" tint="0.59999389629810485"/>
        <bgColor indexed="64"/>
      </patternFill>
    </fill>
    <fill>
      <patternFill patternType="solid">
        <fgColor theme="8" tint="0.39997558519241921"/>
        <bgColor indexed="64"/>
      </patternFill>
    </fill>
    <fill>
      <patternFill patternType="solid">
        <fgColor rgb="FFFFFFFF"/>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9" tint="0.59999389629810485"/>
        <bgColor rgb="FF000000"/>
      </patternFill>
    </fill>
  </fills>
  <borders count="2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indexed="64"/>
      </left>
      <right/>
      <top/>
      <bottom style="thin">
        <color indexed="64"/>
      </bottom>
      <diagonal/>
    </border>
    <border>
      <left/>
      <right style="thin">
        <color indexed="64"/>
      </right>
      <top/>
      <bottom style="thin">
        <color indexed="64"/>
      </bottom>
      <diagonal/>
    </border>
    <border>
      <left style="thin">
        <color theme="1"/>
      </left>
      <right style="thin">
        <color theme="1"/>
      </right>
      <top/>
      <bottom/>
      <diagonal/>
    </border>
    <border>
      <left/>
      <right style="thin">
        <color theme="1"/>
      </right>
      <top/>
      <bottom style="thin">
        <color theme="1"/>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1"/>
      </left>
      <right style="thin">
        <color theme="1"/>
      </right>
      <top style="thin">
        <color theme="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left>
      <right/>
      <top style="thin">
        <color theme="1"/>
      </top>
      <bottom style="thin">
        <color theme="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style="thin">
        <color indexed="8"/>
      </left>
      <right/>
      <top style="thin">
        <color indexed="8"/>
      </top>
      <bottom style="thin">
        <color indexed="8"/>
      </bottom>
      <diagonal/>
    </border>
    <border>
      <left style="thin">
        <color rgb="FF000000"/>
      </left>
      <right/>
      <top style="thin">
        <color rgb="FF000000"/>
      </top>
      <bottom style="thin">
        <color rgb="FF000000"/>
      </bottom>
      <diagonal/>
    </border>
  </borders>
  <cellStyleXfs count="31">
    <xf numFmtId="0" fontId="0" fillId="0" borderId="0"/>
    <xf numFmtId="43" fontId="1" fillId="0" borderId="0" applyFont="0" applyFill="0" applyBorder="0" applyAlignment="0" applyProtection="0"/>
    <xf numFmtId="0" fontId="4" fillId="0" borderId="0"/>
    <xf numFmtId="0" fontId="9" fillId="0" borderId="0"/>
    <xf numFmtId="166" fontId="1" fillId="0" borderId="0" applyFont="0" applyFill="0" applyBorder="0" applyAlignment="0" applyProtection="0"/>
    <xf numFmtId="0" fontId="9" fillId="0" borderId="0"/>
    <xf numFmtId="0" fontId="9" fillId="0" borderId="0"/>
    <xf numFmtId="0" fontId="11" fillId="0" borderId="0"/>
    <xf numFmtId="0" fontId="11" fillId="0" borderId="0"/>
    <xf numFmtId="0" fontId="9" fillId="0" borderId="0"/>
    <xf numFmtId="0" fontId="9" fillId="0" borderId="0"/>
    <xf numFmtId="43" fontId="1" fillId="0" borderId="0" applyFont="0" applyFill="0" applyBorder="0" applyAlignment="0" applyProtection="0"/>
    <xf numFmtId="40" fontId="9" fillId="6" borderId="2"/>
    <xf numFmtId="0" fontId="19" fillId="0" borderId="0" applyNumberFormat="0" applyFill="0" applyBorder="0" applyAlignment="0" applyProtection="0"/>
    <xf numFmtId="166"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23" fillId="0" borderId="0"/>
    <xf numFmtId="166" fontId="1" fillId="0" borderId="0" applyFont="0" applyFill="0" applyBorder="0" applyAlignment="0" applyProtection="0"/>
    <xf numFmtId="0" fontId="24" fillId="0" borderId="0"/>
    <xf numFmtId="0" fontId="11" fillId="0" borderId="0"/>
    <xf numFmtId="176" fontId="9" fillId="0" borderId="0" applyFont="0" applyFill="0" applyBorder="0" applyAlignment="0" applyProtection="0"/>
    <xf numFmtId="0" fontId="1" fillId="0" borderId="0"/>
    <xf numFmtId="40" fontId="9" fillId="6" borderId="2"/>
    <xf numFmtId="0" fontId="33" fillId="0" borderId="0"/>
    <xf numFmtId="0" fontId="36" fillId="0" borderId="0"/>
    <xf numFmtId="0" fontId="1" fillId="0" borderId="0"/>
    <xf numFmtId="166" fontId="24" fillId="0" borderId="0" applyFont="0" applyFill="0" applyBorder="0" applyAlignment="0" applyProtection="0"/>
    <xf numFmtId="181" fontId="53" fillId="10" borderId="0"/>
    <xf numFmtId="43" fontId="36" fillId="0" borderId="0" applyFont="0" applyFill="0" applyBorder="0" applyAlignment="0" applyProtection="0"/>
    <xf numFmtId="0" fontId="1" fillId="0" borderId="0"/>
  </cellStyleXfs>
  <cellXfs count="2247">
    <xf numFmtId="0" fontId="0" fillId="0" borderId="0" xfId="0"/>
    <xf numFmtId="0" fontId="2" fillId="0" borderId="0" xfId="0" applyFont="1" applyFill="1"/>
    <xf numFmtId="0" fontId="2" fillId="0" borderId="0" xfId="0" applyFont="1"/>
    <xf numFmtId="0" fontId="2" fillId="0" borderId="0" xfId="0" applyFont="1" applyAlignment="1">
      <alignment horizontal="center"/>
    </xf>
    <xf numFmtId="0" fontId="2" fillId="0" borderId="0" xfId="0" applyFont="1" applyAlignment="1"/>
    <xf numFmtId="4" fontId="2" fillId="0" borderId="0" xfId="0" applyNumberFormat="1" applyFont="1" applyAlignment="1"/>
    <xf numFmtId="0" fontId="2" fillId="0" borderId="0" xfId="0" applyFont="1" applyAlignment="1">
      <alignment wrapText="1"/>
    </xf>
    <xf numFmtId="49" fontId="2" fillId="0" borderId="0" xfId="0" applyNumberFormat="1" applyFont="1" applyFill="1" applyBorder="1" applyAlignment="1">
      <alignment horizontal="left" vertical="center"/>
    </xf>
    <xf numFmtId="49" fontId="3" fillId="0" borderId="0" xfId="0" applyNumberFormat="1" applyFont="1" applyFill="1" applyBorder="1" applyAlignment="1">
      <alignment horizontal="left" vertical="center"/>
    </xf>
    <xf numFmtId="0" fontId="5" fillId="0" borderId="0" xfId="2" applyFont="1" applyFill="1" applyBorder="1" applyAlignment="1">
      <alignment horizontal="left" vertical="center"/>
    </xf>
    <xf numFmtId="49" fontId="2" fillId="0" borderId="0" xfId="0" applyNumberFormat="1" applyFont="1" applyFill="1" applyBorder="1" applyAlignment="1">
      <alignment horizontal="center" vertical="center"/>
    </xf>
    <xf numFmtId="164" fontId="3" fillId="0" borderId="0" xfId="2" applyNumberFormat="1" applyFont="1" applyFill="1" applyBorder="1" applyAlignment="1">
      <alignment horizontal="left" vertical="center"/>
    </xf>
    <xf numFmtId="4" fontId="2" fillId="0" borderId="0" xfId="0" applyNumberFormat="1" applyFont="1" applyFill="1" applyBorder="1" applyAlignment="1">
      <alignment vertical="center"/>
    </xf>
    <xf numFmtId="49" fontId="6" fillId="0" borderId="0" xfId="0" applyNumberFormat="1" applyFont="1" applyFill="1" applyBorder="1" applyAlignment="1">
      <alignment horizontal="left" vertical="center"/>
    </xf>
    <xf numFmtId="43" fontId="5" fillId="2" borderId="2" xfId="0" applyNumberFormat="1" applyFont="1" applyFill="1" applyBorder="1" applyAlignment="1">
      <alignment horizontal="left" vertical="center" wrapText="1"/>
    </xf>
    <xf numFmtId="43" fontId="5" fillId="2" borderId="2" xfId="0" applyNumberFormat="1" applyFont="1" applyFill="1" applyBorder="1" applyAlignment="1">
      <alignment horizontal="left" vertical="center"/>
    </xf>
    <xf numFmtId="49" fontId="5" fillId="2" borderId="2" xfId="0" applyNumberFormat="1" applyFont="1" applyFill="1" applyBorder="1" applyAlignment="1">
      <alignment horizontal="left" vertical="center" wrapText="1"/>
    </xf>
    <xf numFmtId="49" fontId="5" fillId="2" borderId="2" xfId="0" applyNumberFormat="1" applyFont="1" applyFill="1" applyBorder="1" applyAlignment="1">
      <alignment horizontal="center" vertical="center" wrapText="1"/>
    </xf>
    <xf numFmtId="4" fontId="5" fillId="2" borderId="2" xfId="0" applyNumberFormat="1" applyFont="1" applyFill="1" applyBorder="1" applyAlignment="1">
      <alignment vertical="center" wrapText="1"/>
    </xf>
    <xf numFmtId="49" fontId="5" fillId="2" borderId="2" xfId="0" applyNumberFormat="1" applyFont="1" applyFill="1" applyBorder="1" applyAlignment="1">
      <alignment horizontal="left" vertical="center"/>
    </xf>
    <xf numFmtId="49" fontId="5" fillId="0" borderId="2" xfId="0" applyNumberFormat="1" applyFont="1" applyFill="1" applyBorder="1" applyAlignment="1">
      <alignment horizontal="center" vertical="center"/>
    </xf>
    <xf numFmtId="49" fontId="5" fillId="2" borderId="2" xfId="0" applyNumberFormat="1" applyFont="1" applyFill="1" applyBorder="1" applyAlignment="1">
      <alignment horizontal="center" vertical="center"/>
    </xf>
    <xf numFmtId="49" fontId="7" fillId="2" borderId="2" xfId="0" applyNumberFormat="1" applyFont="1" applyFill="1" applyBorder="1" applyAlignment="1">
      <alignment horizontal="center" vertical="center"/>
    </xf>
    <xf numFmtId="4" fontId="5" fillId="2" borderId="2" xfId="0" applyNumberFormat="1" applyFont="1" applyFill="1" applyBorder="1" applyAlignment="1">
      <alignment vertical="center"/>
    </xf>
    <xf numFmtId="49" fontId="3" fillId="0" borderId="2" xfId="0" applyNumberFormat="1" applyFont="1" applyFill="1" applyBorder="1" applyAlignment="1">
      <alignment horizontal="left" vertical="top"/>
    </xf>
    <xf numFmtId="0" fontId="3" fillId="0" borderId="2" xfId="0" applyNumberFormat="1" applyFont="1" applyFill="1" applyBorder="1" applyAlignment="1">
      <alignment horizontal="left" vertical="top"/>
    </xf>
    <xf numFmtId="0" fontId="3" fillId="0" borderId="2" xfId="0" applyFont="1" applyFill="1" applyBorder="1" applyAlignment="1">
      <alignment horizontal="left" vertical="top" wrapText="1"/>
    </xf>
    <xf numFmtId="0" fontId="3" fillId="0" borderId="2" xfId="0" applyFont="1" applyFill="1" applyBorder="1" applyAlignment="1">
      <alignment horizontal="center" vertical="top" wrapText="1"/>
    </xf>
    <xf numFmtId="49" fontId="3" fillId="0" borderId="2" xfId="0" applyNumberFormat="1" applyFont="1" applyFill="1" applyBorder="1" applyAlignment="1">
      <alignment horizontal="left" vertical="top" wrapText="1"/>
    </xf>
    <xf numFmtId="49" fontId="3" fillId="0" borderId="2" xfId="0" applyNumberFormat="1" applyFont="1" applyFill="1" applyBorder="1" applyAlignment="1">
      <alignment horizontal="center" vertical="top" wrapText="1"/>
    </xf>
    <xf numFmtId="0" fontId="3" fillId="0" borderId="2" xfId="0" applyFont="1" applyFill="1" applyBorder="1" applyAlignment="1">
      <alignment horizontal="left" vertical="top"/>
    </xf>
    <xf numFmtId="165" fontId="3" fillId="0" borderId="2" xfId="0" applyNumberFormat="1" applyFont="1" applyFill="1" applyBorder="1" applyAlignment="1">
      <alignment horizontal="left" vertical="top" wrapText="1"/>
    </xf>
    <xf numFmtId="4" fontId="3" fillId="0" borderId="2" xfId="0" applyNumberFormat="1" applyFont="1" applyFill="1" applyBorder="1" applyAlignment="1">
      <alignment vertical="top" wrapText="1"/>
    </xf>
    <xf numFmtId="4" fontId="3" fillId="0" borderId="2" xfId="0" applyNumberFormat="1" applyFont="1" applyFill="1" applyBorder="1" applyAlignment="1">
      <alignment vertical="top"/>
    </xf>
    <xf numFmtId="4" fontId="3" fillId="0" borderId="2" xfId="0" applyNumberFormat="1" applyFont="1" applyFill="1" applyBorder="1" applyAlignment="1">
      <alignment horizontal="left" vertical="top"/>
    </xf>
    <xf numFmtId="165" fontId="3" fillId="0" borderId="2" xfId="0" applyNumberFormat="1" applyFont="1" applyFill="1" applyBorder="1" applyAlignment="1">
      <alignment horizontal="left" vertical="top"/>
    </xf>
    <xf numFmtId="0" fontId="2" fillId="0" borderId="2" xfId="0" applyFont="1" applyFill="1" applyBorder="1" applyAlignment="1">
      <alignment horizontal="left" vertical="top"/>
    </xf>
    <xf numFmtId="0" fontId="2" fillId="0" borderId="0" xfId="0" applyFont="1" applyFill="1" applyAlignment="1">
      <alignment horizontal="left" vertical="top"/>
    </xf>
    <xf numFmtId="0" fontId="3" fillId="0" borderId="0" xfId="0" applyFont="1" applyFill="1" applyAlignment="1">
      <alignment horizontal="left" vertical="top"/>
    </xf>
    <xf numFmtId="4" fontId="3" fillId="0" borderId="2" xfId="0" applyNumberFormat="1" applyFont="1" applyFill="1" applyBorder="1" applyAlignment="1">
      <alignment horizontal="left" vertical="top" wrapText="1"/>
    </xf>
    <xf numFmtId="49" fontId="3" fillId="0" borderId="2" xfId="3" applyNumberFormat="1" applyFont="1" applyFill="1" applyBorder="1" applyAlignment="1">
      <alignment horizontal="left" vertical="top"/>
    </xf>
    <xf numFmtId="0" fontId="3" fillId="0" borderId="2" xfId="3" applyNumberFormat="1" applyFont="1" applyFill="1" applyBorder="1" applyAlignment="1">
      <alignment horizontal="left" vertical="top"/>
    </xf>
    <xf numFmtId="0" fontId="3" fillId="0" borderId="2" xfId="3" applyFont="1" applyFill="1" applyBorder="1" applyAlignment="1">
      <alignment horizontal="left" vertical="top"/>
    </xf>
    <xf numFmtId="0" fontId="3" fillId="0" borderId="2" xfId="3" applyFont="1" applyFill="1" applyBorder="1" applyAlignment="1">
      <alignment horizontal="center" vertical="top"/>
    </xf>
    <xf numFmtId="49" fontId="3" fillId="0" borderId="2" xfId="3" applyNumberFormat="1" applyFont="1" applyFill="1" applyBorder="1" applyAlignment="1">
      <alignment horizontal="center" vertical="top"/>
    </xf>
    <xf numFmtId="165" fontId="3" fillId="0" borderId="2" xfId="3" applyNumberFormat="1" applyFont="1" applyFill="1" applyBorder="1" applyAlignment="1">
      <alignment horizontal="left" vertical="top"/>
    </xf>
    <xf numFmtId="39" fontId="3" fillId="0" borderId="2" xfId="4" applyNumberFormat="1" applyFont="1" applyFill="1" applyBorder="1" applyAlignment="1">
      <alignment horizontal="left" vertical="top"/>
    </xf>
    <xf numFmtId="167" fontId="3" fillId="0" borderId="2" xfId="3" applyNumberFormat="1" applyFont="1" applyFill="1" applyBorder="1" applyAlignment="1">
      <alignment horizontal="left" vertical="top"/>
    </xf>
    <xf numFmtId="0" fontId="3" fillId="0" borderId="2" xfId="3" applyFont="1" applyFill="1" applyBorder="1" applyAlignment="1">
      <alignment horizontal="left" vertical="top" wrapText="1"/>
    </xf>
    <xf numFmtId="2" fontId="3" fillId="0" borderId="2" xfId="0" applyNumberFormat="1" applyFont="1" applyFill="1" applyBorder="1" applyAlignment="1">
      <alignment horizontal="center" vertical="top" wrapText="1"/>
    </xf>
    <xf numFmtId="49" fontId="3" fillId="0" borderId="1" xfId="0" applyNumberFormat="1" applyFont="1" applyFill="1" applyBorder="1" applyAlignment="1">
      <alignment horizontal="left" vertical="top"/>
    </xf>
    <xf numFmtId="0" fontId="3" fillId="0" borderId="1" xfId="0" applyNumberFormat="1" applyFont="1" applyFill="1" applyBorder="1" applyAlignment="1">
      <alignment horizontal="left" vertical="top"/>
    </xf>
    <xf numFmtId="0" fontId="3" fillId="0" borderId="1" xfId="0" applyFont="1" applyFill="1" applyBorder="1" applyAlignment="1">
      <alignment horizontal="left" vertical="top" wrapText="1"/>
    </xf>
    <xf numFmtId="0" fontId="3" fillId="0" borderId="1" xfId="0" applyFont="1" applyFill="1" applyBorder="1" applyAlignment="1">
      <alignment horizontal="center" vertical="top" wrapText="1"/>
    </xf>
    <xf numFmtId="49" fontId="3" fillId="0" borderId="1" xfId="0" applyNumberFormat="1" applyFont="1" applyFill="1" applyBorder="1" applyAlignment="1">
      <alignment horizontal="left" vertical="top" wrapText="1"/>
    </xf>
    <xf numFmtId="0" fontId="3" fillId="0" borderId="1" xfId="0" applyFont="1" applyFill="1" applyBorder="1" applyAlignment="1">
      <alignment horizontal="left" vertical="top"/>
    </xf>
    <xf numFmtId="165" fontId="3" fillId="0" borderId="1" xfId="0" applyNumberFormat="1" applyFont="1" applyFill="1" applyBorder="1" applyAlignment="1">
      <alignment horizontal="left" vertical="top" wrapText="1"/>
    </xf>
    <xf numFmtId="49" fontId="5" fillId="3" borderId="2" xfId="0" applyNumberFormat="1" applyFont="1" applyFill="1" applyBorder="1" applyAlignment="1">
      <alignment horizontal="center" vertical="center"/>
    </xf>
    <xf numFmtId="4" fontId="5" fillId="3" borderId="2" xfId="0" applyNumberFormat="1" applyFont="1" applyFill="1" applyBorder="1" applyAlignment="1">
      <alignment vertical="center"/>
    </xf>
    <xf numFmtId="49" fontId="5" fillId="3" borderId="2" xfId="0" applyNumberFormat="1" applyFont="1" applyFill="1" applyBorder="1" applyAlignment="1">
      <alignment horizontal="left" vertical="center"/>
    </xf>
    <xf numFmtId="49" fontId="2" fillId="0" borderId="2" xfId="0" applyNumberFormat="1" applyFont="1" applyFill="1" applyBorder="1" applyAlignment="1">
      <alignment horizontal="left" vertical="center"/>
    </xf>
    <xf numFmtId="49" fontId="2" fillId="0" borderId="2" xfId="0" applyNumberFormat="1" applyFont="1" applyFill="1" applyBorder="1" applyAlignment="1">
      <alignment horizontal="left" vertical="center" wrapText="1"/>
    </xf>
    <xf numFmtId="49" fontId="3" fillId="0" borderId="2" xfId="0" applyNumberFormat="1" applyFont="1" applyFill="1" applyBorder="1" applyAlignment="1">
      <alignment horizontal="left" vertical="center"/>
    </xf>
    <xf numFmtId="49" fontId="2" fillId="0" borderId="2" xfId="0" applyNumberFormat="1" applyFont="1" applyFill="1" applyBorder="1" applyAlignment="1">
      <alignment vertical="center"/>
    </xf>
    <xf numFmtId="49" fontId="2" fillId="0" borderId="2" xfId="0" applyNumberFormat="1" applyFont="1" applyFill="1" applyBorder="1" applyAlignment="1">
      <alignment horizontal="center" vertical="center"/>
    </xf>
    <xf numFmtId="49" fontId="3" fillId="0" borderId="2" xfId="0" applyNumberFormat="1" applyFont="1" applyFill="1" applyBorder="1" applyAlignment="1">
      <alignment horizontal="center" vertical="top"/>
    </xf>
    <xf numFmtId="49" fontId="3" fillId="0" borderId="2" xfId="0" applyNumberFormat="1" applyFont="1" applyFill="1" applyBorder="1" applyAlignment="1">
      <alignment horizontal="center" vertical="center"/>
    </xf>
    <xf numFmtId="4" fontId="3" fillId="0" borderId="2" xfId="0" applyNumberFormat="1" applyFont="1" applyFill="1" applyBorder="1" applyAlignment="1">
      <alignment vertical="center"/>
    </xf>
    <xf numFmtId="4" fontId="2" fillId="0" borderId="2" xfId="0" applyNumberFormat="1" applyFont="1" applyFill="1" applyBorder="1" applyAlignment="1">
      <alignment vertical="center"/>
    </xf>
    <xf numFmtId="168" fontId="2" fillId="0" borderId="2" xfId="0" applyNumberFormat="1" applyFont="1" applyFill="1" applyBorder="1" applyAlignment="1">
      <alignment horizontal="left" vertical="center"/>
    </xf>
    <xf numFmtId="49" fontId="3" fillId="0" borderId="2" xfId="0" applyNumberFormat="1" applyFont="1" applyFill="1" applyBorder="1" applyAlignment="1">
      <alignment horizontal="right" vertical="top"/>
    </xf>
    <xf numFmtId="0" fontId="3" fillId="0" borderId="0" xfId="0" applyFont="1" applyFill="1"/>
    <xf numFmtId="49" fontId="3" fillId="0" borderId="2" xfId="0" applyNumberFormat="1" applyFont="1" applyFill="1" applyBorder="1" applyAlignment="1">
      <alignment horizontal="left" vertical="center" wrapText="1"/>
    </xf>
    <xf numFmtId="49" fontId="3" fillId="0" borderId="2" xfId="0" applyNumberFormat="1" applyFont="1" applyFill="1" applyBorder="1" applyAlignment="1">
      <alignment vertical="center"/>
    </xf>
    <xf numFmtId="168" fontId="3" fillId="0" borderId="2" xfId="0" applyNumberFormat="1" applyFont="1" applyFill="1" applyBorder="1" applyAlignment="1">
      <alignment horizontal="left" vertical="center"/>
    </xf>
    <xf numFmtId="49" fontId="5" fillId="0" borderId="2" xfId="0" applyNumberFormat="1" applyFont="1" applyFill="1" applyBorder="1" applyAlignment="1">
      <alignment horizontal="left" vertical="center"/>
    </xf>
    <xf numFmtId="49" fontId="7" fillId="0" borderId="2" xfId="0" applyNumberFormat="1" applyFont="1" applyFill="1" applyBorder="1" applyAlignment="1">
      <alignment horizontal="left" vertical="center"/>
    </xf>
    <xf numFmtId="49" fontId="3" fillId="0" borderId="2" xfId="0" applyNumberFormat="1" applyFont="1" applyFill="1" applyBorder="1" applyAlignment="1">
      <alignment vertical="top" wrapText="1"/>
    </xf>
    <xf numFmtId="169" fontId="3" fillId="0" borderId="2" xfId="0" applyNumberFormat="1" applyFont="1" applyFill="1" applyBorder="1" applyAlignment="1">
      <alignment vertical="top" wrapText="1"/>
    </xf>
    <xf numFmtId="2" fontId="3" fillId="0" borderId="2" xfId="0" applyNumberFormat="1" applyFont="1" applyFill="1" applyBorder="1" applyAlignment="1">
      <alignment vertical="top" wrapText="1"/>
    </xf>
    <xf numFmtId="4" fontId="3" fillId="0" borderId="2" xfId="0" applyNumberFormat="1" applyFont="1" applyFill="1" applyBorder="1" applyAlignment="1">
      <alignment vertical="center" wrapText="1"/>
    </xf>
    <xf numFmtId="1" fontId="3" fillId="0" borderId="2" xfId="0" applyNumberFormat="1" applyFont="1" applyFill="1" applyBorder="1" applyAlignment="1">
      <alignment horizontal="center" vertical="top" wrapText="1"/>
    </xf>
    <xf numFmtId="49" fontId="3"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top" wrapText="1"/>
    </xf>
    <xf numFmtId="0" fontId="3" fillId="0" borderId="2" xfId="6" applyFont="1" applyFill="1" applyBorder="1" applyAlignment="1">
      <alignment horizontal="center" vertical="top"/>
    </xf>
    <xf numFmtId="49" fontId="3" fillId="0" borderId="2" xfId="0" applyNumberFormat="1" applyFont="1" applyFill="1" applyBorder="1" applyAlignment="1">
      <alignment vertical="top"/>
    </xf>
    <xf numFmtId="49" fontId="2" fillId="0" borderId="2" xfId="0" applyNumberFormat="1" applyFont="1" applyFill="1" applyBorder="1" applyAlignment="1">
      <alignment horizontal="left"/>
    </xf>
    <xf numFmtId="0" fontId="2" fillId="0" borderId="2" xfId="0" applyFont="1" applyBorder="1"/>
    <xf numFmtId="0" fontId="2" fillId="0" borderId="2" xfId="0" applyFont="1" applyBorder="1" applyAlignment="1">
      <alignment horizontal="center"/>
    </xf>
    <xf numFmtId="0" fontId="3" fillId="0" borderId="2" xfId="0" applyFont="1" applyFill="1" applyBorder="1" applyAlignment="1">
      <alignment horizontal="left" vertical="center"/>
    </xf>
    <xf numFmtId="0" fontId="2" fillId="0" borderId="2" xfId="0" applyFont="1" applyFill="1" applyBorder="1" applyAlignment="1">
      <alignment horizontal="center"/>
    </xf>
    <xf numFmtId="0" fontId="3" fillId="0" borderId="2" xfId="5" applyFont="1" applyFill="1" applyBorder="1" applyAlignment="1">
      <alignment horizontal="left" vertical="center"/>
    </xf>
    <xf numFmtId="0" fontId="2" fillId="0" borderId="2" xfId="0" applyFont="1" applyFill="1" applyBorder="1"/>
    <xf numFmtId="0" fontId="2" fillId="0" borderId="2" xfId="0" applyFont="1" applyBorder="1" applyAlignment="1">
      <alignment wrapText="1"/>
    </xf>
    <xf numFmtId="0" fontId="2" fillId="0" borderId="2" xfId="0" applyFont="1" applyFill="1" applyBorder="1" applyAlignment="1">
      <alignment vertical="center"/>
    </xf>
    <xf numFmtId="0" fontId="3" fillId="0" borderId="2" xfId="0" applyFont="1" applyFill="1" applyBorder="1" applyAlignment="1">
      <alignment vertical="center"/>
    </xf>
    <xf numFmtId="0" fontId="3" fillId="0" borderId="2" xfId="0" applyFont="1" applyFill="1" applyBorder="1" applyAlignment="1">
      <alignment horizontal="left" vertical="center" wrapText="1"/>
    </xf>
    <xf numFmtId="0" fontId="2" fillId="0" borderId="2" xfId="0" applyFont="1" applyFill="1" applyBorder="1" applyAlignment="1">
      <alignment horizontal="center" vertical="center"/>
    </xf>
    <xf numFmtId="0" fontId="2" fillId="0" borderId="2" xfId="0" applyNumberFormat="1" applyFont="1" applyFill="1" applyBorder="1" applyAlignment="1">
      <alignment horizontal="center" vertical="center"/>
    </xf>
    <xf numFmtId="0" fontId="2" fillId="0" borderId="2" xfId="2" applyFont="1" applyFill="1" applyBorder="1" applyAlignment="1">
      <alignment horizontal="center" vertical="center"/>
    </xf>
    <xf numFmtId="1" fontId="3" fillId="0" borderId="2" xfId="0" applyNumberFormat="1" applyFont="1" applyFill="1" applyBorder="1" applyAlignment="1">
      <alignment horizontal="center" vertical="center"/>
    </xf>
    <xf numFmtId="0" fontId="3" fillId="0" borderId="2" xfId="0" applyNumberFormat="1" applyFont="1" applyFill="1" applyBorder="1" applyAlignment="1">
      <alignment horizontal="center" vertical="center"/>
    </xf>
    <xf numFmtId="4" fontId="12" fillId="0" borderId="2" xfId="1" applyNumberFormat="1" applyFont="1" applyFill="1" applyBorder="1" applyAlignment="1">
      <alignment vertical="center" wrapText="1"/>
    </xf>
    <xf numFmtId="168" fontId="5" fillId="0" borderId="2" xfId="0" applyNumberFormat="1" applyFont="1" applyFill="1" applyBorder="1" applyAlignment="1">
      <alignment horizontal="left" vertical="center"/>
    </xf>
    <xf numFmtId="2" fontId="3" fillId="0" borderId="2" xfId="0" applyNumberFormat="1" applyFont="1" applyFill="1" applyBorder="1" applyAlignment="1">
      <alignment horizontal="left" vertical="center" wrapText="1"/>
    </xf>
    <xf numFmtId="0" fontId="3" fillId="0" borderId="2" xfId="8" applyNumberFormat="1" applyFont="1" applyFill="1" applyBorder="1" applyAlignment="1" applyProtection="1">
      <alignment horizontal="left" vertical="center" wrapText="1"/>
      <protection hidden="1"/>
    </xf>
    <xf numFmtId="0" fontId="0" fillId="0" borderId="0" xfId="0" applyFill="1"/>
    <xf numFmtId="49" fontId="2" fillId="3" borderId="2" xfId="0" applyNumberFormat="1" applyFont="1" applyFill="1" applyBorder="1" applyAlignment="1">
      <alignment horizontal="left" vertical="center"/>
    </xf>
    <xf numFmtId="0" fontId="3" fillId="0" borderId="2" xfId="0" applyNumberFormat="1" applyFont="1" applyFill="1" applyBorder="1" applyAlignment="1">
      <alignment horizontal="left" vertical="center" wrapText="1"/>
    </xf>
    <xf numFmtId="168" fontId="3"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49" fontId="3" fillId="0" borderId="2" xfId="7" applyNumberFormat="1" applyFont="1" applyFill="1" applyBorder="1" applyAlignment="1">
      <alignment horizontal="left" vertical="center"/>
    </xf>
    <xf numFmtId="0" fontId="3" fillId="0" borderId="2" xfId="2" applyFont="1" applyFill="1" applyBorder="1" applyAlignment="1">
      <alignment horizontal="left" vertical="center"/>
    </xf>
    <xf numFmtId="0" fontId="3" fillId="0" borderId="2" xfId="0" applyFont="1" applyFill="1" applyBorder="1"/>
    <xf numFmtId="0" fontId="3" fillId="0" borderId="2" xfId="0" applyFont="1" applyFill="1" applyBorder="1" applyAlignment="1">
      <alignment horizontal="left"/>
    </xf>
    <xf numFmtId="49" fontId="7" fillId="0" borderId="2" xfId="0" applyNumberFormat="1" applyFont="1" applyFill="1" applyBorder="1" applyAlignment="1">
      <alignment horizontal="left" vertical="center" wrapText="1"/>
    </xf>
    <xf numFmtId="4" fontId="3" fillId="0" borderId="2" xfId="1" applyNumberFormat="1" applyFont="1" applyFill="1" applyBorder="1" applyAlignment="1">
      <alignment vertical="center"/>
    </xf>
    <xf numFmtId="39" fontId="3" fillId="0" borderId="2" xfId="1" applyNumberFormat="1" applyFont="1" applyFill="1" applyBorder="1" applyAlignment="1">
      <alignment horizontal="left" vertical="center"/>
    </xf>
    <xf numFmtId="0" fontId="3" fillId="0" borderId="2" xfId="2" applyFont="1" applyFill="1" applyBorder="1" applyAlignment="1">
      <alignment horizontal="left" vertical="top"/>
    </xf>
    <xf numFmtId="49" fontId="3" fillId="0" borderId="2" xfId="8" applyNumberFormat="1" applyFont="1" applyFill="1" applyBorder="1" applyAlignment="1">
      <alignment horizontal="left" vertical="center" wrapText="1"/>
    </xf>
    <xf numFmtId="0" fontId="3" fillId="0" borderId="2" xfId="8" applyNumberFormat="1" applyFont="1" applyFill="1" applyBorder="1" applyAlignment="1" applyProtection="1">
      <alignment horizontal="left" vertical="top"/>
      <protection hidden="1"/>
    </xf>
    <xf numFmtId="0" fontId="3" fillId="0" borderId="2" xfId="0" applyFont="1" applyFill="1" applyBorder="1" applyAlignment="1">
      <alignment horizontal="center" vertical="top"/>
    </xf>
    <xf numFmtId="0" fontId="5" fillId="3" borderId="2" xfId="0" applyFont="1" applyFill="1" applyBorder="1"/>
    <xf numFmtId="4" fontId="3" fillId="0" borderId="2" xfId="0" applyNumberFormat="1" applyFont="1" applyFill="1" applyBorder="1" applyAlignment="1">
      <alignment horizontal="center" vertical="top"/>
    </xf>
    <xf numFmtId="43" fontId="2" fillId="0" borderId="0" xfId="0" applyNumberFormat="1" applyFont="1" applyFill="1" applyAlignment="1">
      <alignment horizontal="left" vertical="center"/>
    </xf>
    <xf numFmtId="0" fontId="2" fillId="0" borderId="0" xfId="0" applyFont="1" applyFill="1" applyAlignment="1">
      <alignment horizontal="center"/>
    </xf>
    <xf numFmtId="0" fontId="7" fillId="0" borderId="0" xfId="0" applyFont="1" applyFill="1"/>
    <xf numFmtId="0" fontId="2" fillId="0" borderId="0" xfId="0" applyFont="1" applyFill="1" applyAlignment="1">
      <alignment vertical="center"/>
    </xf>
    <xf numFmtId="0" fontId="5" fillId="0" borderId="0" xfId="0" applyFont="1" applyFill="1"/>
    <xf numFmtId="0" fontId="3" fillId="0" borderId="2" xfId="5" applyNumberFormat="1" applyFont="1" applyFill="1" applyBorder="1" applyAlignment="1">
      <alignment horizontal="left" vertical="center"/>
    </xf>
    <xf numFmtId="0" fontId="3" fillId="0" borderId="2" xfId="5" applyFont="1" applyFill="1" applyBorder="1" applyAlignment="1">
      <alignment horizontal="left" vertical="center" wrapText="1"/>
    </xf>
    <xf numFmtId="49" fontId="2" fillId="0" borderId="2" xfId="0" applyNumberFormat="1" applyFont="1" applyFill="1" applyBorder="1" applyAlignment="1">
      <alignment horizontal="center" vertical="center" wrapText="1"/>
    </xf>
    <xf numFmtId="49" fontId="2" fillId="0" borderId="7" xfId="0" applyNumberFormat="1" applyFont="1" applyFill="1" applyBorder="1" applyAlignment="1">
      <alignment horizontal="left" vertical="center" wrapText="1"/>
    </xf>
    <xf numFmtId="49" fontId="2" fillId="0" borderId="0" xfId="0" applyNumberFormat="1" applyFont="1" applyFill="1" applyAlignment="1">
      <alignment horizontal="left" vertical="center" wrapText="1"/>
    </xf>
    <xf numFmtId="49" fontId="2" fillId="0" borderId="0" xfId="0" applyNumberFormat="1" applyFont="1" applyFill="1" applyBorder="1" applyAlignment="1">
      <alignment horizontal="left" vertical="center" wrapText="1"/>
    </xf>
    <xf numFmtId="0" fontId="3" fillId="0" borderId="2" xfId="9" applyNumberFormat="1" applyFont="1" applyFill="1" applyBorder="1" applyAlignment="1">
      <alignment horizontal="left" vertical="center" wrapText="1"/>
    </xf>
    <xf numFmtId="0" fontId="3" fillId="0" borderId="5" xfId="0" applyFont="1" applyFill="1" applyBorder="1" applyAlignment="1">
      <alignment horizontal="center" vertical="top" wrapText="1"/>
    </xf>
    <xf numFmtId="0" fontId="3" fillId="0" borderId="7" xfId="0" applyFont="1" applyFill="1" applyBorder="1" applyAlignment="1">
      <alignment horizontal="left" vertical="top" wrapText="1"/>
    </xf>
    <xf numFmtId="0" fontId="15" fillId="0" borderId="2" xfId="0" applyFont="1" applyFill="1" applyBorder="1" applyAlignment="1">
      <alignment vertical="top" wrapText="1"/>
    </xf>
    <xf numFmtId="0" fontId="2" fillId="0" borderId="2" xfId="0" applyNumberFormat="1" applyFont="1" applyFill="1" applyBorder="1" applyAlignment="1">
      <alignment horizontal="left" vertical="center"/>
    </xf>
    <xf numFmtId="43" fontId="5" fillId="0" borderId="7" xfId="0" applyNumberFormat="1" applyFont="1" applyFill="1" applyBorder="1" applyAlignment="1">
      <alignment horizontal="center" vertical="center" wrapText="1"/>
    </xf>
    <xf numFmtId="0" fontId="3" fillId="0" borderId="3" xfId="0" applyFont="1" applyFill="1" applyBorder="1" applyAlignment="1">
      <alignment horizontal="left" vertical="top" wrapText="1"/>
    </xf>
    <xf numFmtId="49" fontId="2" fillId="0" borderId="2" xfId="0" applyNumberFormat="1" applyFont="1" applyFill="1" applyBorder="1" applyAlignment="1">
      <alignment horizontal="left" wrapText="1"/>
    </xf>
    <xf numFmtId="49" fontId="2" fillId="0" borderId="7"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3" fillId="0" borderId="2" xfId="0" applyFont="1" applyFill="1" applyBorder="1" applyAlignment="1">
      <alignment wrapText="1"/>
    </xf>
    <xf numFmtId="0" fontId="3" fillId="0" borderId="2" xfId="0" applyNumberFormat="1" applyFont="1" applyFill="1" applyBorder="1" applyAlignment="1">
      <alignment wrapText="1"/>
    </xf>
    <xf numFmtId="49" fontId="3" fillId="0" borderId="2" xfId="0" applyNumberFormat="1" applyFont="1" applyFill="1" applyBorder="1" applyAlignment="1">
      <alignment wrapText="1"/>
    </xf>
    <xf numFmtId="2" fontId="3" fillId="0" borderId="2" xfId="0" applyNumberFormat="1" applyFont="1" applyFill="1" applyBorder="1" applyAlignment="1">
      <alignment horizontal="center" wrapText="1"/>
    </xf>
    <xf numFmtId="0" fontId="3" fillId="0" borderId="2" xfId="0" applyFont="1" applyFill="1" applyBorder="1" applyAlignment="1">
      <alignment horizontal="center" wrapText="1"/>
    </xf>
    <xf numFmtId="165" fontId="3" fillId="0" borderId="2" xfId="0" applyNumberFormat="1" applyFont="1" applyFill="1" applyBorder="1" applyAlignment="1">
      <alignment vertical="top" wrapText="1"/>
    </xf>
    <xf numFmtId="165" fontId="3" fillId="0" borderId="2" xfId="0" applyNumberFormat="1" applyFont="1" applyFill="1" applyBorder="1" applyAlignment="1">
      <alignment vertical="center" wrapText="1"/>
    </xf>
    <xf numFmtId="4" fontId="3" fillId="0" borderId="2" xfId="0" applyNumberFormat="1" applyFont="1" applyFill="1" applyBorder="1" applyAlignment="1">
      <alignment horizontal="right" vertical="center"/>
    </xf>
    <xf numFmtId="165" fontId="3" fillId="0" borderId="2" xfId="0" applyNumberFormat="1" applyFont="1" applyFill="1" applyBorder="1" applyAlignment="1">
      <alignment horizontal="right" vertical="center"/>
    </xf>
    <xf numFmtId="4" fontId="3" fillId="0" borderId="2" xfId="0" applyNumberFormat="1" applyFont="1" applyFill="1" applyBorder="1" applyAlignment="1">
      <alignment horizontal="center" vertical="center"/>
    </xf>
    <xf numFmtId="49" fontId="3" fillId="0" borderId="2" xfId="0" applyNumberFormat="1" applyFont="1" applyFill="1" applyBorder="1"/>
    <xf numFmtId="49" fontId="7" fillId="0" borderId="0" xfId="0" applyNumberFormat="1" applyFont="1" applyFill="1" applyAlignment="1">
      <alignment horizontal="left" vertical="center"/>
    </xf>
    <xf numFmtId="0" fontId="3" fillId="0" borderId="2" xfId="5" applyFont="1" applyFill="1" applyBorder="1" applyAlignment="1">
      <alignment wrapText="1"/>
    </xf>
    <xf numFmtId="0" fontId="3" fillId="0" borderId="2" xfId="5" applyFont="1" applyFill="1" applyBorder="1" applyAlignment="1">
      <alignment horizontal="left" vertical="top" wrapText="1"/>
    </xf>
    <xf numFmtId="49" fontId="3" fillId="0" borderId="2" xfId="5" applyNumberFormat="1" applyFont="1" applyFill="1" applyBorder="1" applyAlignment="1">
      <alignment wrapText="1"/>
    </xf>
    <xf numFmtId="2" fontId="3" fillId="0" borderId="2" xfId="5" applyNumberFormat="1" applyFont="1" applyFill="1" applyBorder="1" applyAlignment="1">
      <alignment horizontal="center" wrapText="1"/>
    </xf>
    <xf numFmtId="0" fontId="3" fillId="0" borderId="2" xfId="5" applyFont="1" applyFill="1" applyBorder="1" applyAlignment="1">
      <alignment horizontal="center" wrapText="1"/>
    </xf>
    <xf numFmtId="165" fontId="3" fillId="0" borderId="2" xfId="5" applyNumberFormat="1" applyFont="1" applyFill="1" applyBorder="1" applyAlignment="1">
      <alignment wrapText="1"/>
    </xf>
    <xf numFmtId="165" fontId="3" fillId="0" borderId="2" xfId="5" applyNumberFormat="1" applyFont="1" applyFill="1" applyBorder="1" applyAlignment="1">
      <alignment vertical="center" wrapText="1"/>
    </xf>
    <xf numFmtId="4" fontId="3" fillId="0" borderId="2" xfId="5" applyNumberFormat="1" applyFont="1" applyFill="1" applyBorder="1" applyAlignment="1">
      <alignment vertical="center" wrapText="1"/>
    </xf>
    <xf numFmtId="49" fontId="3" fillId="0" borderId="2" xfId="5" applyNumberFormat="1" applyFont="1" applyFill="1" applyBorder="1"/>
    <xf numFmtId="49" fontId="3" fillId="0" borderId="2" xfId="3" applyNumberFormat="1" applyFont="1" applyFill="1" applyBorder="1" applyAlignment="1">
      <alignment horizontal="left" vertical="top" wrapText="1"/>
    </xf>
    <xf numFmtId="49" fontId="3" fillId="0" borderId="2" xfId="3" applyNumberFormat="1" applyFont="1" applyFill="1" applyBorder="1" applyAlignment="1">
      <alignment vertical="top" wrapText="1"/>
    </xf>
    <xf numFmtId="2" fontId="3" fillId="0" borderId="2" xfId="3" applyNumberFormat="1" applyFont="1" applyFill="1" applyBorder="1" applyAlignment="1">
      <alignment horizontal="center" vertical="top" wrapText="1"/>
    </xf>
    <xf numFmtId="0" fontId="3" fillId="0" borderId="2" xfId="3" applyFont="1" applyFill="1" applyBorder="1" applyAlignment="1">
      <alignment horizontal="center" vertical="top" wrapText="1"/>
    </xf>
    <xf numFmtId="165" fontId="3" fillId="0" borderId="2" xfId="3" applyNumberFormat="1" applyFont="1" applyFill="1" applyBorder="1" applyAlignment="1">
      <alignment vertical="top" wrapText="1"/>
    </xf>
    <xf numFmtId="0" fontId="3" fillId="0" borderId="2" xfId="3" applyFont="1" applyFill="1" applyBorder="1" applyAlignment="1">
      <alignment vertical="top" wrapText="1"/>
    </xf>
    <xf numFmtId="165" fontId="3" fillId="0" borderId="2" xfId="3" applyNumberFormat="1" applyFont="1" applyFill="1" applyBorder="1" applyAlignment="1">
      <alignment vertical="center" wrapText="1"/>
    </xf>
    <xf numFmtId="4" fontId="3" fillId="0" borderId="2" xfId="3" applyNumberFormat="1" applyFont="1" applyFill="1" applyBorder="1" applyAlignment="1">
      <alignment vertical="center" wrapText="1"/>
    </xf>
    <xf numFmtId="0" fontId="3" fillId="0" borderId="2" xfId="0" applyFont="1" applyFill="1" applyBorder="1" applyAlignment="1">
      <alignment vertical="top" wrapText="1"/>
    </xf>
    <xf numFmtId="3" fontId="3" fillId="0" borderId="2" xfId="0" applyNumberFormat="1" applyFont="1" applyFill="1" applyBorder="1" applyAlignment="1">
      <alignment horizontal="center" vertical="top" wrapText="1"/>
    </xf>
    <xf numFmtId="165" fontId="3" fillId="0" borderId="2" xfId="0" applyNumberFormat="1" applyFont="1" applyFill="1" applyBorder="1" applyAlignment="1">
      <alignment wrapText="1"/>
    </xf>
    <xf numFmtId="0" fontId="3" fillId="0" borderId="1" xfId="3" applyFont="1" applyFill="1" applyBorder="1" applyAlignment="1">
      <alignment horizontal="left" vertical="top" wrapText="1"/>
    </xf>
    <xf numFmtId="0" fontId="3" fillId="0" borderId="1" xfId="0" applyNumberFormat="1" applyFont="1" applyFill="1" applyBorder="1" applyAlignment="1">
      <alignment wrapText="1"/>
    </xf>
    <xf numFmtId="49" fontId="3" fillId="0" borderId="1" xfId="3" applyNumberFormat="1" applyFont="1" applyFill="1" applyBorder="1" applyAlignment="1">
      <alignment horizontal="left" vertical="top" wrapText="1"/>
    </xf>
    <xf numFmtId="0" fontId="3" fillId="0" borderId="1" xfId="3" applyFont="1" applyFill="1" applyBorder="1" applyAlignment="1">
      <alignment vertical="top" wrapText="1"/>
    </xf>
    <xf numFmtId="4" fontId="3" fillId="0" borderId="1" xfId="0" applyNumberFormat="1" applyFont="1" applyFill="1" applyBorder="1" applyAlignment="1">
      <alignment horizontal="center" vertical="center"/>
    </xf>
    <xf numFmtId="49" fontId="3" fillId="0" borderId="2" xfId="0" applyNumberFormat="1" applyFont="1" applyFill="1" applyBorder="1" applyAlignment="1">
      <alignment horizontal="left" wrapText="1"/>
    </xf>
    <xf numFmtId="0" fontId="3" fillId="0" borderId="2" xfId="0" applyFont="1" applyFill="1" applyBorder="1" applyAlignment="1">
      <alignment horizontal="left" wrapText="1"/>
    </xf>
    <xf numFmtId="165" fontId="3" fillId="0" borderId="2" xfId="0" applyNumberFormat="1" applyFont="1" applyFill="1" applyBorder="1" applyAlignment="1">
      <alignment horizontal="center" vertical="center"/>
    </xf>
    <xf numFmtId="0" fontId="2" fillId="0" borderId="0" xfId="0" applyFont="1" applyFill="1" applyAlignment="1">
      <alignment horizontal="left"/>
    </xf>
    <xf numFmtId="49" fontId="2" fillId="0" borderId="7" xfId="0" applyNumberFormat="1" applyFont="1" applyFill="1" applyBorder="1" applyAlignment="1">
      <alignment horizontal="left"/>
    </xf>
    <xf numFmtId="167" fontId="3" fillId="0" borderId="2" xfId="0" applyNumberFormat="1" applyFont="1" applyFill="1" applyBorder="1" applyAlignment="1">
      <alignment horizontal="left" vertical="center"/>
    </xf>
    <xf numFmtId="49" fontId="3" fillId="0" borderId="1" xfId="0" applyNumberFormat="1" applyFont="1" applyFill="1" applyBorder="1" applyAlignment="1">
      <alignment horizontal="left" vertical="center"/>
    </xf>
    <xf numFmtId="0" fontId="2" fillId="0" borderId="2" xfId="0" applyFont="1" applyFill="1" applyBorder="1" applyAlignment="1"/>
    <xf numFmtId="4" fontId="2" fillId="0" borderId="2" xfId="11" applyNumberFormat="1" applyFont="1" applyFill="1" applyBorder="1" applyAlignment="1"/>
    <xf numFmtId="0" fontId="3" fillId="0" borderId="1" xfId="0" applyFont="1" applyFill="1" applyBorder="1" applyAlignment="1">
      <alignment horizontal="left" vertical="center"/>
    </xf>
    <xf numFmtId="4" fontId="2" fillId="0" borderId="2" xfId="0" applyNumberFormat="1" applyFont="1" applyFill="1" applyBorder="1" applyAlignment="1"/>
    <xf numFmtId="0" fontId="3" fillId="0" borderId="2" xfId="5" applyFont="1" applyFill="1" applyBorder="1" applyAlignment="1">
      <alignment vertical="center"/>
    </xf>
    <xf numFmtId="49" fontId="3" fillId="0" borderId="1" xfId="0" applyNumberFormat="1" applyFont="1" applyFill="1" applyBorder="1" applyAlignment="1">
      <alignment horizontal="center" vertical="center"/>
    </xf>
    <xf numFmtId="0" fontId="2" fillId="0" borderId="2" xfId="0" applyFont="1" applyBorder="1" applyAlignment="1">
      <alignment horizontal="left"/>
    </xf>
    <xf numFmtId="0" fontId="2" fillId="0" borderId="2" xfId="0" applyFont="1" applyBorder="1" applyAlignment="1"/>
    <xf numFmtId="0" fontId="2" fillId="0" borderId="2" xfId="0" applyFont="1" applyFill="1" applyBorder="1" applyAlignment="1">
      <alignment horizontal="left"/>
    </xf>
    <xf numFmtId="0" fontId="2" fillId="0" borderId="2" xfId="0" applyFont="1" applyFill="1" applyBorder="1" applyAlignment="1">
      <alignment horizontal="left" wrapText="1"/>
    </xf>
    <xf numFmtId="43" fontId="3" fillId="0" borderId="7" xfId="0" applyNumberFormat="1" applyFont="1" applyFill="1" applyBorder="1" applyAlignment="1">
      <alignment horizontal="center" vertical="center" wrapText="1"/>
    </xf>
    <xf numFmtId="49" fontId="2" fillId="0" borderId="7" xfId="0" applyNumberFormat="1" applyFont="1" applyFill="1" applyBorder="1" applyAlignment="1">
      <alignment horizontal="left" vertical="center"/>
    </xf>
    <xf numFmtId="49" fontId="3" fillId="0" borderId="0" xfId="0" applyNumberFormat="1" applyFont="1" applyFill="1" applyBorder="1" applyAlignment="1">
      <alignment horizontal="left"/>
    </xf>
    <xf numFmtId="0" fontId="3" fillId="0" borderId="0" xfId="0" applyFont="1" applyFill="1" applyAlignment="1">
      <alignment horizontal="left"/>
    </xf>
    <xf numFmtId="0" fontId="3" fillId="0" borderId="0" xfId="0" applyFont="1" applyFill="1" applyBorder="1" applyAlignment="1">
      <alignment horizontal="left" vertical="top"/>
    </xf>
    <xf numFmtId="0" fontId="3" fillId="0" borderId="0" xfId="0" applyFont="1" applyFill="1" applyBorder="1" applyAlignment="1">
      <alignment horizontal="left" vertical="center"/>
    </xf>
    <xf numFmtId="0" fontId="3" fillId="0" borderId="0" xfId="0" applyNumberFormat="1" applyFont="1" applyFill="1" applyBorder="1" applyAlignment="1">
      <alignment horizontal="left" vertical="center"/>
    </xf>
    <xf numFmtId="0" fontId="22" fillId="0" borderId="0" xfId="0" applyFont="1" applyFill="1"/>
    <xf numFmtId="49" fontId="5" fillId="0" borderId="0" xfId="0" applyNumberFormat="1" applyFont="1" applyFill="1" applyBorder="1" applyAlignment="1">
      <alignment horizontal="center" wrapText="1"/>
    </xf>
    <xf numFmtId="49" fontId="5" fillId="0" borderId="0" xfId="0" applyNumberFormat="1" applyFont="1" applyFill="1" applyBorder="1" applyAlignment="1">
      <alignment wrapText="1"/>
    </xf>
    <xf numFmtId="0" fontId="3" fillId="0" borderId="0" xfId="0" applyNumberFormat="1" applyFont="1" applyFill="1" applyBorder="1" applyAlignment="1">
      <alignment horizontal="left"/>
    </xf>
    <xf numFmtId="49" fontId="3" fillId="0" borderId="1" xfId="0" applyNumberFormat="1" applyFont="1" applyFill="1" applyBorder="1" applyAlignment="1">
      <alignment horizontal="left" vertical="center" wrapText="1"/>
    </xf>
    <xf numFmtId="49" fontId="3" fillId="0" borderId="7" xfId="0" applyNumberFormat="1" applyFont="1" applyFill="1" applyBorder="1" applyAlignment="1">
      <alignment horizontal="left" vertical="top"/>
    </xf>
    <xf numFmtId="0" fontId="2" fillId="0" borderId="1" xfId="0" applyFont="1" applyFill="1" applyBorder="1" applyAlignment="1">
      <alignment horizontal="left"/>
    </xf>
    <xf numFmtId="43" fontId="5" fillId="0" borderId="2" xfId="0" applyNumberFormat="1" applyFont="1" applyFill="1" applyBorder="1" applyAlignment="1">
      <alignment horizontal="center" vertical="center" wrapText="1"/>
    </xf>
    <xf numFmtId="0" fontId="3" fillId="0" borderId="7" xfId="0" applyNumberFormat="1" applyFont="1" applyFill="1" applyBorder="1" applyAlignment="1">
      <alignment horizontal="left" vertical="top"/>
    </xf>
    <xf numFmtId="0" fontId="3" fillId="0" borderId="1" xfId="0" applyFont="1" applyFill="1" applyBorder="1" applyAlignment="1">
      <alignment horizontal="left" vertical="center" wrapText="1"/>
    </xf>
    <xf numFmtId="43" fontId="3" fillId="0" borderId="2"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3" fillId="0" borderId="3" xfId="0" applyFont="1" applyFill="1" applyBorder="1" applyAlignment="1">
      <alignment wrapText="1"/>
    </xf>
    <xf numFmtId="0" fontId="3" fillId="0" borderId="1" xfId="5" applyFont="1" applyFill="1" applyBorder="1" applyAlignment="1">
      <alignment wrapText="1"/>
    </xf>
    <xf numFmtId="0" fontId="3" fillId="0" borderId="15" xfId="3" applyFont="1" applyFill="1" applyBorder="1" applyAlignment="1">
      <alignment horizontal="left" vertical="top" wrapText="1"/>
    </xf>
    <xf numFmtId="0" fontId="3" fillId="0" borderId="5" xfId="5" applyFont="1" applyFill="1" applyBorder="1" applyAlignment="1">
      <alignment wrapText="1"/>
    </xf>
    <xf numFmtId="0" fontId="3" fillId="0" borderId="7" xfId="0" applyFont="1" applyFill="1" applyBorder="1" applyAlignment="1">
      <alignment wrapText="1"/>
    </xf>
    <xf numFmtId="0" fontId="3" fillId="0" borderId="5" xfId="3" applyFont="1" applyFill="1" applyBorder="1" applyAlignment="1">
      <alignment horizontal="left" vertical="top" wrapText="1"/>
    </xf>
    <xf numFmtId="0" fontId="3" fillId="0" borderId="1" xfId="0" applyFont="1" applyFill="1" applyBorder="1" applyAlignment="1">
      <alignment wrapText="1"/>
    </xf>
    <xf numFmtId="0" fontId="16" fillId="0" borderId="2" xfId="0" applyFont="1" applyFill="1" applyBorder="1" applyAlignment="1">
      <alignment horizontal="center" vertical="center" wrapText="1"/>
    </xf>
    <xf numFmtId="0" fontId="3" fillId="0" borderId="7" xfId="3"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7" xfId="5" applyFont="1" applyFill="1" applyBorder="1" applyAlignment="1">
      <alignment horizontal="left" vertical="top" wrapText="1"/>
    </xf>
    <xf numFmtId="0" fontId="3" fillId="0" borderId="5" xfId="0" applyFont="1" applyFill="1" applyBorder="1" applyAlignment="1">
      <alignment horizontal="left" vertical="top" wrapText="1"/>
    </xf>
    <xf numFmtId="49" fontId="3" fillId="0" borderId="5" xfId="0" applyNumberFormat="1" applyFont="1" applyFill="1" applyBorder="1" applyAlignment="1">
      <alignment vertical="top" wrapText="1"/>
    </xf>
    <xf numFmtId="0" fontId="3" fillId="0" borderId="7" xfId="5" applyFont="1" applyFill="1" applyBorder="1" applyAlignment="1">
      <alignment wrapText="1"/>
    </xf>
    <xf numFmtId="0" fontId="3" fillId="0" borderId="5" xfId="0" applyFont="1" applyFill="1" applyBorder="1" applyAlignment="1">
      <alignment wrapText="1"/>
    </xf>
    <xf numFmtId="0" fontId="3" fillId="0" borderId="7" xfId="0" applyNumberFormat="1" applyFont="1" applyFill="1" applyBorder="1" applyAlignment="1">
      <alignment wrapText="1"/>
    </xf>
    <xf numFmtId="49" fontId="3" fillId="0" borderId="7" xfId="0" applyNumberFormat="1" applyFont="1" applyFill="1" applyBorder="1" applyAlignment="1">
      <alignment horizontal="left" vertical="center"/>
    </xf>
    <xf numFmtId="1" fontId="2" fillId="0" borderId="2" xfId="0" applyNumberFormat="1" applyFont="1" applyFill="1" applyBorder="1" applyAlignment="1">
      <alignment horizontal="left" vertical="center" wrapText="1"/>
    </xf>
    <xf numFmtId="0" fontId="3" fillId="0" borderId="1" xfId="5" applyFont="1" applyFill="1" applyBorder="1" applyAlignment="1">
      <alignment horizontal="left" vertical="top" wrapText="1"/>
    </xf>
    <xf numFmtId="49" fontId="3" fillId="0" borderId="7" xfId="0" applyNumberFormat="1" applyFont="1" applyFill="1" applyBorder="1" applyAlignment="1">
      <alignment wrapText="1"/>
    </xf>
    <xf numFmtId="49" fontId="3" fillId="0" borderId="7" xfId="5" applyNumberFormat="1" applyFont="1" applyFill="1" applyBorder="1" applyAlignment="1">
      <alignment wrapText="1"/>
    </xf>
    <xf numFmtId="49" fontId="3" fillId="0" borderId="1" xfId="5" applyNumberFormat="1" applyFont="1" applyFill="1" applyBorder="1" applyAlignment="1">
      <alignment wrapText="1"/>
    </xf>
    <xf numFmtId="0" fontId="3" fillId="0" borderId="1" xfId="0" applyNumberFormat="1" applyFont="1" applyFill="1" applyBorder="1" applyAlignment="1">
      <alignment horizontal="left" vertical="center"/>
    </xf>
    <xf numFmtId="0" fontId="3" fillId="0" borderId="1" xfId="2" applyFont="1" applyFill="1" applyBorder="1" applyAlignment="1">
      <alignment horizontal="left" vertical="center"/>
    </xf>
    <xf numFmtId="2" fontId="3" fillId="0" borderId="1" xfId="5" applyNumberFormat="1" applyFont="1" applyFill="1" applyBorder="1" applyAlignment="1">
      <alignment horizontal="center" wrapText="1"/>
    </xf>
    <xf numFmtId="0" fontId="3" fillId="0" borderId="1" xfId="5" applyFont="1" applyFill="1" applyBorder="1" applyAlignment="1">
      <alignment horizontal="center" wrapText="1"/>
    </xf>
    <xf numFmtId="165" fontId="3" fillId="0" borderId="0" xfId="0" applyNumberFormat="1" applyFont="1" applyFill="1" applyBorder="1" applyAlignment="1">
      <alignment vertical="top" wrapText="1"/>
    </xf>
    <xf numFmtId="165" fontId="3" fillId="0" borderId="1" xfId="5" applyNumberFormat="1" applyFont="1" applyFill="1" applyBorder="1" applyAlignment="1">
      <alignment wrapText="1"/>
    </xf>
    <xf numFmtId="165" fontId="3" fillId="0" borderId="1" xfId="5" applyNumberFormat="1" applyFont="1" applyFill="1" applyBorder="1" applyAlignment="1">
      <alignment vertical="center" wrapText="1"/>
    </xf>
    <xf numFmtId="4" fontId="3" fillId="0" borderId="1" xfId="5" applyNumberFormat="1" applyFont="1" applyFill="1" applyBorder="1" applyAlignment="1">
      <alignment vertical="center" wrapText="1"/>
    </xf>
    <xf numFmtId="4" fontId="3" fillId="0" borderId="1" xfId="0" applyNumberFormat="1" applyFont="1" applyFill="1" applyBorder="1" applyAlignment="1">
      <alignment vertical="top"/>
    </xf>
    <xf numFmtId="4" fontId="3" fillId="0" borderId="7" xfId="0" applyNumberFormat="1" applyFont="1" applyFill="1" applyBorder="1" applyAlignment="1">
      <alignment horizontal="center" vertical="center"/>
    </xf>
    <xf numFmtId="4" fontId="3" fillId="0" borderId="3" xfId="0" applyNumberFormat="1" applyFont="1" applyFill="1" applyBorder="1" applyAlignment="1">
      <alignment horizontal="center" vertical="center"/>
    </xf>
    <xf numFmtId="4" fontId="3" fillId="0" borderId="2" xfId="0" applyNumberFormat="1" applyFont="1" applyFill="1" applyBorder="1" applyAlignment="1">
      <alignment horizontal="right" vertical="top" wrapText="1"/>
    </xf>
    <xf numFmtId="49" fontId="3" fillId="0" borderId="15" xfId="3" applyNumberFormat="1" applyFont="1" applyFill="1" applyBorder="1" applyAlignment="1">
      <alignment horizontal="left" vertical="top"/>
    </xf>
    <xf numFmtId="0" fontId="3" fillId="0" borderId="0" xfId="0" applyFont="1" applyFill="1" applyBorder="1" applyAlignment="1">
      <alignment horizontal="left" vertical="top" wrapText="1"/>
    </xf>
    <xf numFmtId="0" fontId="2" fillId="0" borderId="0" xfId="0" applyFont="1" applyFill="1" applyBorder="1"/>
    <xf numFmtId="49" fontId="3" fillId="0" borderId="1" xfId="0" applyNumberFormat="1" applyFont="1" applyFill="1" applyBorder="1" applyAlignment="1">
      <alignment vertical="top" wrapText="1"/>
    </xf>
    <xf numFmtId="49" fontId="2" fillId="0" borderId="2" xfId="0" applyNumberFormat="1" applyFont="1" applyFill="1" applyBorder="1" applyAlignment="1">
      <alignment vertical="center" wrapText="1"/>
    </xf>
    <xf numFmtId="49" fontId="5" fillId="0" borderId="3" xfId="0" applyNumberFormat="1" applyFont="1" applyFill="1" applyBorder="1" applyAlignment="1">
      <alignment horizontal="left" vertical="center"/>
    </xf>
    <xf numFmtId="49" fontId="5" fillId="0" borderId="5" xfId="0" applyNumberFormat="1" applyFont="1" applyFill="1" applyBorder="1" applyAlignment="1">
      <alignment horizontal="left" vertical="center"/>
    </xf>
    <xf numFmtId="49" fontId="5" fillId="0" borderId="10" xfId="0" applyNumberFormat="1" applyFont="1" applyFill="1" applyBorder="1" applyAlignment="1">
      <alignment horizontal="left" vertical="center"/>
    </xf>
    <xf numFmtId="49" fontId="3" fillId="0" borderId="2" xfId="0" applyNumberFormat="1" applyFont="1" applyFill="1" applyBorder="1" applyAlignment="1">
      <alignment horizontal="left"/>
    </xf>
    <xf numFmtId="1" fontId="3" fillId="0" borderId="2" xfId="0" applyNumberFormat="1" applyFont="1" applyFill="1" applyBorder="1" applyAlignment="1">
      <alignment horizontal="left" vertical="center"/>
    </xf>
    <xf numFmtId="169" fontId="3" fillId="0" borderId="2" xfId="0" applyNumberFormat="1" applyFont="1" applyFill="1" applyBorder="1" applyAlignment="1">
      <alignment horizontal="left" vertical="center"/>
    </xf>
    <xf numFmtId="2" fontId="3" fillId="0" borderId="2" xfId="0" applyNumberFormat="1" applyFont="1" applyFill="1" applyBorder="1" applyAlignment="1">
      <alignment horizontal="left" vertical="center"/>
    </xf>
    <xf numFmtId="4" fontId="3" fillId="0" borderId="2" xfId="4" applyNumberFormat="1" applyFont="1" applyFill="1" applyBorder="1" applyAlignment="1">
      <alignment horizontal="right" vertical="center"/>
    </xf>
    <xf numFmtId="4" fontId="3" fillId="0" borderId="2" xfId="0" applyNumberFormat="1" applyFont="1" applyFill="1" applyBorder="1" applyAlignment="1">
      <alignment horizontal="left" vertical="center"/>
    </xf>
    <xf numFmtId="0" fontId="3" fillId="0" borderId="2" xfId="3" applyFont="1" applyFill="1" applyBorder="1" applyAlignment="1">
      <alignment horizontal="left" vertical="center"/>
    </xf>
    <xf numFmtId="0" fontId="3" fillId="0" borderId="2" xfId="3" applyFont="1" applyFill="1" applyBorder="1" applyAlignment="1">
      <alignment horizontal="left" vertical="center" wrapText="1"/>
    </xf>
    <xf numFmtId="0" fontId="3" fillId="0" borderId="7" xfId="0" applyFont="1" applyFill="1" applyBorder="1" applyAlignment="1">
      <alignment horizontal="left" vertical="center"/>
    </xf>
    <xf numFmtId="0" fontId="3" fillId="0" borderId="7" xfId="0" applyNumberFormat="1" applyFont="1" applyFill="1" applyBorder="1" applyAlignment="1">
      <alignment horizontal="left" vertical="center"/>
    </xf>
    <xf numFmtId="0" fontId="3" fillId="0" borderId="7" xfId="0" applyFont="1" applyFill="1" applyBorder="1" applyAlignment="1">
      <alignment horizontal="left"/>
    </xf>
    <xf numFmtId="49" fontId="3" fillId="0" borderId="7" xfId="3" applyNumberFormat="1" applyFont="1" applyFill="1" applyBorder="1" applyAlignment="1">
      <alignment horizontal="left" vertical="top"/>
    </xf>
    <xf numFmtId="0" fontId="3" fillId="0" borderId="7" xfId="0" applyFont="1" applyFill="1" applyBorder="1" applyAlignment="1">
      <alignment horizontal="left" vertical="top"/>
    </xf>
    <xf numFmtId="0" fontId="3" fillId="0" borderId="7" xfId="5" applyFont="1" applyFill="1" applyBorder="1" applyAlignment="1">
      <alignment horizontal="left" vertical="top"/>
    </xf>
    <xf numFmtId="0" fontId="3" fillId="0" borderId="2" xfId="5" applyFont="1" applyFill="1" applyBorder="1" applyAlignment="1">
      <alignment horizontal="left" vertical="top"/>
    </xf>
    <xf numFmtId="49" fontId="3" fillId="0" borderId="2" xfId="5" applyNumberFormat="1" applyFont="1" applyFill="1" applyBorder="1" applyAlignment="1">
      <alignment horizontal="left" vertical="top"/>
    </xf>
    <xf numFmtId="49" fontId="3" fillId="0" borderId="2" xfId="5" applyNumberFormat="1" applyFont="1" applyFill="1" applyBorder="1" applyAlignment="1">
      <alignment horizontal="left" vertical="top" wrapText="1"/>
    </xf>
    <xf numFmtId="1" fontId="3" fillId="0" borderId="2" xfId="5" applyNumberFormat="1" applyFont="1" applyFill="1" applyBorder="1" applyAlignment="1">
      <alignment horizontal="left" vertical="top"/>
    </xf>
    <xf numFmtId="165" fontId="3" fillId="0" borderId="2" xfId="5" applyNumberFormat="1" applyFont="1" applyFill="1" applyBorder="1" applyAlignment="1">
      <alignment horizontal="left" vertical="top"/>
    </xf>
    <xf numFmtId="39" fontId="3" fillId="0" borderId="2" xfId="14" applyNumberFormat="1" applyFont="1" applyFill="1" applyBorder="1" applyAlignment="1">
      <alignment horizontal="left" vertical="top"/>
    </xf>
    <xf numFmtId="4" fontId="3" fillId="0" borderId="2" xfId="5" applyNumberFormat="1" applyFont="1" applyFill="1" applyBorder="1" applyAlignment="1">
      <alignment horizontal="left" vertical="top"/>
    </xf>
    <xf numFmtId="167" fontId="3" fillId="0" borderId="2" xfId="5" applyNumberFormat="1" applyFont="1" applyFill="1" applyBorder="1" applyAlignment="1">
      <alignment horizontal="left" vertical="top"/>
    </xf>
    <xf numFmtId="43" fontId="3" fillId="0" borderId="2" xfId="15" applyFont="1" applyFill="1" applyBorder="1" applyAlignment="1">
      <alignment horizontal="left" vertical="top" wrapText="1"/>
    </xf>
    <xf numFmtId="174" fontId="3" fillId="0" borderId="2" xfId="5" applyNumberFormat="1" applyFont="1" applyFill="1" applyBorder="1" applyAlignment="1">
      <alignment horizontal="left" vertical="top" wrapText="1"/>
    </xf>
    <xf numFmtId="166" fontId="3" fillId="0" borderId="2" xfId="14" applyFont="1" applyFill="1" applyBorder="1" applyAlignment="1">
      <alignment horizontal="left" vertical="center"/>
    </xf>
    <xf numFmtId="39" fontId="3" fillId="0" borderId="2" xfId="14" applyNumberFormat="1" applyFont="1" applyFill="1" applyBorder="1" applyAlignment="1">
      <alignment horizontal="left" vertical="center"/>
    </xf>
    <xf numFmtId="0" fontId="18" fillId="0" borderId="2" xfId="0" applyFont="1" applyFill="1" applyBorder="1" applyAlignment="1">
      <alignment vertical="top" wrapText="1"/>
    </xf>
    <xf numFmtId="49" fontId="3" fillId="0" borderId="1" xfId="0" applyNumberFormat="1" applyFont="1" applyFill="1" applyBorder="1" applyAlignment="1">
      <alignment horizontal="left"/>
    </xf>
    <xf numFmtId="4" fontId="3" fillId="0" borderId="1" xfId="0" applyNumberFormat="1" applyFont="1" applyFill="1" applyBorder="1" applyAlignment="1">
      <alignment horizontal="right" vertical="center"/>
    </xf>
    <xf numFmtId="4" fontId="2" fillId="0" borderId="2" xfId="0" applyNumberFormat="1" applyFont="1" applyFill="1" applyBorder="1" applyAlignment="1">
      <alignment vertical="center" wrapText="1"/>
    </xf>
    <xf numFmtId="0" fontId="3" fillId="0" borderId="2" xfId="0" applyNumberFormat="1" applyFont="1" applyFill="1" applyBorder="1" applyAlignment="1">
      <alignment horizontal="center" vertical="top" wrapText="1"/>
    </xf>
    <xf numFmtId="0" fontId="3" fillId="0" borderId="2" xfId="0" applyNumberFormat="1" applyFont="1" applyFill="1" applyBorder="1" applyAlignment="1">
      <alignment vertical="top" wrapText="1"/>
    </xf>
    <xf numFmtId="0" fontId="10" fillId="0" borderId="2" xfId="0" applyFont="1" applyFill="1" applyBorder="1" applyAlignment="1">
      <alignment horizontal="left" vertical="center" wrapText="1"/>
    </xf>
    <xf numFmtId="0" fontId="2" fillId="0" borderId="2" xfId="0" applyFont="1" applyFill="1" applyBorder="1" applyAlignment="1">
      <alignment wrapText="1"/>
    </xf>
    <xf numFmtId="0" fontId="3" fillId="0" borderId="2" xfId="5" applyNumberFormat="1" applyFont="1" applyFill="1" applyBorder="1" applyAlignment="1">
      <alignment vertical="center"/>
    </xf>
    <xf numFmtId="39" fontId="3" fillId="0" borderId="2" xfId="18" applyNumberFormat="1" applyFont="1" applyFill="1" applyBorder="1" applyAlignment="1">
      <alignment horizontal="right" vertical="center"/>
    </xf>
    <xf numFmtId="4" fontId="3" fillId="0" borderId="2" xfId="18" applyNumberFormat="1" applyFont="1" applyFill="1" applyBorder="1" applyAlignment="1">
      <alignment horizontal="right" vertical="center"/>
    </xf>
    <xf numFmtId="4" fontId="3" fillId="0" borderId="2" xfId="0" applyNumberFormat="1" applyFont="1" applyFill="1" applyBorder="1" applyAlignment="1">
      <alignment horizontal="left"/>
    </xf>
    <xf numFmtId="39" fontId="3" fillId="0" borderId="2" xfId="18" applyNumberFormat="1" applyFont="1" applyFill="1" applyBorder="1" applyAlignment="1">
      <alignment horizontal="left" vertical="center"/>
    </xf>
    <xf numFmtId="173" fontId="3" fillId="0" borderId="2" xfId="0" applyNumberFormat="1" applyFont="1" applyFill="1" applyBorder="1" applyAlignment="1">
      <alignment horizontal="left" vertical="center"/>
    </xf>
    <xf numFmtId="0" fontId="2" fillId="0" borderId="2" xfId="0" applyFont="1" applyFill="1" applyBorder="1" applyAlignment="1">
      <alignment horizontal="left" vertical="center" wrapText="1"/>
    </xf>
    <xf numFmtId="49" fontId="2" fillId="0" borderId="2" xfId="2" applyNumberFormat="1" applyFont="1" applyFill="1" applyBorder="1" applyAlignment="1">
      <alignment horizontal="left" vertical="center" wrapText="1"/>
    </xf>
    <xf numFmtId="0" fontId="2" fillId="0" borderId="2" xfId="0" applyNumberFormat="1" applyFont="1" applyFill="1" applyBorder="1" applyAlignment="1">
      <alignment vertical="center" wrapText="1"/>
    </xf>
    <xf numFmtId="17" fontId="3" fillId="0" borderId="2" xfId="0" applyNumberFormat="1" applyFont="1" applyFill="1" applyBorder="1" applyAlignment="1">
      <alignment horizontal="left" vertical="center" wrapText="1"/>
    </xf>
    <xf numFmtId="165" fontId="2" fillId="0" borderId="2" xfId="0" applyNumberFormat="1" applyFont="1" applyFill="1" applyBorder="1" applyAlignment="1">
      <alignment horizontal="left" vertical="center" wrapText="1"/>
    </xf>
    <xf numFmtId="3" fontId="2" fillId="0" borderId="2" xfId="0" applyNumberFormat="1" applyFont="1" applyFill="1" applyBorder="1" applyAlignment="1">
      <alignment horizontal="left" vertical="center" wrapText="1"/>
    </xf>
    <xf numFmtId="3" fontId="2" fillId="0" borderId="2" xfId="0" applyNumberFormat="1" applyFont="1" applyFill="1" applyBorder="1" applyAlignment="1">
      <alignment horizontal="right" vertical="center" wrapText="1"/>
    </xf>
    <xf numFmtId="4" fontId="3" fillId="0" borderId="2" xfId="0" applyNumberFormat="1" applyFont="1" applyFill="1" applyBorder="1" applyAlignment="1">
      <alignment horizontal="right" vertical="center" wrapText="1"/>
    </xf>
    <xf numFmtId="49" fontId="5" fillId="0" borderId="2" xfId="0" applyNumberFormat="1" applyFont="1" applyFill="1" applyBorder="1" applyAlignment="1">
      <alignment horizontal="center" wrapText="1"/>
    </xf>
    <xf numFmtId="49" fontId="5" fillId="0" borderId="2" xfId="0" applyNumberFormat="1" applyFont="1" applyFill="1" applyBorder="1" applyAlignment="1">
      <alignment horizontal="center" vertical="center" wrapText="1"/>
    </xf>
    <xf numFmtId="0" fontId="2" fillId="0" borderId="2" xfId="2" applyFont="1" applyFill="1" applyBorder="1" applyAlignment="1">
      <alignment horizontal="left" vertical="center" wrapText="1"/>
    </xf>
    <xf numFmtId="49" fontId="3" fillId="0" borderId="0" xfId="0" applyNumberFormat="1" applyFont="1" applyFill="1" applyBorder="1" applyAlignment="1">
      <alignment horizontal="left" vertical="top"/>
    </xf>
    <xf numFmtId="0" fontId="2" fillId="0" borderId="5" xfId="0" applyFont="1" applyFill="1" applyBorder="1"/>
    <xf numFmtId="0" fontId="2" fillId="0" borderId="7" xfId="0" applyFont="1" applyFill="1" applyBorder="1" applyAlignment="1">
      <alignment horizontal="left"/>
    </xf>
    <xf numFmtId="0" fontId="2" fillId="0" borderId="7" xfId="0" applyFont="1" applyFill="1" applyBorder="1"/>
    <xf numFmtId="4" fontId="2" fillId="0" borderId="2" xfId="0" applyNumberFormat="1" applyFont="1" applyFill="1" applyBorder="1" applyAlignment="1">
      <alignment horizontal="right"/>
    </xf>
    <xf numFmtId="0" fontId="2" fillId="0" borderId="2" xfId="0" applyNumberFormat="1" applyFont="1" applyFill="1" applyBorder="1" applyAlignment="1">
      <alignment horizontal="left" vertical="center" wrapText="1"/>
    </xf>
    <xf numFmtId="49" fontId="5" fillId="0" borderId="2" xfId="0" applyNumberFormat="1" applyFont="1" applyFill="1" applyBorder="1" applyAlignment="1">
      <alignment horizontal="left" wrapText="1"/>
    </xf>
    <xf numFmtId="0" fontId="20" fillId="0" borderId="2" xfId="0" applyFont="1" applyFill="1" applyBorder="1" applyAlignment="1">
      <alignment vertical="top" wrapText="1"/>
    </xf>
    <xf numFmtId="0" fontId="3" fillId="0" borderId="2" xfId="0" applyNumberFormat="1" applyFont="1" applyFill="1" applyBorder="1" applyAlignment="1">
      <alignment vertical="center"/>
    </xf>
    <xf numFmtId="4" fontId="12" fillId="0" borderId="2" xfId="16" applyNumberFormat="1" applyFont="1" applyFill="1" applyBorder="1" applyAlignment="1">
      <alignment vertical="center" wrapText="1"/>
    </xf>
    <xf numFmtId="49" fontId="2" fillId="7" borderId="2" xfId="0" applyNumberFormat="1" applyFont="1" applyFill="1" applyBorder="1" applyAlignment="1">
      <alignment horizontal="left" vertical="top" wrapText="1"/>
    </xf>
    <xf numFmtId="0" fontId="2" fillId="0" borderId="0" xfId="0" applyFont="1" applyFill="1" applyAlignment="1">
      <alignment vertical="top"/>
    </xf>
    <xf numFmtId="0" fontId="2" fillId="7" borderId="2" xfId="0" applyFont="1" applyFill="1" applyBorder="1" applyAlignment="1">
      <alignment horizontal="left"/>
    </xf>
    <xf numFmtId="0" fontId="3" fillId="0" borderId="0" xfId="0" applyFont="1" applyFill="1" applyAlignment="1"/>
    <xf numFmtId="0" fontId="2" fillId="0" borderId="0" xfId="0" applyFont="1" applyFill="1" applyAlignment="1"/>
    <xf numFmtId="49" fontId="3" fillId="0" borderId="0" xfId="0" applyNumberFormat="1" applyFont="1" applyFill="1" applyBorder="1" applyAlignment="1"/>
    <xf numFmtId="0" fontId="3" fillId="0" borderId="0" xfId="0" applyFont="1" applyFill="1" applyBorder="1" applyAlignment="1">
      <alignment horizontal="left"/>
    </xf>
    <xf numFmtId="49" fontId="2" fillId="0" borderId="0" xfId="0" applyNumberFormat="1" applyFont="1" applyFill="1" applyAlignment="1">
      <alignment horizontal="left" wrapText="1"/>
    </xf>
    <xf numFmtId="49" fontId="2" fillId="0" borderId="1" xfId="0" applyNumberFormat="1" applyFont="1" applyFill="1" applyBorder="1" applyAlignment="1">
      <alignment horizontal="left"/>
    </xf>
    <xf numFmtId="49" fontId="2" fillId="0" borderId="1" xfId="0" applyNumberFormat="1" applyFont="1" applyFill="1" applyBorder="1" applyAlignment="1">
      <alignment horizontal="left" vertical="center" wrapText="1"/>
    </xf>
    <xf numFmtId="43" fontId="5" fillId="0" borderId="1"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0" fontId="3" fillId="0" borderId="2" xfId="10" applyFont="1" applyFill="1" applyBorder="1" applyAlignment="1">
      <alignment horizontal="left" vertical="center"/>
    </xf>
    <xf numFmtId="49" fontId="2" fillId="0" borderId="1" xfId="0" applyNumberFormat="1" applyFont="1" applyFill="1" applyBorder="1" applyAlignment="1">
      <alignment horizontal="center" vertical="center" wrapText="1"/>
    </xf>
    <xf numFmtId="43" fontId="3"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3" fillId="0" borderId="3" xfId="5" applyFont="1" applyFill="1" applyBorder="1" applyAlignment="1">
      <alignment wrapText="1"/>
    </xf>
    <xf numFmtId="0" fontId="3" fillId="0" borderId="3" xfId="3" applyFont="1" applyFill="1" applyBorder="1" applyAlignment="1">
      <alignment horizontal="left" vertical="top" wrapText="1"/>
    </xf>
    <xf numFmtId="0" fontId="3" fillId="0" borderId="15" xfId="5" applyFont="1" applyFill="1" applyBorder="1" applyAlignment="1">
      <alignment wrapText="1"/>
    </xf>
    <xf numFmtId="0" fontId="3" fillId="0" borderId="5" xfId="5" applyFont="1" applyFill="1" applyBorder="1" applyAlignment="1">
      <alignment horizontal="left" vertical="top" wrapText="1"/>
    </xf>
    <xf numFmtId="0" fontId="2" fillId="0" borderId="2" xfId="0" applyFont="1" applyFill="1" applyBorder="1" applyAlignment="1">
      <alignment horizontal="left" vertical="center"/>
    </xf>
    <xf numFmtId="43" fontId="3" fillId="0" borderId="2" xfId="0" applyNumberFormat="1" applyFont="1" applyFill="1" applyBorder="1" applyAlignment="1">
      <alignment horizontal="left" vertical="top"/>
    </xf>
    <xf numFmtId="0" fontId="3" fillId="0" borderId="1" xfId="5" applyFont="1" applyFill="1" applyBorder="1" applyAlignment="1">
      <alignment horizontal="left" vertical="center"/>
    </xf>
    <xf numFmtId="0" fontId="3" fillId="0" borderId="2" xfId="8" applyFont="1" applyFill="1" applyBorder="1" applyAlignment="1">
      <alignment horizontal="left" vertical="top"/>
    </xf>
    <xf numFmtId="49" fontId="3" fillId="0" borderId="7" xfId="0" applyNumberFormat="1" applyFont="1" applyFill="1" applyBorder="1" applyAlignment="1">
      <alignment horizontal="left" vertical="top" wrapText="1"/>
    </xf>
    <xf numFmtId="1" fontId="3" fillId="0" borderId="2"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xf>
    <xf numFmtId="49" fontId="3" fillId="0" borderId="2" xfId="7" applyNumberFormat="1" applyFont="1" applyFill="1" applyBorder="1" applyAlignment="1">
      <alignment horizontal="left" vertical="center" wrapText="1"/>
    </xf>
    <xf numFmtId="0" fontId="3" fillId="0" borderId="2" xfId="2" applyFont="1" applyFill="1" applyBorder="1" applyAlignment="1">
      <alignment horizontal="left" vertical="center" wrapText="1"/>
    </xf>
    <xf numFmtId="49" fontId="7" fillId="0" borderId="2" xfId="0" applyNumberFormat="1" applyFont="1" applyFill="1" applyBorder="1" applyAlignment="1">
      <alignment horizontal="center" vertical="center"/>
    </xf>
    <xf numFmtId="49" fontId="7" fillId="0" borderId="2" xfId="0" applyNumberFormat="1" applyFont="1" applyFill="1" applyBorder="1" applyAlignment="1">
      <alignment vertical="center"/>
    </xf>
    <xf numFmtId="49" fontId="3" fillId="0" borderId="1" xfId="3" applyNumberFormat="1" applyFont="1" applyFill="1" applyBorder="1" applyAlignment="1">
      <alignment vertical="top" wrapText="1"/>
    </xf>
    <xf numFmtId="2" fontId="3" fillId="0" borderId="1" xfId="3" applyNumberFormat="1" applyFont="1" applyFill="1" applyBorder="1" applyAlignment="1">
      <alignment horizontal="center" vertical="top" wrapText="1"/>
    </xf>
    <xf numFmtId="0" fontId="3" fillId="0" borderId="1" xfId="3" applyFont="1" applyFill="1" applyBorder="1" applyAlignment="1">
      <alignment horizontal="center" vertical="top" wrapText="1"/>
    </xf>
    <xf numFmtId="173" fontId="3" fillId="0" borderId="2" xfId="0" applyNumberFormat="1" applyFont="1" applyFill="1" applyBorder="1" applyAlignment="1">
      <alignment horizontal="center" vertical="center" wrapText="1"/>
    </xf>
    <xf numFmtId="165" fontId="3" fillId="0" borderId="1" xfId="3" applyNumberFormat="1" applyFont="1" applyFill="1" applyBorder="1" applyAlignment="1">
      <alignment vertical="top" wrapText="1"/>
    </xf>
    <xf numFmtId="0" fontId="3" fillId="0" borderId="1" xfId="0" applyFont="1" applyFill="1" applyBorder="1" applyAlignment="1">
      <alignment vertical="top" wrapText="1"/>
    </xf>
    <xf numFmtId="165" fontId="3" fillId="0" borderId="1" xfId="0" applyNumberFormat="1" applyFont="1" applyFill="1" applyBorder="1" applyAlignment="1">
      <alignment vertical="top" wrapText="1"/>
    </xf>
    <xf numFmtId="39" fontId="3" fillId="0" borderId="2" xfId="11" applyNumberFormat="1" applyFont="1" applyFill="1" applyBorder="1" applyAlignment="1">
      <alignment vertical="center"/>
    </xf>
    <xf numFmtId="39" fontId="7" fillId="0" borderId="2" xfId="1" applyNumberFormat="1" applyFont="1" applyFill="1" applyBorder="1" applyAlignment="1">
      <alignment horizontal="left" vertical="center"/>
    </xf>
    <xf numFmtId="165" fontId="3" fillId="0" borderId="1" xfId="3" applyNumberFormat="1" applyFont="1" applyFill="1" applyBorder="1" applyAlignment="1">
      <alignment vertical="center" wrapText="1"/>
    </xf>
    <xf numFmtId="39" fontId="3" fillId="0" borderId="2" xfId="1" applyNumberFormat="1" applyFont="1" applyFill="1" applyBorder="1" applyAlignment="1">
      <alignment horizontal="left" vertical="center" wrapText="1"/>
    </xf>
    <xf numFmtId="4" fontId="3" fillId="0" borderId="1" xfId="3" applyNumberFormat="1" applyFont="1" applyFill="1" applyBorder="1" applyAlignment="1">
      <alignment vertical="center" wrapText="1"/>
    </xf>
    <xf numFmtId="4" fontId="3" fillId="0" borderId="2" xfId="11" applyNumberFormat="1" applyFont="1" applyFill="1" applyBorder="1" applyAlignment="1">
      <alignment vertical="center"/>
    </xf>
    <xf numFmtId="4" fontId="3" fillId="0" borderId="1" xfId="0" applyNumberFormat="1" applyFont="1" applyFill="1" applyBorder="1" applyAlignment="1">
      <alignment vertical="top" wrapText="1"/>
    </xf>
    <xf numFmtId="4" fontId="3" fillId="0" borderId="2" xfId="1" applyNumberFormat="1" applyFont="1" applyFill="1" applyBorder="1" applyAlignment="1">
      <alignment vertical="center" wrapText="1"/>
    </xf>
    <xf numFmtId="4" fontId="3" fillId="0" borderId="2" xfId="1" applyNumberFormat="1" applyFont="1" applyFill="1" applyBorder="1" applyAlignment="1">
      <alignment vertical="top"/>
    </xf>
    <xf numFmtId="165" fontId="3" fillId="0" borderId="1" xfId="0" applyNumberFormat="1" applyFont="1" applyFill="1" applyBorder="1" applyAlignment="1">
      <alignment horizontal="right" vertical="center"/>
    </xf>
    <xf numFmtId="39" fontId="3" fillId="0" borderId="2" xfId="11" applyNumberFormat="1" applyFont="1" applyFill="1" applyBorder="1" applyAlignment="1">
      <alignment horizontal="left" vertical="center"/>
    </xf>
    <xf numFmtId="168" fontId="7" fillId="0" borderId="2" xfId="0" applyNumberFormat="1" applyFont="1" applyFill="1" applyBorder="1" applyAlignment="1">
      <alignment horizontal="left" vertical="center" wrapText="1"/>
    </xf>
    <xf numFmtId="168" fontId="3" fillId="0" borderId="2" xfId="1" applyNumberFormat="1" applyFont="1" applyFill="1" applyBorder="1" applyAlignment="1">
      <alignment horizontal="left" vertical="top"/>
    </xf>
    <xf numFmtId="4" fontId="2" fillId="0" borderId="2" xfId="0" applyNumberFormat="1" applyFont="1" applyFill="1" applyBorder="1"/>
    <xf numFmtId="168" fontId="3" fillId="0" borderId="2" xfId="0" applyNumberFormat="1" applyFont="1" applyFill="1" applyBorder="1" applyAlignment="1">
      <alignment horizontal="left" vertical="top"/>
    </xf>
    <xf numFmtId="49" fontId="3" fillId="0" borderId="15" xfId="5" applyNumberFormat="1" applyFont="1" applyFill="1" applyBorder="1"/>
    <xf numFmtId="0" fontId="3" fillId="0" borderId="8" xfId="0" applyFont="1" applyFill="1" applyBorder="1" applyAlignment="1">
      <alignment horizontal="left" vertical="top" wrapText="1"/>
    </xf>
    <xf numFmtId="0" fontId="3" fillId="0" borderId="9" xfId="0" applyFont="1" applyFill="1" applyBorder="1" applyAlignment="1">
      <alignment horizontal="left" vertical="top" wrapText="1"/>
    </xf>
    <xf numFmtId="0" fontId="0" fillId="0" borderId="2" xfId="0" applyFill="1" applyBorder="1"/>
    <xf numFmtId="0" fontId="22" fillId="0" borderId="2" xfId="0" applyFont="1" applyFill="1" applyBorder="1"/>
    <xf numFmtId="49" fontId="3" fillId="0" borderId="2" xfId="0" applyNumberFormat="1" applyFont="1" applyFill="1" applyBorder="1" applyAlignment="1"/>
    <xf numFmtId="49" fontId="3" fillId="0" borderId="7" xfId="0" applyNumberFormat="1" applyFont="1" applyFill="1" applyBorder="1" applyAlignment="1">
      <alignment horizontal="left"/>
    </xf>
    <xf numFmtId="49" fontId="7" fillId="0" borderId="0" xfId="0" applyNumberFormat="1" applyFont="1" applyFill="1" applyBorder="1" applyAlignment="1">
      <alignment horizontal="left" vertical="center"/>
    </xf>
    <xf numFmtId="49" fontId="3" fillId="0" borderId="0" xfId="0" applyNumberFormat="1" applyFont="1" applyFill="1" applyBorder="1" applyAlignment="1">
      <alignment vertical="center"/>
    </xf>
    <xf numFmtId="0" fontId="3" fillId="0" borderId="0" xfId="0" applyFont="1" applyFill="1" applyBorder="1" applyAlignment="1">
      <alignment vertical="center"/>
    </xf>
    <xf numFmtId="0" fontId="3" fillId="0" borderId="0" xfId="0" applyFont="1" applyFill="1" applyAlignment="1">
      <alignment vertical="top"/>
    </xf>
    <xf numFmtId="49" fontId="2" fillId="0" borderId="0" xfId="0" applyNumberFormat="1" applyFont="1" applyFill="1" applyBorder="1" applyAlignment="1">
      <alignment horizontal="left" vertical="top"/>
    </xf>
    <xf numFmtId="0" fontId="2" fillId="0" borderId="0" xfId="0" applyNumberFormat="1" applyFont="1" applyFill="1" applyBorder="1" applyAlignment="1">
      <alignment horizontal="left" vertical="top" wrapText="1"/>
    </xf>
    <xf numFmtId="49" fontId="7" fillId="0" borderId="0" xfId="0" applyNumberFormat="1" applyFont="1" applyFill="1" applyAlignment="1">
      <alignment horizontal="left" vertical="top"/>
    </xf>
    <xf numFmtId="0" fontId="3" fillId="0" borderId="0" xfId="0" applyNumberFormat="1" applyFont="1" applyFill="1" applyBorder="1" applyAlignment="1">
      <alignment horizontal="left" vertical="top" wrapText="1"/>
    </xf>
    <xf numFmtId="49" fontId="3" fillId="0" borderId="0" xfId="3" applyNumberFormat="1" applyFont="1" applyFill="1" applyBorder="1" applyAlignment="1">
      <alignment horizontal="left" vertical="top"/>
    </xf>
    <xf numFmtId="0" fontId="2" fillId="0" borderId="0" xfId="0" applyFont="1" applyAlignment="1">
      <alignment horizontal="left"/>
    </xf>
    <xf numFmtId="49" fontId="3" fillId="0" borderId="2" xfId="5" applyNumberFormat="1" applyFont="1" applyFill="1" applyBorder="1" applyAlignment="1">
      <alignment horizontal="left" wrapText="1"/>
    </xf>
    <xf numFmtId="49" fontId="3" fillId="0" borderId="1" xfId="0" applyNumberFormat="1" applyFont="1" applyFill="1" applyBorder="1" applyAlignment="1">
      <alignment horizontal="left" wrapText="1"/>
    </xf>
    <xf numFmtId="0" fontId="3" fillId="0" borderId="2" xfId="0" applyNumberFormat="1" applyFont="1" applyFill="1" applyBorder="1" applyAlignment="1">
      <alignment horizontal="left" vertical="top" wrapText="1"/>
    </xf>
    <xf numFmtId="2" fontId="3" fillId="0" borderId="2"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xf>
    <xf numFmtId="1" fontId="2" fillId="0" borderId="2" xfId="0" applyNumberFormat="1" applyFont="1" applyFill="1" applyBorder="1" applyAlignment="1">
      <alignment horizontal="left" vertical="top"/>
    </xf>
    <xf numFmtId="175" fontId="2" fillId="0" borderId="2" xfId="18" applyNumberFormat="1" applyFont="1" applyFill="1" applyBorder="1" applyAlignment="1">
      <alignment horizontal="left" vertical="top"/>
    </xf>
    <xf numFmtId="49" fontId="2" fillId="0" borderId="2" xfId="0" applyNumberFormat="1" applyFont="1" applyFill="1" applyBorder="1" applyAlignment="1">
      <alignment horizontal="left" vertical="top" wrapText="1"/>
    </xf>
    <xf numFmtId="0" fontId="0" fillId="0" borderId="2" xfId="0" applyFill="1" applyBorder="1" applyAlignment="1">
      <alignment horizontal="left" vertical="top"/>
    </xf>
    <xf numFmtId="43" fontId="3" fillId="0" borderId="2" xfId="0" applyNumberFormat="1" applyFont="1" applyFill="1" applyBorder="1" applyAlignment="1">
      <alignment horizontal="left" vertical="top" wrapText="1"/>
    </xf>
    <xf numFmtId="0" fontId="2" fillId="0" borderId="2" xfId="0" applyFont="1" applyFill="1" applyBorder="1" applyAlignment="1">
      <alignment horizontal="center" vertical="top" wrapText="1"/>
    </xf>
    <xf numFmtId="49" fontId="3" fillId="0" borderId="7" xfId="0" applyNumberFormat="1" applyFont="1" applyFill="1" applyBorder="1" applyAlignment="1">
      <alignment vertical="top"/>
    </xf>
    <xf numFmtId="0" fontId="3" fillId="0" borderId="7" xfId="0" applyFont="1" applyFill="1" applyBorder="1" applyAlignment="1">
      <alignment horizontal="center" vertical="top" wrapText="1"/>
    </xf>
    <xf numFmtId="49" fontId="2" fillId="0" borderId="7" xfId="0" applyNumberFormat="1" applyFont="1" applyFill="1" applyBorder="1" applyAlignment="1">
      <alignment horizontal="left" vertical="top" wrapText="1"/>
    </xf>
    <xf numFmtId="1" fontId="3" fillId="0" borderId="7" xfId="0" applyNumberFormat="1" applyFont="1" applyFill="1" applyBorder="1" applyAlignment="1">
      <alignment horizontal="left" vertical="top" wrapText="1"/>
    </xf>
    <xf numFmtId="43" fontId="3" fillId="0" borderId="7" xfId="0" applyNumberFormat="1" applyFont="1" applyFill="1" applyBorder="1" applyAlignment="1">
      <alignment horizontal="center" vertical="top" wrapText="1"/>
    </xf>
    <xf numFmtId="2" fontId="3" fillId="0" borderId="2" xfId="3" applyNumberFormat="1" applyFont="1" applyFill="1" applyBorder="1" applyAlignment="1">
      <alignment horizontal="left" vertical="top" wrapText="1"/>
    </xf>
    <xf numFmtId="165" fontId="3" fillId="0" borderId="2" xfId="3" applyNumberFormat="1" applyFont="1" applyFill="1" applyBorder="1" applyAlignment="1">
      <alignment horizontal="left" vertical="top" wrapText="1"/>
    </xf>
    <xf numFmtId="175" fontId="3" fillId="0" borderId="2" xfId="18" applyNumberFormat="1" applyFont="1" applyFill="1" applyBorder="1" applyAlignment="1">
      <alignment horizontal="left" vertical="top" wrapText="1"/>
    </xf>
    <xf numFmtId="4" fontId="3" fillId="0" borderId="2" xfId="3" applyNumberFormat="1" applyFont="1" applyFill="1" applyBorder="1" applyAlignment="1">
      <alignment horizontal="left" vertical="top" wrapText="1"/>
    </xf>
    <xf numFmtId="49" fontId="5" fillId="0" borderId="2" xfId="0" applyNumberFormat="1" applyFont="1" applyFill="1" applyBorder="1" applyAlignment="1">
      <alignment horizontal="left" vertical="top"/>
    </xf>
    <xf numFmtId="49" fontId="2" fillId="0" borderId="7" xfId="0" applyNumberFormat="1" applyFont="1" applyFill="1" applyBorder="1" applyAlignment="1">
      <alignment vertical="top" wrapText="1"/>
    </xf>
    <xf numFmtId="4" fontId="3" fillId="0" borderId="2" xfId="3" applyNumberFormat="1" applyFont="1" applyFill="1" applyBorder="1" applyAlignment="1">
      <alignment vertical="top" wrapText="1"/>
    </xf>
    <xf numFmtId="4" fontId="3" fillId="0" borderId="2" xfId="0" applyNumberFormat="1" applyFont="1" applyFill="1" applyBorder="1" applyAlignment="1">
      <alignment horizontal="right" vertical="top"/>
    </xf>
    <xf numFmtId="0" fontId="2" fillId="0" borderId="0" xfId="0" applyNumberFormat="1" applyFont="1" applyFill="1" applyBorder="1" applyAlignment="1">
      <alignment horizontal="center" vertical="top" wrapText="1"/>
    </xf>
    <xf numFmtId="1" fontId="2" fillId="0" borderId="7" xfId="0" applyNumberFormat="1" applyFont="1" applyFill="1" applyBorder="1" applyAlignment="1">
      <alignment horizontal="left" vertical="top" wrapText="1"/>
    </xf>
    <xf numFmtId="1" fontId="3" fillId="0" borderId="2" xfId="3" applyNumberFormat="1" applyFont="1" applyFill="1" applyBorder="1" applyAlignment="1">
      <alignment horizontal="left" vertical="top" wrapText="1"/>
    </xf>
    <xf numFmtId="49" fontId="7" fillId="0" borderId="2" xfId="0" applyNumberFormat="1" applyFont="1" applyFill="1" applyBorder="1" applyAlignment="1">
      <alignment horizontal="left" vertical="top"/>
    </xf>
    <xf numFmtId="43" fontId="3" fillId="0" borderId="7" xfId="0" applyNumberFormat="1" applyFont="1" applyFill="1" applyBorder="1" applyAlignment="1">
      <alignment horizontal="left" vertical="top" wrapText="1"/>
    </xf>
    <xf numFmtId="1" fontId="2" fillId="0" borderId="2" xfId="0" applyNumberFormat="1" applyFont="1" applyFill="1" applyBorder="1" applyAlignment="1">
      <alignment horizontal="left" vertical="top" wrapText="1"/>
    </xf>
    <xf numFmtId="43" fontId="3" fillId="0" borderId="2" xfId="0" applyNumberFormat="1" applyFont="1" applyFill="1" applyBorder="1" applyAlignment="1">
      <alignment horizontal="center" vertical="top" wrapText="1"/>
    </xf>
    <xf numFmtId="49" fontId="3" fillId="0" borderId="3" xfId="0" applyNumberFormat="1" applyFont="1" applyFill="1" applyBorder="1" applyAlignment="1">
      <alignment horizontal="left"/>
    </xf>
    <xf numFmtId="0" fontId="3" fillId="0" borderId="7" xfId="0" applyNumberFormat="1" applyFont="1" applyFill="1" applyBorder="1" applyAlignment="1">
      <alignment horizontal="left" vertical="top" wrapText="1"/>
    </xf>
    <xf numFmtId="1" fontId="3" fillId="0" borderId="2" xfId="0" applyNumberFormat="1" applyFont="1" applyFill="1" applyBorder="1" applyAlignment="1">
      <alignment horizontal="left" vertical="top" wrapText="1"/>
    </xf>
    <xf numFmtId="4" fontId="3" fillId="0" borderId="2" xfId="3" applyNumberFormat="1" applyFont="1" applyFill="1" applyBorder="1" applyAlignment="1">
      <alignment horizontal="left" vertical="top"/>
    </xf>
    <xf numFmtId="49" fontId="3" fillId="0" borderId="15" xfId="0" applyNumberFormat="1" applyFont="1" applyFill="1" applyBorder="1" applyAlignment="1">
      <alignment horizontal="left" vertical="top"/>
    </xf>
    <xf numFmtId="49" fontId="5" fillId="0" borderId="2" xfId="0" applyNumberFormat="1" applyFont="1" applyFill="1" applyBorder="1" applyAlignment="1">
      <alignment vertical="top"/>
    </xf>
    <xf numFmtId="0" fontId="2" fillId="0" borderId="2" xfId="0" applyFont="1" applyFill="1" applyBorder="1" applyAlignment="1">
      <alignment vertical="top"/>
    </xf>
    <xf numFmtId="0" fontId="3" fillId="0" borderId="2" xfId="0" applyNumberFormat="1" applyFont="1" applyFill="1" applyBorder="1" applyAlignment="1">
      <alignment horizontal="left"/>
    </xf>
    <xf numFmtId="49" fontId="7" fillId="0" borderId="2" xfId="0" applyNumberFormat="1" applyFont="1" applyFill="1" applyBorder="1" applyAlignment="1">
      <alignment horizontal="left"/>
    </xf>
    <xf numFmtId="49" fontId="3" fillId="0" borderId="7" xfId="0" applyNumberFormat="1" applyFont="1" applyFill="1" applyBorder="1" applyAlignment="1">
      <alignment horizontal="left" wrapText="1"/>
    </xf>
    <xf numFmtId="0" fontId="3" fillId="0" borderId="2" xfId="6" applyFont="1" applyFill="1" applyBorder="1" applyAlignment="1">
      <alignment horizontal="left" wrapText="1"/>
    </xf>
    <xf numFmtId="1" fontId="3" fillId="0" borderId="2" xfId="0" applyNumberFormat="1" applyFont="1" applyFill="1" applyBorder="1" applyAlignment="1">
      <alignment horizontal="left" wrapText="1"/>
    </xf>
    <xf numFmtId="169" fontId="3" fillId="0" borderId="2" xfId="0" applyNumberFormat="1" applyFont="1" applyFill="1" applyBorder="1" applyAlignment="1">
      <alignment horizontal="left" wrapText="1"/>
    </xf>
    <xf numFmtId="2" fontId="3" fillId="0" borderId="2" xfId="0" applyNumberFormat="1" applyFont="1" applyFill="1" applyBorder="1" applyAlignment="1">
      <alignment horizontal="left" wrapText="1"/>
    </xf>
    <xf numFmtId="4" fontId="3" fillId="0" borderId="2" xfId="0" applyNumberFormat="1" applyFont="1" applyFill="1" applyBorder="1" applyAlignment="1">
      <alignment horizontal="left" wrapText="1"/>
    </xf>
    <xf numFmtId="0" fontId="3" fillId="0" borderId="2" xfId="5" applyFont="1" applyFill="1" applyBorder="1" applyAlignment="1">
      <alignment horizontal="left"/>
    </xf>
    <xf numFmtId="49" fontId="5" fillId="0" borderId="2" xfId="0" applyNumberFormat="1" applyFont="1" applyFill="1" applyBorder="1" applyAlignment="1">
      <alignment horizontal="left"/>
    </xf>
    <xf numFmtId="0" fontId="2" fillId="0" borderId="2" xfId="0" applyNumberFormat="1" applyFont="1" applyFill="1" applyBorder="1" applyAlignment="1">
      <alignment horizontal="left"/>
    </xf>
    <xf numFmtId="49" fontId="2" fillId="0" borderId="2" xfId="0" applyNumberFormat="1" applyFont="1" applyFill="1" applyBorder="1" applyAlignment="1">
      <alignment vertical="top"/>
    </xf>
    <xf numFmtId="49" fontId="2" fillId="0" borderId="2" xfId="0" applyNumberFormat="1" applyFont="1" applyFill="1" applyBorder="1" applyAlignment="1">
      <alignment vertical="top" wrapText="1"/>
    </xf>
    <xf numFmtId="0" fontId="2" fillId="0" borderId="2" xfId="0" applyNumberFormat="1" applyFont="1" applyFill="1" applyBorder="1" applyAlignment="1">
      <alignment vertical="top"/>
    </xf>
    <xf numFmtId="1" fontId="3" fillId="0" borderId="2" xfId="0" applyNumberFormat="1" applyFont="1" applyFill="1" applyBorder="1" applyAlignment="1">
      <alignment vertical="top" wrapText="1"/>
    </xf>
    <xf numFmtId="49" fontId="3" fillId="0" borderId="2" xfId="5" applyNumberFormat="1" applyFont="1" applyFill="1" applyBorder="1" applyAlignment="1">
      <alignment vertical="top" wrapText="1"/>
    </xf>
    <xf numFmtId="0" fontId="3" fillId="0" borderId="2" xfId="6" applyFont="1" applyFill="1" applyBorder="1" applyAlignment="1">
      <alignment vertical="top" wrapText="1"/>
    </xf>
    <xf numFmtId="0" fontId="3" fillId="0" borderId="7" xfId="0" applyFont="1" applyFill="1" applyBorder="1" applyAlignment="1">
      <alignment vertical="top" wrapText="1"/>
    </xf>
    <xf numFmtId="0" fontId="2" fillId="0" borderId="2" xfId="0" applyFont="1" applyFill="1" applyBorder="1" applyAlignment="1">
      <alignment vertical="top" wrapText="1"/>
    </xf>
    <xf numFmtId="0" fontId="3" fillId="0" borderId="2" xfId="5" applyFont="1" applyFill="1" applyBorder="1" applyAlignment="1">
      <alignment vertical="top"/>
    </xf>
    <xf numFmtId="49" fontId="3" fillId="0" borderId="2" xfId="5" applyNumberFormat="1" applyFont="1" applyFill="1" applyBorder="1" applyAlignment="1">
      <alignment vertical="top"/>
    </xf>
    <xf numFmtId="0" fontId="3" fillId="0" borderId="2" xfId="5" applyFont="1" applyFill="1" applyBorder="1" applyAlignment="1">
      <alignment vertical="top" wrapText="1"/>
    </xf>
    <xf numFmtId="165" fontId="3" fillId="0" borderId="2" xfId="5" applyNumberFormat="1" applyFont="1" applyFill="1" applyBorder="1" applyAlignment="1">
      <alignment vertical="top"/>
    </xf>
    <xf numFmtId="166" fontId="3" fillId="0" borderId="2" xfId="18" applyFont="1" applyFill="1" applyBorder="1" applyAlignment="1">
      <alignment vertical="top"/>
    </xf>
    <xf numFmtId="39" fontId="3" fillId="0" borderId="2" xfId="18" applyNumberFormat="1" applyFont="1" applyFill="1" applyBorder="1" applyAlignment="1">
      <alignment horizontal="left" vertical="top"/>
    </xf>
    <xf numFmtId="39" fontId="3" fillId="0" borderId="2" xfId="18" applyNumberFormat="1" applyFont="1" applyFill="1" applyBorder="1" applyAlignment="1">
      <alignment vertical="top"/>
    </xf>
    <xf numFmtId="167" fontId="3" fillId="0" borderId="2" xfId="5" applyNumberFormat="1" applyFont="1" applyFill="1" applyBorder="1" applyAlignment="1">
      <alignment vertical="top" wrapText="1"/>
    </xf>
    <xf numFmtId="49" fontId="10" fillId="0" borderId="2" xfId="0" applyNumberFormat="1" applyFont="1" applyFill="1" applyBorder="1" applyAlignment="1">
      <alignment vertical="top" wrapText="1"/>
    </xf>
    <xf numFmtId="4" fontId="3" fillId="0" borderId="2" xfId="2" applyNumberFormat="1" applyFont="1" applyFill="1" applyBorder="1" applyAlignment="1">
      <alignment vertical="top"/>
    </xf>
    <xf numFmtId="49" fontId="3" fillId="0" borderId="2" xfId="0" applyNumberFormat="1" applyFont="1" applyFill="1" applyBorder="1" applyAlignment="1">
      <alignment vertical="center" wrapText="1"/>
    </xf>
    <xf numFmtId="0" fontId="2" fillId="0" borderId="2" xfId="0" applyNumberFormat="1" applyFont="1" applyFill="1" applyBorder="1" applyAlignment="1">
      <alignment vertical="center"/>
    </xf>
    <xf numFmtId="168" fontId="3" fillId="0" borderId="2" xfId="0" applyNumberFormat="1" applyFont="1" applyFill="1" applyBorder="1" applyAlignment="1">
      <alignment vertical="center"/>
    </xf>
    <xf numFmtId="1" fontId="3" fillId="0" borderId="2" xfId="0" applyNumberFormat="1" applyFont="1" applyFill="1" applyBorder="1" applyAlignment="1">
      <alignment horizontal="left" vertical="center" wrapText="1"/>
    </xf>
    <xf numFmtId="173" fontId="3" fillId="0" borderId="2" xfId="0" applyNumberFormat="1" applyFont="1" applyFill="1" applyBorder="1" applyAlignment="1">
      <alignment horizontal="left" vertical="center" wrapText="1"/>
    </xf>
    <xf numFmtId="39" fontId="3" fillId="0" borderId="2" xfId="16" applyNumberFormat="1" applyFont="1" applyFill="1" applyBorder="1" applyAlignment="1">
      <alignment horizontal="left" vertical="center" wrapText="1"/>
    </xf>
    <xf numFmtId="4" fontId="3" fillId="0" borderId="2" xfId="16" applyNumberFormat="1" applyFont="1" applyFill="1" applyBorder="1" applyAlignment="1">
      <alignment horizontal="right" vertical="center" wrapText="1"/>
    </xf>
    <xf numFmtId="4" fontId="12" fillId="0" borderId="2" xfId="16" applyNumberFormat="1" applyFont="1" applyFill="1" applyBorder="1" applyAlignment="1">
      <alignment horizontal="right" vertical="center" wrapText="1"/>
    </xf>
    <xf numFmtId="0" fontId="3" fillId="0" borderId="2" xfId="0" applyFont="1" applyFill="1" applyBorder="1" applyAlignment="1"/>
    <xf numFmtId="0" fontId="3" fillId="0" borderId="2" xfId="0" applyNumberFormat="1" applyFont="1" applyFill="1" applyBorder="1" applyAlignment="1">
      <alignment vertical="center" wrapText="1"/>
    </xf>
    <xf numFmtId="43" fontId="3" fillId="0" borderId="2" xfId="16" applyFont="1" applyFill="1" applyBorder="1" applyAlignment="1">
      <alignment horizontal="left" vertical="center"/>
    </xf>
    <xf numFmtId="0" fontId="26" fillId="0" borderId="2" xfId="0" applyFont="1" applyFill="1" applyBorder="1" applyAlignment="1">
      <alignment horizontal="left" vertical="center"/>
    </xf>
    <xf numFmtId="0" fontId="2" fillId="0" borderId="2" xfId="0" applyFont="1" applyFill="1" applyBorder="1" applyAlignment="1">
      <alignment horizontal="center" vertical="center" wrapText="1"/>
    </xf>
    <xf numFmtId="49" fontId="5" fillId="0" borderId="2" xfId="0" applyNumberFormat="1" applyFont="1" applyFill="1" applyBorder="1" applyAlignment="1">
      <alignment horizontal="left" vertical="center" wrapText="1"/>
    </xf>
    <xf numFmtId="49" fontId="3" fillId="0" borderId="2" xfId="5" applyNumberFormat="1" applyFont="1" applyFill="1" applyBorder="1" applyAlignment="1">
      <alignment horizontal="left" vertical="center"/>
    </xf>
    <xf numFmtId="165" fontId="3" fillId="0" borderId="2" xfId="0" applyNumberFormat="1" applyFont="1" applyFill="1" applyBorder="1" applyAlignment="1">
      <alignment horizontal="left" vertical="center"/>
    </xf>
    <xf numFmtId="39" fontId="3" fillId="0" borderId="2" xfId="16" applyNumberFormat="1" applyFont="1" applyFill="1" applyBorder="1" applyAlignment="1">
      <alignment horizontal="left" vertical="center"/>
    </xf>
    <xf numFmtId="43" fontId="3" fillId="0" borderId="2" xfId="16" applyFont="1" applyFill="1" applyBorder="1" applyAlignment="1">
      <alignment vertical="center"/>
    </xf>
    <xf numFmtId="0" fontId="10" fillId="0" borderId="2" xfId="22" applyFont="1" applyFill="1" applyBorder="1" applyAlignment="1">
      <alignment horizontal="left" vertical="top" wrapText="1"/>
    </xf>
    <xf numFmtId="0" fontId="12" fillId="0" borderId="2" xfId="0" applyFont="1" applyFill="1" applyBorder="1" applyAlignment="1">
      <alignment horizontal="left"/>
    </xf>
    <xf numFmtId="1" fontId="3" fillId="0" borderId="2" xfId="5" applyNumberFormat="1" applyFont="1" applyFill="1" applyBorder="1" applyAlignment="1">
      <alignment horizontal="left" vertical="center"/>
    </xf>
    <xf numFmtId="165" fontId="3" fillId="0" borderId="2" xfId="5" applyNumberFormat="1" applyFont="1" applyFill="1" applyBorder="1" applyAlignment="1">
      <alignment horizontal="left" vertical="center"/>
    </xf>
    <xf numFmtId="167" fontId="3" fillId="0" borderId="2" xfId="5" applyNumberFormat="1" applyFont="1" applyFill="1" applyBorder="1" applyAlignment="1">
      <alignment horizontal="left" vertical="center" wrapText="1"/>
    </xf>
    <xf numFmtId="4" fontId="27" fillId="0" borderId="2" xfId="0" applyNumberFormat="1" applyFont="1" applyFill="1" applyBorder="1" applyAlignment="1">
      <alignment horizontal="left" vertical="top"/>
    </xf>
    <xf numFmtId="49" fontId="10" fillId="0" borderId="2" xfId="0" applyNumberFormat="1" applyFont="1" applyFill="1" applyBorder="1" applyAlignment="1">
      <alignment horizontal="left" vertical="top" wrapText="1"/>
    </xf>
    <xf numFmtId="168" fontId="7" fillId="0" borderId="2" xfId="0" applyNumberFormat="1" applyFont="1" applyFill="1" applyBorder="1" applyAlignment="1">
      <alignment horizontal="left" vertical="center"/>
    </xf>
    <xf numFmtId="0" fontId="0" fillId="0" borderId="2" xfId="0" applyFill="1" applyBorder="1" applyAlignment="1">
      <alignment horizontal="left"/>
    </xf>
    <xf numFmtId="0" fontId="22" fillId="0" borderId="0" xfId="0" applyFont="1" applyFill="1" applyAlignment="1"/>
    <xf numFmtId="49" fontId="2" fillId="0" borderId="0" xfId="0" applyNumberFormat="1" applyFont="1" applyFill="1" applyBorder="1" applyAlignment="1">
      <alignment horizontal="left"/>
    </xf>
    <xf numFmtId="49" fontId="28" fillId="0" borderId="0" xfId="0" applyNumberFormat="1" applyFont="1" applyFill="1" applyBorder="1" applyAlignment="1">
      <alignment vertical="top"/>
    </xf>
    <xf numFmtId="49" fontId="2" fillId="0" borderId="2" xfId="0" applyNumberFormat="1" applyFont="1" applyFill="1" applyBorder="1" applyAlignment="1">
      <alignment wrapText="1"/>
    </xf>
    <xf numFmtId="0" fontId="3" fillId="0" borderId="2" xfId="0" applyFont="1" applyFill="1" applyBorder="1" applyAlignment="1">
      <alignment vertical="center" wrapText="1"/>
    </xf>
    <xf numFmtId="49" fontId="3" fillId="0" borderId="2" xfId="5" applyNumberFormat="1" applyFont="1" applyFill="1" applyBorder="1" applyAlignment="1"/>
    <xf numFmtId="0" fontId="3" fillId="0" borderId="2" xfId="0" applyFont="1" applyFill="1" applyBorder="1" applyAlignment="1">
      <alignment vertical="top"/>
    </xf>
    <xf numFmtId="165" fontId="3" fillId="0" borderId="2" xfId="0" applyNumberFormat="1" applyFont="1" applyFill="1" applyBorder="1" applyAlignment="1">
      <alignment vertical="top"/>
    </xf>
    <xf numFmtId="0" fontId="3" fillId="0" borderId="2" xfId="17" applyFont="1" applyFill="1" applyBorder="1" applyAlignment="1">
      <alignment horizontal="left" vertical="center"/>
    </xf>
    <xf numFmtId="49" fontId="3" fillId="0" borderId="2" xfId="5" applyNumberFormat="1" applyFont="1" applyFill="1" applyBorder="1" applyAlignment="1">
      <alignment vertical="center"/>
    </xf>
    <xf numFmtId="165" fontId="3" fillId="0" borderId="2" xfId="5" applyNumberFormat="1" applyFont="1" applyFill="1" applyBorder="1" applyAlignment="1">
      <alignment vertical="center"/>
    </xf>
    <xf numFmtId="166" fontId="3" fillId="0" borderId="2" xfId="18" applyFont="1" applyFill="1" applyBorder="1" applyAlignment="1">
      <alignment vertical="center"/>
    </xf>
    <xf numFmtId="4" fontId="2" fillId="0" borderId="2" xfId="0" applyNumberFormat="1" applyFont="1" applyFill="1" applyBorder="1" applyAlignment="1">
      <alignment horizontal="left"/>
    </xf>
    <xf numFmtId="4" fontId="2" fillId="0" borderId="2" xfId="0" applyNumberFormat="1" applyFont="1" applyFill="1" applyBorder="1" applyAlignment="1">
      <alignment horizontal="left" vertical="center"/>
    </xf>
    <xf numFmtId="168" fontId="2" fillId="0" borderId="2" xfId="0" applyNumberFormat="1" applyFont="1" applyFill="1" applyBorder="1" applyAlignment="1">
      <alignment horizontal="left" vertical="center" wrapText="1"/>
    </xf>
    <xf numFmtId="0" fontId="3" fillId="0" borderId="2" xfId="6" applyFont="1" applyFill="1" applyBorder="1" applyAlignment="1">
      <alignment horizontal="left" vertical="top" wrapText="1"/>
    </xf>
    <xf numFmtId="169" fontId="3" fillId="0" borderId="2" xfId="0" applyNumberFormat="1" applyFont="1" applyFill="1" applyBorder="1" applyAlignment="1">
      <alignment horizontal="left" vertical="top" wrapText="1"/>
    </xf>
    <xf numFmtId="176" fontId="3" fillId="0" borderId="2" xfId="21" applyFont="1" applyFill="1" applyBorder="1" applyAlignment="1">
      <alignment horizontal="left" vertical="top" wrapText="1"/>
    </xf>
    <xf numFmtId="0" fontId="2" fillId="0" borderId="2" xfId="0" applyNumberFormat="1" applyFont="1" applyFill="1" applyBorder="1" applyAlignment="1">
      <alignment horizontal="left" vertical="top"/>
    </xf>
    <xf numFmtId="0" fontId="2" fillId="0" borderId="2" xfId="0" applyNumberFormat="1" applyFont="1" applyFill="1" applyBorder="1" applyAlignment="1">
      <alignment horizontal="left" vertical="top" wrapText="1"/>
    </xf>
    <xf numFmtId="1" fontId="2" fillId="0" borderId="2" xfId="0" applyNumberFormat="1" applyFont="1" applyFill="1" applyBorder="1" applyAlignment="1">
      <alignment horizontal="center" vertical="top" wrapText="1"/>
    </xf>
    <xf numFmtId="49" fontId="2" fillId="0" borderId="2" xfId="0" applyNumberFormat="1" applyFont="1" applyFill="1" applyBorder="1" applyAlignment="1">
      <alignment horizontal="center" vertical="top" wrapText="1"/>
    </xf>
    <xf numFmtId="4" fontId="2" fillId="0" borderId="2" xfId="0" applyNumberFormat="1" applyFont="1" applyFill="1" applyBorder="1" applyAlignment="1">
      <alignment horizontal="left" wrapText="1"/>
    </xf>
    <xf numFmtId="1" fontId="2" fillId="0" borderId="2" xfId="0" applyNumberFormat="1" applyFont="1" applyFill="1" applyBorder="1" applyAlignment="1">
      <alignment horizontal="left" wrapText="1"/>
    </xf>
    <xf numFmtId="0" fontId="2" fillId="0" borderId="2" xfId="5" applyNumberFormat="1" applyFont="1" applyFill="1" applyBorder="1" applyAlignment="1">
      <alignment horizontal="left"/>
    </xf>
    <xf numFmtId="0" fontId="2" fillId="0" borderId="2" xfId="17" applyFont="1" applyFill="1" applyBorder="1" applyAlignment="1">
      <alignment horizontal="left"/>
    </xf>
    <xf numFmtId="0" fontId="2" fillId="0" borderId="2" xfId="5" applyFont="1" applyFill="1" applyBorder="1" applyAlignment="1">
      <alignment horizontal="left"/>
    </xf>
    <xf numFmtId="0" fontId="2" fillId="0" borderId="2" xfId="6" applyFont="1" applyFill="1" applyBorder="1" applyAlignment="1">
      <alignment horizontal="left" wrapText="1"/>
    </xf>
    <xf numFmtId="169" fontId="2" fillId="0" borderId="2" xfId="0" applyNumberFormat="1" applyFont="1" applyFill="1" applyBorder="1" applyAlignment="1">
      <alignment horizontal="left" wrapText="1"/>
    </xf>
    <xf numFmtId="2" fontId="2" fillId="0" borderId="2" xfId="0" applyNumberFormat="1" applyFont="1" applyFill="1" applyBorder="1" applyAlignment="1">
      <alignment horizontal="left" wrapText="1"/>
    </xf>
    <xf numFmtId="4" fontId="2" fillId="0" borderId="2" xfId="0" applyNumberFormat="1" applyFont="1" applyFill="1" applyBorder="1" applyAlignment="1">
      <alignment horizontal="left" vertical="top" wrapText="1"/>
    </xf>
    <xf numFmtId="4" fontId="2" fillId="0" borderId="2" xfId="0" applyNumberFormat="1" applyFont="1" applyFill="1" applyBorder="1" applyAlignment="1">
      <alignment vertical="top" wrapText="1"/>
    </xf>
    <xf numFmtId="1" fontId="3" fillId="0" borderId="2" xfId="0" applyNumberFormat="1" applyFont="1" applyFill="1" applyBorder="1" applyAlignment="1">
      <alignment vertical="center"/>
    </xf>
    <xf numFmtId="49" fontId="7" fillId="0" borderId="2" xfId="0" applyNumberFormat="1" applyFont="1" applyFill="1" applyBorder="1" applyAlignment="1">
      <alignment vertical="center" wrapText="1"/>
    </xf>
    <xf numFmtId="168" fontId="7" fillId="0" borderId="2" xfId="0" applyNumberFormat="1" applyFont="1" applyFill="1" applyBorder="1" applyAlignment="1">
      <alignment vertical="center" wrapText="1"/>
    </xf>
    <xf numFmtId="2" fontId="3" fillId="0" borderId="2" xfId="0" applyNumberFormat="1" applyFont="1" applyFill="1" applyBorder="1" applyAlignment="1">
      <alignment vertical="center" wrapText="1"/>
    </xf>
    <xf numFmtId="0" fontId="2" fillId="0" borderId="2" xfId="0" applyFont="1" applyFill="1" applyBorder="1" applyAlignment="1">
      <alignment vertical="center" wrapText="1"/>
    </xf>
    <xf numFmtId="49" fontId="5" fillId="0" borderId="2" xfId="0" applyNumberFormat="1" applyFont="1" applyFill="1" applyBorder="1" applyAlignment="1">
      <alignment vertical="center" wrapText="1"/>
    </xf>
    <xf numFmtId="0" fontId="2" fillId="0" borderId="7" xfId="0" applyFont="1" applyFill="1" applyBorder="1" applyAlignment="1"/>
    <xf numFmtId="49" fontId="2" fillId="0" borderId="2" xfId="0" applyNumberFormat="1" applyFont="1" applyFill="1" applyBorder="1" applyAlignment="1"/>
    <xf numFmtId="4" fontId="2" fillId="0" borderId="2" xfId="0" applyNumberFormat="1" applyFont="1" applyFill="1" applyBorder="1" applyAlignment="1">
      <alignment vertical="top"/>
    </xf>
    <xf numFmtId="0" fontId="2" fillId="0" borderId="2" xfId="7" applyFont="1" applyFill="1" applyBorder="1" applyAlignment="1">
      <alignment vertical="center"/>
    </xf>
    <xf numFmtId="0" fontId="26" fillId="0" borderId="2" xfId="0" applyFont="1" applyFill="1" applyBorder="1" applyAlignment="1">
      <alignment vertical="center"/>
    </xf>
    <xf numFmtId="0" fontId="29" fillId="0" borderId="2" xfId="0" applyFont="1" applyFill="1" applyBorder="1" applyAlignment="1">
      <alignment horizontal="left" vertical="top" wrapText="1"/>
    </xf>
    <xf numFmtId="49" fontId="2" fillId="7" borderId="2" xfId="0" applyNumberFormat="1" applyFont="1" applyFill="1" applyBorder="1" applyAlignment="1">
      <alignment horizontal="left"/>
    </xf>
    <xf numFmtId="0" fontId="2" fillId="7" borderId="2" xfId="0" applyFont="1" applyFill="1" applyBorder="1" applyAlignment="1">
      <alignment horizontal="left" vertical="top" wrapText="1"/>
    </xf>
    <xf numFmtId="4" fontId="2" fillId="7" borderId="2" xfId="0" applyNumberFormat="1" applyFont="1" applyFill="1" applyBorder="1" applyAlignment="1">
      <alignment horizontal="left" vertical="center" wrapText="1"/>
    </xf>
    <xf numFmtId="0" fontId="3" fillId="0" borderId="2" xfId="20" applyFont="1" applyFill="1" applyBorder="1" applyAlignment="1">
      <alignment horizontal="left" vertical="center"/>
    </xf>
    <xf numFmtId="0" fontId="2" fillId="0" borderId="0" xfId="0" applyFont="1" applyFill="1" applyBorder="1" applyAlignment="1">
      <alignment horizontal="left"/>
    </xf>
    <xf numFmtId="49" fontId="2" fillId="0" borderId="7" xfId="0" applyNumberFormat="1" applyFont="1" applyFill="1" applyBorder="1" applyAlignment="1">
      <alignment horizontal="left" vertical="top"/>
    </xf>
    <xf numFmtId="49" fontId="7" fillId="0" borderId="7" xfId="0" applyNumberFormat="1" applyFont="1" applyFill="1" applyBorder="1" applyAlignment="1">
      <alignment horizontal="left" vertical="center"/>
    </xf>
    <xf numFmtId="0" fontId="21" fillId="0" borderId="2" xfId="0" applyFont="1" applyFill="1" applyBorder="1" applyAlignment="1">
      <alignment vertical="center" wrapText="1"/>
    </xf>
    <xf numFmtId="43" fontId="3" fillId="0" borderId="2" xfId="0" applyNumberFormat="1" applyFont="1" applyFill="1" applyBorder="1" applyAlignment="1">
      <alignment horizontal="left" vertical="center"/>
    </xf>
    <xf numFmtId="43" fontId="3" fillId="0" borderId="2" xfId="0" applyNumberFormat="1" applyFont="1" applyFill="1" applyBorder="1" applyAlignment="1">
      <alignment vertical="center"/>
    </xf>
    <xf numFmtId="49" fontId="3" fillId="0" borderId="6" xfId="0" applyNumberFormat="1" applyFont="1" applyFill="1" applyBorder="1" applyAlignment="1">
      <alignment horizontal="left" vertical="top" wrapText="1"/>
    </xf>
    <xf numFmtId="0" fontId="3" fillId="0" borderId="1" xfId="0" applyNumberFormat="1" applyFont="1" applyFill="1" applyBorder="1" applyAlignment="1">
      <alignment horizontal="left" vertical="top" wrapText="1"/>
    </xf>
    <xf numFmtId="0" fontId="3" fillId="0" borderId="0" xfId="0" applyNumberFormat="1" applyFont="1" applyFill="1" applyBorder="1" applyAlignment="1">
      <alignment wrapText="1"/>
    </xf>
    <xf numFmtId="49" fontId="3" fillId="0" borderId="1" xfId="0" applyNumberFormat="1" applyFont="1" applyFill="1" applyBorder="1" applyAlignment="1">
      <alignment wrapText="1"/>
    </xf>
    <xf numFmtId="0" fontId="3" fillId="0" borderId="2" xfId="2" applyFont="1" applyFill="1" applyBorder="1" applyAlignment="1">
      <alignment vertical="center"/>
    </xf>
    <xf numFmtId="49" fontId="3" fillId="0" borderId="1" xfId="5" applyNumberFormat="1" applyFont="1" applyFill="1" applyBorder="1" applyAlignment="1">
      <alignment horizontal="left" wrapText="1"/>
    </xf>
    <xf numFmtId="0" fontId="2" fillId="0" borderId="2" xfId="0" applyNumberFormat="1" applyFont="1" applyFill="1" applyBorder="1" applyAlignment="1">
      <alignment horizontal="center" vertical="top" wrapText="1"/>
    </xf>
    <xf numFmtId="0" fontId="2" fillId="0" borderId="2" xfId="6" applyFont="1" applyFill="1" applyBorder="1" applyAlignment="1">
      <alignment horizontal="center" vertical="top" wrapText="1"/>
    </xf>
    <xf numFmtId="0" fontId="2" fillId="0" borderId="2" xfId="6" applyFont="1" applyFill="1" applyBorder="1" applyAlignment="1">
      <alignment horizontal="left" vertical="top" wrapText="1"/>
    </xf>
    <xf numFmtId="1" fontId="3" fillId="0" borderId="2" xfId="5" applyNumberFormat="1" applyFont="1" applyFill="1" applyBorder="1" applyAlignment="1">
      <alignment vertical="center"/>
    </xf>
    <xf numFmtId="2" fontId="3" fillId="0" borderId="1" xfId="0" applyNumberFormat="1" applyFont="1" applyFill="1" applyBorder="1" applyAlignment="1">
      <alignment horizontal="center" wrapText="1"/>
    </xf>
    <xf numFmtId="0" fontId="3" fillId="0" borderId="1" xfId="0" applyFont="1" applyFill="1" applyBorder="1" applyAlignment="1">
      <alignment horizontal="center" wrapText="1"/>
    </xf>
    <xf numFmtId="165" fontId="3" fillId="0" borderId="1" xfId="0" applyNumberFormat="1" applyFont="1" applyFill="1" applyBorder="1" applyAlignment="1">
      <alignment vertical="center" wrapText="1"/>
    </xf>
    <xf numFmtId="4" fontId="2" fillId="0" borderId="1" xfId="0" applyNumberFormat="1" applyFont="1" applyFill="1" applyBorder="1" applyAlignment="1">
      <alignment horizontal="left" vertical="center" wrapText="1"/>
    </xf>
    <xf numFmtId="4" fontId="3" fillId="0" borderId="1" xfId="0" applyNumberFormat="1" applyFont="1" applyFill="1" applyBorder="1" applyAlignment="1">
      <alignment vertical="center" wrapText="1"/>
    </xf>
    <xf numFmtId="4" fontId="3" fillId="0" borderId="1" xfId="0" applyNumberFormat="1" applyFont="1" applyFill="1" applyBorder="1" applyAlignment="1">
      <alignment vertical="center"/>
    </xf>
    <xf numFmtId="4" fontId="3" fillId="0" borderId="1" xfId="0" applyNumberFormat="1" applyFont="1" applyFill="1" applyBorder="1" applyAlignment="1">
      <alignment horizontal="left" vertical="top" wrapText="1"/>
    </xf>
    <xf numFmtId="4" fontId="3" fillId="0" borderId="2" xfId="12" applyNumberFormat="1" applyFont="1" applyFill="1" applyBorder="1" applyAlignment="1"/>
    <xf numFmtId="4" fontId="3" fillId="0" borderId="2" xfId="16" applyNumberFormat="1" applyFont="1" applyFill="1" applyBorder="1" applyAlignment="1">
      <alignment horizontal="right" vertical="center"/>
    </xf>
    <xf numFmtId="168" fontId="2" fillId="0" borderId="2" xfId="0" applyNumberFormat="1" applyFont="1" applyFill="1" applyBorder="1" applyAlignment="1">
      <alignment horizontal="center" vertical="center" wrapText="1"/>
    </xf>
    <xf numFmtId="167" fontId="3" fillId="0" borderId="2" xfId="5" applyNumberFormat="1" applyFont="1" applyFill="1" applyBorder="1" applyAlignment="1">
      <alignment vertical="center"/>
    </xf>
    <xf numFmtId="49" fontId="3" fillId="0" borderId="15" xfId="0" applyNumberFormat="1" applyFont="1" applyFill="1" applyBorder="1"/>
    <xf numFmtId="176" fontId="3" fillId="0" borderId="2" xfId="21" applyFont="1" applyFill="1" applyBorder="1" applyAlignment="1">
      <alignment horizontal="left" wrapText="1"/>
    </xf>
    <xf numFmtId="0" fontId="3" fillId="0" borderId="13" xfId="0" applyFont="1" applyFill="1" applyBorder="1" applyAlignment="1">
      <alignment horizontal="left" vertical="top" wrapText="1"/>
    </xf>
    <xf numFmtId="0" fontId="3" fillId="0" borderId="15" xfId="0" applyFont="1" applyFill="1" applyBorder="1" applyAlignment="1">
      <alignment wrapText="1"/>
    </xf>
    <xf numFmtId="4" fontId="3" fillId="0" borderId="2" xfId="0" applyNumberFormat="1" applyFont="1" applyFill="1" applyBorder="1" applyAlignment="1"/>
    <xf numFmtId="49" fontId="3" fillId="0" borderId="7" xfId="0" applyNumberFormat="1" applyFont="1" applyFill="1" applyBorder="1" applyAlignment="1"/>
    <xf numFmtId="0" fontId="37" fillId="8" borderId="2" xfId="25" applyFont="1" applyFill="1" applyBorder="1" applyAlignment="1">
      <alignment horizontal="left" vertical="center" wrapText="1"/>
    </xf>
    <xf numFmtId="0" fontId="36" fillId="0" borderId="0" xfId="25"/>
    <xf numFmtId="0" fontId="39" fillId="0" borderId="1" xfId="25" applyFont="1" applyBorder="1" applyAlignment="1">
      <alignment horizontal="center" vertical="center" wrapText="1"/>
    </xf>
    <xf numFmtId="0" fontId="40" fillId="0" borderId="2" xfId="25" applyFont="1" applyBorder="1" applyAlignment="1">
      <alignment horizontal="center" vertical="top"/>
    </xf>
    <xf numFmtId="0" fontId="16" fillId="9" borderId="2" xfId="25" applyFont="1" applyFill="1" applyBorder="1" applyAlignment="1">
      <alignment horizontal="center" vertical="center" wrapText="1"/>
    </xf>
    <xf numFmtId="0" fontId="39" fillId="8" borderId="2" xfId="25" applyFont="1" applyFill="1" applyBorder="1" applyAlignment="1">
      <alignment horizontal="left" vertical="center"/>
    </xf>
    <xf numFmtId="0" fontId="36" fillId="0" borderId="0" xfId="25" applyAlignment="1">
      <alignment horizontal="center"/>
    </xf>
    <xf numFmtId="49" fontId="3" fillId="0" borderId="2" xfId="3" applyNumberFormat="1" applyFont="1" applyFill="1" applyBorder="1"/>
    <xf numFmtId="0" fontId="3" fillId="0" borderId="2" xfId="3" applyFont="1" applyFill="1" applyBorder="1" applyAlignment="1">
      <alignment wrapText="1"/>
    </xf>
    <xf numFmtId="49" fontId="3" fillId="0" borderId="2" xfId="3" applyNumberFormat="1" applyFont="1" applyFill="1" applyBorder="1" applyAlignment="1">
      <alignment wrapText="1"/>
    </xf>
    <xf numFmtId="49" fontId="3" fillId="0" borderId="2" xfId="3" applyNumberFormat="1" applyFont="1" applyFill="1" applyBorder="1" applyAlignment="1">
      <alignment horizontal="center" wrapText="1"/>
    </xf>
    <xf numFmtId="2" fontId="3" fillId="0" borderId="2" xfId="3" applyNumberFormat="1" applyFont="1" applyFill="1" applyBorder="1" applyAlignment="1">
      <alignment horizontal="center" vertical="center" wrapText="1"/>
    </xf>
    <xf numFmtId="0" fontId="3" fillId="0" borderId="2" xfId="3" applyFont="1" applyFill="1" applyBorder="1" applyAlignment="1">
      <alignment horizontal="center" vertical="center" wrapText="1"/>
    </xf>
    <xf numFmtId="165" fontId="3" fillId="0" borderId="2" xfId="3" applyNumberFormat="1" applyFont="1" applyFill="1" applyBorder="1" applyAlignment="1">
      <alignment wrapText="1"/>
    </xf>
    <xf numFmtId="4" fontId="3" fillId="0" borderId="2" xfId="3" applyNumberFormat="1" applyFont="1" applyFill="1" applyBorder="1" applyAlignment="1">
      <alignment wrapText="1"/>
    </xf>
    <xf numFmtId="4" fontId="3" fillId="0" borderId="2" xfId="3" applyNumberFormat="1" applyFont="1" applyFill="1" applyBorder="1"/>
    <xf numFmtId="165" fontId="3" fillId="0" borderId="2" xfId="3" applyNumberFormat="1" applyFont="1" applyFill="1" applyBorder="1"/>
    <xf numFmtId="49" fontId="3" fillId="0" borderId="0" xfId="3" applyNumberFormat="1" applyFont="1" applyFill="1" applyBorder="1"/>
    <xf numFmtId="43" fontId="3" fillId="0" borderId="7" xfId="0" applyNumberFormat="1" applyFont="1" applyFill="1" applyBorder="1" applyAlignment="1">
      <alignment horizontal="left" vertical="center" wrapText="1"/>
    </xf>
    <xf numFmtId="0" fontId="3" fillId="0" borderId="2" xfId="5" applyFont="1" applyFill="1" applyBorder="1" applyAlignment="1">
      <alignment horizontal="center" vertical="center" wrapText="1"/>
    </xf>
    <xf numFmtId="0" fontId="3" fillId="0" borderId="2" xfId="0"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43" fontId="3" fillId="0" borderId="2" xfId="0" applyNumberFormat="1" applyFont="1" applyFill="1" applyBorder="1" applyAlignment="1">
      <alignment horizontal="left" vertical="center" wrapText="1"/>
    </xf>
    <xf numFmtId="3" fontId="2" fillId="0" borderId="2" xfId="0" applyNumberFormat="1" applyFont="1" applyFill="1" applyBorder="1" applyAlignment="1"/>
    <xf numFmtId="0" fontId="28" fillId="0" borderId="2" xfId="0" applyFont="1" applyFill="1" applyBorder="1" applyAlignment="1">
      <alignment horizontal="left"/>
    </xf>
    <xf numFmtId="0" fontId="30" fillId="0" borderId="2" xfId="0" applyFont="1" applyFill="1" applyBorder="1" applyAlignment="1">
      <alignment horizontal="left" wrapText="1"/>
    </xf>
    <xf numFmtId="0" fontId="3" fillId="0" borderId="2" xfId="0" applyNumberFormat="1" applyFont="1" applyFill="1" applyBorder="1" applyAlignment="1">
      <alignment horizontal="left" wrapText="1"/>
    </xf>
    <xf numFmtId="0" fontId="2" fillId="0" borderId="2" xfId="0" applyNumberFormat="1" applyFont="1" applyFill="1" applyBorder="1" applyAlignment="1">
      <alignment horizontal="left" wrapText="1"/>
    </xf>
    <xf numFmtId="3" fontId="2" fillId="0" borderId="2" xfId="0" applyNumberFormat="1" applyFont="1" applyFill="1" applyBorder="1" applyAlignment="1">
      <alignment horizontal="left"/>
    </xf>
    <xf numFmtId="1" fontId="2" fillId="0" borderId="2" xfId="0" applyNumberFormat="1" applyFont="1" applyFill="1" applyBorder="1" applyAlignment="1">
      <alignment horizontal="center" wrapText="1"/>
    </xf>
    <xf numFmtId="49" fontId="2" fillId="0" borderId="2" xfId="0" applyNumberFormat="1" applyFont="1" applyFill="1" applyBorder="1" applyAlignment="1">
      <alignment horizontal="center" wrapText="1"/>
    </xf>
    <xf numFmtId="49" fontId="2" fillId="0" borderId="2" xfId="7" applyNumberFormat="1" applyFont="1" applyFill="1" applyBorder="1" applyAlignment="1">
      <alignment horizontal="left" wrapText="1"/>
    </xf>
    <xf numFmtId="1" fontId="2" fillId="0" borderId="2" xfId="0" applyNumberFormat="1" applyFont="1" applyFill="1" applyBorder="1" applyAlignment="1">
      <alignment horizontal="left"/>
    </xf>
    <xf numFmtId="49" fontId="2" fillId="0" borderId="2" xfId="7" applyNumberFormat="1" applyFont="1" applyFill="1" applyBorder="1" applyAlignment="1">
      <alignment horizontal="left"/>
    </xf>
    <xf numFmtId="49" fontId="3" fillId="0" borderId="2" xfId="7" applyNumberFormat="1" applyFont="1" applyFill="1" applyBorder="1" applyAlignment="1">
      <alignment vertical="center" wrapText="1"/>
    </xf>
    <xf numFmtId="4" fontId="3" fillId="0" borderId="2" xfId="11" applyNumberFormat="1" applyFont="1" applyFill="1" applyBorder="1" applyAlignment="1">
      <alignment horizontal="left" vertical="center"/>
    </xf>
    <xf numFmtId="167" fontId="3" fillId="0" borderId="2" xfId="0" applyNumberFormat="1" applyFont="1" applyFill="1" applyBorder="1" applyAlignment="1">
      <alignment vertical="center"/>
    </xf>
    <xf numFmtId="2" fontId="3" fillId="0" borderId="2" xfId="0" applyNumberFormat="1" applyFont="1" applyFill="1" applyBorder="1" applyAlignment="1">
      <alignment vertical="center"/>
    </xf>
    <xf numFmtId="0" fontId="28" fillId="0" borderId="2" xfId="0" applyFont="1" applyFill="1" applyBorder="1"/>
    <xf numFmtId="0" fontId="31" fillId="0" borderId="2" xfId="0" applyFont="1" applyFill="1" applyBorder="1" applyAlignment="1">
      <alignment vertical="top" wrapText="1"/>
    </xf>
    <xf numFmtId="0" fontId="2" fillId="0" borderId="2" xfId="0" applyFont="1" applyFill="1" applyBorder="1" applyAlignment="1">
      <alignment horizontal="left" vertical="top" wrapText="1"/>
    </xf>
    <xf numFmtId="0" fontId="29" fillId="0" borderId="2" xfId="0" applyFont="1" applyFill="1" applyBorder="1" applyAlignment="1">
      <alignment horizontal="left" wrapText="1"/>
    </xf>
    <xf numFmtId="0" fontId="13" fillId="0" borderId="2" xfId="0" applyNumberFormat="1" applyFont="1" applyFill="1" applyBorder="1" applyAlignment="1">
      <alignment horizontal="left" vertical="center" wrapText="1"/>
    </xf>
    <xf numFmtId="169" fontId="3" fillId="0" borderId="2" xfId="0" applyNumberFormat="1" applyFont="1" applyFill="1" applyBorder="1" applyAlignment="1">
      <alignment horizontal="left" vertical="center" wrapText="1"/>
    </xf>
    <xf numFmtId="4" fontId="2" fillId="0" borderId="2" xfId="0" applyNumberFormat="1" applyFont="1" applyFill="1" applyBorder="1" applyAlignment="1">
      <alignment horizontal="left" vertical="center" wrapText="1"/>
    </xf>
    <xf numFmtId="166" fontId="3" fillId="0" borderId="2" xfId="18" applyFont="1" applyFill="1" applyBorder="1" applyAlignment="1">
      <alignment horizontal="left" vertical="center" wrapText="1"/>
    </xf>
    <xf numFmtId="166" fontId="3" fillId="0" borderId="2" xfId="18" applyFont="1" applyFill="1" applyBorder="1" applyAlignment="1">
      <alignment horizontal="right" vertical="center" wrapText="1"/>
    </xf>
    <xf numFmtId="178" fontId="3" fillId="0" borderId="2" xfId="18" applyNumberFormat="1" applyFont="1" applyFill="1" applyBorder="1" applyAlignment="1">
      <alignment horizontal="right" vertical="center" wrapText="1"/>
    </xf>
    <xf numFmtId="49" fontId="32" fillId="0" borderId="2" xfId="0" applyNumberFormat="1" applyFont="1" applyFill="1" applyBorder="1" applyAlignment="1">
      <alignment horizontal="left" vertical="center"/>
    </xf>
    <xf numFmtId="3" fontId="3" fillId="0" borderId="2" xfId="0" applyNumberFormat="1" applyFont="1" applyFill="1" applyBorder="1" applyAlignment="1">
      <alignment horizontal="right" vertical="center" wrapText="1"/>
    </xf>
    <xf numFmtId="179" fontId="3" fillId="0" borderId="2" xfId="0" applyNumberFormat="1" applyFont="1" applyFill="1" applyBorder="1" applyAlignment="1">
      <alignment horizontal="left" vertical="center"/>
    </xf>
    <xf numFmtId="49" fontId="3" fillId="0" borderId="0" xfId="0" applyNumberFormat="1" applyFont="1" applyFill="1" applyBorder="1" applyAlignment="1">
      <alignment horizontal="left" vertical="top" wrapText="1"/>
    </xf>
    <xf numFmtId="165" fontId="2" fillId="7" borderId="2" xfId="0" applyNumberFormat="1" applyFont="1" applyFill="1" applyBorder="1" applyAlignment="1">
      <alignment horizontal="left" vertical="top" wrapText="1"/>
    </xf>
    <xf numFmtId="165" fontId="2" fillId="7" borderId="2" xfId="0" applyNumberFormat="1" applyFont="1" applyFill="1" applyBorder="1" applyAlignment="1">
      <alignment horizontal="left" vertical="top"/>
    </xf>
    <xf numFmtId="4" fontId="2" fillId="7" borderId="2" xfId="0" applyNumberFormat="1" applyFont="1" applyFill="1" applyBorder="1" applyAlignment="1">
      <alignment horizontal="left" vertical="top"/>
    </xf>
    <xf numFmtId="49" fontId="2" fillId="7" borderId="2" xfId="0" applyNumberFormat="1" applyFont="1" applyFill="1" applyBorder="1" applyAlignment="1">
      <alignment horizontal="left" vertical="top"/>
    </xf>
    <xf numFmtId="49" fontId="2" fillId="7" borderId="2" xfId="0" applyNumberFormat="1" applyFont="1" applyFill="1" applyBorder="1" applyAlignment="1">
      <alignment horizontal="left" vertical="center"/>
    </xf>
    <xf numFmtId="0" fontId="28" fillId="0" borderId="0" xfId="0" applyFont="1" applyFill="1" applyAlignment="1">
      <alignment horizontal="left"/>
    </xf>
    <xf numFmtId="0" fontId="0" fillId="0" borderId="0" xfId="0" applyFont="1" applyFill="1" applyAlignment="1">
      <alignment horizontal="left"/>
    </xf>
    <xf numFmtId="0" fontId="3" fillId="0" borderId="0" xfId="0" applyNumberFormat="1" applyFont="1" applyFill="1" applyBorder="1" applyAlignment="1"/>
    <xf numFmtId="49" fontId="2" fillId="0" borderId="7" xfId="0" applyNumberFormat="1" applyFont="1" applyFill="1" applyBorder="1" applyAlignment="1">
      <alignment vertical="center"/>
    </xf>
    <xf numFmtId="49" fontId="3" fillId="0" borderId="7" xfId="3" applyNumberFormat="1" applyFont="1" applyFill="1" applyBorder="1"/>
    <xf numFmtId="49" fontId="2" fillId="0" borderId="1" xfId="0" applyNumberFormat="1" applyFont="1" applyFill="1" applyBorder="1" applyAlignment="1">
      <alignment horizontal="left" vertical="top" wrapText="1"/>
    </xf>
    <xf numFmtId="0" fontId="5" fillId="3" borderId="2" xfId="0" applyFont="1" applyFill="1" applyBorder="1" applyAlignment="1">
      <alignment horizontal="left"/>
    </xf>
    <xf numFmtId="0" fontId="3" fillId="0" borderId="2" xfId="20" applyFont="1" applyFill="1" applyBorder="1" applyAlignment="1">
      <alignment vertical="center"/>
    </xf>
    <xf numFmtId="43" fontId="5" fillId="0" borderId="0" xfId="0" applyNumberFormat="1" applyFont="1" applyFill="1" applyBorder="1" applyAlignment="1">
      <alignment horizontal="center" vertical="center" wrapText="1"/>
    </xf>
    <xf numFmtId="0" fontId="3" fillId="0" borderId="2" xfId="5" applyNumberFormat="1" applyFont="1" applyFill="1" applyBorder="1" applyAlignment="1">
      <alignment horizontal="left"/>
    </xf>
    <xf numFmtId="0" fontId="3" fillId="0" borderId="2" xfId="5" applyNumberFormat="1" applyFont="1" applyFill="1" applyBorder="1" applyAlignment="1">
      <alignment horizontal="left" vertical="top"/>
    </xf>
    <xf numFmtId="43" fontId="2" fillId="0" borderId="1" xfId="0" applyNumberFormat="1" applyFont="1" applyFill="1" applyBorder="1" applyAlignment="1">
      <alignment horizontal="center" vertical="center" wrapText="1"/>
    </xf>
    <xf numFmtId="49" fontId="2" fillId="3" borderId="2" xfId="0" applyNumberFormat="1" applyFont="1" applyFill="1" applyBorder="1" applyAlignment="1">
      <alignment horizontal="left" vertical="center" wrapText="1"/>
    </xf>
    <xf numFmtId="49" fontId="5" fillId="0" borderId="2" xfId="0" applyNumberFormat="1" applyFont="1" applyFill="1" applyBorder="1" applyAlignment="1">
      <alignment horizontal="left" vertical="top" wrapText="1"/>
    </xf>
    <xf numFmtId="49" fontId="2" fillId="0" borderId="0" xfId="0" applyNumberFormat="1" applyFont="1" applyFill="1" applyBorder="1" applyAlignment="1">
      <alignment horizontal="center" vertical="center" wrapText="1"/>
    </xf>
    <xf numFmtId="0" fontId="3" fillId="0" borderId="7" xfId="3" applyNumberFormat="1" applyFont="1" applyFill="1" applyBorder="1" applyAlignment="1">
      <alignment horizontal="left" vertical="top"/>
    </xf>
    <xf numFmtId="49" fontId="14" fillId="0" borderId="2" xfId="0" applyNumberFormat="1" applyFont="1" applyFill="1" applyBorder="1" applyAlignment="1">
      <alignment horizontal="left" vertical="center"/>
    </xf>
    <xf numFmtId="1" fontId="2" fillId="0" borderId="1" xfId="0" applyNumberFormat="1" applyFont="1" applyFill="1" applyBorder="1" applyAlignment="1">
      <alignment horizontal="left" vertical="top" wrapText="1"/>
    </xf>
    <xf numFmtId="43" fontId="3" fillId="0" borderId="11" xfId="0" applyNumberFormat="1" applyFont="1" applyFill="1" applyBorder="1" applyAlignment="1">
      <alignment horizontal="center" vertical="center" wrapText="1"/>
    </xf>
    <xf numFmtId="43" fontId="3" fillId="0" borderId="0" xfId="0" applyNumberFormat="1" applyFont="1" applyFill="1" applyBorder="1" applyAlignment="1">
      <alignment horizontal="center" vertical="center" wrapText="1"/>
    </xf>
    <xf numFmtId="0" fontId="35" fillId="0" borderId="2" xfId="0" applyFont="1" applyFill="1" applyBorder="1" applyAlignment="1">
      <alignment horizontal="left" wrapText="1"/>
    </xf>
    <xf numFmtId="0" fontId="34" fillId="0" borderId="2" xfId="0" applyFont="1" applyFill="1" applyBorder="1" applyAlignment="1">
      <alignment horizontal="left" wrapText="1"/>
    </xf>
    <xf numFmtId="43" fontId="3" fillId="0" borderId="21" xfId="0" applyNumberFormat="1" applyFont="1" applyFill="1" applyBorder="1" applyAlignment="1">
      <alignment horizontal="center" vertical="center" wrapText="1"/>
    </xf>
    <xf numFmtId="43" fontId="3" fillId="0" borderId="1" xfId="0" applyNumberFormat="1" applyFont="1" applyFill="1" applyBorder="1" applyAlignment="1">
      <alignment horizontal="center" vertical="top" wrapText="1"/>
    </xf>
    <xf numFmtId="43" fontId="3" fillId="0" borderId="11" xfId="0" applyNumberFormat="1" applyFont="1" applyFill="1" applyBorder="1" applyAlignment="1">
      <alignment horizontal="left" vertical="center" wrapText="1"/>
    </xf>
    <xf numFmtId="49" fontId="7" fillId="3" borderId="2" xfId="0" applyNumberFormat="1" applyFont="1" applyFill="1" applyBorder="1" applyAlignment="1">
      <alignment horizontal="left" vertical="center"/>
    </xf>
    <xf numFmtId="43" fontId="3" fillId="0" borderId="11" xfId="0" applyNumberFormat="1" applyFont="1" applyFill="1" applyBorder="1" applyAlignment="1">
      <alignment vertical="center" wrapText="1"/>
    </xf>
    <xf numFmtId="0" fontId="2" fillId="0" borderId="0" xfId="0" applyNumberFormat="1" applyFont="1" applyFill="1" applyBorder="1" applyAlignment="1">
      <alignment horizontal="center" vertical="center" wrapText="1"/>
    </xf>
    <xf numFmtId="43" fontId="3" fillId="0" borderId="1" xfId="0" applyNumberFormat="1" applyFont="1" applyFill="1" applyBorder="1" applyAlignment="1">
      <alignment horizontal="left" vertical="top" wrapText="1"/>
    </xf>
    <xf numFmtId="0" fontId="3" fillId="0" borderId="2" xfId="17" applyFont="1" applyFill="1" applyBorder="1" applyAlignment="1">
      <alignment horizontal="left"/>
    </xf>
    <xf numFmtId="0" fontId="3" fillId="0" borderId="2" xfId="17" applyFont="1" applyFill="1" applyBorder="1" applyAlignment="1">
      <alignment horizontal="left" vertical="top"/>
    </xf>
    <xf numFmtId="0" fontId="3" fillId="0" borderId="15" xfId="0" applyFont="1" applyFill="1" applyBorder="1" applyAlignment="1">
      <alignment horizontal="left" vertical="top" wrapText="1"/>
    </xf>
    <xf numFmtId="0" fontId="15" fillId="0" borderId="2" xfId="0" applyFont="1" applyFill="1" applyBorder="1" applyAlignment="1">
      <alignment vertical="top"/>
    </xf>
    <xf numFmtId="0" fontId="2" fillId="0" borderId="2" xfId="13" applyFont="1" applyFill="1" applyBorder="1" applyAlignment="1">
      <alignment vertical="top"/>
    </xf>
    <xf numFmtId="0" fontId="10" fillId="0" borderId="2" xfId="0" applyFont="1" applyFill="1" applyBorder="1" applyAlignment="1">
      <alignment vertical="top" wrapText="1"/>
    </xf>
    <xf numFmtId="0" fontId="20" fillId="0" borderId="2" xfId="0" applyFont="1" applyFill="1" applyBorder="1" applyAlignment="1">
      <alignment vertical="top"/>
    </xf>
    <xf numFmtId="0" fontId="10" fillId="0" borderId="2" xfId="0" applyFont="1" applyFill="1" applyBorder="1"/>
    <xf numFmtId="0" fontId="3" fillId="0" borderId="14" xfId="0" applyFont="1" applyFill="1" applyBorder="1" applyAlignment="1">
      <alignment horizontal="left" vertical="top" wrapText="1"/>
    </xf>
    <xf numFmtId="0" fontId="3" fillId="0" borderId="11" xfId="5" applyFont="1" applyFill="1" applyBorder="1" applyAlignment="1">
      <alignment wrapText="1"/>
    </xf>
    <xf numFmtId="0" fontId="5" fillId="3" borderId="2" xfId="0" applyFont="1" applyFill="1" applyBorder="1" applyAlignment="1">
      <alignment horizontal="center"/>
    </xf>
    <xf numFmtId="0" fontId="3" fillId="0" borderId="2" xfId="8" applyFont="1" applyFill="1" applyBorder="1" applyAlignment="1">
      <alignment horizontal="left" vertical="center"/>
    </xf>
    <xf numFmtId="49" fontId="2" fillId="3" borderId="2" xfId="0" applyNumberFormat="1" applyFont="1" applyFill="1" applyBorder="1" applyAlignment="1">
      <alignment horizontal="center" vertical="center"/>
    </xf>
    <xf numFmtId="49" fontId="7" fillId="0" borderId="2" xfId="0" applyNumberFormat="1" applyFont="1" applyFill="1" applyBorder="1" applyAlignment="1">
      <alignment vertical="top"/>
    </xf>
    <xf numFmtId="0" fontId="2" fillId="0" borderId="5" xfId="0" applyFont="1" applyFill="1" applyBorder="1" applyAlignment="1">
      <alignment horizontal="left"/>
    </xf>
    <xf numFmtId="49" fontId="3" fillId="0" borderId="7" xfId="3" applyNumberFormat="1" applyFont="1" applyFill="1" applyBorder="1" applyAlignment="1">
      <alignment horizontal="left" vertical="top" wrapText="1"/>
    </xf>
    <xf numFmtId="1" fontId="2" fillId="0" borderId="2" xfId="0" applyNumberFormat="1" applyFont="1" applyFill="1" applyBorder="1" applyAlignment="1">
      <alignment horizontal="center"/>
    </xf>
    <xf numFmtId="0" fontId="2" fillId="0" borderId="2" xfId="2" applyFont="1" applyFill="1" applyBorder="1" applyAlignment="1">
      <alignment vertical="top"/>
    </xf>
    <xf numFmtId="0" fontId="2" fillId="0" borderId="2" xfId="2" applyFont="1" applyFill="1" applyBorder="1" applyAlignment="1">
      <alignment vertical="center"/>
    </xf>
    <xf numFmtId="49" fontId="3" fillId="3" borderId="2" xfId="0" applyNumberFormat="1" applyFont="1" applyFill="1" applyBorder="1" applyAlignment="1">
      <alignment horizontal="left" vertical="top"/>
    </xf>
    <xf numFmtId="0" fontId="2" fillId="0" borderId="2" xfId="0" applyNumberFormat="1" applyFont="1" applyFill="1" applyBorder="1" applyAlignment="1">
      <alignment horizontal="center" wrapText="1"/>
    </xf>
    <xf numFmtId="0" fontId="3" fillId="0" borderId="2" xfId="6" applyFont="1" applyFill="1" applyBorder="1" applyAlignment="1">
      <alignment horizontal="left" vertical="top"/>
    </xf>
    <xf numFmtId="0" fontId="5" fillId="3" borderId="2" xfId="0" applyFont="1" applyFill="1" applyBorder="1" applyAlignment="1"/>
    <xf numFmtId="49" fontId="3" fillId="3" borderId="2" xfId="0" applyNumberFormat="1" applyFont="1" applyFill="1" applyBorder="1" applyAlignment="1">
      <alignment horizontal="left" vertical="center"/>
    </xf>
    <xf numFmtId="2" fontId="3" fillId="0" borderId="1" xfId="0" applyNumberFormat="1" applyFont="1" applyFill="1" applyBorder="1" applyAlignment="1">
      <alignment horizontal="center" vertical="top" wrapText="1"/>
    </xf>
    <xf numFmtId="49" fontId="3" fillId="0" borderId="6" xfId="3" applyNumberFormat="1" applyFont="1" applyFill="1" applyBorder="1" applyAlignment="1">
      <alignment horizontal="left" vertical="top" wrapText="1"/>
    </xf>
    <xf numFmtId="49" fontId="3" fillId="0" borderId="6" xfId="0" applyNumberFormat="1" applyFont="1" applyFill="1" applyBorder="1" applyAlignment="1">
      <alignment wrapText="1"/>
    </xf>
    <xf numFmtId="2" fontId="3" fillId="0" borderId="1" xfId="3" applyNumberFormat="1" applyFont="1" applyFill="1" applyBorder="1" applyAlignment="1">
      <alignment horizontal="left" vertical="top" wrapText="1"/>
    </xf>
    <xf numFmtId="1" fontId="3" fillId="0" borderId="2" xfId="0" applyNumberFormat="1" applyFont="1" applyFill="1" applyBorder="1" applyAlignment="1">
      <alignment horizontal="left" vertical="top"/>
    </xf>
    <xf numFmtId="2" fontId="3" fillId="0" borderId="3" xfId="3" applyNumberFormat="1" applyFont="1" applyFill="1" applyBorder="1" applyAlignment="1">
      <alignment horizontal="center" vertical="top" wrapText="1"/>
    </xf>
    <xf numFmtId="2" fontId="3" fillId="0" borderId="1" xfId="0" applyNumberFormat="1" applyFont="1" applyFill="1" applyBorder="1" applyAlignment="1">
      <alignment horizontal="left" vertical="top" wrapText="1"/>
    </xf>
    <xf numFmtId="1" fontId="3" fillId="0" borderId="2" xfId="5" applyNumberFormat="1" applyFont="1" applyFill="1" applyBorder="1" applyAlignment="1">
      <alignment horizontal="center" vertical="center"/>
    </xf>
    <xf numFmtId="49" fontId="3" fillId="3" borderId="2" xfId="0" applyNumberFormat="1" applyFont="1" applyFill="1" applyBorder="1" applyAlignment="1">
      <alignment horizontal="center" vertical="center"/>
    </xf>
    <xf numFmtId="1" fontId="2" fillId="0" borderId="2" xfId="0" applyNumberFormat="1" applyFont="1" applyFill="1" applyBorder="1" applyAlignment="1">
      <alignment horizontal="center" vertical="center" wrapText="1"/>
    </xf>
    <xf numFmtId="2" fontId="3" fillId="0" borderId="3" xfId="5" applyNumberFormat="1" applyFont="1" applyFill="1" applyBorder="1" applyAlignment="1">
      <alignment horizontal="center" wrapText="1"/>
    </xf>
    <xf numFmtId="3" fontId="3" fillId="0" borderId="1" xfId="0" applyNumberFormat="1" applyFont="1" applyFill="1" applyBorder="1" applyAlignment="1">
      <alignment horizontal="center" vertical="top" wrapText="1"/>
    </xf>
    <xf numFmtId="0" fontId="3" fillId="0" borderId="2" xfId="5" applyFont="1" applyFill="1" applyBorder="1" applyAlignment="1">
      <alignment horizontal="center" vertical="center"/>
    </xf>
    <xf numFmtId="165" fontId="3" fillId="0" borderId="7" xfId="0" applyNumberFormat="1" applyFont="1" applyFill="1" applyBorder="1" applyAlignment="1">
      <alignment vertical="top" wrapText="1"/>
    </xf>
    <xf numFmtId="165" fontId="3" fillId="0" borderId="1" xfId="3" applyNumberFormat="1" applyFont="1" applyFill="1" applyBorder="1" applyAlignment="1">
      <alignment horizontal="left" vertical="top" wrapText="1"/>
    </xf>
    <xf numFmtId="170" fontId="2" fillId="0" borderId="2" xfId="0" applyNumberFormat="1" applyFont="1" applyFill="1" applyBorder="1" applyAlignment="1">
      <alignment horizontal="center"/>
    </xf>
    <xf numFmtId="49" fontId="3" fillId="0" borderId="5" xfId="0" applyNumberFormat="1" applyFont="1" applyFill="1" applyBorder="1" applyAlignment="1">
      <alignment vertical="center"/>
    </xf>
    <xf numFmtId="165" fontId="3" fillId="0" borderId="1" xfId="0" applyNumberFormat="1" applyFont="1" applyFill="1" applyBorder="1" applyAlignment="1">
      <alignment wrapText="1"/>
    </xf>
    <xf numFmtId="165" fontId="3" fillId="0" borderId="7" xfId="0" applyNumberFormat="1" applyFont="1" applyFill="1" applyBorder="1" applyAlignment="1">
      <alignment vertical="center" wrapText="1"/>
    </xf>
    <xf numFmtId="175" fontId="3" fillId="0" borderId="1" xfId="18" applyNumberFormat="1" applyFont="1" applyFill="1" applyBorder="1" applyAlignment="1">
      <alignment horizontal="left" vertical="top" wrapText="1"/>
    </xf>
    <xf numFmtId="171" fontId="2" fillId="0" borderId="2" xfId="1" applyNumberFormat="1" applyFont="1" applyFill="1" applyBorder="1" applyAlignment="1">
      <alignment horizontal="center" vertical="center"/>
    </xf>
    <xf numFmtId="4" fontId="13" fillId="0" borderId="2" xfId="0" applyNumberFormat="1" applyFont="1" applyFill="1" applyBorder="1" applyAlignment="1">
      <alignment horizontal="right" vertical="center" wrapText="1"/>
    </xf>
    <xf numFmtId="177" fontId="3" fillId="0" borderId="2" xfId="0" applyNumberFormat="1" applyFont="1" applyFill="1" applyBorder="1" applyAlignment="1">
      <alignment vertical="center"/>
    </xf>
    <xf numFmtId="4" fontId="3" fillId="0" borderId="7" xfId="0" applyNumberFormat="1" applyFont="1" applyFill="1" applyBorder="1" applyAlignment="1">
      <alignment vertical="center" wrapText="1"/>
    </xf>
    <xf numFmtId="4" fontId="3" fillId="0" borderId="1" xfId="3" applyNumberFormat="1" applyFont="1" applyFill="1" applyBorder="1" applyAlignment="1">
      <alignment horizontal="left" vertical="top" wrapText="1"/>
    </xf>
    <xf numFmtId="172" fontId="2" fillId="0" borderId="2" xfId="0" applyNumberFormat="1" applyFont="1" applyFill="1" applyBorder="1" applyAlignment="1">
      <alignment vertical="center"/>
    </xf>
    <xf numFmtId="4" fontId="2" fillId="0" borderId="2" xfId="0" applyNumberFormat="1" applyFont="1" applyFill="1" applyBorder="1" applyAlignment="1">
      <alignment horizontal="right" vertical="center" wrapText="1"/>
    </xf>
    <xf numFmtId="166" fontId="3" fillId="0" borderId="2" xfId="18" applyFont="1" applyFill="1" applyBorder="1" applyAlignment="1">
      <alignment horizontal="right" vertical="center"/>
    </xf>
    <xf numFmtId="4" fontId="3" fillId="0" borderId="0" xfId="0" applyNumberFormat="1" applyFont="1" applyFill="1" applyBorder="1" applyAlignment="1">
      <alignment horizontal="right" vertical="center"/>
    </xf>
    <xf numFmtId="4" fontId="5" fillId="3" borderId="2" xfId="0" applyNumberFormat="1" applyFont="1" applyFill="1" applyBorder="1" applyAlignment="1"/>
    <xf numFmtId="39" fontId="3" fillId="0" borderId="2" xfId="16" applyNumberFormat="1" applyFont="1" applyFill="1" applyBorder="1" applyAlignment="1">
      <alignment horizontal="center" vertical="center"/>
    </xf>
    <xf numFmtId="4" fontId="3" fillId="0" borderId="1" xfId="0" applyNumberFormat="1" applyFont="1" applyFill="1" applyBorder="1" applyAlignment="1">
      <alignment horizontal="left" vertical="top"/>
    </xf>
    <xf numFmtId="4" fontId="2" fillId="0" borderId="2" xfId="16" applyNumberFormat="1" applyFont="1" applyFill="1" applyBorder="1" applyAlignment="1">
      <alignment vertical="top" wrapText="1"/>
    </xf>
    <xf numFmtId="4" fontId="2" fillId="0" borderId="2" xfId="1" applyNumberFormat="1" applyFont="1" applyFill="1" applyBorder="1" applyAlignment="1">
      <alignment vertical="center"/>
    </xf>
    <xf numFmtId="166" fontId="3" fillId="0" borderId="2" xfId="18" applyFont="1" applyFill="1" applyBorder="1" applyAlignment="1">
      <alignment horizontal="left" vertical="center"/>
    </xf>
    <xf numFmtId="4" fontId="3" fillId="0" borderId="2" xfId="0" applyNumberFormat="1" applyFont="1" applyFill="1" applyBorder="1" applyAlignment="1">
      <alignment horizontal="left" vertical="center" wrapText="1"/>
    </xf>
    <xf numFmtId="165" fontId="3" fillId="0" borderId="7" xfId="0" applyNumberFormat="1" applyFont="1" applyFill="1" applyBorder="1" applyAlignment="1">
      <alignment horizontal="right" vertical="center"/>
    </xf>
    <xf numFmtId="165" fontId="3" fillId="0" borderId="0" xfId="0" applyNumberFormat="1" applyFont="1" applyFill="1" applyBorder="1" applyAlignment="1">
      <alignment horizontal="right" vertical="center"/>
    </xf>
    <xf numFmtId="165" fontId="2" fillId="0" borderId="2" xfId="0" applyNumberFormat="1" applyFont="1" applyFill="1" applyBorder="1" applyAlignment="1">
      <alignment horizontal="right" vertical="center" wrapText="1"/>
    </xf>
    <xf numFmtId="4" fontId="3" fillId="0" borderId="0" xfId="0" applyNumberFormat="1" applyFont="1" applyFill="1" applyBorder="1" applyAlignment="1">
      <alignment horizontal="center" vertical="center"/>
    </xf>
    <xf numFmtId="165" fontId="3" fillId="0" borderId="1" xfId="0" applyNumberFormat="1" applyFont="1" applyFill="1" applyBorder="1" applyAlignment="1">
      <alignment horizontal="left" vertical="top"/>
    </xf>
    <xf numFmtId="168" fontId="5" fillId="0" borderId="2" xfId="0" applyNumberFormat="1" applyFont="1" applyFill="1" applyBorder="1" applyAlignment="1">
      <alignment vertical="top"/>
    </xf>
    <xf numFmtId="39" fontId="3" fillId="0" borderId="2" xfId="18" applyNumberFormat="1" applyFont="1" applyFill="1" applyBorder="1" applyAlignment="1">
      <alignment vertical="center"/>
    </xf>
    <xf numFmtId="2" fontId="2" fillId="0" borderId="2" xfId="0" applyNumberFormat="1" applyFont="1" applyFill="1" applyBorder="1" applyAlignment="1">
      <alignment horizontal="left" vertical="center" wrapText="1"/>
    </xf>
    <xf numFmtId="168" fontId="2" fillId="0" borderId="2" xfId="0" applyNumberFormat="1" applyFont="1" applyFill="1" applyBorder="1" applyAlignment="1">
      <alignment vertical="center"/>
    </xf>
    <xf numFmtId="169" fontId="3" fillId="0" borderId="2" xfId="0" applyNumberFormat="1" applyFont="1" applyFill="1" applyBorder="1" applyAlignment="1">
      <alignment vertical="center"/>
    </xf>
    <xf numFmtId="4" fontId="3" fillId="0" borderId="2" xfId="0" applyNumberFormat="1" applyFont="1" applyFill="1" applyBorder="1" applyAlignment="1">
      <alignment horizontal="center" vertical="center" wrapText="1"/>
    </xf>
    <xf numFmtId="2" fontId="3" fillId="0" borderId="2" xfId="0" applyNumberFormat="1" applyFont="1" applyFill="1" applyBorder="1" applyAlignment="1">
      <alignment horizontal="left"/>
    </xf>
    <xf numFmtId="0" fontId="2" fillId="0" borderId="2" xfId="0" applyFont="1" applyFill="1" applyBorder="1" applyAlignment="1">
      <alignment horizontal="right"/>
    </xf>
    <xf numFmtId="4" fontId="3" fillId="0" borderId="2" xfId="2" applyNumberFormat="1" applyFont="1" applyFill="1" applyBorder="1" applyAlignment="1">
      <alignment horizontal="left"/>
    </xf>
    <xf numFmtId="1" fontId="2" fillId="0" borderId="2" xfId="0" applyNumberFormat="1" applyFont="1" applyFill="1" applyBorder="1" applyAlignment="1">
      <alignment horizontal="left" vertical="center"/>
    </xf>
    <xf numFmtId="0" fontId="3" fillId="0" borderId="20" xfId="0" applyFont="1" applyFill="1" applyBorder="1" applyAlignment="1">
      <alignment wrapText="1"/>
    </xf>
    <xf numFmtId="49" fontId="3" fillId="0" borderId="0" xfId="0" applyNumberFormat="1" applyFont="1" applyFill="1" applyBorder="1" applyAlignment="1">
      <alignment vertical="top" wrapText="1"/>
    </xf>
    <xf numFmtId="0" fontId="5" fillId="3" borderId="2" xfId="0" applyFont="1" applyFill="1" applyBorder="1" applyAlignment="1">
      <alignment wrapText="1"/>
    </xf>
    <xf numFmtId="0" fontId="3" fillId="0" borderId="2" xfId="9" applyNumberFormat="1" applyFont="1" applyFill="1" applyBorder="1" applyAlignment="1">
      <alignment vertical="top" wrapText="1"/>
    </xf>
    <xf numFmtId="49" fontId="3" fillId="3" borderId="2" xfId="0" applyNumberFormat="1" applyFont="1" applyFill="1" applyBorder="1" applyAlignment="1">
      <alignment horizontal="left" vertical="center" wrapText="1"/>
    </xf>
    <xf numFmtId="0" fontId="3" fillId="0" borderId="10" xfId="0" applyFont="1" applyFill="1" applyBorder="1" applyAlignment="1">
      <alignment wrapText="1"/>
    </xf>
    <xf numFmtId="49" fontId="5" fillId="0" borderId="0" xfId="0" applyNumberFormat="1" applyFont="1" applyFill="1" applyBorder="1" applyAlignment="1">
      <alignment horizontal="left" vertical="center"/>
    </xf>
    <xf numFmtId="0" fontId="3" fillId="0" borderId="0" xfId="0" applyFont="1" applyFill="1" applyBorder="1"/>
    <xf numFmtId="0" fontId="2" fillId="5" borderId="2" xfId="0" applyFont="1" applyFill="1" applyBorder="1" applyAlignment="1">
      <alignment horizontal="left"/>
    </xf>
    <xf numFmtId="0" fontId="2" fillId="5" borderId="2" xfId="0" applyFont="1" applyFill="1" applyBorder="1" applyAlignment="1"/>
    <xf numFmtId="165" fontId="2" fillId="0" borderId="2" xfId="0" applyNumberFormat="1" applyFont="1" applyFill="1" applyBorder="1" applyAlignment="1">
      <alignment horizontal="left" vertical="top" wrapText="1"/>
    </xf>
    <xf numFmtId="0" fontId="2" fillId="0" borderId="2" xfId="26" applyFont="1" applyFill="1" applyBorder="1" applyAlignment="1">
      <alignment horizontal="left" vertical="top"/>
    </xf>
    <xf numFmtId="4" fontId="2" fillId="0" borderId="2" xfId="0" applyNumberFormat="1" applyFont="1" applyFill="1" applyBorder="1" applyAlignment="1">
      <alignment horizontal="center" vertical="center"/>
    </xf>
    <xf numFmtId="165" fontId="2" fillId="0" borderId="2" xfId="0" applyNumberFormat="1" applyFont="1" applyFill="1" applyBorder="1" applyAlignment="1">
      <alignment horizontal="left" vertical="top"/>
    </xf>
    <xf numFmtId="4" fontId="2" fillId="0" borderId="2" xfId="0" applyNumberFormat="1" applyFont="1" applyFill="1" applyBorder="1" applyAlignment="1">
      <alignment horizontal="left" vertical="top"/>
    </xf>
    <xf numFmtId="0" fontId="2" fillId="0" borderId="0" xfId="0" applyFont="1" applyFill="1" applyBorder="1" applyAlignment="1">
      <alignment horizontal="left" vertical="top"/>
    </xf>
    <xf numFmtId="165" fontId="2" fillId="0" borderId="2" xfId="26" applyNumberFormat="1" applyFont="1" applyFill="1" applyBorder="1" applyAlignment="1">
      <alignment horizontal="left" vertical="top"/>
    </xf>
    <xf numFmtId="2" fontId="2" fillId="0" borderId="2" xfId="0" applyNumberFormat="1" applyFont="1" applyFill="1" applyBorder="1" applyAlignment="1">
      <alignment horizontal="left" vertical="top"/>
    </xf>
    <xf numFmtId="4" fontId="2" fillId="0" borderId="2" xfId="16" applyNumberFormat="1" applyFont="1" applyFill="1" applyBorder="1" applyAlignment="1">
      <alignment horizontal="left" vertical="center"/>
    </xf>
    <xf numFmtId="39" fontId="2" fillId="0" borderId="2" xfId="16" applyNumberFormat="1" applyFont="1" applyFill="1" applyBorder="1" applyAlignment="1">
      <alignment horizontal="left" vertical="top"/>
    </xf>
    <xf numFmtId="0" fontId="3" fillId="0" borderId="2" xfId="3" applyFont="1" applyFill="1" applyBorder="1" applyAlignment="1">
      <alignment vertical="center"/>
    </xf>
    <xf numFmtId="49" fontId="2" fillId="0" borderId="0" xfId="3" applyNumberFormat="1" applyFont="1" applyFill="1" applyBorder="1"/>
    <xf numFmtId="0" fontId="2" fillId="0" borderId="0" xfId="3" applyFont="1" applyFill="1" applyBorder="1" applyAlignment="1">
      <alignment horizontal="left" vertical="center"/>
    </xf>
    <xf numFmtId="0" fontId="2" fillId="0" borderId="2" xfId="2" applyFont="1" applyFill="1" applyBorder="1" applyAlignment="1">
      <alignment horizontal="left" vertical="top"/>
    </xf>
    <xf numFmtId="4" fontId="2" fillId="0" borderId="2" xfId="3" applyNumberFormat="1" applyFont="1" applyFill="1" applyBorder="1" applyAlignment="1">
      <alignment horizontal="left" vertical="center" wrapText="1"/>
    </xf>
    <xf numFmtId="0" fontId="2" fillId="0" borderId="2" xfId="3" applyFont="1" applyFill="1" applyBorder="1" applyAlignment="1">
      <alignment horizontal="left" vertical="center"/>
    </xf>
    <xf numFmtId="0" fontId="2" fillId="0" borderId="2" xfId="3" applyFont="1" applyFill="1" applyBorder="1" applyAlignment="1">
      <alignment horizontal="left" vertical="center" wrapText="1"/>
    </xf>
    <xf numFmtId="0" fontId="2" fillId="0" borderId="2" xfId="2" applyFont="1" applyFill="1" applyBorder="1" applyAlignment="1">
      <alignment horizontal="left" vertical="center"/>
    </xf>
    <xf numFmtId="0" fontId="3" fillId="0" borderId="2" xfId="0" applyNumberFormat="1" applyFont="1" applyFill="1" applyBorder="1" applyAlignment="1">
      <alignment vertical="top"/>
    </xf>
    <xf numFmtId="0" fontId="3" fillId="0" borderId="2" xfId="2" applyFont="1" applyFill="1" applyBorder="1" applyAlignment="1">
      <alignment vertical="top"/>
    </xf>
    <xf numFmtId="0" fontId="3" fillId="0" borderId="2" xfId="3" applyFont="1" applyFill="1" applyBorder="1" applyAlignment="1">
      <alignment vertical="center" wrapText="1"/>
    </xf>
    <xf numFmtId="0" fontId="2" fillId="0" borderId="7" xfId="0" applyFont="1" applyFill="1" applyBorder="1" applyAlignment="1">
      <alignment horizontal="left" vertical="center"/>
    </xf>
    <xf numFmtId="49" fontId="2" fillId="0" borderId="7" xfId="0" applyNumberFormat="1" applyFont="1" applyFill="1" applyBorder="1" applyAlignment="1"/>
    <xf numFmtId="0" fontId="2" fillId="0" borderId="7" xfId="0" applyFont="1" applyFill="1" applyBorder="1" applyAlignment="1">
      <alignment horizontal="center" vertical="center"/>
    </xf>
    <xf numFmtId="0" fontId="2" fillId="0" borderId="7" xfId="0" applyFont="1" applyFill="1" applyBorder="1" applyAlignment="1">
      <alignment vertical="center"/>
    </xf>
    <xf numFmtId="49" fontId="2" fillId="0" borderId="7" xfId="0" applyNumberFormat="1" applyFont="1" applyFill="1" applyBorder="1" applyAlignment="1">
      <alignment horizontal="center" vertical="center"/>
    </xf>
    <xf numFmtId="0" fontId="2" fillId="0" borderId="7" xfId="0" applyFont="1" applyFill="1" applyBorder="1" applyAlignment="1">
      <alignment vertical="center" wrapText="1"/>
    </xf>
    <xf numFmtId="43" fontId="3" fillId="0" borderId="2" xfId="0" applyNumberFormat="1" applyFont="1" applyFill="1" applyBorder="1" applyAlignment="1">
      <alignment vertical="center" wrapText="1"/>
    </xf>
    <xf numFmtId="0" fontId="2" fillId="0" borderId="2" xfId="3" applyFont="1" applyFill="1" applyBorder="1" applyAlignment="1">
      <alignment horizontal="center" vertical="center" wrapText="1"/>
    </xf>
    <xf numFmtId="49" fontId="2" fillId="0" borderId="2" xfId="3" applyNumberFormat="1" applyFont="1" applyFill="1" applyBorder="1" applyAlignment="1">
      <alignment horizontal="left" vertical="top" wrapText="1"/>
    </xf>
    <xf numFmtId="0" fontId="2" fillId="0" borderId="0" xfId="0" applyFont="1" applyFill="1" applyBorder="1" applyAlignment="1">
      <alignment horizontal="left" vertical="top" wrapText="1"/>
    </xf>
    <xf numFmtId="43" fontId="2" fillId="0" borderId="7" xfId="0" applyNumberFormat="1" applyFont="1" applyFill="1" applyBorder="1" applyAlignment="1">
      <alignment vertical="center" wrapText="1"/>
    </xf>
    <xf numFmtId="0" fontId="2" fillId="0" borderId="0" xfId="0" applyNumberFormat="1" applyFont="1" applyFill="1" applyBorder="1" applyAlignment="1">
      <alignment horizontal="left" vertical="top"/>
    </xf>
    <xf numFmtId="0" fontId="2" fillId="0" borderId="2" xfId="26" applyFont="1" applyFill="1" applyBorder="1" applyAlignment="1">
      <alignment horizontal="left" vertical="top" wrapText="1"/>
    </xf>
    <xf numFmtId="49" fontId="2" fillId="0" borderId="2" xfId="26" applyNumberFormat="1" applyFont="1" applyFill="1" applyBorder="1" applyAlignment="1">
      <alignment horizontal="left" vertical="top" wrapText="1"/>
    </xf>
    <xf numFmtId="0" fontId="2" fillId="0" borderId="2" xfId="26" applyFont="1" applyFill="1" applyBorder="1" applyAlignment="1">
      <alignment horizontal="center" vertical="center" wrapText="1"/>
    </xf>
    <xf numFmtId="165" fontId="2" fillId="0" borderId="2" xfId="26" applyNumberFormat="1" applyFont="1" applyFill="1" applyBorder="1" applyAlignment="1">
      <alignment horizontal="left" vertical="top" wrapText="1"/>
    </xf>
    <xf numFmtId="49" fontId="2" fillId="0" borderId="2" xfId="26" applyNumberFormat="1" applyFont="1" applyFill="1" applyBorder="1" applyAlignment="1">
      <alignment horizontal="left" vertical="top"/>
    </xf>
    <xf numFmtId="49" fontId="5" fillId="0" borderId="0" xfId="0" applyNumberFormat="1" applyFont="1" applyFill="1" applyBorder="1" applyAlignment="1">
      <alignment horizontal="left" vertical="top"/>
    </xf>
    <xf numFmtId="0" fontId="2" fillId="0" borderId="7" xfId="26" applyFont="1" applyFill="1" applyBorder="1" applyAlignment="1">
      <alignment wrapText="1"/>
    </xf>
    <xf numFmtId="0" fontId="2" fillId="0" borderId="7" xfId="3" applyFont="1" applyFill="1" applyBorder="1" applyAlignment="1">
      <alignment horizontal="center" vertical="center" wrapText="1"/>
    </xf>
    <xf numFmtId="0" fontId="2" fillId="0" borderId="7" xfId="3" applyFont="1" applyFill="1" applyBorder="1" applyAlignment="1">
      <alignment wrapText="1"/>
    </xf>
    <xf numFmtId="0" fontId="2" fillId="0" borderId="2" xfId="3" applyFont="1" applyFill="1" applyBorder="1" applyAlignment="1">
      <alignment wrapText="1"/>
    </xf>
    <xf numFmtId="0" fontId="2" fillId="0" borderId="2" xfId="3" applyFont="1" applyFill="1" applyBorder="1" applyAlignment="1">
      <alignment vertical="top" wrapText="1"/>
    </xf>
    <xf numFmtId="0" fontId="0" fillId="0" borderId="2" xfId="0" applyFont="1" applyFill="1" applyBorder="1"/>
    <xf numFmtId="0" fontId="2" fillId="0" borderId="2" xfId="3" applyFont="1" applyFill="1" applyBorder="1" applyAlignment="1">
      <alignment horizontal="left" vertical="top" wrapText="1"/>
    </xf>
    <xf numFmtId="0" fontId="2" fillId="0" borderId="2" xfId="3" applyFont="1" applyFill="1" applyBorder="1" applyAlignment="1">
      <alignment horizontal="center" vertical="top" wrapText="1"/>
    </xf>
    <xf numFmtId="4" fontId="2" fillId="0" borderId="2" xfId="3" applyNumberFormat="1" applyFont="1" applyFill="1" applyBorder="1" applyAlignment="1">
      <alignment horizontal="left" wrapText="1"/>
    </xf>
    <xf numFmtId="4" fontId="2" fillId="0" borderId="2" xfId="15" applyNumberFormat="1" applyFont="1" applyFill="1" applyBorder="1" applyAlignment="1">
      <alignment horizontal="left" wrapText="1"/>
    </xf>
    <xf numFmtId="49" fontId="0" fillId="0" borderId="2" xfId="0" applyNumberFormat="1" applyFont="1" applyFill="1" applyBorder="1"/>
    <xf numFmtId="0" fontId="0" fillId="0" borderId="0" xfId="0" applyFont="1" applyFill="1" applyBorder="1"/>
    <xf numFmtId="49" fontId="2" fillId="0" borderId="2" xfId="26"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xf>
    <xf numFmtId="1" fontId="2" fillId="0" borderId="7" xfId="0" applyNumberFormat="1" applyFont="1" applyFill="1" applyBorder="1" applyAlignment="1">
      <alignment horizontal="center" vertical="center" wrapText="1"/>
    </xf>
    <xf numFmtId="43" fontId="2" fillId="0" borderId="7" xfId="0" applyNumberFormat="1" applyFont="1" applyFill="1" applyBorder="1" applyAlignment="1">
      <alignment vertical="top" wrapText="1"/>
    </xf>
    <xf numFmtId="165" fontId="2" fillId="0" borderId="2" xfId="3" applyNumberFormat="1" applyFont="1" applyFill="1" applyBorder="1" applyAlignment="1">
      <alignment horizontal="left" vertical="top" wrapText="1"/>
    </xf>
    <xf numFmtId="4" fontId="0" fillId="0" borderId="2" xfId="0" applyNumberFormat="1" applyFont="1" applyFill="1" applyBorder="1" applyAlignment="1">
      <alignment horizontal="left"/>
    </xf>
    <xf numFmtId="165" fontId="2" fillId="0" borderId="2" xfId="0" applyNumberFormat="1" applyFont="1" applyFill="1" applyBorder="1" applyAlignment="1">
      <alignment vertical="top" wrapText="1"/>
    </xf>
    <xf numFmtId="2" fontId="2" fillId="0" borderId="2" xfId="0" applyNumberFormat="1" applyFont="1" applyFill="1" applyBorder="1" applyAlignment="1">
      <alignment horizontal="center" vertical="top" wrapText="1"/>
    </xf>
    <xf numFmtId="43" fontId="2" fillId="0" borderId="2" xfId="0" applyNumberFormat="1" applyFont="1" applyFill="1" applyBorder="1" applyAlignment="1">
      <alignment vertical="center" wrapText="1"/>
    </xf>
    <xf numFmtId="4" fontId="2" fillId="0" borderId="2" xfId="26" applyNumberFormat="1" applyFont="1" applyFill="1" applyBorder="1" applyAlignment="1">
      <alignment horizontal="left" vertical="center" wrapText="1"/>
    </xf>
    <xf numFmtId="49" fontId="2" fillId="0" borderId="2" xfId="3" applyNumberFormat="1" applyFont="1" applyFill="1" applyBorder="1" applyAlignment="1">
      <alignment horizontal="center" vertical="center" wrapText="1"/>
    </xf>
    <xf numFmtId="43" fontId="3" fillId="0" borderId="2" xfId="0" applyNumberFormat="1" applyFont="1" applyFill="1" applyBorder="1" applyAlignment="1">
      <alignment vertical="top" wrapText="1"/>
    </xf>
    <xf numFmtId="0" fontId="3" fillId="0" borderId="2" xfId="26" applyFont="1" applyFill="1" applyBorder="1" applyAlignment="1">
      <alignment wrapText="1"/>
    </xf>
    <xf numFmtId="0" fontId="3" fillId="0" borderId="2" xfId="26" applyFont="1" applyFill="1" applyBorder="1" applyAlignment="1">
      <alignment vertical="top" wrapText="1"/>
    </xf>
    <xf numFmtId="0" fontId="3" fillId="0" borderId="2" xfId="26" applyFont="1" applyFill="1" applyBorder="1" applyAlignment="1">
      <alignment vertical="center" wrapText="1"/>
    </xf>
    <xf numFmtId="49" fontId="3" fillId="0" borderId="2" xfId="26" applyNumberFormat="1" applyFont="1" applyFill="1" applyBorder="1" applyAlignment="1">
      <alignment wrapText="1"/>
    </xf>
    <xf numFmtId="49" fontId="3" fillId="0" borderId="2" xfId="26" applyNumberFormat="1" applyFont="1" applyFill="1" applyBorder="1" applyAlignment="1">
      <alignment vertical="top" wrapText="1"/>
    </xf>
    <xf numFmtId="2" fontId="3" fillId="0" borderId="2" xfId="26" applyNumberFormat="1" applyFont="1" applyFill="1" applyBorder="1" applyAlignment="1">
      <alignment wrapText="1"/>
    </xf>
    <xf numFmtId="165" fontId="3" fillId="0" borderId="2" xfId="26" applyNumberFormat="1" applyFont="1" applyFill="1" applyBorder="1" applyAlignment="1">
      <alignment wrapText="1"/>
    </xf>
    <xf numFmtId="165" fontId="3" fillId="0" borderId="2" xfId="26" applyNumberFormat="1" applyFont="1" applyFill="1" applyBorder="1" applyAlignment="1">
      <alignment vertical="center" wrapText="1"/>
    </xf>
    <xf numFmtId="4" fontId="3" fillId="0" borderId="2" xfId="26" applyNumberFormat="1" applyFont="1" applyFill="1" applyBorder="1" applyAlignment="1">
      <alignment vertical="center" wrapText="1"/>
    </xf>
    <xf numFmtId="49" fontId="3" fillId="0" borderId="2" xfId="26" applyNumberFormat="1" applyFont="1" applyFill="1" applyBorder="1" applyAlignment="1"/>
    <xf numFmtId="0" fontId="2" fillId="0" borderId="5" xfId="0" applyFont="1" applyFill="1" applyBorder="1" applyAlignment="1">
      <alignment horizontal="left" vertical="top" wrapText="1"/>
    </xf>
    <xf numFmtId="0" fontId="2" fillId="0" borderId="7" xfId="0" applyFont="1" applyFill="1" applyBorder="1" applyAlignment="1">
      <alignment horizontal="center" vertical="center" wrapText="1"/>
    </xf>
    <xf numFmtId="0" fontId="2" fillId="0" borderId="1" xfId="0" applyFont="1" applyFill="1" applyBorder="1" applyAlignment="1">
      <alignment vertical="top" wrapText="1"/>
    </xf>
    <xf numFmtId="0" fontId="2" fillId="0" borderId="8" xfId="0" applyFont="1" applyFill="1" applyBorder="1" applyAlignment="1">
      <alignment horizontal="left" vertical="top" wrapText="1"/>
    </xf>
    <xf numFmtId="49" fontId="2" fillId="0" borderId="3" xfId="0" applyNumberFormat="1" applyFont="1" applyFill="1" applyBorder="1" applyAlignment="1"/>
    <xf numFmtId="0" fontId="2" fillId="0" borderId="11" xfId="0" applyFont="1" applyFill="1" applyBorder="1" applyAlignment="1">
      <alignment horizontal="left" vertical="top" wrapText="1"/>
    </xf>
    <xf numFmtId="0" fontId="2" fillId="0" borderId="7" xfId="0" applyFont="1" applyFill="1" applyBorder="1" applyAlignment="1">
      <alignment horizontal="left" vertical="top" wrapText="1"/>
    </xf>
    <xf numFmtId="4" fontId="2" fillId="0" borderId="7" xfId="0" applyNumberFormat="1" applyFont="1" applyFill="1" applyBorder="1" applyAlignment="1">
      <alignment horizontal="left" vertical="top"/>
    </xf>
    <xf numFmtId="0" fontId="2" fillId="0" borderId="9" xfId="0" applyFont="1" applyFill="1" applyBorder="1" applyAlignment="1">
      <alignment horizontal="left" vertical="top" wrapText="1"/>
    </xf>
    <xf numFmtId="0" fontId="2" fillId="0" borderId="5" xfId="0" applyFont="1" applyFill="1" applyBorder="1" applyAlignment="1">
      <alignment horizontal="center" vertical="center" wrapText="1"/>
    </xf>
    <xf numFmtId="0" fontId="2" fillId="0" borderId="1" xfId="26" applyFont="1" applyFill="1" applyBorder="1" applyAlignment="1">
      <alignment horizontal="left" vertical="top" wrapText="1"/>
    </xf>
    <xf numFmtId="49" fontId="2" fillId="0" borderId="1" xfId="0" applyNumberFormat="1" applyFont="1" applyFill="1" applyBorder="1" applyAlignment="1"/>
    <xf numFmtId="43" fontId="2" fillId="0" borderId="1" xfId="0" applyNumberFormat="1" applyFont="1" applyFill="1" applyBorder="1" applyAlignment="1">
      <alignment vertical="center" wrapText="1"/>
    </xf>
    <xf numFmtId="0" fontId="2" fillId="0" borderId="1" xfId="0" applyFont="1" applyFill="1" applyBorder="1" applyAlignment="1">
      <alignment horizontal="left" vertical="top"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49" fontId="2"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top" wrapText="1"/>
    </xf>
    <xf numFmtId="0" fontId="2" fillId="0" borderId="1" xfId="0" applyFont="1" applyFill="1" applyBorder="1" applyAlignment="1">
      <alignment horizontal="center" vertical="top" wrapText="1"/>
    </xf>
    <xf numFmtId="165" fontId="2" fillId="0" borderId="1" xfId="0" applyNumberFormat="1" applyFont="1" applyFill="1" applyBorder="1" applyAlignment="1">
      <alignment horizontal="left" vertical="top" wrapText="1"/>
    </xf>
    <xf numFmtId="0" fontId="2" fillId="0" borderId="1" xfId="26" applyFont="1" applyFill="1" applyBorder="1" applyAlignment="1">
      <alignment horizontal="left" vertical="top"/>
    </xf>
    <xf numFmtId="4" fontId="2" fillId="0" borderId="1" xfId="0" applyNumberFormat="1" applyFont="1" applyFill="1" applyBorder="1" applyAlignment="1">
      <alignment horizontal="center" vertical="center"/>
    </xf>
    <xf numFmtId="165" fontId="2" fillId="0" borderId="1" xfId="0" applyNumberFormat="1" applyFont="1" applyFill="1" applyBorder="1" applyAlignment="1">
      <alignment horizontal="left" vertical="top"/>
    </xf>
    <xf numFmtId="4" fontId="2" fillId="0" borderId="1" xfId="0" applyNumberFormat="1" applyFont="1" applyFill="1" applyBorder="1" applyAlignment="1">
      <alignment horizontal="left" vertical="top"/>
    </xf>
    <xf numFmtId="49" fontId="2" fillId="0" borderId="15" xfId="0" applyNumberFormat="1" applyFont="1" applyFill="1" applyBorder="1" applyAlignment="1">
      <alignment horizontal="left" vertical="top"/>
    </xf>
    <xf numFmtId="0" fontId="2" fillId="0" borderId="15" xfId="0" applyFont="1" applyFill="1" applyBorder="1" applyAlignment="1">
      <alignment horizontal="left" vertical="top" wrapText="1"/>
    </xf>
    <xf numFmtId="0" fontId="2" fillId="0" borderId="2" xfId="26" applyFont="1" applyFill="1" applyBorder="1" applyAlignment="1">
      <alignment wrapText="1"/>
    </xf>
    <xf numFmtId="1" fontId="2" fillId="0" borderId="2" xfId="3" applyNumberFormat="1" applyFont="1" applyFill="1" applyBorder="1" applyAlignment="1">
      <alignment horizontal="center" vertical="top" wrapText="1"/>
    </xf>
    <xf numFmtId="0" fontId="2" fillId="0" borderId="1" xfId="26" applyFont="1" applyFill="1" applyBorder="1" applyAlignment="1">
      <alignment wrapText="1"/>
    </xf>
    <xf numFmtId="0" fontId="2" fillId="0" borderId="1" xfId="3" applyFont="1" applyFill="1" applyBorder="1" applyAlignment="1">
      <alignment horizontal="center" vertical="center" wrapText="1"/>
    </xf>
    <xf numFmtId="0" fontId="2" fillId="0" borderId="1" xfId="3" applyFont="1" applyFill="1" applyBorder="1" applyAlignment="1">
      <alignment wrapText="1"/>
    </xf>
    <xf numFmtId="0" fontId="2" fillId="0" borderId="1" xfId="3" applyFont="1" applyFill="1" applyBorder="1" applyAlignment="1">
      <alignment vertical="top" wrapText="1"/>
    </xf>
    <xf numFmtId="0" fontId="0" fillId="0" borderId="1" xfId="0" applyFont="1" applyFill="1" applyBorder="1"/>
    <xf numFmtId="0" fontId="2" fillId="0" borderId="1" xfId="3" applyFont="1" applyFill="1" applyBorder="1" applyAlignment="1">
      <alignment horizontal="left" vertical="top" wrapText="1"/>
    </xf>
    <xf numFmtId="49" fontId="2" fillId="0" borderId="1" xfId="3" applyNumberFormat="1" applyFont="1" applyFill="1" applyBorder="1" applyAlignment="1">
      <alignment horizontal="left" vertical="top" wrapText="1"/>
    </xf>
    <xf numFmtId="165" fontId="2" fillId="0" borderId="1" xfId="3" applyNumberFormat="1" applyFont="1" applyFill="1" applyBorder="1" applyAlignment="1">
      <alignment horizontal="left" vertical="top" wrapText="1"/>
    </xf>
    <xf numFmtId="0" fontId="2" fillId="0" borderId="1" xfId="3" applyFont="1" applyFill="1" applyBorder="1" applyAlignment="1">
      <alignment horizontal="center" vertical="top" wrapText="1"/>
    </xf>
    <xf numFmtId="4" fontId="2" fillId="0" borderId="1" xfId="3" applyNumberFormat="1" applyFont="1" applyFill="1" applyBorder="1" applyAlignment="1">
      <alignment horizontal="left" wrapText="1"/>
    </xf>
    <xf numFmtId="4" fontId="2" fillId="0" borderId="1" xfId="15" applyNumberFormat="1" applyFont="1" applyFill="1" applyBorder="1" applyAlignment="1">
      <alignment horizontal="left" wrapText="1"/>
    </xf>
    <xf numFmtId="49" fontId="0" fillId="0" borderId="15" xfId="0" applyNumberFormat="1" applyFont="1" applyFill="1" applyBorder="1"/>
    <xf numFmtId="49" fontId="0" fillId="0" borderId="1" xfId="0" applyNumberFormat="1" applyFont="1" applyFill="1" applyBorder="1"/>
    <xf numFmtId="49" fontId="2" fillId="0" borderId="1" xfId="0" applyNumberFormat="1" applyFont="1" applyFill="1" applyBorder="1" applyAlignment="1">
      <alignment horizontal="left" vertical="top"/>
    </xf>
    <xf numFmtId="0" fontId="2" fillId="0" borderId="1" xfId="0" applyFont="1" applyFill="1" applyBorder="1" applyAlignment="1">
      <alignment vertical="center" wrapText="1"/>
    </xf>
    <xf numFmtId="0" fontId="2" fillId="0" borderId="1" xfId="0" applyFont="1" applyFill="1" applyBorder="1" applyAlignment="1">
      <alignment horizontal="left" vertical="top"/>
    </xf>
    <xf numFmtId="165" fontId="2" fillId="0" borderId="1" xfId="26" applyNumberFormat="1" applyFont="1" applyFill="1" applyBorder="1" applyAlignment="1">
      <alignment horizontal="left" vertical="top"/>
    </xf>
    <xf numFmtId="4" fontId="2" fillId="0" borderId="1" xfId="16" applyNumberFormat="1" applyFont="1" applyFill="1" applyBorder="1" applyAlignment="1">
      <alignment horizontal="left" vertical="center"/>
    </xf>
    <xf numFmtId="39" fontId="2" fillId="0" borderId="1" xfId="16" applyNumberFormat="1" applyFont="1" applyFill="1" applyBorder="1" applyAlignment="1">
      <alignment horizontal="left" vertical="top"/>
    </xf>
    <xf numFmtId="0" fontId="2" fillId="0" borderId="15" xfId="0" applyFont="1" applyFill="1" applyBorder="1" applyAlignment="1">
      <alignment horizontal="left" vertical="top"/>
    </xf>
    <xf numFmtId="49" fontId="2" fillId="0" borderId="1" xfId="0" applyNumberFormat="1" applyFont="1" applyFill="1" applyBorder="1" applyAlignment="1">
      <alignment vertical="top" wrapText="1"/>
    </xf>
    <xf numFmtId="165" fontId="2" fillId="0" borderId="1" xfId="0" applyNumberFormat="1" applyFont="1" applyFill="1" applyBorder="1" applyAlignment="1">
      <alignment vertical="top" wrapText="1"/>
    </xf>
    <xf numFmtId="49" fontId="2" fillId="0" borderId="2" xfId="3" applyNumberFormat="1" applyFont="1" applyFill="1" applyBorder="1"/>
    <xf numFmtId="49" fontId="2" fillId="0" borderId="3" xfId="0" applyNumberFormat="1" applyFont="1" applyFill="1" applyBorder="1" applyAlignment="1">
      <alignment horizontal="center" vertical="top" wrapText="1"/>
    </xf>
    <xf numFmtId="0" fontId="2" fillId="0" borderId="11" xfId="0" applyFont="1" applyFill="1" applyBorder="1" applyAlignment="1">
      <alignment vertical="center" wrapText="1"/>
    </xf>
    <xf numFmtId="0" fontId="2" fillId="0" borderId="20" xfId="0" applyFont="1" applyFill="1" applyBorder="1" applyAlignment="1">
      <alignment horizontal="left" vertical="top" wrapText="1"/>
    </xf>
    <xf numFmtId="0" fontId="2" fillId="0" borderId="5" xfId="0" applyFont="1" applyFill="1" applyBorder="1" applyAlignment="1">
      <alignment horizontal="left" vertical="top"/>
    </xf>
    <xf numFmtId="49" fontId="2" fillId="0" borderId="5" xfId="0" applyNumberFormat="1" applyFont="1" applyFill="1" applyBorder="1" applyAlignment="1">
      <alignment horizontal="left" vertical="top"/>
    </xf>
    <xf numFmtId="2" fontId="2" fillId="0" borderId="7" xfId="0" applyNumberFormat="1" applyFont="1" applyFill="1" applyBorder="1" applyAlignment="1">
      <alignment horizontal="left" vertical="top"/>
    </xf>
    <xf numFmtId="165" fontId="2" fillId="0" borderId="7" xfId="0" applyNumberFormat="1" applyFont="1" applyFill="1" applyBorder="1" applyAlignment="1">
      <alignment horizontal="left" vertical="top"/>
    </xf>
    <xf numFmtId="49" fontId="2" fillId="0" borderId="6" xfId="0"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2" xfId="0" applyNumberFormat="1" applyFont="1" applyFill="1" applyBorder="1" applyAlignment="1">
      <alignment wrapText="1"/>
    </xf>
    <xf numFmtId="165" fontId="2" fillId="0" borderId="2" xfId="3" applyNumberFormat="1" applyFont="1" applyFill="1" applyBorder="1" applyAlignment="1">
      <alignment vertical="top" wrapText="1"/>
    </xf>
    <xf numFmtId="0" fontId="3" fillId="0" borderId="7" xfId="0" applyFont="1" applyFill="1" applyBorder="1" applyAlignment="1">
      <alignment vertical="center" wrapText="1"/>
    </xf>
    <xf numFmtId="0" fontId="2" fillId="0" borderId="2" xfId="3" applyNumberFormat="1" applyFont="1" applyFill="1" applyBorder="1" applyAlignment="1">
      <alignment horizontal="center" vertical="center"/>
    </xf>
    <xf numFmtId="49" fontId="2" fillId="0" borderId="2" xfId="3" applyNumberFormat="1" applyFont="1" applyFill="1" applyBorder="1" applyAlignment="1">
      <alignment wrapText="1"/>
    </xf>
    <xf numFmtId="49" fontId="2" fillId="0" borderId="2" xfId="3" applyNumberFormat="1" applyFont="1" applyFill="1" applyBorder="1" applyAlignment="1">
      <alignment horizontal="left" wrapText="1"/>
    </xf>
    <xf numFmtId="165" fontId="2" fillId="0" borderId="2" xfId="3" applyNumberFormat="1" applyFont="1" applyFill="1" applyBorder="1" applyAlignment="1">
      <alignment wrapText="1"/>
    </xf>
    <xf numFmtId="49" fontId="3" fillId="0" borderId="2" xfId="3" applyNumberFormat="1" applyFont="1" applyFill="1" applyBorder="1" applyAlignment="1"/>
    <xf numFmtId="0" fontId="3" fillId="0" borderId="2" xfId="3" applyNumberFormat="1" applyFont="1" applyFill="1" applyBorder="1" applyAlignment="1">
      <alignment horizontal="left" vertical="center"/>
    </xf>
    <xf numFmtId="49" fontId="3" fillId="0" borderId="2" xfId="3" applyNumberFormat="1" applyFont="1" applyFill="1" applyBorder="1" applyAlignment="1">
      <alignment vertical="center" wrapText="1"/>
    </xf>
    <xf numFmtId="1" fontId="3" fillId="0" borderId="2" xfId="3" applyNumberFormat="1" applyFont="1" applyFill="1" applyBorder="1" applyAlignment="1">
      <alignment vertical="top" wrapText="1"/>
    </xf>
    <xf numFmtId="4" fontId="3" fillId="0" borderId="2" xfId="3" applyNumberFormat="1" applyFont="1" applyFill="1" applyBorder="1" applyAlignment="1"/>
    <xf numFmtId="0" fontId="2" fillId="0" borderId="2" xfId="26" applyNumberFormat="1" applyFont="1" applyFill="1" applyBorder="1" applyAlignment="1">
      <alignment horizontal="center" vertical="center"/>
    </xf>
    <xf numFmtId="0" fontId="3" fillId="0" borderId="2" xfId="0" applyNumberFormat="1" applyFont="1" applyFill="1" applyBorder="1" applyAlignment="1"/>
    <xf numFmtId="0" fontId="2" fillId="0" borderId="2" xfId="26" applyFont="1" applyFill="1" applyBorder="1" applyAlignment="1">
      <alignment horizontal="center" vertical="center"/>
    </xf>
    <xf numFmtId="165" fontId="2" fillId="0" borderId="2" xfId="3" applyNumberFormat="1" applyFont="1" applyFill="1" applyBorder="1" applyAlignment="1">
      <alignment horizontal="left" vertical="top"/>
    </xf>
    <xf numFmtId="49" fontId="2" fillId="0" borderId="2" xfId="0" applyNumberFormat="1" applyFont="1" applyFill="1" applyBorder="1"/>
    <xf numFmtId="165" fontId="2" fillId="0" borderId="2" xfId="0" applyNumberFormat="1" applyFont="1" applyFill="1" applyBorder="1" applyAlignment="1">
      <alignment wrapText="1"/>
    </xf>
    <xf numFmtId="49" fontId="2" fillId="0" borderId="2" xfId="3" applyNumberFormat="1" applyFont="1" applyFill="1" applyBorder="1" applyAlignment="1">
      <alignment horizontal="left" vertical="top"/>
    </xf>
    <xf numFmtId="0" fontId="2" fillId="0" borderId="2" xfId="26" applyNumberFormat="1" applyFont="1" applyFill="1" applyBorder="1" applyAlignment="1">
      <alignment horizontal="left" vertical="top"/>
    </xf>
    <xf numFmtId="39" fontId="2" fillId="0" borderId="0" xfId="16" applyNumberFormat="1" applyFont="1" applyFill="1" applyBorder="1" applyAlignment="1">
      <alignment horizontal="left" vertical="top"/>
    </xf>
    <xf numFmtId="0" fontId="2" fillId="0" borderId="0" xfId="3" applyFont="1" applyFill="1" applyBorder="1" applyAlignment="1">
      <alignment horizontal="left" vertical="top" wrapText="1"/>
    </xf>
    <xf numFmtId="0" fontId="2" fillId="0" borderId="7" xfId="26" applyNumberFormat="1" applyFont="1" applyFill="1" applyBorder="1" applyAlignment="1">
      <alignment horizontal="center" vertical="center"/>
    </xf>
    <xf numFmtId="0" fontId="2" fillId="0" borderId="0" xfId="26" applyFont="1" applyFill="1" applyBorder="1" applyAlignment="1">
      <alignment horizontal="left" vertical="top"/>
    </xf>
    <xf numFmtId="49" fontId="2" fillId="0" borderId="7" xfId="3" applyNumberFormat="1" applyFont="1" applyFill="1" applyBorder="1"/>
    <xf numFmtId="0" fontId="2" fillId="0" borderId="7" xfId="3" applyNumberFormat="1" applyFont="1" applyFill="1" applyBorder="1" applyAlignment="1">
      <alignment horizontal="center" vertical="center"/>
    </xf>
    <xf numFmtId="49" fontId="2" fillId="0" borderId="2" xfId="3" applyNumberFormat="1" applyFont="1" applyFill="1" applyBorder="1" applyAlignment="1">
      <alignment horizontal="center" wrapText="1"/>
    </xf>
    <xf numFmtId="0" fontId="2" fillId="0" borderId="0" xfId="3" applyFont="1" applyFill="1" applyBorder="1" applyAlignment="1">
      <alignment wrapText="1"/>
    </xf>
    <xf numFmtId="4" fontId="2" fillId="0" borderId="2" xfId="15" applyNumberFormat="1" applyFont="1" applyFill="1" applyBorder="1" applyAlignment="1">
      <alignment horizontal="left" vertical="center" wrapText="1"/>
    </xf>
    <xf numFmtId="167" fontId="2" fillId="0" borderId="2" xfId="0" applyNumberFormat="1" applyFont="1" applyFill="1" applyBorder="1" applyAlignment="1">
      <alignment horizontal="left" vertical="top"/>
    </xf>
    <xf numFmtId="0" fontId="2" fillId="0" borderId="5" xfId="3" applyFont="1" applyFill="1" applyBorder="1" applyAlignment="1">
      <alignment horizontal="left" vertical="top" wrapText="1"/>
    </xf>
    <xf numFmtId="49" fontId="2" fillId="0" borderId="7" xfId="3" applyNumberFormat="1" applyFont="1" applyFill="1" applyBorder="1" applyAlignment="1">
      <alignment horizontal="left" vertical="top"/>
    </xf>
    <xf numFmtId="49" fontId="3" fillId="0" borderId="1" xfId="0" applyNumberFormat="1" applyFont="1" applyFill="1" applyBorder="1" applyAlignment="1">
      <alignment vertical="center"/>
    </xf>
    <xf numFmtId="49" fontId="3" fillId="0" borderId="1" xfId="0" applyNumberFormat="1" applyFont="1" applyFill="1" applyBorder="1" applyAlignment="1">
      <alignment vertical="center" wrapText="1"/>
    </xf>
    <xf numFmtId="0" fontId="15" fillId="0" borderId="2" xfId="0" applyFont="1" applyFill="1" applyBorder="1" applyAlignment="1">
      <alignment horizontal="left" vertical="top"/>
    </xf>
    <xf numFmtId="4" fontId="2" fillId="0" borderId="2" xfId="11" applyNumberFormat="1" applyFont="1" applyFill="1" applyBorder="1" applyAlignment="1">
      <alignment horizontal="left" vertical="center"/>
    </xf>
    <xf numFmtId="49" fontId="28" fillId="0" borderId="2" xfId="0" applyNumberFormat="1" applyFont="1" applyFill="1" applyBorder="1" applyAlignment="1">
      <alignment horizontal="left" vertical="center" wrapText="1"/>
    </xf>
    <xf numFmtId="169" fontId="2" fillId="0" borderId="2" xfId="0" applyNumberFormat="1" applyFont="1" applyFill="1" applyBorder="1" applyAlignment="1">
      <alignment horizontal="left" vertical="center" wrapText="1"/>
    </xf>
    <xf numFmtId="4" fontId="13" fillId="0" borderId="2" xfId="0" applyNumberFormat="1" applyFont="1" applyFill="1" applyBorder="1" applyAlignment="1">
      <alignment horizontal="left" vertical="center" wrapText="1"/>
    </xf>
    <xf numFmtId="1" fontId="3" fillId="0" borderId="2" xfId="0" applyNumberFormat="1" applyFont="1" applyFill="1" applyBorder="1" applyAlignment="1">
      <alignment horizontal="center" wrapText="1"/>
    </xf>
    <xf numFmtId="3" fontId="3" fillId="0" borderId="2" xfId="0" applyNumberFormat="1" applyFont="1" applyFill="1" applyBorder="1" applyAlignment="1">
      <alignment horizontal="left"/>
    </xf>
    <xf numFmtId="0" fontId="13" fillId="0" borderId="2" xfId="0" applyNumberFormat="1" applyFont="1" applyFill="1" applyBorder="1" applyAlignment="1">
      <alignment horizontal="left" wrapText="1"/>
    </xf>
    <xf numFmtId="49" fontId="28" fillId="0" borderId="2" xfId="0" applyNumberFormat="1" applyFont="1" applyFill="1" applyBorder="1" applyAlignment="1">
      <alignment horizontal="left" wrapText="1"/>
    </xf>
    <xf numFmtId="0" fontId="29" fillId="0" borderId="21" xfId="0" applyFont="1" applyFill="1" applyBorder="1" applyAlignment="1">
      <alignment horizontal="left" wrapText="1"/>
    </xf>
    <xf numFmtId="0" fontId="13" fillId="0" borderId="2" xfId="0" applyNumberFormat="1" applyFont="1" applyFill="1" applyBorder="1" applyAlignment="1">
      <alignment horizontal="left" vertical="top" wrapText="1"/>
    </xf>
    <xf numFmtId="4" fontId="13" fillId="0" borderId="2"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2" xfId="7" applyNumberFormat="1" applyFont="1" applyFill="1" applyBorder="1" applyAlignment="1">
      <alignment horizontal="left" vertical="top" wrapText="1"/>
    </xf>
    <xf numFmtId="49" fontId="2" fillId="0" borderId="2" xfId="7" applyNumberFormat="1" applyFont="1" applyFill="1" applyBorder="1" applyAlignment="1">
      <alignment horizontal="left" vertical="top"/>
    </xf>
    <xf numFmtId="169" fontId="2" fillId="0" borderId="2" xfId="0" applyNumberFormat="1" applyFont="1" applyFill="1" applyBorder="1" applyAlignment="1">
      <alignment horizontal="left" vertical="top" wrapText="1"/>
    </xf>
    <xf numFmtId="4" fontId="3" fillId="0" borderId="7" xfId="0" applyNumberFormat="1" applyFont="1" applyFill="1" applyBorder="1" applyAlignment="1">
      <alignment horizontal="left" vertical="top" wrapText="1"/>
    </xf>
    <xf numFmtId="2" fontId="2" fillId="0" borderId="2" xfId="0" applyNumberFormat="1" applyFont="1" applyFill="1" applyBorder="1" applyAlignment="1">
      <alignment horizontal="left" vertical="top" wrapText="1"/>
    </xf>
    <xf numFmtId="4" fontId="3" fillId="0" borderId="2" xfId="2" applyNumberFormat="1" applyFont="1" applyFill="1" applyBorder="1" applyAlignment="1">
      <alignment horizontal="left" vertical="top"/>
    </xf>
    <xf numFmtId="4" fontId="3" fillId="0" borderId="2" xfId="2" applyNumberFormat="1" applyFont="1" applyFill="1" applyBorder="1" applyAlignment="1">
      <alignment horizontal="left" vertical="center"/>
    </xf>
    <xf numFmtId="2" fontId="3" fillId="0" borderId="2" xfId="0" applyNumberFormat="1" applyFont="1" applyFill="1" applyBorder="1" applyAlignment="1">
      <alignment horizontal="left" vertical="top"/>
    </xf>
    <xf numFmtId="0" fontId="26" fillId="0" borderId="2" xfId="0" applyNumberFormat="1" applyFont="1" applyFill="1" applyBorder="1" applyAlignment="1">
      <alignment horizontal="left" vertical="top"/>
    </xf>
    <xf numFmtId="0" fontId="13" fillId="0" borderId="2" xfId="0" applyNumberFormat="1" applyFont="1" applyFill="1" applyBorder="1" applyAlignment="1">
      <alignment horizontal="left" vertical="top"/>
    </xf>
    <xf numFmtId="169" fontId="2" fillId="0" borderId="2" xfId="0" applyNumberFormat="1" applyFont="1" applyFill="1" applyBorder="1" applyAlignment="1">
      <alignment horizontal="left" vertical="top"/>
    </xf>
    <xf numFmtId="0" fontId="29" fillId="0" borderId="2" xfId="0" applyFont="1" applyFill="1" applyBorder="1" applyAlignment="1">
      <alignment horizontal="left" vertical="center"/>
    </xf>
    <xf numFmtId="175" fontId="3" fillId="0" borderId="2" xfId="16" applyNumberFormat="1" applyFont="1" applyFill="1" applyBorder="1" applyAlignment="1">
      <alignment horizontal="left" vertical="center"/>
    </xf>
    <xf numFmtId="2" fontId="3" fillId="0" borderId="2" xfId="16" applyNumberFormat="1" applyFont="1" applyFill="1" applyBorder="1" applyAlignment="1">
      <alignment horizontal="left" vertical="center"/>
    </xf>
    <xf numFmtId="49" fontId="12" fillId="0" borderId="2" xfId="0" applyNumberFormat="1" applyFont="1" applyFill="1" applyBorder="1" applyAlignment="1">
      <alignment horizontal="left" wrapText="1"/>
    </xf>
    <xf numFmtId="49" fontId="5" fillId="0" borderId="2" xfId="0" applyNumberFormat="1" applyFont="1" applyFill="1" applyBorder="1" applyAlignment="1"/>
    <xf numFmtId="0" fontId="2" fillId="0" borderId="2" xfId="8" applyFont="1" applyFill="1" applyBorder="1" applyAlignment="1">
      <alignment horizontal="left" vertical="center"/>
    </xf>
    <xf numFmtId="0" fontId="2" fillId="0" borderId="2" xfId="7" applyFont="1" applyFill="1" applyBorder="1" applyAlignment="1">
      <alignment horizontal="left" vertical="center"/>
    </xf>
    <xf numFmtId="167" fontId="2" fillId="0" borderId="2" xfId="0" applyNumberFormat="1" applyFont="1" applyFill="1" applyBorder="1" applyAlignment="1">
      <alignment horizontal="left" vertical="center"/>
    </xf>
    <xf numFmtId="49" fontId="2" fillId="0" borderId="2" xfId="7" applyNumberFormat="1" applyFont="1" applyFill="1" applyBorder="1" applyAlignment="1">
      <alignment vertical="center"/>
    </xf>
    <xf numFmtId="49" fontId="2" fillId="0" borderId="2" xfId="5" applyNumberFormat="1" applyFont="1" applyFill="1" applyBorder="1" applyAlignment="1">
      <alignment horizontal="left" vertical="center"/>
    </xf>
    <xf numFmtId="49" fontId="2" fillId="0" borderId="2" xfId="7" applyNumberFormat="1" applyFont="1" applyFill="1" applyBorder="1" applyAlignment="1">
      <alignment horizontal="left" vertical="center"/>
    </xf>
    <xf numFmtId="165" fontId="2" fillId="0" borderId="2" xfId="0" applyNumberFormat="1" applyFont="1" applyFill="1" applyBorder="1" applyAlignment="1">
      <alignment horizontal="left" vertical="center"/>
    </xf>
    <xf numFmtId="39" fontId="2" fillId="0" borderId="2" xfId="16" applyNumberFormat="1" applyFont="1" applyFill="1" applyBorder="1" applyAlignment="1">
      <alignment horizontal="left" vertical="center"/>
    </xf>
    <xf numFmtId="166" fontId="2" fillId="0" borderId="2" xfId="18" applyFont="1" applyFill="1" applyBorder="1" applyAlignment="1">
      <alignment horizontal="left" vertical="center"/>
    </xf>
    <xf numFmtId="43" fontId="2" fillId="0" borderId="2" xfId="16" applyFont="1" applyFill="1" applyBorder="1" applyAlignment="1">
      <alignment horizontal="left" vertical="center"/>
    </xf>
    <xf numFmtId="0" fontId="0" fillId="0" borderId="2" xfId="0" applyFont="1" applyFill="1" applyBorder="1" applyAlignment="1">
      <alignment horizontal="left"/>
    </xf>
    <xf numFmtId="0" fontId="3" fillId="0" borderId="2" xfId="8" applyFont="1" applyFill="1" applyBorder="1" applyAlignment="1">
      <alignment horizontal="left" vertical="center" wrapText="1"/>
    </xf>
    <xf numFmtId="0" fontId="50" fillId="0" borderId="2" xfId="0" applyFont="1" applyFill="1" applyBorder="1" applyAlignment="1">
      <alignment horizontal="left"/>
    </xf>
    <xf numFmtId="0" fontId="51" fillId="0" borderId="2" xfId="0" applyFont="1" applyFill="1" applyBorder="1" applyAlignment="1">
      <alignment horizontal="left"/>
    </xf>
    <xf numFmtId="180" fontId="10" fillId="0" borderId="2" xfId="0" applyNumberFormat="1" applyFont="1" applyFill="1" applyBorder="1" applyAlignment="1">
      <alignment horizontal="left" vertical="center"/>
    </xf>
    <xf numFmtId="49" fontId="7" fillId="0" borderId="2" xfId="0" applyNumberFormat="1" applyFont="1" applyFill="1" applyBorder="1" applyAlignment="1"/>
    <xf numFmtId="0" fontId="3" fillId="0" borderId="2" xfId="2" applyFont="1" applyFill="1" applyBorder="1" applyAlignment="1">
      <alignment horizontal="left"/>
    </xf>
    <xf numFmtId="177" fontId="3" fillId="0" borderId="2" xfId="0" applyNumberFormat="1" applyFont="1" applyFill="1" applyBorder="1" applyAlignment="1">
      <alignment horizontal="left" vertical="center"/>
    </xf>
    <xf numFmtId="0" fontId="0" fillId="0" borderId="2" xfId="0" applyFont="1" applyFill="1" applyBorder="1" applyAlignment="1">
      <alignment horizontal="left" vertical="top" wrapText="1"/>
    </xf>
    <xf numFmtId="49" fontId="26" fillId="0" borderId="2" xfId="0" applyNumberFormat="1" applyFont="1" applyFill="1" applyBorder="1" applyAlignment="1">
      <alignment horizontal="left" vertical="center" wrapText="1"/>
    </xf>
    <xf numFmtId="168" fontId="3" fillId="0" borderId="2" xfId="18" applyNumberFormat="1" applyFont="1" applyFill="1" applyBorder="1" applyAlignment="1">
      <alignment horizontal="left" vertical="center" wrapText="1"/>
    </xf>
    <xf numFmtId="49" fontId="3" fillId="0" borderId="2" xfId="3" applyNumberFormat="1" applyFont="1" applyFill="1" applyBorder="1" applyAlignment="1">
      <alignment horizontal="left" vertical="center" wrapText="1"/>
    </xf>
    <xf numFmtId="49" fontId="3" fillId="0" borderId="2" xfId="5" applyNumberFormat="1" applyFont="1" applyFill="1" applyBorder="1" applyAlignment="1">
      <alignment horizontal="left" vertical="center" wrapText="1"/>
    </xf>
    <xf numFmtId="39" fontId="3" fillId="0" borderId="2" xfId="18" applyNumberFormat="1" applyFont="1" applyFill="1" applyBorder="1" applyAlignment="1">
      <alignment horizontal="left" vertical="center" wrapText="1"/>
    </xf>
    <xf numFmtId="49" fontId="3" fillId="0" borderId="2" xfId="0" applyNumberFormat="1" applyFont="1" applyFill="1" applyBorder="1" applyAlignment="1">
      <alignment horizontal="right" vertical="center" wrapText="1"/>
    </xf>
    <xf numFmtId="0" fontId="31" fillId="0" borderId="2" xfId="0" applyFont="1" applyFill="1" applyBorder="1" applyAlignment="1">
      <alignment vertical="center"/>
    </xf>
    <xf numFmtId="0" fontId="2" fillId="7" borderId="2" xfId="0" applyFont="1" applyFill="1" applyBorder="1" applyAlignment="1">
      <alignment horizontal="left" vertical="top"/>
    </xf>
    <xf numFmtId="4" fontId="2" fillId="7" borderId="2" xfId="0" applyNumberFormat="1" applyFont="1" applyFill="1" applyBorder="1" applyAlignment="1">
      <alignment horizontal="left" vertical="top" wrapText="1"/>
    </xf>
    <xf numFmtId="0" fontId="2" fillId="7" borderId="2" xfId="3" applyNumberFormat="1" applyFont="1" applyFill="1" applyBorder="1" applyAlignment="1">
      <alignment horizontal="left" vertical="center"/>
    </xf>
    <xf numFmtId="0" fontId="2" fillId="7" borderId="2" xfId="3" applyFont="1" applyFill="1" applyBorder="1" applyAlignment="1">
      <alignment horizontal="left" vertical="center" wrapText="1"/>
    </xf>
    <xf numFmtId="49" fontId="2" fillId="7" borderId="2" xfId="3" applyNumberFormat="1" applyFont="1" applyFill="1" applyBorder="1" applyAlignment="1">
      <alignment horizontal="left" vertical="top" wrapText="1"/>
    </xf>
    <xf numFmtId="0" fontId="2" fillId="7" borderId="2" xfId="3" applyFont="1" applyFill="1" applyBorder="1" applyAlignment="1">
      <alignment horizontal="left" vertical="top" wrapText="1"/>
    </xf>
    <xf numFmtId="0" fontId="2" fillId="7" borderId="2" xfId="0" applyNumberFormat="1" applyFont="1" applyFill="1" applyBorder="1" applyAlignment="1">
      <alignment horizontal="left" vertical="center"/>
    </xf>
    <xf numFmtId="49" fontId="2" fillId="7" borderId="2" xfId="0" applyNumberFormat="1" applyFont="1" applyFill="1" applyBorder="1" applyAlignment="1">
      <alignment vertical="center"/>
    </xf>
    <xf numFmtId="49" fontId="2" fillId="7" borderId="2" xfId="0" applyNumberFormat="1" applyFont="1" applyFill="1" applyBorder="1" applyAlignment="1">
      <alignment vertical="top"/>
    </xf>
    <xf numFmtId="49" fontId="2" fillId="7" borderId="2" xfId="0" applyNumberFormat="1" applyFont="1" applyFill="1" applyBorder="1" applyAlignment="1">
      <alignment vertical="center" wrapText="1"/>
    </xf>
    <xf numFmtId="49" fontId="2" fillId="7" borderId="2" xfId="0" applyNumberFormat="1" applyFont="1" applyFill="1" applyBorder="1" applyAlignment="1"/>
    <xf numFmtId="49" fontId="2" fillId="7" borderId="2" xfId="0" applyNumberFormat="1" applyFont="1" applyFill="1" applyBorder="1" applyAlignment="1">
      <alignment wrapText="1"/>
    </xf>
    <xf numFmtId="169" fontId="2" fillId="7" borderId="2" xfId="0" applyNumberFormat="1" applyFont="1" applyFill="1" applyBorder="1" applyAlignment="1">
      <alignment wrapText="1"/>
    </xf>
    <xf numFmtId="2" fontId="2" fillId="7" borderId="2" xfId="0" applyNumberFormat="1" applyFont="1" applyFill="1" applyBorder="1" applyAlignment="1">
      <alignment wrapText="1"/>
    </xf>
    <xf numFmtId="4" fontId="2" fillId="7" borderId="2" xfId="0" applyNumberFormat="1" applyFont="1" applyFill="1" applyBorder="1" applyAlignment="1"/>
    <xf numFmtId="49" fontId="5" fillId="7" borderId="2" xfId="0" applyNumberFormat="1" applyFont="1" applyFill="1" applyBorder="1" applyAlignment="1"/>
    <xf numFmtId="0" fontId="2" fillId="0" borderId="0" xfId="0" applyFont="1" applyFill="1" applyBorder="1" applyAlignment="1">
      <alignment horizontal="left" vertical="center"/>
    </xf>
    <xf numFmtId="49" fontId="3" fillId="0" borderId="0" xfId="0" applyNumberFormat="1" applyFont="1" applyFill="1" applyBorder="1" applyAlignment="1">
      <alignment horizontal="left" indent="1"/>
    </xf>
    <xf numFmtId="49" fontId="2" fillId="0" borderId="0" xfId="0" applyNumberFormat="1" applyFont="1" applyFill="1" applyBorder="1" applyAlignment="1"/>
    <xf numFmtId="0" fontId="3" fillId="0" borderId="0" xfId="0" applyFont="1" applyFill="1" applyBorder="1" applyAlignment="1">
      <alignment horizontal="center" vertical="top" wrapText="1"/>
    </xf>
    <xf numFmtId="2" fontId="2" fillId="0" borderId="0" xfId="0" applyNumberFormat="1" applyFont="1" applyFill="1"/>
    <xf numFmtId="2" fontId="2" fillId="0" borderId="0" xfId="0" applyNumberFormat="1" applyFont="1" applyFill="1" applyAlignment="1">
      <alignment horizontal="left" vertical="center"/>
    </xf>
    <xf numFmtId="2" fontId="2" fillId="0" borderId="0" xfId="0" applyNumberFormat="1" applyFont="1" applyFill="1" applyAlignment="1">
      <alignment horizontal="center"/>
    </xf>
    <xf numFmtId="2" fontId="7" fillId="0" borderId="0" xfId="0" applyNumberFormat="1" applyFont="1" applyFill="1"/>
    <xf numFmtId="1" fontId="3" fillId="0" borderId="0" xfId="0" applyNumberFormat="1" applyFont="1" applyFill="1" applyBorder="1" applyAlignment="1">
      <alignment horizontal="center"/>
    </xf>
    <xf numFmtId="49" fontId="2" fillId="0" borderId="0" xfId="0" applyNumberFormat="1" applyFont="1" applyFill="1" applyBorder="1" applyAlignment="1">
      <alignment horizontal="left" vertical="top" wrapText="1"/>
    </xf>
    <xf numFmtId="49" fontId="2" fillId="7" borderId="7" xfId="0" applyNumberFormat="1" applyFont="1" applyFill="1" applyBorder="1" applyAlignment="1">
      <alignment horizontal="left" vertical="top"/>
    </xf>
    <xf numFmtId="43" fontId="2" fillId="0" borderId="2" xfId="0" applyNumberFormat="1" applyFont="1" applyFill="1" applyBorder="1" applyAlignment="1">
      <alignment horizontal="center" vertical="center" wrapText="1"/>
    </xf>
    <xf numFmtId="0" fontId="2" fillId="7" borderId="7" xfId="0" applyNumberFormat="1" applyFont="1" applyFill="1" applyBorder="1" applyAlignment="1">
      <alignment horizontal="left" vertical="center"/>
    </xf>
    <xf numFmtId="0" fontId="2" fillId="0" borderId="0" xfId="0" applyNumberFormat="1" applyFont="1" applyFill="1" applyBorder="1" applyAlignment="1">
      <alignment horizontal="center" vertical="center"/>
    </xf>
    <xf numFmtId="0" fontId="3" fillId="0" borderId="1" xfId="0" applyNumberFormat="1" applyFont="1" applyFill="1" applyBorder="1" applyAlignment="1"/>
    <xf numFmtId="0" fontId="52" fillId="0" borderId="2" xfId="0" applyFont="1" applyFill="1" applyBorder="1" applyAlignment="1">
      <alignment horizontal="left" wrapText="1"/>
    </xf>
    <xf numFmtId="0" fontId="3" fillId="0" borderId="7" xfId="0" applyNumberFormat="1" applyFont="1" applyFill="1" applyBorder="1" applyAlignment="1"/>
    <xf numFmtId="43" fontId="3" fillId="0" borderId="7" xfId="0" applyNumberFormat="1" applyFont="1" applyFill="1" applyBorder="1" applyAlignment="1">
      <alignment vertical="center" wrapText="1"/>
    </xf>
    <xf numFmtId="0" fontId="3" fillId="0" borderId="21" xfId="0" applyNumberFormat="1" applyFont="1" applyFill="1" applyBorder="1" applyAlignment="1"/>
    <xf numFmtId="49" fontId="7" fillId="3" borderId="2" xfId="0" applyNumberFormat="1" applyFont="1" applyFill="1" applyBorder="1" applyAlignment="1">
      <alignment horizontal="center" vertical="center"/>
    </xf>
    <xf numFmtId="0" fontId="2" fillId="0" borderId="7" xfId="0" applyNumberFormat="1" applyFont="1" applyFill="1" applyBorder="1" applyAlignment="1">
      <alignment horizontal="left" vertical="top"/>
    </xf>
    <xf numFmtId="0" fontId="3" fillId="0" borderId="0" xfId="0" applyFont="1" applyFill="1" applyBorder="1" applyAlignment="1">
      <alignment wrapText="1"/>
    </xf>
    <xf numFmtId="0" fontId="10" fillId="0" borderId="5" xfId="0" applyFont="1" applyFill="1" applyBorder="1" applyAlignment="1">
      <alignment horizontal="left" vertical="center" wrapText="1"/>
    </xf>
    <xf numFmtId="0" fontId="3" fillId="0" borderId="5" xfId="2" applyFont="1" applyFill="1" applyBorder="1" applyAlignment="1">
      <alignment horizontal="left" vertical="center"/>
    </xf>
    <xf numFmtId="0" fontId="10" fillId="0" borderId="5" xfId="0" applyFont="1" applyFill="1" applyBorder="1" applyAlignment="1">
      <alignment vertical="center" wrapText="1"/>
    </xf>
    <xf numFmtId="49" fontId="3" fillId="0" borderId="5" xfId="0" applyNumberFormat="1" applyFont="1" applyFill="1" applyBorder="1" applyAlignment="1">
      <alignment horizontal="left" vertical="center"/>
    </xf>
    <xf numFmtId="49" fontId="2" fillId="0" borderId="5" xfId="0" applyNumberFormat="1" applyFont="1" applyFill="1" applyBorder="1" applyAlignment="1">
      <alignment horizontal="left" vertical="center"/>
    </xf>
    <xf numFmtId="0" fontId="10" fillId="0" borderId="5" xfId="22" applyFont="1" applyFill="1" applyBorder="1" applyAlignment="1">
      <alignment horizontal="left" vertical="top" wrapText="1"/>
    </xf>
    <xf numFmtId="0" fontId="2" fillId="0" borderId="5" xfId="0" applyNumberFormat="1" applyFont="1" applyFill="1" applyBorder="1" applyAlignment="1">
      <alignment horizontal="left" wrapText="1"/>
    </xf>
    <xf numFmtId="0" fontId="2" fillId="0" borderId="5" xfId="0" applyFont="1" applyFill="1" applyBorder="1" applyAlignment="1">
      <alignment horizontal="left" vertical="center" wrapText="1"/>
    </xf>
    <xf numFmtId="0" fontId="2" fillId="0" borderId="5" xfId="0" applyFont="1" applyFill="1" applyBorder="1" applyAlignment="1"/>
    <xf numFmtId="0" fontId="2" fillId="0" borderId="5" xfId="0" applyFont="1" applyFill="1" applyBorder="1" applyAlignment="1">
      <alignment vertical="top" wrapText="1"/>
    </xf>
    <xf numFmtId="0" fontId="3" fillId="0" borderId="5" xfId="0" applyFont="1" applyFill="1" applyBorder="1" applyAlignment="1">
      <alignment horizontal="left" vertical="center"/>
    </xf>
    <xf numFmtId="49" fontId="2" fillId="0" borderId="5" xfId="0" applyNumberFormat="1" applyFont="1" applyFill="1" applyBorder="1" applyAlignment="1">
      <alignment wrapText="1"/>
    </xf>
    <xf numFmtId="0" fontId="2" fillId="0" borderId="5" xfId="0" applyFont="1" applyFill="1" applyBorder="1" applyAlignment="1">
      <alignment vertical="center" wrapText="1"/>
    </xf>
    <xf numFmtId="0" fontId="2" fillId="0" borderId="5" xfId="2" applyFont="1" applyFill="1" applyBorder="1" applyAlignment="1">
      <alignment horizontal="left" vertical="center"/>
    </xf>
    <xf numFmtId="49" fontId="2" fillId="0" borderId="5" xfId="0" applyNumberFormat="1" applyFont="1" applyFill="1" applyBorder="1" applyAlignment="1">
      <alignment vertical="center" wrapText="1"/>
    </xf>
    <xf numFmtId="49" fontId="2" fillId="0" borderId="5" xfId="0" applyNumberFormat="1" applyFont="1" applyFill="1" applyBorder="1" applyAlignment="1">
      <alignment horizontal="left" wrapText="1"/>
    </xf>
    <xf numFmtId="49" fontId="3" fillId="0" borderId="5" xfId="0" applyNumberFormat="1" applyFont="1" applyFill="1" applyBorder="1" applyAlignment="1">
      <alignment horizontal="left" vertical="top" wrapText="1"/>
    </xf>
    <xf numFmtId="0" fontId="2" fillId="0" borderId="5" xfId="0" applyFont="1" applyFill="1" applyBorder="1" applyAlignment="1">
      <alignment vertical="top"/>
    </xf>
    <xf numFmtId="0" fontId="2" fillId="0" borderId="5" xfId="0" applyFont="1" applyFill="1" applyBorder="1" applyAlignment="1">
      <alignment horizontal="left" vertical="center"/>
    </xf>
    <xf numFmtId="0" fontId="3" fillId="0" borderId="2" xfId="0" applyFont="1" applyFill="1" applyBorder="1" applyAlignment="1">
      <alignment horizontal="center" vertical="center"/>
    </xf>
    <xf numFmtId="49" fontId="3" fillId="0" borderId="3" xfId="0" applyNumberFormat="1" applyFont="1" applyFill="1" applyBorder="1" applyAlignment="1">
      <alignment horizontal="left" vertical="top" wrapText="1"/>
    </xf>
    <xf numFmtId="49" fontId="7" fillId="0" borderId="1" xfId="0" applyNumberFormat="1" applyFont="1" applyFill="1" applyBorder="1" applyAlignment="1">
      <alignment horizontal="left" vertical="center"/>
    </xf>
    <xf numFmtId="0" fontId="2" fillId="0" borderId="7" xfId="0" applyNumberFormat="1" applyFont="1" applyFill="1" applyBorder="1" applyAlignment="1">
      <alignment horizontal="left" vertical="top" wrapText="1"/>
    </xf>
    <xf numFmtId="49" fontId="2" fillId="0" borderId="7" xfId="3" applyNumberFormat="1" applyFont="1" applyFill="1" applyBorder="1" applyAlignment="1">
      <alignment horizontal="center" vertical="center" wrapText="1"/>
    </xf>
    <xf numFmtId="49" fontId="3" fillId="0" borderId="7" xfId="26" applyNumberFormat="1" applyFont="1" applyFill="1" applyBorder="1" applyAlignment="1">
      <alignment wrapText="1"/>
    </xf>
    <xf numFmtId="49" fontId="3" fillId="0" borderId="2" xfId="5" applyNumberFormat="1" applyFont="1" applyFill="1" applyBorder="1" applyAlignment="1">
      <alignment horizontal="center" vertical="center"/>
    </xf>
    <xf numFmtId="49" fontId="2" fillId="0" borderId="1" xfId="26" applyNumberFormat="1" applyFont="1" applyFill="1" applyBorder="1" applyAlignment="1">
      <alignment horizontal="left" vertical="top" wrapText="1"/>
    </xf>
    <xf numFmtId="49" fontId="3" fillId="0" borderId="1" xfId="7" applyNumberFormat="1" applyFont="1" applyFill="1" applyBorder="1" applyAlignment="1">
      <alignment horizontal="left" vertical="center" wrapText="1"/>
    </xf>
    <xf numFmtId="0" fontId="2" fillId="0" borderId="3" xfId="3" applyFont="1" applyFill="1" applyBorder="1" applyAlignment="1">
      <alignment horizontal="left" vertical="top" wrapText="1"/>
    </xf>
    <xf numFmtId="0" fontId="3" fillId="0" borderId="2" xfId="2" applyFont="1" applyFill="1" applyBorder="1" applyAlignment="1"/>
    <xf numFmtId="0" fontId="2" fillId="0" borderId="1" xfId="26" applyFont="1" applyFill="1" applyBorder="1" applyAlignment="1">
      <alignment horizontal="center" vertical="center" wrapText="1"/>
    </xf>
    <xf numFmtId="0" fontId="3" fillId="0" borderId="1" xfId="0" applyFont="1" applyFill="1" applyBorder="1" applyAlignment="1">
      <alignment vertical="center" wrapText="1"/>
    </xf>
    <xf numFmtId="0" fontId="2" fillId="7" borderId="7" xfId="0" applyFont="1" applyFill="1" applyBorder="1" applyAlignment="1">
      <alignment horizontal="left" vertical="top" wrapText="1"/>
    </xf>
    <xf numFmtId="0" fontId="3" fillId="0" borderId="7" xfId="26" applyFont="1" applyFill="1" applyBorder="1" applyAlignment="1">
      <alignment vertical="top" wrapText="1"/>
    </xf>
    <xf numFmtId="0" fontId="2" fillId="0" borderId="3" xfId="0" applyFont="1" applyFill="1" applyBorder="1" applyAlignment="1">
      <alignment horizontal="center" vertical="center" wrapText="1"/>
    </xf>
    <xf numFmtId="2" fontId="3" fillId="0" borderId="0" xfId="0" applyNumberFormat="1" applyFont="1" applyFill="1" applyBorder="1" applyAlignment="1">
      <alignment horizontal="center" vertical="top" wrapText="1"/>
    </xf>
    <xf numFmtId="2" fontId="3" fillId="0" borderId="2" xfId="5" applyNumberFormat="1" applyFont="1" applyFill="1" applyBorder="1" applyAlignment="1">
      <alignment wrapText="1"/>
    </xf>
    <xf numFmtId="49" fontId="2" fillId="0" borderId="0" xfId="0" applyNumberFormat="1" applyFont="1" applyFill="1" applyBorder="1" applyAlignment="1">
      <alignment horizontal="center" vertical="top" wrapText="1"/>
    </xf>
    <xf numFmtId="49" fontId="2" fillId="0" borderId="18" xfId="0" applyNumberFormat="1" applyFont="1" applyFill="1" applyBorder="1" applyAlignment="1">
      <alignment horizontal="center" vertical="top" wrapText="1"/>
    </xf>
    <xf numFmtId="1" fontId="3" fillId="0" borderId="1" xfId="5" applyNumberFormat="1" applyFont="1" applyFill="1" applyBorder="1" applyAlignment="1">
      <alignment horizontal="left" vertical="center"/>
    </xf>
    <xf numFmtId="0" fontId="2" fillId="0" borderId="0" xfId="0" applyFont="1" applyFill="1" applyBorder="1" applyAlignment="1">
      <alignment horizontal="center" vertical="top" wrapText="1"/>
    </xf>
    <xf numFmtId="0" fontId="2" fillId="0" borderId="19" xfId="0" applyFont="1" applyFill="1" applyBorder="1" applyAlignment="1">
      <alignment horizontal="center" vertical="top" wrapText="1"/>
    </xf>
    <xf numFmtId="165" fontId="3" fillId="0" borderId="7" xfId="5" applyNumberFormat="1" applyFont="1" applyFill="1" applyBorder="1" applyAlignment="1">
      <alignment wrapText="1"/>
    </xf>
    <xf numFmtId="0" fontId="18" fillId="0" borderId="2" xfId="0" applyFont="1" applyFill="1" applyBorder="1"/>
    <xf numFmtId="165" fontId="2" fillId="0" borderId="0" xfId="0" applyNumberFormat="1" applyFont="1" applyFill="1" applyBorder="1" applyAlignment="1">
      <alignment horizontal="left" vertical="top" wrapText="1"/>
    </xf>
    <xf numFmtId="0" fontId="3" fillId="0" borderId="1" xfId="26" applyFont="1" applyFill="1" applyBorder="1" applyAlignment="1">
      <alignment wrapText="1"/>
    </xf>
    <xf numFmtId="0" fontId="2" fillId="7" borderId="2" xfId="0" applyFont="1" applyFill="1" applyBorder="1" applyAlignment="1">
      <alignment vertical="center"/>
    </xf>
    <xf numFmtId="4" fontId="2" fillId="0" borderId="1" xfId="3" applyNumberFormat="1" applyFont="1" applyFill="1" applyBorder="1" applyAlignment="1">
      <alignment horizontal="left" vertical="center" wrapText="1"/>
    </xf>
    <xf numFmtId="165" fontId="3" fillId="0" borderId="7" xfId="5" applyNumberFormat="1" applyFont="1" applyFill="1" applyBorder="1" applyAlignment="1">
      <alignment vertical="center" wrapText="1"/>
    </xf>
    <xf numFmtId="4" fontId="2" fillId="0" borderId="1" xfId="26" applyNumberFormat="1" applyFont="1" applyFill="1" applyBorder="1" applyAlignment="1">
      <alignment horizontal="left" vertical="center" wrapText="1"/>
    </xf>
    <xf numFmtId="169" fontId="3" fillId="0" borderId="1" xfId="0" applyNumberFormat="1" applyFont="1" applyFill="1" applyBorder="1" applyAlignment="1">
      <alignment vertical="top" wrapText="1"/>
    </xf>
    <xf numFmtId="4" fontId="2" fillId="0" borderId="0" xfId="0" applyNumberFormat="1" applyFont="1" applyFill="1" applyBorder="1" applyAlignment="1">
      <alignment horizontal="left" vertical="center" wrapText="1"/>
    </xf>
    <xf numFmtId="4" fontId="3" fillId="0" borderId="7" xfId="5" applyNumberFormat="1" applyFont="1" applyFill="1" applyBorder="1" applyAlignment="1">
      <alignment vertical="center" wrapText="1"/>
    </xf>
    <xf numFmtId="4" fontId="3" fillId="0" borderId="0" xfId="0" applyNumberFormat="1" applyFont="1" applyFill="1" applyBorder="1" applyAlignment="1">
      <alignment vertical="center" wrapText="1"/>
    </xf>
    <xf numFmtId="2" fontId="3" fillId="0" borderId="1" xfId="0" applyNumberFormat="1" applyFont="1" applyFill="1" applyBorder="1" applyAlignment="1">
      <alignment vertical="top" wrapText="1"/>
    </xf>
    <xf numFmtId="4" fontId="2" fillId="0" borderId="2" xfId="0" applyNumberFormat="1" applyFont="1" applyBorder="1" applyAlignment="1"/>
    <xf numFmtId="4" fontId="3" fillId="0" borderId="7" xfId="0" applyNumberFormat="1" applyFont="1" applyFill="1" applyBorder="1" applyAlignment="1">
      <alignment vertical="top"/>
    </xf>
    <xf numFmtId="4" fontId="2" fillId="0" borderId="2" xfId="11" applyNumberFormat="1" applyFont="1" applyFill="1" applyBorder="1" applyAlignment="1">
      <alignment vertical="center"/>
    </xf>
    <xf numFmtId="165" fontId="2" fillId="0" borderId="0" xfId="0" applyNumberFormat="1" applyFont="1" applyFill="1" applyBorder="1" applyAlignment="1">
      <alignment horizontal="left" vertical="top"/>
    </xf>
    <xf numFmtId="169" fontId="3" fillId="0" borderId="2" xfId="0" applyNumberFormat="1" applyFont="1" applyFill="1" applyBorder="1" applyAlignment="1">
      <alignment horizontal="left"/>
    </xf>
    <xf numFmtId="4" fontId="2" fillId="0" borderId="0" xfId="0" applyNumberFormat="1" applyFont="1" applyFill="1" applyBorder="1" applyAlignment="1">
      <alignment horizontal="left" vertical="top"/>
    </xf>
    <xf numFmtId="4" fontId="2" fillId="0" borderId="18" xfId="0" applyNumberFormat="1" applyFont="1" applyFill="1" applyBorder="1" applyAlignment="1">
      <alignment horizontal="left" vertical="top"/>
    </xf>
    <xf numFmtId="4" fontId="2" fillId="0" borderId="3" xfId="0" applyNumberFormat="1" applyFont="1" applyFill="1" applyBorder="1" applyAlignment="1">
      <alignment horizontal="left" vertical="top"/>
    </xf>
    <xf numFmtId="49" fontId="2" fillId="0" borderId="3" xfId="0" applyNumberFormat="1" applyFont="1" applyFill="1" applyBorder="1" applyAlignment="1">
      <alignment horizontal="left" vertical="top"/>
    </xf>
    <xf numFmtId="49" fontId="2" fillId="0" borderId="15" xfId="26" applyNumberFormat="1" applyFont="1" applyFill="1" applyBorder="1" applyAlignment="1">
      <alignment horizontal="left" vertical="top"/>
    </xf>
    <xf numFmtId="0" fontId="3" fillId="0" borderId="2" xfId="8" applyNumberFormat="1" applyFont="1" applyFill="1" applyBorder="1" applyAlignment="1" applyProtection="1">
      <alignment horizontal="left" vertical="center"/>
      <protection hidden="1"/>
    </xf>
    <xf numFmtId="0" fontId="3" fillId="0" borderId="20" xfId="5" applyFont="1" applyFill="1" applyBorder="1" applyAlignment="1">
      <alignment wrapText="1"/>
    </xf>
    <xf numFmtId="0" fontId="3" fillId="0" borderId="2" xfId="3" applyFont="1" applyFill="1" applyBorder="1" applyAlignment="1">
      <alignment horizontal="left" wrapText="1"/>
    </xf>
    <xf numFmtId="0" fontId="25" fillId="0" borderId="2" xfId="0" applyFont="1" applyFill="1" applyBorder="1" applyAlignment="1">
      <alignment horizontal="left"/>
    </xf>
    <xf numFmtId="49" fontId="5" fillId="3" borderId="2" xfId="0" applyNumberFormat="1" applyFont="1" applyFill="1" applyBorder="1" applyAlignment="1">
      <alignment horizontal="center" vertical="center" wrapText="1"/>
    </xf>
    <xf numFmtId="0" fontId="3" fillId="0" borderId="10" xfId="5" applyFont="1" applyFill="1" applyBorder="1" applyAlignment="1">
      <alignment wrapText="1"/>
    </xf>
    <xf numFmtId="0" fontId="2" fillId="0" borderId="15" xfId="26" applyFont="1" applyFill="1" applyBorder="1" applyAlignment="1">
      <alignment horizontal="left" vertical="top" wrapText="1"/>
    </xf>
    <xf numFmtId="49" fontId="3" fillId="0" borderId="5" xfId="0" applyNumberFormat="1" applyFont="1" applyFill="1" applyBorder="1" applyAlignment="1">
      <alignment horizontal="left" vertical="center" wrapText="1"/>
    </xf>
    <xf numFmtId="4" fontId="49" fillId="0" borderId="2" xfId="0" applyNumberFormat="1" applyFont="1" applyFill="1" applyBorder="1" applyAlignment="1">
      <alignment horizontal="left" vertical="top" wrapText="1"/>
    </xf>
    <xf numFmtId="0" fontId="3" fillId="0" borderId="0" xfId="0" applyFont="1" applyFill="1" applyBorder="1" applyAlignment="1">
      <alignment vertical="top"/>
    </xf>
    <xf numFmtId="49" fontId="2" fillId="7" borderId="0" xfId="0" applyNumberFormat="1" applyFont="1" applyFill="1" applyBorder="1" applyAlignment="1">
      <alignment horizontal="left" vertical="top"/>
    </xf>
    <xf numFmtId="0" fontId="3" fillId="0" borderId="0" xfId="3" applyFont="1" applyFill="1" applyBorder="1" applyAlignment="1">
      <alignment vertical="center"/>
    </xf>
    <xf numFmtId="4" fontId="2" fillId="0" borderId="3" xfId="0" applyNumberFormat="1" applyFont="1" applyFill="1" applyBorder="1" applyAlignment="1">
      <alignment horizontal="left"/>
    </xf>
    <xf numFmtId="0" fontId="3" fillId="0" borderId="7" xfId="0" applyFont="1" applyFill="1" applyBorder="1" applyAlignment="1">
      <alignment horizontal="left" vertical="center" wrapText="1"/>
    </xf>
    <xf numFmtId="43" fontId="2" fillId="0" borderId="7" xfId="0" applyNumberFormat="1" applyFont="1" applyFill="1" applyBorder="1" applyAlignment="1">
      <alignment horizontal="left" vertical="top" wrapText="1"/>
    </xf>
    <xf numFmtId="0" fontId="2" fillId="0" borderId="1" xfId="0" applyFont="1" applyFill="1" applyBorder="1" applyAlignment="1">
      <alignment horizontal="left" vertical="center" wrapText="1"/>
    </xf>
    <xf numFmtId="0" fontId="2" fillId="0" borderId="1" xfId="0" applyNumberFormat="1" applyFont="1" applyFill="1" applyBorder="1" applyAlignment="1">
      <alignment horizontal="left" vertical="center"/>
    </xf>
    <xf numFmtId="49" fontId="2" fillId="0" borderId="1" xfId="0" applyNumberFormat="1" applyFont="1" applyFill="1" applyBorder="1" applyAlignment="1">
      <alignment horizontal="left" vertical="center"/>
    </xf>
    <xf numFmtId="0" fontId="2" fillId="0" borderId="1" xfId="0" applyNumberFormat="1" applyFont="1" applyFill="1" applyBorder="1" applyAlignment="1">
      <alignment horizontal="left" vertical="center" wrapText="1"/>
    </xf>
    <xf numFmtId="0" fontId="3" fillId="0" borderId="1" xfId="3" applyFont="1" applyFill="1" applyBorder="1" applyAlignment="1">
      <alignment horizontal="left" wrapText="1"/>
    </xf>
    <xf numFmtId="0" fontId="3" fillId="0" borderId="1" xfId="3" applyFont="1" applyFill="1" applyBorder="1" applyAlignment="1">
      <alignment horizontal="left" vertical="center" wrapText="1"/>
    </xf>
    <xf numFmtId="49" fontId="0" fillId="0" borderId="2" xfId="0" applyNumberFormat="1" applyFill="1" applyBorder="1" applyAlignment="1">
      <alignment horizontal="left"/>
    </xf>
    <xf numFmtId="0" fontId="2" fillId="0" borderId="2" xfId="26" applyNumberFormat="1" applyFont="1" applyFill="1" applyBorder="1" applyAlignment="1">
      <alignment horizontal="left" vertical="center"/>
    </xf>
    <xf numFmtId="0" fontId="2" fillId="0" borderId="2" xfId="26" applyFont="1" applyFill="1" applyBorder="1" applyAlignment="1">
      <alignment horizontal="left" vertical="center"/>
    </xf>
    <xf numFmtId="0" fontId="2" fillId="0" borderId="7" xfId="26" applyNumberFormat="1" applyFont="1" applyFill="1" applyBorder="1" applyAlignment="1">
      <alignment horizontal="left" vertical="center"/>
    </xf>
    <xf numFmtId="43" fontId="3" fillId="0" borderId="2" xfId="16" applyNumberFormat="1" applyFont="1" applyFill="1" applyBorder="1" applyAlignment="1">
      <alignment horizontal="left" vertical="center"/>
    </xf>
    <xf numFmtId="39" fontId="3" fillId="0" borderId="2" xfId="16" applyNumberFormat="1" applyFont="1" applyFill="1" applyBorder="1" applyAlignment="1">
      <alignment horizontal="left" vertical="top"/>
    </xf>
    <xf numFmtId="0" fontId="2" fillId="0" borderId="2" xfId="3" applyNumberFormat="1" applyFont="1" applyFill="1" applyBorder="1" applyAlignment="1">
      <alignment horizontal="left" vertical="center"/>
    </xf>
    <xf numFmtId="49" fontId="2" fillId="0" borderId="2" xfId="3" applyNumberFormat="1" applyFont="1" applyFill="1" applyBorder="1" applyAlignment="1">
      <alignment horizontal="left" vertical="center" wrapText="1"/>
    </xf>
    <xf numFmtId="0" fontId="2" fillId="0" borderId="7" xfId="0" applyNumberFormat="1" applyFont="1" applyFill="1" applyBorder="1" applyAlignment="1">
      <alignment horizontal="left" vertical="center"/>
    </xf>
    <xf numFmtId="2" fontId="3" fillId="0" borderId="2" xfId="3" applyNumberFormat="1" applyFont="1" applyFill="1" applyBorder="1" applyAlignment="1">
      <alignment horizontal="left" wrapText="1"/>
    </xf>
    <xf numFmtId="166" fontId="3" fillId="0" borderId="2" xfId="18" applyFont="1" applyFill="1" applyBorder="1" applyAlignment="1">
      <alignment horizontal="left" wrapText="1"/>
    </xf>
    <xf numFmtId="4" fontId="2" fillId="0" borderId="2" xfId="16" applyNumberFormat="1" applyFont="1" applyFill="1" applyBorder="1" applyAlignment="1">
      <alignment horizontal="left" vertical="top"/>
    </xf>
    <xf numFmtId="0" fontId="2" fillId="0" borderId="7" xfId="3" applyNumberFormat="1" applyFont="1" applyFill="1" applyBorder="1" applyAlignment="1">
      <alignment horizontal="left" vertical="center"/>
    </xf>
    <xf numFmtId="49" fontId="2" fillId="0" borderId="18" xfId="0" applyNumberFormat="1" applyFont="1" applyFill="1" applyBorder="1" applyAlignment="1">
      <alignment horizontal="left" vertical="top" wrapText="1"/>
    </xf>
    <xf numFmtId="165" fontId="2" fillId="0" borderId="5" xfId="0" applyNumberFormat="1" applyFont="1" applyFill="1" applyBorder="1" applyAlignment="1">
      <alignment horizontal="left" vertical="top"/>
    </xf>
    <xf numFmtId="0" fontId="3" fillId="0" borderId="21" xfId="0" applyNumberFormat="1" applyFont="1" applyFill="1" applyBorder="1" applyAlignment="1">
      <alignment horizontal="left"/>
    </xf>
    <xf numFmtId="0" fontId="3" fillId="0" borderId="21" xfId="0" applyFont="1" applyFill="1" applyBorder="1" applyAlignment="1">
      <alignment horizontal="left" vertical="top" wrapText="1"/>
    </xf>
    <xf numFmtId="0" fontId="3" fillId="0" borderId="5" xfId="0" applyFont="1" applyFill="1" applyBorder="1" applyAlignment="1">
      <alignment horizontal="left" vertical="top"/>
    </xf>
    <xf numFmtId="49" fontId="3" fillId="0" borderId="2" xfId="3" applyNumberFormat="1" applyFont="1" applyFill="1" applyBorder="1" applyAlignment="1">
      <alignment horizontal="left"/>
    </xf>
    <xf numFmtId="49" fontId="3" fillId="0" borderId="2" xfId="3" applyNumberFormat="1" applyFont="1" applyFill="1" applyBorder="1" applyAlignment="1">
      <alignment horizontal="left" wrapText="1"/>
    </xf>
    <xf numFmtId="165" fontId="3" fillId="0" borderId="2" xfId="3" applyNumberFormat="1" applyFont="1" applyFill="1" applyBorder="1" applyAlignment="1">
      <alignment horizontal="left" wrapText="1"/>
    </xf>
    <xf numFmtId="4" fontId="3" fillId="0" borderId="2" xfId="3" applyNumberFormat="1" applyFont="1" applyFill="1" applyBorder="1" applyAlignment="1">
      <alignment horizontal="left" wrapText="1"/>
    </xf>
    <xf numFmtId="0" fontId="3" fillId="0" borderId="5" xfId="3" applyFont="1" applyFill="1" applyBorder="1" applyAlignment="1">
      <alignment horizontal="left" wrapText="1"/>
    </xf>
    <xf numFmtId="0" fontId="3" fillId="0" borderId="7" xfId="3" applyFont="1" applyFill="1" applyBorder="1" applyAlignment="1">
      <alignment horizontal="left" wrapText="1"/>
    </xf>
    <xf numFmtId="0" fontId="3" fillId="0" borderId="0" xfId="3" applyFont="1" applyFill="1" applyBorder="1" applyAlignment="1">
      <alignment horizontal="left" wrapText="1"/>
    </xf>
    <xf numFmtId="4" fontId="3" fillId="0" borderId="2" xfId="23" applyNumberFormat="1" applyFont="1" applyFill="1" applyBorder="1" applyAlignment="1"/>
    <xf numFmtId="181" fontId="3" fillId="0" borderId="2" xfId="28" applyFont="1" applyFill="1" applyBorder="1" applyAlignment="1">
      <alignment horizontal="left" vertical="center"/>
    </xf>
    <xf numFmtId="0" fontId="2" fillId="0" borderId="2" xfId="0" applyNumberFormat="1" applyFont="1" applyFill="1" applyBorder="1" applyAlignment="1"/>
    <xf numFmtId="0" fontId="29" fillId="0" borderId="2" xfId="0" applyFont="1" applyFill="1" applyBorder="1" applyAlignment="1">
      <alignment wrapText="1"/>
    </xf>
    <xf numFmtId="0" fontId="2" fillId="0" borderId="2" xfId="6" applyFont="1" applyFill="1" applyBorder="1" applyAlignment="1">
      <alignment wrapText="1"/>
    </xf>
    <xf numFmtId="1" fontId="2" fillId="0" borderId="2" xfId="0" applyNumberFormat="1" applyFont="1" applyFill="1" applyBorder="1" applyAlignment="1">
      <alignment wrapText="1"/>
    </xf>
    <xf numFmtId="169" fontId="2" fillId="0" borderId="2" xfId="0" applyNumberFormat="1" applyFont="1" applyFill="1" applyBorder="1" applyAlignment="1">
      <alignment wrapText="1"/>
    </xf>
    <xf numFmtId="2" fontId="2" fillId="0" borderId="2" xfId="0" applyNumberFormat="1" applyFont="1" applyFill="1" applyBorder="1" applyAlignment="1">
      <alignment wrapText="1"/>
    </xf>
    <xf numFmtId="4" fontId="2" fillId="0" borderId="2" xfId="0" applyNumberFormat="1" applyFont="1" applyFill="1" applyBorder="1" applyAlignment="1">
      <alignment wrapText="1"/>
    </xf>
    <xf numFmtId="0" fontId="35" fillId="0" borderId="2" xfId="0" applyFont="1" applyFill="1" applyBorder="1" applyAlignment="1">
      <alignment wrapText="1"/>
    </xf>
    <xf numFmtId="183" fontId="3" fillId="0" borderId="2" xfId="16" applyNumberFormat="1" applyFont="1" applyFill="1" applyBorder="1" applyAlignment="1">
      <alignment horizontal="left" vertical="center"/>
    </xf>
    <xf numFmtId="49" fontId="28" fillId="0" borderId="2" xfId="0" applyNumberFormat="1" applyFont="1" applyFill="1" applyBorder="1" applyAlignment="1">
      <alignment horizontal="left" vertical="center"/>
    </xf>
    <xf numFmtId="49" fontId="28" fillId="0" borderId="2" xfId="0" applyNumberFormat="1" applyFont="1" applyFill="1" applyBorder="1" applyAlignment="1">
      <alignment vertical="center"/>
    </xf>
    <xf numFmtId="49" fontId="2" fillId="0" borderId="3" xfId="0" applyNumberFormat="1" applyFont="1" applyFill="1" applyBorder="1" applyAlignment="1">
      <alignment horizontal="left" vertical="center" wrapText="1"/>
    </xf>
    <xf numFmtId="0" fontId="2" fillId="0" borderId="3" xfId="0" applyFont="1" applyFill="1" applyBorder="1" applyAlignment="1">
      <alignment horizontal="left"/>
    </xf>
    <xf numFmtId="182" fontId="2" fillId="0" borderId="2" xfId="0" applyNumberFormat="1" applyFont="1" applyFill="1" applyBorder="1" applyAlignment="1">
      <alignment horizontal="left" vertical="center"/>
    </xf>
    <xf numFmtId="0" fontId="0" fillId="0" borderId="0" xfId="0" applyFill="1" applyAlignment="1">
      <alignment horizontal="center" vertical="center"/>
    </xf>
    <xf numFmtId="0" fontId="2" fillId="0" borderId="2" xfId="0" applyFont="1" applyFill="1" applyBorder="1" applyAlignment="1">
      <alignment horizontal="left" indent="1"/>
    </xf>
    <xf numFmtId="49" fontId="2" fillId="0" borderId="2" xfId="0" applyNumberFormat="1" applyFont="1" applyFill="1" applyBorder="1" applyAlignment="1">
      <alignment horizontal="left" vertical="center" indent="1"/>
    </xf>
    <xf numFmtId="166" fontId="2" fillId="0" borderId="2" xfId="27" applyFont="1" applyFill="1" applyBorder="1" applyAlignment="1">
      <alignment horizontal="left" vertical="center"/>
    </xf>
    <xf numFmtId="0" fontId="0" fillId="0" borderId="2" xfId="0" applyFont="1" applyFill="1" applyBorder="1" applyAlignment="1">
      <alignment vertical="center"/>
    </xf>
    <xf numFmtId="0" fontId="10" fillId="0" borderId="2" xfId="0" applyFont="1" applyFill="1" applyBorder="1" applyAlignment="1">
      <alignment wrapText="1"/>
    </xf>
    <xf numFmtId="0" fontId="10" fillId="0" borderId="2" xfId="0" applyFont="1" applyFill="1" applyBorder="1" applyAlignment="1">
      <alignment horizontal="center"/>
    </xf>
    <xf numFmtId="0" fontId="10" fillId="0" borderId="2" xfId="0" applyFont="1" applyFill="1" applyBorder="1" applyAlignment="1">
      <alignment horizontal="left"/>
    </xf>
    <xf numFmtId="49" fontId="10" fillId="0" borderId="2" xfId="0" applyNumberFormat="1" applyFont="1" applyFill="1" applyBorder="1" applyAlignment="1"/>
    <xf numFmtId="0" fontId="10" fillId="0" borderId="2" xfId="0" applyFont="1" applyFill="1" applyBorder="1" applyAlignment="1"/>
    <xf numFmtId="0" fontId="10" fillId="0" borderId="2" xfId="0" applyFont="1" applyFill="1" applyBorder="1" applyAlignment="1">
      <alignment horizontal="center" vertical="center"/>
    </xf>
    <xf numFmtId="4" fontId="10" fillId="0" borderId="2" xfId="0" applyNumberFormat="1" applyFont="1" applyFill="1" applyBorder="1" applyAlignment="1">
      <alignment horizontal="center" vertical="center"/>
    </xf>
    <xf numFmtId="39" fontId="3" fillId="0" borderId="2" xfId="18" applyNumberFormat="1" applyFont="1" applyFill="1" applyBorder="1" applyAlignment="1">
      <alignment horizontal="center" vertical="center"/>
    </xf>
    <xf numFmtId="0" fontId="10" fillId="0" borderId="2" xfId="0" applyFont="1" applyFill="1" applyBorder="1" applyAlignment="1">
      <alignment horizontal="left" vertical="center"/>
    </xf>
    <xf numFmtId="0" fontId="54" fillId="0" borderId="2" xfId="0" applyFont="1" applyFill="1" applyBorder="1" applyAlignment="1">
      <alignment horizontal="left"/>
    </xf>
    <xf numFmtId="4" fontId="55" fillId="0" borderId="2" xfId="0" applyNumberFormat="1" applyFont="1" applyFill="1" applyBorder="1" applyAlignment="1">
      <alignment horizontal="left" vertical="top"/>
    </xf>
    <xf numFmtId="1" fontId="2" fillId="0" borderId="2" xfId="0" applyNumberFormat="1" applyFont="1" applyFill="1" applyBorder="1" applyAlignment="1">
      <alignment vertical="center" wrapText="1"/>
    </xf>
    <xf numFmtId="169" fontId="3" fillId="0" borderId="2" xfId="0" applyNumberFormat="1" applyFont="1" applyFill="1" applyBorder="1" applyAlignment="1">
      <alignment vertical="center" wrapText="1"/>
    </xf>
    <xf numFmtId="168" fontId="3" fillId="0" borderId="2" xfId="0" applyNumberFormat="1" applyFont="1" applyFill="1" applyBorder="1" applyAlignment="1">
      <alignment horizontal="left"/>
    </xf>
    <xf numFmtId="0" fontId="12" fillId="0" borderId="2" xfId="0" applyFont="1" applyFill="1" applyBorder="1" applyAlignment="1"/>
    <xf numFmtId="0" fontId="56" fillId="0" borderId="2" xfId="0" applyNumberFormat="1" applyFont="1" applyFill="1" applyBorder="1" applyAlignment="1">
      <alignment horizontal="left" wrapText="1"/>
    </xf>
    <xf numFmtId="0" fontId="10" fillId="0" borderId="2" xfId="0" applyFont="1" applyFill="1" applyBorder="1" applyAlignment="1">
      <alignment horizontal="left" wrapText="1"/>
    </xf>
    <xf numFmtId="1" fontId="12" fillId="0" borderId="2" xfId="0" applyNumberFormat="1" applyFont="1" applyFill="1" applyBorder="1" applyAlignment="1">
      <alignment horizontal="left" wrapText="1"/>
    </xf>
    <xf numFmtId="49" fontId="12" fillId="0" borderId="2" xfId="0" applyNumberFormat="1" applyFont="1" applyFill="1" applyBorder="1" applyAlignment="1">
      <alignment wrapText="1"/>
    </xf>
    <xf numFmtId="4" fontId="56" fillId="0" borderId="2" xfId="0" applyNumberFormat="1" applyFont="1" applyFill="1" applyBorder="1" applyAlignment="1">
      <alignment horizontal="left" wrapText="1"/>
    </xf>
    <xf numFmtId="4" fontId="12" fillId="0" borderId="2" xfId="0" applyNumberFormat="1" applyFont="1" applyFill="1" applyBorder="1" applyAlignment="1">
      <alignment horizontal="left" wrapText="1"/>
    </xf>
    <xf numFmtId="0" fontId="12" fillId="0" borderId="2" xfId="0" applyFont="1" applyFill="1" applyBorder="1" applyAlignment="1">
      <alignment vertical="center"/>
    </xf>
    <xf numFmtId="4" fontId="10" fillId="0" borderId="2" xfId="0" applyNumberFormat="1" applyFont="1" applyFill="1" applyBorder="1" applyAlignment="1">
      <alignment horizontal="left" vertical="center"/>
    </xf>
    <xf numFmtId="49" fontId="26" fillId="0" borderId="2" xfId="0" applyNumberFormat="1" applyFont="1" applyFill="1" applyBorder="1" applyAlignment="1">
      <alignment horizontal="left" vertical="center"/>
    </xf>
    <xf numFmtId="43" fontId="3" fillId="0" borderId="2" xfId="16" applyFont="1" applyFill="1" applyBorder="1" applyAlignment="1">
      <alignment horizontal="center" vertical="center"/>
    </xf>
    <xf numFmtId="0" fontId="2" fillId="0" borderId="2" xfId="7" applyFont="1" applyFill="1" applyBorder="1" applyAlignment="1">
      <alignment vertical="center" wrapText="1"/>
    </xf>
    <xf numFmtId="0" fontId="2" fillId="7" borderId="5" xfId="0" applyFont="1" applyFill="1" applyBorder="1" applyAlignment="1">
      <alignment horizontal="left"/>
    </xf>
    <xf numFmtId="4" fontId="2" fillId="7" borderId="2" xfId="0" applyNumberFormat="1" applyFont="1" applyFill="1" applyBorder="1" applyAlignment="1">
      <alignment vertical="top"/>
    </xf>
    <xf numFmtId="0" fontId="2" fillId="7" borderId="2" xfId="0" applyNumberFormat="1" applyFont="1" applyFill="1" applyBorder="1" applyAlignment="1">
      <alignment horizontal="left" vertical="top" wrapText="1"/>
    </xf>
    <xf numFmtId="49" fontId="2" fillId="7" borderId="2" xfId="0" applyNumberFormat="1" applyFont="1" applyFill="1" applyBorder="1" applyAlignment="1">
      <alignment horizontal="center" vertical="center" wrapText="1"/>
    </xf>
    <xf numFmtId="0" fontId="2" fillId="0" borderId="0" xfId="0" applyNumberFormat="1" applyFont="1" applyFill="1" applyBorder="1" applyAlignment="1">
      <alignment horizontal="left"/>
    </xf>
    <xf numFmtId="0" fontId="28" fillId="0" borderId="2" xfId="0" applyFont="1" applyFill="1" applyBorder="1" applyAlignment="1">
      <alignment horizontal="left" vertical="top"/>
    </xf>
    <xf numFmtId="43" fontId="3" fillId="0" borderId="2" xfId="16" applyNumberFormat="1" applyFont="1" applyFill="1" applyBorder="1" applyAlignment="1">
      <alignment horizontal="left" vertical="top"/>
    </xf>
    <xf numFmtId="49" fontId="3" fillId="0" borderId="2" xfId="3" applyNumberFormat="1" applyFont="1" applyFill="1" applyBorder="1" applyAlignment="1">
      <alignment horizontal="center" vertical="center" wrapText="1"/>
    </xf>
    <xf numFmtId="4" fontId="2" fillId="0" borderId="2" xfId="2" applyNumberFormat="1" applyFont="1" applyFill="1" applyBorder="1" applyAlignment="1">
      <alignment vertical="top" wrapText="1"/>
    </xf>
    <xf numFmtId="49" fontId="2" fillId="0" borderId="2" xfId="5" applyNumberFormat="1" applyFont="1" applyFill="1" applyBorder="1" applyAlignment="1">
      <alignment horizontal="left" vertical="top"/>
    </xf>
    <xf numFmtId="0" fontId="2" fillId="0" borderId="2" xfId="5" applyFont="1" applyFill="1" applyBorder="1" applyAlignment="1">
      <alignment vertical="top"/>
    </xf>
    <xf numFmtId="0" fontId="2" fillId="0" borderId="2" xfId="5" applyFont="1" applyFill="1" applyBorder="1" applyAlignment="1">
      <alignment vertical="top" wrapText="1"/>
    </xf>
    <xf numFmtId="49" fontId="2" fillId="0" borderId="2" xfId="5" applyNumberFormat="1" applyFont="1" applyFill="1" applyBorder="1" applyAlignment="1">
      <alignment vertical="top"/>
    </xf>
    <xf numFmtId="1" fontId="2" fillId="0" borderId="2" xfId="5" applyNumberFormat="1" applyFont="1" applyFill="1" applyBorder="1" applyAlignment="1">
      <alignment horizontal="center" vertical="center"/>
    </xf>
    <xf numFmtId="0" fontId="2" fillId="0" borderId="2" xfId="5" applyFont="1" applyFill="1" applyBorder="1" applyAlignment="1">
      <alignment horizontal="center" vertical="center"/>
    </xf>
    <xf numFmtId="165" fontId="2" fillId="0" borderId="2" xfId="5" applyNumberFormat="1" applyFont="1" applyFill="1" applyBorder="1" applyAlignment="1">
      <alignment vertical="top"/>
    </xf>
    <xf numFmtId="167" fontId="2" fillId="0" borderId="2" xfId="5" applyNumberFormat="1" applyFont="1" applyFill="1" applyBorder="1" applyAlignment="1">
      <alignment vertical="top" wrapText="1"/>
    </xf>
    <xf numFmtId="49" fontId="3" fillId="0" borderId="7" xfId="0" applyNumberFormat="1" applyFont="1" applyFill="1" applyBorder="1" applyAlignment="1">
      <alignment horizontal="left" vertical="center" wrapText="1"/>
    </xf>
    <xf numFmtId="49" fontId="3" fillId="0" borderId="7" xfId="0" applyNumberFormat="1" applyFont="1" applyFill="1" applyBorder="1" applyAlignment="1">
      <alignment vertical="center"/>
    </xf>
    <xf numFmtId="0" fontId="3" fillId="0" borderId="7" xfId="0" applyNumberFormat="1" applyFont="1" applyFill="1" applyBorder="1" applyAlignment="1">
      <alignment horizontal="left"/>
    </xf>
    <xf numFmtId="49" fontId="5" fillId="7" borderId="2" xfId="0" applyNumberFormat="1" applyFont="1" applyFill="1" applyBorder="1" applyAlignment="1">
      <alignment horizontal="left" vertical="center"/>
    </xf>
    <xf numFmtId="0" fontId="3" fillId="0" borderId="0" xfId="3" applyFont="1" applyFill="1" applyBorder="1" applyAlignment="1">
      <alignment horizontal="left" vertical="top" wrapText="1"/>
    </xf>
    <xf numFmtId="0" fontId="3" fillId="0" borderId="16" xfId="0" applyFont="1" applyFill="1" applyBorder="1" applyAlignment="1">
      <alignment horizontal="left" vertical="top" wrapText="1"/>
    </xf>
    <xf numFmtId="0" fontId="10" fillId="0" borderId="2" xfId="0" applyFont="1" applyFill="1" applyBorder="1" applyAlignment="1">
      <alignment vertical="center" wrapText="1"/>
    </xf>
    <xf numFmtId="0" fontId="2" fillId="0" borderId="11" xfId="3" applyFont="1" applyFill="1" applyBorder="1" applyAlignment="1">
      <alignment horizontal="left" vertical="top" wrapText="1"/>
    </xf>
    <xf numFmtId="49" fontId="10" fillId="0" borderId="2" xfId="0" applyNumberFormat="1" applyFont="1" applyFill="1" applyBorder="1" applyAlignment="1">
      <alignment horizontal="left" vertical="center"/>
    </xf>
    <xf numFmtId="0" fontId="2" fillId="0" borderId="7" xfId="3" applyFont="1" applyFill="1" applyBorder="1" applyAlignment="1">
      <alignment horizontal="left" vertical="top" wrapText="1"/>
    </xf>
    <xf numFmtId="49" fontId="12" fillId="0" borderId="2" xfId="0" applyNumberFormat="1" applyFont="1" applyFill="1" applyBorder="1" applyAlignment="1">
      <alignment horizontal="left" vertical="top" wrapText="1"/>
    </xf>
    <xf numFmtId="49" fontId="2" fillId="0" borderId="7" xfId="3" applyNumberFormat="1" applyFont="1" applyFill="1" applyBorder="1" applyAlignment="1">
      <alignment horizontal="left" vertical="top" wrapText="1"/>
    </xf>
    <xf numFmtId="0" fontId="3" fillId="0" borderId="2" xfId="5" applyFont="1" applyFill="1" applyBorder="1" applyAlignment="1">
      <alignment horizontal="left" wrapText="1"/>
    </xf>
    <xf numFmtId="0" fontId="12" fillId="0" borderId="2" xfId="6" applyFont="1" applyFill="1" applyBorder="1" applyAlignment="1">
      <alignment horizontal="left" wrapText="1"/>
    </xf>
    <xf numFmtId="49" fontId="50" fillId="0" borderId="2" xfId="0" applyNumberFormat="1" applyFont="1" applyFill="1" applyBorder="1" applyAlignment="1">
      <alignment horizontal="left" vertical="center"/>
    </xf>
    <xf numFmtId="49" fontId="2" fillId="0" borderId="7" xfId="3" applyNumberFormat="1" applyFont="1" applyFill="1" applyBorder="1" applyAlignment="1">
      <alignment wrapText="1"/>
    </xf>
    <xf numFmtId="49" fontId="2" fillId="0" borderId="19" xfId="0" applyNumberFormat="1" applyFont="1" applyFill="1" applyBorder="1" applyAlignment="1">
      <alignment horizontal="left" vertical="top" wrapText="1"/>
    </xf>
    <xf numFmtId="165" fontId="3" fillId="0" borderId="7" xfId="0" applyNumberFormat="1" applyFont="1" applyFill="1" applyBorder="1" applyAlignment="1">
      <alignment horizontal="left" vertical="top" wrapText="1"/>
    </xf>
    <xf numFmtId="4" fontId="2" fillId="0" borderId="3" xfId="0" applyNumberFormat="1" applyFont="1" applyFill="1" applyBorder="1" applyAlignment="1">
      <alignment horizontal="left" vertical="center" wrapText="1"/>
    </xf>
    <xf numFmtId="166" fontId="2" fillId="0" borderId="2" xfId="18" applyFont="1" applyFill="1" applyBorder="1" applyAlignment="1">
      <alignment vertical="center"/>
    </xf>
    <xf numFmtId="178" fontId="3" fillId="0" borderId="2" xfId="18" applyNumberFormat="1" applyFont="1" applyFill="1" applyBorder="1" applyAlignment="1">
      <alignment horizontal="left" vertical="center" wrapText="1"/>
    </xf>
    <xf numFmtId="0" fontId="3" fillId="0" borderId="20" xfId="0" applyFont="1" applyFill="1" applyBorder="1" applyAlignment="1">
      <alignment horizontal="left" vertical="top" wrapText="1"/>
    </xf>
    <xf numFmtId="0" fontId="3" fillId="0" borderId="10" xfId="0" applyFont="1" applyFill="1" applyBorder="1" applyAlignment="1">
      <alignment horizontal="left" vertical="top" wrapText="1"/>
    </xf>
    <xf numFmtId="49" fontId="3" fillId="0" borderId="10" xfId="0" applyNumberFormat="1" applyFont="1" applyFill="1" applyBorder="1" applyAlignment="1">
      <alignment horizontal="left" vertical="top"/>
    </xf>
    <xf numFmtId="0" fontId="3" fillId="0" borderId="3" xfId="0" applyFont="1" applyFill="1" applyBorder="1" applyAlignment="1">
      <alignment horizontal="left" vertical="top"/>
    </xf>
    <xf numFmtId="4" fontId="2" fillId="0" borderId="0" xfId="0" applyNumberFormat="1" applyFont="1" applyFill="1" applyBorder="1" applyAlignment="1">
      <alignment horizontal="left"/>
    </xf>
    <xf numFmtId="0" fontId="2" fillId="0" borderId="0" xfId="0" applyFont="1" applyFill="1" applyBorder="1" applyAlignment="1"/>
    <xf numFmtId="4" fontId="2" fillId="0" borderId="0" xfId="0" applyNumberFormat="1" applyFont="1" applyFill="1" applyBorder="1" applyAlignment="1">
      <alignment horizontal="left" vertical="center"/>
    </xf>
    <xf numFmtId="0" fontId="0" fillId="0" borderId="0" xfId="0" applyFill="1" applyBorder="1"/>
    <xf numFmtId="0" fontId="2" fillId="0" borderId="0" xfId="0" applyNumberFormat="1" applyFont="1" applyFill="1" applyBorder="1" applyAlignment="1">
      <alignment vertical="center" wrapText="1"/>
    </xf>
    <xf numFmtId="49" fontId="7" fillId="0" borderId="0" xfId="0" applyNumberFormat="1" applyFont="1" applyFill="1" applyBorder="1" applyAlignment="1">
      <alignment horizontal="left" vertical="top"/>
    </xf>
    <xf numFmtId="49" fontId="2" fillId="7" borderId="7" xfId="0" applyNumberFormat="1" applyFont="1" applyFill="1" applyBorder="1" applyAlignment="1">
      <alignment horizontal="left"/>
    </xf>
    <xf numFmtId="0" fontId="2" fillId="0" borderId="7" xfId="0" applyFont="1" applyFill="1" applyBorder="1" applyAlignment="1">
      <alignment horizontal="left" wrapText="1"/>
    </xf>
    <xf numFmtId="43" fontId="2" fillId="0" borderId="11" xfId="0" applyNumberFormat="1" applyFont="1" applyFill="1" applyBorder="1" applyAlignment="1">
      <alignment vertical="center" wrapText="1"/>
    </xf>
    <xf numFmtId="0" fontId="3" fillId="0" borderId="3" xfId="0" applyFont="1" applyFill="1" applyBorder="1" applyAlignment="1">
      <alignment horizontal="left" vertical="center"/>
    </xf>
    <xf numFmtId="0" fontId="10" fillId="0" borderId="7" xfId="0" applyFont="1" applyFill="1" applyBorder="1" applyAlignment="1">
      <alignment horizontal="left"/>
    </xf>
    <xf numFmtId="0" fontId="0" fillId="0" borderId="7" xfId="0" applyFill="1" applyBorder="1" applyAlignment="1">
      <alignment horizontal="left"/>
    </xf>
    <xf numFmtId="49" fontId="2" fillId="0" borderId="1" xfId="0" applyNumberFormat="1" applyFont="1" applyFill="1" applyBorder="1" applyAlignment="1">
      <alignment vertical="center"/>
    </xf>
    <xf numFmtId="49" fontId="3" fillId="0" borderId="7" xfId="5" applyNumberFormat="1" applyFont="1" applyFill="1" applyBorder="1" applyAlignment="1">
      <alignment horizontal="left" wrapText="1"/>
    </xf>
    <xf numFmtId="0" fontId="3" fillId="0" borderId="1" xfId="5" applyFont="1" applyFill="1" applyBorder="1" applyAlignment="1">
      <alignment horizontal="left" vertical="center" wrapText="1"/>
    </xf>
    <xf numFmtId="1" fontId="3" fillId="0" borderId="1" xfId="5" applyNumberFormat="1" applyFont="1" applyFill="1" applyBorder="1" applyAlignment="1">
      <alignment horizontal="center" vertical="center"/>
    </xf>
    <xf numFmtId="49" fontId="2" fillId="0" borderId="18" xfId="0" applyNumberFormat="1" applyFont="1" applyFill="1" applyBorder="1" applyAlignment="1">
      <alignment horizontal="left" vertical="center" wrapText="1"/>
    </xf>
    <xf numFmtId="0" fontId="3" fillId="0" borderId="1" xfId="5" applyFont="1" applyFill="1" applyBorder="1" applyAlignment="1">
      <alignment horizontal="center" vertical="center"/>
    </xf>
    <xf numFmtId="165" fontId="2" fillId="0" borderId="5" xfId="0" applyNumberFormat="1" applyFont="1" applyFill="1" applyBorder="1" applyAlignment="1">
      <alignment horizontal="left" vertical="top" wrapText="1"/>
    </xf>
    <xf numFmtId="169" fontId="3" fillId="0" borderId="1" xfId="0" applyNumberFormat="1" applyFont="1" applyFill="1" applyBorder="1" applyAlignment="1">
      <alignment horizontal="left" vertical="top" wrapText="1"/>
    </xf>
    <xf numFmtId="168" fontId="3" fillId="0" borderId="1" xfId="0" applyNumberFormat="1" applyFont="1" applyFill="1" applyBorder="1" applyAlignment="1">
      <alignment horizontal="left" vertical="center"/>
    </xf>
    <xf numFmtId="49" fontId="3" fillId="0" borderId="15" xfId="0" applyNumberFormat="1" applyFont="1" applyFill="1" applyBorder="1" applyAlignment="1">
      <alignment horizontal="right" vertical="top"/>
    </xf>
    <xf numFmtId="49" fontId="3" fillId="0" borderId="10" xfId="5" applyNumberFormat="1" applyFont="1" applyFill="1" applyBorder="1"/>
    <xf numFmtId="0" fontId="2" fillId="0" borderId="9" xfId="3" applyFont="1" applyFill="1" applyBorder="1" applyAlignment="1">
      <alignment wrapText="1"/>
    </xf>
    <xf numFmtId="49" fontId="3" fillId="0" borderId="15" xfId="0" applyNumberFormat="1" applyFont="1" applyFill="1" applyBorder="1" applyAlignment="1">
      <alignment horizontal="left" vertical="center" wrapText="1"/>
    </xf>
    <xf numFmtId="0" fontId="2" fillId="0" borderId="5" xfId="3" applyFont="1" applyFill="1" applyBorder="1" applyAlignment="1">
      <alignment wrapText="1"/>
    </xf>
    <xf numFmtId="0" fontId="3" fillId="0" borderId="15" xfId="0" applyFont="1" applyFill="1" applyBorder="1" applyAlignment="1">
      <alignment horizontal="left" vertical="center" wrapText="1"/>
    </xf>
    <xf numFmtId="49" fontId="5" fillId="0" borderId="4" xfId="0" applyNumberFormat="1" applyFont="1" applyFill="1" applyBorder="1" applyAlignment="1">
      <alignment horizontal="left" vertical="center"/>
    </xf>
    <xf numFmtId="0" fontId="2" fillId="0" borderId="3" xfId="0" applyFont="1" applyFill="1" applyBorder="1"/>
    <xf numFmtId="4" fontId="27" fillId="0" borderId="2" xfId="0" applyNumberFormat="1" applyFont="1" applyFill="1" applyBorder="1" applyAlignment="1">
      <alignment vertical="top"/>
    </xf>
    <xf numFmtId="49" fontId="2" fillId="5" borderId="2" xfId="0" applyNumberFormat="1" applyFont="1" applyFill="1" applyBorder="1" applyAlignment="1">
      <alignment horizontal="left" vertical="center"/>
    </xf>
    <xf numFmtId="0" fontId="2" fillId="5" borderId="2" xfId="0" applyFont="1" applyFill="1" applyBorder="1"/>
    <xf numFmtId="0" fontId="2" fillId="5" borderId="2" xfId="0" applyFont="1" applyFill="1" applyBorder="1" applyAlignment="1">
      <alignment horizontal="center"/>
    </xf>
    <xf numFmtId="4" fontId="2" fillId="5" borderId="2" xfId="0" applyNumberFormat="1" applyFont="1" applyFill="1" applyBorder="1" applyAlignment="1">
      <alignment vertical="center"/>
    </xf>
    <xf numFmtId="43" fontId="7" fillId="2" borderId="1" xfId="0" applyNumberFormat="1" applyFont="1" applyFill="1" applyBorder="1" applyAlignment="1">
      <alignment horizontal="center" vertical="center" wrapText="1"/>
    </xf>
    <xf numFmtId="43" fontId="7" fillId="2" borderId="6" xfId="0" applyNumberFormat="1" applyFont="1" applyFill="1" applyBorder="1" applyAlignment="1">
      <alignment horizontal="center" vertical="center" wrapText="1"/>
    </xf>
    <xf numFmtId="43" fontId="7" fillId="2" borderId="7" xfId="0" applyNumberFormat="1" applyFont="1" applyFill="1" applyBorder="1" applyAlignment="1">
      <alignment horizontal="center" vertical="center" wrapText="1"/>
    </xf>
    <xf numFmtId="0" fontId="0" fillId="0" borderId="2" xfId="0" applyFont="1" applyFill="1" applyBorder="1" applyAlignment="1">
      <alignment horizontal="left" vertical="top"/>
    </xf>
    <xf numFmtId="0" fontId="2" fillId="0" borderId="1" xfId="0" applyFont="1" applyFill="1" applyBorder="1"/>
    <xf numFmtId="43" fontId="3" fillId="0" borderId="2" xfId="29" applyFont="1" applyFill="1" applyBorder="1" applyAlignment="1">
      <alignment horizontal="left" vertical="center" wrapText="1"/>
    </xf>
    <xf numFmtId="1" fontId="2" fillId="0" borderId="2" xfId="0" applyNumberFormat="1" applyFont="1" applyFill="1" applyBorder="1" applyAlignment="1">
      <alignment vertical="center"/>
    </xf>
    <xf numFmtId="168" fontId="2" fillId="0" borderId="2" xfId="0" applyNumberFormat="1" applyFont="1" applyFill="1" applyBorder="1" applyAlignment="1">
      <alignment vertical="center" wrapText="1"/>
    </xf>
    <xf numFmtId="0" fontId="35" fillId="0" borderId="2" xfId="0" applyFont="1" applyFill="1" applyBorder="1" applyAlignment="1">
      <alignment vertical="center"/>
    </xf>
    <xf numFmtId="0" fontId="0" fillId="0" borderId="3" xfId="0" applyFill="1" applyBorder="1"/>
    <xf numFmtId="49" fontId="17" fillId="0" borderId="2" xfId="0" applyNumberFormat="1" applyFont="1" applyFill="1" applyBorder="1" applyAlignment="1">
      <alignment horizontal="left"/>
    </xf>
    <xf numFmtId="49" fontId="17" fillId="0" borderId="2" xfId="0" applyNumberFormat="1" applyFont="1" applyFill="1" applyBorder="1" applyAlignment="1"/>
    <xf numFmtId="0" fontId="10" fillId="0" borderId="1" xfId="0" applyFont="1" applyFill="1" applyBorder="1" applyAlignment="1">
      <alignment horizontal="left" vertical="center" wrapText="1"/>
    </xf>
    <xf numFmtId="2" fontId="2" fillId="0" borderId="2" xfId="0" applyNumberFormat="1" applyFont="1" applyFill="1" applyBorder="1" applyAlignment="1">
      <alignment vertical="center" wrapText="1"/>
    </xf>
    <xf numFmtId="169" fontId="2" fillId="0" borderId="2" xfId="0" applyNumberFormat="1" applyFont="1" applyFill="1" applyBorder="1" applyAlignment="1">
      <alignment vertical="center" wrapText="1"/>
    </xf>
    <xf numFmtId="168" fontId="2" fillId="0" borderId="2" xfId="0" applyNumberFormat="1" applyFont="1" applyFill="1" applyBorder="1" applyAlignment="1">
      <alignment horizontal="left"/>
    </xf>
    <xf numFmtId="0" fontId="54" fillId="0" borderId="2" xfId="0" applyFont="1" applyFill="1" applyBorder="1" applyAlignment="1">
      <alignment vertical="center"/>
    </xf>
    <xf numFmtId="0" fontId="10" fillId="0" borderId="2" xfId="0" applyFont="1" applyFill="1" applyBorder="1" applyAlignment="1">
      <alignment horizontal="left" vertical="top" wrapText="1"/>
    </xf>
    <xf numFmtId="0" fontId="2" fillId="0" borderId="2" xfId="13" applyFont="1" applyFill="1" applyBorder="1" applyAlignment="1">
      <alignment horizontal="left" vertical="center" wrapText="1"/>
    </xf>
    <xf numFmtId="43" fontId="2" fillId="0" borderId="2" xfId="29" applyFont="1" applyFill="1" applyBorder="1" applyAlignment="1">
      <alignment horizontal="left" vertical="center"/>
    </xf>
    <xf numFmtId="0" fontId="0" fillId="0" borderId="2" xfId="0" applyFont="1" applyFill="1" applyBorder="1" applyAlignment="1">
      <alignment horizontal="left" vertical="center"/>
    </xf>
    <xf numFmtId="49" fontId="3" fillId="0" borderId="5" xfId="0" applyNumberFormat="1" applyFont="1" applyFill="1" applyBorder="1" applyAlignment="1">
      <alignment vertical="center" wrapText="1"/>
    </xf>
    <xf numFmtId="168" fontId="3" fillId="0" borderId="2" xfId="0" applyNumberFormat="1" applyFont="1" applyFill="1" applyBorder="1" applyAlignment="1">
      <alignment vertical="center" wrapText="1"/>
    </xf>
    <xf numFmtId="49" fontId="2" fillId="7" borderId="2" xfId="3" applyNumberFormat="1" applyFont="1" applyFill="1" applyBorder="1" applyAlignment="1">
      <alignment horizontal="left"/>
    </xf>
    <xf numFmtId="0" fontId="2" fillId="7" borderId="2" xfId="0" applyNumberFormat="1" applyFont="1" applyFill="1" applyBorder="1" applyAlignment="1">
      <alignment horizontal="left"/>
    </xf>
    <xf numFmtId="49" fontId="2" fillId="7" borderId="2" xfId="3" applyNumberFormat="1" applyFont="1" applyFill="1" applyBorder="1" applyAlignment="1">
      <alignment horizontal="left" vertical="center" wrapText="1"/>
    </xf>
    <xf numFmtId="49" fontId="2" fillId="7" borderId="2" xfId="3" applyNumberFormat="1" applyFont="1" applyFill="1" applyBorder="1" applyAlignment="1">
      <alignment horizontal="left" wrapText="1"/>
    </xf>
    <xf numFmtId="0" fontId="2" fillId="7" borderId="2" xfId="3" applyFont="1" applyFill="1" applyBorder="1" applyAlignment="1">
      <alignment horizontal="left" wrapText="1"/>
    </xf>
    <xf numFmtId="165" fontId="2" fillId="7" borderId="2" xfId="3" applyNumberFormat="1" applyFont="1" applyFill="1" applyBorder="1" applyAlignment="1">
      <alignment horizontal="left" wrapText="1"/>
    </xf>
    <xf numFmtId="4" fontId="2" fillId="7" borderId="2" xfId="3" applyNumberFormat="1" applyFont="1" applyFill="1" applyBorder="1" applyAlignment="1">
      <alignment horizontal="left" vertical="center" wrapText="1"/>
    </xf>
    <xf numFmtId="4" fontId="2" fillId="7" borderId="2" xfId="0" applyNumberFormat="1" applyFont="1" applyFill="1" applyBorder="1" applyAlignment="1">
      <alignment horizontal="left" vertical="center"/>
    </xf>
    <xf numFmtId="0" fontId="2" fillId="7" borderId="2" xfId="0" applyFont="1" applyFill="1" applyBorder="1" applyAlignment="1">
      <alignment horizontal="left" vertical="center" wrapText="1"/>
    </xf>
    <xf numFmtId="49" fontId="2" fillId="7" borderId="2" xfId="0" applyNumberFormat="1" applyFont="1" applyFill="1" applyBorder="1" applyAlignment="1">
      <alignment horizontal="left" vertical="center" wrapText="1"/>
    </xf>
    <xf numFmtId="0" fontId="2" fillId="7" borderId="2" xfId="0" applyFont="1" applyFill="1" applyBorder="1" applyAlignment="1">
      <alignment horizontal="left" wrapText="1"/>
    </xf>
    <xf numFmtId="49" fontId="2" fillId="7" borderId="2" xfId="0" applyNumberFormat="1" applyFont="1" applyFill="1" applyBorder="1" applyAlignment="1">
      <alignment horizontal="left" wrapText="1"/>
    </xf>
    <xf numFmtId="165" fontId="2" fillId="7" borderId="2" xfId="0" applyNumberFormat="1" applyFont="1" applyFill="1" applyBorder="1" applyAlignment="1">
      <alignment horizontal="left" wrapText="1"/>
    </xf>
    <xf numFmtId="4" fontId="2" fillId="7" borderId="2" xfId="0" applyNumberFormat="1" applyFont="1" applyFill="1" applyBorder="1" applyAlignment="1">
      <alignment horizontal="left" wrapText="1"/>
    </xf>
    <xf numFmtId="4" fontId="2" fillId="7" borderId="2" xfId="3" applyNumberFormat="1" applyFont="1" applyFill="1" applyBorder="1" applyAlignment="1">
      <alignment horizontal="left" wrapText="1"/>
    </xf>
    <xf numFmtId="0" fontId="2" fillId="7" borderId="2" xfId="3" applyFont="1" applyFill="1" applyBorder="1" applyAlignment="1">
      <alignment horizontal="left" vertical="center"/>
    </xf>
    <xf numFmtId="49" fontId="2" fillId="7" borderId="7" xfId="0" applyNumberFormat="1" applyFont="1" applyFill="1" applyBorder="1" applyAlignment="1">
      <alignment horizontal="left" vertical="center" wrapText="1"/>
    </xf>
    <xf numFmtId="43" fontId="2" fillId="7" borderId="2" xfId="0" applyNumberFormat="1" applyFont="1" applyFill="1" applyBorder="1" applyAlignment="1">
      <alignment horizontal="left" vertical="center" wrapText="1"/>
    </xf>
    <xf numFmtId="0" fontId="2" fillId="7" borderId="2" xfId="0" applyNumberFormat="1" applyFont="1" applyFill="1" applyBorder="1" applyAlignment="1">
      <alignment horizontal="left" wrapText="1"/>
    </xf>
    <xf numFmtId="165" fontId="2" fillId="7" borderId="2" xfId="0" applyNumberFormat="1" applyFont="1" applyFill="1" applyBorder="1" applyAlignment="1">
      <alignment horizontal="left" vertical="center" wrapText="1"/>
    </xf>
    <xf numFmtId="165" fontId="2" fillId="7" borderId="2" xfId="0" applyNumberFormat="1" applyFont="1" applyFill="1" applyBorder="1" applyAlignment="1">
      <alignment horizontal="left" vertical="center"/>
    </xf>
    <xf numFmtId="0" fontId="2" fillId="7" borderId="2" xfId="0" applyNumberFormat="1" applyFont="1" applyFill="1" applyBorder="1" applyAlignment="1">
      <alignment horizontal="left" vertical="center" wrapText="1"/>
    </xf>
    <xf numFmtId="0" fontId="2" fillId="7" borderId="5" xfId="0" applyFont="1" applyFill="1" applyBorder="1" applyAlignment="1">
      <alignment horizontal="left" vertical="top" wrapText="1"/>
    </xf>
    <xf numFmtId="0" fontId="2" fillId="7" borderId="3" xfId="0" applyFont="1" applyFill="1" applyBorder="1" applyAlignment="1">
      <alignment horizontal="left" vertical="top" wrapText="1"/>
    </xf>
    <xf numFmtId="49" fontId="2" fillId="7" borderId="1" xfId="0" applyNumberFormat="1" applyFont="1" applyFill="1" applyBorder="1" applyAlignment="1">
      <alignment horizontal="left" vertical="center" wrapText="1"/>
    </xf>
    <xf numFmtId="0" fontId="2" fillId="7" borderId="15" xfId="0" applyFont="1" applyFill="1" applyBorder="1" applyAlignment="1">
      <alignment horizontal="left" vertical="top" wrapText="1"/>
    </xf>
    <xf numFmtId="0" fontId="2" fillId="7" borderId="1" xfId="0" applyFont="1" applyFill="1" applyBorder="1" applyAlignment="1">
      <alignment horizontal="left" vertical="top" wrapText="1"/>
    </xf>
    <xf numFmtId="49" fontId="2" fillId="7" borderId="1" xfId="0" applyNumberFormat="1" applyFont="1" applyFill="1" applyBorder="1" applyAlignment="1">
      <alignment horizontal="left" vertical="top" wrapText="1"/>
    </xf>
    <xf numFmtId="165" fontId="2" fillId="7" borderId="1" xfId="0" applyNumberFormat="1" applyFont="1" applyFill="1" applyBorder="1" applyAlignment="1">
      <alignment horizontal="left" vertical="top" wrapText="1"/>
    </xf>
    <xf numFmtId="165" fontId="2" fillId="7" borderId="1" xfId="0" applyNumberFormat="1" applyFont="1" applyFill="1" applyBorder="1" applyAlignment="1">
      <alignment horizontal="left" vertical="center" wrapText="1"/>
    </xf>
    <xf numFmtId="4" fontId="2" fillId="7" borderId="1" xfId="0" applyNumberFormat="1" applyFont="1" applyFill="1" applyBorder="1" applyAlignment="1">
      <alignment horizontal="left" vertical="center" wrapText="1"/>
    </xf>
    <xf numFmtId="4" fontId="2" fillId="7" borderId="1" xfId="0" applyNumberFormat="1" applyFont="1" applyFill="1" applyBorder="1" applyAlignment="1">
      <alignment horizontal="left" vertical="center"/>
    </xf>
    <xf numFmtId="165" fontId="2" fillId="7" borderId="1" xfId="0" applyNumberFormat="1" applyFont="1" applyFill="1" applyBorder="1" applyAlignment="1">
      <alignment horizontal="left" vertical="center"/>
    </xf>
    <xf numFmtId="49" fontId="2" fillId="7" borderId="15" xfId="0" applyNumberFormat="1" applyFont="1" applyFill="1" applyBorder="1" applyAlignment="1">
      <alignment horizontal="left" vertical="top"/>
    </xf>
    <xf numFmtId="49" fontId="2" fillId="7" borderId="1" xfId="0" applyNumberFormat="1" applyFont="1" applyFill="1" applyBorder="1" applyAlignment="1">
      <alignment horizontal="left" vertical="top"/>
    </xf>
    <xf numFmtId="0" fontId="2" fillId="7" borderId="2" xfId="26" applyFont="1" applyFill="1" applyBorder="1" applyAlignment="1">
      <alignment horizontal="left" vertical="top" wrapText="1"/>
    </xf>
    <xf numFmtId="0" fontId="2" fillId="7" borderId="2" xfId="0" applyFont="1" applyFill="1" applyBorder="1"/>
    <xf numFmtId="0" fontId="2" fillId="7" borderId="7" xfId="0" applyFont="1" applyFill="1" applyBorder="1"/>
    <xf numFmtId="0" fontId="2" fillId="7" borderId="2" xfId="0" applyFont="1" applyFill="1" applyBorder="1" applyAlignment="1">
      <alignment horizontal="center"/>
    </xf>
    <xf numFmtId="49" fontId="2" fillId="4" borderId="2" xfId="0" applyNumberFormat="1" applyFont="1" applyFill="1" applyBorder="1" applyAlignment="1">
      <alignment horizontal="left"/>
    </xf>
    <xf numFmtId="0" fontId="2" fillId="7" borderId="2" xfId="0" applyFont="1" applyFill="1" applyBorder="1" applyAlignment="1"/>
    <xf numFmtId="4" fontId="2" fillId="7" borderId="2" xfId="0" applyNumberFormat="1" applyFont="1" applyFill="1" applyBorder="1" applyAlignment="1">
      <alignment horizontal="left"/>
    </xf>
    <xf numFmtId="0" fontId="2" fillId="7" borderId="3" xfId="0" applyFont="1" applyFill="1" applyBorder="1" applyAlignment="1">
      <alignment horizontal="left"/>
    </xf>
    <xf numFmtId="0" fontId="2" fillId="7" borderId="2" xfId="0" applyFont="1" applyFill="1" applyBorder="1" applyAlignment="1">
      <alignment vertical="top"/>
    </xf>
    <xf numFmtId="0" fontId="2" fillId="7" borderId="3" xfId="0" applyFont="1" applyFill="1" applyBorder="1"/>
    <xf numFmtId="1" fontId="2" fillId="7" borderId="2" xfId="0" applyNumberFormat="1" applyFont="1" applyFill="1" applyBorder="1" applyAlignment="1">
      <alignment horizontal="left" vertical="center" wrapText="1"/>
    </xf>
    <xf numFmtId="49" fontId="2" fillId="4" borderId="2" xfId="0" applyNumberFormat="1" applyFont="1" applyFill="1" applyBorder="1" applyAlignment="1">
      <alignment horizontal="left" vertical="center" wrapText="1"/>
    </xf>
    <xf numFmtId="1" fontId="2" fillId="7" borderId="2" xfId="0" applyNumberFormat="1" applyFont="1" applyFill="1" applyBorder="1" applyAlignment="1">
      <alignment horizontal="center" vertical="center" wrapText="1"/>
    </xf>
    <xf numFmtId="4" fontId="2" fillId="7" borderId="2" xfId="0" applyNumberFormat="1" applyFont="1" applyFill="1" applyBorder="1" applyAlignment="1">
      <alignment horizontal="right" vertical="center" wrapText="1"/>
    </xf>
    <xf numFmtId="2" fontId="2" fillId="7" borderId="2" xfId="0" applyNumberFormat="1" applyFont="1" applyFill="1" applyBorder="1" applyAlignment="1">
      <alignment horizontal="left" vertical="center" wrapText="1"/>
    </xf>
    <xf numFmtId="49" fontId="2" fillId="7" borderId="3" xfId="0" applyNumberFormat="1" applyFont="1" applyFill="1" applyBorder="1" applyAlignment="1">
      <alignment horizontal="left" vertical="center" wrapText="1"/>
    </xf>
    <xf numFmtId="49" fontId="5" fillId="7" borderId="2" xfId="0" applyNumberFormat="1" applyFont="1" applyFill="1" applyBorder="1" applyAlignment="1">
      <alignment horizontal="left"/>
    </xf>
    <xf numFmtId="49" fontId="2" fillId="7" borderId="7" xfId="0" applyNumberFormat="1" applyFont="1" applyFill="1" applyBorder="1" applyAlignment="1">
      <alignment horizontal="left" vertical="top" wrapText="1"/>
    </xf>
    <xf numFmtId="49" fontId="2" fillId="7" borderId="2" xfId="0" applyNumberFormat="1" applyFont="1" applyFill="1" applyBorder="1" applyAlignment="1">
      <alignment vertical="top" wrapText="1"/>
    </xf>
    <xf numFmtId="1" fontId="2" fillId="7" borderId="2" xfId="0" applyNumberFormat="1" applyFont="1" applyFill="1" applyBorder="1" applyAlignment="1">
      <alignment horizontal="center" wrapText="1"/>
    </xf>
    <xf numFmtId="49" fontId="2" fillId="4" borderId="2" xfId="0" applyNumberFormat="1" applyFont="1" applyFill="1" applyBorder="1" applyAlignment="1">
      <alignment horizontal="left" vertical="top" wrapText="1"/>
    </xf>
    <xf numFmtId="0" fontId="2" fillId="7" borderId="2" xfId="0" applyNumberFormat="1" applyFont="1" applyFill="1" applyBorder="1" applyAlignment="1">
      <alignment horizontal="center" wrapText="1"/>
    </xf>
    <xf numFmtId="0" fontId="2" fillId="7" borderId="2" xfId="6" applyFont="1" applyFill="1" applyBorder="1" applyAlignment="1">
      <alignment horizontal="left" vertical="top" wrapText="1"/>
    </xf>
    <xf numFmtId="169" fontId="2" fillId="7" borderId="2" xfId="0" applyNumberFormat="1" applyFont="1" applyFill="1" applyBorder="1" applyAlignment="1">
      <alignment horizontal="left" vertical="top" wrapText="1"/>
    </xf>
    <xf numFmtId="2" fontId="2" fillId="7" borderId="2" xfId="0" applyNumberFormat="1" applyFont="1" applyFill="1" applyBorder="1" applyAlignment="1">
      <alignment horizontal="left" vertical="top" wrapText="1"/>
    </xf>
    <xf numFmtId="1" fontId="2" fillId="7" borderId="2" xfId="0" applyNumberFormat="1" applyFont="1" applyFill="1" applyBorder="1" applyAlignment="1">
      <alignment horizontal="left" wrapText="1"/>
    </xf>
    <xf numFmtId="0" fontId="2" fillId="7" borderId="2" xfId="0" applyNumberFormat="1" applyFont="1" applyFill="1" applyBorder="1" applyAlignment="1"/>
    <xf numFmtId="0" fontId="2" fillId="7" borderId="2" xfId="0" applyFont="1" applyFill="1" applyBorder="1" applyAlignment="1">
      <alignment wrapText="1"/>
    </xf>
    <xf numFmtId="0" fontId="2" fillId="7" borderId="2" xfId="0" applyNumberFormat="1" applyFont="1" applyFill="1" applyBorder="1" applyAlignment="1">
      <alignment wrapText="1"/>
    </xf>
    <xf numFmtId="49" fontId="2" fillId="4" borderId="2" xfId="0" applyNumberFormat="1" applyFont="1" applyFill="1" applyBorder="1" applyAlignment="1">
      <alignment wrapText="1"/>
    </xf>
    <xf numFmtId="0" fontId="2" fillId="7" borderId="2" xfId="6" applyFont="1" applyFill="1" applyBorder="1" applyAlignment="1">
      <alignment wrapText="1"/>
    </xf>
    <xf numFmtId="4" fontId="2" fillId="7" borderId="2" xfId="0" applyNumberFormat="1" applyFont="1" applyFill="1" applyBorder="1" applyAlignment="1">
      <alignment wrapText="1"/>
    </xf>
    <xf numFmtId="1" fontId="2" fillId="7" borderId="2" xfId="0" applyNumberFormat="1" applyFont="1" applyFill="1" applyBorder="1" applyAlignment="1">
      <alignment wrapText="1"/>
    </xf>
    <xf numFmtId="4" fontId="2" fillId="4" borderId="2" xfId="0" applyNumberFormat="1" applyFont="1" applyFill="1" applyBorder="1" applyAlignment="1">
      <alignment horizontal="left" vertical="top" wrapText="1"/>
    </xf>
    <xf numFmtId="49" fontId="5" fillId="7" borderId="2" xfId="0" applyNumberFormat="1" applyFont="1" applyFill="1" applyBorder="1" applyAlignment="1">
      <alignment horizontal="left" vertical="top"/>
    </xf>
    <xf numFmtId="0" fontId="2" fillId="7" borderId="2" xfId="0" applyNumberFormat="1" applyFont="1" applyFill="1" applyBorder="1" applyAlignment="1">
      <alignment horizontal="left" vertical="top"/>
    </xf>
    <xf numFmtId="4" fontId="2" fillId="7" borderId="2" xfId="0" applyNumberFormat="1" applyFont="1" applyFill="1" applyBorder="1" applyAlignment="1">
      <alignment horizontal="center" vertical="center" wrapText="1"/>
    </xf>
    <xf numFmtId="4" fontId="2" fillId="4" borderId="2" xfId="0" applyNumberFormat="1" applyFont="1" applyFill="1" applyBorder="1" applyAlignment="1">
      <alignment horizontal="left" vertical="center" wrapText="1"/>
    </xf>
    <xf numFmtId="49" fontId="2" fillId="7" borderId="3" xfId="0" applyNumberFormat="1" applyFont="1" applyFill="1" applyBorder="1" applyAlignment="1">
      <alignment horizontal="left" vertical="top" wrapText="1"/>
    </xf>
    <xf numFmtId="0" fontId="2" fillId="7" borderId="2" xfId="0" applyNumberFormat="1" applyFont="1" applyFill="1" applyBorder="1" applyAlignment="1">
      <alignment vertical="top"/>
    </xf>
    <xf numFmtId="0" fontId="2" fillId="7" borderId="2" xfId="0" applyFont="1" applyFill="1" applyBorder="1" applyAlignment="1">
      <alignment vertical="top" wrapText="1"/>
    </xf>
    <xf numFmtId="0" fontId="2" fillId="7" borderId="2" xfId="6" applyFont="1" applyFill="1" applyBorder="1" applyAlignment="1">
      <alignment vertical="top" wrapText="1"/>
    </xf>
    <xf numFmtId="1" fontId="2" fillId="7" borderId="2" xfId="0" applyNumberFormat="1" applyFont="1" applyFill="1" applyBorder="1" applyAlignment="1">
      <alignment horizontal="left" vertical="top" wrapText="1"/>
    </xf>
    <xf numFmtId="49" fontId="5" fillId="7" borderId="2" xfId="0" applyNumberFormat="1" applyFont="1" applyFill="1" applyBorder="1" applyAlignment="1">
      <alignment vertical="top"/>
    </xf>
    <xf numFmtId="0" fontId="2" fillId="7" borderId="7" xfId="0" applyNumberFormat="1" applyFont="1" applyFill="1" applyBorder="1" applyAlignment="1">
      <alignment horizontal="left"/>
    </xf>
    <xf numFmtId="0" fontId="2" fillId="7" borderId="7" xfId="0" applyFont="1" applyFill="1" applyBorder="1" applyAlignment="1">
      <alignment horizontal="left" wrapText="1"/>
    </xf>
    <xf numFmtId="0" fontId="2" fillId="7" borderId="2" xfId="6" applyFont="1" applyFill="1" applyBorder="1" applyAlignment="1">
      <alignment horizontal="left" wrapText="1"/>
    </xf>
    <xf numFmtId="169" fontId="2" fillId="7" borderId="2" xfId="0" applyNumberFormat="1" applyFont="1" applyFill="1" applyBorder="1" applyAlignment="1">
      <alignment horizontal="left" wrapText="1"/>
    </xf>
    <xf numFmtId="2" fontId="2" fillId="7" borderId="2" xfId="0" applyNumberFormat="1" applyFont="1" applyFill="1" applyBorder="1" applyAlignment="1">
      <alignment horizontal="left" wrapText="1"/>
    </xf>
    <xf numFmtId="4" fontId="12" fillId="4" borderId="2" xfId="0" applyNumberFormat="1" applyFont="1" applyFill="1" applyBorder="1" applyAlignment="1">
      <alignment horizontal="left" vertical="top" wrapText="1"/>
    </xf>
    <xf numFmtId="0" fontId="2" fillId="7" borderId="2" xfId="0" applyFont="1" applyFill="1" applyBorder="1" applyAlignment="1">
      <alignment horizontal="left" vertical="center"/>
    </xf>
    <xf numFmtId="0" fontId="2" fillId="4" borderId="2" xfId="0" applyFont="1" applyFill="1" applyBorder="1" applyAlignment="1">
      <alignment horizontal="left"/>
    </xf>
    <xf numFmtId="49" fontId="2" fillId="4" borderId="2" xfId="0" applyNumberFormat="1" applyFont="1" applyFill="1" applyBorder="1" applyAlignment="1">
      <alignment horizontal="left" vertical="top"/>
    </xf>
    <xf numFmtId="167" fontId="2" fillId="7" borderId="2" xfId="0" applyNumberFormat="1" applyFont="1" applyFill="1" applyBorder="1" applyAlignment="1">
      <alignment horizontal="left" vertical="center"/>
    </xf>
    <xf numFmtId="4" fontId="2" fillId="7" borderId="3" xfId="0" applyNumberFormat="1" applyFont="1" applyFill="1" applyBorder="1" applyAlignment="1">
      <alignment horizontal="left" vertical="top"/>
    </xf>
    <xf numFmtId="0" fontId="2" fillId="7" borderId="5" xfId="0" applyFont="1" applyFill="1" applyBorder="1"/>
    <xf numFmtId="0" fontId="35" fillId="7" borderId="2" xfId="0" applyFont="1" applyFill="1" applyBorder="1" applyAlignment="1">
      <alignment horizontal="left" wrapText="1"/>
    </xf>
    <xf numFmtId="0" fontId="2" fillId="7" borderId="2" xfId="17" applyFont="1" applyFill="1" applyBorder="1" applyAlignment="1">
      <alignment horizontal="left" vertical="center"/>
    </xf>
    <xf numFmtId="0" fontId="2" fillId="7" borderId="2" xfId="2" applyFont="1" applyFill="1" applyBorder="1" applyAlignment="1">
      <alignment horizontal="left" vertical="center" wrapText="1"/>
    </xf>
    <xf numFmtId="0" fontId="2" fillId="7" borderId="2" xfId="2" applyFont="1" applyFill="1" applyBorder="1" applyAlignment="1">
      <alignment horizontal="left" vertical="center"/>
    </xf>
    <xf numFmtId="169" fontId="2" fillId="7" borderId="2" xfId="0" applyNumberFormat="1" applyFont="1" applyFill="1" applyBorder="1" applyAlignment="1">
      <alignment horizontal="left" vertical="center"/>
    </xf>
    <xf numFmtId="179" fontId="2" fillId="7" borderId="2" xfId="0" applyNumberFormat="1" applyFont="1" applyFill="1" applyBorder="1" applyAlignment="1">
      <alignment horizontal="right" vertical="center"/>
    </xf>
    <xf numFmtId="179" fontId="2" fillId="7" borderId="2" xfId="0" applyNumberFormat="1" applyFont="1" applyFill="1" applyBorder="1" applyAlignment="1">
      <alignment horizontal="left" vertical="center"/>
    </xf>
    <xf numFmtId="2" fontId="2" fillId="7" borderId="2" xfId="0" applyNumberFormat="1" applyFont="1" applyFill="1" applyBorder="1" applyAlignment="1">
      <alignment horizontal="left" vertical="center"/>
    </xf>
    <xf numFmtId="0" fontId="2" fillId="7" borderId="2" xfId="8" applyFont="1" applyFill="1" applyBorder="1" applyAlignment="1">
      <alignment horizontal="left" vertical="center" wrapText="1"/>
    </xf>
    <xf numFmtId="0" fontId="2" fillId="7" borderId="2" xfId="22" applyFont="1" applyFill="1" applyBorder="1" applyAlignment="1">
      <alignment horizontal="left" vertical="top" wrapText="1"/>
    </xf>
    <xf numFmtId="49" fontId="2" fillId="7" borderId="2" xfId="5" applyNumberFormat="1" applyFont="1" applyFill="1" applyBorder="1" applyAlignment="1">
      <alignment horizontal="left" vertical="center"/>
    </xf>
    <xf numFmtId="0" fontId="2" fillId="7" borderId="2" xfId="5" applyFont="1" applyFill="1" applyBorder="1" applyAlignment="1">
      <alignment horizontal="left" vertical="center"/>
    </xf>
    <xf numFmtId="0" fontId="2" fillId="7" borderId="2" xfId="5" applyFont="1" applyFill="1" applyBorder="1" applyAlignment="1">
      <alignment horizontal="left" vertical="center" wrapText="1"/>
    </xf>
    <xf numFmtId="0" fontId="12" fillId="7" borderId="2" xfId="0" applyFont="1" applyFill="1" applyBorder="1" applyAlignment="1">
      <alignment horizontal="left"/>
    </xf>
    <xf numFmtId="1" fontId="2" fillId="7" borderId="2" xfId="5" applyNumberFormat="1" applyFont="1" applyFill="1" applyBorder="1" applyAlignment="1">
      <alignment horizontal="left" vertical="center"/>
    </xf>
    <xf numFmtId="165" fontId="2" fillId="7" borderId="2" xfId="5" applyNumberFormat="1" applyFont="1" applyFill="1" applyBorder="1" applyAlignment="1">
      <alignment horizontal="left" vertical="center"/>
    </xf>
    <xf numFmtId="39" fontId="2" fillId="7" borderId="2" xfId="18" applyNumberFormat="1" applyFont="1" applyFill="1" applyBorder="1" applyAlignment="1">
      <alignment horizontal="left" vertical="center"/>
    </xf>
    <xf numFmtId="167" fontId="2" fillId="7" borderId="2" xfId="5" applyNumberFormat="1" applyFont="1" applyFill="1" applyBorder="1" applyAlignment="1">
      <alignment horizontal="left" vertical="center" wrapText="1"/>
    </xf>
    <xf numFmtId="0" fontId="2" fillId="4" borderId="2" xfId="0" applyFont="1" applyFill="1" applyBorder="1" applyAlignment="1">
      <alignment horizontal="left" vertical="top" wrapText="1"/>
    </xf>
    <xf numFmtId="0" fontId="2" fillId="7" borderId="5" xfId="26" applyFont="1" applyFill="1" applyBorder="1" applyAlignment="1">
      <alignment vertical="top" wrapText="1"/>
    </xf>
    <xf numFmtId="0" fontId="2" fillId="7" borderId="2" xfId="26" applyFont="1" applyFill="1" applyBorder="1" applyAlignment="1">
      <alignment vertical="top" wrapText="1"/>
    </xf>
    <xf numFmtId="0" fontId="2" fillId="7" borderId="2" xfId="26" applyFont="1" applyFill="1" applyBorder="1" applyAlignment="1">
      <alignment horizontal="center" vertical="top" wrapText="1"/>
    </xf>
    <xf numFmtId="0" fontId="2" fillId="4" borderId="2" xfId="26" applyFont="1" applyFill="1" applyBorder="1" applyAlignment="1">
      <alignment horizontal="left" vertical="top" wrapText="1"/>
    </xf>
    <xf numFmtId="4" fontId="2" fillId="7" borderId="2" xfId="26" applyNumberFormat="1" applyFont="1" applyFill="1" applyBorder="1" applyAlignment="1">
      <alignment vertical="top" wrapText="1"/>
    </xf>
    <xf numFmtId="4" fontId="2" fillId="4" borderId="2" xfId="26" applyNumberFormat="1" applyFont="1" applyFill="1" applyBorder="1" applyAlignment="1">
      <alignment vertical="top" wrapText="1"/>
    </xf>
    <xf numFmtId="49" fontId="2" fillId="5" borderId="7" xfId="0" applyNumberFormat="1" applyFont="1" applyFill="1" applyBorder="1" applyAlignment="1">
      <alignment horizontal="left" vertical="top"/>
    </xf>
    <xf numFmtId="49" fontId="2" fillId="5" borderId="2" xfId="0" applyNumberFormat="1" applyFont="1" applyFill="1" applyBorder="1" applyAlignment="1">
      <alignment horizontal="left"/>
    </xf>
    <xf numFmtId="0" fontId="2" fillId="5" borderId="2" xfId="0" applyNumberFormat="1" applyFont="1" applyFill="1" applyBorder="1" applyAlignment="1">
      <alignment horizontal="left" vertical="center"/>
    </xf>
    <xf numFmtId="0" fontId="2" fillId="5" borderId="2" xfId="0" applyNumberFormat="1" applyFont="1" applyFill="1" applyBorder="1" applyAlignment="1">
      <alignment horizontal="left"/>
    </xf>
    <xf numFmtId="0" fontId="2" fillId="5" borderId="5" xfId="0" applyFont="1" applyFill="1" applyBorder="1" applyAlignment="1">
      <alignment horizontal="left" vertical="top" wrapText="1"/>
    </xf>
    <xf numFmtId="0" fontId="2" fillId="5" borderId="2" xfId="0" applyFont="1" applyFill="1" applyBorder="1" applyAlignment="1">
      <alignment horizontal="left" vertical="top" wrapText="1"/>
    </xf>
    <xf numFmtId="0" fontId="2" fillId="5" borderId="2" xfId="0" applyFont="1" applyFill="1" applyBorder="1" applyAlignment="1">
      <alignment horizontal="left" vertical="center" wrapText="1"/>
    </xf>
    <xf numFmtId="49" fontId="2" fillId="5" borderId="2" xfId="0" applyNumberFormat="1" applyFont="1" applyFill="1" applyBorder="1" applyAlignment="1">
      <alignment horizontal="left" vertical="top" wrapText="1"/>
    </xf>
    <xf numFmtId="49" fontId="2" fillId="5" borderId="2" xfId="0" applyNumberFormat="1" applyFont="1" applyFill="1" applyBorder="1" applyAlignment="1">
      <alignment horizontal="left" vertical="center" wrapText="1"/>
    </xf>
    <xf numFmtId="165" fontId="2" fillId="5" borderId="2" xfId="0" applyNumberFormat="1" applyFont="1" applyFill="1" applyBorder="1" applyAlignment="1">
      <alignment horizontal="left" vertical="top" wrapText="1"/>
    </xf>
    <xf numFmtId="4" fontId="2" fillId="5" borderId="2" xfId="0" applyNumberFormat="1" applyFont="1" applyFill="1" applyBorder="1" applyAlignment="1">
      <alignment horizontal="left" vertical="top" wrapText="1"/>
    </xf>
    <xf numFmtId="4" fontId="2" fillId="5" borderId="2" xfId="0" applyNumberFormat="1" applyFont="1" applyFill="1" applyBorder="1" applyAlignment="1">
      <alignment horizontal="left" vertical="top"/>
    </xf>
    <xf numFmtId="165" fontId="2" fillId="5" borderId="2" xfId="0" applyNumberFormat="1" applyFont="1" applyFill="1" applyBorder="1" applyAlignment="1">
      <alignment horizontal="left" vertical="top"/>
    </xf>
    <xf numFmtId="49" fontId="2" fillId="5" borderId="2" xfId="0" applyNumberFormat="1" applyFont="1" applyFill="1" applyBorder="1" applyAlignment="1">
      <alignment horizontal="left" vertical="top"/>
    </xf>
    <xf numFmtId="49" fontId="2" fillId="5" borderId="2" xfId="0" applyNumberFormat="1" applyFont="1" applyFill="1" applyBorder="1" applyAlignment="1">
      <alignment horizontal="center" vertical="center"/>
    </xf>
    <xf numFmtId="0" fontId="2" fillId="5" borderId="2" xfId="0" applyFont="1" applyFill="1" applyBorder="1" applyAlignment="1">
      <alignment vertical="center" wrapText="1"/>
    </xf>
    <xf numFmtId="0" fontId="2" fillId="5" borderId="2" xfId="0" applyFont="1" applyFill="1" applyBorder="1" applyAlignment="1">
      <alignment horizontal="center" vertical="center" wrapText="1"/>
    </xf>
    <xf numFmtId="49" fontId="2" fillId="5" borderId="2" xfId="0" applyNumberFormat="1" applyFont="1" applyFill="1" applyBorder="1" applyAlignment="1">
      <alignment horizontal="center" vertical="center" wrapText="1"/>
    </xf>
    <xf numFmtId="0" fontId="2" fillId="5" borderId="2" xfId="0" applyFont="1" applyFill="1" applyBorder="1" applyAlignment="1">
      <alignment horizontal="left" vertical="top"/>
    </xf>
    <xf numFmtId="4" fontId="2" fillId="5" borderId="2" xfId="0" applyNumberFormat="1" applyFont="1" applyFill="1" applyBorder="1" applyAlignment="1">
      <alignment horizontal="left" vertical="center" wrapText="1"/>
    </xf>
    <xf numFmtId="4" fontId="2" fillId="5" borderId="2" xfId="0" applyNumberFormat="1" applyFont="1" applyFill="1" applyBorder="1" applyAlignment="1">
      <alignment horizontal="center" vertical="center"/>
    </xf>
    <xf numFmtId="49" fontId="2" fillId="5" borderId="2" xfId="3" applyNumberFormat="1" applyFont="1" applyFill="1" applyBorder="1"/>
    <xf numFmtId="0" fontId="2" fillId="5" borderId="2" xfId="3" applyNumberFormat="1" applyFont="1" applyFill="1" applyBorder="1" applyAlignment="1">
      <alignment horizontal="center" vertical="center"/>
    </xf>
    <xf numFmtId="0" fontId="2" fillId="5" borderId="2" xfId="3" applyFont="1" applyFill="1" applyBorder="1" applyAlignment="1">
      <alignment horizontal="left" vertical="top" wrapText="1"/>
    </xf>
    <xf numFmtId="49" fontId="2" fillId="5" borderId="2" xfId="3" applyNumberFormat="1" applyFont="1" applyFill="1" applyBorder="1" applyAlignment="1">
      <alignment horizontal="center" vertical="center" wrapText="1"/>
    </xf>
    <xf numFmtId="0" fontId="2" fillId="5" borderId="2" xfId="3" applyFont="1" applyFill="1" applyBorder="1" applyAlignment="1">
      <alignment horizontal="center" vertical="center" wrapText="1"/>
    </xf>
    <xf numFmtId="49" fontId="2" fillId="5" borderId="2" xfId="3" applyNumberFormat="1" applyFont="1" applyFill="1" applyBorder="1" applyAlignment="1">
      <alignment horizontal="left" vertical="top" wrapText="1"/>
    </xf>
    <xf numFmtId="49" fontId="2" fillId="5" borderId="2" xfId="3" applyNumberFormat="1" applyFont="1" applyFill="1" applyBorder="1" applyAlignment="1">
      <alignment wrapText="1"/>
    </xf>
    <xf numFmtId="0" fontId="2" fillId="5" borderId="2" xfId="3" applyFont="1" applyFill="1" applyBorder="1" applyAlignment="1">
      <alignment wrapText="1"/>
    </xf>
    <xf numFmtId="49" fontId="2" fillId="5" borderId="2" xfId="3" applyNumberFormat="1" applyFont="1" applyFill="1" applyBorder="1" applyAlignment="1">
      <alignment horizontal="left" wrapText="1"/>
    </xf>
    <xf numFmtId="165" fontId="2" fillId="5" borderId="2" xfId="3" applyNumberFormat="1" applyFont="1" applyFill="1" applyBorder="1" applyAlignment="1">
      <alignment wrapText="1"/>
    </xf>
    <xf numFmtId="4" fontId="2" fillId="5" borderId="2" xfId="3" applyNumberFormat="1" applyFont="1" applyFill="1" applyBorder="1" applyAlignment="1">
      <alignment horizontal="left" vertical="center" wrapText="1"/>
    </xf>
    <xf numFmtId="49" fontId="2" fillId="5" borderId="2" xfId="0" applyNumberFormat="1" applyFont="1" applyFill="1" applyBorder="1" applyAlignment="1">
      <alignment horizontal="center" vertical="top" wrapText="1"/>
    </xf>
    <xf numFmtId="0" fontId="2" fillId="5" borderId="2" xfId="0" applyFont="1" applyFill="1" applyBorder="1" applyAlignment="1">
      <alignment horizontal="center" vertical="top" wrapText="1"/>
    </xf>
    <xf numFmtId="0" fontId="2" fillId="5" borderId="7" xfId="0" applyFont="1" applyFill="1" applyBorder="1" applyAlignment="1">
      <alignment horizontal="left" vertical="top" wrapText="1"/>
    </xf>
    <xf numFmtId="165" fontId="2" fillId="5" borderId="2" xfId="26" applyNumberFormat="1" applyFont="1" applyFill="1" applyBorder="1" applyAlignment="1">
      <alignment horizontal="left" vertical="top"/>
    </xf>
    <xf numFmtId="0" fontId="2" fillId="5" borderId="7" xfId="0" applyFont="1" applyFill="1" applyBorder="1" applyAlignment="1">
      <alignment horizontal="left" vertical="center"/>
    </xf>
    <xf numFmtId="0" fontId="2" fillId="5" borderId="2" xfId="0" applyFont="1" applyFill="1" applyBorder="1" applyAlignment="1">
      <alignment horizontal="center" vertical="center"/>
    </xf>
    <xf numFmtId="0" fontId="2" fillId="5" borderId="2" xfId="0" applyNumberFormat="1" applyFont="1" applyFill="1" applyBorder="1" applyAlignment="1">
      <alignment horizontal="left" vertical="top"/>
    </xf>
    <xf numFmtId="0" fontId="2" fillId="5" borderId="2" xfId="2" applyFont="1" applyFill="1" applyBorder="1" applyAlignment="1">
      <alignment horizontal="left" vertical="top"/>
    </xf>
    <xf numFmtId="4" fontId="2" fillId="5" borderId="2" xfId="0" applyNumberFormat="1" applyFont="1" applyFill="1" applyBorder="1" applyAlignment="1">
      <alignment horizontal="left" vertical="center"/>
    </xf>
    <xf numFmtId="0" fontId="2" fillId="5" borderId="2" xfId="3" applyFont="1" applyFill="1" applyBorder="1" applyAlignment="1">
      <alignment horizontal="left" vertical="center"/>
    </xf>
    <xf numFmtId="0" fontId="2" fillId="5" borderId="2" xfId="3" applyFont="1" applyFill="1" applyBorder="1" applyAlignment="1">
      <alignment horizontal="left" vertical="center" wrapText="1"/>
    </xf>
    <xf numFmtId="49" fontId="2" fillId="5" borderId="7" xfId="0" applyNumberFormat="1" applyFont="1" applyFill="1" applyBorder="1" applyAlignment="1">
      <alignment horizontal="left" vertical="center" wrapText="1"/>
    </xf>
    <xf numFmtId="43" fontId="2" fillId="5" borderId="2" xfId="0" applyNumberFormat="1" applyFont="1" applyFill="1" applyBorder="1" applyAlignment="1">
      <alignment horizontal="left" vertical="center" wrapText="1"/>
    </xf>
    <xf numFmtId="0" fontId="2" fillId="5" borderId="2" xfId="0" applyNumberFormat="1" applyFont="1" applyFill="1" applyBorder="1" applyAlignment="1">
      <alignment wrapText="1"/>
    </xf>
    <xf numFmtId="49" fontId="2" fillId="5" borderId="2" xfId="0" applyNumberFormat="1" applyFont="1" applyFill="1" applyBorder="1" applyAlignment="1">
      <alignment vertical="top" wrapText="1"/>
    </xf>
    <xf numFmtId="2" fontId="2" fillId="5" borderId="2" xfId="3" applyNumberFormat="1" applyFont="1" applyFill="1" applyBorder="1" applyAlignment="1">
      <alignment horizontal="center" vertical="top" wrapText="1"/>
    </xf>
    <xf numFmtId="0" fontId="2" fillId="5" borderId="2" xfId="3" applyFont="1" applyFill="1" applyBorder="1" applyAlignment="1">
      <alignment horizontal="center" vertical="top" wrapText="1"/>
    </xf>
    <xf numFmtId="165" fontId="2" fillId="5" borderId="2" xfId="0" applyNumberFormat="1" applyFont="1" applyFill="1" applyBorder="1" applyAlignment="1">
      <alignment vertical="top" wrapText="1"/>
    </xf>
    <xf numFmtId="0" fontId="2" fillId="5" borderId="2" xfId="0" applyFont="1" applyFill="1" applyBorder="1" applyAlignment="1">
      <alignment vertical="top" wrapText="1"/>
    </xf>
    <xf numFmtId="165" fontId="2" fillId="5" borderId="2" xfId="0" applyNumberFormat="1" applyFont="1" applyFill="1" applyBorder="1" applyAlignment="1">
      <alignment horizontal="left" vertical="center" wrapText="1"/>
    </xf>
    <xf numFmtId="49" fontId="5" fillId="5" borderId="2" xfId="0" applyNumberFormat="1" applyFont="1" applyFill="1" applyBorder="1" applyAlignment="1">
      <alignment horizontal="left" vertical="center"/>
    </xf>
    <xf numFmtId="2" fontId="2" fillId="5" borderId="2" xfId="0" applyNumberFormat="1" applyFont="1" applyFill="1" applyBorder="1" applyAlignment="1">
      <alignment horizontal="center" vertical="top" wrapText="1"/>
    </xf>
    <xf numFmtId="0" fontId="2" fillId="5" borderId="2" xfId="0" applyNumberFormat="1" applyFont="1" applyFill="1" applyBorder="1" applyAlignment="1"/>
    <xf numFmtId="4" fontId="2" fillId="5" borderId="2" xfId="0" applyNumberFormat="1" applyFont="1" applyFill="1" applyBorder="1" applyAlignment="1">
      <alignment vertical="top" wrapText="1"/>
    </xf>
    <xf numFmtId="4" fontId="2" fillId="5" borderId="2" xfId="0" applyNumberFormat="1" applyFont="1" applyFill="1" applyBorder="1" applyAlignment="1">
      <alignment vertical="top"/>
    </xf>
    <xf numFmtId="3" fontId="2" fillId="5" borderId="2" xfId="0" applyNumberFormat="1" applyFont="1" applyFill="1" applyBorder="1" applyAlignment="1">
      <alignment horizontal="center" vertical="center" wrapText="1"/>
    </xf>
    <xf numFmtId="4" fontId="2" fillId="5" borderId="2" xfId="0" applyNumberFormat="1" applyFont="1" applyFill="1" applyBorder="1" applyAlignment="1">
      <alignment vertical="center" wrapText="1"/>
    </xf>
    <xf numFmtId="49" fontId="2" fillId="5" borderId="2" xfId="30" applyNumberFormat="1" applyFont="1" applyFill="1" applyBorder="1" applyAlignment="1">
      <alignment horizontal="left" vertical="top"/>
    </xf>
    <xf numFmtId="0" fontId="2" fillId="5" borderId="2" xfId="30" applyNumberFormat="1" applyFont="1" applyFill="1" applyBorder="1" applyAlignment="1">
      <alignment horizontal="left" vertical="center"/>
    </xf>
    <xf numFmtId="0" fontId="2" fillId="5" borderId="2" xfId="30" applyNumberFormat="1" applyFont="1" applyFill="1" applyBorder="1" applyAlignment="1">
      <alignment horizontal="left"/>
    </xf>
    <xf numFmtId="0" fontId="2" fillId="5" borderId="2" xfId="30" applyFont="1" applyFill="1" applyBorder="1" applyAlignment="1">
      <alignment horizontal="left" vertical="top" wrapText="1"/>
    </xf>
    <xf numFmtId="0" fontId="2" fillId="5" borderId="2" xfId="30" applyFont="1" applyFill="1" applyBorder="1" applyAlignment="1">
      <alignment horizontal="left" vertical="center" wrapText="1"/>
    </xf>
    <xf numFmtId="49" fontId="2" fillId="5" borderId="2" xfId="30" applyNumberFormat="1" applyFont="1" applyFill="1" applyBorder="1" applyAlignment="1">
      <alignment horizontal="left" vertical="top" wrapText="1"/>
    </xf>
    <xf numFmtId="49" fontId="2" fillId="5" borderId="2" xfId="30" applyNumberFormat="1" applyFont="1" applyFill="1" applyBorder="1" applyAlignment="1">
      <alignment horizontal="left" vertical="center" wrapText="1"/>
    </xf>
    <xf numFmtId="165" fontId="2" fillId="5" borderId="2" xfId="30" applyNumberFormat="1" applyFont="1" applyFill="1" applyBorder="1" applyAlignment="1">
      <alignment horizontal="left" vertical="top" wrapText="1"/>
    </xf>
    <xf numFmtId="4" fontId="2" fillId="5" borderId="2" xfId="30" applyNumberFormat="1" applyFont="1" applyFill="1" applyBorder="1" applyAlignment="1">
      <alignment horizontal="left" vertical="top" wrapText="1"/>
    </xf>
    <xf numFmtId="4" fontId="2" fillId="5" borderId="2" xfId="30" applyNumberFormat="1" applyFont="1" applyFill="1" applyBorder="1" applyAlignment="1">
      <alignment horizontal="left" vertical="top"/>
    </xf>
    <xf numFmtId="165" fontId="2" fillId="5" borderId="2" xfId="30" applyNumberFormat="1" applyFont="1" applyFill="1" applyBorder="1" applyAlignment="1">
      <alignment horizontal="left" vertical="top"/>
    </xf>
    <xf numFmtId="0" fontId="2" fillId="5" borderId="2" xfId="0" applyNumberFormat="1" applyFont="1" applyFill="1" applyBorder="1" applyAlignment="1">
      <alignment horizontal="left" vertical="top" wrapText="1"/>
    </xf>
    <xf numFmtId="0" fontId="2" fillId="5" borderId="2" xfId="26" applyFont="1" applyFill="1" applyBorder="1" applyAlignment="1">
      <alignment horizontal="left" vertical="top"/>
    </xf>
    <xf numFmtId="49" fontId="2" fillId="5" borderId="1" xfId="0" applyNumberFormat="1" applyFont="1" applyFill="1" applyBorder="1" applyAlignment="1">
      <alignment horizontal="left" vertical="top"/>
    </xf>
    <xf numFmtId="0" fontId="2" fillId="5" borderId="1" xfId="0" applyFont="1" applyFill="1" applyBorder="1" applyAlignment="1">
      <alignment horizontal="left" vertical="top" wrapText="1"/>
    </xf>
    <xf numFmtId="49" fontId="2" fillId="5" borderId="1" xfId="0" applyNumberFormat="1" applyFont="1" applyFill="1" applyBorder="1" applyAlignment="1">
      <alignment horizontal="left" vertical="top" wrapText="1"/>
    </xf>
    <xf numFmtId="165" fontId="2" fillId="5" borderId="1" xfId="0" applyNumberFormat="1" applyFont="1" applyFill="1" applyBorder="1" applyAlignment="1">
      <alignment horizontal="left" vertical="top" wrapText="1"/>
    </xf>
    <xf numFmtId="0" fontId="2" fillId="5" borderId="1" xfId="26" applyFont="1" applyFill="1" applyBorder="1" applyAlignment="1">
      <alignment horizontal="left" vertical="top"/>
    </xf>
    <xf numFmtId="4" fontId="2" fillId="5" borderId="1" xfId="0" applyNumberFormat="1" applyFont="1" applyFill="1" applyBorder="1" applyAlignment="1">
      <alignment horizontal="left" vertical="top" wrapText="1"/>
    </xf>
    <xf numFmtId="4" fontId="2" fillId="5" borderId="1" xfId="0" applyNumberFormat="1" applyFont="1" applyFill="1" applyBorder="1" applyAlignment="1">
      <alignment horizontal="left" vertical="top"/>
    </xf>
    <xf numFmtId="165" fontId="2" fillId="5" borderId="1" xfId="0" applyNumberFormat="1" applyFont="1" applyFill="1" applyBorder="1" applyAlignment="1">
      <alignment horizontal="left" vertical="top"/>
    </xf>
    <xf numFmtId="49" fontId="2" fillId="5" borderId="15" xfId="0" applyNumberFormat="1" applyFont="1" applyFill="1" applyBorder="1" applyAlignment="1">
      <alignment horizontal="left" vertical="top"/>
    </xf>
    <xf numFmtId="0" fontId="2" fillId="5" borderId="15" xfId="0" applyFont="1" applyFill="1" applyBorder="1" applyAlignment="1">
      <alignment horizontal="left" vertical="top" wrapText="1"/>
    </xf>
    <xf numFmtId="49" fontId="2" fillId="5" borderId="7" xfId="3" applyNumberFormat="1" applyFont="1" applyFill="1" applyBorder="1" applyAlignment="1">
      <alignment horizontal="left" vertical="top"/>
    </xf>
    <xf numFmtId="0" fontId="2" fillId="5" borderId="2" xfId="3" applyNumberFormat="1" applyFont="1" applyFill="1" applyBorder="1" applyAlignment="1">
      <alignment horizontal="left" vertical="top"/>
    </xf>
    <xf numFmtId="165" fontId="2" fillId="5" borderId="2" xfId="3" applyNumberFormat="1" applyFont="1" applyFill="1" applyBorder="1" applyAlignment="1">
      <alignment horizontal="left" vertical="top" wrapText="1"/>
    </xf>
    <xf numFmtId="4" fontId="2" fillId="5" borderId="2" xfId="3" applyNumberFormat="1" applyFont="1" applyFill="1" applyBorder="1" applyAlignment="1">
      <alignment horizontal="left" vertical="top" wrapText="1"/>
    </xf>
    <xf numFmtId="49" fontId="2" fillId="5" borderId="2" xfId="3" applyNumberFormat="1" applyFont="1" applyFill="1" applyBorder="1" applyAlignment="1">
      <alignment horizontal="left" vertical="top"/>
    </xf>
    <xf numFmtId="0" fontId="2" fillId="5" borderId="0" xfId="3" applyFont="1" applyFill="1" applyBorder="1" applyAlignment="1">
      <alignment horizontal="left" vertical="top" wrapText="1"/>
    </xf>
    <xf numFmtId="49" fontId="5" fillId="5" borderId="2" xfId="0" applyNumberFormat="1" applyFont="1" applyFill="1" applyBorder="1" applyAlignment="1">
      <alignment horizontal="left" vertical="top"/>
    </xf>
    <xf numFmtId="1" fontId="2" fillId="5" borderId="2" xfId="0" applyNumberFormat="1" applyFont="1" applyFill="1" applyBorder="1" applyAlignment="1">
      <alignment horizontal="left" vertical="top" wrapText="1"/>
    </xf>
    <xf numFmtId="0" fontId="2" fillId="5" borderId="2" xfId="6" applyFont="1" applyFill="1" applyBorder="1" applyAlignment="1">
      <alignment horizontal="left" vertical="top" wrapText="1"/>
    </xf>
    <xf numFmtId="169" fontId="2" fillId="5" borderId="2" xfId="0" applyNumberFormat="1" applyFont="1" applyFill="1" applyBorder="1" applyAlignment="1">
      <alignment horizontal="left" vertical="top" wrapText="1"/>
    </xf>
    <xf numFmtId="2" fontId="2" fillId="5" borderId="2" xfId="0" applyNumberFormat="1" applyFont="1" applyFill="1" applyBorder="1" applyAlignment="1">
      <alignment horizontal="left" vertical="top" wrapText="1"/>
    </xf>
    <xf numFmtId="49" fontId="2" fillId="5" borderId="2" xfId="0" applyNumberFormat="1" applyFont="1" applyFill="1" applyBorder="1" applyAlignment="1">
      <alignment vertical="top"/>
    </xf>
    <xf numFmtId="49" fontId="5" fillId="5" borderId="2" xfId="0" applyNumberFormat="1" applyFont="1" applyFill="1" applyBorder="1" applyAlignment="1">
      <alignment vertical="top"/>
    </xf>
    <xf numFmtId="49" fontId="2" fillId="5" borderId="0" xfId="0" applyNumberFormat="1" applyFont="1" applyFill="1" applyBorder="1" applyAlignment="1">
      <alignment horizontal="left" vertical="top" wrapText="1"/>
    </xf>
    <xf numFmtId="0" fontId="2" fillId="5" borderId="2" xfId="0" applyNumberFormat="1" applyFont="1" applyFill="1" applyBorder="1" applyAlignment="1">
      <alignment vertical="top"/>
    </xf>
    <xf numFmtId="49" fontId="2" fillId="5" borderId="2" xfId="5" applyNumberFormat="1" applyFont="1" applyFill="1" applyBorder="1" applyAlignment="1">
      <alignment vertical="top" wrapText="1"/>
    </xf>
    <xf numFmtId="0" fontId="2" fillId="5" borderId="2" xfId="0" applyFont="1" applyFill="1" applyBorder="1" applyAlignment="1">
      <alignment vertical="top"/>
    </xf>
    <xf numFmtId="0" fontId="2" fillId="5" borderId="2" xfId="6" applyFont="1" applyFill="1" applyBorder="1" applyAlignment="1">
      <alignment vertical="top" wrapText="1"/>
    </xf>
    <xf numFmtId="169" fontId="2" fillId="5" borderId="2" xfId="0" applyNumberFormat="1" applyFont="1" applyFill="1" applyBorder="1" applyAlignment="1">
      <alignment vertical="top" wrapText="1"/>
    </xf>
    <xf numFmtId="2" fontId="2" fillId="5" borderId="2" xfId="0" applyNumberFormat="1" applyFont="1" applyFill="1" applyBorder="1" applyAlignment="1">
      <alignment vertical="top" wrapText="1"/>
    </xf>
    <xf numFmtId="4" fontId="2" fillId="5" borderId="2" xfId="0" applyNumberFormat="1" applyFont="1" applyFill="1" applyBorder="1" applyAlignment="1">
      <alignment horizontal="center" vertical="center" wrapText="1"/>
    </xf>
    <xf numFmtId="49" fontId="2" fillId="5" borderId="2" xfId="0" applyNumberFormat="1" applyFont="1" applyFill="1" applyBorder="1" applyAlignment="1">
      <alignment vertical="center"/>
    </xf>
    <xf numFmtId="167" fontId="2" fillId="5" borderId="2" xfId="0" applyNumberFormat="1" applyFont="1" applyFill="1" applyBorder="1" applyAlignment="1">
      <alignment horizontal="left" vertical="center"/>
    </xf>
    <xf numFmtId="168" fontId="2" fillId="5" borderId="2" xfId="0" applyNumberFormat="1" applyFont="1" applyFill="1" applyBorder="1" applyAlignment="1">
      <alignment horizontal="left" vertical="top"/>
    </xf>
    <xf numFmtId="167" fontId="2" fillId="5" borderId="2" xfId="0" applyNumberFormat="1" applyFont="1" applyFill="1" applyBorder="1" applyAlignment="1">
      <alignment horizontal="left" vertical="top"/>
    </xf>
    <xf numFmtId="0" fontId="2" fillId="0" borderId="3" xfId="0" applyFont="1" applyFill="1" applyBorder="1" applyAlignment="1">
      <alignment vertical="top"/>
    </xf>
    <xf numFmtId="49" fontId="2" fillId="0" borderId="0" xfId="0" applyNumberFormat="1" applyFont="1" applyFill="1" applyBorder="1" applyAlignment="1">
      <alignment vertical="top"/>
    </xf>
    <xf numFmtId="0" fontId="2" fillId="5" borderId="2" xfId="5" applyNumberFormat="1" applyFont="1" applyFill="1" applyBorder="1" applyAlignment="1">
      <alignment vertical="top"/>
    </xf>
    <xf numFmtId="0" fontId="35" fillId="5" borderId="2" xfId="0" applyFont="1" applyFill="1" applyBorder="1" applyAlignment="1">
      <alignment vertical="top" wrapText="1"/>
    </xf>
    <xf numFmtId="0" fontId="2" fillId="5" borderId="2" xfId="17" applyFont="1" applyFill="1" applyBorder="1" applyAlignment="1">
      <alignment vertical="top"/>
    </xf>
    <xf numFmtId="0" fontId="2" fillId="5" borderId="2" xfId="5" applyFont="1" applyFill="1" applyBorder="1" applyAlignment="1">
      <alignment vertical="top"/>
    </xf>
    <xf numFmtId="49" fontId="2" fillId="5" borderId="5" xfId="0" applyNumberFormat="1" applyFont="1" applyFill="1" applyBorder="1" applyAlignment="1">
      <alignment vertical="top" wrapText="1"/>
    </xf>
    <xf numFmtId="1" fontId="2" fillId="5" borderId="2" xfId="0" applyNumberFormat="1" applyFont="1" applyFill="1" applyBorder="1" applyAlignment="1">
      <alignment vertical="top" wrapText="1"/>
    </xf>
    <xf numFmtId="0" fontId="35" fillId="5" borderId="2" xfId="0" applyFont="1" applyFill="1" applyBorder="1" applyAlignment="1">
      <alignment horizontal="left" vertical="top" wrapText="1"/>
    </xf>
    <xf numFmtId="4" fontId="2" fillId="5" borderId="2" xfId="0" applyNumberFormat="1" applyFont="1" applyFill="1" applyBorder="1" applyAlignment="1">
      <alignment horizontal="center" vertical="top" wrapText="1"/>
    </xf>
    <xf numFmtId="0" fontId="2" fillId="0" borderId="0" xfId="0" applyFont="1" applyFill="1" applyBorder="1" applyAlignment="1">
      <alignment vertical="top"/>
    </xf>
    <xf numFmtId="49" fontId="2" fillId="5" borderId="2" xfId="5" applyNumberFormat="1" applyFont="1" applyFill="1" applyBorder="1" applyAlignment="1">
      <alignment vertical="top"/>
    </xf>
    <xf numFmtId="49" fontId="2" fillId="5" borderId="2" xfId="5" applyNumberFormat="1" applyFont="1" applyFill="1" applyBorder="1" applyAlignment="1">
      <alignment horizontal="left" vertical="top"/>
    </xf>
    <xf numFmtId="0" fontId="2" fillId="5" borderId="2" xfId="5" applyFont="1" applyFill="1" applyBorder="1" applyAlignment="1">
      <alignment vertical="top" wrapText="1"/>
    </xf>
    <xf numFmtId="1" fontId="2" fillId="5" borderId="2" xfId="5" applyNumberFormat="1" applyFont="1" applyFill="1" applyBorder="1" applyAlignment="1">
      <alignment horizontal="left" vertical="top"/>
    </xf>
    <xf numFmtId="0" fontId="2" fillId="5" borderId="2" xfId="5" applyFont="1" applyFill="1" applyBorder="1" applyAlignment="1">
      <alignment horizontal="left" vertical="top"/>
    </xf>
    <xf numFmtId="165" fontId="2" fillId="5" borderId="2" xfId="5" applyNumberFormat="1" applyFont="1" applyFill="1" applyBorder="1" applyAlignment="1">
      <alignment vertical="top"/>
    </xf>
    <xf numFmtId="166" fontId="2" fillId="5" borderId="2" xfId="18" applyFont="1" applyFill="1" applyBorder="1" applyAlignment="1">
      <alignment vertical="top"/>
    </xf>
    <xf numFmtId="39" fontId="2" fillId="5" borderId="2" xfId="18" applyNumberFormat="1" applyFont="1" applyFill="1" applyBorder="1" applyAlignment="1">
      <alignment vertical="top"/>
    </xf>
    <xf numFmtId="167" fontId="2" fillId="5" borderId="2" xfId="5" applyNumberFormat="1" applyFont="1" applyFill="1" applyBorder="1" applyAlignment="1">
      <alignment vertical="top" wrapText="1"/>
    </xf>
    <xf numFmtId="4" fontId="2" fillId="5" borderId="2" xfId="0" applyNumberFormat="1" applyFont="1" applyFill="1" applyBorder="1" applyAlignment="1">
      <alignment horizontal="left"/>
    </xf>
    <xf numFmtId="0" fontId="2" fillId="5" borderId="2" xfId="6" applyFont="1" applyFill="1" applyBorder="1" applyAlignment="1">
      <alignment horizontal="left" vertical="top"/>
    </xf>
    <xf numFmtId="1" fontId="2" fillId="5" borderId="2" xfId="0" applyNumberFormat="1" applyFont="1" applyFill="1" applyBorder="1" applyAlignment="1">
      <alignment horizontal="center" vertical="top" wrapText="1"/>
    </xf>
    <xf numFmtId="4" fontId="2" fillId="5" borderId="2" xfId="0" applyNumberFormat="1" applyFont="1" applyFill="1" applyBorder="1" applyAlignment="1">
      <alignment horizontal="right" vertical="top" wrapText="1"/>
    </xf>
    <xf numFmtId="49" fontId="2" fillId="5" borderId="2" xfId="0" applyNumberFormat="1" applyFont="1" applyFill="1" applyBorder="1" applyAlignment="1">
      <alignment horizontal="right" vertical="top"/>
    </xf>
    <xf numFmtId="0" fontId="2" fillId="5" borderId="2" xfId="0" applyNumberFormat="1" applyFont="1" applyFill="1" applyBorder="1" applyAlignment="1">
      <alignment horizontal="center" vertical="top" wrapText="1"/>
    </xf>
    <xf numFmtId="0" fontId="2" fillId="5" borderId="2" xfId="0" applyNumberFormat="1" applyFont="1" applyFill="1" applyBorder="1" applyAlignment="1">
      <alignment vertical="top" wrapText="1"/>
    </xf>
    <xf numFmtId="0" fontId="35" fillId="5" borderId="2" xfId="0" applyFont="1" applyFill="1" applyBorder="1" applyAlignment="1">
      <alignment horizontal="left" wrapText="1"/>
    </xf>
    <xf numFmtId="0" fontId="35" fillId="5" borderId="2" xfId="0" applyFont="1" applyFill="1" applyBorder="1" applyAlignment="1">
      <alignment horizontal="left" vertical="center"/>
    </xf>
    <xf numFmtId="1" fontId="2" fillId="5" borderId="2" xfId="0" applyNumberFormat="1" applyFont="1" applyFill="1" applyBorder="1" applyAlignment="1">
      <alignment horizontal="left" vertical="center"/>
    </xf>
    <xf numFmtId="49" fontId="2" fillId="5" borderId="2" xfId="7" applyNumberFormat="1" applyFont="1" applyFill="1" applyBorder="1" applyAlignment="1">
      <alignment horizontal="left" vertical="center"/>
    </xf>
    <xf numFmtId="39" fontId="2" fillId="5" borderId="2" xfId="16" applyNumberFormat="1" applyFont="1" applyFill="1" applyBorder="1" applyAlignment="1">
      <alignment horizontal="left" vertical="center"/>
    </xf>
    <xf numFmtId="0" fontId="2" fillId="5" borderId="2" xfId="0" applyFont="1" applyFill="1" applyBorder="1" applyAlignment="1">
      <alignment horizontal="left" vertical="center"/>
    </xf>
    <xf numFmtId="49" fontId="12" fillId="5" borderId="2" xfId="0" applyNumberFormat="1" applyFont="1" applyFill="1" applyBorder="1" applyAlignment="1">
      <alignment horizontal="left" wrapText="1"/>
    </xf>
    <xf numFmtId="0" fontId="2" fillId="5" borderId="2" xfId="0" applyFont="1" applyFill="1" applyBorder="1" applyAlignment="1">
      <alignment horizontal="left" wrapText="1"/>
    </xf>
    <xf numFmtId="0" fontId="2" fillId="5" borderId="5" xfId="0" applyFont="1" applyFill="1" applyBorder="1"/>
    <xf numFmtId="49" fontId="2" fillId="5" borderId="2" xfId="0" applyNumberFormat="1" applyFont="1" applyFill="1" applyBorder="1" applyAlignment="1">
      <alignment vertical="center" wrapText="1"/>
    </xf>
    <xf numFmtId="49" fontId="2" fillId="5" borderId="5" xfId="0" applyNumberFormat="1" applyFont="1" applyFill="1" applyBorder="1" applyAlignment="1">
      <alignment horizontal="left" vertical="center"/>
    </xf>
    <xf numFmtId="1" fontId="2" fillId="5" borderId="2" xfId="0" applyNumberFormat="1" applyFont="1" applyFill="1" applyBorder="1" applyAlignment="1">
      <alignment horizontal="left" vertical="center" wrapText="1"/>
    </xf>
    <xf numFmtId="49" fontId="2" fillId="5" borderId="2" xfId="2" applyNumberFormat="1" applyFont="1" applyFill="1" applyBorder="1" applyAlignment="1">
      <alignment horizontal="left" vertical="center" wrapText="1"/>
    </xf>
    <xf numFmtId="0" fontId="2" fillId="5" borderId="2" xfId="0" applyNumberFormat="1" applyFont="1" applyFill="1" applyBorder="1" applyAlignment="1">
      <alignment vertical="center" wrapText="1"/>
    </xf>
    <xf numFmtId="17" fontId="2" fillId="5" borderId="2" xfId="0" applyNumberFormat="1" applyFont="1" applyFill="1" applyBorder="1" applyAlignment="1">
      <alignment horizontal="left" vertical="center" wrapText="1"/>
    </xf>
    <xf numFmtId="3" fontId="2" fillId="5" borderId="2" xfId="0" applyNumberFormat="1" applyFont="1" applyFill="1" applyBorder="1" applyAlignment="1">
      <alignment horizontal="left" vertical="center" wrapText="1"/>
    </xf>
    <xf numFmtId="4" fontId="2" fillId="5" borderId="2" xfId="0" applyNumberFormat="1" applyFont="1" applyFill="1" applyBorder="1" applyAlignment="1">
      <alignment horizontal="right" vertical="center" wrapText="1"/>
    </xf>
    <xf numFmtId="49" fontId="5" fillId="5" borderId="2" xfId="0" applyNumberFormat="1" applyFont="1" applyFill="1" applyBorder="1" applyAlignment="1">
      <alignment horizontal="center" wrapText="1"/>
    </xf>
    <xf numFmtId="49" fontId="5" fillId="5" borderId="2" xfId="0" applyNumberFormat="1" applyFont="1" applyFill="1" applyBorder="1" applyAlignment="1">
      <alignment horizontal="center" vertical="center" wrapText="1"/>
    </xf>
    <xf numFmtId="43" fontId="2" fillId="0" borderId="0" xfId="0" applyNumberFormat="1" applyFont="1" applyFill="1" applyBorder="1" applyAlignment="1">
      <alignment horizontal="left" vertical="center"/>
    </xf>
    <xf numFmtId="0" fontId="2" fillId="0" borderId="0" xfId="0" applyFont="1" applyFill="1" applyBorder="1" applyAlignment="1">
      <alignment horizontal="center"/>
    </xf>
    <xf numFmtId="0" fontId="7" fillId="0" borderId="0" xfId="0" applyFont="1" applyFill="1" applyBorder="1"/>
    <xf numFmtId="0" fontId="22" fillId="0" borderId="0" xfId="0" applyFont="1" applyFill="1" applyBorder="1" applyAlignment="1"/>
    <xf numFmtId="0" fontId="22" fillId="0" borderId="0" xfId="0" applyFont="1" applyFill="1" applyBorder="1"/>
    <xf numFmtId="0" fontId="2" fillId="0" borderId="0" xfId="0" applyFont="1" applyFill="1" applyBorder="1" applyAlignment="1">
      <alignment vertical="center"/>
    </xf>
    <xf numFmtId="49" fontId="2" fillId="0" borderId="0" xfId="0" applyNumberFormat="1" applyFont="1" applyFill="1" applyBorder="1" applyAlignment="1">
      <alignment horizontal="left" wrapText="1"/>
    </xf>
    <xf numFmtId="0" fontId="5" fillId="0" borderId="0" xfId="0" applyFont="1" applyFill="1" applyBorder="1"/>
    <xf numFmtId="0" fontId="3" fillId="0" borderId="0" xfId="0" applyFont="1" applyFill="1" applyBorder="1" applyAlignment="1"/>
    <xf numFmtId="0" fontId="28" fillId="0" borderId="0" xfId="0" applyFont="1" applyFill="1" applyBorder="1" applyAlignment="1">
      <alignment horizontal="left"/>
    </xf>
    <xf numFmtId="0" fontId="0" fillId="0" borderId="0" xfId="0" applyFont="1" applyFill="1" applyBorder="1" applyAlignment="1">
      <alignment horizontal="left"/>
    </xf>
    <xf numFmtId="0" fontId="5" fillId="0" borderId="0" xfId="0" applyFont="1" applyFill="1" applyBorder="1" applyAlignment="1">
      <alignment horizontal="left"/>
    </xf>
    <xf numFmtId="0" fontId="0" fillId="0" borderId="0" xfId="0" applyFill="1" applyBorder="1" applyAlignment="1">
      <alignment horizontal="center" vertical="center"/>
    </xf>
    <xf numFmtId="0" fontId="0" fillId="0" borderId="0" xfId="0" applyBorder="1"/>
    <xf numFmtId="49" fontId="2" fillId="0" borderId="1" xfId="0" applyNumberFormat="1" applyFont="1" applyFill="1" applyBorder="1" applyAlignment="1">
      <alignment vertical="top"/>
    </xf>
    <xf numFmtId="49" fontId="2" fillId="0" borderId="7" xfId="0" applyNumberFormat="1" applyFont="1" applyFill="1" applyBorder="1" applyAlignment="1">
      <alignment vertical="top"/>
    </xf>
    <xf numFmtId="49" fontId="2" fillId="7" borderId="7" xfId="0" applyNumberFormat="1" applyFont="1" applyFill="1" applyBorder="1" applyAlignment="1">
      <alignment vertical="top"/>
    </xf>
    <xf numFmtId="0" fontId="2" fillId="0" borderId="7" xfId="0" applyFont="1" applyFill="1" applyBorder="1" applyAlignment="1">
      <alignment vertical="top"/>
    </xf>
    <xf numFmtId="0" fontId="3" fillId="0" borderId="7" xfId="20" applyFont="1" applyFill="1" applyBorder="1" applyAlignment="1">
      <alignment horizontal="left" vertical="center"/>
    </xf>
    <xf numFmtId="168" fontId="3" fillId="0" borderId="7" xfId="0" applyNumberFormat="1" applyFont="1" applyFill="1" applyBorder="1" applyAlignment="1">
      <alignment vertical="center"/>
    </xf>
    <xf numFmtId="49" fontId="5" fillId="3" borderId="1" xfId="0" applyNumberFormat="1" applyFont="1" applyFill="1" applyBorder="1" applyAlignment="1">
      <alignment horizontal="left" vertical="center"/>
    </xf>
    <xf numFmtId="49" fontId="2" fillId="7" borderId="1" xfId="0" applyNumberFormat="1" applyFont="1" applyFill="1" applyBorder="1" applyAlignment="1"/>
    <xf numFmtId="49" fontId="2" fillId="5" borderId="7" xfId="0" applyNumberFormat="1" applyFont="1" applyFill="1" applyBorder="1" applyAlignment="1">
      <alignment vertical="top"/>
    </xf>
    <xf numFmtId="49" fontId="2" fillId="5" borderId="1" xfId="0" applyNumberFormat="1" applyFont="1" applyFill="1" applyBorder="1" applyAlignment="1">
      <alignment horizontal="left" vertical="center"/>
    </xf>
    <xf numFmtId="0" fontId="2" fillId="5" borderId="7" xfId="0" applyFont="1" applyFill="1" applyBorder="1" applyAlignment="1">
      <alignment vertical="top"/>
    </xf>
    <xf numFmtId="49" fontId="3" fillId="0" borderId="7" xfId="0" applyNumberFormat="1" applyFont="1" applyFill="1" applyBorder="1" applyAlignment="1">
      <alignment vertical="center" wrapText="1"/>
    </xf>
    <xf numFmtId="49" fontId="7" fillId="3" borderId="2" xfId="0" applyNumberFormat="1" applyFont="1" applyFill="1" applyBorder="1" applyAlignment="1">
      <alignment horizontal="left"/>
    </xf>
    <xf numFmtId="168" fontId="3" fillId="0" borderId="1" xfId="0" applyNumberFormat="1" applyFont="1" applyFill="1" applyBorder="1" applyAlignment="1">
      <alignment horizontal="left" vertical="center" wrapText="1"/>
    </xf>
    <xf numFmtId="0" fontId="2" fillId="7" borderId="7" xfId="0" applyFont="1" applyFill="1" applyBorder="1" applyAlignment="1">
      <alignment horizontal="left"/>
    </xf>
    <xf numFmtId="0" fontId="3" fillId="0" borderId="7" xfId="0" applyFont="1" applyFill="1" applyBorder="1" applyAlignment="1">
      <alignment vertical="center"/>
    </xf>
    <xf numFmtId="49" fontId="2" fillId="7" borderId="1" xfId="0" applyNumberFormat="1" applyFont="1" applyFill="1" applyBorder="1" applyAlignment="1">
      <alignment vertical="top"/>
    </xf>
    <xf numFmtId="49" fontId="2" fillId="5" borderId="0" xfId="3" applyNumberFormat="1" applyFont="1" applyFill="1" applyBorder="1" applyAlignment="1">
      <alignment horizontal="left" vertical="top"/>
    </xf>
    <xf numFmtId="0" fontId="2" fillId="5" borderId="7" xfId="0" applyFont="1" applyFill="1" applyBorder="1" applyAlignment="1">
      <alignment horizontal="left" wrapText="1"/>
    </xf>
    <xf numFmtId="49" fontId="3" fillId="0" borderId="1" xfId="0" applyNumberFormat="1" applyFont="1" applyFill="1" applyBorder="1" applyAlignment="1"/>
    <xf numFmtId="0" fontId="2" fillId="0" borderId="1" xfId="0" applyFont="1" applyFill="1" applyBorder="1" applyAlignment="1"/>
    <xf numFmtId="49" fontId="2" fillId="5" borderId="7" xfId="0" applyNumberFormat="1" applyFont="1" applyFill="1" applyBorder="1" applyAlignment="1">
      <alignment horizontal="left"/>
    </xf>
    <xf numFmtId="49" fontId="2" fillId="5" borderId="1" xfId="0" applyNumberFormat="1" applyFont="1" applyFill="1" applyBorder="1" applyAlignment="1">
      <alignment horizontal="left"/>
    </xf>
    <xf numFmtId="49" fontId="2" fillId="7" borderId="1" xfId="0" applyNumberFormat="1" applyFont="1" applyFill="1" applyBorder="1" applyAlignment="1">
      <alignment horizontal="left"/>
    </xf>
    <xf numFmtId="49" fontId="7" fillId="3" borderId="2" xfId="0" applyNumberFormat="1" applyFont="1" applyFill="1" applyBorder="1"/>
    <xf numFmtId="0" fontId="3" fillId="0" borderId="1" xfId="5" applyNumberFormat="1" applyFont="1" applyFill="1" applyBorder="1" applyAlignment="1">
      <alignment horizontal="left" vertical="center" wrapText="1"/>
    </xf>
    <xf numFmtId="49" fontId="2" fillId="5" borderId="0" xfId="0" applyNumberFormat="1" applyFont="1" applyFill="1" applyBorder="1" applyAlignment="1">
      <alignment horizontal="left"/>
    </xf>
    <xf numFmtId="49" fontId="2" fillId="5" borderId="7" xfId="0" applyNumberFormat="1" applyFont="1" applyFill="1" applyBorder="1" applyAlignment="1">
      <alignment horizontal="left" vertical="center"/>
    </xf>
    <xf numFmtId="49" fontId="5" fillId="0" borderId="7" xfId="0" applyNumberFormat="1" applyFont="1" applyFill="1" applyBorder="1" applyAlignment="1">
      <alignment horizontal="left" vertical="center"/>
    </xf>
    <xf numFmtId="49" fontId="2" fillId="5" borderId="7" xfId="0" applyNumberFormat="1" applyFont="1" applyFill="1" applyBorder="1" applyAlignment="1">
      <alignment horizontal="center" vertical="center" wrapText="1"/>
    </xf>
    <xf numFmtId="0" fontId="2" fillId="5" borderId="1" xfId="0" applyNumberFormat="1" applyFont="1" applyFill="1" applyBorder="1" applyAlignment="1">
      <alignment horizontal="left" vertical="top"/>
    </xf>
    <xf numFmtId="0" fontId="2" fillId="5" borderId="7" xfId="0" applyNumberFormat="1" applyFont="1" applyFill="1" applyBorder="1" applyAlignment="1">
      <alignment horizontal="left" vertical="center"/>
    </xf>
    <xf numFmtId="0" fontId="2" fillId="5" borderId="7" xfId="0" applyNumberFormat="1" applyFont="1" applyFill="1" applyBorder="1" applyAlignment="1">
      <alignment horizontal="left" vertical="top"/>
    </xf>
    <xf numFmtId="49" fontId="5" fillId="0" borderId="24" xfId="0" applyNumberFormat="1" applyFont="1" applyFill="1" applyBorder="1" applyAlignment="1">
      <alignment vertical="top"/>
    </xf>
    <xf numFmtId="1" fontId="2" fillId="0" borderId="0" xfId="0" applyNumberFormat="1" applyFont="1" applyFill="1" applyBorder="1" applyAlignment="1">
      <alignment horizontal="left" vertical="top" wrapText="1"/>
    </xf>
    <xf numFmtId="0" fontId="3" fillId="0" borderId="7" xfId="3" applyFont="1" applyFill="1" applyBorder="1" applyAlignment="1">
      <alignment horizontal="left" vertical="center" wrapText="1"/>
    </xf>
    <xf numFmtId="49" fontId="2" fillId="5" borderId="7" xfId="0" applyNumberFormat="1" applyFont="1" applyFill="1" applyBorder="1" applyAlignment="1">
      <alignment horizontal="center" vertical="center"/>
    </xf>
    <xf numFmtId="0" fontId="3" fillId="0" borderId="7" xfId="3" applyNumberFormat="1" applyFont="1" applyFill="1" applyBorder="1" applyAlignment="1">
      <alignment horizontal="left" vertical="center"/>
    </xf>
    <xf numFmtId="0" fontId="2" fillId="7" borderId="1" xfId="0" applyNumberFormat="1" applyFont="1" applyFill="1" applyBorder="1" applyAlignment="1">
      <alignment horizontal="left" vertical="center"/>
    </xf>
    <xf numFmtId="0" fontId="2" fillId="5" borderId="7" xfId="3" applyNumberFormat="1" applyFont="1" applyFill="1" applyBorder="1" applyAlignment="1">
      <alignment horizontal="left" vertical="top"/>
    </xf>
    <xf numFmtId="0" fontId="2" fillId="5" borderId="1" xfId="0" applyNumberFormat="1" applyFont="1" applyFill="1" applyBorder="1" applyAlignment="1">
      <alignment horizontal="left" vertical="center"/>
    </xf>
    <xf numFmtId="0" fontId="2" fillId="5" borderId="7" xfId="0" applyFont="1" applyFill="1" applyBorder="1" applyAlignment="1">
      <alignment horizontal="center" vertical="center"/>
    </xf>
    <xf numFmtId="0" fontId="2" fillId="5" borderId="0" xfId="3" applyNumberFormat="1" applyFont="1" applyFill="1" applyBorder="1" applyAlignment="1">
      <alignment horizontal="left" vertical="top"/>
    </xf>
    <xf numFmtId="43" fontId="3" fillId="0" borderId="1" xfId="0" applyNumberFormat="1" applyFont="1" applyFill="1" applyBorder="1" applyAlignment="1">
      <alignment horizontal="left" vertical="center" wrapText="1"/>
    </xf>
    <xf numFmtId="0" fontId="2" fillId="7" borderId="21" xfId="0" applyNumberFormat="1" applyFont="1" applyFill="1" applyBorder="1" applyAlignment="1">
      <alignment horizontal="left"/>
    </xf>
    <xf numFmtId="0" fontId="3" fillId="0" borderId="11" xfId="0" applyNumberFormat="1" applyFont="1" applyFill="1" applyBorder="1" applyAlignment="1">
      <alignment horizontal="left"/>
    </xf>
    <xf numFmtId="43" fontId="2" fillId="0" borderId="2" xfId="0" applyNumberFormat="1" applyFont="1" applyFill="1" applyBorder="1" applyAlignment="1">
      <alignment vertical="top" wrapText="1"/>
    </xf>
    <xf numFmtId="0" fontId="2" fillId="0" borderId="11" xfId="3" applyFont="1" applyFill="1" applyBorder="1" applyAlignment="1">
      <alignment wrapText="1"/>
    </xf>
    <xf numFmtId="43" fontId="2" fillId="5" borderId="7" xfId="0" applyNumberFormat="1" applyFont="1" applyFill="1" applyBorder="1" applyAlignment="1">
      <alignment horizontal="left" vertical="center" wrapText="1"/>
    </xf>
    <xf numFmtId="0" fontId="3" fillId="0" borderId="11" xfId="0" applyFont="1" applyFill="1" applyBorder="1" applyAlignment="1">
      <alignment horizontal="left" vertical="center"/>
    </xf>
    <xf numFmtId="49" fontId="3" fillId="0" borderId="21" xfId="0" applyNumberFormat="1" applyFont="1" applyFill="1" applyBorder="1" applyAlignment="1">
      <alignment horizontal="left" vertical="center"/>
    </xf>
    <xf numFmtId="0" fontId="2" fillId="5" borderId="7" xfId="0" applyNumberFormat="1" applyFont="1" applyFill="1" applyBorder="1" applyAlignment="1">
      <alignment horizontal="left"/>
    </xf>
    <xf numFmtId="0" fontId="2" fillId="7" borderId="0" xfId="0" applyNumberFormat="1" applyFont="1" applyFill="1" applyBorder="1" applyAlignment="1">
      <alignment horizontal="left"/>
    </xf>
    <xf numFmtId="49" fontId="3" fillId="0" borderId="21" xfId="0" applyNumberFormat="1" applyFont="1" applyFill="1" applyBorder="1" applyAlignment="1">
      <alignment horizontal="center" vertical="center"/>
    </xf>
    <xf numFmtId="0" fontId="2" fillId="0" borderId="21" xfId="3" applyFont="1" applyFill="1" applyBorder="1" applyAlignment="1">
      <alignment wrapText="1"/>
    </xf>
    <xf numFmtId="49" fontId="3" fillId="0" borderId="21" xfId="0" applyNumberFormat="1" applyFont="1" applyFill="1" applyBorder="1" applyAlignment="1">
      <alignment vertical="center"/>
    </xf>
    <xf numFmtId="43" fontId="3" fillId="0" borderId="0" xfId="0" applyNumberFormat="1" applyFont="1" applyFill="1" applyBorder="1" applyAlignment="1">
      <alignment horizontal="center" vertical="top" wrapText="1"/>
    </xf>
    <xf numFmtId="0" fontId="3" fillId="0" borderId="21" xfId="5" applyNumberFormat="1" applyFont="1" applyFill="1" applyBorder="1" applyAlignment="1">
      <alignment vertical="center"/>
    </xf>
    <xf numFmtId="0" fontId="2" fillId="5" borderId="7" xfId="0" applyFont="1" applyFill="1" applyBorder="1" applyAlignment="1">
      <alignment vertical="center" wrapText="1"/>
    </xf>
    <xf numFmtId="0" fontId="2" fillId="7" borderId="1" xfId="0" applyNumberFormat="1" applyFont="1" applyFill="1" applyBorder="1" applyAlignment="1">
      <alignment horizontal="left"/>
    </xf>
    <xf numFmtId="0" fontId="2" fillId="0" borderId="25" xfId="0" applyFont="1" applyFill="1" applyBorder="1"/>
    <xf numFmtId="0" fontId="3" fillId="0" borderId="21" xfId="0" applyFont="1" applyFill="1" applyBorder="1" applyAlignment="1">
      <alignment horizontal="left" vertical="center"/>
    </xf>
    <xf numFmtId="43" fontId="3" fillId="0" borderId="21" xfId="0" applyNumberFormat="1" applyFont="1" applyFill="1" applyBorder="1" applyAlignment="1">
      <alignment horizontal="center" vertical="top" wrapText="1"/>
    </xf>
    <xf numFmtId="43" fontId="3" fillId="0" borderId="1" xfId="0" applyNumberFormat="1" applyFont="1" applyFill="1" applyBorder="1" applyAlignment="1">
      <alignment vertical="top" wrapText="1"/>
    </xf>
    <xf numFmtId="0" fontId="3" fillId="0" borderId="21" xfId="5" applyNumberFormat="1" applyFont="1" applyFill="1" applyBorder="1" applyAlignment="1">
      <alignment horizontal="center" vertical="center"/>
    </xf>
    <xf numFmtId="49" fontId="2" fillId="5" borderId="21" xfId="0" applyNumberFormat="1" applyFont="1" applyFill="1" applyBorder="1" applyAlignment="1">
      <alignment horizontal="left" vertical="center"/>
    </xf>
    <xf numFmtId="43" fontId="2" fillId="7" borderId="11" xfId="0" applyNumberFormat="1" applyFont="1" applyFill="1" applyBorder="1" applyAlignment="1">
      <alignment horizontal="left" vertical="center" wrapText="1"/>
    </xf>
    <xf numFmtId="43" fontId="2" fillId="7" borderId="1" xfId="0" applyNumberFormat="1" applyFont="1" applyFill="1" applyBorder="1" applyAlignment="1">
      <alignment horizontal="left" vertical="center" wrapText="1"/>
    </xf>
    <xf numFmtId="0" fontId="2" fillId="7" borderId="11" xfId="0" applyNumberFormat="1" applyFont="1" applyFill="1" applyBorder="1" applyAlignment="1">
      <alignment horizontal="left"/>
    </xf>
    <xf numFmtId="49" fontId="3" fillId="0" borderId="21" xfId="0" applyNumberFormat="1" applyFont="1" applyFill="1" applyBorder="1" applyAlignment="1">
      <alignment horizontal="center" vertical="top"/>
    </xf>
    <xf numFmtId="0" fontId="7" fillId="3" borderId="2" xfId="0" applyFont="1" applyFill="1" applyBorder="1" applyAlignment="1">
      <alignment wrapText="1"/>
    </xf>
    <xf numFmtId="0" fontId="3" fillId="0" borderId="22" xfId="5" applyNumberFormat="1" applyFont="1" applyFill="1" applyBorder="1" applyAlignment="1">
      <alignment horizontal="left" vertical="center" wrapText="1"/>
    </xf>
    <xf numFmtId="0" fontId="2" fillId="5" borderId="7" xfId="0" applyFont="1" applyFill="1" applyBorder="1" applyAlignment="1">
      <alignment vertical="center"/>
    </xf>
    <xf numFmtId="0" fontId="2" fillId="0" borderId="7" xfId="0" applyFont="1" applyFill="1" applyBorder="1" applyAlignment="1">
      <alignment horizontal="left" vertical="center" wrapText="1"/>
    </xf>
    <xf numFmtId="49" fontId="2" fillId="0" borderId="25" xfId="0" applyNumberFormat="1" applyFont="1" applyFill="1" applyBorder="1" applyAlignment="1">
      <alignment horizontal="left" vertical="center"/>
    </xf>
    <xf numFmtId="0" fontId="2" fillId="0" borderId="7" xfId="0" applyFont="1" applyFill="1" applyBorder="1" applyAlignment="1">
      <alignment horizontal="center"/>
    </xf>
    <xf numFmtId="43" fontId="2" fillId="0" borderId="21" xfId="0" applyNumberFormat="1" applyFont="1" applyFill="1" applyBorder="1" applyAlignment="1">
      <alignment vertical="center" wrapText="1"/>
    </xf>
    <xf numFmtId="0" fontId="2" fillId="5" borderId="0" xfId="0" applyNumberFormat="1" applyFont="1" applyFill="1" applyBorder="1" applyAlignment="1">
      <alignment horizontal="left" vertical="top"/>
    </xf>
    <xf numFmtId="0" fontId="2" fillId="7" borderId="22" xfId="0" applyNumberFormat="1" applyFont="1" applyFill="1" applyBorder="1" applyAlignment="1">
      <alignment horizontal="left"/>
    </xf>
    <xf numFmtId="49" fontId="3" fillId="0" borderId="0" xfId="0" applyNumberFormat="1" applyFont="1" applyFill="1" applyBorder="1" applyAlignment="1">
      <alignment horizontal="center" vertical="center"/>
    </xf>
    <xf numFmtId="0" fontId="3" fillId="0" borderId="0" xfId="5" applyNumberFormat="1" applyFont="1" applyFill="1" applyBorder="1" applyAlignment="1">
      <alignment vertical="center"/>
    </xf>
    <xf numFmtId="0" fontId="3" fillId="0" borderId="0" xfId="5" applyNumberFormat="1" applyFont="1" applyFill="1" applyBorder="1" applyAlignment="1">
      <alignment horizontal="center" vertical="center"/>
    </xf>
    <xf numFmtId="49" fontId="2" fillId="5" borderId="0" xfId="0" applyNumberFormat="1" applyFont="1" applyFill="1" applyBorder="1" applyAlignment="1">
      <alignment horizontal="left" vertical="center"/>
    </xf>
    <xf numFmtId="49" fontId="3" fillId="0" borderId="0" xfId="0" applyNumberFormat="1" applyFont="1" applyFill="1" applyBorder="1" applyAlignment="1">
      <alignment horizontal="center" vertical="top"/>
    </xf>
    <xf numFmtId="0" fontId="3" fillId="0" borderId="0" xfId="5" applyNumberFormat="1" applyFont="1" applyFill="1" applyBorder="1" applyAlignment="1">
      <alignment horizontal="left" vertical="center" wrapText="1"/>
    </xf>
    <xf numFmtId="43" fontId="2" fillId="0" borderId="0" xfId="0" applyNumberFormat="1" applyFont="1" applyFill="1" applyBorder="1" applyAlignment="1">
      <alignment vertical="center" wrapText="1"/>
    </xf>
    <xf numFmtId="0" fontId="2" fillId="0" borderId="5" xfId="0" applyNumberFormat="1" applyFont="1" applyFill="1" applyBorder="1" applyAlignment="1">
      <alignment vertical="top"/>
    </xf>
    <xf numFmtId="49" fontId="2" fillId="0" borderId="5" xfId="0" applyNumberFormat="1" applyFont="1" applyFill="1" applyBorder="1" applyAlignment="1">
      <alignment vertical="center"/>
    </xf>
    <xf numFmtId="43" fontId="3" fillId="0" borderId="0" xfId="0" applyNumberFormat="1" applyFont="1" applyFill="1" applyBorder="1" applyAlignment="1">
      <alignment horizontal="left" vertical="top" wrapText="1"/>
    </xf>
    <xf numFmtId="0" fontId="2" fillId="0" borderId="0" xfId="0" applyNumberFormat="1" applyFont="1" applyFill="1" applyBorder="1" applyAlignment="1">
      <alignment vertical="top"/>
    </xf>
    <xf numFmtId="0" fontId="3" fillId="0" borderId="1" xfId="17" applyFont="1" applyFill="1" applyBorder="1" applyAlignment="1">
      <alignment horizontal="left" vertical="center" wrapText="1"/>
    </xf>
    <xf numFmtId="49" fontId="2" fillId="5" borderId="3" xfId="0" applyNumberFormat="1" applyFont="1" applyFill="1" applyBorder="1" applyAlignment="1">
      <alignment horizontal="left"/>
    </xf>
    <xf numFmtId="49" fontId="2" fillId="7" borderId="3" xfId="0" applyNumberFormat="1" applyFont="1" applyFill="1" applyBorder="1" applyAlignment="1">
      <alignment horizontal="left"/>
    </xf>
    <xf numFmtId="49" fontId="2" fillId="0" borderId="15" xfId="0" applyNumberFormat="1" applyFont="1" applyFill="1" applyBorder="1" applyAlignment="1"/>
    <xf numFmtId="0" fontId="15" fillId="0" borderId="5" xfId="0" applyFont="1" applyFill="1" applyBorder="1" applyAlignment="1">
      <alignment horizontal="left" vertical="center"/>
    </xf>
    <xf numFmtId="0" fontId="16" fillId="3" borderId="2" xfId="0" applyFont="1" applyFill="1" applyBorder="1" applyAlignment="1">
      <alignment horizontal="center" vertical="center" wrapText="1"/>
    </xf>
    <xf numFmtId="0" fontId="3" fillId="0" borderId="5" xfId="24" applyNumberFormat="1" applyFont="1" applyFill="1" applyBorder="1" applyAlignment="1">
      <alignment horizontal="left" vertical="center"/>
    </xf>
    <xf numFmtId="0" fontId="10" fillId="0" borderId="5" xfId="0" applyFont="1" applyFill="1" applyBorder="1"/>
    <xf numFmtId="0" fontId="3" fillId="0" borderId="5" xfId="0" applyFont="1" applyFill="1" applyBorder="1" applyAlignment="1">
      <alignment horizontal="left"/>
    </xf>
    <xf numFmtId="49" fontId="2" fillId="0" borderId="3" xfId="0" applyNumberFormat="1" applyFont="1" applyFill="1" applyBorder="1" applyAlignment="1">
      <alignment wrapText="1"/>
    </xf>
    <xf numFmtId="0" fontId="2" fillId="0" borderId="3" xfId="0" applyNumberFormat="1" applyFont="1" applyFill="1" applyBorder="1" applyAlignment="1">
      <alignment horizontal="left" wrapText="1"/>
    </xf>
    <xf numFmtId="0" fontId="15" fillId="0" borderId="5" xfId="0" applyFont="1" applyFill="1" applyBorder="1" applyAlignment="1">
      <alignment horizontal="left" vertical="top" wrapText="1"/>
    </xf>
    <xf numFmtId="49" fontId="2" fillId="0" borderId="5" xfId="0" applyNumberFormat="1" applyFont="1" applyFill="1" applyBorder="1" applyAlignment="1">
      <alignment horizontal="left" vertical="top" wrapText="1"/>
    </xf>
    <xf numFmtId="0" fontId="2" fillId="7" borderId="5" xfId="24" applyNumberFormat="1" applyFont="1" applyFill="1" applyBorder="1" applyAlignment="1">
      <alignment horizontal="left" vertical="center"/>
    </xf>
    <xf numFmtId="0" fontId="17" fillId="3" borderId="2" xfId="0" applyFont="1" applyFill="1" applyBorder="1" applyAlignment="1">
      <alignment horizontal="left" vertical="center" wrapText="1"/>
    </xf>
    <xf numFmtId="0" fontId="3" fillId="0" borderId="5" xfId="0" applyNumberFormat="1" applyFont="1" applyFill="1" applyBorder="1" applyAlignment="1">
      <alignment horizontal="left" vertical="center"/>
    </xf>
    <xf numFmtId="0" fontId="3" fillId="0" borderId="5" xfId="0" applyNumberFormat="1" applyFont="1" applyFill="1" applyBorder="1" applyAlignment="1">
      <alignment horizontal="left"/>
    </xf>
    <xf numFmtId="0" fontId="3" fillId="0" borderId="5" xfId="5" applyFont="1" applyFill="1" applyBorder="1" applyAlignment="1">
      <alignment vertical="center"/>
    </xf>
    <xf numFmtId="49" fontId="2" fillId="0" borderId="5" xfId="0" applyNumberFormat="1" applyFont="1" applyFill="1" applyBorder="1" applyAlignment="1">
      <alignment horizontal="left"/>
    </xf>
    <xf numFmtId="0" fontId="13" fillId="0" borderId="3" xfId="0" applyNumberFormat="1" applyFont="1" applyFill="1" applyBorder="1" applyAlignment="1">
      <alignment horizontal="left" vertical="center" wrapText="1"/>
    </xf>
    <xf numFmtId="0" fontId="2" fillId="0" borderId="11" xfId="0" applyFont="1" applyFill="1" applyBorder="1"/>
    <xf numFmtId="0" fontId="3" fillId="0" borderId="6" xfId="5" applyFont="1" applyFill="1" applyBorder="1" applyAlignment="1">
      <alignment wrapText="1"/>
    </xf>
    <xf numFmtId="49" fontId="5" fillId="3" borderId="5" xfId="0" applyNumberFormat="1" applyFont="1" applyFill="1" applyBorder="1" applyAlignment="1">
      <alignment horizontal="center" vertical="center"/>
    </xf>
    <xf numFmtId="49" fontId="2" fillId="0" borderId="5" xfId="0" applyNumberFormat="1" applyFont="1" applyFill="1" applyBorder="1" applyAlignment="1">
      <alignment horizontal="left" vertical="center" wrapText="1"/>
    </xf>
    <xf numFmtId="0" fontId="2" fillId="5" borderId="1" xfId="0" applyFont="1" applyFill="1" applyBorder="1" applyAlignment="1">
      <alignment vertical="top" wrapText="1"/>
    </xf>
    <xf numFmtId="0" fontId="2" fillId="0" borderId="5" xfId="0" applyFont="1" applyFill="1" applyBorder="1" applyAlignment="1">
      <alignment wrapText="1"/>
    </xf>
    <xf numFmtId="0" fontId="2" fillId="0" borderId="5" xfId="13" applyFont="1" applyFill="1" applyBorder="1" applyAlignment="1">
      <alignment horizontal="left" vertical="center" wrapText="1"/>
    </xf>
    <xf numFmtId="0" fontId="20" fillId="0" borderId="5" xfId="0" applyFont="1" applyFill="1" applyBorder="1" applyAlignment="1">
      <alignment vertical="top" wrapText="1"/>
    </xf>
    <xf numFmtId="0" fontId="3" fillId="0" borderId="2" xfId="22" applyFont="1" applyFill="1" applyBorder="1" applyAlignment="1">
      <alignment vertical="top"/>
    </xf>
    <xf numFmtId="0" fontId="2" fillId="0" borderId="11" xfId="26" applyFont="1" applyFill="1" applyBorder="1" applyAlignment="1">
      <alignment horizontal="left" vertical="top" wrapText="1"/>
    </xf>
    <xf numFmtId="0" fontId="7" fillId="3" borderId="5" xfId="0" applyFont="1" applyFill="1" applyBorder="1" applyAlignment="1">
      <alignment wrapText="1"/>
    </xf>
    <xf numFmtId="0" fontId="3" fillId="0" borderId="16" xfId="5" applyFont="1" applyFill="1" applyBorder="1" applyAlignment="1">
      <alignment horizontal="left" vertical="center" wrapText="1"/>
    </xf>
    <xf numFmtId="0" fontId="56" fillId="0" borderId="5" xfId="0" applyNumberFormat="1" applyFont="1" applyFill="1" applyBorder="1" applyAlignment="1">
      <alignment horizontal="left" wrapText="1"/>
    </xf>
    <xf numFmtId="0" fontId="2" fillId="0" borderId="16" xfId="0" applyFont="1" applyFill="1" applyBorder="1"/>
    <xf numFmtId="0" fontId="2" fillId="0" borderId="7" xfId="26" applyFont="1" applyFill="1" applyBorder="1" applyAlignment="1">
      <alignment horizontal="left" vertical="top" wrapText="1"/>
    </xf>
    <xf numFmtId="49" fontId="3" fillId="0" borderId="15" xfId="0" applyNumberFormat="1" applyFont="1" applyFill="1" applyBorder="1" applyAlignment="1">
      <alignment horizontal="left" vertical="top" wrapText="1"/>
    </xf>
    <xf numFmtId="0" fontId="2" fillId="0" borderId="5" xfId="26" applyFont="1" applyFill="1" applyBorder="1" applyAlignment="1">
      <alignment horizontal="left" vertical="top" wrapText="1"/>
    </xf>
    <xf numFmtId="0" fontId="2" fillId="0" borderId="16" xfId="0" applyFont="1" applyFill="1" applyBorder="1" applyAlignment="1">
      <alignment horizontal="left"/>
    </xf>
    <xf numFmtId="0" fontId="2" fillId="0" borderId="2" xfId="22" applyFont="1" applyFill="1" applyBorder="1" applyAlignment="1">
      <alignment vertical="top"/>
    </xf>
    <xf numFmtId="0" fontId="2" fillId="7" borderId="11" xfId="0" applyFont="1" applyFill="1" applyBorder="1" applyAlignment="1">
      <alignment horizontal="left" vertical="top" wrapText="1"/>
    </xf>
    <xf numFmtId="0" fontId="3" fillId="0" borderId="11" xfId="3" applyFont="1" applyFill="1" applyBorder="1" applyAlignment="1">
      <alignment horizontal="left" vertical="top" wrapText="1"/>
    </xf>
    <xf numFmtId="0" fontId="3" fillId="0" borderId="6" xfId="5" applyFont="1" applyFill="1" applyBorder="1" applyAlignment="1">
      <alignment horizontal="left" vertical="top" wrapText="1"/>
    </xf>
    <xf numFmtId="0" fontId="3" fillId="0" borderId="1" xfId="26" applyFont="1" applyFill="1" applyBorder="1" applyAlignment="1">
      <alignment vertical="top" wrapText="1"/>
    </xf>
    <xf numFmtId="0" fontId="2" fillId="5" borderId="1" xfId="0" applyFont="1" applyFill="1" applyBorder="1" applyAlignment="1">
      <alignment vertical="top"/>
    </xf>
    <xf numFmtId="0" fontId="2" fillId="7" borderId="5" xfId="3" applyFont="1" applyFill="1" applyBorder="1" applyAlignment="1">
      <alignment horizontal="left" vertical="top" wrapText="1"/>
    </xf>
    <xf numFmtId="0" fontId="15" fillId="0" borderId="2" xfId="0" applyFont="1" applyFill="1" applyBorder="1" applyAlignment="1">
      <alignment horizontal="left" vertical="center" wrapText="1"/>
    </xf>
    <xf numFmtId="0" fontId="2" fillId="5" borderId="7" xfId="3" applyFont="1" applyFill="1" applyBorder="1" applyAlignment="1">
      <alignment horizontal="left" vertical="top" wrapText="1"/>
    </xf>
    <xf numFmtId="0" fontId="3" fillId="0" borderId="23" xfId="0" applyFont="1" applyFill="1" applyBorder="1" applyAlignment="1">
      <alignment horizontal="left" vertical="center" wrapText="1"/>
    </xf>
    <xf numFmtId="49" fontId="7" fillId="3" borderId="2" xfId="0" applyNumberFormat="1" applyFont="1" applyFill="1" applyBorder="1" applyAlignment="1">
      <alignment wrapText="1"/>
    </xf>
    <xf numFmtId="0" fontId="3" fillId="0" borderId="3"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7" borderId="1" xfId="0" applyFont="1" applyFill="1" applyBorder="1" applyAlignment="1">
      <alignment horizontal="left" vertical="center" wrapText="1"/>
    </xf>
    <xf numFmtId="0" fontId="3" fillId="0" borderId="1" xfId="26" applyFont="1" applyFill="1" applyBorder="1" applyAlignment="1">
      <alignment vertical="center" wrapText="1"/>
    </xf>
    <xf numFmtId="49" fontId="3" fillId="0" borderId="1" xfId="0" applyNumberFormat="1" applyFont="1" applyFill="1" applyBorder="1" applyAlignment="1">
      <alignment horizontal="center" vertical="top" wrapText="1"/>
    </xf>
    <xf numFmtId="0" fontId="2" fillId="7" borderId="7" xfId="0" applyFont="1" applyFill="1" applyBorder="1" applyAlignment="1">
      <alignment horizontal="left" vertical="center" wrapText="1"/>
    </xf>
    <xf numFmtId="0" fontId="7" fillId="3" borderId="2" xfId="0" applyFont="1" applyFill="1" applyBorder="1" applyAlignment="1">
      <alignment horizontal="center" wrapText="1"/>
    </xf>
    <xf numFmtId="0" fontId="2" fillId="5" borderId="1" xfId="0" applyFont="1" applyFill="1" applyBorder="1" applyAlignment="1">
      <alignment horizontal="left" vertical="center" wrapText="1"/>
    </xf>
    <xf numFmtId="0" fontId="3" fillId="0" borderId="7" xfId="0" applyFont="1" applyFill="1" applyBorder="1"/>
    <xf numFmtId="0" fontId="3" fillId="0" borderId="1" xfId="0" applyNumberFormat="1" applyFont="1" applyFill="1" applyBorder="1" applyAlignment="1">
      <alignment vertical="center" wrapText="1"/>
    </xf>
    <xf numFmtId="0" fontId="0" fillId="0" borderId="7" xfId="0" applyFont="1" applyFill="1" applyBorder="1"/>
    <xf numFmtId="49" fontId="2" fillId="0" borderId="5" xfId="0" applyNumberFormat="1" applyFont="1" applyFill="1" applyBorder="1" applyAlignment="1">
      <alignment horizontal="center" wrapText="1"/>
    </xf>
    <xf numFmtId="0" fontId="2" fillId="5" borderId="1" xfId="0" applyNumberFormat="1" applyFont="1" applyFill="1" applyBorder="1" applyAlignment="1">
      <alignment horizontal="left" vertical="top" wrapText="1"/>
    </xf>
    <xf numFmtId="0" fontId="2" fillId="0" borderId="1" xfId="0" applyNumberFormat="1" applyFont="1" applyFill="1" applyBorder="1" applyAlignment="1">
      <alignment horizontal="left" vertical="top" wrapText="1"/>
    </xf>
    <xf numFmtId="49" fontId="3" fillId="0" borderId="7" xfId="5" applyNumberFormat="1" applyFont="1" applyFill="1" applyBorder="1" applyAlignment="1">
      <alignment vertical="center"/>
    </xf>
    <xf numFmtId="49" fontId="2" fillId="0" borderId="7" xfId="3" applyNumberFormat="1" applyFont="1" applyFill="1" applyBorder="1" applyAlignment="1">
      <alignment horizontal="left" vertical="center" wrapText="1"/>
    </xf>
    <xf numFmtId="0" fontId="2" fillId="7" borderId="7" xfId="0" applyNumberFormat="1" applyFont="1" applyFill="1" applyBorder="1" applyAlignment="1">
      <alignment horizontal="left" wrapText="1"/>
    </xf>
    <xf numFmtId="49" fontId="3" fillId="0" borderId="9" xfId="0" applyNumberFormat="1" applyFont="1" applyFill="1" applyBorder="1" applyAlignment="1">
      <alignment horizontal="left" vertical="top" wrapText="1"/>
    </xf>
    <xf numFmtId="0" fontId="2" fillId="7" borderId="7" xfId="0" applyNumberFormat="1" applyFont="1" applyFill="1" applyBorder="1" applyAlignment="1">
      <alignment horizontal="left" vertical="center" wrapText="1"/>
    </xf>
    <xf numFmtId="0" fontId="2" fillId="7" borderId="1" xfId="0" applyNumberFormat="1" applyFont="1" applyFill="1" applyBorder="1" applyAlignment="1">
      <alignment horizontal="left" wrapText="1"/>
    </xf>
    <xf numFmtId="49" fontId="3" fillId="0" borderId="6" xfId="5" applyNumberFormat="1" applyFont="1" applyFill="1" applyBorder="1" applyAlignment="1">
      <alignment horizontal="left" vertical="center" wrapText="1"/>
    </xf>
    <xf numFmtId="49" fontId="3" fillId="0" borderId="16" xfId="0" applyNumberFormat="1" applyFont="1" applyFill="1" applyBorder="1" applyAlignment="1">
      <alignment horizontal="left" vertical="top" wrapText="1"/>
    </xf>
    <xf numFmtId="0" fontId="2" fillId="5" borderId="0" xfId="0" applyNumberFormat="1" applyFont="1" applyFill="1" applyBorder="1" applyAlignment="1">
      <alignment horizontal="left" vertical="top" wrapText="1"/>
    </xf>
    <xf numFmtId="0" fontId="2" fillId="0" borderId="1" xfId="0" applyFont="1" applyFill="1" applyBorder="1" applyAlignment="1">
      <alignment vertical="center"/>
    </xf>
    <xf numFmtId="49" fontId="3" fillId="0" borderId="1" xfId="3" applyNumberFormat="1" applyFont="1" applyFill="1" applyBorder="1" applyAlignment="1">
      <alignment horizontal="center" vertical="center" wrapText="1"/>
    </xf>
    <xf numFmtId="49" fontId="3" fillId="0" borderId="0" xfId="3" applyNumberFormat="1" applyFont="1" applyFill="1" applyBorder="1" applyAlignment="1">
      <alignment horizontal="left" vertical="top" wrapText="1"/>
    </xf>
    <xf numFmtId="49" fontId="3" fillId="0" borderId="1" xfId="3" applyNumberFormat="1" applyFont="1" applyFill="1" applyBorder="1" applyAlignment="1">
      <alignment horizontal="left" vertical="center" wrapText="1"/>
    </xf>
    <xf numFmtId="49" fontId="3" fillId="0" borderId="1" xfId="26" applyNumberFormat="1" applyFont="1" applyFill="1" applyBorder="1" applyAlignment="1">
      <alignment wrapText="1"/>
    </xf>
    <xf numFmtId="49" fontId="2" fillId="5" borderId="1" xfId="0" applyNumberFormat="1" applyFont="1" applyFill="1" applyBorder="1" applyAlignment="1">
      <alignment vertical="center"/>
    </xf>
    <xf numFmtId="0" fontId="2" fillId="0" borderId="1" xfId="0" applyFont="1" applyFill="1" applyBorder="1" applyAlignment="1">
      <alignment horizontal="center"/>
    </xf>
    <xf numFmtId="49" fontId="2" fillId="0" borderId="7" xfId="26" applyNumberFormat="1" applyFont="1" applyFill="1" applyBorder="1" applyAlignment="1">
      <alignment horizontal="center" vertical="center" wrapText="1"/>
    </xf>
    <xf numFmtId="49" fontId="3" fillId="0" borderId="1" xfId="5" applyNumberFormat="1" applyFont="1" applyFill="1" applyBorder="1" applyAlignment="1">
      <alignment horizontal="left" vertical="center" wrapText="1"/>
    </xf>
    <xf numFmtId="49" fontId="2" fillId="5" borderId="1" xfId="0" applyNumberFormat="1" applyFont="1" applyFill="1" applyBorder="1" applyAlignment="1">
      <alignment horizontal="left" vertical="center" wrapText="1"/>
    </xf>
    <xf numFmtId="0" fontId="2" fillId="0" borderId="5" xfId="0" applyFont="1" applyFill="1" applyBorder="1" applyAlignment="1">
      <alignment horizontal="center"/>
    </xf>
    <xf numFmtId="49" fontId="2" fillId="5" borderId="0" xfId="0" applyNumberFormat="1" applyFont="1" applyFill="1" applyBorder="1" applyAlignment="1">
      <alignment horizontal="left" vertical="top"/>
    </xf>
    <xf numFmtId="49" fontId="3" fillId="0" borderId="1" xfId="0" applyNumberFormat="1" applyFont="1" applyFill="1" applyBorder="1" applyAlignment="1">
      <alignment horizontal="center" vertical="center" wrapText="1"/>
    </xf>
    <xf numFmtId="49" fontId="3" fillId="0" borderId="1" xfId="26" applyNumberFormat="1" applyFont="1" applyFill="1" applyBorder="1" applyAlignment="1">
      <alignment vertical="top" wrapText="1"/>
    </xf>
    <xf numFmtId="49" fontId="2" fillId="5" borderId="0" xfId="3" applyNumberFormat="1" applyFont="1" applyFill="1" applyBorder="1" applyAlignment="1">
      <alignment horizontal="left" vertical="top" wrapText="1"/>
    </xf>
    <xf numFmtId="49" fontId="10" fillId="0" borderId="7" xfId="0" applyNumberFormat="1" applyFont="1" applyFill="1" applyBorder="1" applyAlignment="1"/>
    <xf numFmtId="49" fontId="2" fillId="7" borderId="1" xfId="3" applyNumberFormat="1" applyFont="1" applyFill="1" applyBorder="1" applyAlignment="1">
      <alignment horizontal="left" wrapText="1"/>
    </xf>
    <xf numFmtId="49" fontId="3" fillId="0" borderId="7" xfId="3" applyNumberFormat="1" applyFont="1" applyFill="1" applyBorder="1" applyAlignment="1">
      <alignment horizontal="left" wrapText="1"/>
    </xf>
    <xf numFmtId="49" fontId="7" fillId="3" borderId="2" xfId="0" applyNumberFormat="1" applyFont="1" applyFill="1" applyBorder="1" applyAlignment="1">
      <alignment horizontal="left" wrapText="1"/>
    </xf>
    <xf numFmtId="0" fontId="2" fillId="7" borderId="1" xfId="3" applyFont="1" applyFill="1" applyBorder="1" applyAlignment="1">
      <alignment horizontal="left" vertical="center" wrapText="1"/>
    </xf>
    <xf numFmtId="0" fontId="10" fillId="0" borderId="1" xfId="0" applyFont="1" applyFill="1" applyBorder="1" applyAlignment="1">
      <alignment horizontal="center"/>
    </xf>
    <xf numFmtId="0" fontId="2" fillId="5" borderId="1" xfId="3" applyFont="1" applyFill="1" applyBorder="1" applyAlignment="1">
      <alignment horizontal="left" vertical="top" wrapText="1"/>
    </xf>
    <xf numFmtId="0" fontId="10" fillId="0" borderId="7" xfId="0" applyFont="1" applyFill="1" applyBorder="1" applyAlignment="1">
      <alignment horizontal="center"/>
    </xf>
    <xf numFmtId="49" fontId="3" fillId="0" borderId="1" xfId="3" applyNumberFormat="1" applyFont="1" applyFill="1" applyBorder="1" applyAlignment="1">
      <alignment horizontal="left" wrapText="1"/>
    </xf>
    <xf numFmtId="0" fontId="3" fillId="0" borderId="2" xfId="2" applyFont="1" applyFill="1" applyBorder="1" applyAlignment="1">
      <alignment horizontal="center" vertical="center"/>
    </xf>
    <xf numFmtId="0" fontId="3" fillId="0" borderId="1" xfId="6" applyFont="1" applyFill="1" applyBorder="1" applyAlignment="1">
      <alignment horizontal="center" vertical="top"/>
    </xf>
    <xf numFmtId="0" fontId="3" fillId="0" borderId="1" xfId="6" applyFont="1" applyFill="1" applyBorder="1" applyAlignment="1">
      <alignment horizontal="left" vertical="top"/>
    </xf>
    <xf numFmtId="49" fontId="7" fillId="3" borderId="2" xfId="0" applyNumberFormat="1" applyFont="1" applyFill="1" applyBorder="1" applyAlignment="1">
      <alignment horizontal="center"/>
    </xf>
    <xf numFmtId="0" fontId="3" fillId="0" borderId="1" xfId="6" applyFont="1" applyFill="1" applyBorder="1" applyAlignment="1">
      <alignment horizontal="left" vertical="top" wrapText="1"/>
    </xf>
    <xf numFmtId="0" fontId="3" fillId="0" borderId="1" xfId="2" applyFont="1" applyFill="1" applyBorder="1" applyAlignment="1">
      <alignment horizontal="left" vertical="center" wrapText="1"/>
    </xf>
    <xf numFmtId="0" fontId="10" fillId="0" borderId="1" xfId="0" applyFont="1" applyFill="1" applyBorder="1" applyAlignment="1"/>
    <xf numFmtId="0" fontId="10" fillId="0" borderId="7" xfId="0" applyFont="1" applyFill="1" applyBorder="1" applyAlignment="1"/>
    <xf numFmtId="0" fontId="0" fillId="0" borderId="6" xfId="0" applyFont="1" applyFill="1" applyBorder="1"/>
    <xf numFmtId="49" fontId="2" fillId="7" borderId="18" xfId="0" applyNumberFormat="1" applyFont="1" applyFill="1" applyBorder="1" applyAlignment="1">
      <alignment horizontal="left" vertical="top" wrapText="1"/>
    </xf>
    <xf numFmtId="0" fontId="2" fillId="0" borderId="6" xfId="0" applyFont="1" applyFill="1" applyBorder="1" applyAlignment="1">
      <alignment horizontal="center"/>
    </xf>
    <xf numFmtId="0" fontId="10" fillId="0" borderId="6" xfId="0" applyFont="1" applyFill="1" applyBorder="1" applyAlignment="1">
      <alignment horizontal="center"/>
    </xf>
    <xf numFmtId="49" fontId="2" fillId="0" borderId="7" xfId="26" applyNumberFormat="1" applyFont="1" applyFill="1" applyBorder="1" applyAlignment="1">
      <alignment horizontal="left" vertical="top" wrapText="1"/>
    </xf>
    <xf numFmtId="2" fontId="7" fillId="3" borderId="2" xfId="0" applyNumberFormat="1" applyFont="1" applyFill="1" applyBorder="1" applyAlignment="1">
      <alignment wrapText="1"/>
    </xf>
    <xf numFmtId="49" fontId="3" fillId="0" borderId="6" xfId="5" applyNumberFormat="1" applyFont="1" applyFill="1" applyBorder="1" applyAlignment="1">
      <alignment wrapText="1"/>
    </xf>
    <xf numFmtId="2" fontId="2" fillId="0" borderId="7" xfId="0" applyNumberFormat="1" applyFont="1" applyFill="1" applyBorder="1" applyAlignment="1">
      <alignment horizontal="center" vertical="top" wrapText="1"/>
    </xf>
    <xf numFmtId="49" fontId="2" fillId="5" borderId="7" xfId="3" applyNumberFormat="1" applyFont="1" applyFill="1" applyBorder="1" applyAlignment="1">
      <alignment horizontal="left" vertical="top" wrapText="1"/>
    </xf>
    <xf numFmtId="49" fontId="3" fillId="0" borderId="18" xfId="3" applyNumberFormat="1" applyFont="1" applyFill="1" applyBorder="1" applyAlignment="1">
      <alignment horizontal="left" wrapText="1"/>
    </xf>
    <xf numFmtId="49" fontId="2" fillId="7" borderId="6" xfId="0" applyNumberFormat="1" applyFont="1" applyFill="1" applyBorder="1" applyAlignment="1">
      <alignment horizontal="left" vertical="top" wrapText="1"/>
    </xf>
    <xf numFmtId="49" fontId="2" fillId="7" borderId="19" xfId="0" applyNumberFormat="1" applyFont="1" applyFill="1" applyBorder="1" applyAlignment="1">
      <alignment horizontal="left" vertical="top" wrapText="1"/>
    </xf>
    <xf numFmtId="49" fontId="3" fillId="0" borderId="19" xfId="3" applyNumberFormat="1" applyFont="1" applyFill="1" applyBorder="1" applyAlignment="1">
      <alignment horizontal="left" wrapText="1"/>
    </xf>
    <xf numFmtId="1" fontId="3" fillId="0" borderId="1" xfId="0" applyNumberFormat="1" applyFont="1" applyFill="1" applyBorder="1" applyAlignment="1">
      <alignment vertical="top" wrapText="1"/>
    </xf>
    <xf numFmtId="1" fontId="3" fillId="0" borderId="18" xfId="0" applyNumberFormat="1" applyFont="1" applyFill="1" applyBorder="1" applyAlignment="1">
      <alignment horizontal="center" vertical="top" wrapText="1"/>
    </xf>
    <xf numFmtId="0" fontId="3" fillId="0" borderId="1" xfId="0" applyFont="1" applyFill="1" applyBorder="1" applyAlignment="1">
      <alignment horizontal="center" vertical="center" wrapText="1"/>
    </xf>
    <xf numFmtId="1" fontId="3" fillId="0" borderId="15" xfId="0" applyNumberFormat="1" applyFont="1" applyFill="1" applyBorder="1" applyAlignment="1">
      <alignment horizontal="left" vertical="center"/>
    </xf>
    <xf numFmtId="2" fontId="3" fillId="0" borderId="3" xfId="0" applyNumberFormat="1" applyFont="1" applyFill="1" applyBorder="1" applyAlignment="1">
      <alignment horizontal="center" vertical="top" wrapText="1"/>
    </xf>
    <xf numFmtId="2" fontId="3" fillId="0" borderId="0" xfId="3" applyNumberFormat="1" applyFont="1" applyFill="1" applyBorder="1" applyAlignment="1">
      <alignment horizontal="left" vertical="top" wrapText="1"/>
    </xf>
    <xf numFmtId="49" fontId="2" fillId="7" borderId="15" xfId="0" applyNumberFormat="1" applyFont="1" applyFill="1" applyBorder="1" applyAlignment="1">
      <alignment horizontal="left" vertical="top" wrapText="1"/>
    </xf>
    <xf numFmtId="2" fontId="3" fillId="0" borderId="1" xfId="26" applyNumberFormat="1" applyFont="1" applyFill="1" applyBorder="1" applyAlignment="1">
      <alignment wrapText="1"/>
    </xf>
    <xf numFmtId="0" fontId="10" fillId="0" borderId="1" xfId="0" applyFont="1" applyFill="1" applyBorder="1" applyAlignment="1">
      <alignment horizontal="center" vertical="center"/>
    </xf>
    <xf numFmtId="1" fontId="2" fillId="7" borderId="1" xfId="3" applyNumberFormat="1" applyFont="1" applyFill="1" applyBorder="1" applyAlignment="1">
      <alignment horizontal="left" vertical="top" wrapText="1"/>
    </xf>
    <xf numFmtId="1" fontId="3" fillId="0" borderId="1" xfId="0" applyNumberFormat="1" applyFont="1" applyFill="1" applyBorder="1" applyAlignment="1">
      <alignment horizontal="center" vertical="top" wrapText="1"/>
    </xf>
    <xf numFmtId="1" fontId="3" fillId="0" borderId="1" xfId="5" applyNumberFormat="1" applyFont="1" applyFill="1" applyBorder="1" applyAlignment="1">
      <alignment horizontal="left" vertical="center" wrapText="1"/>
    </xf>
    <xf numFmtId="2" fontId="3" fillId="0" borderId="3" xfId="26" applyNumberFormat="1" applyFont="1" applyFill="1" applyBorder="1" applyAlignment="1">
      <alignment wrapText="1"/>
    </xf>
    <xf numFmtId="3" fontId="3" fillId="0" borderId="1"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top" wrapText="1"/>
    </xf>
    <xf numFmtId="1" fontId="3" fillId="0" borderId="3" xfId="0" applyNumberFormat="1" applyFont="1" applyFill="1" applyBorder="1" applyAlignment="1">
      <alignment horizontal="center" vertical="top" wrapText="1"/>
    </xf>
    <xf numFmtId="0" fontId="2" fillId="7" borderId="1" xfId="3" applyFont="1" applyFill="1" applyBorder="1" applyAlignment="1">
      <alignment horizontal="left" vertical="top" wrapText="1"/>
    </xf>
    <xf numFmtId="165" fontId="7" fillId="3" borderId="2" xfId="0" applyNumberFormat="1" applyFont="1" applyFill="1" applyBorder="1" applyAlignment="1">
      <alignment horizontal="center" wrapText="1"/>
    </xf>
    <xf numFmtId="0" fontId="2" fillId="5" borderId="0" xfId="0" applyFont="1" applyFill="1" applyBorder="1" applyAlignment="1">
      <alignment horizontal="left" vertical="top" wrapText="1"/>
    </xf>
    <xf numFmtId="1" fontId="3" fillId="0" borderId="19" xfId="0" applyNumberFormat="1" applyFont="1" applyFill="1" applyBorder="1" applyAlignment="1">
      <alignment horizontal="center" vertical="top" wrapText="1"/>
    </xf>
    <xf numFmtId="0" fontId="2" fillId="7" borderId="19" xfId="0" applyFont="1" applyFill="1" applyBorder="1" applyAlignment="1">
      <alignment horizontal="left" vertical="top" wrapText="1"/>
    </xf>
    <xf numFmtId="0" fontId="2" fillId="5" borderId="1" xfId="0" applyFont="1" applyFill="1" applyBorder="1" applyAlignment="1"/>
    <xf numFmtId="49" fontId="2" fillId="0" borderId="19" xfId="0" applyNumberFormat="1" applyFont="1" applyFill="1" applyBorder="1" applyAlignment="1">
      <alignment horizontal="left" vertical="center" wrapText="1"/>
    </xf>
    <xf numFmtId="0" fontId="2" fillId="0" borderId="19" xfId="0" applyFont="1" applyFill="1" applyBorder="1" applyAlignment="1">
      <alignment horizontal="left" vertical="top" wrapText="1"/>
    </xf>
    <xf numFmtId="165" fontId="2" fillId="0" borderId="7" xfId="0" applyNumberFormat="1" applyFont="1" applyFill="1" applyBorder="1" applyAlignment="1">
      <alignment horizontal="left" vertical="top" wrapText="1"/>
    </xf>
    <xf numFmtId="165" fontId="3" fillId="0" borderId="0" xfId="3" applyNumberFormat="1" applyFont="1" applyFill="1" applyBorder="1" applyAlignment="1">
      <alignment horizontal="left" vertical="top" wrapText="1"/>
    </xf>
    <xf numFmtId="165" fontId="3" fillId="0" borderId="7" xfId="0" applyNumberFormat="1" applyFont="1" applyFill="1" applyBorder="1" applyAlignment="1">
      <alignment wrapText="1"/>
    </xf>
    <xf numFmtId="165" fontId="3" fillId="0" borderId="1" xfId="5" applyNumberFormat="1" applyFont="1" applyFill="1" applyBorder="1" applyAlignment="1">
      <alignment vertical="center"/>
    </xf>
    <xf numFmtId="165" fontId="2" fillId="7" borderId="5" xfId="0" applyNumberFormat="1" applyFont="1" applyFill="1" applyBorder="1" applyAlignment="1">
      <alignment horizontal="left" vertical="top" wrapText="1"/>
    </xf>
    <xf numFmtId="165" fontId="3" fillId="0" borderId="1" xfId="3" applyNumberFormat="1" applyFont="1" applyFill="1" applyBorder="1" applyAlignment="1">
      <alignment horizontal="left" wrapText="1"/>
    </xf>
    <xf numFmtId="165" fontId="3" fillId="0" borderId="1" xfId="26" applyNumberFormat="1" applyFont="1" applyFill="1" applyBorder="1" applyAlignment="1">
      <alignment wrapText="1"/>
    </xf>
    <xf numFmtId="165" fontId="2" fillId="7" borderId="7" xfId="0" applyNumberFormat="1" applyFont="1" applyFill="1" applyBorder="1" applyAlignment="1">
      <alignment horizontal="left" vertical="top" wrapText="1"/>
    </xf>
    <xf numFmtId="165" fontId="2" fillId="0" borderId="7" xfId="0" applyNumberFormat="1" applyFont="1" applyFill="1" applyBorder="1" applyAlignment="1">
      <alignment vertical="top" wrapText="1"/>
    </xf>
    <xf numFmtId="165" fontId="7" fillId="3" borderId="2" xfId="0" applyNumberFormat="1" applyFont="1" applyFill="1" applyBorder="1" applyAlignment="1">
      <alignment wrapText="1"/>
    </xf>
    <xf numFmtId="165" fontId="3" fillId="0" borderId="1" xfId="5" applyNumberFormat="1" applyFont="1" applyFill="1" applyBorder="1" applyAlignment="1">
      <alignment horizontal="left" vertical="center" wrapText="1"/>
    </xf>
    <xf numFmtId="165" fontId="3" fillId="0" borderId="3" xfId="0" applyNumberFormat="1" applyFont="1" applyFill="1" applyBorder="1" applyAlignment="1">
      <alignment horizontal="left" vertical="top" wrapText="1"/>
    </xf>
    <xf numFmtId="0" fontId="2" fillId="0" borderId="3" xfId="0" applyFont="1" applyFill="1" applyBorder="1" applyAlignment="1"/>
    <xf numFmtId="165" fontId="2" fillId="5" borderId="0" xfId="3" applyNumberFormat="1" applyFont="1" applyFill="1" applyBorder="1" applyAlignment="1">
      <alignment horizontal="left" vertical="top" wrapText="1"/>
    </xf>
    <xf numFmtId="0" fontId="3" fillId="0" borderId="1" xfId="5" applyFont="1" applyFill="1" applyBorder="1" applyAlignment="1">
      <alignment vertical="center"/>
    </xf>
    <xf numFmtId="49" fontId="3" fillId="0" borderId="3" xfId="0" applyNumberFormat="1" applyFont="1" applyFill="1" applyBorder="1" applyAlignment="1">
      <alignment horizontal="center" vertical="top" wrapText="1"/>
    </xf>
    <xf numFmtId="0" fontId="3" fillId="0" borderId="3" xfId="3" applyFont="1" applyFill="1" applyBorder="1" applyAlignment="1">
      <alignment horizontal="left" wrapText="1"/>
    </xf>
    <xf numFmtId="0" fontId="3" fillId="0" borderId="15" xfId="5" applyFont="1" applyFill="1" applyBorder="1" applyAlignment="1">
      <alignment horizontal="left" vertical="center" wrapText="1"/>
    </xf>
    <xf numFmtId="0" fontId="2" fillId="5" borderId="0" xfId="26" applyFont="1" applyFill="1" applyBorder="1" applyAlignment="1">
      <alignment horizontal="left" vertical="top"/>
    </xf>
    <xf numFmtId="4" fontId="2" fillId="0" borderId="7" xfId="0" applyNumberFormat="1" applyFont="1" applyFill="1" applyBorder="1" applyAlignment="1">
      <alignment horizontal="left" vertical="center" wrapText="1"/>
    </xf>
    <xf numFmtId="175" fontId="3" fillId="0" borderId="0" xfId="18" applyNumberFormat="1" applyFont="1" applyFill="1" applyBorder="1" applyAlignment="1">
      <alignment horizontal="left" vertical="top" wrapText="1"/>
    </xf>
    <xf numFmtId="166" fontId="3" fillId="0" borderId="1" xfId="18" applyFont="1" applyFill="1" applyBorder="1" applyAlignment="1">
      <alignment vertical="center"/>
    </xf>
    <xf numFmtId="165" fontId="3" fillId="0" borderId="1" xfId="26" applyNumberFormat="1" applyFont="1" applyFill="1" applyBorder="1" applyAlignment="1">
      <alignment vertical="center" wrapText="1"/>
    </xf>
    <xf numFmtId="4" fontId="2" fillId="7" borderId="7" xfId="0" applyNumberFormat="1" applyFont="1" applyFill="1" applyBorder="1" applyAlignment="1">
      <alignment horizontal="left" vertical="center" wrapText="1"/>
    </xf>
    <xf numFmtId="4" fontId="7" fillId="3" borderId="2" xfId="0" applyNumberFormat="1" applyFont="1" applyFill="1" applyBorder="1" applyAlignment="1">
      <alignment wrapText="1"/>
    </xf>
    <xf numFmtId="4" fontId="2" fillId="5" borderId="0" xfId="3" applyNumberFormat="1" applyFont="1" applyFill="1" applyBorder="1" applyAlignment="1">
      <alignment horizontal="left" vertical="top" wrapText="1"/>
    </xf>
    <xf numFmtId="165" fontId="3" fillId="0" borderId="0" xfId="0" applyNumberFormat="1" applyFont="1" applyFill="1" applyBorder="1" applyAlignment="1">
      <alignment horizontal="left" vertical="top" wrapText="1"/>
    </xf>
    <xf numFmtId="4" fontId="2" fillId="7" borderId="1" xfId="0" applyNumberFormat="1" applyFont="1" applyFill="1" applyBorder="1" applyAlignment="1">
      <alignment horizontal="left" vertical="top" wrapText="1"/>
    </xf>
    <xf numFmtId="4" fontId="3" fillId="0" borderId="0" xfId="3" applyNumberFormat="1" applyFont="1" applyFill="1" applyBorder="1" applyAlignment="1">
      <alignment horizontal="left" vertical="top" wrapText="1"/>
    </xf>
    <xf numFmtId="4" fontId="2" fillId="7" borderId="3" xfId="0" applyNumberFormat="1" applyFont="1" applyFill="1" applyBorder="1" applyAlignment="1">
      <alignment horizontal="left" vertical="top" wrapText="1"/>
    </xf>
    <xf numFmtId="4" fontId="3" fillId="0" borderId="1" xfId="26" applyNumberFormat="1" applyFont="1" applyFill="1" applyBorder="1" applyAlignment="1">
      <alignment vertical="center" wrapText="1"/>
    </xf>
    <xf numFmtId="4" fontId="3" fillId="0" borderId="0" xfId="0" applyNumberFormat="1" applyFont="1" applyFill="1" applyBorder="1" applyAlignment="1">
      <alignment vertical="center"/>
    </xf>
    <xf numFmtId="4" fontId="7" fillId="3" borderId="2" xfId="0" applyNumberFormat="1" applyFont="1" applyFill="1" applyBorder="1"/>
    <xf numFmtId="4" fontId="3" fillId="0" borderId="0" xfId="0" applyNumberFormat="1" applyFont="1" applyFill="1" applyBorder="1" applyAlignment="1">
      <alignment horizontal="left" vertical="top"/>
    </xf>
    <xf numFmtId="4" fontId="2" fillId="7" borderId="18" xfId="0" applyNumberFormat="1" applyFont="1" applyFill="1" applyBorder="1" applyAlignment="1">
      <alignment horizontal="left" vertical="top"/>
    </xf>
    <xf numFmtId="4" fontId="2" fillId="7" borderId="1" xfId="0" applyNumberFormat="1" applyFont="1" applyFill="1" applyBorder="1" applyAlignment="1">
      <alignment horizontal="left" vertical="top"/>
    </xf>
    <xf numFmtId="166" fontId="3" fillId="0" borderId="1" xfId="18" applyFont="1" applyFill="1" applyBorder="1" applyAlignment="1">
      <alignment horizontal="right" vertical="center"/>
    </xf>
    <xf numFmtId="4" fontId="2" fillId="0" borderId="1" xfId="11" applyNumberFormat="1" applyFont="1" applyFill="1" applyBorder="1" applyAlignment="1">
      <alignment horizontal="left" vertical="center"/>
    </xf>
    <xf numFmtId="4" fontId="10" fillId="0" borderId="1" xfId="0" applyNumberFormat="1" applyFont="1" applyFill="1" applyBorder="1" applyAlignment="1">
      <alignment horizontal="center" vertical="center"/>
    </xf>
    <xf numFmtId="4" fontId="7" fillId="3" borderId="2" xfId="0" applyNumberFormat="1" applyFont="1" applyFill="1" applyBorder="1" applyAlignment="1"/>
    <xf numFmtId="4" fontId="2" fillId="0" borderId="1" xfId="0" applyNumberFormat="1" applyFont="1" applyFill="1" applyBorder="1" applyAlignment="1"/>
    <xf numFmtId="4" fontId="2" fillId="0" borderId="0" xfId="11" applyNumberFormat="1" applyFont="1" applyFill="1" applyBorder="1" applyAlignment="1"/>
    <xf numFmtId="4" fontId="2" fillId="0" borderId="1" xfId="0" applyNumberFormat="1" applyFont="1" applyFill="1" applyBorder="1" applyAlignment="1">
      <alignment vertical="center"/>
    </xf>
    <xf numFmtId="4" fontId="2" fillId="7" borderId="1" xfId="0" applyNumberFormat="1" applyFont="1" applyFill="1" applyBorder="1" applyAlignment="1"/>
    <xf numFmtId="4" fontId="2" fillId="0" borderId="19" xfId="0" applyNumberFormat="1" applyFont="1" applyFill="1" applyBorder="1" applyAlignment="1">
      <alignment vertical="center"/>
    </xf>
    <xf numFmtId="4" fontId="2" fillId="0" borderId="7" xfId="0" applyNumberFormat="1" applyFont="1" applyFill="1" applyBorder="1" applyAlignment="1">
      <alignment horizontal="center" vertical="center"/>
    </xf>
    <xf numFmtId="4" fontId="2" fillId="7" borderId="19" xfId="0" applyNumberFormat="1" applyFont="1" applyFill="1" applyBorder="1" applyAlignment="1">
      <alignment horizontal="left" vertical="top"/>
    </xf>
    <xf numFmtId="168" fontId="3" fillId="0" borderId="1" xfId="0" applyNumberFormat="1" applyFont="1" applyFill="1" applyBorder="1" applyAlignment="1">
      <alignment horizontal="center" vertical="center"/>
    </xf>
    <xf numFmtId="4" fontId="2" fillId="0" borderId="1" xfId="0" applyNumberFormat="1" applyFont="1" applyFill="1" applyBorder="1" applyAlignment="1">
      <alignment horizontal="left" vertical="center"/>
    </xf>
    <xf numFmtId="179" fontId="3" fillId="0" borderId="19" xfId="0" applyNumberFormat="1" applyFont="1" applyFill="1" applyBorder="1" applyAlignment="1">
      <alignment horizontal="left" vertical="center"/>
    </xf>
    <xf numFmtId="165" fontId="3" fillId="0" borderId="2" xfId="0" applyNumberFormat="1" applyFont="1" applyFill="1" applyBorder="1" applyAlignment="1">
      <alignment vertical="center"/>
    </xf>
    <xf numFmtId="4" fontId="2" fillId="0" borderId="19" xfId="0" applyNumberFormat="1" applyFont="1" applyFill="1" applyBorder="1" applyAlignment="1">
      <alignment horizontal="left" vertical="top"/>
    </xf>
    <xf numFmtId="165" fontId="3" fillId="0" borderId="1" xfId="0" applyNumberFormat="1" applyFont="1" applyFill="1" applyBorder="1" applyAlignment="1">
      <alignment vertical="top"/>
    </xf>
    <xf numFmtId="165" fontId="2" fillId="7" borderId="1" xfId="0" applyNumberFormat="1" applyFont="1" applyFill="1" applyBorder="1" applyAlignment="1">
      <alignment horizontal="left" vertical="top"/>
    </xf>
    <xf numFmtId="168" fontId="2" fillId="0" borderId="1" xfId="0" applyNumberFormat="1" applyFont="1" applyFill="1" applyBorder="1" applyAlignment="1">
      <alignment horizontal="left" vertical="center"/>
    </xf>
    <xf numFmtId="165" fontId="3" fillId="0" borderId="0" xfId="0" applyNumberFormat="1" applyFont="1" applyFill="1" applyBorder="1" applyAlignment="1">
      <alignment horizontal="left" vertical="top"/>
    </xf>
    <xf numFmtId="39" fontId="3" fillId="0" borderId="1" xfId="18" applyNumberFormat="1" applyFont="1" applyFill="1" applyBorder="1" applyAlignment="1">
      <alignment horizontal="right" vertical="center"/>
    </xf>
    <xf numFmtId="165" fontId="2" fillId="7" borderId="5" xfId="0" applyNumberFormat="1" applyFont="1" applyFill="1" applyBorder="1" applyAlignment="1">
      <alignment horizontal="left" vertical="top"/>
    </xf>
    <xf numFmtId="168" fontId="2" fillId="5" borderId="1" xfId="0" applyNumberFormat="1" applyFont="1" applyFill="1" applyBorder="1" applyAlignment="1">
      <alignment horizontal="left" vertical="center"/>
    </xf>
    <xf numFmtId="165" fontId="2" fillId="7" borderId="7" xfId="0" applyNumberFormat="1" applyFont="1" applyFill="1" applyBorder="1" applyAlignment="1">
      <alignment horizontal="left" vertical="top"/>
    </xf>
    <xf numFmtId="0" fontId="10" fillId="0" borderId="1" xfId="0" applyFont="1" applyFill="1" applyBorder="1"/>
    <xf numFmtId="165" fontId="2" fillId="7" borderId="18" xfId="0" applyNumberFormat="1" applyFont="1" applyFill="1" applyBorder="1" applyAlignment="1">
      <alignment horizontal="left" vertical="top"/>
    </xf>
    <xf numFmtId="168" fontId="5" fillId="0" borderId="1" xfId="0" applyNumberFormat="1" applyFont="1" applyFill="1" applyBorder="1" applyAlignment="1">
      <alignment horizontal="left" vertical="center"/>
    </xf>
    <xf numFmtId="165" fontId="2" fillId="5" borderId="0" xfId="0" applyNumberFormat="1" applyFont="1" applyFill="1" applyBorder="1" applyAlignment="1">
      <alignment horizontal="left" vertical="top"/>
    </xf>
    <xf numFmtId="4" fontId="2" fillId="7" borderId="7" xfId="0" applyNumberFormat="1" applyFont="1" applyFill="1" applyBorder="1" applyAlignment="1">
      <alignment horizontal="left" vertical="top"/>
    </xf>
    <xf numFmtId="4" fontId="2" fillId="0" borderId="4" xfId="0" applyNumberFormat="1" applyFont="1" applyFill="1" applyBorder="1" applyAlignment="1">
      <alignment vertical="center"/>
    </xf>
    <xf numFmtId="4" fontId="2" fillId="5" borderId="0" xfId="0" applyNumberFormat="1" applyFont="1" applyFill="1" applyBorder="1" applyAlignment="1">
      <alignment horizontal="left" vertical="top"/>
    </xf>
    <xf numFmtId="4" fontId="3" fillId="0" borderId="1" xfId="0" applyNumberFormat="1" applyFont="1" applyFill="1" applyBorder="1" applyAlignment="1">
      <alignment horizontal="right" vertical="top" wrapText="1"/>
    </xf>
    <xf numFmtId="49" fontId="3" fillId="0" borderId="1" xfId="0" applyNumberFormat="1" applyFont="1" applyFill="1" applyBorder="1" applyAlignment="1">
      <alignment vertical="top"/>
    </xf>
    <xf numFmtId="49" fontId="3" fillId="0" borderId="3" xfId="0" applyNumberFormat="1" applyFont="1" applyFill="1" applyBorder="1" applyAlignment="1">
      <alignment horizontal="left" vertical="top"/>
    </xf>
    <xf numFmtId="0" fontId="10" fillId="0" borderId="3" xfId="0" applyFont="1" applyFill="1" applyBorder="1"/>
    <xf numFmtId="167" fontId="3" fillId="0" borderId="1" xfId="0" applyNumberFormat="1" applyFont="1" applyFill="1" applyBorder="1" applyAlignment="1">
      <alignment horizontal="left" vertical="center"/>
    </xf>
    <xf numFmtId="0" fontId="3" fillId="0" borderId="2" xfId="3" applyFont="1" applyFill="1" applyBorder="1" applyAlignment="1">
      <alignment horizontal="left"/>
    </xf>
    <xf numFmtId="49" fontId="3" fillId="0" borderId="15" xfId="26" applyNumberFormat="1" applyFont="1" applyFill="1" applyBorder="1" applyAlignment="1"/>
    <xf numFmtId="49" fontId="2" fillId="7" borderId="3" xfId="0" applyNumberFormat="1" applyFont="1" applyFill="1" applyBorder="1" applyAlignment="1">
      <alignment horizontal="left" vertical="top"/>
    </xf>
    <xf numFmtId="49" fontId="3" fillId="0" borderId="3" xfId="0" applyNumberFormat="1" applyFont="1" applyFill="1" applyBorder="1" applyAlignment="1">
      <alignment horizontal="right" vertical="top"/>
    </xf>
    <xf numFmtId="49" fontId="3" fillId="0" borderId="3" xfId="3" applyNumberFormat="1" applyFont="1" applyFill="1" applyBorder="1" applyAlignment="1">
      <alignment horizontal="left"/>
    </xf>
    <xf numFmtId="49" fontId="3" fillId="0" borderId="3" xfId="3" applyNumberFormat="1" applyFont="1" applyFill="1" applyBorder="1" applyAlignment="1">
      <alignment horizontal="left" vertical="top"/>
    </xf>
    <xf numFmtId="49" fontId="2" fillId="0" borderId="10" xfId="26" applyNumberFormat="1" applyFont="1" applyFill="1" applyBorder="1" applyAlignment="1">
      <alignment horizontal="left" vertical="top"/>
    </xf>
    <xf numFmtId="0" fontId="2" fillId="0" borderId="15" xfId="0" applyFont="1" applyFill="1" applyBorder="1"/>
    <xf numFmtId="49" fontId="3" fillId="0" borderId="15" xfId="0" applyNumberFormat="1" applyFont="1" applyFill="1" applyBorder="1" applyAlignment="1">
      <alignment horizontal="left" wrapText="1"/>
    </xf>
    <xf numFmtId="167" fontId="3" fillId="0" borderId="3" xfId="0" applyNumberFormat="1" applyFont="1" applyFill="1" applyBorder="1" applyAlignment="1">
      <alignment vertical="center"/>
    </xf>
    <xf numFmtId="0" fontId="2" fillId="0" borderId="10" xfId="0" applyFont="1" applyFill="1" applyBorder="1" applyAlignment="1">
      <alignment horizontal="left" vertical="top" wrapText="1"/>
    </xf>
    <xf numFmtId="0" fontId="2" fillId="0" borderId="15" xfId="0" applyFont="1" applyFill="1" applyBorder="1" applyAlignment="1">
      <alignment horizontal="left"/>
    </xf>
    <xf numFmtId="167" fontId="3" fillId="0" borderId="0" xfId="0" applyNumberFormat="1" applyFont="1" applyFill="1" applyBorder="1" applyAlignment="1">
      <alignment horizontal="left" vertical="center"/>
    </xf>
    <xf numFmtId="49" fontId="3" fillId="0" borderId="15" xfId="3" applyNumberFormat="1" applyFont="1" applyFill="1" applyBorder="1" applyAlignment="1">
      <alignment horizontal="left"/>
    </xf>
    <xf numFmtId="49" fontId="3" fillId="0" borderId="1" xfId="0" applyNumberFormat="1" applyFont="1" applyFill="1" applyBorder="1" applyAlignment="1">
      <alignment horizontal="right" vertical="top"/>
    </xf>
    <xf numFmtId="0" fontId="2" fillId="7" borderId="0" xfId="0" applyFont="1" applyFill="1" applyBorder="1" applyAlignment="1">
      <alignment horizontal="left" vertical="top" wrapText="1"/>
    </xf>
    <xf numFmtId="0" fontId="2" fillId="7" borderId="9" xfId="0" applyFont="1" applyFill="1" applyBorder="1" applyAlignment="1">
      <alignment horizontal="left" vertical="top" wrapText="1"/>
    </xf>
    <xf numFmtId="0" fontId="10" fillId="0" borderId="7" xfId="0" applyFont="1" applyFill="1" applyBorder="1" applyAlignment="1">
      <alignment wrapText="1"/>
    </xf>
    <xf numFmtId="0" fontId="3" fillId="0" borderId="8" xfId="3" applyFont="1" applyFill="1" applyBorder="1" applyAlignment="1">
      <alignment horizontal="left" vertical="top" wrapText="1"/>
    </xf>
    <xf numFmtId="0" fontId="2" fillId="0" borderId="8" xfId="0" applyFont="1" applyFill="1" applyBorder="1"/>
    <xf numFmtId="0" fontId="3" fillId="0" borderId="12" xfId="3" applyFont="1" applyFill="1" applyBorder="1" applyAlignment="1">
      <alignment horizontal="left" vertical="top" wrapText="1"/>
    </xf>
    <xf numFmtId="0" fontId="3" fillId="0" borderId="17" xfId="0" applyFont="1" applyFill="1" applyBorder="1" applyAlignment="1">
      <alignment horizontal="left" vertical="top" wrapText="1"/>
    </xf>
    <xf numFmtId="0" fontId="2" fillId="0" borderId="0" xfId="26" applyFont="1" applyFill="1" applyBorder="1" applyAlignment="1">
      <alignment horizontal="left" vertical="top" wrapText="1"/>
    </xf>
    <xf numFmtId="0" fontId="3" fillId="0" borderId="0" xfId="3" applyFont="1" applyFill="1" applyBorder="1" applyAlignment="1">
      <alignment horizontal="left" vertical="center" wrapText="1"/>
    </xf>
    <xf numFmtId="0" fontId="2" fillId="7" borderId="20" xfId="0" applyFont="1" applyFill="1" applyBorder="1" applyAlignment="1">
      <alignment horizontal="left" vertical="top" wrapText="1"/>
    </xf>
    <xf numFmtId="0" fontId="3" fillId="0" borderId="9" xfId="3" applyFont="1" applyFill="1" applyBorder="1" applyAlignment="1">
      <alignment horizontal="left" vertical="top" wrapText="1"/>
    </xf>
    <xf numFmtId="0" fontId="25" fillId="0" borderId="2" xfId="0" applyFont="1" applyFill="1" applyBorder="1" applyAlignment="1">
      <alignment vertical="center"/>
    </xf>
    <xf numFmtId="0" fontId="2" fillId="7" borderId="8" xfId="0" applyFont="1" applyFill="1" applyBorder="1" applyAlignment="1">
      <alignment horizontal="left" vertical="top" wrapText="1"/>
    </xf>
    <xf numFmtId="0" fontId="10" fillId="0" borderId="0" xfId="0" applyFont="1" applyFill="1" applyBorder="1" applyAlignment="1">
      <alignment horizontal="left" vertical="center" wrapText="1"/>
    </xf>
    <xf numFmtId="0" fontId="2" fillId="0" borderId="20" xfId="26" applyFont="1" applyFill="1" applyBorder="1" applyAlignment="1">
      <alignment horizontal="left" vertical="top" wrapText="1"/>
    </xf>
    <xf numFmtId="2" fontId="3" fillId="0" borderId="3" xfId="0" applyNumberFormat="1" applyFont="1" applyFill="1" applyBorder="1" applyAlignment="1">
      <alignment vertical="top" wrapText="1"/>
    </xf>
    <xf numFmtId="0" fontId="2" fillId="0" borderId="8" xfId="26" applyFont="1" applyFill="1" applyBorder="1" applyAlignment="1">
      <alignment horizontal="left" vertical="top" wrapText="1"/>
    </xf>
    <xf numFmtId="0" fontId="2" fillId="0" borderId="9" xfId="0" applyFont="1" applyFill="1" applyBorder="1"/>
    <xf numFmtId="0" fontId="2" fillId="7" borderId="13" xfId="0" applyFont="1" applyFill="1" applyBorder="1" applyAlignment="1">
      <alignment horizontal="left" vertical="top" wrapText="1"/>
    </xf>
    <xf numFmtId="0" fontId="10" fillId="0" borderId="1" xfId="0" applyFont="1" applyFill="1" applyBorder="1" applyAlignment="1">
      <alignment wrapText="1"/>
    </xf>
    <xf numFmtId="0" fontId="3" fillId="0" borderId="1" xfId="8" applyNumberFormat="1" applyFont="1" applyFill="1" applyBorder="1" applyAlignment="1" applyProtection="1">
      <alignment horizontal="left" vertical="center" wrapText="1"/>
      <protection hidden="1"/>
    </xf>
    <xf numFmtId="176" fontId="2" fillId="7" borderId="2" xfId="21" applyFont="1" applyFill="1" applyBorder="1" applyAlignment="1">
      <alignment horizontal="left" vertical="top" wrapText="1"/>
    </xf>
    <xf numFmtId="0" fontId="3" fillId="0" borderId="15" xfId="5" applyFont="1" applyFill="1" applyBorder="1" applyAlignment="1">
      <alignment vertical="center"/>
    </xf>
    <xf numFmtId="0" fontId="2" fillId="0" borderId="15" xfId="3" applyFont="1" applyFill="1" applyBorder="1" applyAlignment="1">
      <alignment horizontal="left" vertical="top" wrapText="1"/>
    </xf>
    <xf numFmtId="0" fontId="3" fillId="0" borderId="15" xfId="3" applyFont="1" applyFill="1" applyBorder="1" applyAlignment="1">
      <alignment horizontal="left" wrapText="1"/>
    </xf>
    <xf numFmtId="0" fontId="3" fillId="0" borderId="15" xfId="26" applyFont="1" applyFill="1" applyBorder="1" applyAlignment="1">
      <alignment wrapText="1"/>
    </xf>
    <xf numFmtId="49" fontId="5" fillId="0" borderId="15" xfId="0" applyNumberFormat="1" applyFont="1" applyFill="1" applyBorder="1" applyAlignment="1">
      <alignment horizontal="left" vertical="center"/>
    </xf>
    <xf numFmtId="0" fontId="2" fillId="7" borderId="10" xfId="0" applyFont="1" applyFill="1" applyBorder="1" applyAlignment="1">
      <alignment horizontal="left" vertical="top" wrapText="1"/>
    </xf>
    <xf numFmtId="0" fontId="10" fillId="0" borderId="15" xfId="0" applyFont="1" applyFill="1" applyBorder="1"/>
    <xf numFmtId="168" fontId="2" fillId="0" borderId="15" xfId="0" applyNumberFormat="1" applyFont="1" applyFill="1" applyBorder="1" applyAlignment="1">
      <alignment horizontal="left" vertical="center"/>
    </xf>
    <xf numFmtId="0" fontId="3" fillId="0" borderId="4" xfId="5" applyFont="1" applyFill="1" applyBorder="1" applyAlignment="1">
      <alignment wrapText="1"/>
    </xf>
    <xf numFmtId="0" fontId="3" fillId="0" borderId="5" xfId="5" applyFont="1" applyFill="1" applyBorder="1" applyAlignment="1">
      <alignment horizontal="left" vertical="center" wrapText="1"/>
    </xf>
    <xf numFmtId="49" fontId="2" fillId="0" borderId="15" xfId="0" applyNumberFormat="1" applyFont="1" applyFill="1" applyBorder="1" applyAlignment="1">
      <alignment horizontal="left" vertical="center"/>
    </xf>
    <xf numFmtId="0" fontId="3" fillId="0" borderId="6" xfId="0" applyFont="1" applyFill="1" applyBorder="1" applyAlignment="1">
      <alignment horizontal="left" vertical="top" wrapText="1"/>
    </xf>
    <xf numFmtId="49" fontId="3" fillId="0" borderId="16" xfId="0" applyNumberFormat="1" applyFont="1" applyFill="1" applyBorder="1" applyAlignment="1">
      <alignment horizontal="left" vertical="top"/>
    </xf>
    <xf numFmtId="49" fontId="2" fillId="0" borderId="16" xfId="0" applyNumberFormat="1" applyFont="1" applyFill="1" applyBorder="1" applyAlignment="1">
      <alignment horizontal="left" vertical="center"/>
    </xf>
    <xf numFmtId="0" fontId="0" fillId="0" borderId="0" xfId="0" applyFill="1" applyBorder="1" applyAlignment="1">
      <alignment horizontal="left" vertical="top"/>
    </xf>
    <xf numFmtId="49" fontId="2" fillId="0" borderId="3" xfId="0" applyNumberFormat="1" applyFont="1" applyFill="1" applyBorder="1" applyAlignment="1">
      <alignment horizontal="left" vertical="center"/>
    </xf>
    <xf numFmtId="49" fontId="5" fillId="0" borderId="16" xfId="0" applyNumberFormat="1" applyFont="1" applyFill="1" applyBorder="1" applyAlignment="1">
      <alignment horizontal="left" vertical="center"/>
    </xf>
    <xf numFmtId="0" fontId="5" fillId="0" borderId="3" xfId="0" applyFont="1" applyFill="1" applyBorder="1"/>
    <xf numFmtId="0" fontId="2" fillId="7" borderId="0" xfId="3" applyFont="1" applyFill="1" applyBorder="1" applyAlignment="1">
      <alignment horizontal="left" vertical="center"/>
    </xf>
    <xf numFmtId="49" fontId="2" fillId="7" borderId="0" xfId="3" applyNumberFormat="1" applyFont="1" applyFill="1" applyBorder="1" applyAlignment="1">
      <alignment horizontal="left"/>
    </xf>
    <xf numFmtId="4" fontId="55" fillId="7" borderId="2" xfId="0" applyNumberFormat="1" applyFont="1" applyFill="1" applyBorder="1" applyAlignment="1">
      <alignment horizontal="left" vertical="top"/>
    </xf>
    <xf numFmtId="49" fontId="2" fillId="0" borderId="3" xfId="0" applyNumberFormat="1" applyFont="1" applyFill="1" applyBorder="1" applyAlignment="1">
      <alignment vertical="center"/>
    </xf>
    <xf numFmtId="0" fontId="3" fillId="0" borderId="3" xfId="0" applyNumberFormat="1" applyFont="1" applyFill="1" applyBorder="1" applyAlignment="1">
      <alignment vertical="center" wrapText="1"/>
    </xf>
    <xf numFmtId="49" fontId="32" fillId="0" borderId="3" xfId="0" applyNumberFormat="1" applyFont="1" applyFill="1" applyBorder="1" applyAlignment="1">
      <alignment horizontal="left" vertical="center"/>
    </xf>
    <xf numFmtId="49" fontId="2" fillId="0" borderId="0" xfId="3" applyNumberFormat="1" applyFont="1" applyFill="1" applyBorder="1" applyAlignment="1">
      <alignment horizontal="left" vertical="top"/>
    </xf>
    <xf numFmtId="4" fontId="2" fillId="0" borderId="3" xfId="0" applyNumberFormat="1" applyFont="1" applyFill="1" applyBorder="1" applyAlignment="1">
      <alignment horizontal="left" vertical="center"/>
    </xf>
    <xf numFmtId="49" fontId="12" fillId="0" borderId="3" xfId="0" applyNumberFormat="1" applyFont="1" applyFill="1" applyBorder="1" applyAlignment="1">
      <alignment horizontal="left" vertical="center" wrapText="1"/>
    </xf>
    <xf numFmtId="0" fontId="7" fillId="0" borderId="2" xfId="0" applyFont="1" applyFill="1" applyBorder="1"/>
    <xf numFmtId="49" fontId="0" fillId="0" borderId="3" xfId="0" applyNumberFormat="1" applyFill="1" applyBorder="1" applyAlignment="1">
      <alignment horizontal="left" vertical="top"/>
    </xf>
    <xf numFmtId="2" fontId="3" fillId="0" borderId="3" xfId="0" applyNumberFormat="1" applyFont="1" applyFill="1" applyBorder="1" applyAlignment="1">
      <alignment horizontal="left" vertical="center"/>
    </xf>
    <xf numFmtId="4" fontId="55" fillId="5" borderId="2" xfId="0" applyNumberFormat="1" applyFont="1" applyFill="1" applyBorder="1" applyAlignment="1">
      <alignment horizontal="left" vertical="top"/>
    </xf>
    <xf numFmtId="3" fontId="2" fillId="0" borderId="3" xfId="0" applyNumberFormat="1" applyFont="1" applyFill="1" applyBorder="1" applyAlignment="1"/>
    <xf numFmtId="0" fontId="2" fillId="7" borderId="3" xfId="0" applyNumberFormat="1" applyFont="1" applyFill="1" applyBorder="1" applyAlignment="1">
      <alignment vertical="center" wrapText="1"/>
    </xf>
    <xf numFmtId="0" fontId="3" fillId="0" borderId="0" xfId="0" applyNumberFormat="1" applyFont="1" applyFill="1" applyBorder="1" applyAlignment="1">
      <alignment vertical="center" wrapText="1"/>
    </xf>
    <xf numFmtId="0" fontId="28" fillId="0" borderId="0" xfId="3" applyFont="1" applyFill="1" applyBorder="1" applyAlignment="1">
      <alignment horizontal="left" vertical="top" wrapText="1"/>
    </xf>
    <xf numFmtId="0" fontId="0" fillId="0" borderId="0" xfId="0" applyFill="1" applyBorder="1" applyAlignment="1"/>
    <xf numFmtId="0" fontId="3" fillId="0" borderId="0" xfId="0" applyNumberFormat="1" applyFont="1" applyFill="1" applyBorder="1" applyAlignment="1">
      <alignment vertical="center"/>
    </xf>
    <xf numFmtId="0" fontId="2" fillId="0" borderId="5" xfId="0" applyFont="1" applyFill="1" applyBorder="1" applyAlignment="1">
      <alignment horizontal="center" vertical="center"/>
    </xf>
    <xf numFmtId="4" fontId="2" fillId="5" borderId="2" xfId="11" applyNumberFormat="1" applyFont="1" applyFill="1" applyBorder="1" applyAlignment="1">
      <alignment horizontal="left" vertical="center"/>
    </xf>
    <xf numFmtId="49" fontId="2" fillId="11" borderId="2" xfId="0" applyNumberFormat="1" applyFont="1" applyFill="1" applyBorder="1" applyAlignment="1">
      <alignment horizontal="left" vertical="top"/>
    </xf>
    <xf numFmtId="49" fontId="2" fillId="11" borderId="2" xfId="0" applyNumberFormat="1" applyFont="1" applyFill="1" applyBorder="1" applyAlignment="1">
      <alignment horizontal="left"/>
    </xf>
    <xf numFmtId="0" fontId="2" fillId="11" borderId="2" xfId="0" applyNumberFormat="1" applyFont="1" applyFill="1" applyBorder="1" applyAlignment="1">
      <alignment horizontal="left" vertical="center"/>
    </xf>
    <xf numFmtId="0" fontId="2" fillId="11" borderId="2" xfId="0" applyNumberFormat="1" applyFont="1" applyFill="1" applyBorder="1" applyAlignment="1">
      <alignment horizontal="left"/>
    </xf>
    <xf numFmtId="0" fontId="2" fillId="11" borderId="2" xfId="0" applyFont="1" applyFill="1" applyBorder="1" applyAlignment="1">
      <alignment horizontal="left" vertical="top" wrapText="1"/>
    </xf>
    <xf numFmtId="0" fontId="2" fillId="11" borderId="2" xfId="0" applyFont="1" applyFill="1" applyBorder="1" applyAlignment="1">
      <alignment horizontal="left" vertical="center" wrapText="1"/>
    </xf>
    <xf numFmtId="49" fontId="2" fillId="11" borderId="2" xfId="0" applyNumberFormat="1" applyFont="1" applyFill="1" applyBorder="1" applyAlignment="1">
      <alignment horizontal="left" vertical="top" wrapText="1"/>
    </xf>
    <xf numFmtId="49" fontId="2" fillId="11" borderId="2" xfId="0" applyNumberFormat="1" applyFont="1" applyFill="1" applyBorder="1" applyAlignment="1">
      <alignment horizontal="left" vertical="center" wrapText="1"/>
    </xf>
    <xf numFmtId="165" fontId="2" fillId="11" borderId="2" xfId="0" applyNumberFormat="1" applyFont="1" applyFill="1" applyBorder="1" applyAlignment="1">
      <alignment horizontal="left" vertical="top" wrapText="1"/>
    </xf>
    <xf numFmtId="4" fontId="2" fillId="11" borderId="2" xfId="0" applyNumberFormat="1" applyFont="1" applyFill="1" applyBorder="1" applyAlignment="1">
      <alignment horizontal="left" vertical="top" wrapText="1"/>
    </xf>
    <xf numFmtId="4" fontId="2" fillId="11" borderId="2" xfId="0" applyNumberFormat="1" applyFont="1" applyFill="1" applyBorder="1" applyAlignment="1">
      <alignment horizontal="left" vertical="top"/>
    </xf>
    <xf numFmtId="165" fontId="2" fillId="11" borderId="2" xfId="0" applyNumberFormat="1" applyFont="1" applyFill="1" applyBorder="1" applyAlignment="1">
      <alignment horizontal="left" vertical="top"/>
    </xf>
    <xf numFmtId="49" fontId="2" fillId="11" borderId="7" xfId="0" applyNumberFormat="1" applyFont="1" applyFill="1" applyBorder="1" applyAlignment="1">
      <alignment horizontal="left" vertical="top"/>
    </xf>
    <xf numFmtId="0" fontId="2" fillId="11" borderId="2" xfId="3" applyFont="1" applyFill="1" applyBorder="1" applyAlignment="1">
      <alignment horizontal="left" wrapText="1"/>
    </xf>
    <xf numFmtId="49" fontId="2" fillId="11" borderId="2" xfId="3" applyNumberFormat="1" applyFont="1" applyFill="1" applyBorder="1" applyAlignment="1">
      <alignment horizontal="left"/>
    </xf>
    <xf numFmtId="0" fontId="2" fillId="11" borderId="2" xfId="0" applyFont="1" applyFill="1" applyBorder="1" applyAlignment="1">
      <alignment horizontal="left" wrapText="1"/>
    </xf>
    <xf numFmtId="49" fontId="2" fillId="11" borderId="2" xfId="0" applyNumberFormat="1" applyFont="1" applyFill="1" applyBorder="1" applyAlignment="1">
      <alignment horizontal="left" wrapText="1"/>
    </xf>
    <xf numFmtId="165" fontId="2" fillId="11" borderId="2" xfId="0" applyNumberFormat="1" applyFont="1" applyFill="1" applyBorder="1" applyAlignment="1">
      <alignment horizontal="left" wrapText="1"/>
    </xf>
    <xf numFmtId="4" fontId="2" fillId="11" borderId="2" xfId="0" applyNumberFormat="1" applyFont="1" applyFill="1" applyBorder="1" applyAlignment="1">
      <alignment horizontal="left" wrapText="1"/>
    </xf>
    <xf numFmtId="4" fontId="2" fillId="11" borderId="2" xfId="0" applyNumberFormat="1" applyFont="1" applyFill="1" applyBorder="1" applyAlignment="1">
      <alignment horizontal="left"/>
    </xf>
    <xf numFmtId="0" fontId="2" fillId="11" borderId="0" xfId="0" applyFont="1" applyFill="1" applyBorder="1" applyAlignment="1">
      <alignment horizontal="left" wrapText="1"/>
    </xf>
    <xf numFmtId="49" fontId="2" fillId="11" borderId="7" xfId="3" applyNumberFormat="1" applyFont="1" applyFill="1" applyBorder="1" applyAlignment="1">
      <alignment horizontal="left"/>
    </xf>
    <xf numFmtId="0" fontId="2" fillId="11" borderId="2" xfId="3" applyNumberFormat="1" applyFont="1" applyFill="1" applyBorder="1" applyAlignment="1">
      <alignment horizontal="left"/>
    </xf>
    <xf numFmtId="49" fontId="2" fillId="11" borderId="2" xfId="3" applyNumberFormat="1" applyFont="1" applyFill="1" applyBorder="1" applyAlignment="1">
      <alignment horizontal="left" wrapText="1"/>
    </xf>
    <xf numFmtId="0" fontId="2" fillId="11" borderId="2" xfId="3" applyFont="1" applyFill="1" applyBorder="1" applyAlignment="1">
      <alignment horizontal="left" vertical="center" wrapText="1"/>
    </xf>
    <xf numFmtId="165" fontId="2" fillId="11" borderId="2" xfId="3" applyNumberFormat="1" applyFont="1" applyFill="1" applyBorder="1" applyAlignment="1">
      <alignment horizontal="left" wrapText="1"/>
    </xf>
    <xf numFmtId="4" fontId="2" fillId="11" borderId="2" xfId="3" applyNumberFormat="1" applyFont="1" applyFill="1" applyBorder="1" applyAlignment="1">
      <alignment horizontal="left" wrapText="1"/>
    </xf>
    <xf numFmtId="4" fontId="2" fillId="11" borderId="2" xfId="3" applyNumberFormat="1" applyFont="1" applyFill="1" applyBorder="1" applyAlignment="1">
      <alignment horizontal="left"/>
    </xf>
    <xf numFmtId="0" fontId="2" fillId="11" borderId="5" xfId="3" applyFont="1" applyFill="1" applyBorder="1" applyAlignment="1">
      <alignment horizontal="left" wrapText="1"/>
    </xf>
    <xf numFmtId="49" fontId="2" fillId="11" borderId="0" xfId="3" applyNumberFormat="1" applyFont="1" applyFill="1" applyBorder="1" applyAlignment="1">
      <alignment horizontal="left" wrapText="1"/>
    </xf>
    <xf numFmtId="0" fontId="2" fillId="11" borderId="0" xfId="3" applyFont="1" applyFill="1" applyBorder="1" applyAlignment="1">
      <alignment horizontal="left" wrapText="1"/>
    </xf>
    <xf numFmtId="165" fontId="2" fillId="11" borderId="0" xfId="3" applyNumberFormat="1" applyFont="1" applyFill="1" applyBorder="1" applyAlignment="1">
      <alignment horizontal="left" wrapText="1"/>
    </xf>
    <xf numFmtId="4" fontId="2" fillId="11" borderId="0" xfId="3" applyNumberFormat="1" applyFont="1" applyFill="1" applyBorder="1" applyAlignment="1">
      <alignment horizontal="left" wrapText="1"/>
    </xf>
    <xf numFmtId="49" fontId="2" fillId="11" borderId="1" xfId="3" applyNumberFormat="1" applyFont="1" applyFill="1" applyBorder="1" applyAlignment="1">
      <alignment horizontal="left"/>
    </xf>
    <xf numFmtId="0" fontId="2" fillId="11" borderId="15" xfId="0" applyFont="1" applyFill="1" applyBorder="1" applyAlignment="1">
      <alignment horizontal="left" wrapText="1"/>
    </xf>
    <xf numFmtId="49" fontId="2" fillId="11" borderId="16" xfId="0" applyNumberFormat="1" applyFont="1" applyFill="1" applyBorder="1" applyAlignment="1">
      <alignment horizontal="left" wrapText="1"/>
    </xf>
    <xf numFmtId="0" fontId="2" fillId="11" borderId="1" xfId="0" applyFont="1" applyFill="1" applyBorder="1" applyAlignment="1">
      <alignment horizontal="left" wrapText="1"/>
    </xf>
    <xf numFmtId="49" fontId="2" fillId="11" borderId="1" xfId="0" applyNumberFormat="1" applyFont="1" applyFill="1" applyBorder="1" applyAlignment="1">
      <alignment horizontal="left" wrapText="1"/>
    </xf>
    <xf numFmtId="0" fontId="2" fillId="11" borderId="1" xfId="0" applyFont="1" applyFill="1" applyBorder="1" applyAlignment="1">
      <alignment horizontal="left" vertical="top" wrapText="1"/>
    </xf>
    <xf numFmtId="165" fontId="2" fillId="11" borderId="1" xfId="0" applyNumberFormat="1" applyFont="1" applyFill="1" applyBorder="1" applyAlignment="1">
      <alignment horizontal="left" wrapText="1"/>
    </xf>
    <xf numFmtId="4" fontId="2" fillId="11" borderId="1" xfId="0" applyNumberFormat="1" applyFont="1" applyFill="1" applyBorder="1" applyAlignment="1">
      <alignment horizontal="left" wrapText="1"/>
    </xf>
    <xf numFmtId="4" fontId="2" fillId="11" borderId="1" xfId="0" applyNumberFormat="1" applyFont="1" applyFill="1" applyBorder="1" applyAlignment="1">
      <alignment horizontal="left"/>
    </xf>
    <xf numFmtId="49" fontId="2" fillId="11" borderId="15" xfId="0" applyNumberFormat="1" applyFont="1" applyFill="1" applyBorder="1" applyAlignment="1">
      <alignment horizontal="left"/>
    </xf>
    <xf numFmtId="49" fontId="2" fillId="11" borderId="1" xfId="0" applyNumberFormat="1" applyFont="1" applyFill="1" applyBorder="1" applyAlignment="1">
      <alignment horizontal="left" vertical="top"/>
    </xf>
    <xf numFmtId="0" fontId="2" fillId="11" borderId="15" xfId="0" applyFont="1" applyFill="1" applyBorder="1" applyAlignment="1">
      <alignment horizontal="left" vertical="top" wrapText="1"/>
    </xf>
    <xf numFmtId="49" fontId="2" fillId="11" borderId="16" xfId="0" applyNumberFormat="1" applyFont="1" applyFill="1" applyBorder="1" applyAlignment="1">
      <alignment horizontal="left" vertical="top" wrapText="1"/>
    </xf>
    <xf numFmtId="49" fontId="2" fillId="11" borderId="1" xfId="0" applyNumberFormat="1" applyFont="1" applyFill="1" applyBorder="1" applyAlignment="1">
      <alignment horizontal="left" vertical="center" wrapText="1"/>
    </xf>
    <xf numFmtId="49" fontId="2" fillId="11" borderId="1" xfId="0" applyNumberFormat="1" applyFont="1" applyFill="1" applyBorder="1" applyAlignment="1">
      <alignment horizontal="left" vertical="top" wrapText="1"/>
    </xf>
    <xf numFmtId="165" fontId="2" fillId="11" borderId="1" xfId="0" applyNumberFormat="1" applyFont="1" applyFill="1" applyBorder="1" applyAlignment="1">
      <alignment horizontal="left" vertical="top" wrapText="1"/>
    </xf>
    <xf numFmtId="4" fontId="2" fillId="11" borderId="1" xfId="0" applyNumberFormat="1" applyFont="1" applyFill="1" applyBorder="1" applyAlignment="1">
      <alignment horizontal="left" vertical="top" wrapText="1"/>
    </xf>
    <xf numFmtId="49" fontId="2" fillId="11" borderId="15" xfId="0" applyNumberFormat="1" applyFont="1" applyFill="1" applyBorder="1" applyAlignment="1">
      <alignment horizontal="left" vertical="top"/>
    </xf>
    <xf numFmtId="0" fontId="2" fillId="11" borderId="3" xfId="0" applyFont="1" applyFill="1" applyBorder="1" applyAlignment="1">
      <alignment horizontal="left" wrapText="1"/>
    </xf>
    <xf numFmtId="0" fontId="2" fillId="11" borderId="13" xfId="0" applyFont="1" applyFill="1" applyBorder="1" applyAlignment="1">
      <alignment horizontal="left" wrapText="1"/>
    </xf>
    <xf numFmtId="49" fontId="2" fillId="11" borderId="11" xfId="0" applyNumberFormat="1" applyFont="1" applyFill="1" applyBorder="1" applyAlignment="1">
      <alignment horizontal="left" wrapText="1"/>
    </xf>
    <xf numFmtId="49" fontId="2" fillId="11" borderId="7" xfId="0" applyNumberFormat="1" applyFont="1" applyFill="1" applyBorder="1" applyAlignment="1">
      <alignment horizontal="left" wrapText="1"/>
    </xf>
    <xf numFmtId="0" fontId="2" fillId="11" borderId="7" xfId="0" applyFont="1" applyFill="1" applyBorder="1" applyAlignment="1">
      <alignment horizontal="left" wrapText="1"/>
    </xf>
    <xf numFmtId="0" fontId="2" fillId="11" borderId="5" xfId="0" applyFont="1" applyFill="1" applyBorder="1" applyAlignment="1">
      <alignment horizontal="left" wrapText="1"/>
    </xf>
    <xf numFmtId="0" fontId="2" fillId="11" borderId="11" xfId="0" applyNumberFormat="1" applyFont="1" applyFill="1" applyBorder="1" applyAlignment="1">
      <alignment horizontal="left" wrapText="1"/>
    </xf>
    <xf numFmtId="49" fontId="2" fillId="11" borderId="2" xfId="3" applyNumberFormat="1" applyFont="1" applyFill="1" applyBorder="1" applyAlignment="1">
      <alignment horizontal="left" vertical="top"/>
    </xf>
    <xf numFmtId="0" fontId="2" fillId="11" borderId="2" xfId="3" applyNumberFormat="1" applyFont="1" applyFill="1" applyBorder="1" applyAlignment="1">
      <alignment horizontal="left" vertical="top"/>
    </xf>
    <xf numFmtId="0" fontId="2" fillId="11" borderId="2" xfId="3" applyFont="1" applyFill="1" applyBorder="1" applyAlignment="1">
      <alignment horizontal="left" vertical="top" wrapText="1"/>
    </xf>
    <xf numFmtId="0" fontId="2" fillId="11" borderId="2" xfId="0" applyNumberFormat="1" applyFont="1" applyFill="1" applyBorder="1" applyAlignment="1">
      <alignment horizontal="left" wrapText="1"/>
    </xf>
    <xf numFmtId="49" fontId="2" fillId="11" borderId="2" xfId="3" applyNumberFormat="1" applyFont="1" applyFill="1" applyBorder="1" applyAlignment="1">
      <alignment horizontal="left" vertical="top" wrapText="1"/>
    </xf>
    <xf numFmtId="0" fontId="2" fillId="11" borderId="2" xfId="30" applyFont="1" applyFill="1" applyBorder="1" applyAlignment="1">
      <alignment horizontal="left" vertical="top" wrapText="1"/>
    </xf>
    <xf numFmtId="165" fontId="2" fillId="11" borderId="2" xfId="3" applyNumberFormat="1" applyFont="1" applyFill="1" applyBorder="1" applyAlignment="1">
      <alignment horizontal="left" vertical="top" wrapText="1"/>
    </xf>
    <xf numFmtId="4" fontId="2" fillId="11" borderId="2" xfId="3" applyNumberFormat="1" applyFont="1" applyFill="1" applyBorder="1" applyAlignment="1">
      <alignment horizontal="left" vertical="top" wrapText="1"/>
    </xf>
    <xf numFmtId="4" fontId="2" fillId="11" borderId="2" xfId="3" applyNumberFormat="1" applyFont="1" applyFill="1" applyBorder="1" applyAlignment="1">
      <alignment horizontal="left" vertical="top"/>
    </xf>
    <xf numFmtId="0" fontId="2" fillId="11" borderId="2" xfId="0" applyNumberFormat="1" applyFont="1" applyFill="1" applyBorder="1" applyAlignment="1">
      <alignment horizontal="left" vertical="top"/>
    </xf>
    <xf numFmtId="49" fontId="2" fillId="11" borderId="2" xfId="26" applyNumberFormat="1" applyFont="1" applyFill="1" applyBorder="1" applyAlignment="1">
      <alignment horizontal="left" vertical="top" wrapText="1"/>
    </xf>
    <xf numFmtId="0" fontId="2" fillId="11" borderId="2" xfId="0" applyFont="1" applyFill="1" applyBorder="1" applyAlignment="1">
      <alignment horizontal="left"/>
    </xf>
    <xf numFmtId="0" fontId="2" fillId="11" borderId="2" xfId="0" applyFont="1" applyFill="1" applyBorder="1"/>
    <xf numFmtId="0" fontId="2" fillId="11" borderId="7" xfId="0" applyFont="1" applyFill="1" applyBorder="1"/>
    <xf numFmtId="0" fontId="2" fillId="11" borderId="2" xfId="0" applyFont="1" applyFill="1" applyBorder="1" applyAlignment="1">
      <alignment horizontal="left" vertical="top"/>
    </xf>
    <xf numFmtId="49" fontId="2" fillId="11" borderId="2" xfId="0" applyNumberFormat="1" applyFont="1" applyFill="1" applyBorder="1" applyAlignment="1">
      <alignment horizontal="left" vertical="center"/>
    </xf>
    <xf numFmtId="49" fontId="2" fillId="11" borderId="7" xfId="0" applyNumberFormat="1" applyFont="1" applyFill="1" applyBorder="1" applyAlignment="1">
      <alignment horizontal="left" vertical="top" wrapText="1"/>
    </xf>
    <xf numFmtId="0" fontId="2" fillId="11" borderId="2" xfId="0" applyFont="1" applyFill="1" applyBorder="1" applyAlignment="1">
      <alignment horizontal="center"/>
    </xf>
    <xf numFmtId="0" fontId="2" fillId="11" borderId="2" xfId="0" applyFont="1" applyFill="1" applyBorder="1" applyAlignment="1"/>
    <xf numFmtId="0" fontId="2" fillId="11" borderId="7" xfId="0" applyFont="1" applyFill="1" applyBorder="1" applyAlignment="1">
      <alignment horizontal="center"/>
    </xf>
    <xf numFmtId="0" fontId="2" fillId="11" borderId="7" xfId="0" applyFont="1" applyFill="1" applyBorder="1" applyAlignment="1">
      <alignment horizontal="left"/>
    </xf>
    <xf numFmtId="0" fontId="2" fillId="11" borderId="10" xfId="0" applyFont="1" applyFill="1" applyBorder="1" applyAlignment="1">
      <alignment horizontal="left"/>
    </xf>
    <xf numFmtId="0" fontId="2" fillId="11" borderId="3" xfId="0" applyFont="1" applyFill="1" applyBorder="1" applyAlignment="1">
      <alignment horizontal="left"/>
    </xf>
    <xf numFmtId="49" fontId="0" fillId="0" borderId="2" xfId="0" applyNumberFormat="1" applyFont="1" applyFill="1" applyBorder="1" applyAlignment="1">
      <alignment horizontal="left" vertical="center"/>
    </xf>
    <xf numFmtId="0" fontId="2" fillId="11" borderId="7" xfId="0" applyNumberFormat="1" applyFont="1" applyFill="1" applyBorder="1" applyAlignment="1">
      <alignment horizontal="left" vertical="top" wrapText="1"/>
    </xf>
    <xf numFmtId="49" fontId="2" fillId="11" borderId="2" xfId="0" applyNumberFormat="1" applyFont="1" applyFill="1" applyBorder="1" applyAlignment="1">
      <alignment vertical="top"/>
    </xf>
    <xf numFmtId="49" fontId="5" fillId="11" borderId="2" xfId="0" applyNumberFormat="1" applyFont="1" applyFill="1" applyBorder="1" applyAlignment="1">
      <alignment horizontal="left"/>
    </xf>
    <xf numFmtId="49" fontId="2" fillId="11" borderId="2" xfId="0" applyNumberFormat="1" applyFont="1" applyFill="1" applyBorder="1" applyAlignment="1">
      <alignment vertical="top" wrapText="1"/>
    </xf>
    <xf numFmtId="1" fontId="2" fillId="11" borderId="2" xfId="0" applyNumberFormat="1" applyFont="1" applyFill="1" applyBorder="1" applyAlignment="1">
      <alignment horizontal="center" wrapText="1"/>
    </xf>
    <xf numFmtId="0" fontId="2" fillId="11" borderId="2" xfId="0" applyNumberFormat="1" applyFont="1" applyFill="1" applyBorder="1" applyAlignment="1">
      <alignment horizontal="center" wrapText="1"/>
    </xf>
    <xf numFmtId="0" fontId="2" fillId="11" borderId="2" xfId="6" applyFont="1" applyFill="1" applyBorder="1" applyAlignment="1">
      <alignment horizontal="left" vertical="top" wrapText="1"/>
    </xf>
    <xf numFmtId="1" fontId="2" fillId="11" borderId="2" xfId="0" applyNumberFormat="1" applyFont="1" applyFill="1" applyBorder="1" applyAlignment="1">
      <alignment horizontal="center" vertical="center" wrapText="1"/>
    </xf>
    <xf numFmtId="169" fontId="2" fillId="11" borderId="2" xfId="0" applyNumberFormat="1" applyFont="1" applyFill="1" applyBorder="1" applyAlignment="1">
      <alignment horizontal="left" vertical="top" wrapText="1"/>
    </xf>
    <xf numFmtId="2" fontId="2" fillId="11" borderId="2" xfId="0" applyNumberFormat="1" applyFont="1" applyFill="1" applyBorder="1" applyAlignment="1">
      <alignment horizontal="left" vertical="top" wrapText="1"/>
    </xf>
    <xf numFmtId="1" fontId="2" fillId="11" borderId="2" xfId="0" applyNumberFormat="1" applyFont="1" applyFill="1" applyBorder="1" applyAlignment="1">
      <alignment horizontal="left" wrapText="1"/>
    </xf>
    <xf numFmtId="4" fontId="2" fillId="11" borderId="3" xfId="0" applyNumberFormat="1" applyFont="1" applyFill="1" applyBorder="1" applyAlignment="1">
      <alignment horizontal="left"/>
    </xf>
    <xf numFmtId="0" fontId="2" fillId="11" borderId="2" xfId="0" applyFont="1" applyFill="1" applyBorder="1" applyAlignment="1">
      <alignment horizontal="left" vertical="center"/>
    </xf>
    <xf numFmtId="49" fontId="2" fillId="11" borderId="2" xfId="0" applyNumberFormat="1" applyFont="1" applyFill="1" applyBorder="1" applyAlignment="1">
      <alignment horizontal="center" vertical="center"/>
    </xf>
    <xf numFmtId="4" fontId="2" fillId="11" borderId="2" xfId="0" applyNumberFormat="1" applyFont="1" applyFill="1" applyBorder="1" applyAlignment="1">
      <alignment horizontal="left" vertical="center"/>
    </xf>
    <xf numFmtId="4" fontId="2" fillId="11" borderId="2" xfId="0" applyNumberFormat="1" applyFont="1" applyFill="1" applyBorder="1" applyAlignment="1">
      <alignment horizontal="center" vertical="center"/>
    </xf>
    <xf numFmtId="4" fontId="2" fillId="11" borderId="1" xfId="0" applyNumberFormat="1" applyFont="1" applyFill="1" applyBorder="1" applyAlignment="1">
      <alignment horizontal="left" vertical="center" wrapText="1"/>
    </xf>
    <xf numFmtId="4" fontId="2" fillId="11" borderId="2" xfId="0" applyNumberFormat="1" applyFont="1" applyFill="1" applyBorder="1" applyAlignment="1">
      <alignment horizontal="center" vertical="center" wrapText="1"/>
    </xf>
    <xf numFmtId="49" fontId="2" fillId="11" borderId="7" xfId="0" applyNumberFormat="1" applyFont="1" applyFill="1" applyBorder="1" applyAlignment="1">
      <alignment vertical="top" wrapText="1"/>
    </xf>
    <xf numFmtId="49" fontId="5" fillId="11" borderId="7" xfId="0" applyNumberFormat="1" applyFont="1" applyFill="1" applyBorder="1" applyAlignment="1">
      <alignment vertical="top"/>
    </xf>
    <xf numFmtId="0" fontId="2" fillId="11" borderId="2" xfId="0" applyNumberFormat="1" applyFont="1" applyFill="1" applyBorder="1" applyAlignment="1">
      <alignment vertical="top"/>
    </xf>
    <xf numFmtId="0" fontId="2" fillId="11" borderId="2" xfId="0" applyFont="1" applyFill="1" applyBorder="1" applyAlignment="1">
      <alignment vertical="top" wrapText="1"/>
    </xf>
    <xf numFmtId="49" fontId="2" fillId="11" borderId="1" xfId="0" applyNumberFormat="1" applyFont="1" applyFill="1" applyBorder="1" applyAlignment="1">
      <alignment vertical="top" wrapText="1"/>
    </xf>
    <xf numFmtId="1" fontId="2" fillId="11" borderId="1" xfId="0" applyNumberFormat="1" applyFont="1" applyFill="1" applyBorder="1" applyAlignment="1">
      <alignment horizontal="left" vertical="top" wrapText="1"/>
    </xf>
    <xf numFmtId="0" fontId="2" fillId="11" borderId="2" xfId="0" applyFont="1" applyFill="1" applyBorder="1" applyAlignment="1">
      <alignment vertical="top"/>
    </xf>
    <xf numFmtId="0" fontId="2" fillId="11" borderId="2" xfId="0" applyNumberFormat="1" applyFont="1" applyFill="1" applyBorder="1" applyAlignment="1">
      <alignment horizontal="left" vertical="top" wrapText="1"/>
    </xf>
    <xf numFmtId="1" fontId="2" fillId="11" borderId="2" xfId="0" applyNumberFormat="1" applyFont="1" applyFill="1" applyBorder="1" applyAlignment="1">
      <alignment horizontal="left" vertical="top" wrapText="1"/>
    </xf>
    <xf numFmtId="4" fontId="2" fillId="11" borderId="1" xfId="0" applyNumberFormat="1" applyFont="1" applyFill="1" applyBorder="1" applyAlignment="1">
      <alignment horizontal="center" vertical="center" wrapText="1"/>
    </xf>
    <xf numFmtId="4" fontId="2" fillId="11" borderId="2" xfId="0" applyNumberFormat="1" applyFont="1" applyFill="1" applyBorder="1" applyAlignment="1">
      <alignment horizontal="left" vertical="center" wrapText="1"/>
    </xf>
    <xf numFmtId="49" fontId="5" fillId="11" borderId="15" xfId="0" applyNumberFormat="1" applyFont="1" applyFill="1" applyBorder="1" applyAlignment="1">
      <alignment vertical="top"/>
    </xf>
    <xf numFmtId="49" fontId="5" fillId="11" borderId="2" xfId="0" applyNumberFormat="1" applyFont="1" applyFill="1" applyBorder="1" applyAlignment="1">
      <alignment vertical="top"/>
    </xf>
    <xf numFmtId="4" fontId="2" fillId="11" borderId="3" xfId="0" applyNumberFormat="1" applyFont="1" applyFill="1" applyBorder="1" applyAlignment="1">
      <alignment vertical="top"/>
    </xf>
    <xf numFmtId="0" fontId="2" fillId="11" borderId="2" xfId="6" applyFont="1" applyFill="1" applyBorder="1" applyAlignment="1">
      <alignment vertical="top" wrapText="1"/>
    </xf>
    <xf numFmtId="4" fontId="2" fillId="11" borderId="15" xfId="0" applyNumberFormat="1" applyFont="1" applyFill="1" applyBorder="1" applyAlignment="1">
      <alignment horizontal="left" vertical="center" wrapText="1"/>
    </xf>
    <xf numFmtId="49" fontId="2" fillId="11" borderId="7" xfId="0" applyNumberFormat="1" applyFont="1" applyFill="1" applyBorder="1" applyAlignment="1">
      <alignment horizontal="left" vertical="center" wrapText="1"/>
    </xf>
    <xf numFmtId="4" fontId="2" fillId="11" borderId="7" xfId="0" applyNumberFormat="1" applyFont="1" applyFill="1" applyBorder="1" applyAlignment="1">
      <alignment horizontal="left" vertical="top" wrapText="1"/>
    </xf>
    <xf numFmtId="1" fontId="2" fillId="11" borderId="3" xfId="0" applyNumberFormat="1" applyFont="1" applyFill="1" applyBorder="1" applyAlignment="1">
      <alignment horizontal="left" vertical="top" wrapText="1"/>
    </xf>
    <xf numFmtId="49" fontId="2" fillId="11" borderId="8" xfId="0" applyNumberFormat="1" applyFont="1" applyFill="1" applyBorder="1" applyAlignment="1">
      <alignment vertical="top" wrapText="1"/>
    </xf>
    <xf numFmtId="49" fontId="2" fillId="11" borderId="8" xfId="0" applyNumberFormat="1" applyFont="1" applyFill="1" applyBorder="1" applyAlignment="1">
      <alignment horizontal="left" vertical="top" wrapText="1"/>
    </xf>
    <xf numFmtId="49" fontId="2" fillId="11" borderId="10"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0" fontId="2" fillId="11" borderId="7" xfId="0" applyNumberFormat="1" applyFont="1" applyFill="1" applyBorder="1" applyAlignment="1">
      <alignment horizontal="left" vertical="center"/>
    </xf>
    <xf numFmtId="0" fontId="2" fillId="11" borderId="7" xfId="0" applyFont="1" applyFill="1" applyBorder="1" applyAlignment="1">
      <alignment horizontal="left" vertical="top" wrapText="1"/>
    </xf>
    <xf numFmtId="49" fontId="2" fillId="12" borderId="2" xfId="5" applyNumberFormat="1" applyFont="1" applyFill="1" applyBorder="1" applyAlignment="1">
      <alignment vertical="center"/>
    </xf>
    <xf numFmtId="0" fontId="2" fillId="11" borderId="7" xfId="6" applyFont="1" applyFill="1" applyBorder="1" applyAlignment="1">
      <alignment horizontal="left" vertical="top" wrapText="1"/>
    </xf>
    <xf numFmtId="49" fontId="2" fillId="11" borderId="17" xfId="0" applyNumberFormat="1" applyFont="1" applyFill="1" applyBorder="1" applyAlignment="1">
      <alignment horizontal="left" vertical="top" wrapText="1"/>
    </xf>
    <xf numFmtId="49" fontId="2" fillId="12" borderId="2" xfId="5" applyNumberFormat="1" applyFont="1" applyFill="1" applyBorder="1" applyAlignment="1">
      <alignment horizontal="left" vertical="center"/>
    </xf>
    <xf numFmtId="49" fontId="2" fillId="12" borderId="2" xfId="5" applyNumberFormat="1" applyFont="1" applyFill="1" applyBorder="1" applyAlignment="1">
      <alignment horizontal="left" vertical="center" wrapText="1"/>
    </xf>
    <xf numFmtId="0" fontId="2" fillId="12" borderId="2" xfId="5" applyFont="1" applyFill="1" applyBorder="1" applyAlignment="1">
      <alignment horizontal="left" vertical="center"/>
    </xf>
    <xf numFmtId="184" fontId="2" fillId="11" borderId="2" xfId="0" applyNumberFormat="1" applyFont="1" applyFill="1" applyBorder="1" applyAlignment="1">
      <alignment horizontal="left"/>
    </xf>
    <xf numFmtId="167" fontId="2" fillId="12" borderId="2" xfId="5" applyNumberFormat="1" applyFont="1" applyFill="1" applyBorder="1" applyAlignment="1">
      <alignment horizontal="left" vertical="center" wrapText="1"/>
    </xf>
    <xf numFmtId="49" fontId="2" fillId="11" borderId="3" xfId="0" applyNumberFormat="1" applyFont="1" applyFill="1" applyBorder="1" applyAlignment="1">
      <alignment horizontal="left"/>
    </xf>
    <xf numFmtId="49" fontId="2" fillId="11" borderId="5" xfId="0" applyNumberFormat="1" applyFont="1" applyFill="1" applyBorder="1" applyAlignment="1">
      <alignment horizontal="left" vertical="center"/>
    </xf>
    <xf numFmtId="0" fontId="2" fillId="11" borderId="3" xfId="0" applyFont="1" applyFill="1" applyBorder="1" applyAlignment="1">
      <alignment vertical="top" wrapText="1"/>
    </xf>
    <xf numFmtId="0" fontId="41" fillId="11" borderId="2" xfId="0" applyFont="1" applyFill="1" applyBorder="1" applyAlignment="1">
      <alignment vertical="top" wrapText="1"/>
    </xf>
    <xf numFmtId="49" fontId="2" fillId="11" borderId="5" xfId="0" applyNumberFormat="1" applyFont="1" applyFill="1" applyBorder="1" applyAlignment="1">
      <alignment vertical="top" wrapText="1"/>
    </xf>
    <xf numFmtId="0" fontId="2" fillId="11" borderId="3" xfId="0" applyFont="1" applyFill="1" applyBorder="1" applyAlignment="1">
      <alignment horizontal="left" vertical="top"/>
    </xf>
    <xf numFmtId="49" fontId="5" fillId="11" borderId="2" xfId="0" applyNumberFormat="1" applyFont="1" applyFill="1" applyBorder="1" applyAlignment="1">
      <alignment horizontal="left" vertical="top"/>
    </xf>
    <xf numFmtId="0" fontId="2" fillId="11" borderId="3" xfId="0" applyFont="1" applyFill="1" applyBorder="1" applyAlignment="1">
      <alignment horizontal="left" vertical="top" wrapText="1"/>
    </xf>
    <xf numFmtId="49" fontId="12" fillId="11" borderId="2" xfId="0" applyNumberFormat="1" applyFont="1" applyFill="1" applyBorder="1" applyAlignment="1">
      <alignment horizontal="left" vertical="top" wrapText="1"/>
    </xf>
    <xf numFmtId="49" fontId="12" fillId="11" borderId="5" xfId="0" applyNumberFormat="1" applyFont="1" applyFill="1" applyBorder="1" applyAlignment="1">
      <alignment horizontal="left" vertical="top" wrapText="1"/>
    </xf>
    <xf numFmtId="1" fontId="12" fillId="11" borderId="2" xfId="0" applyNumberFormat="1" applyFont="1" applyFill="1" applyBorder="1" applyAlignment="1">
      <alignment horizontal="left" vertical="top" wrapText="1"/>
    </xf>
    <xf numFmtId="49" fontId="12" fillId="11" borderId="7" xfId="0" applyNumberFormat="1" applyFont="1" applyFill="1" applyBorder="1" applyAlignment="1">
      <alignment horizontal="left" vertical="top" wrapText="1"/>
    </xf>
    <xf numFmtId="0" fontId="12" fillId="11" borderId="2" xfId="0" applyNumberFormat="1" applyFont="1" applyFill="1" applyBorder="1" applyAlignment="1">
      <alignment horizontal="left" vertical="top" wrapText="1"/>
    </xf>
    <xf numFmtId="1" fontId="12" fillId="11" borderId="2" xfId="0" applyNumberFormat="1" applyFont="1" applyFill="1" applyBorder="1" applyAlignment="1">
      <alignment horizontal="center" vertical="top" wrapText="1"/>
    </xf>
    <xf numFmtId="4" fontId="12" fillId="11" borderId="2" xfId="0" applyNumberFormat="1" applyFont="1" applyFill="1" applyBorder="1" applyAlignment="1">
      <alignment horizontal="left" vertical="top" wrapText="1"/>
    </xf>
    <xf numFmtId="1" fontId="12" fillId="11" borderId="10" xfId="0" applyNumberFormat="1" applyFont="1" applyFill="1" applyBorder="1" applyAlignment="1">
      <alignment vertical="top" wrapText="1"/>
    </xf>
    <xf numFmtId="49" fontId="12" fillId="11" borderId="8" xfId="0" applyNumberFormat="1" applyFont="1" applyFill="1" applyBorder="1" applyAlignment="1">
      <alignment vertical="top" wrapText="1"/>
    </xf>
    <xf numFmtId="0" fontId="2" fillId="11" borderId="5" xfId="0" applyFont="1" applyFill="1" applyBorder="1" applyAlignment="1">
      <alignment horizontal="left" vertical="top"/>
    </xf>
    <xf numFmtId="49" fontId="2" fillId="11" borderId="7" xfId="0" applyNumberFormat="1" applyFont="1" applyFill="1" applyBorder="1" applyAlignment="1">
      <alignment horizontal="left"/>
    </xf>
    <xf numFmtId="1" fontId="2" fillId="11" borderId="2" xfId="0" applyNumberFormat="1" applyFont="1" applyFill="1" applyBorder="1" applyAlignment="1">
      <alignment horizontal="left" vertical="center"/>
    </xf>
    <xf numFmtId="49" fontId="0" fillId="0" borderId="0" xfId="0" applyNumberFormat="1" applyFont="1" applyFill="1" applyBorder="1" applyAlignment="1">
      <alignment horizontal="left" vertical="center"/>
    </xf>
    <xf numFmtId="0" fontId="35" fillId="11" borderId="2" xfId="0" applyFont="1" applyFill="1" applyBorder="1" applyAlignment="1">
      <alignment horizontal="left" vertical="top" wrapText="1"/>
    </xf>
    <xf numFmtId="0" fontId="2" fillId="11" borderId="2" xfId="5" applyFont="1" applyFill="1" applyBorder="1" applyAlignment="1">
      <alignment horizontal="left" vertical="top"/>
    </xf>
    <xf numFmtId="4" fontId="2" fillId="11" borderId="2" xfId="0" applyNumberFormat="1" applyFont="1" applyFill="1" applyBorder="1" applyAlignment="1">
      <alignment horizontal="center" vertical="top" wrapText="1"/>
    </xf>
    <xf numFmtId="4" fontId="55" fillId="11" borderId="3" xfId="0" applyNumberFormat="1" applyFont="1" applyFill="1" applyBorder="1" applyAlignment="1">
      <alignment horizontal="left" vertical="top"/>
    </xf>
    <xf numFmtId="0" fontId="35" fillId="0" borderId="21" xfId="0" applyFont="1" applyFill="1" applyBorder="1" applyAlignment="1">
      <alignment horizontal="left" vertical="top" wrapText="1"/>
    </xf>
    <xf numFmtId="0" fontId="12" fillId="11" borderId="2" xfId="6" applyFont="1" applyFill="1" applyBorder="1" applyAlignment="1">
      <alignment horizontal="left" vertical="top" wrapText="1"/>
    </xf>
    <xf numFmtId="0" fontId="0" fillId="11" borderId="2" xfId="0" applyFont="1" applyFill="1" applyBorder="1" applyAlignment="1">
      <alignment horizontal="left" vertical="top"/>
    </xf>
    <xf numFmtId="0" fontId="2" fillId="11" borderId="7" xfId="0" applyFont="1" applyFill="1" applyBorder="1" applyAlignment="1">
      <alignment horizontal="left" vertical="top"/>
    </xf>
    <xf numFmtId="0" fontId="2" fillId="11" borderId="2" xfId="2" applyFont="1" applyFill="1" applyBorder="1" applyAlignment="1">
      <alignment horizontal="left" vertical="top"/>
    </xf>
    <xf numFmtId="0" fontId="2" fillId="11" borderId="2" xfId="8" applyFont="1" applyFill="1" applyBorder="1" applyAlignment="1">
      <alignment horizontal="left" vertical="top"/>
    </xf>
    <xf numFmtId="43" fontId="2" fillId="11" borderId="2" xfId="16" applyFont="1" applyFill="1" applyBorder="1" applyAlignment="1">
      <alignment horizontal="center" vertical="center"/>
    </xf>
    <xf numFmtId="168" fontId="2" fillId="11" borderId="2" xfId="0" applyNumberFormat="1" applyFont="1" applyFill="1" applyBorder="1" applyAlignment="1">
      <alignment horizontal="center" vertical="center"/>
    </xf>
    <xf numFmtId="168" fontId="2" fillId="11" borderId="2" xfId="0" applyNumberFormat="1" applyFont="1" applyFill="1" applyBorder="1" applyAlignment="1">
      <alignment horizontal="left" vertical="top"/>
    </xf>
    <xf numFmtId="1" fontId="2" fillId="11" borderId="2" xfId="0" applyNumberFormat="1" applyFont="1" applyFill="1" applyBorder="1" applyAlignment="1">
      <alignment horizontal="left" vertical="top"/>
    </xf>
    <xf numFmtId="4" fontId="2" fillId="11" borderId="3" xfId="0" applyNumberFormat="1" applyFont="1" applyFill="1" applyBorder="1" applyAlignment="1">
      <alignment horizontal="left" vertical="top"/>
    </xf>
    <xf numFmtId="49" fontId="2" fillId="11" borderId="2" xfId="0" applyNumberFormat="1" applyFont="1" applyFill="1" applyBorder="1" applyAlignment="1">
      <alignment vertical="center"/>
    </xf>
    <xf numFmtId="0" fontId="2" fillId="11" borderId="2" xfId="0" applyNumberFormat="1" applyFont="1" applyFill="1" applyBorder="1" applyAlignment="1">
      <alignment vertical="center"/>
    </xf>
    <xf numFmtId="0" fontId="35" fillId="11" borderId="2" xfId="0" applyFont="1" applyFill="1" applyBorder="1" applyAlignment="1">
      <alignment horizontal="left" wrapText="1"/>
    </xf>
    <xf numFmtId="49" fontId="2" fillId="11" borderId="2" xfId="0" applyNumberFormat="1" applyFont="1" applyFill="1" applyBorder="1" applyAlignment="1">
      <alignment vertical="center" wrapText="1"/>
    </xf>
    <xf numFmtId="0" fontId="2" fillId="11" borderId="5" xfId="22" applyFont="1" applyFill="1" applyBorder="1" applyAlignment="1">
      <alignment vertical="top" wrapText="1"/>
    </xf>
    <xf numFmtId="0" fontId="2" fillId="11" borderId="2" xfId="22" applyFont="1" applyFill="1" applyBorder="1" applyAlignment="1">
      <alignment vertical="top" wrapText="1"/>
    </xf>
    <xf numFmtId="49" fontId="2" fillId="11" borderId="2" xfId="0" applyNumberFormat="1" applyFont="1" applyFill="1" applyBorder="1" applyAlignment="1"/>
    <xf numFmtId="49" fontId="2" fillId="11" borderId="2" xfId="5" applyNumberFormat="1" applyFont="1" applyFill="1" applyBorder="1" applyAlignment="1">
      <alignment horizontal="left" vertical="center"/>
    </xf>
    <xf numFmtId="49" fontId="2" fillId="11" borderId="2" xfId="5" applyNumberFormat="1" applyFont="1" applyFill="1" applyBorder="1" applyAlignment="1">
      <alignment vertical="center"/>
    </xf>
    <xf numFmtId="49" fontId="2" fillId="11" borderId="2" xfId="5" applyNumberFormat="1" applyFont="1" applyFill="1" applyBorder="1" applyAlignment="1">
      <alignment vertical="center" wrapText="1"/>
    </xf>
    <xf numFmtId="0" fontId="2" fillId="11" borderId="2" xfId="5" applyFont="1" applyFill="1" applyBorder="1" applyAlignment="1">
      <alignment vertical="center"/>
    </xf>
    <xf numFmtId="184" fontId="2" fillId="11" borderId="2" xfId="0" applyNumberFormat="1" applyFont="1" applyFill="1" applyBorder="1" applyAlignment="1"/>
    <xf numFmtId="167" fontId="2" fillId="11" borderId="2" xfId="5" applyNumberFormat="1" applyFont="1" applyFill="1" applyBorder="1" applyAlignment="1">
      <alignment vertical="center" wrapText="1"/>
    </xf>
    <xf numFmtId="49" fontId="2" fillId="11" borderId="2" xfId="0" applyNumberFormat="1" applyFont="1" applyFill="1" applyBorder="1" applyAlignment="1">
      <alignment wrapText="1"/>
    </xf>
    <xf numFmtId="49" fontId="5" fillId="11" borderId="2" xfId="0" applyNumberFormat="1" applyFont="1" applyFill="1" applyBorder="1" applyAlignment="1">
      <alignment vertical="center" wrapText="1"/>
    </xf>
    <xf numFmtId="0" fontId="2" fillId="11" borderId="3" xfId="0" applyNumberFormat="1" applyFont="1" applyFill="1" applyBorder="1" applyAlignment="1">
      <alignment vertical="center" wrapText="1"/>
    </xf>
    <xf numFmtId="168" fontId="2" fillId="11" borderId="2" xfId="0" applyNumberFormat="1" applyFont="1" applyFill="1" applyBorder="1" applyAlignment="1">
      <alignment horizontal="left" vertical="center"/>
    </xf>
    <xf numFmtId="0" fontId="2" fillId="11" borderId="2" xfId="5" applyNumberFormat="1" applyFont="1" applyFill="1" applyBorder="1" applyAlignment="1">
      <alignment horizontal="left" vertical="center"/>
    </xf>
    <xf numFmtId="0" fontId="2" fillId="11" borderId="2" xfId="5" applyFont="1" applyFill="1" applyBorder="1" applyAlignment="1">
      <alignment horizontal="left" vertical="center"/>
    </xf>
    <xf numFmtId="49" fontId="12" fillId="4" borderId="2" xfId="0" applyNumberFormat="1" applyFont="1" applyFill="1" applyBorder="1" applyAlignment="1">
      <alignment horizontal="left" vertical="top" wrapText="1"/>
    </xf>
    <xf numFmtId="1" fontId="2" fillId="11" borderId="2" xfId="5" applyNumberFormat="1" applyFont="1" applyFill="1" applyBorder="1" applyAlignment="1">
      <alignment horizontal="left" vertical="center"/>
    </xf>
    <xf numFmtId="165" fontId="2" fillId="11" borderId="2" xfId="5" applyNumberFormat="1" applyFont="1" applyFill="1" applyBorder="1" applyAlignment="1">
      <alignment horizontal="left" vertical="center"/>
    </xf>
    <xf numFmtId="39" fontId="2" fillId="11" borderId="2" xfId="15" applyNumberFormat="1" applyFont="1" applyFill="1" applyBorder="1" applyAlignment="1">
      <alignment horizontal="left" vertical="center"/>
    </xf>
    <xf numFmtId="43" fontId="2" fillId="11" borderId="2" xfId="15" applyFont="1" applyFill="1" applyBorder="1" applyAlignment="1">
      <alignment horizontal="left" vertical="center"/>
    </xf>
    <xf numFmtId="167" fontId="2" fillId="11" borderId="2" xfId="5" applyNumberFormat="1" applyFont="1" applyFill="1" applyBorder="1" applyAlignment="1">
      <alignment horizontal="left" vertical="center"/>
    </xf>
    <xf numFmtId="49" fontId="3" fillId="11" borderId="2" xfId="0" applyNumberFormat="1" applyFont="1" applyFill="1" applyBorder="1" applyAlignment="1">
      <alignment horizontal="left"/>
    </xf>
    <xf numFmtId="0" fontId="2" fillId="11" borderId="2" xfId="26" applyNumberFormat="1" applyFont="1" applyFill="1" applyBorder="1" applyAlignment="1">
      <alignment horizontal="left" vertical="center"/>
    </xf>
    <xf numFmtId="0" fontId="3" fillId="11" borderId="2" xfId="0" applyNumberFormat="1" applyFont="1" applyFill="1" applyBorder="1" applyAlignment="1">
      <alignment horizontal="left"/>
    </xf>
    <xf numFmtId="0" fontId="2" fillId="11" borderId="2" xfId="26" applyFont="1" applyFill="1" applyBorder="1" applyAlignment="1">
      <alignment horizontal="left" vertical="top"/>
    </xf>
    <xf numFmtId="0" fontId="3" fillId="11" borderId="2" xfId="0" applyFont="1" applyFill="1" applyBorder="1" applyAlignment="1">
      <alignment horizontal="left" vertical="center" wrapText="1"/>
    </xf>
    <xf numFmtId="0" fontId="2" fillId="11" borderId="2" xfId="0" applyNumberFormat="1" applyFont="1" applyFill="1" applyBorder="1" applyAlignment="1">
      <alignment horizontal="left" vertical="center" wrapText="1"/>
    </xf>
    <xf numFmtId="49" fontId="3" fillId="11" borderId="2" xfId="0" applyNumberFormat="1" applyFont="1" applyFill="1" applyBorder="1" applyAlignment="1">
      <alignment horizontal="left" vertical="center" wrapText="1"/>
    </xf>
    <xf numFmtId="49" fontId="2" fillId="11" borderId="2" xfId="26" applyNumberFormat="1" applyFont="1" applyFill="1" applyBorder="1" applyAlignment="1">
      <alignment horizontal="left" vertical="top"/>
    </xf>
    <xf numFmtId="0" fontId="3" fillId="11" borderId="2" xfId="0" applyFont="1" applyFill="1" applyBorder="1" applyAlignment="1">
      <alignment horizontal="left" vertical="top" wrapText="1"/>
    </xf>
    <xf numFmtId="165" fontId="2" fillId="11" borderId="2" xfId="3" applyNumberFormat="1" applyFont="1" applyFill="1" applyBorder="1" applyAlignment="1">
      <alignment horizontal="left" vertical="top"/>
    </xf>
    <xf numFmtId="165" fontId="3" fillId="11" borderId="2" xfId="0" applyNumberFormat="1" applyFont="1" applyFill="1" applyBorder="1" applyAlignment="1">
      <alignment horizontal="left" vertical="top" wrapText="1"/>
    </xf>
    <xf numFmtId="4" fontId="3" fillId="11" borderId="2" xfId="0" applyNumberFormat="1" applyFont="1" applyFill="1" applyBorder="1" applyAlignment="1">
      <alignment horizontal="left" vertical="top" wrapText="1"/>
    </xf>
    <xf numFmtId="39" fontId="2" fillId="11" borderId="2" xfId="16" applyNumberFormat="1" applyFont="1" applyFill="1" applyBorder="1" applyAlignment="1">
      <alignment horizontal="left" vertical="top"/>
    </xf>
    <xf numFmtId="0" fontId="2" fillId="11" borderId="2" xfId="26" applyFont="1" applyFill="1" applyBorder="1" applyAlignment="1">
      <alignment horizontal="left" vertical="top" wrapText="1"/>
    </xf>
    <xf numFmtId="49" fontId="3" fillId="11" borderId="2" xfId="0" applyNumberFormat="1" applyFont="1" applyFill="1" applyBorder="1" applyAlignment="1">
      <alignment horizontal="left" vertical="top"/>
    </xf>
    <xf numFmtId="49" fontId="3" fillId="11" borderId="1" xfId="0" applyNumberFormat="1" applyFont="1" applyFill="1" applyBorder="1" applyAlignment="1">
      <alignment horizontal="left"/>
    </xf>
    <xf numFmtId="0" fontId="3" fillId="11" borderId="1" xfId="0" applyNumberFormat="1" applyFont="1" applyFill="1" applyBorder="1" applyAlignment="1">
      <alignment horizontal="left" vertical="center"/>
    </xf>
    <xf numFmtId="0" fontId="3" fillId="11" borderId="21" xfId="0" applyNumberFormat="1" applyFont="1" applyFill="1" applyBorder="1" applyAlignment="1">
      <alignment horizontal="left"/>
    </xf>
    <xf numFmtId="0" fontId="3" fillId="11" borderId="0" xfId="0" applyNumberFormat="1" applyFont="1" applyFill="1" applyBorder="1" applyAlignment="1">
      <alignment horizontal="left"/>
    </xf>
    <xf numFmtId="0" fontId="3" fillId="11" borderId="5" xfId="0" applyFont="1" applyFill="1" applyBorder="1" applyAlignment="1">
      <alignment horizontal="left" vertical="top" wrapText="1"/>
    </xf>
    <xf numFmtId="49" fontId="3" fillId="11" borderId="7" xfId="0" applyNumberFormat="1" applyFont="1" applyFill="1" applyBorder="1" applyAlignment="1">
      <alignment horizontal="left" vertical="top" wrapText="1"/>
    </xf>
    <xf numFmtId="49" fontId="3" fillId="11" borderId="2" xfId="0" applyNumberFormat="1" applyFont="1" applyFill="1" applyBorder="1" applyAlignment="1">
      <alignment horizontal="left" vertical="top" wrapText="1"/>
    </xf>
    <xf numFmtId="165" fontId="3" fillId="11" borderId="1" xfId="0" applyNumberFormat="1" applyFont="1" applyFill="1" applyBorder="1" applyAlignment="1">
      <alignment horizontal="left" vertical="top" wrapText="1"/>
    </xf>
    <xf numFmtId="0" fontId="3" fillId="11" borderId="1" xfId="0" applyFont="1" applyFill="1" applyBorder="1" applyAlignment="1">
      <alignment horizontal="left" vertical="top" wrapText="1"/>
    </xf>
    <xf numFmtId="4" fontId="3" fillId="11" borderId="1" xfId="0" applyNumberFormat="1" applyFont="1" applyFill="1" applyBorder="1" applyAlignment="1">
      <alignment horizontal="left" vertical="top" wrapText="1"/>
    </xf>
    <xf numFmtId="4" fontId="2" fillId="11" borderId="1" xfId="0" applyNumberFormat="1" applyFont="1" applyFill="1" applyBorder="1" applyAlignment="1">
      <alignment horizontal="left" vertical="top"/>
    </xf>
    <xf numFmtId="165" fontId="2" fillId="11" borderId="1" xfId="0" applyNumberFormat="1" applyFont="1" applyFill="1" applyBorder="1" applyAlignment="1">
      <alignment horizontal="left" vertical="top"/>
    </xf>
    <xf numFmtId="0" fontId="3" fillId="11" borderId="15" xfId="0" applyFont="1" applyFill="1" applyBorder="1" applyAlignment="1">
      <alignment horizontal="left" vertical="top" wrapText="1"/>
    </xf>
    <xf numFmtId="0" fontId="3" fillId="11" borderId="2" xfId="0" applyNumberFormat="1" applyFont="1" applyFill="1" applyBorder="1" applyAlignment="1">
      <alignment horizontal="left" vertical="center"/>
    </xf>
    <xf numFmtId="49" fontId="3" fillId="11" borderId="2" xfId="3" applyNumberFormat="1" applyFont="1" applyFill="1" applyBorder="1" applyAlignment="1">
      <alignment horizontal="left"/>
    </xf>
    <xf numFmtId="0" fontId="3" fillId="11" borderId="2" xfId="3" applyNumberFormat="1" applyFont="1" applyFill="1" applyBorder="1" applyAlignment="1">
      <alignment horizontal="left" vertical="center"/>
    </xf>
    <xf numFmtId="0" fontId="3" fillId="11" borderId="5" xfId="3" applyFont="1" applyFill="1" applyBorder="1" applyAlignment="1">
      <alignment horizontal="left" wrapText="1"/>
    </xf>
    <xf numFmtId="0" fontId="3" fillId="11" borderId="2" xfId="3" applyFont="1" applyFill="1" applyBorder="1" applyAlignment="1">
      <alignment horizontal="left" wrapText="1"/>
    </xf>
    <xf numFmtId="0" fontId="3" fillId="11" borderId="2" xfId="3" applyFont="1" applyFill="1" applyBorder="1" applyAlignment="1">
      <alignment horizontal="left" vertical="center" wrapText="1"/>
    </xf>
    <xf numFmtId="49" fontId="3" fillId="11" borderId="2" xfId="3" applyNumberFormat="1" applyFont="1" applyFill="1" applyBorder="1" applyAlignment="1">
      <alignment horizontal="left" wrapText="1"/>
    </xf>
    <xf numFmtId="0" fontId="3" fillId="11" borderId="2" xfId="3" applyFont="1" applyFill="1" applyBorder="1" applyAlignment="1">
      <alignment horizontal="left" vertical="top" wrapText="1"/>
    </xf>
    <xf numFmtId="165" fontId="3" fillId="11" borderId="2" xfId="3" applyNumberFormat="1" applyFont="1" applyFill="1" applyBorder="1" applyAlignment="1">
      <alignment horizontal="left" wrapText="1"/>
    </xf>
    <xf numFmtId="1" fontId="3" fillId="0" borderId="0" xfId="0" applyNumberFormat="1" applyFont="1" applyFill="1" applyBorder="1" applyAlignment="1">
      <alignment horizontal="center" vertical="top"/>
    </xf>
    <xf numFmtId="0" fontId="29" fillId="7" borderId="2" xfId="0" applyFont="1" applyFill="1" applyBorder="1" applyAlignment="1">
      <alignment horizontal="left" vertical="top" wrapText="1"/>
    </xf>
    <xf numFmtId="0" fontId="13" fillId="7" borderId="2" xfId="0" applyNumberFormat="1" applyFont="1" applyFill="1" applyBorder="1" applyAlignment="1">
      <alignment horizontal="left" vertical="top" wrapText="1"/>
    </xf>
    <xf numFmtId="49" fontId="3" fillId="7" borderId="2" xfId="7" applyNumberFormat="1" applyFont="1" applyFill="1" applyBorder="1" applyAlignment="1">
      <alignment horizontal="left" vertical="top" wrapText="1"/>
    </xf>
    <xf numFmtId="1" fontId="3" fillId="7" borderId="2" xfId="0" applyNumberFormat="1" applyFont="1" applyFill="1" applyBorder="1" applyAlignment="1">
      <alignment horizontal="left" vertical="top"/>
    </xf>
    <xf numFmtId="49" fontId="3" fillId="7" borderId="2" xfId="7" applyNumberFormat="1" applyFont="1" applyFill="1" applyBorder="1" applyAlignment="1">
      <alignment horizontal="left" vertical="top"/>
    </xf>
    <xf numFmtId="4" fontId="13" fillId="7" borderId="2" xfId="0" applyNumberFormat="1" applyFont="1" applyFill="1" applyBorder="1" applyAlignment="1">
      <alignment horizontal="left" vertical="top" wrapText="1"/>
    </xf>
    <xf numFmtId="0" fontId="3" fillId="7" borderId="2" xfId="0" applyFont="1" applyFill="1" applyBorder="1" applyAlignment="1">
      <alignment horizontal="left" vertical="top" wrapText="1"/>
    </xf>
    <xf numFmtId="0" fontId="29" fillId="7" borderId="2" xfId="0" applyFont="1" applyFill="1" applyBorder="1" applyAlignment="1">
      <alignment horizontal="left" wrapText="1"/>
    </xf>
    <xf numFmtId="49" fontId="3" fillId="7" borderId="2" xfId="0" applyNumberFormat="1" applyFont="1" applyFill="1" applyBorder="1" applyAlignment="1">
      <alignment horizontal="left" vertical="top" wrapText="1"/>
    </xf>
    <xf numFmtId="49" fontId="3" fillId="7" borderId="2" xfId="5" applyNumberFormat="1" applyFont="1" applyFill="1" applyBorder="1" applyAlignment="1">
      <alignment horizontal="left" vertical="top"/>
    </xf>
    <xf numFmtId="1" fontId="3" fillId="7" borderId="2" xfId="5" applyNumberFormat="1" applyFont="1" applyFill="1" applyBorder="1" applyAlignment="1">
      <alignment horizontal="left" vertical="top"/>
    </xf>
    <xf numFmtId="0" fontId="21" fillId="7" borderId="2" xfId="0" applyFont="1" applyFill="1" applyBorder="1" applyAlignment="1">
      <alignment vertical="center" wrapText="1"/>
    </xf>
    <xf numFmtId="0" fontId="2" fillId="7" borderId="7" xfId="0" applyFont="1" applyFill="1" applyBorder="1" applyAlignment="1"/>
    <xf numFmtId="4" fontId="2" fillId="7" borderId="2" xfId="0" applyNumberFormat="1" applyFont="1" applyFill="1" applyBorder="1" applyAlignment="1">
      <alignment horizontal="right"/>
    </xf>
    <xf numFmtId="0" fontId="2" fillId="0" borderId="25" xfId="0" applyFont="1" applyFill="1" applyBorder="1" applyAlignment="1">
      <alignment horizontal="left"/>
    </xf>
    <xf numFmtId="0" fontId="2" fillId="7" borderId="25" xfId="0" applyFont="1" applyFill="1" applyBorder="1" applyAlignment="1">
      <alignment horizontal="left"/>
    </xf>
    <xf numFmtId="0" fontId="2" fillId="7" borderId="25" xfId="0" applyFont="1" applyFill="1" applyBorder="1"/>
    <xf numFmtId="49" fontId="2" fillId="0" borderId="26" xfId="0" applyNumberFormat="1" applyFont="1" applyFill="1" applyBorder="1" applyAlignment="1">
      <alignment horizontal="left" vertical="center" wrapText="1"/>
    </xf>
    <xf numFmtId="0" fontId="2" fillId="0" borderId="26" xfId="0" applyFont="1" applyFill="1" applyBorder="1"/>
    <xf numFmtId="0" fontId="28" fillId="0" borderId="2" xfId="3" applyFont="1" applyFill="1" applyBorder="1" applyAlignment="1">
      <alignment horizontal="left" vertical="top" wrapText="1"/>
    </xf>
    <xf numFmtId="49" fontId="2" fillId="7" borderId="1" xfId="26" applyNumberFormat="1" applyFont="1" applyFill="1" applyBorder="1" applyAlignment="1">
      <alignment horizontal="left" vertical="top"/>
    </xf>
    <xf numFmtId="0" fontId="2" fillId="7" borderId="2" xfId="26" applyNumberFormat="1" applyFont="1" applyFill="1" applyBorder="1" applyAlignment="1">
      <alignment horizontal="left" vertical="center"/>
    </xf>
    <xf numFmtId="0" fontId="2" fillId="7" borderId="2" xfId="26" applyNumberFormat="1" applyFont="1" applyFill="1" applyBorder="1" applyAlignment="1">
      <alignment horizontal="left"/>
    </xf>
    <xf numFmtId="0" fontId="2" fillId="7" borderId="2" xfId="26" applyFont="1" applyFill="1" applyBorder="1" applyAlignment="1">
      <alignment horizontal="left" vertical="center" wrapText="1"/>
    </xf>
    <xf numFmtId="49" fontId="2" fillId="7" borderId="2" xfId="26" applyNumberFormat="1" applyFont="1" applyFill="1" applyBorder="1" applyAlignment="1">
      <alignment horizontal="left" vertical="center" wrapText="1"/>
    </xf>
    <xf numFmtId="49" fontId="2" fillId="7" borderId="2" xfId="26" applyNumberFormat="1" applyFont="1" applyFill="1" applyBorder="1" applyAlignment="1">
      <alignment horizontal="left" vertical="top" wrapText="1"/>
    </xf>
    <xf numFmtId="165" fontId="2" fillId="7" borderId="2" xfId="26" applyNumberFormat="1" applyFont="1" applyFill="1" applyBorder="1" applyAlignment="1">
      <alignment horizontal="left" vertical="top" wrapText="1"/>
    </xf>
    <xf numFmtId="4" fontId="2" fillId="7" borderId="2" xfId="26" applyNumberFormat="1" applyFont="1" applyFill="1" applyBorder="1" applyAlignment="1">
      <alignment horizontal="left" vertical="top" wrapText="1"/>
    </xf>
    <xf numFmtId="4" fontId="2" fillId="7" borderId="2" xfId="26" applyNumberFormat="1" applyFont="1" applyFill="1" applyBorder="1" applyAlignment="1">
      <alignment horizontal="left" vertical="top"/>
    </xf>
    <xf numFmtId="49" fontId="2" fillId="7" borderId="2" xfId="26" applyNumberFormat="1" applyFont="1" applyFill="1" applyBorder="1" applyAlignment="1">
      <alignment horizontal="left" vertical="top"/>
    </xf>
    <xf numFmtId="43" fontId="5" fillId="2" borderId="1" xfId="0" applyNumberFormat="1" applyFont="1" applyFill="1" applyBorder="1" applyAlignment="1">
      <alignment horizontal="center" vertical="center" wrapText="1"/>
    </xf>
    <xf numFmtId="43" fontId="5" fillId="2" borderId="6" xfId="0" applyNumberFormat="1" applyFont="1" applyFill="1" applyBorder="1" applyAlignment="1">
      <alignment horizontal="center" vertical="center" wrapText="1"/>
    </xf>
    <xf numFmtId="43" fontId="5" fillId="2" borderId="7" xfId="0" applyNumberFormat="1" applyFont="1" applyFill="1" applyBorder="1" applyAlignment="1">
      <alignment horizontal="center" vertical="center" wrapText="1"/>
    </xf>
    <xf numFmtId="43" fontId="5" fillId="2" borderId="3" xfId="0" applyNumberFormat="1" applyFont="1" applyFill="1" applyBorder="1" applyAlignment="1">
      <alignment horizontal="center" vertical="center" wrapText="1"/>
    </xf>
    <xf numFmtId="43" fontId="5" fillId="2" borderId="4" xfId="0" applyNumberFormat="1" applyFont="1" applyFill="1" applyBorder="1" applyAlignment="1">
      <alignment horizontal="center" vertical="center" wrapText="1"/>
    </xf>
    <xf numFmtId="43" fontId="5" fillId="2" borderId="5" xfId="0" applyNumberFormat="1" applyFont="1" applyFill="1" applyBorder="1" applyAlignment="1">
      <alignment horizontal="center" vertical="center" wrapText="1"/>
    </xf>
    <xf numFmtId="43" fontId="5" fillId="2" borderId="1" xfId="0" applyNumberFormat="1" applyFont="1" applyFill="1" applyBorder="1" applyAlignment="1">
      <alignment horizontal="left" vertical="center" wrapText="1"/>
    </xf>
    <xf numFmtId="43" fontId="5" fillId="2" borderId="6" xfId="0" applyNumberFormat="1" applyFont="1" applyFill="1" applyBorder="1" applyAlignment="1">
      <alignment horizontal="left" vertical="center" wrapText="1"/>
    </xf>
    <xf numFmtId="43" fontId="5" fillId="2" borderId="7" xfId="0" applyNumberFormat="1" applyFont="1" applyFill="1" applyBorder="1" applyAlignment="1">
      <alignment horizontal="left" vertical="center" wrapText="1"/>
    </xf>
    <xf numFmtId="43" fontId="5" fillId="0" borderId="1" xfId="0" applyNumberFormat="1" applyFont="1" applyFill="1" applyBorder="1" applyAlignment="1">
      <alignment horizontal="left" vertical="center" wrapText="1"/>
    </xf>
    <xf numFmtId="43" fontId="5" fillId="0" borderId="6" xfId="0" applyNumberFormat="1" applyFont="1" applyFill="1" applyBorder="1" applyAlignment="1">
      <alignment horizontal="left" vertical="center" wrapText="1"/>
    </xf>
    <xf numFmtId="43" fontId="5" fillId="0" borderId="7" xfId="0" applyNumberFormat="1" applyFont="1" applyFill="1" applyBorder="1" applyAlignment="1">
      <alignment horizontal="left" vertical="center" wrapText="1"/>
    </xf>
    <xf numFmtId="43" fontId="7" fillId="2" borderId="1" xfId="0" applyNumberFormat="1" applyFont="1" applyFill="1" applyBorder="1" applyAlignment="1">
      <alignment horizontal="center" vertical="center" wrapText="1"/>
    </xf>
    <xf numFmtId="43" fontId="7" fillId="2" borderId="6" xfId="0" applyNumberFormat="1" applyFont="1" applyFill="1" applyBorder="1" applyAlignment="1">
      <alignment horizontal="center" vertical="center" wrapText="1"/>
    </xf>
    <xf numFmtId="43" fontId="7" fillId="2" borderId="7" xfId="0" applyNumberFormat="1" applyFont="1" applyFill="1" applyBorder="1" applyAlignment="1">
      <alignment horizontal="center" vertical="center" wrapText="1"/>
    </xf>
    <xf numFmtId="0" fontId="40" fillId="0" borderId="2" xfId="25" applyFont="1" applyBorder="1" applyAlignment="1">
      <alignment horizontal="left" vertical="top" wrapText="1"/>
    </xf>
    <xf numFmtId="0" fontId="45" fillId="0" borderId="1" xfId="25" applyFont="1" applyBorder="1" applyAlignment="1">
      <alignment horizontal="left" vertical="top" wrapText="1"/>
    </xf>
    <xf numFmtId="0" fontId="45" fillId="0" borderId="6" xfId="25" applyFont="1" applyBorder="1" applyAlignment="1">
      <alignment horizontal="left" vertical="top" wrapText="1"/>
    </xf>
    <xf numFmtId="0" fontId="45" fillId="0" borderId="7" xfId="25" applyFont="1" applyBorder="1" applyAlignment="1">
      <alignment horizontal="left" vertical="top" wrapText="1"/>
    </xf>
    <xf numFmtId="0" fontId="45" fillId="0" borderId="2" xfId="25" applyFont="1" applyBorder="1" applyAlignment="1">
      <alignment horizontal="left" vertical="top" wrapText="1"/>
    </xf>
    <xf numFmtId="0" fontId="40" fillId="0" borderId="2" xfId="25" applyFont="1" applyBorder="1" applyAlignment="1">
      <alignment horizontal="center" vertical="top"/>
    </xf>
    <xf numFmtId="0" fontId="40" fillId="0" borderId="2" xfId="25" applyFont="1" applyFill="1" applyBorder="1" applyAlignment="1">
      <alignment horizontal="center" vertical="top"/>
    </xf>
    <xf numFmtId="0" fontId="44" fillId="0" borderId="2" xfId="25" applyFont="1" applyBorder="1" applyAlignment="1">
      <alignment horizontal="left" vertical="top" wrapText="1"/>
    </xf>
    <xf numFmtId="3" fontId="40" fillId="0" borderId="2" xfId="25" applyNumberFormat="1" applyFont="1" applyBorder="1" applyAlignment="1">
      <alignment horizontal="left" vertical="top" wrapText="1"/>
    </xf>
    <xf numFmtId="0" fontId="37" fillId="8" borderId="2" xfId="25" applyFont="1" applyFill="1" applyBorder="1" applyAlignment="1">
      <alignment horizontal="left" vertical="center" wrapText="1"/>
    </xf>
    <xf numFmtId="0" fontId="37" fillId="8" borderId="2" xfId="25" applyFont="1" applyFill="1" applyBorder="1" applyAlignment="1">
      <alignment horizontal="center" vertical="center" wrapText="1"/>
    </xf>
    <xf numFmtId="0" fontId="39" fillId="0" borderId="2" xfId="25" applyFont="1" applyBorder="1" applyAlignment="1">
      <alignment horizontal="center" vertical="center" wrapText="1"/>
    </xf>
    <xf numFmtId="0" fontId="39" fillId="0" borderId="1" xfId="25" applyFont="1" applyBorder="1" applyAlignment="1">
      <alignment horizontal="center" vertical="center" wrapText="1"/>
    </xf>
    <xf numFmtId="0" fontId="39" fillId="0" borderId="3" xfId="25" applyFont="1" applyBorder="1" applyAlignment="1">
      <alignment horizontal="center" vertical="center" wrapText="1"/>
    </xf>
    <xf numFmtId="0" fontId="39" fillId="0" borderId="5" xfId="25" applyFont="1" applyBorder="1" applyAlignment="1">
      <alignment horizontal="center" vertical="center" wrapText="1"/>
    </xf>
    <xf numFmtId="0" fontId="39" fillId="0" borderId="2" xfId="25" applyFont="1" applyBorder="1" applyAlignment="1">
      <alignment horizontal="center" vertical="center"/>
    </xf>
    <xf numFmtId="0" fontId="39" fillId="0" borderId="1" xfId="25" applyFont="1" applyBorder="1" applyAlignment="1">
      <alignment horizontal="center" vertical="center"/>
    </xf>
    <xf numFmtId="0" fontId="40" fillId="0" borderId="2" xfId="25" applyFont="1" applyBorder="1" applyAlignment="1">
      <alignment horizontal="center" vertical="top" wrapText="1"/>
    </xf>
    <xf numFmtId="0" fontId="44" fillId="0" borderId="1" xfId="25" applyFont="1" applyBorder="1" applyAlignment="1">
      <alignment horizontal="left" vertical="top" wrapText="1"/>
    </xf>
    <xf numFmtId="0" fontId="44" fillId="0" borderId="6" xfId="25" applyFont="1" applyBorder="1" applyAlignment="1">
      <alignment horizontal="left" vertical="top" wrapText="1"/>
    </xf>
    <xf numFmtId="0" fontId="44" fillId="0" borderId="7" xfId="25" applyFont="1" applyBorder="1" applyAlignment="1">
      <alignment horizontal="left" vertical="top" wrapText="1"/>
    </xf>
    <xf numFmtId="49" fontId="40" fillId="0" borderId="1" xfId="25" applyNumberFormat="1" applyFont="1" applyBorder="1" applyAlignment="1">
      <alignment horizontal="left" vertical="top" wrapText="1"/>
    </xf>
    <xf numFmtId="49" fontId="40" fillId="0" borderId="6" xfId="25" applyNumberFormat="1" applyFont="1" applyBorder="1" applyAlignment="1">
      <alignment horizontal="left" vertical="top" wrapText="1"/>
    </xf>
    <xf numFmtId="49" fontId="40" fillId="0" borderId="7" xfId="25" applyNumberFormat="1" applyFont="1" applyBorder="1" applyAlignment="1">
      <alignment horizontal="left" vertical="top" wrapText="1"/>
    </xf>
    <xf numFmtId="0" fontId="40" fillId="0" borderId="1" xfId="25" applyFont="1" applyBorder="1" applyAlignment="1">
      <alignment horizontal="left" vertical="top" wrapText="1"/>
    </xf>
    <xf numFmtId="0" fontId="40" fillId="0" borderId="6" xfId="25" applyFont="1" applyBorder="1" applyAlignment="1">
      <alignment horizontal="left" vertical="top" wrapText="1"/>
    </xf>
    <xf numFmtId="0" fontId="40" fillId="0" borderId="7" xfId="25" applyFont="1" applyBorder="1" applyAlignment="1">
      <alignment horizontal="left" vertical="top" wrapText="1"/>
    </xf>
    <xf numFmtId="0" fontId="36" fillId="0" borderId="2" xfId="25" applyBorder="1" applyAlignment="1">
      <alignment vertical="center" wrapText="1"/>
    </xf>
    <xf numFmtId="0" fontId="38" fillId="8" borderId="2" xfId="25" applyFont="1" applyFill="1" applyBorder="1" applyAlignment="1">
      <alignment horizontal="left" vertical="center" wrapText="1"/>
    </xf>
    <xf numFmtId="0" fontId="39" fillId="0" borderId="2" xfId="25" applyFont="1" applyBorder="1" applyAlignment="1">
      <alignment horizontal="center" vertical="top" wrapText="1"/>
    </xf>
    <xf numFmtId="0" fontId="40" fillId="0" borderId="2" xfId="25" applyFont="1" applyFill="1" applyBorder="1" applyAlignment="1">
      <alignment horizontal="center" vertical="top" wrapText="1"/>
    </xf>
    <xf numFmtId="0" fontId="39" fillId="0" borderId="0" xfId="25" applyFont="1" applyBorder="1" applyAlignment="1">
      <alignment horizontal="center" vertical="center" wrapText="1"/>
    </xf>
    <xf numFmtId="0" fontId="39" fillId="0" borderId="0" xfId="25" applyFont="1" applyBorder="1" applyAlignment="1">
      <alignment horizontal="center" vertical="center"/>
    </xf>
    <xf numFmtId="0" fontId="36" fillId="0" borderId="2" xfId="25" applyBorder="1" applyAlignment="1">
      <alignment vertical="top"/>
    </xf>
    <xf numFmtId="0" fontId="40" fillId="0" borderId="2" xfId="25" applyFont="1" applyBorder="1" applyAlignment="1">
      <alignment horizontal="justify" vertical="top" wrapText="1"/>
    </xf>
    <xf numFmtId="0" fontId="36" fillId="0" borderId="2" xfId="25" applyBorder="1" applyAlignment="1"/>
    <xf numFmtId="0" fontId="36" fillId="0" borderId="2" xfId="25" applyBorder="1" applyAlignment="1">
      <alignment horizontal="center" vertical="top"/>
    </xf>
    <xf numFmtId="0" fontId="44" fillId="0" borderId="2" xfId="25" applyFont="1" applyBorder="1" applyAlignment="1">
      <alignment horizontal="center" vertical="top" wrapText="1"/>
    </xf>
    <xf numFmtId="0" fontId="36" fillId="0" borderId="2" xfId="25" applyBorder="1" applyAlignment="1">
      <alignment horizontal="center" vertical="top" wrapText="1"/>
    </xf>
    <xf numFmtId="0" fontId="36" fillId="0" borderId="2" xfId="25" applyBorder="1" applyAlignment="1">
      <alignment horizontal="center"/>
    </xf>
    <xf numFmtId="3" fontId="40" fillId="0" borderId="2" xfId="25" applyNumberFormat="1" applyFont="1" applyBorder="1" applyAlignment="1">
      <alignment horizontal="center" vertical="top" wrapText="1"/>
    </xf>
    <xf numFmtId="0" fontId="40" fillId="0" borderId="2" xfId="25" applyFont="1" applyBorder="1" applyAlignment="1">
      <alignment horizontal="left" vertical="top"/>
    </xf>
    <xf numFmtId="0" fontId="36" fillId="0" borderId="2" xfId="25" applyBorder="1" applyAlignment="1">
      <alignment horizontal="left"/>
    </xf>
    <xf numFmtId="0" fontId="45" fillId="0" borderId="2" xfId="25" applyFont="1" applyBorder="1" applyAlignment="1">
      <alignment horizontal="center" vertical="top" wrapText="1"/>
    </xf>
    <xf numFmtId="0" fontId="46" fillId="0" borderId="2" xfId="25" applyFont="1" applyBorder="1" applyAlignment="1"/>
    <xf numFmtId="0" fontId="45" fillId="0" borderId="2" xfId="25" applyFont="1" applyBorder="1" applyAlignment="1">
      <alignment horizontal="justify" vertical="top" wrapText="1"/>
    </xf>
    <xf numFmtId="0" fontId="45" fillId="0" borderId="2" xfId="25" applyFont="1" applyBorder="1" applyAlignment="1">
      <alignment horizontal="justify" vertical="top"/>
    </xf>
    <xf numFmtId="14" fontId="40" fillId="0" borderId="2" xfId="25" applyNumberFormat="1" applyFont="1" applyBorder="1" applyAlignment="1">
      <alignment horizontal="center" vertical="top" wrapText="1"/>
    </xf>
    <xf numFmtId="0" fontId="41" fillId="0" borderId="2" xfId="25" applyFont="1" applyBorder="1" applyAlignment="1">
      <alignment horizontal="justify" vertical="top" wrapText="1"/>
    </xf>
    <xf numFmtId="0" fontId="57" fillId="11" borderId="2" xfId="0" applyFont="1" applyFill="1" applyBorder="1" applyAlignment="1">
      <alignment horizontal="left" vertical="top" wrapText="1"/>
    </xf>
    <xf numFmtId="0" fontId="2" fillId="11" borderId="2" xfId="0" applyNumberFormat="1" applyFont="1" applyFill="1" applyBorder="1" applyAlignment="1"/>
    <xf numFmtId="49" fontId="2" fillId="11" borderId="0" xfId="0" applyNumberFormat="1" applyFont="1" applyFill="1" applyBorder="1" applyAlignment="1">
      <alignment horizontal="left"/>
    </xf>
    <xf numFmtId="4" fontId="2" fillId="11" borderId="0" xfId="0" applyNumberFormat="1" applyFont="1" applyFill="1" applyBorder="1" applyAlignment="1">
      <alignment horizontal="left"/>
    </xf>
  </cellXfs>
  <cellStyles count="31">
    <cellStyle name="SAS FM Read-only data cell (read-only table)" xfId="12"/>
    <cellStyle name="SAS FM Read-only data cell (read-only table) 2 2" xfId="23"/>
    <cellStyle name="Style 1" xfId="20"/>
    <cellStyle name="Гиперссылка" xfId="13" builtinId="8"/>
    <cellStyle name="Обычный" xfId="0" builtinId="0"/>
    <cellStyle name="Обычный 10 2 2" xfId="3"/>
    <cellStyle name="Обычный 2" xfId="5"/>
    <cellStyle name="Обычный 2 2" xfId="2"/>
    <cellStyle name="Обычный 2 5" xfId="26"/>
    <cellStyle name="Обычный 27" xfId="19"/>
    <cellStyle name="Обычный 3" xfId="25"/>
    <cellStyle name="Обычный 4" xfId="9"/>
    <cellStyle name="Обычный 4 2 2" xfId="17"/>
    <cellStyle name="Обычный 5" xfId="6"/>
    <cellStyle name="Обычный 6 2" xfId="30"/>
    <cellStyle name="Обычный 9" xfId="22"/>
    <cellStyle name="Обычный_2012 ПП раздел 13 09 11 8" xfId="10"/>
    <cellStyle name="Обычный_Лист1" xfId="7"/>
    <cellStyle name="Обычный_Лист1 2" xfId="24"/>
    <cellStyle name="Обычный_Лист1 3" xfId="28"/>
    <cellStyle name="Стиль 1" xfId="8"/>
    <cellStyle name="Финансовый" xfId="1" builtinId="3"/>
    <cellStyle name="Финансовый 10" xfId="16"/>
    <cellStyle name="Финансовый 12 2" xfId="18"/>
    <cellStyle name="Финансовый 13" xfId="14"/>
    <cellStyle name="Финансовый 13 2" xfId="15"/>
    <cellStyle name="Финансовый 14" xfId="27"/>
    <cellStyle name="Финансовый 15" xfId="4"/>
    <cellStyle name="Финансовый 2 2" xfId="21"/>
    <cellStyle name="Финансовый 4 3" xfId="11"/>
    <cellStyle name="Финансовый 4 4" xfId="29"/>
  </cellStyles>
  <dxfs count="180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Berdiyeva\Desktop\&#1055;&#1077;&#1088;&#1074;&#1086;&#1086;&#1095;&#1077;&#1088;&#1077;&#1076;&#1085;&#1099;&#1077;%202022%20&#1075;&#1086;&#1076;\&#1043;&#1055;&#1047;%202022\&#1055;&#1083;&#1072;&#1085;%20&#1075;&#1086;&#1076;&#1086;&#1074;&#1099;&#1093;%20&#1079;&#1072;&#1082;&#1091;&#1087;&#1086;&#1082;%20(&#1044;&#1050;&#1057;)%20&#1085;&#1072;%202022%20&#1075;&#1086;&#1076;%20&#1089;&#1083;&#1091;&#1078;%2012325%20&#1086;&#1090;%2023.08.2021%20&#1052;&#1091;&#1089;&#1080;&#1085;&#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Erzhanov\AppData\Roaming\Microsoft\Excel\&#1043;&#1055;&#1047;%20&#1058;&#1056;&#1059;%20&#1040;&#1054;%20&#1069;&#1052;&#1043;%20&#1085;&#1072;%202020%20&#1075;&#1086;&#1076;.,%20c%2026%20&#1080;&#1079;&#1084;&#1077;&#1085;&#1077;&#1085;&#1080;&#1103;&#1084;&#1080;%20&#1080;%20&#1076;&#1086;&#1087;&#1086;&#1083;&#1085;&#1077;&#1085;&#1080;&#1103;&#1084;&#1080;%20&#1085;&#1072;%20&#1076;&#1072;&#1090;&#1091;%2030.07.2020%20(version%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Erzhanov\Desktop\&#1085;&#1072;%202021%20&#1075;\&#1043;&#1055;&#1047;%20&#1058;&#1056;&#1059;%20&#1040;&#1054;%20&#1069;&#1052;&#1043;%20&#1085;&#1072;%202020%20&#1075;&#1086;&#1076;.,%20c%2026%20&#1080;&#1079;&#1084;&#1077;&#1085;&#1077;&#1085;&#1080;&#1103;&#1084;&#1080;%20&#1080;%20&#1076;&#1086;&#1087;&#1086;&#1083;&#1085;&#1077;&#1085;&#1080;&#1103;&#1084;&#1080;%20&#1085;&#1072;%20&#1076;&#1072;&#1090;&#1091;%2030.07.20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Yergaliyev\Desktop\&#1055;&#1051;&#1040;&#1053;\&#1055;&#1083;&#1072;&#1085;%20&#1043;&#1055;&#1047;%204%20&#1080;&#1079;&#1084;\4%20&#1080;&#1079;&#1084;&#1077;&#1085;&#1077;&#1085;&#1080;&#1103;%20&#1080;%20&#1076;&#1086;&#1087;&#1086;&#1083;&#1085;&#1077;&#1085;&#1080;&#1103;%20&#1055;&#1047;%202022%20&#1058;&#1056;&#1059;%20&#1040;&#1054;%20&#1069;&#1052;&#1043;%20&#1085;&#1072;%2020_01_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Berdiyeva\Desktop\&#1055;&#1083;&#1072;&#1085;&#1080;&#1088;&#1086;&#1074;&#1072;&#1085;&#1080;&#1077;%202021%20&#1075;&#1086;&#1076;\&#1086;&#1089;&#1085;&#1086;&#1074;&#1085;&#1086;&#1081;%20&#1087;&#1083;&#1072;&#1085;%202021%20&#1075;&#1086;&#1076;\&#1096;&#1072;&#1073;&#1083;&#1086;&#1085;%20&#1043;&#1055;&#1047;%202021%20&#1075;&#1086;&#1076;%20&#1086;&#1089;&#1085;&#1086;&#1074;&#1085;&#1086;&#1081;%20&#1089;&#1074;&#1086;&#10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sheetName val="23.08.21г."/>
      <sheetName val="Лист3"/>
      <sheetName val="Лист2"/>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efreshError="1"/>
      <sheetData sheetId="3" refreshError="1"/>
      <sheetData sheetId="4">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2020-26"/>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ow r="4">
          <cell r="A4" t="str">
            <v>ОТ</v>
          </cell>
        </row>
        <row r="5">
          <cell r="A5" t="str">
            <v>ОТТ</v>
          </cell>
        </row>
        <row r="6">
          <cell r="A6" t="str">
            <v>ДОТ</v>
          </cell>
        </row>
        <row r="7">
          <cell r="A7" t="str">
            <v>ЗЦП</v>
          </cell>
        </row>
        <row r="8">
          <cell r="A8" t="str">
            <v>ЗЦПТ</v>
          </cell>
        </row>
        <row r="9">
          <cell r="A9" t="str">
            <v>ТБ</v>
          </cell>
        </row>
        <row r="10">
          <cell r="A10" t="str">
            <v>ОИ</v>
          </cell>
        </row>
        <row r="11">
          <cell r="A11" t="str">
            <v>ЦТЭ</v>
          </cell>
        </row>
      </sheetData>
      <sheetData sheetId="4"/>
      <sheetData sheetId="5">
        <row r="3">
          <cell r="A3" t="str">
            <v>ОВХ</v>
          </cell>
        </row>
        <row r="4">
          <cell r="A4" t="str">
            <v>ОИН</v>
          </cell>
        </row>
        <row r="5">
          <cell r="A5" t="str">
            <v>ТПХ</v>
          </cell>
        </row>
      </sheetData>
      <sheetData sheetId="6"/>
      <sheetData sheetId="7">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8">
        <row r="2">
          <cell r="B2" t="str">
            <v>Календарные</v>
          </cell>
        </row>
        <row r="3">
          <cell r="B3" t="str">
            <v>Рабочие</v>
          </cell>
        </row>
      </sheetData>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2020-26"/>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sheetData sheetId="3"/>
      <sheetData sheetId="4">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sheetData>
      <sheetData sheetId="5"/>
      <sheetData sheetId="6"/>
      <sheetData sheetId="7"/>
      <sheetData sheetId="8"/>
      <sheetData sheetId="9"/>
      <sheetData sheetId="10"/>
      <sheetData sheetId="11">
        <row r="3">
          <cell r="B3" t="str">
            <v>С НДС</v>
          </cell>
        </row>
        <row r="4">
          <cell r="B4" t="str">
            <v>Без НДС</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изм"/>
      <sheetName val="Лист2"/>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 val="Лист1"/>
    </sheetNames>
    <sheetDataSet>
      <sheetData sheetId="0" refreshError="1"/>
      <sheetData sheetId="1" refreshError="1"/>
      <sheetData sheetId="2" refreshError="1"/>
      <sheetData sheetId="3" refreshError="1"/>
      <sheetData sheetId="4" refreshError="1"/>
      <sheetData sheetId="5">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row r="56">
          <cell r="A56" t="str">
            <v>140-13</v>
          </cell>
        </row>
        <row r="57">
          <cell r="A57" t="str">
            <v>140-14</v>
          </cell>
        </row>
        <row r="58">
          <cell r="A58" t="str">
            <v>140-15</v>
          </cell>
        </row>
        <row r="59">
          <cell r="A59" t="str">
            <v>140-16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row r="4">
          <cell r="A4" t="str">
            <v>1 Доля %</v>
          </cell>
        </row>
      </sheetData>
      <sheetData sheetId="2"/>
      <sheetData sheetId="3"/>
      <sheetData sheetId="4">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137-31</v>
          </cell>
        </row>
        <row r="34">
          <cell r="A34" t="str">
            <v>138-1</v>
          </cell>
        </row>
        <row r="35">
          <cell r="A35" t="str">
            <v>138-2</v>
          </cell>
        </row>
        <row r="36">
          <cell r="A36" t="str">
            <v>138-3</v>
          </cell>
        </row>
        <row r="37">
          <cell r="A37" t="str">
            <v>138-4</v>
          </cell>
        </row>
        <row r="38">
          <cell r="A38" t="str">
            <v>138-5</v>
          </cell>
        </row>
        <row r="39">
          <cell r="A39" t="str">
            <v>138-6</v>
          </cell>
        </row>
        <row r="40">
          <cell r="A40" t="str">
            <v>138-7</v>
          </cell>
        </row>
        <row r="41">
          <cell r="A41" t="str">
            <v>138-8</v>
          </cell>
        </row>
        <row r="42">
          <cell r="A42" t="str">
            <v>138-9</v>
          </cell>
        </row>
        <row r="43">
          <cell r="A43" t="str">
            <v>138-10</v>
          </cell>
        </row>
        <row r="44">
          <cell r="A44">
            <v>139</v>
          </cell>
        </row>
        <row r="45">
          <cell r="A45" t="str">
            <v>140-1</v>
          </cell>
        </row>
        <row r="46">
          <cell r="A46" t="str">
            <v>140-2</v>
          </cell>
        </row>
        <row r="47">
          <cell r="A47" t="str">
            <v>140-3</v>
          </cell>
        </row>
        <row r="48">
          <cell r="A48" t="str">
            <v>140-4</v>
          </cell>
        </row>
        <row r="49">
          <cell r="A49" t="str">
            <v>140-5</v>
          </cell>
        </row>
        <row r="50">
          <cell r="A50" t="str">
            <v>140-6</v>
          </cell>
        </row>
        <row r="51">
          <cell r="A51" t="str">
            <v>140-7</v>
          </cell>
        </row>
        <row r="52">
          <cell r="A52" t="str">
            <v>140-8</v>
          </cell>
        </row>
        <row r="53">
          <cell r="A53" t="str">
            <v>140-9</v>
          </cell>
        </row>
        <row r="54">
          <cell r="A54" t="str">
            <v>140-10</v>
          </cell>
        </row>
        <row r="55">
          <cell r="A55" t="str">
            <v>140-11</v>
          </cell>
        </row>
        <row r="56">
          <cell r="A56" t="str">
            <v>140-12</v>
          </cell>
        </row>
        <row r="57">
          <cell r="A57" t="str">
            <v>140-13</v>
          </cell>
        </row>
        <row r="58">
          <cell r="A58" t="str">
            <v>140-14</v>
          </cell>
        </row>
        <row r="59">
          <cell r="A59" t="str">
            <v>140-15</v>
          </cell>
        </row>
        <row r="60">
          <cell r="A60" t="str">
            <v>140-16</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enstru.kz/code_new.jsp?&amp;t=%D1%83%D1%81%D0%BB%D1%83%D0%B3%D0%B8%20%D0%BF%D0%BE%20%D0%BE%D0%B1%D1%81%D0%BB&amp;s=common&amp;p=10&amp;n=0&amp;S=749015%2E000&amp;N=%D0%A3%D1%81%D0%BB%D1%83%D0%B3%D0%B8%20%D0%BF%D0%BE%20%D0%BF%D1%80%D0%BE%D0%B2%D0%B5%D0%B4%D0%B5%D0%BD%D0%B8%D1%8E%20%D1%8D%D0%BA%D1%81%D0%BF%D0%B5%D1%80%D1%82%D0%B8%D0%B7%D1%8B%20%D0%BF%D1%80%D0%BE%D0%BC%D1%8B%D1%88%D0%BB%D0%B5%D0%BD%D0%BD%D0%BE%D0%B9%20%D0%B1%D0%B5%D0%B7%D0%BE%D0%BF%D0%B0%D1%81%D0%BD%D0%BE%D1%81%D1%82%D0%B8&amp;fc=1&amp;fg=0&amp;new=749015.000.000001" TargetMode="External"/><Relationship Id="rId3" Type="http://schemas.openxmlformats.org/officeDocument/2006/relationships/hyperlink" Target="https://enstru.kz/code_new.jsp?&amp;t=%D0%A0%D0%B0%D0%B1%D0%BE%D1%82%D1%8B%20%D0%BF%D0%BE%20%D0%B2%D0%BD%D0%B5%D0%B4%D1%80%D0%B5%D0%BD%D0%B8%D1%8E%20%D1%81%D0%B8%D1%81%D1%82%D0%B5%D0%BC&amp;s=common&amp;p=10&amp;n=0&amp;S=332060%2E000&amp;N=%D0%A0%D0%B0%D0%B1%D0%BE%D1%82%D1%8B%20%D0%BF%D0%BE%20%D0%BC%D0%BE%D0%BD%D1%82%D0%B0%D0%B6%D1%83/%D0%B2%D0%BD%D0%B5%D0%B4%D1%80%D0%B5%D0%BD%D0%B8%D1%8E%20%D0%B0%D0%B2%D1%82%D0%BE%D0%BC%D0%B0%D1%82%D0%B8%D0%B7%D0%B8%D1%80%D0%BE%D0%B2%D0%B0%D0%BD%D0%BD%D1%8B%D1%85%20%D1%81%D0%B8%D1%81%D1%82%D0%B5%D0%BC%20%D1%83%D0%BF%D1%80%D0%B0%D0%B2%D0%BB%D0%B5%D0%BD%D0%B8%D1%8F/%D0%BA%D0%BE%D0%BD%D1%82%D1%80%D0%BE%D0%BB%D1%8F/%D0%BC%D0%BE%D0%BD%D0%B8%D1%82%D0%BE%D1%80%D0%B8%D0%BD%D0%B3%D0%B0/%D1%83%D1%87%D0%B5%D1%82%D0%B0/%D0%B4%D0%B8%D1%81%D0%BF%D0%B5%D1%82%D1%87%D0%B5%D1%80%D0%B8%D0%B7%D0%B0%D1%86%D0%B8%D0%B8&amp;fc=1&amp;fg=0&amp;new=332060.000.000000" TargetMode="External"/><Relationship Id="rId7" Type="http://schemas.openxmlformats.org/officeDocument/2006/relationships/hyperlink" Target="https://enstru.kz/code_new.jsp?&amp;t=%D1%83%D1%81%D0%BB%D1%83%D0%B3%D0%B8%20%D0%BF%D0%BE%20%D0%BE%D0%B1%D1%81%D0%BB&amp;s=common&amp;p=10&amp;n=0&amp;S=749015%2E000&amp;N=%D0%A3%D1%81%D0%BB%D1%83%D0%B3%D0%B8%20%D0%BF%D0%BE%20%D0%BF%D1%80%D0%BE%D0%B2%D0%B5%D0%B4%D0%B5%D0%BD%D0%B8%D1%8E%20%D1%8D%D0%BA%D1%81%D0%BF%D0%B5%D1%80%D1%82%D0%B8%D0%B7%D1%8B%20%D0%BF%D1%80%D0%BE%D0%BC%D1%8B%D1%88%D0%BB%D0%B5%D0%BD%D0%BD%D0%BE%D0%B9%20%D0%B1%D0%B5%D0%B7%D0%BE%D0%BF%D0%B0%D1%81%D0%BD%D0%BE%D1%81%D1%82%D0%B8&amp;fc=1&amp;fg=0&amp;new=749015.000.000001" TargetMode="External"/><Relationship Id="rId2" Type="http://schemas.openxmlformats.org/officeDocument/2006/relationships/hyperlink" Target="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TargetMode="External"/><Relationship Id="rId1" Type="http://schemas.openxmlformats.org/officeDocument/2006/relationships/printerSettings" Target="../printerSettings/printerSettings1.bin"/><Relationship Id="rId6" Type="http://schemas.openxmlformats.org/officeDocument/2006/relationships/hyperlink" Target="https://enstru.kz/code_new.jsp?&amp;t=%D1%83%D1%81%D0%BB%D1%83%D0%B3%D0%B8&amp;s=common&amp;p=10&amp;n=0&amp;S=749019%2E000&amp;N=%D0%A3%D1%81%D0%BB%D1%83%D0%B3%D0%B8%20%D0%BF%D0%BE%20%D0%BA%D0%BE%D1%80%D1%80%D0%B5%D0%BA%D1%82%D0%B8%D1%80%D0%BE%D0%B2%D0%BA%D0%B5%20%D0%BF%D1%80%D0%BE%D0%B5%D0%BA%D1%82%D0%BD%D0%BE%D0%B9/%D1%82%D0%B5%D1%85%D0%BD%D0%B8%D1%87%D0%B5%D1%81%D0%BA%D0%BE%D0%B9%20%D0%B4%D0%BE%D0%BA%D1%83%D0%BC%D0%B5%D0%BD%D1%82%D0%B0%D1%86%D0%B8%D0%B8/%D1%81%D1%85%D0%B5%D0%BC/%D0%BF%D0%B0%D1%81%D0%BF%D0%BE%D1%80%D1%82%D0%BE%D0%B2%20%D0%B8%20%D0%B0%D0%BD%D0%B0%D0%BB%D0%BE%D0%B3%D0%B8%D1%87%D0%BD%D1%8B%D1%85%20%D0%B4%D0%BE%D0%BA%D1%83%D0%BC%D0%B5%D0%BD%D1%82%D0%BE%D0%B2&amp;fc=1&amp;fg=0&amp;new=749019.000.000013" TargetMode="External"/><Relationship Id="rId5" Type="http://schemas.openxmlformats.org/officeDocument/2006/relationships/hyperlink" Target="https://enstru.kz/code_new.jsp?&amp;t=%D1%80%D0%B0%D0%B1%D0%BE%D1%82%D1%8B%20%D0%BF%D0%BE%20%D1%80%D0%B5%D0%BC%D0%BE%D0%BD%D1%82%D1%83&amp;s=common&amp;p=10&amp;n=0&amp;S=091011%2E500&amp;N=%D0%A0%D0%B0%D0%B1%D0%BE%D1%82%D1%8B%20%D0%BF%D0%BE%20%D1%80%D0%B5%D0%BC%D0%BE%D0%BD%D1%82%D1%83/%D0%BC%D0%BE%D0%B4%D0%B5%D1%80%D0%BD%D0%B8%D0%B7%D0%B0%D1%86%D0%B8%D0%B8%20%D0%BD%D0%B5%D1%84%D1%82%D0%B5%D0%BF%D0%B5%D1%80%D0%B5%D1%80%D0%B0%D0%B1%D0%B0%D1%82%D1%8B%D0%B2%D0%B0%D1%8E%D1%89%D0%B8%D1%85%20%D1%83%D1%81%D1%82%D0%B0%D0%BD%D0%BE%D0%B2%D0%BE%D0%BA/%D0%BE%D0%B1%D0%BE%D1%80%D1%83%D0%B4%D0%BE%D0%B2%D0%B0%D0%BD%D0%B8%D1%8F/%D1%81%D0%B8%D1%81%D1%82%D0%B5%D0%BC/%D0%B0%D0%BF%D0%BF%D0%B0%D1%80%D0%B0%D1%82%D0%BE%D0%B2&amp;fc=1&amp;fg=0&amp;new=091011.500.000001" TargetMode="External"/><Relationship Id="rId4" Type="http://schemas.openxmlformats.org/officeDocument/2006/relationships/hyperlink" Target="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TargetMode="External"/><Relationship Id="rId9"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3305"/>
  <sheetViews>
    <sheetView tabSelected="1" topLeftCell="Y2" zoomScale="70" zoomScaleNormal="70" workbookViewId="0">
      <pane ySplit="15" topLeftCell="A17" activePane="bottomLeft" state="frozen"/>
      <selection activeCell="A2" sqref="A2"/>
      <selection pane="bottomLeft" activeCell="AA10" sqref="AA10"/>
    </sheetView>
  </sheetViews>
  <sheetFormatPr defaultRowHeight="12.95" customHeight="1"/>
  <cols>
    <col min="1" max="1" width="15.140625" style="185" customWidth="1"/>
    <col min="2" max="2" width="10.28515625" style="1" customWidth="1"/>
    <col min="3" max="3" width="18" style="2" customWidth="1"/>
    <col min="4" max="4" width="11.42578125" style="2" customWidth="1"/>
    <col min="5" max="6" width="10.42578125" style="2" customWidth="1"/>
    <col min="7" max="7" width="12.140625" style="2" customWidth="1"/>
    <col min="8" max="8" width="9.140625" style="2" customWidth="1"/>
    <col min="9" max="9" width="18.7109375" style="2" customWidth="1"/>
    <col min="10" max="10" width="25" style="2" customWidth="1"/>
    <col min="11" max="11" width="30.7109375" style="2" customWidth="1"/>
    <col min="12" max="12" width="8" style="3" customWidth="1"/>
    <col min="13" max="13" width="12.42578125" style="2" customWidth="1"/>
    <col min="14" max="14" width="6.7109375" style="2" customWidth="1"/>
    <col min="15" max="15" width="6.42578125" style="3" customWidth="1"/>
    <col min="16" max="16" width="12" style="2" customWidth="1"/>
    <col min="17" max="17" width="34" style="2" customWidth="1"/>
    <col min="18" max="18" width="9.140625" style="390" customWidth="1"/>
    <col min="19" max="19" width="5.7109375" style="3" customWidth="1"/>
    <col min="20" max="20" width="13" style="2" customWidth="1"/>
    <col min="21" max="21" width="32.42578125" style="4" customWidth="1"/>
    <col min="22" max="22" width="8.85546875" style="2" customWidth="1"/>
    <col min="23" max="23" width="8.5703125" style="2" customWidth="1"/>
    <col min="24" max="24" width="6.28515625" style="2" customWidth="1"/>
    <col min="25" max="25" width="11.5703125" style="2" customWidth="1"/>
    <col min="26" max="26" width="8.85546875" style="2" customWidth="1"/>
    <col min="27" max="27" width="8.42578125" style="2" customWidth="1"/>
    <col min="28" max="28" width="6.85546875" style="3" customWidth="1"/>
    <col min="29" max="29" width="8.85546875" style="3" customWidth="1"/>
    <col min="30" max="30" width="5.5703125" style="3" customWidth="1"/>
    <col min="31" max="31" width="6.140625" style="2" customWidth="1"/>
    <col min="32" max="32" width="8.42578125" style="2" customWidth="1"/>
    <col min="33" max="33" width="17.5703125" style="2" customWidth="1"/>
    <col min="34" max="34" width="16.85546875" style="2" customWidth="1"/>
    <col min="35" max="35" width="20.7109375" style="5" customWidth="1"/>
    <col min="36" max="36" width="18.7109375" style="5" customWidth="1"/>
    <col min="37" max="37" width="8.85546875" style="2" customWidth="1"/>
    <col min="38" max="38" width="16.5703125" style="2" customWidth="1"/>
    <col min="39" max="39" width="14.85546875" style="2" customWidth="1"/>
    <col min="40" max="40" width="14.28515625" style="2" customWidth="1"/>
    <col min="41" max="41" width="39.28515625" style="2" customWidth="1"/>
    <col min="42" max="42" width="44.5703125" style="6" customWidth="1"/>
    <col min="43" max="43" width="36.42578125" style="2" customWidth="1"/>
    <col min="44" max="44" width="31.42578125" style="2" customWidth="1"/>
    <col min="45" max="46" width="9.140625" style="2" customWidth="1"/>
    <col min="47" max="47" width="2.85546875" style="2" customWidth="1"/>
    <col min="48" max="48" width="2.5703125" style="2" customWidth="1"/>
    <col min="49" max="49" width="2" style="2" customWidth="1"/>
    <col min="50" max="50" width="2.140625" style="2" customWidth="1"/>
    <col min="51" max="51" width="4.42578125" style="2" customWidth="1"/>
    <col min="52" max="52" width="4" style="2" customWidth="1"/>
    <col min="53" max="53" width="14" style="1" customWidth="1"/>
    <col min="54" max="55" width="9.140625" style="1" customWidth="1"/>
    <col min="56" max="56" width="9.140625" style="1"/>
    <col min="57" max="57" width="9.140625" style="979"/>
    <col min="58" max="16384" width="9.140625" style="254"/>
  </cols>
  <sheetData>
    <row r="1" spans="1:57" ht="18.75">
      <c r="K1" s="13" t="s">
        <v>2125</v>
      </c>
      <c r="AA1" s="11" t="s">
        <v>2126</v>
      </c>
    </row>
    <row r="2" spans="1:57" ht="12.95" customHeight="1">
      <c r="A2" s="7"/>
      <c r="B2" s="7"/>
      <c r="C2" s="7"/>
      <c r="D2" s="7"/>
      <c r="E2" s="8"/>
      <c r="F2" s="8"/>
      <c r="G2" s="7"/>
      <c r="H2" s="9"/>
      <c r="I2" s="7"/>
      <c r="J2" s="7"/>
      <c r="K2" s="13"/>
      <c r="L2" s="10"/>
      <c r="M2" s="7"/>
      <c r="N2" s="7"/>
      <c r="O2" s="10"/>
      <c r="P2" s="7"/>
      <c r="Q2" s="7"/>
      <c r="R2" s="7"/>
      <c r="S2" s="10"/>
      <c r="T2" s="7"/>
      <c r="U2" s="11"/>
      <c r="V2" s="7"/>
      <c r="W2" s="7"/>
      <c r="X2" s="7"/>
      <c r="Y2" s="7"/>
      <c r="Z2" s="7"/>
      <c r="AA2" s="11" t="s">
        <v>4009</v>
      </c>
      <c r="AB2" s="10"/>
      <c r="AC2" s="10"/>
      <c r="AD2" s="10"/>
      <c r="AE2" s="7"/>
      <c r="AF2" s="7"/>
      <c r="AG2" s="7"/>
      <c r="AH2" s="7"/>
      <c r="AI2" s="12"/>
      <c r="AJ2" s="12"/>
      <c r="AK2" s="7"/>
      <c r="AL2" s="7"/>
      <c r="AM2" s="7"/>
      <c r="AN2" s="7"/>
      <c r="AO2" s="7"/>
      <c r="AP2" s="134"/>
      <c r="AQ2" s="7"/>
      <c r="AR2" s="7"/>
      <c r="AS2" s="7"/>
      <c r="AT2" s="7"/>
      <c r="AU2" s="7"/>
      <c r="AV2" s="7"/>
      <c r="AW2" s="7"/>
      <c r="AX2" s="7"/>
      <c r="AY2" s="7"/>
      <c r="AZ2" s="7"/>
    </row>
    <row r="3" spans="1:57" ht="12.95" customHeight="1">
      <c r="A3" s="7"/>
      <c r="B3" s="7"/>
      <c r="C3" s="7"/>
      <c r="D3" s="7"/>
      <c r="E3" s="8"/>
      <c r="F3" s="8"/>
      <c r="G3" s="7"/>
      <c r="H3" s="7"/>
      <c r="I3" s="7"/>
      <c r="J3" s="7"/>
      <c r="K3" s="13"/>
      <c r="L3" s="10"/>
      <c r="M3" s="7"/>
      <c r="N3" s="7"/>
      <c r="O3" s="10"/>
      <c r="P3" s="7"/>
      <c r="Q3" s="7"/>
      <c r="R3" s="7"/>
      <c r="S3" s="10"/>
      <c r="T3" s="7"/>
      <c r="U3" s="11"/>
      <c r="V3" s="7"/>
      <c r="W3" s="7"/>
      <c r="X3" s="7"/>
      <c r="Y3" s="7"/>
      <c r="Z3" s="7"/>
      <c r="AA3" s="11" t="s">
        <v>4010</v>
      </c>
      <c r="AB3" s="10"/>
      <c r="AC3" s="10"/>
      <c r="AD3" s="10"/>
      <c r="AE3" s="7"/>
      <c r="AF3" s="7"/>
      <c r="AG3" s="7"/>
      <c r="AH3" s="7"/>
      <c r="AI3" s="12"/>
      <c r="AJ3" s="12"/>
      <c r="AK3" s="7"/>
      <c r="AL3" s="7"/>
      <c r="AM3" s="7"/>
      <c r="AN3" s="7"/>
      <c r="AO3" s="7"/>
      <c r="AP3" s="134"/>
      <c r="AQ3" s="7"/>
      <c r="AR3" s="7"/>
      <c r="AS3" s="7"/>
      <c r="AT3" s="7"/>
      <c r="AU3" s="7"/>
      <c r="AV3" s="7"/>
      <c r="AW3" s="7"/>
      <c r="AX3" s="7"/>
      <c r="AY3" s="7"/>
      <c r="AZ3" s="7"/>
    </row>
    <row r="4" spans="1:57" ht="12.95" customHeight="1">
      <c r="A4" s="7"/>
      <c r="B4" s="7"/>
      <c r="C4" s="7"/>
      <c r="D4" s="7"/>
      <c r="E4" s="8"/>
      <c r="F4" s="8"/>
      <c r="G4" s="7"/>
      <c r="H4" s="7"/>
      <c r="I4" s="7"/>
      <c r="J4" s="7"/>
      <c r="K4" s="13"/>
      <c r="L4" s="10"/>
      <c r="M4" s="7"/>
      <c r="N4" s="7"/>
      <c r="O4" s="10"/>
      <c r="P4" s="7"/>
      <c r="Q4" s="7"/>
      <c r="R4" s="7"/>
      <c r="S4" s="10"/>
      <c r="T4" s="7"/>
      <c r="U4" s="11"/>
      <c r="V4" s="7"/>
      <c r="W4" s="7"/>
      <c r="X4" s="7"/>
      <c r="Y4" s="7"/>
      <c r="Z4" s="7"/>
      <c r="AA4" s="11" t="s">
        <v>4503</v>
      </c>
      <c r="AB4" s="10"/>
      <c r="AC4" s="10"/>
      <c r="AD4" s="10"/>
      <c r="AE4" s="7"/>
      <c r="AF4" s="7"/>
      <c r="AG4" s="7"/>
      <c r="AH4" s="7"/>
      <c r="AI4" s="12"/>
      <c r="AJ4" s="12"/>
      <c r="AK4" s="7"/>
      <c r="AL4" s="7"/>
      <c r="AM4" s="7"/>
      <c r="AN4" s="7"/>
      <c r="AO4" s="7"/>
      <c r="AP4" s="134"/>
      <c r="AQ4" s="7"/>
      <c r="AR4" s="7"/>
      <c r="AS4" s="7"/>
      <c r="AT4" s="7"/>
      <c r="AU4" s="7"/>
      <c r="AV4" s="7"/>
      <c r="AW4" s="7"/>
      <c r="AX4" s="7"/>
      <c r="AY4" s="7"/>
      <c r="AZ4" s="7"/>
    </row>
    <row r="5" spans="1:57" ht="12.95" customHeight="1">
      <c r="A5" s="7"/>
      <c r="B5" s="7"/>
      <c r="C5" s="7"/>
      <c r="D5" s="7"/>
      <c r="E5" s="8"/>
      <c r="F5" s="8"/>
      <c r="G5" s="7"/>
      <c r="H5" s="7"/>
      <c r="I5" s="7"/>
      <c r="J5" s="7"/>
      <c r="K5" s="7"/>
      <c r="L5" s="10"/>
      <c r="M5" s="7"/>
      <c r="N5" s="7"/>
      <c r="O5" s="10"/>
      <c r="P5" s="7"/>
      <c r="Q5" s="7"/>
      <c r="R5" s="7"/>
      <c r="S5" s="10"/>
      <c r="T5" s="7"/>
      <c r="U5" s="11"/>
      <c r="V5" s="7"/>
      <c r="W5" s="7"/>
      <c r="X5" s="7"/>
      <c r="Y5" s="7"/>
      <c r="Z5" s="7"/>
      <c r="AA5" s="11" t="s">
        <v>4587</v>
      </c>
      <c r="AB5" s="10"/>
      <c r="AC5" s="10"/>
      <c r="AD5" s="10"/>
      <c r="AE5" s="7"/>
      <c r="AF5" s="7"/>
      <c r="AG5" s="7"/>
      <c r="AH5" s="7"/>
      <c r="AI5" s="12"/>
      <c r="AJ5" s="12"/>
      <c r="AK5" s="7"/>
      <c r="AL5" s="7"/>
      <c r="AM5" s="7"/>
      <c r="AN5" s="7"/>
      <c r="AO5" s="7"/>
      <c r="AP5" s="134"/>
      <c r="AQ5" s="7"/>
      <c r="AR5" s="7"/>
      <c r="AS5" s="7"/>
      <c r="AT5" s="7"/>
      <c r="AU5" s="7"/>
      <c r="AV5" s="7"/>
      <c r="AW5" s="7"/>
      <c r="AX5" s="7"/>
      <c r="AY5" s="7"/>
      <c r="AZ5" s="7"/>
    </row>
    <row r="6" spans="1:57" ht="12.95" customHeight="1">
      <c r="A6" s="7"/>
      <c r="B6" s="7"/>
      <c r="C6" s="7"/>
      <c r="D6" s="7"/>
      <c r="E6" s="8"/>
      <c r="F6" s="8"/>
      <c r="G6" s="7"/>
      <c r="H6" s="7"/>
      <c r="I6" s="7"/>
      <c r="J6" s="7"/>
      <c r="K6" s="7"/>
      <c r="L6" s="10"/>
      <c r="M6" s="7"/>
      <c r="N6" s="7"/>
      <c r="O6" s="10"/>
      <c r="P6" s="7"/>
      <c r="Q6" s="7"/>
      <c r="R6" s="7"/>
      <c r="S6" s="10"/>
      <c r="T6" s="7"/>
      <c r="U6" s="11"/>
      <c r="V6" s="7"/>
      <c r="W6" s="7"/>
      <c r="X6" s="7"/>
      <c r="Y6" s="7"/>
      <c r="Z6" s="7"/>
      <c r="AA6" s="11" t="s">
        <v>4705</v>
      </c>
      <c r="AB6" s="10"/>
      <c r="AC6" s="10"/>
      <c r="AD6" s="10"/>
      <c r="AE6" s="7"/>
      <c r="AF6" s="7"/>
      <c r="AG6" s="7"/>
      <c r="AH6" s="7"/>
      <c r="AI6" s="12"/>
      <c r="AJ6" s="12"/>
      <c r="AK6" s="7"/>
      <c r="AL6" s="7"/>
      <c r="AM6" s="7"/>
      <c r="AN6" s="7"/>
      <c r="AO6" s="7"/>
      <c r="AP6" s="134"/>
      <c r="AQ6" s="7"/>
      <c r="AR6" s="7"/>
      <c r="AS6" s="7"/>
      <c r="AT6" s="7"/>
      <c r="AU6" s="7"/>
      <c r="AV6" s="7"/>
      <c r="AW6" s="7"/>
      <c r="AX6" s="7"/>
      <c r="AY6" s="7"/>
      <c r="AZ6" s="7"/>
    </row>
    <row r="7" spans="1:57" ht="12.95" customHeight="1">
      <c r="A7" s="7"/>
      <c r="B7" s="7"/>
      <c r="C7" s="7"/>
      <c r="D7" s="7"/>
      <c r="E7" s="8"/>
      <c r="F7" s="8"/>
      <c r="G7" s="7"/>
      <c r="H7" s="7"/>
      <c r="I7" s="7"/>
      <c r="J7" s="7"/>
      <c r="K7" s="7"/>
      <c r="L7" s="10"/>
      <c r="M7" s="7"/>
      <c r="N7" s="7"/>
      <c r="O7" s="10"/>
      <c r="P7" s="7"/>
      <c r="Q7" s="7"/>
      <c r="R7" s="7"/>
      <c r="S7" s="10"/>
      <c r="T7" s="7"/>
      <c r="U7" s="11"/>
      <c r="V7" s="7"/>
      <c r="W7" s="7"/>
      <c r="X7" s="7"/>
      <c r="Y7" s="7"/>
      <c r="Z7" s="7"/>
      <c r="AA7" s="11" t="s">
        <v>7551</v>
      </c>
      <c r="AB7" s="10"/>
      <c r="AC7" s="10"/>
      <c r="AD7" s="10"/>
      <c r="AE7" s="7"/>
      <c r="AF7" s="7"/>
      <c r="AG7" s="7"/>
      <c r="AH7" s="7"/>
      <c r="AI7" s="12"/>
      <c r="AJ7" s="12"/>
      <c r="AK7" s="7"/>
      <c r="AL7" s="7"/>
      <c r="AM7" s="7"/>
      <c r="AN7" s="7"/>
      <c r="AO7" s="7"/>
      <c r="AP7" s="134"/>
      <c r="AQ7" s="7"/>
      <c r="AR7" s="7"/>
      <c r="AS7" s="7"/>
      <c r="AT7" s="7"/>
      <c r="AU7" s="7"/>
      <c r="AV7" s="7"/>
      <c r="AW7" s="7"/>
      <c r="AX7" s="7"/>
      <c r="AY7" s="7"/>
      <c r="AZ7" s="7"/>
    </row>
    <row r="8" spans="1:57" ht="12.95" customHeight="1">
      <c r="A8" s="7"/>
      <c r="B8" s="7"/>
      <c r="C8" s="7"/>
      <c r="D8" s="7"/>
      <c r="E8" s="8"/>
      <c r="F8" s="8"/>
      <c r="G8" s="7"/>
      <c r="H8" s="7"/>
      <c r="I8" s="7"/>
      <c r="J8" s="7"/>
      <c r="K8" s="7"/>
      <c r="L8" s="10"/>
      <c r="M8" s="7"/>
      <c r="N8" s="7"/>
      <c r="O8" s="10"/>
      <c r="P8" s="7"/>
      <c r="Q8" s="7"/>
      <c r="R8" s="7"/>
      <c r="S8" s="10"/>
      <c r="T8" s="7"/>
      <c r="U8" s="11"/>
      <c r="V8" s="7"/>
      <c r="W8" s="7"/>
      <c r="X8" s="7"/>
      <c r="Y8" s="7"/>
      <c r="Z8" s="7"/>
      <c r="AA8" s="11" t="s">
        <v>8783</v>
      </c>
      <c r="AB8" s="10"/>
      <c r="AC8" s="10"/>
      <c r="AD8" s="10"/>
      <c r="AE8" s="7"/>
      <c r="AF8" s="7"/>
      <c r="AG8" s="7"/>
      <c r="AH8" s="7"/>
      <c r="AI8" s="12"/>
      <c r="AJ8" s="12"/>
      <c r="AK8" s="7"/>
      <c r="AL8" s="7"/>
      <c r="AM8" s="7"/>
      <c r="AN8" s="7"/>
      <c r="AO8" s="7"/>
      <c r="AP8" s="134"/>
      <c r="AQ8" s="7"/>
      <c r="AR8" s="7"/>
      <c r="AS8" s="7"/>
      <c r="AT8" s="7"/>
      <c r="AU8" s="7"/>
      <c r="AV8" s="7"/>
      <c r="AW8" s="7"/>
      <c r="AX8" s="7"/>
      <c r="AY8" s="7"/>
      <c r="AZ8" s="7"/>
    </row>
    <row r="9" spans="1:57" ht="12.95" customHeight="1">
      <c r="A9" s="7"/>
      <c r="B9" s="7"/>
      <c r="C9" s="7"/>
      <c r="D9" s="7"/>
      <c r="E9" s="8"/>
      <c r="F9" s="8"/>
      <c r="G9" s="7"/>
      <c r="H9" s="7"/>
      <c r="I9" s="7"/>
      <c r="J9" s="7"/>
      <c r="K9" s="7"/>
      <c r="L9" s="10"/>
      <c r="M9" s="7"/>
      <c r="N9" s="7"/>
      <c r="O9" s="10"/>
      <c r="P9" s="7"/>
      <c r="Q9" s="7"/>
      <c r="R9" s="7"/>
      <c r="S9" s="10"/>
      <c r="T9" s="7"/>
      <c r="U9" s="11"/>
      <c r="V9" s="7"/>
      <c r="W9" s="7"/>
      <c r="X9" s="7"/>
      <c r="Y9" s="7"/>
      <c r="Z9" s="7"/>
      <c r="AA9" s="11" t="s">
        <v>8787</v>
      </c>
      <c r="AB9" s="10"/>
      <c r="AC9" s="10"/>
      <c r="AD9" s="10"/>
      <c r="AE9" s="7"/>
      <c r="AF9" s="7"/>
      <c r="AG9" s="7"/>
      <c r="AH9" s="7"/>
      <c r="AI9" s="12"/>
      <c r="AJ9" s="12"/>
      <c r="AK9" s="7"/>
      <c r="AL9" s="7"/>
      <c r="AM9" s="7"/>
      <c r="AN9" s="7"/>
      <c r="AO9" s="7"/>
      <c r="AP9" s="134"/>
      <c r="AQ9" s="7"/>
      <c r="AR9" s="7"/>
      <c r="AS9" s="7"/>
      <c r="AT9" s="7"/>
      <c r="AU9" s="7"/>
      <c r="AV9" s="7"/>
      <c r="AW9" s="7"/>
      <c r="AX9" s="7"/>
      <c r="AY9" s="7"/>
      <c r="AZ9" s="7"/>
    </row>
    <row r="10" spans="1:57" ht="12.95" customHeight="1">
      <c r="A10" s="7"/>
      <c r="B10" s="7"/>
      <c r="C10" s="7"/>
      <c r="D10" s="7"/>
      <c r="E10" s="8"/>
      <c r="F10" s="8"/>
      <c r="G10" s="7"/>
      <c r="H10" s="7"/>
      <c r="I10" s="7"/>
      <c r="J10" s="7"/>
      <c r="K10" s="7"/>
      <c r="L10" s="10"/>
      <c r="M10" s="7"/>
      <c r="N10" s="7"/>
      <c r="O10" s="10"/>
      <c r="P10" s="7"/>
      <c r="Q10" s="7"/>
      <c r="R10" s="7"/>
      <c r="S10" s="10"/>
      <c r="T10" s="7"/>
      <c r="U10" s="11"/>
      <c r="V10" s="7"/>
      <c r="W10" s="7"/>
      <c r="X10" s="7"/>
      <c r="Y10" s="7"/>
      <c r="Z10" s="7"/>
      <c r="AA10" s="11" t="s">
        <v>9624</v>
      </c>
      <c r="AB10" s="10"/>
      <c r="AC10" s="10"/>
      <c r="AD10" s="10"/>
      <c r="AE10" s="7"/>
      <c r="AF10" s="7"/>
      <c r="AG10" s="7"/>
      <c r="AH10" s="7"/>
      <c r="AI10" s="12"/>
      <c r="AJ10" s="12"/>
      <c r="AK10" s="7"/>
      <c r="AL10" s="7"/>
      <c r="AM10" s="7"/>
      <c r="AN10" s="7"/>
      <c r="AO10" s="7"/>
      <c r="AP10" s="134"/>
      <c r="AQ10" s="7"/>
      <c r="AR10" s="7"/>
      <c r="AS10" s="7"/>
      <c r="AT10" s="7"/>
      <c r="AU10" s="7"/>
      <c r="AV10" s="7"/>
      <c r="AW10" s="7"/>
      <c r="AX10" s="7"/>
      <c r="AY10" s="7"/>
      <c r="AZ10" s="7"/>
    </row>
    <row r="11" spans="1:57" s="1523" customFormat="1" ht="24" customHeight="1">
      <c r="A11" s="2188" t="s">
        <v>0</v>
      </c>
      <c r="B11" s="2179" t="s">
        <v>1</v>
      </c>
      <c r="C11" s="2179" t="s">
        <v>2122</v>
      </c>
      <c r="D11" s="2179" t="s">
        <v>2</v>
      </c>
      <c r="E11" s="2191" t="s">
        <v>3</v>
      </c>
      <c r="F11" s="1231"/>
      <c r="G11" s="2179" t="s">
        <v>4</v>
      </c>
      <c r="H11" s="14" t="s">
        <v>5</v>
      </c>
      <c r="I11" s="2179" t="s">
        <v>6</v>
      </c>
      <c r="J11" s="2179" t="s">
        <v>7</v>
      </c>
      <c r="K11" s="2179" t="s">
        <v>8</v>
      </c>
      <c r="L11" s="2179" t="s">
        <v>9</v>
      </c>
      <c r="M11" s="2179" t="s">
        <v>10</v>
      </c>
      <c r="N11" s="2179" t="s">
        <v>11</v>
      </c>
      <c r="O11" s="2179" t="s">
        <v>12</v>
      </c>
      <c r="P11" s="2179" t="s">
        <v>13</v>
      </c>
      <c r="Q11" s="2179" t="s">
        <v>14</v>
      </c>
      <c r="R11" s="2185" t="s">
        <v>15</v>
      </c>
      <c r="S11" s="2179" t="s">
        <v>16</v>
      </c>
      <c r="T11" s="2179" t="s">
        <v>17</v>
      </c>
      <c r="U11" s="2179" t="s">
        <v>18</v>
      </c>
      <c r="V11" s="2179" t="s">
        <v>19</v>
      </c>
      <c r="W11" s="2182" t="s">
        <v>20</v>
      </c>
      <c r="X11" s="2183"/>
      <c r="Y11" s="2183"/>
      <c r="Z11" s="2183"/>
      <c r="AA11" s="2184"/>
      <c r="AB11" s="2182" t="s">
        <v>21</v>
      </c>
      <c r="AC11" s="2183"/>
      <c r="AD11" s="2184"/>
      <c r="AE11" s="2179" t="s">
        <v>22</v>
      </c>
      <c r="AF11" s="2179" t="s">
        <v>23</v>
      </c>
      <c r="AG11" s="2182" t="s">
        <v>24</v>
      </c>
      <c r="AH11" s="2183"/>
      <c r="AI11" s="2183"/>
      <c r="AJ11" s="2184"/>
      <c r="AK11" s="2182" t="s">
        <v>25</v>
      </c>
      <c r="AL11" s="2183"/>
      <c r="AM11" s="2184"/>
      <c r="AN11" s="15" t="s">
        <v>26</v>
      </c>
      <c r="AO11" s="15" t="s">
        <v>27</v>
      </c>
      <c r="AP11" s="14"/>
      <c r="AQ11" s="15" t="s">
        <v>28</v>
      </c>
      <c r="AR11" s="15"/>
      <c r="AS11" s="15"/>
      <c r="AT11" s="15"/>
      <c r="AU11" s="15"/>
      <c r="AV11" s="15"/>
      <c r="AW11" s="15"/>
      <c r="AX11" s="15"/>
      <c r="AY11" s="15"/>
      <c r="AZ11" s="15" t="s">
        <v>29</v>
      </c>
      <c r="BA11" s="124"/>
      <c r="BB11" s="124"/>
      <c r="BC11" s="124"/>
      <c r="BD11" s="124"/>
      <c r="BE11" s="980"/>
    </row>
    <row r="12" spans="1:57" ht="42.75" customHeight="1">
      <c r="A12" s="2189"/>
      <c r="B12" s="2180"/>
      <c r="C12" s="2180"/>
      <c r="D12" s="2180"/>
      <c r="E12" s="2192"/>
      <c r="F12" s="1232"/>
      <c r="G12" s="2180"/>
      <c r="H12" s="16" t="s">
        <v>30</v>
      </c>
      <c r="I12" s="2180"/>
      <c r="J12" s="2180"/>
      <c r="K12" s="2180"/>
      <c r="L12" s="2180"/>
      <c r="M12" s="2180"/>
      <c r="N12" s="2180"/>
      <c r="O12" s="2180"/>
      <c r="P12" s="2180"/>
      <c r="Q12" s="2180"/>
      <c r="R12" s="2186"/>
      <c r="S12" s="2180"/>
      <c r="T12" s="2180"/>
      <c r="U12" s="2180"/>
      <c r="V12" s="2180"/>
      <c r="W12" s="16" t="s">
        <v>31</v>
      </c>
      <c r="X12" s="16"/>
      <c r="Y12" s="16" t="s">
        <v>32</v>
      </c>
      <c r="Z12" s="16" t="s">
        <v>33</v>
      </c>
      <c r="AA12" s="16"/>
      <c r="AB12" s="17"/>
      <c r="AC12" s="17"/>
      <c r="AD12" s="17"/>
      <c r="AE12" s="2180"/>
      <c r="AF12" s="2180"/>
      <c r="AG12" s="17" t="s">
        <v>34</v>
      </c>
      <c r="AH12" s="17" t="s">
        <v>35</v>
      </c>
      <c r="AI12" s="18" t="s">
        <v>36</v>
      </c>
      <c r="AJ12" s="18" t="s">
        <v>37</v>
      </c>
      <c r="AK12" s="17" t="s">
        <v>34</v>
      </c>
      <c r="AL12" s="17" t="s">
        <v>36</v>
      </c>
      <c r="AM12" s="17" t="s">
        <v>37</v>
      </c>
      <c r="AN12" s="19"/>
      <c r="AO12" s="19" t="s">
        <v>38</v>
      </c>
      <c r="AP12" s="16" t="s">
        <v>39</v>
      </c>
      <c r="AQ12" s="19" t="s">
        <v>40</v>
      </c>
      <c r="AR12" s="19"/>
      <c r="AS12" s="19"/>
      <c r="AT12" s="19" t="s">
        <v>41</v>
      </c>
      <c r="AU12" s="19"/>
      <c r="AV12" s="19"/>
      <c r="AW12" s="19" t="s">
        <v>42</v>
      </c>
      <c r="AX12" s="19"/>
      <c r="AY12" s="19"/>
      <c r="AZ12" s="19"/>
    </row>
    <row r="13" spans="1:57" ht="30" customHeight="1">
      <c r="A13" s="2190"/>
      <c r="B13" s="2181"/>
      <c r="C13" s="2181"/>
      <c r="D13" s="2181"/>
      <c r="E13" s="2193"/>
      <c r="F13" s="1233"/>
      <c r="G13" s="2181"/>
      <c r="H13" s="16" t="s">
        <v>43</v>
      </c>
      <c r="I13" s="2181"/>
      <c r="J13" s="2181"/>
      <c r="K13" s="2181"/>
      <c r="L13" s="2181"/>
      <c r="M13" s="2181"/>
      <c r="N13" s="2181"/>
      <c r="O13" s="2181"/>
      <c r="P13" s="2181"/>
      <c r="Q13" s="2181"/>
      <c r="R13" s="2187"/>
      <c r="S13" s="2181"/>
      <c r="T13" s="2181"/>
      <c r="U13" s="2181"/>
      <c r="V13" s="2181"/>
      <c r="W13" s="16" t="s">
        <v>44</v>
      </c>
      <c r="X13" s="16" t="s">
        <v>45</v>
      </c>
      <c r="Y13" s="16" t="s">
        <v>46</v>
      </c>
      <c r="Z13" s="16" t="s">
        <v>47</v>
      </c>
      <c r="AA13" s="16" t="s">
        <v>46</v>
      </c>
      <c r="AB13" s="17" t="s">
        <v>48</v>
      </c>
      <c r="AC13" s="17" t="s">
        <v>49</v>
      </c>
      <c r="AD13" s="17" t="s">
        <v>50</v>
      </c>
      <c r="AE13" s="2181"/>
      <c r="AF13" s="2181"/>
      <c r="AG13" s="16"/>
      <c r="AH13" s="16"/>
      <c r="AI13" s="18"/>
      <c r="AJ13" s="18"/>
      <c r="AK13" s="16"/>
      <c r="AL13" s="16"/>
      <c r="AM13" s="16"/>
      <c r="AN13" s="19"/>
      <c r="AO13" s="19"/>
      <c r="AP13" s="16"/>
      <c r="AQ13" s="19" t="s">
        <v>51</v>
      </c>
      <c r="AR13" s="19" t="s">
        <v>52</v>
      </c>
      <c r="AS13" s="19" t="s">
        <v>53</v>
      </c>
      <c r="AT13" s="19" t="s">
        <v>51</v>
      </c>
      <c r="AU13" s="19" t="s">
        <v>52</v>
      </c>
      <c r="AV13" s="19" t="s">
        <v>53</v>
      </c>
      <c r="AW13" s="19" t="s">
        <v>51</v>
      </c>
      <c r="AX13" s="19" t="s">
        <v>52</v>
      </c>
      <c r="AY13" s="19" t="s">
        <v>53</v>
      </c>
      <c r="AZ13" s="19"/>
    </row>
    <row r="14" spans="1:57" s="1524" customFormat="1" ht="12.75">
      <c r="A14" s="75"/>
      <c r="B14" s="20"/>
      <c r="C14" s="21"/>
      <c r="D14" s="21"/>
      <c r="E14" s="22"/>
      <c r="F14" s="22"/>
      <c r="G14" s="21"/>
      <c r="H14" s="21" t="s">
        <v>54</v>
      </c>
      <c r="I14" s="21" t="s">
        <v>55</v>
      </c>
      <c r="J14" s="21" t="s">
        <v>56</v>
      </c>
      <c r="K14" s="21" t="s">
        <v>57</v>
      </c>
      <c r="L14" s="21" t="s">
        <v>58</v>
      </c>
      <c r="M14" s="21" t="s">
        <v>59</v>
      </c>
      <c r="N14" s="21" t="s">
        <v>60</v>
      </c>
      <c r="O14" s="21" t="s">
        <v>61</v>
      </c>
      <c r="P14" s="21" t="s">
        <v>62</v>
      </c>
      <c r="Q14" s="21" t="s">
        <v>63</v>
      </c>
      <c r="R14" s="19" t="s">
        <v>64</v>
      </c>
      <c r="S14" s="21" t="s">
        <v>65</v>
      </c>
      <c r="T14" s="21" t="s">
        <v>66</v>
      </c>
      <c r="U14" s="21" t="s">
        <v>67</v>
      </c>
      <c r="V14" s="21" t="s">
        <v>68</v>
      </c>
      <c r="W14" s="21" t="s">
        <v>69</v>
      </c>
      <c r="X14" s="21" t="s">
        <v>70</v>
      </c>
      <c r="Y14" s="21" t="s">
        <v>71</v>
      </c>
      <c r="Z14" s="21" t="s">
        <v>72</v>
      </c>
      <c r="AA14" s="21" t="s">
        <v>73</v>
      </c>
      <c r="AB14" s="21" t="s">
        <v>74</v>
      </c>
      <c r="AC14" s="21" t="s">
        <v>75</v>
      </c>
      <c r="AD14" s="21" t="s">
        <v>76</v>
      </c>
      <c r="AE14" s="21" t="s">
        <v>77</v>
      </c>
      <c r="AF14" s="21" t="s">
        <v>78</v>
      </c>
      <c r="AG14" s="21" t="s">
        <v>79</v>
      </c>
      <c r="AH14" s="21" t="s">
        <v>80</v>
      </c>
      <c r="AI14" s="23" t="s">
        <v>81</v>
      </c>
      <c r="AJ14" s="23" t="s">
        <v>82</v>
      </c>
      <c r="AK14" s="21" t="s">
        <v>83</v>
      </c>
      <c r="AL14" s="21" t="s">
        <v>84</v>
      </c>
      <c r="AM14" s="21" t="s">
        <v>85</v>
      </c>
      <c r="AN14" s="21" t="s">
        <v>86</v>
      </c>
      <c r="AO14" s="21" t="s">
        <v>87</v>
      </c>
      <c r="AP14" s="17" t="s">
        <v>88</v>
      </c>
      <c r="AQ14" s="21" t="s">
        <v>89</v>
      </c>
      <c r="AR14" s="21" t="s">
        <v>90</v>
      </c>
      <c r="AS14" s="21" t="s">
        <v>91</v>
      </c>
      <c r="AT14" s="21" t="s">
        <v>92</v>
      </c>
      <c r="AU14" s="21" t="s">
        <v>93</v>
      </c>
      <c r="AV14" s="21" t="s">
        <v>94</v>
      </c>
      <c r="AW14" s="21" t="s">
        <v>95</v>
      </c>
      <c r="AX14" s="21" t="s">
        <v>96</v>
      </c>
      <c r="AY14" s="21" t="s">
        <v>97</v>
      </c>
      <c r="AZ14" s="21" t="s">
        <v>98</v>
      </c>
      <c r="BA14" s="125"/>
      <c r="BB14" s="125"/>
      <c r="BC14" s="125"/>
      <c r="BD14" s="125"/>
      <c r="BE14" s="981"/>
    </row>
    <row r="15" spans="1:57" s="486" customFormat="1" ht="13.15" customHeight="1">
      <c r="A15" s="1549"/>
      <c r="B15" s="1561"/>
      <c r="C15" s="1561"/>
      <c r="D15" s="1561"/>
      <c r="E15" s="1607"/>
      <c r="F15" s="1607"/>
      <c r="G15" s="1607"/>
      <c r="H15" s="1607"/>
      <c r="I15" s="1657" t="s">
        <v>99</v>
      </c>
      <c r="J15" s="1607"/>
      <c r="K15" s="1675"/>
      <c r="L15" s="1683"/>
      <c r="M15" s="1675"/>
      <c r="N15" s="1675"/>
      <c r="O15" s="1683"/>
      <c r="P15" s="1675"/>
      <c r="Q15" s="1607"/>
      <c r="R15" s="1718"/>
      <c r="S15" s="1683"/>
      <c r="T15" s="1607"/>
      <c r="U15" s="1727"/>
      <c r="V15" s="1607"/>
      <c r="W15" s="1675"/>
      <c r="X15" s="1675"/>
      <c r="Y15" s="1675"/>
      <c r="Z15" s="1737"/>
      <c r="AA15" s="1607"/>
      <c r="AB15" s="1683"/>
      <c r="AC15" s="1762"/>
      <c r="AD15" s="1683"/>
      <c r="AE15" s="1778"/>
      <c r="AF15" s="1778"/>
      <c r="AG15" s="1793"/>
      <c r="AH15" s="1801"/>
      <c r="AI15" s="1808">
        <f>SUM(AI16:AI2772)</f>
        <v>8470405470.1900082</v>
      </c>
      <c r="AJ15" s="1808">
        <f>SUM(AJ16:AJ2772)</f>
        <v>9486854126.6000118</v>
      </c>
      <c r="AK15" s="1808">
        <f>SUM(AK16:AK2772)</f>
        <v>0</v>
      </c>
      <c r="AL15" s="1808">
        <f>SUM(AL16:AL2772)</f>
        <v>0</v>
      </c>
      <c r="AM15" s="1808">
        <f>SUM(AM16:AM2772)</f>
        <v>0</v>
      </c>
      <c r="AN15" s="1607"/>
      <c r="AO15" s="1607"/>
      <c r="AP15" s="1607"/>
      <c r="AQ15" s="1607"/>
      <c r="AR15" s="1607"/>
      <c r="AS15" s="1607"/>
      <c r="AT15" s="1607"/>
      <c r="AU15" s="1607"/>
      <c r="AV15" s="1607"/>
      <c r="AW15" s="1607"/>
      <c r="AX15" s="1607"/>
      <c r="AY15" s="1561"/>
      <c r="AZ15" s="1561"/>
      <c r="BA15" s="1905"/>
      <c r="BB15" s="126"/>
      <c r="BC15" s="126"/>
      <c r="BD15" s="126"/>
      <c r="BE15" s="982"/>
    </row>
    <row r="16" spans="1:57" s="1525" customFormat="1" ht="13.5" customHeight="1">
      <c r="A16" s="330" t="s">
        <v>1186</v>
      </c>
      <c r="B16" s="1556"/>
      <c r="C16" s="1556"/>
      <c r="D16" s="240">
        <v>210015437</v>
      </c>
      <c r="E16" s="1028" t="s">
        <v>1261</v>
      </c>
      <c r="F16" s="1028"/>
      <c r="G16" s="1556"/>
      <c r="H16" s="1556"/>
      <c r="I16" s="357" t="s">
        <v>100</v>
      </c>
      <c r="J16" s="357" t="s">
        <v>101</v>
      </c>
      <c r="K16" s="357" t="s">
        <v>102</v>
      </c>
      <c r="L16" s="1028" t="s">
        <v>103</v>
      </c>
      <c r="M16" s="1686" t="s">
        <v>104</v>
      </c>
      <c r="N16" s="1028"/>
      <c r="O16" s="903" t="s">
        <v>105</v>
      </c>
      <c r="P16" s="255" t="s">
        <v>106</v>
      </c>
      <c r="Q16" s="357" t="s">
        <v>107</v>
      </c>
      <c r="R16" s="255" t="s">
        <v>108</v>
      </c>
      <c r="S16" s="1028" t="s">
        <v>109</v>
      </c>
      <c r="T16" s="255" t="s">
        <v>106</v>
      </c>
      <c r="U16" s="357" t="s">
        <v>110</v>
      </c>
      <c r="V16" s="357" t="s">
        <v>111</v>
      </c>
      <c r="W16" s="255">
        <v>60</v>
      </c>
      <c r="X16" s="357" t="s">
        <v>112</v>
      </c>
      <c r="Y16" s="255"/>
      <c r="Z16" s="255"/>
      <c r="AA16" s="255"/>
      <c r="AB16" s="1745" t="s">
        <v>105</v>
      </c>
      <c r="AC16" s="357">
        <v>90</v>
      </c>
      <c r="AD16" s="357">
        <v>10</v>
      </c>
      <c r="AE16" s="358" t="s">
        <v>113</v>
      </c>
      <c r="AF16" s="357" t="s">
        <v>114</v>
      </c>
      <c r="AG16" s="551">
        <v>60</v>
      </c>
      <c r="AH16" s="553">
        <v>5400</v>
      </c>
      <c r="AI16" s="554">
        <v>0</v>
      </c>
      <c r="AJ16" s="554">
        <v>0</v>
      </c>
      <c r="AK16" s="1821"/>
      <c r="AL16" s="248"/>
      <c r="AM16" s="248"/>
      <c r="AN16" s="1837" t="s">
        <v>115</v>
      </c>
      <c r="AO16" s="357"/>
      <c r="AP16" s="357"/>
      <c r="AQ16" s="357"/>
      <c r="AR16" s="357"/>
      <c r="AS16" s="357" t="s">
        <v>116</v>
      </c>
      <c r="AT16" s="357"/>
      <c r="AU16" s="357"/>
      <c r="AV16" s="357"/>
      <c r="AW16" s="357"/>
      <c r="AX16" s="357"/>
      <c r="AY16" s="357"/>
      <c r="AZ16" s="1837" t="s">
        <v>5005</v>
      </c>
      <c r="BA16" s="1071" t="s">
        <v>4556</v>
      </c>
      <c r="BB16" s="326"/>
      <c r="BC16" s="326"/>
      <c r="BD16" s="326"/>
      <c r="BE16" s="983">
        <v>1</v>
      </c>
    </row>
    <row r="17" spans="1:57" s="326" customFormat="1" ht="13.15" customHeight="1">
      <c r="A17" s="61" t="s">
        <v>1186</v>
      </c>
      <c r="B17" s="24"/>
      <c r="C17" s="25"/>
      <c r="D17" s="24">
        <v>220000790</v>
      </c>
      <c r="E17" s="26" t="s">
        <v>3378</v>
      </c>
      <c r="F17" s="26"/>
      <c r="G17" s="26">
        <v>22100001</v>
      </c>
      <c r="H17" s="26" t="s">
        <v>1212</v>
      </c>
      <c r="I17" s="26" t="s">
        <v>117</v>
      </c>
      <c r="J17" s="26" t="s">
        <v>118</v>
      </c>
      <c r="K17" s="26" t="s">
        <v>119</v>
      </c>
      <c r="L17" s="27" t="s">
        <v>103</v>
      </c>
      <c r="M17" s="28"/>
      <c r="N17" s="26" t="s">
        <v>120</v>
      </c>
      <c r="O17" s="29" t="s">
        <v>83</v>
      </c>
      <c r="P17" s="28" t="s">
        <v>106</v>
      </c>
      <c r="Q17" s="26" t="s">
        <v>107</v>
      </c>
      <c r="R17" s="28" t="s">
        <v>108</v>
      </c>
      <c r="S17" s="27" t="s">
        <v>109</v>
      </c>
      <c r="T17" s="28" t="s">
        <v>106</v>
      </c>
      <c r="U17" s="30" t="s">
        <v>121</v>
      </c>
      <c r="V17" s="26" t="s">
        <v>111</v>
      </c>
      <c r="W17" s="28">
        <v>60</v>
      </c>
      <c r="X17" s="26" t="s">
        <v>112</v>
      </c>
      <c r="Y17" s="28"/>
      <c r="Z17" s="28"/>
      <c r="AA17" s="28"/>
      <c r="AB17" s="29">
        <v>30</v>
      </c>
      <c r="AC17" s="27">
        <v>60</v>
      </c>
      <c r="AD17" s="27">
        <v>10</v>
      </c>
      <c r="AE17" s="31" t="s">
        <v>122</v>
      </c>
      <c r="AF17" s="26" t="s">
        <v>114</v>
      </c>
      <c r="AG17" s="39">
        <v>20</v>
      </c>
      <c r="AH17" s="39">
        <v>237161.4</v>
      </c>
      <c r="AI17" s="32">
        <f t="shared" ref="AI17:AI22" si="0">AG17*AH17</f>
        <v>4743228</v>
      </c>
      <c r="AJ17" s="33">
        <f t="shared" ref="AJ17:AJ23" si="1">AI17*1.12</f>
        <v>5312415.3600000003</v>
      </c>
      <c r="AK17" s="34"/>
      <c r="AL17" s="35"/>
      <c r="AM17" s="34"/>
      <c r="AN17" s="34" t="s">
        <v>115</v>
      </c>
      <c r="AO17" s="24"/>
      <c r="AP17" s="26"/>
      <c r="AQ17" s="26"/>
      <c r="AR17" s="26"/>
      <c r="AS17" s="26" t="s">
        <v>123</v>
      </c>
      <c r="AT17" s="26" t="s">
        <v>123</v>
      </c>
      <c r="AU17" s="26"/>
      <c r="AV17" s="26"/>
      <c r="AW17" s="26"/>
      <c r="AX17" s="26"/>
      <c r="AY17" s="26"/>
      <c r="AZ17" s="26"/>
      <c r="BA17" s="30"/>
      <c r="BB17" s="38"/>
      <c r="BC17" s="38"/>
      <c r="BD17" s="38"/>
      <c r="BE17" s="983">
        <v>2</v>
      </c>
    </row>
    <row r="18" spans="1:57" s="203" customFormat="1" ht="12.95" customHeight="1">
      <c r="A18" s="61" t="s">
        <v>1186</v>
      </c>
      <c r="B18" s="24"/>
      <c r="C18" s="25"/>
      <c r="D18" s="24">
        <v>220000793</v>
      </c>
      <c r="E18" s="26" t="s">
        <v>3379</v>
      </c>
      <c r="F18" s="26"/>
      <c r="G18" s="26">
        <v>22100002</v>
      </c>
      <c r="H18" s="26" t="s">
        <v>1213</v>
      </c>
      <c r="I18" s="26" t="s">
        <v>117</v>
      </c>
      <c r="J18" s="26" t="s">
        <v>118</v>
      </c>
      <c r="K18" s="26" t="s">
        <v>119</v>
      </c>
      <c r="L18" s="27" t="s">
        <v>103</v>
      </c>
      <c r="M18" s="28" t="s">
        <v>104</v>
      </c>
      <c r="N18" s="26" t="s">
        <v>120</v>
      </c>
      <c r="O18" s="29" t="s">
        <v>83</v>
      </c>
      <c r="P18" s="28" t="s">
        <v>106</v>
      </c>
      <c r="Q18" s="26" t="s">
        <v>107</v>
      </c>
      <c r="R18" s="28" t="s">
        <v>108</v>
      </c>
      <c r="S18" s="27" t="s">
        <v>109</v>
      </c>
      <c r="T18" s="28" t="s">
        <v>106</v>
      </c>
      <c r="U18" s="30" t="s">
        <v>121</v>
      </c>
      <c r="V18" s="26" t="s">
        <v>111</v>
      </c>
      <c r="W18" s="28">
        <v>60</v>
      </c>
      <c r="X18" s="26" t="s">
        <v>112</v>
      </c>
      <c r="Y18" s="28"/>
      <c r="Z18" s="28"/>
      <c r="AA18" s="28"/>
      <c r="AB18" s="29">
        <v>30</v>
      </c>
      <c r="AC18" s="27">
        <v>60</v>
      </c>
      <c r="AD18" s="27">
        <v>10</v>
      </c>
      <c r="AE18" s="31" t="s">
        <v>122</v>
      </c>
      <c r="AF18" s="26" t="s">
        <v>114</v>
      </c>
      <c r="AG18" s="39">
        <v>9</v>
      </c>
      <c r="AH18" s="39">
        <v>184988.61</v>
      </c>
      <c r="AI18" s="32">
        <f t="shared" si="0"/>
        <v>1664897.4899999998</v>
      </c>
      <c r="AJ18" s="33">
        <f t="shared" si="1"/>
        <v>1864685.1887999999</v>
      </c>
      <c r="AK18" s="34"/>
      <c r="AL18" s="35"/>
      <c r="AM18" s="34"/>
      <c r="AN18" s="34" t="s">
        <v>115</v>
      </c>
      <c r="AO18" s="24"/>
      <c r="AP18" s="26"/>
      <c r="AQ18" s="26"/>
      <c r="AR18" s="26"/>
      <c r="AS18" s="26" t="s">
        <v>124</v>
      </c>
      <c r="AT18" s="26" t="s">
        <v>124</v>
      </c>
      <c r="AU18" s="26"/>
      <c r="AV18" s="26"/>
      <c r="AW18" s="26"/>
      <c r="AX18" s="26"/>
      <c r="AY18" s="26"/>
      <c r="AZ18" s="26"/>
      <c r="BB18" s="38"/>
      <c r="BC18" s="38"/>
      <c r="BD18" s="38"/>
      <c r="BE18" s="983">
        <v>3</v>
      </c>
    </row>
    <row r="19" spans="1:57" s="203" customFormat="1" ht="12.95" customHeight="1">
      <c r="A19" s="61" t="s">
        <v>1186</v>
      </c>
      <c r="B19" s="24"/>
      <c r="C19" s="25"/>
      <c r="D19" s="24">
        <v>210024448</v>
      </c>
      <c r="E19" s="26" t="s">
        <v>1300</v>
      </c>
      <c r="F19" s="26"/>
      <c r="G19" s="26">
        <v>22100003</v>
      </c>
      <c r="H19" s="26" t="s">
        <v>1214</v>
      </c>
      <c r="I19" s="26" t="s">
        <v>125</v>
      </c>
      <c r="J19" s="26" t="s">
        <v>126</v>
      </c>
      <c r="K19" s="26" t="s">
        <v>127</v>
      </c>
      <c r="L19" s="27" t="s">
        <v>103</v>
      </c>
      <c r="M19" s="28" t="s">
        <v>104</v>
      </c>
      <c r="N19" s="26"/>
      <c r="O19" s="29" t="s">
        <v>105</v>
      </c>
      <c r="P19" s="28" t="s">
        <v>106</v>
      </c>
      <c r="Q19" s="26" t="s">
        <v>107</v>
      </c>
      <c r="R19" s="28" t="s">
        <v>108</v>
      </c>
      <c r="S19" s="27" t="s">
        <v>109</v>
      </c>
      <c r="T19" s="28" t="s">
        <v>106</v>
      </c>
      <c r="U19" s="30" t="s">
        <v>110</v>
      </c>
      <c r="V19" s="26" t="s">
        <v>111</v>
      </c>
      <c r="W19" s="28">
        <v>60</v>
      </c>
      <c r="X19" s="26" t="s">
        <v>112</v>
      </c>
      <c r="Y19" s="28"/>
      <c r="Z19" s="28"/>
      <c r="AA19" s="28"/>
      <c r="AB19" s="29" t="s">
        <v>105</v>
      </c>
      <c r="AC19" s="27">
        <v>90</v>
      </c>
      <c r="AD19" s="27">
        <v>10</v>
      </c>
      <c r="AE19" s="31" t="s">
        <v>128</v>
      </c>
      <c r="AF19" s="26" t="s">
        <v>114</v>
      </c>
      <c r="AG19" s="39">
        <v>24</v>
      </c>
      <c r="AH19" s="39">
        <v>4067.22</v>
      </c>
      <c r="AI19" s="32">
        <f t="shared" si="0"/>
        <v>97613.28</v>
      </c>
      <c r="AJ19" s="33">
        <f t="shared" si="1"/>
        <v>109326.87360000001</v>
      </c>
      <c r="AK19" s="34"/>
      <c r="AL19" s="35"/>
      <c r="AM19" s="34"/>
      <c r="AN19" s="34" t="s">
        <v>115</v>
      </c>
      <c r="AO19" s="24"/>
      <c r="AP19" s="26"/>
      <c r="AQ19" s="26"/>
      <c r="AR19" s="26"/>
      <c r="AS19" s="26" t="s">
        <v>129</v>
      </c>
      <c r="AT19" s="26" t="s">
        <v>129</v>
      </c>
      <c r="AU19" s="26"/>
      <c r="AV19" s="26"/>
      <c r="AW19" s="26"/>
      <c r="AX19" s="26"/>
      <c r="AY19" s="26"/>
      <c r="AZ19" s="26"/>
      <c r="BB19" s="38"/>
      <c r="BC19" s="38"/>
      <c r="BD19" s="38"/>
      <c r="BE19" s="983">
        <v>4</v>
      </c>
    </row>
    <row r="20" spans="1:57" s="203" customFormat="1" ht="12.95" customHeight="1">
      <c r="A20" s="61" t="s">
        <v>1186</v>
      </c>
      <c r="B20" s="24"/>
      <c r="C20" s="25"/>
      <c r="D20" s="24">
        <v>210019025</v>
      </c>
      <c r="E20" s="26" t="s">
        <v>1297</v>
      </c>
      <c r="F20" s="26"/>
      <c r="G20" s="26">
        <v>22100004</v>
      </c>
      <c r="H20" s="26" t="s">
        <v>1215</v>
      </c>
      <c r="I20" s="26" t="s">
        <v>130</v>
      </c>
      <c r="J20" s="26" t="s">
        <v>131</v>
      </c>
      <c r="K20" s="26" t="s">
        <v>132</v>
      </c>
      <c r="L20" s="27" t="s">
        <v>103</v>
      </c>
      <c r="M20" s="28" t="s">
        <v>104</v>
      </c>
      <c r="N20" s="26"/>
      <c r="O20" s="29" t="s">
        <v>105</v>
      </c>
      <c r="P20" s="28" t="s">
        <v>106</v>
      </c>
      <c r="Q20" s="26" t="s">
        <v>107</v>
      </c>
      <c r="R20" s="28" t="s">
        <v>108</v>
      </c>
      <c r="S20" s="27" t="s">
        <v>109</v>
      </c>
      <c r="T20" s="28" t="s">
        <v>106</v>
      </c>
      <c r="U20" s="30" t="s">
        <v>110</v>
      </c>
      <c r="V20" s="26" t="s">
        <v>111</v>
      </c>
      <c r="W20" s="28">
        <v>60</v>
      </c>
      <c r="X20" s="26" t="s">
        <v>112</v>
      </c>
      <c r="Y20" s="28"/>
      <c r="Z20" s="28"/>
      <c r="AA20" s="28"/>
      <c r="AB20" s="29" t="s">
        <v>105</v>
      </c>
      <c r="AC20" s="27">
        <v>90</v>
      </c>
      <c r="AD20" s="27">
        <v>10</v>
      </c>
      <c r="AE20" s="31" t="s">
        <v>113</v>
      </c>
      <c r="AF20" s="26" t="s">
        <v>114</v>
      </c>
      <c r="AG20" s="39">
        <v>1.2</v>
      </c>
      <c r="AH20" s="39">
        <v>107051.7</v>
      </c>
      <c r="AI20" s="32">
        <f t="shared" si="0"/>
        <v>128462.04</v>
      </c>
      <c r="AJ20" s="33">
        <f t="shared" si="1"/>
        <v>143877.48480000001</v>
      </c>
      <c r="AK20" s="34"/>
      <c r="AL20" s="35"/>
      <c r="AM20" s="34"/>
      <c r="AN20" s="34" t="s">
        <v>115</v>
      </c>
      <c r="AO20" s="24"/>
      <c r="AP20" s="26"/>
      <c r="AQ20" s="26"/>
      <c r="AR20" s="26"/>
      <c r="AS20" s="26" t="s">
        <v>133</v>
      </c>
      <c r="AT20" s="26" t="s">
        <v>133</v>
      </c>
      <c r="AU20" s="26"/>
      <c r="AV20" s="26"/>
      <c r="AW20" s="26"/>
      <c r="AX20" s="26"/>
      <c r="AY20" s="26"/>
      <c r="AZ20" s="26"/>
      <c r="BB20" s="38"/>
      <c r="BC20" s="38"/>
      <c r="BD20" s="38"/>
      <c r="BE20" s="983">
        <v>5</v>
      </c>
    </row>
    <row r="21" spans="1:57" s="203" customFormat="1" ht="12.95" customHeight="1">
      <c r="A21" s="61" t="s">
        <v>1186</v>
      </c>
      <c r="B21" s="24"/>
      <c r="C21" s="25"/>
      <c r="D21" s="24">
        <v>210010272</v>
      </c>
      <c r="E21" s="26" t="s">
        <v>1268</v>
      </c>
      <c r="F21" s="26"/>
      <c r="G21" s="26">
        <v>22100005</v>
      </c>
      <c r="H21" s="26" t="s">
        <v>1216</v>
      </c>
      <c r="I21" s="26" t="s">
        <v>134</v>
      </c>
      <c r="J21" s="26" t="s">
        <v>135</v>
      </c>
      <c r="K21" s="26" t="s">
        <v>1203</v>
      </c>
      <c r="L21" s="27" t="s">
        <v>103</v>
      </c>
      <c r="M21" s="28" t="s">
        <v>104</v>
      </c>
      <c r="N21" s="26"/>
      <c r="O21" s="29" t="s">
        <v>105</v>
      </c>
      <c r="P21" s="28" t="s">
        <v>106</v>
      </c>
      <c r="Q21" s="26" t="s">
        <v>107</v>
      </c>
      <c r="R21" s="28" t="s">
        <v>108</v>
      </c>
      <c r="S21" s="27" t="s">
        <v>109</v>
      </c>
      <c r="T21" s="28" t="s">
        <v>106</v>
      </c>
      <c r="U21" s="30" t="s">
        <v>110</v>
      </c>
      <c r="V21" s="26" t="s">
        <v>111</v>
      </c>
      <c r="W21" s="28">
        <v>60</v>
      </c>
      <c r="X21" s="26" t="s">
        <v>112</v>
      </c>
      <c r="Y21" s="28"/>
      <c r="Z21" s="28"/>
      <c r="AA21" s="28"/>
      <c r="AB21" s="29" t="s">
        <v>105</v>
      </c>
      <c r="AC21" s="27">
        <v>90</v>
      </c>
      <c r="AD21" s="27">
        <v>10</v>
      </c>
      <c r="AE21" s="31" t="s">
        <v>113</v>
      </c>
      <c r="AF21" s="26" t="s">
        <v>114</v>
      </c>
      <c r="AG21" s="39">
        <v>11</v>
      </c>
      <c r="AH21" s="39">
        <v>1419</v>
      </c>
      <c r="AI21" s="32">
        <f t="shared" si="0"/>
        <v>15609</v>
      </c>
      <c r="AJ21" s="33">
        <f t="shared" si="1"/>
        <v>17482.080000000002</v>
      </c>
      <c r="AK21" s="34"/>
      <c r="AL21" s="35"/>
      <c r="AM21" s="34"/>
      <c r="AN21" s="34" t="s">
        <v>115</v>
      </c>
      <c r="AO21" s="24"/>
      <c r="AP21" s="26"/>
      <c r="AQ21" s="26"/>
      <c r="AR21" s="26"/>
      <c r="AS21" s="26" t="s">
        <v>136</v>
      </c>
      <c r="AT21" s="26" t="s">
        <v>136</v>
      </c>
      <c r="AU21" s="26"/>
      <c r="AV21" s="26"/>
      <c r="AW21" s="26"/>
      <c r="AX21" s="26"/>
      <c r="AY21" s="26"/>
      <c r="AZ21" s="26"/>
      <c r="BB21" s="38"/>
      <c r="BC21" s="38"/>
      <c r="BD21" s="38"/>
      <c r="BE21" s="983">
        <v>6</v>
      </c>
    </row>
    <row r="22" spans="1:57" s="203" customFormat="1" ht="12.95" customHeight="1">
      <c r="A22" s="61" t="s">
        <v>1186</v>
      </c>
      <c r="B22" s="24"/>
      <c r="C22" s="25"/>
      <c r="D22" s="24">
        <v>210019610</v>
      </c>
      <c r="E22" s="26" t="s">
        <v>1269</v>
      </c>
      <c r="F22" s="26"/>
      <c r="G22" s="26">
        <v>22100006</v>
      </c>
      <c r="H22" s="26" t="s">
        <v>1217</v>
      </c>
      <c r="I22" s="26" t="s">
        <v>137</v>
      </c>
      <c r="J22" s="26" t="s">
        <v>135</v>
      </c>
      <c r="K22" s="26" t="s">
        <v>138</v>
      </c>
      <c r="L22" s="27" t="s">
        <v>103</v>
      </c>
      <c r="M22" s="28" t="s">
        <v>104</v>
      </c>
      <c r="N22" s="26"/>
      <c r="O22" s="29" t="s">
        <v>105</v>
      </c>
      <c r="P22" s="28" t="s">
        <v>106</v>
      </c>
      <c r="Q22" s="26" t="s">
        <v>107</v>
      </c>
      <c r="R22" s="28" t="s">
        <v>108</v>
      </c>
      <c r="S22" s="27" t="s">
        <v>109</v>
      </c>
      <c r="T22" s="28" t="s">
        <v>106</v>
      </c>
      <c r="U22" s="30" t="s">
        <v>121</v>
      </c>
      <c r="V22" s="26" t="s">
        <v>111</v>
      </c>
      <c r="W22" s="28">
        <v>60</v>
      </c>
      <c r="X22" s="26" t="s">
        <v>112</v>
      </c>
      <c r="Y22" s="28"/>
      <c r="Z22" s="28"/>
      <c r="AA22" s="28"/>
      <c r="AB22" s="29" t="s">
        <v>105</v>
      </c>
      <c r="AC22" s="27">
        <v>90</v>
      </c>
      <c r="AD22" s="27">
        <v>10</v>
      </c>
      <c r="AE22" s="31" t="s">
        <v>139</v>
      </c>
      <c r="AF22" s="26" t="s">
        <v>114</v>
      </c>
      <c r="AG22" s="39">
        <v>16</v>
      </c>
      <c r="AH22" s="39">
        <v>2804.69</v>
      </c>
      <c r="AI22" s="32">
        <f t="shared" si="0"/>
        <v>44875.040000000001</v>
      </c>
      <c r="AJ22" s="33">
        <f t="shared" si="1"/>
        <v>50260.044800000003</v>
      </c>
      <c r="AK22" s="34"/>
      <c r="AL22" s="35"/>
      <c r="AM22" s="34"/>
      <c r="AN22" s="34" t="s">
        <v>115</v>
      </c>
      <c r="AO22" s="24"/>
      <c r="AP22" s="26"/>
      <c r="AQ22" s="26"/>
      <c r="AR22" s="26"/>
      <c r="AS22" s="26" t="s">
        <v>140</v>
      </c>
      <c r="AT22" s="26" t="s">
        <v>140</v>
      </c>
      <c r="AU22" s="26"/>
      <c r="AV22" s="26"/>
      <c r="AW22" s="26"/>
      <c r="AX22" s="26"/>
      <c r="AY22" s="26"/>
      <c r="AZ22" s="26"/>
      <c r="BC22" s="38"/>
      <c r="BD22" s="38"/>
      <c r="BE22" s="983">
        <v>7</v>
      </c>
    </row>
    <row r="23" spans="1:57" s="203" customFormat="1" ht="12.95" customHeight="1">
      <c r="A23" s="61" t="s">
        <v>1186</v>
      </c>
      <c r="B23" s="24"/>
      <c r="C23" s="25"/>
      <c r="D23" s="24">
        <v>210026695</v>
      </c>
      <c r="E23" s="26" t="s">
        <v>1265</v>
      </c>
      <c r="F23" s="26"/>
      <c r="G23" s="26">
        <v>22100007</v>
      </c>
      <c r="H23" s="26" t="s">
        <v>1218</v>
      </c>
      <c r="I23" s="26" t="s">
        <v>141</v>
      </c>
      <c r="J23" s="26" t="s">
        <v>142</v>
      </c>
      <c r="K23" s="26" t="s">
        <v>143</v>
      </c>
      <c r="L23" s="27" t="s">
        <v>103</v>
      </c>
      <c r="M23" s="28" t="s">
        <v>104</v>
      </c>
      <c r="N23" s="26"/>
      <c r="O23" s="29" t="s">
        <v>105</v>
      </c>
      <c r="P23" s="28" t="s">
        <v>106</v>
      </c>
      <c r="Q23" s="26" t="s">
        <v>107</v>
      </c>
      <c r="R23" s="28" t="s">
        <v>108</v>
      </c>
      <c r="S23" s="27" t="s">
        <v>109</v>
      </c>
      <c r="T23" s="28" t="s">
        <v>106</v>
      </c>
      <c r="U23" s="30" t="s">
        <v>121</v>
      </c>
      <c r="V23" s="26" t="s">
        <v>111</v>
      </c>
      <c r="W23" s="28">
        <v>60</v>
      </c>
      <c r="X23" s="26" t="s">
        <v>112</v>
      </c>
      <c r="Y23" s="28"/>
      <c r="Z23" s="28"/>
      <c r="AA23" s="28"/>
      <c r="AB23" s="29" t="s">
        <v>105</v>
      </c>
      <c r="AC23" s="27">
        <v>90</v>
      </c>
      <c r="AD23" s="27">
        <v>10</v>
      </c>
      <c r="AE23" s="31" t="s">
        <v>144</v>
      </c>
      <c r="AF23" s="26" t="s">
        <v>114</v>
      </c>
      <c r="AG23" s="39">
        <v>152</v>
      </c>
      <c r="AH23" s="39">
        <v>1472.8</v>
      </c>
      <c r="AI23" s="32">
        <v>0</v>
      </c>
      <c r="AJ23" s="33">
        <f t="shared" si="1"/>
        <v>0</v>
      </c>
      <c r="AK23" s="34"/>
      <c r="AL23" s="35"/>
      <c r="AM23" s="34"/>
      <c r="AN23" s="34" t="s">
        <v>115</v>
      </c>
      <c r="AO23" s="24"/>
      <c r="AP23" s="26"/>
      <c r="AQ23" s="26"/>
      <c r="AR23" s="26"/>
      <c r="AS23" s="26" t="s">
        <v>145</v>
      </c>
      <c r="AT23" s="26" t="s">
        <v>145</v>
      </c>
      <c r="AU23" s="26"/>
      <c r="AV23" s="26"/>
      <c r="AW23" s="26"/>
      <c r="AX23" s="26"/>
      <c r="AY23" s="26"/>
      <c r="AZ23" s="26"/>
      <c r="BC23" s="38"/>
      <c r="BD23" s="38"/>
      <c r="BE23" s="983">
        <v>8</v>
      </c>
    </row>
    <row r="24" spans="1:57" s="203" customFormat="1" ht="12.95" customHeight="1">
      <c r="A24" s="398" t="s">
        <v>1186</v>
      </c>
      <c r="B24" s="524"/>
      <c r="C24" s="524"/>
      <c r="D24" s="64">
        <v>210026695</v>
      </c>
      <c r="E24" s="521" t="s">
        <v>4831</v>
      </c>
      <c r="F24" s="521"/>
      <c r="G24" s="524"/>
      <c r="H24" s="524"/>
      <c r="I24" s="606" t="s">
        <v>141</v>
      </c>
      <c r="J24" s="606" t="s">
        <v>142</v>
      </c>
      <c r="K24" s="606" t="s">
        <v>143</v>
      </c>
      <c r="L24" s="470" t="s">
        <v>103</v>
      </c>
      <c r="M24" s="97" t="s">
        <v>4706</v>
      </c>
      <c r="N24" s="131"/>
      <c r="O24" s="64" t="s">
        <v>105</v>
      </c>
      <c r="P24" s="398" t="s">
        <v>106</v>
      </c>
      <c r="Q24" s="606" t="s">
        <v>107</v>
      </c>
      <c r="R24" s="398" t="s">
        <v>2149</v>
      </c>
      <c r="S24" s="470" t="s">
        <v>109</v>
      </c>
      <c r="T24" s="398" t="s">
        <v>106</v>
      </c>
      <c r="U24" s="36" t="s">
        <v>121</v>
      </c>
      <c r="V24" s="606" t="s">
        <v>111</v>
      </c>
      <c r="W24" s="398">
        <v>60</v>
      </c>
      <c r="X24" s="606" t="s">
        <v>112</v>
      </c>
      <c r="Y24" s="398"/>
      <c r="Z24" s="398"/>
      <c r="AA24" s="398"/>
      <c r="AB24" s="506">
        <v>0</v>
      </c>
      <c r="AC24" s="401">
        <v>90</v>
      </c>
      <c r="AD24" s="401">
        <v>10</v>
      </c>
      <c r="AE24" s="737" t="s">
        <v>144</v>
      </c>
      <c r="AF24" s="738" t="s">
        <v>114</v>
      </c>
      <c r="AG24" s="610">
        <v>152</v>
      </c>
      <c r="AH24" s="610">
        <v>3839.86</v>
      </c>
      <c r="AI24" s="905">
        <v>0</v>
      </c>
      <c r="AJ24" s="905">
        <v>0</v>
      </c>
      <c r="AK24" s="740"/>
      <c r="AL24" s="741"/>
      <c r="AM24" s="741"/>
      <c r="AN24" s="741" t="s">
        <v>115</v>
      </c>
      <c r="AO24" s="395"/>
      <c r="AP24" s="606"/>
      <c r="AQ24" s="606"/>
      <c r="AR24" s="606"/>
      <c r="AS24" s="606" t="s">
        <v>145</v>
      </c>
      <c r="AT24" s="606" t="s">
        <v>145</v>
      </c>
      <c r="AU24" s="606"/>
      <c r="AV24" s="606"/>
      <c r="AW24" s="606"/>
      <c r="AX24" s="606"/>
      <c r="AY24" s="606"/>
      <c r="AZ24" s="606" t="s">
        <v>4022</v>
      </c>
      <c r="BA24" s="742"/>
      <c r="BB24" s="326"/>
      <c r="BC24" s="326"/>
      <c r="BD24" s="106"/>
      <c r="BE24" s="983">
        <v>9</v>
      </c>
    </row>
    <row r="25" spans="1:57" s="203" customFormat="1" ht="12.95" customHeight="1">
      <c r="A25" s="621" t="s">
        <v>8862</v>
      </c>
      <c r="B25" s="529"/>
      <c r="C25" s="529"/>
      <c r="D25" s="965">
        <v>210026695</v>
      </c>
      <c r="E25" s="1255" t="s">
        <v>8909</v>
      </c>
      <c r="F25" s="1255" t="s">
        <v>4831</v>
      </c>
      <c r="G25" s="529"/>
      <c r="H25" s="529"/>
      <c r="I25" s="530" t="s">
        <v>141</v>
      </c>
      <c r="J25" s="530" t="s">
        <v>142</v>
      </c>
      <c r="K25" s="530" t="s">
        <v>143</v>
      </c>
      <c r="L25" s="1262" t="s">
        <v>103</v>
      </c>
      <c r="M25" s="321" t="s">
        <v>4706</v>
      </c>
      <c r="N25" s="530"/>
      <c r="O25" s="1263" t="s">
        <v>105</v>
      </c>
      <c r="P25" s="321" t="s">
        <v>106</v>
      </c>
      <c r="Q25" s="530" t="s">
        <v>107</v>
      </c>
      <c r="R25" s="321" t="s">
        <v>1155</v>
      </c>
      <c r="S25" s="530" t="s">
        <v>109</v>
      </c>
      <c r="T25" s="321" t="s">
        <v>106</v>
      </c>
      <c r="U25" s="530" t="s">
        <v>121</v>
      </c>
      <c r="V25" s="530" t="s">
        <v>111</v>
      </c>
      <c r="W25" s="321">
        <v>60</v>
      </c>
      <c r="X25" s="530" t="s">
        <v>112</v>
      </c>
      <c r="Y25" s="321"/>
      <c r="Z25" s="321"/>
      <c r="AA25" s="321"/>
      <c r="AB25" s="321">
        <v>0</v>
      </c>
      <c r="AC25" s="530">
        <v>90</v>
      </c>
      <c r="AD25" s="530">
        <v>10</v>
      </c>
      <c r="AE25" s="618" t="s">
        <v>144</v>
      </c>
      <c r="AF25" s="530" t="s">
        <v>114</v>
      </c>
      <c r="AG25" s="618">
        <v>152</v>
      </c>
      <c r="AH25" s="960">
        <v>3839.86</v>
      </c>
      <c r="AI25" s="620">
        <v>583658.72</v>
      </c>
      <c r="AJ25" s="620">
        <v>653697.76640000008</v>
      </c>
      <c r="AK25" s="619"/>
      <c r="AL25" s="620"/>
      <c r="AM25" s="620"/>
      <c r="AN25" s="621" t="s">
        <v>115</v>
      </c>
      <c r="AO25" s="530"/>
      <c r="AP25" s="530"/>
      <c r="AQ25" s="530"/>
      <c r="AR25" s="530"/>
      <c r="AS25" s="530" t="s">
        <v>145</v>
      </c>
      <c r="AT25" s="530" t="s">
        <v>145</v>
      </c>
      <c r="AU25" s="530"/>
      <c r="AV25" s="530"/>
      <c r="AW25" s="530"/>
      <c r="AX25" s="530"/>
      <c r="AY25" s="530"/>
      <c r="AZ25" s="621" t="s">
        <v>7606</v>
      </c>
      <c r="BA25" s="1072"/>
      <c r="BB25" s="1"/>
      <c r="BC25" s="1"/>
      <c r="BD25" s="1" t="e">
        <f>VLOOKUP($F$2877:$F$3305,$E$17:$BE$2871,53,0)</f>
        <v>#VALUE!</v>
      </c>
      <c r="BE25" s="979" t="e">
        <f>BD25+0.5</f>
        <v>#VALUE!</v>
      </c>
    </row>
    <row r="26" spans="1:57" s="203" customFormat="1" ht="12.95" customHeight="1">
      <c r="A26" s="61" t="s">
        <v>1186</v>
      </c>
      <c r="B26" s="24"/>
      <c r="C26" s="25"/>
      <c r="D26" s="24">
        <v>210001509</v>
      </c>
      <c r="E26" s="26" t="s">
        <v>1519</v>
      </c>
      <c r="F26" s="26"/>
      <c r="G26" s="26">
        <v>22100008</v>
      </c>
      <c r="H26" s="26" t="s">
        <v>1219</v>
      </c>
      <c r="I26" s="26" t="s">
        <v>146</v>
      </c>
      <c r="J26" s="26" t="s">
        <v>147</v>
      </c>
      <c r="K26" s="26" t="s">
        <v>148</v>
      </c>
      <c r="L26" s="27" t="s">
        <v>149</v>
      </c>
      <c r="M26" s="28" t="s">
        <v>104</v>
      </c>
      <c r="N26" s="26" t="s">
        <v>120</v>
      </c>
      <c r="O26" s="29" t="s">
        <v>83</v>
      </c>
      <c r="P26" s="28" t="s">
        <v>106</v>
      </c>
      <c r="Q26" s="26" t="s">
        <v>107</v>
      </c>
      <c r="R26" s="28" t="s">
        <v>150</v>
      </c>
      <c r="S26" s="27" t="s">
        <v>109</v>
      </c>
      <c r="T26" s="28" t="s">
        <v>106</v>
      </c>
      <c r="U26" s="30" t="s">
        <v>121</v>
      </c>
      <c r="V26" s="26" t="s">
        <v>111</v>
      </c>
      <c r="W26" s="28">
        <v>60</v>
      </c>
      <c r="X26" s="26" t="s">
        <v>112</v>
      </c>
      <c r="Y26" s="28"/>
      <c r="Z26" s="28"/>
      <c r="AA26" s="28"/>
      <c r="AB26" s="29">
        <v>30</v>
      </c>
      <c r="AC26" s="27">
        <v>60</v>
      </c>
      <c r="AD26" s="27">
        <v>10</v>
      </c>
      <c r="AE26" s="31" t="s">
        <v>128</v>
      </c>
      <c r="AF26" s="26" t="s">
        <v>114</v>
      </c>
      <c r="AG26" s="39">
        <v>76</v>
      </c>
      <c r="AH26" s="39">
        <v>29401.67</v>
      </c>
      <c r="AI26" s="32">
        <f t="shared" ref="AI26:AI36" si="2">AG26*AH26</f>
        <v>2234526.92</v>
      </c>
      <c r="AJ26" s="33">
        <f t="shared" ref="AJ26:AJ54" si="3">AI26*1.12</f>
        <v>2502670.1504000002</v>
      </c>
      <c r="AK26" s="34"/>
      <c r="AL26" s="35"/>
      <c r="AM26" s="34"/>
      <c r="AN26" s="34" t="s">
        <v>115</v>
      </c>
      <c r="AO26" s="24"/>
      <c r="AP26" s="26"/>
      <c r="AQ26" s="26"/>
      <c r="AR26" s="26"/>
      <c r="AS26" s="26" t="s">
        <v>151</v>
      </c>
      <c r="AT26" s="26" t="s">
        <v>151</v>
      </c>
      <c r="AU26" s="26"/>
      <c r="AV26" s="26"/>
      <c r="AW26" s="26"/>
      <c r="AX26" s="26"/>
      <c r="AY26" s="26"/>
      <c r="AZ26" s="26"/>
      <c r="BB26" s="38"/>
      <c r="BC26" s="38"/>
      <c r="BD26" s="38"/>
      <c r="BE26" s="983">
        <v>10</v>
      </c>
    </row>
    <row r="27" spans="1:57" s="203" customFormat="1" ht="12.95" customHeight="1">
      <c r="A27" s="61" t="s">
        <v>1186</v>
      </c>
      <c r="B27" s="24"/>
      <c r="C27" s="25"/>
      <c r="D27" s="24">
        <v>210009309</v>
      </c>
      <c r="E27" s="26" t="s">
        <v>1513</v>
      </c>
      <c r="F27" s="26"/>
      <c r="G27" s="26">
        <v>22100009</v>
      </c>
      <c r="H27" s="26" t="s">
        <v>1220</v>
      </c>
      <c r="I27" s="26" t="s">
        <v>152</v>
      </c>
      <c r="J27" s="26" t="s">
        <v>147</v>
      </c>
      <c r="K27" s="26" t="s">
        <v>153</v>
      </c>
      <c r="L27" s="27" t="s">
        <v>149</v>
      </c>
      <c r="M27" s="28" t="s">
        <v>104</v>
      </c>
      <c r="N27" s="26" t="s">
        <v>120</v>
      </c>
      <c r="O27" s="29" t="s">
        <v>83</v>
      </c>
      <c r="P27" s="28" t="s">
        <v>106</v>
      </c>
      <c r="Q27" s="26" t="s">
        <v>107</v>
      </c>
      <c r="R27" s="28" t="s">
        <v>150</v>
      </c>
      <c r="S27" s="27" t="s">
        <v>109</v>
      </c>
      <c r="T27" s="28" t="s">
        <v>106</v>
      </c>
      <c r="U27" s="30" t="s">
        <v>121</v>
      </c>
      <c r="V27" s="26" t="s">
        <v>111</v>
      </c>
      <c r="W27" s="28">
        <v>60</v>
      </c>
      <c r="X27" s="26" t="s">
        <v>112</v>
      </c>
      <c r="Y27" s="28"/>
      <c r="Z27" s="28"/>
      <c r="AA27" s="28"/>
      <c r="AB27" s="29">
        <v>30</v>
      </c>
      <c r="AC27" s="27">
        <v>60</v>
      </c>
      <c r="AD27" s="27">
        <v>10</v>
      </c>
      <c r="AE27" s="31" t="s">
        <v>128</v>
      </c>
      <c r="AF27" s="26" t="s">
        <v>114</v>
      </c>
      <c r="AG27" s="39">
        <v>30</v>
      </c>
      <c r="AH27" s="39">
        <v>97040.17</v>
      </c>
      <c r="AI27" s="32">
        <f t="shared" si="2"/>
        <v>2911205.1</v>
      </c>
      <c r="AJ27" s="33">
        <f t="shared" si="3"/>
        <v>3260549.7120000003</v>
      </c>
      <c r="AK27" s="34"/>
      <c r="AL27" s="35"/>
      <c r="AM27" s="34"/>
      <c r="AN27" s="34" t="s">
        <v>115</v>
      </c>
      <c r="AO27" s="24"/>
      <c r="AP27" s="26"/>
      <c r="AQ27" s="26"/>
      <c r="AR27" s="26"/>
      <c r="AS27" s="26" t="s">
        <v>154</v>
      </c>
      <c r="AT27" s="26" t="s">
        <v>154</v>
      </c>
      <c r="AU27" s="26"/>
      <c r="AV27" s="26"/>
      <c r="AW27" s="26"/>
      <c r="AX27" s="26"/>
      <c r="AY27" s="26"/>
      <c r="AZ27" s="26"/>
      <c r="BB27" s="38"/>
      <c r="BC27" s="38"/>
      <c r="BD27" s="38"/>
      <c r="BE27" s="983">
        <v>11</v>
      </c>
    </row>
    <row r="28" spans="1:57" s="203" customFormat="1" ht="12.95" customHeight="1">
      <c r="A28" s="61" t="s">
        <v>1186</v>
      </c>
      <c r="B28" s="24"/>
      <c r="C28" s="25"/>
      <c r="D28" s="24">
        <v>210009310</v>
      </c>
      <c r="E28" s="26" t="s">
        <v>1512</v>
      </c>
      <c r="F28" s="26"/>
      <c r="G28" s="26">
        <v>22100010</v>
      </c>
      <c r="H28" s="26" t="s">
        <v>1221</v>
      </c>
      <c r="I28" s="26" t="s">
        <v>152</v>
      </c>
      <c r="J28" s="26" t="s">
        <v>147</v>
      </c>
      <c r="K28" s="26" t="s">
        <v>153</v>
      </c>
      <c r="L28" s="27" t="s">
        <v>149</v>
      </c>
      <c r="M28" s="28" t="s">
        <v>104</v>
      </c>
      <c r="N28" s="26" t="s">
        <v>120</v>
      </c>
      <c r="O28" s="29" t="s">
        <v>83</v>
      </c>
      <c r="P28" s="28" t="s">
        <v>106</v>
      </c>
      <c r="Q28" s="26" t="s">
        <v>107</v>
      </c>
      <c r="R28" s="28" t="s">
        <v>150</v>
      </c>
      <c r="S28" s="27" t="s">
        <v>109</v>
      </c>
      <c r="T28" s="28" t="s">
        <v>106</v>
      </c>
      <c r="U28" s="30" t="s">
        <v>121</v>
      </c>
      <c r="V28" s="26" t="s">
        <v>111</v>
      </c>
      <c r="W28" s="28">
        <v>60</v>
      </c>
      <c r="X28" s="26" t="s">
        <v>112</v>
      </c>
      <c r="Y28" s="28"/>
      <c r="Z28" s="28"/>
      <c r="AA28" s="28"/>
      <c r="AB28" s="29">
        <v>30</v>
      </c>
      <c r="AC28" s="27">
        <v>60</v>
      </c>
      <c r="AD28" s="27">
        <v>10</v>
      </c>
      <c r="AE28" s="31" t="s">
        <v>128</v>
      </c>
      <c r="AF28" s="26" t="s">
        <v>114</v>
      </c>
      <c r="AG28" s="39">
        <v>52</v>
      </c>
      <c r="AH28" s="39">
        <v>37510</v>
      </c>
      <c r="AI28" s="32">
        <f t="shared" si="2"/>
        <v>1950520</v>
      </c>
      <c r="AJ28" s="33">
        <f t="shared" si="3"/>
        <v>2184582.4000000004</v>
      </c>
      <c r="AK28" s="34"/>
      <c r="AL28" s="35"/>
      <c r="AM28" s="34"/>
      <c r="AN28" s="34" t="s">
        <v>115</v>
      </c>
      <c r="AO28" s="24"/>
      <c r="AP28" s="26"/>
      <c r="AQ28" s="26"/>
      <c r="AR28" s="26"/>
      <c r="AS28" s="26" t="s">
        <v>155</v>
      </c>
      <c r="AT28" s="26" t="s">
        <v>155</v>
      </c>
      <c r="AU28" s="26"/>
      <c r="AV28" s="26"/>
      <c r="AW28" s="26"/>
      <c r="AX28" s="26"/>
      <c r="AY28" s="26"/>
      <c r="AZ28" s="26"/>
      <c r="BB28" s="38"/>
      <c r="BC28" s="38"/>
      <c r="BD28" s="38"/>
      <c r="BE28" s="983">
        <v>12</v>
      </c>
    </row>
    <row r="29" spans="1:57" s="203" customFormat="1" ht="12.95" customHeight="1">
      <c r="A29" s="61" t="s">
        <v>1186</v>
      </c>
      <c r="B29" s="24"/>
      <c r="C29" s="25"/>
      <c r="D29" s="24">
        <v>210009311</v>
      </c>
      <c r="E29" s="26" t="s">
        <v>1511</v>
      </c>
      <c r="F29" s="26"/>
      <c r="G29" s="26">
        <v>22100011</v>
      </c>
      <c r="H29" s="26" t="s">
        <v>1222</v>
      </c>
      <c r="I29" s="26" t="s">
        <v>152</v>
      </c>
      <c r="J29" s="26" t="s">
        <v>147</v>
      </c>
      <c r="K29" s="26" t="s">
        <v>153</v>
      </c>
      <c r="L29" s="27" t="s">
        <v>149</v>
      </c>
      <c r="M29" s="28" t="s">
        <v>104</v>
      </c>
      <c r="N29" s="26" t="s">
        <v>120</v>
      </c>
      <c r="O29" s="29" t="s">
        <v>83</v>
      </c>
      <c r="P29" s="28" t="s">
        <v>106</v>
      </c>
      <c r="Q29" s="26" t="s">
        <v>107</v>
      </c>
      <c r="R29" s="28" t="s">
        <v>150</v>
      </c>
      <c r="S29" s="27" t="s">
        <v>109</v>
      </c>
      <c r="T29" s="28" t="s">
        <v>106</v>
      </c>
      <c r="U29" s="30" t="s">
        <v>121</v>
      </c>
      <c r="V29" s="26" t="s">
        <v>111</v>
      </c>
      <c r="W29" s="28">
        <v>60</v>
      </c>
      <c r="X29" s="26" t="s">
        <v>112</v>
      </c>
      <c r="Y29" s="28"/>
      <c r="Z29" s="28"/>
      <c r="AA29" s="28"/>
      <c r="AB29" s="29">
        <v>30</v>
      </c>
      <c r="AC29" s="27">
        <v>60</v>
      </c>
      <c r="AD29" s="27">
        <v>10</v>
      </c>
      <c r="AE29" s="31" t="s">
        <v>128</v>
      </c>
      <c r="AF29" s="26" t="s">
        <v>114</v>
      </c>
      <c r="AG29" s="39">
        <v>32</v>
      </c>
      <c r="AH29" s="39">
        <v>92612.63</v>
      </c>
      <c r="AI29" s="32">
        <f t="shared" si="2"/>
        <v>2963604.16</v>
      </c>
      <c r="AJ29" s="33">
        <f t="shared" si="3"/>
        <v>3319236.6592000006</v>
      </c>
      <c r="AK29" s="34"/>
      <c r="AL29" s="35"/>
      <c r="AM29" s="34"/>
      <c r="AN29" s="34" t="s">
        <v>115</v>
      </c>
      <c r="AO29" s="24"/>
      <c r="AP29" s="26"/>
      <c r="AQ29" s="26"/>
      <c r="AR29" s="26"/>
      <c r="AS29" s="26" t="s">
        <v>156</v>
      </c>
      <c r="AT29" s="26" t="s">
        <v>156</v>
      </c>
      <c r="AU29" s="26"/>
      <c r="AV29" s="26"/>
      <c r="AW29" s="26"/>
      <c r="AX29" s="26"/>
      <c r="AY29" s="26"/>
      <c r="AZ29" s="26"/>
      <c r="BB29" s="38"/>
      <c r="BC29" s="38"/>
      <c r="BD29" s="38"/>
      <c r="BE29" s="983">
        <v>13</v>
      </c>
    </row>
    <row r="30" spans="1:57" s="203" customFormat="1" ht="12.95" customHeight="1">
      <c r="A30" s="61" t="s">
        <v>1186</v>
      </c>
      <c r="B30" s="24"/>
      <c r="C30" s="25"/>
      <c r="D30" s="24">
        <v>210012655</v>
      </c>
      <c r="E30" s="26" t="s">
        <v>1517</v>
      </c>
      <c r="F30" s="26"/>
      <c r="G30" s="26">
        <v>22100012</v>
      </c>
      <c r="H30" s="26" t="s">
        <v>1223</v>
      </c>
      <c r="I30" s="26" t="s">
        <v>157</v>
      </c>
      <c r="J30" s="26" t="s">
        <v>147</v>
      </c>
      <c r="K30" s="26" t="s">
        <v>158</v>
      </c>
      <c r="L30" s="27" t="s">
        <v>149</v>
      </c>
      <c r="M30" s="28" t="s">
        <v>104</v>
      </c>
      <c r="N30" s="26" t="s">
        <v>120</v>
      </c>
      <c r="O30" s="29" t="s">
        <v>83</v>
      </c>
      <c r="P30" s="28" t="s">
        <v>106</v>
      </c>
      <c r="Q30" s="26" t="s">
        <v>107</v>
      </c>
      <c r="R30" s="28" t="s">
        <v>150</v>
      </c>
      <c r="S30" s="27" t="s">
        <v>109</v>
      </c>
      <c r="T30" s="28" t="s">
        <v>106</v>
      </c>
      <c r="U30" s="30" t="s">
        <v>121</v>
      </c>
      <c r="V30" s="26" t="s">
        <v>111</v>
      </c>
      <c r="W30" s="28">
        <v>60</v>
      </c>
      <c r="X30" s="26" t="s">
        <v>112</v>
      </c>
      <c r="Y30" s="28"/>
      <c r="Z30" s="28"/>
      <c r="AA30" s="28"/>
      <c r="AB30" s="29">
        <v>30</v>
      </c>
      <c r="AC30" s="27">
        <v>60</v>
      </c>
      <c r="AD30" s="27">
        <v>10</v>
      </c>
      <c r="AE30" s="31" t="s">
        <v>128</v>
      </c>
      <c r="AF30" s="26" t="s">
        <v>114</v>
      </c>
      <c r="AG30" s="39">
        <v>67</v>
      </c>
      <c r="AH30" s="39">
        <v>74505.100000000006</v>
      </c>
      <c r="AI30" s="32">
        <f t="shared" si="2"/>
        <v>4991841.7</v>
      </c>
      <c r="AJ30" s="33">
        <f t="shared" si="3"/>
        <v>5590862.7040000008</v>
      </c>
      <c r="AK30" s="34"/>
      <c r="AL30" s="35"/>
      <c r="AM30" s="34"/>
      <c r="AN30" s="34" t="s">
        <v>115</v>
      </c>
      <c r="AO30" s="24"/>
      <c r="AP30" s="26"/>
      <c r="AQ30" s="26"/>
      <c r="AR30" s="26"/>
      <c r="AS30" s="26" t="s">
        <v>159</v>
      </c>
      <c r="AT30" s="26" t="s">
        <v>159</v>
      </c>
      <c r="AU30" s="26"/>
      <c r="AV30" s="26"/>
      <c r="AW30" s="26"/>
      <c r="AX30" s="26"/>
      <c r="AY30" s="26"/>
      <c r="AZ30" s="26"/>
      <c r="BB30" s="38"/>
      <c r="BC30" s="38"/>
      <c r="BD30" s="38"/>
      <c r="BE30" s="983">
        <v>14</v>
      </c>
    </row>
    <row r="31" spans="1:57" s="203" customFormat="1" ht="12.95" customHeight="1">
      <c r="A31" s="61" t="s">
        <v>1186</v>
      </c>
      <c r="B31" s="24"/>
      <c r="C31" s="25"/>
      <c r="D31" s="24">
        <v>210012656</v>
      </c>
      <c r="E31" s="26" t="s">
        <v>1518</v>
      </c>
      <c r="F31" s="26"/>
      <c r="G31" s="26">
        <v>22100013</v>
      </c>
      <c r="H31" s="26" t="s">
        <v>1224</v>
      </c>
      <c r="I31" s="26" t="s">
        <v>157</v>
      </c>
      <c r="J31" s="26" t="s">
        <v>147</v>
      </c>
      <c r="K31" s="26" t="s">
        <v>158</v>
      </c>
      <c r="L31" s="27" t="s">
        <v>149</v>
      </c>
      <c r="M31" s="28" t="s">
        <v>104</v>
      </c>
      <c r="N31" s="26" t="s">
        <v>120</v>
      </c>
      <c r="O31" s="29" t="s">
        <v>83</v>
      </c>
      <c r="P31" s="28" t="s">
        <v>106</v>
      </c>
      <c r="Q31" s="26" t="s">
        <v>107</v>
      </c>
      <c r="R31" s="28" t="s">
        <v>150</v>
      </c>
      <c r="S31" s="27" t="s">
        <v>109</v>
      </c>
      <c r="T31" s="28" t="s">
        <v>106</v>
      </c>
      <c r="U31" s="30" t="s">
        <v>121</v>
      </c>
      <c r="V31" s="26" t="s">
        <v>111</v>
      </c>
      <c r="W31" s="28">
        <v>60</v>
      </c>
      <c r="X31" s="26" t="s">
        <v>112</v>
      </c>
      <c r="Y31" s="28"/>
      <c r="Z31" s="28"/>
      <c r="AA31" s="28"/>
      <c r="AB31" s="29">
        <v>30</v>
      </c>
      <c r="AC31" s="27">
        <v>60</v>
      </c>
      <c r="AD31" s="27">
        <v>10</v>
      </c>
      <c r="AE31" s="31" t="s">
        <v>128</v>
      </c>
      <c r="AF31" s="26" t="s">
        <v>114</v>
      </c>
      <c r="AG31" s="39">
        <v>39</v>
      </c>
      <c r="AH31" s="39">
        <v>83160.19</v>
      </c>
      <c r="AI31" s="32">
        <f t="shared" si="2"/>
        <v>3243247.41</v>
      </c>
      <c r="AJ31" s="33">
        <f t="shared" si="3"/>
        <v>3632437.0992000005</v>
      </c>
      <c r="AK31" s="34"/>
      <c r="AL31" s="35"/>
      <c r="AM31" s="34"/>
      <c r="AN31" s="34" t="s">
        <v>115</v>
      </c>
      <c r="AO31" s="24"/>
      <c r="AP31" s="26"/>
      <c r="AQ31" s="26"/>
      <c r="AR31" s="26"/>
      <c r="AS31" s="26" t="s">
        <v>160</v>
      </c>
      <c r="AT31" s="26" t="s">
        <v>160</v>
      </c>
      <c r="AU31" s="26"/>
      <c r="AV31" s="26"/>
      <c r="AW31" s="26"/>
      <c r="AX31" s="26"/>
      <c r="AY31" s="26"/>
      <c r="AZ31" s="26"/>
      <c r="BB31" s="38"/>
      <c r="BC31" s="38"/>
      <c r="BD31" s="38"/>
      <c r="BE31" s="983">
        <v>15</v>
      </c>
    </row>
    <row r="32" spans="1:57" s="203" customFormat="1" ht="12.95" customHeight="1">
      <c r="A32" s="61" t="s">
        <v>1186</v>
      </c>
      <c r="B32" s="24"/>
      <c r="C32" s="25"/>
      <c r="D32" s="24">
        <v>210012659</v>
      </c>
      <c r="E32" s="26" t="s">
        <v>1521</v>
      </c>
      <c r="F32" s="26"/>
      <c r="G32" s="26">
        <v>22100014</v>
      </c>
      <c r="H32" s="26" t="s">
        <v>1225</v>
      </c>
      <c r="I32" s="26" t="s">
        <v>146</v>
      </c>
      <c r="J32" s="26" t="s">
        <v>147</v>
      </c>
      <c r="K32" s="26" t="s">
        <v>148</v>
      </c>
      <c r="L32" s="27" t="s">
        <v>149</v>
      </c>
      <c r="M32" s="28" t="s">
        <v>104</v>
      </c>
      <c r="N32" s="26" t="s">
        <v>120</v>
      </c>
      <c r="O32" s="29" t="s">
        <v>83</v>
      </c>
      <c r="P32" s="28" t="s">
        <v>106</v>
      </c>
      <c r="Q32" s="26" t="s">
        <v>107</v>
      </c>
      <c r="R32" s="28" t="s">
        <v>150</v>
      </c>
      <c r="S32" s="27" t="s">
        <v>109</v>
      </c>
      <c r="T32" s="28" t="s">
        <v>106</v>
      </c>
      <c r="U32" s="30" t="s">
        <v>121</v>
      </c>
      <c r="V32" s="26" t="s">
        <v>111</v>
      </c>
      <c r="W32" s="28">
        <v>60</v>
      </c>
      <c r="X32" s="26" t="s">
        <v>112</v>
      </c>
      <c r="Y32" s="28"/>
      <c r="Z32" s="28"/>
      <c r="AA32" s="28"/>
      <c r="AB32" s="29">
        <v>30</v>
      </c>
      <c r="AC32" s="27">
        <v>60</v>
      </c>
      <c r="AD32" s="27">
        <v>10</v>
      </c>
      <c r="AE32" s="31" t="s">
        <v>128</v>
      </c>
      <c r="AF32" s="26" t="s">
        <v>114</v>
      </c>
      <c r="AG32" s="39">
        <v>26</v>
      </c>
      <c r="AH32" s="39">
        <v>146014.32</v>
      </c>
      <c r="AI32" s="32">
        <f t="shared" si="2"/>
        <v>3796372.3200000003</v>
      </c>
      <c r="AJ32" s="33">
        <f t="shared" si="3"/>
        <v>4251936.9984000009</v>
      </c>
      <c r="AK32" s="34"/>
      <c r="AL32" s="35"/>
      <c r="AM32" s="34"/>
      <c r="AN32" s="34" t="s">
        <v>115</v>
      </c>
      <c r="AO32" s="24"/>
      <c r="AP32" s="26"/>
      <c r="AQ32" s="26"/>
      <c r="AR32" s="26"/>
      <c r="AS32" s="26" t="s">
        <v>161</v>
      </c>
      <c r="AT32" s="26" t="s">
        <v>161</v>
      </c>
      <c r="AU32" s="26"/>
      <c r="AV32" s="26"/>
      <c r="AW32" s="26"/>
      <c r="AX32" s="26"/>
      <c r="AY32" s="26"/>
      <c r="AZ32" s="26"/>
      <c r="BB32" s="38"/>
      <c r="BC32" s="38"/>
      <c r="BD32" s="38"/>
      <c r="BE32" s="983">
        <v>16</v>
      </c>
    </row>
    <row r="33" spans="1:235" s="203" customFormat="1" ht="12.95" customHeight="1">
      <c r="A33" s="61" t="s">
        <v>1186</v>
      </c>
      <c r="B33" s="24"/>
      <c r="C33" s="25"/>
      <c r="D33" s="24">
        <v>210013962</v>
      </c>
      <c r="E33" s="26" t="s">
        <v>1516</v>
      </c>
      <c r="F33" s="26"/>
      <c r="G33" s="26">
        <v>22100015</v>
      </c>
      <c r="H33" s="26" t="s">
        <v>1226</v>
      </c>
      <c r="I33" s="26" t="s">
        <v>162</v>
      </c>
      <c r="J33" s="26" t="s">
        <v>147</v>
      </c>
      <c r="K33" s="26" t="s">
        <v>163</v>
      </c>
      <c r="L33" s="27" t="s">
        <v>149</v>
      </c>
      <c r="M33" s="28" t="s">
        <v>104</v>
      </c>
      <c r="N33" s="26" t="s">
        <v>120</v>
      </c>
      <c r="O33" s="29" t="s">
        <v>83</v>
      </c>
      <c r="P33" s="28" t="s">
        <v>106</v>
      </c>
      <c r="Q33" s="26" t="s">
        <v>107</v>
      </c>
      <c r="R33" s="28" t="s">
        <v>150</v>
      </c>
      <c r="S33" s="27" t="s">
        <v>109</v>
      </c>
      <c r="T33" s="28" t="s">
        <v>106</v>
      </c>
      <c r="U33" s="30" t="s">
        <v>121</v>
      </c>
      <c r="V33" s="26" t="s">
        <v>111</v>
      </c>
      <c r="W33" s="28">
        <v>60</v>
      </c>
      <c r="X33" s="26" t="s">
        <v>112</v>
      </c>
      <c r="Y33" s="28"/>
      <c r="Z33" s="28"/>
      <c r="AA33" s="28"/>
      <c r="AB33" s="29">
        <v>30</v>
      </c>
      <c r="AC33" s="27">
        <v>60</v>
      </c>
      <c r="AD33" s="27">
        <v>10</v>
      </c>
      <c r="AE33" s="31" t="s">
        <v>128</v>
      </c>
      <c r="AF33" s="26" t="s">
        <v>114</v>
      </c>
      <c r="AG33" s="39">
        <v>50</v>
      </c>
      <c r="AH33" s="39">
        <v>36551.25</v>
      </c>
      <c r="AI33" s="32">
        <f t="shared" si="2"/>
        <v>1827562.5</v>
      </c>
      <c r="AJ33" s="33">
        <f t="shared" si="3"/>
        <v>2046870.0000000002</v>
      </c>
      <c r="AK33" s="34"/>
      <c r="AL33" s="35"/>
      <c r="AM33" s="34"/>
      <c r="AN33" s="34" t="s">
        <v>115</v>
      </c>
      <c r="AO33" s="24"/>
      <c r="AP33" s="26"/>
      <c r="AQ33" s="26"/>
      <c r="AR33" s="26"/>
      <c r="AS33" s="26" t="s">
        <v>164</v>
      </c>
      <c r="AT33" s="26" t="s">
        <v>164</v>
      </c>
      <c r="AU33" s="26"/>
      <c r="AV33" s="26"/>
      <c r="AW33" s="26"/>
      <c r="AX33" s="26"/>
      <c r="AY33" s="26"/>
      <c r="AZ33" s="26"/>
      <c r="BB33" s="38"/>
      <c r="BC33" s="38"/>
      <c r="BD33" s="38"/>
      <c r="BE33" s="983">
        <v>17</v>
      </c>
    </row>
    <row r="34" spans="1:235" s="203" customFormat="1" ht="12.95" customHeight="1">
      <c r="A34" s="61" t="s">
        <v>1186</v>
      </c>
      <c r="B34" s="24"/>
      <c r="C34" s="25"/>
      <c r="D34" s="24">
        <v>210013963</v>
      </c>
      <c r="E34" s="26" t="s">
        <v>1515</v>
      </c>
      <c r="F34" s="26"/>
      <c r="G34" s="26">
        <v>22100016</v>
      </c>
      <c r="H34" s="26" t="s">
        <v>1227</v>
      </c>
      <c r="I34" s="26" t="s">
        <v>162</v>
      </c>
      <c r="J34" s="26" t="s">
        <v>147</v>
      </c>
      <c r="K34" s="26" t="s">
        <v>163</v>
      </c>
      <c r="L34" s="27" t="s">
        <v>149</v>
      </c>
      <c r="M34" s="28" t="s">
        <v>104</v>
      </c>
      <c r="N34" s="26" t="s">
        <v>120</v>
      </c>
      <c r="O34" s="29" t="s">
        <v>83</v>
      </c>
      <c r="P34" s="28" t="s">
        <v>106</v>
      </c>
      <c r="Q34" s="26" t="s">
        <v>107</v>
      </c>
      <c r="R34" s="28" t="s">
        <v>150</v>
      </c>
      <c r="S34" s="27" t="s">
        <v>109</v>
      </c>
      <c r="T34" s="28" t="s">
        <v>106</v>
      </c>
      <c r="U34" s="30" t="s">
        <v>121</v>
      </c>
      <c r="V34" s="26" t="s">
        <v>111</v>
      </c>
      <c r="W34" s="28">
        <v>60</v>
      </c>
      <c r="X34" s="26" t="s">
        <v>112</v>
      </c>
      <c r="Y34" s="28"/>
      <c r="Z34" s="28"/>
      <c r="AA34" s="28"/>
      <c r="AB34" s="29">
        <v>30</v>
      </c>
      <c r="AC34" s="27">
        <v>60</v>
      </c>
      <c r="AD34" s="27">
        <v>10</v>
      </c>
      <c r="AE34" s="31" t="s">
        <v>128</v>
      </c>
      <c r="AF34" s="26" t="s">
        <v>114</v>
      </c>
      <c r="AG34" s="39">
        <v>32</v>
      </c>
      <c r="AH34" s="39">
        <v>162466.72</v>
      </c>
      <c r="AI34" s="32">
        <f t="shared" si="2"/>
        <v>5198935.04</v>
      </c>
      <c r="AJ34" s="33">
        <f t="shared" si="3"/>
        <v>5822807.2448000005</v>
      </c>
      <c r="AK34" s="34"/>
      <c r="AL34" s="35"/>
      <c r="AM34" s="34"/>
      <c r="AN34" s="34" t="s">
        <v>115</v>
      </c>
      <c r="AO34" s="24"/>
      <c r="AP34" s="26"/>
      <c r="AQ34" s="26"/>
      <c r="AR34" s="26"/>
      <c r="AS34" s="26" t="s">
        <v>165</v>
      </c>
      <c r="AT34" s="26" t="s">
        <v>165</v>
      </c>
      <c r="AU34" s="26"/>
      <c r="AV34" s="26"/>
      <c r="AW34" s="26"/>
      <c r="AX34" s="26"/>
      <c r="AY34" s="26"/>
      <c r="AZ34" s="26"/>
      <c r="BB34" s="38"/>
      <c r="BC34" s="38"/>
      <c r="BD34" s="38"/>
      <c r="BE34" s="983">
        <v>18</v>
      </c>
    </row>
    <row r="35" spans="1:235" s="203" customFormat="1" ht="12.95" customHeight="1">
      <c r="A35" s="61" t="s">
        <v>1186</v>
      </c>
      <c r="B35" s="24"/>
      <c r="C35" s="25"/>
      <c r="D35" s="24">
        <v>210013978</v>
      </c>
      <c r="E35" s="26" t="s">
        <v>1520</v>
      </c>
      <c r="F35" s="26"/>
      <c r="G35" s="26">
        <v>22100017</v>
      </c>
      <c r="H35" s="26" t="s">
        <v>1228</v>
      </c>
      <c r="I35" s="26" t="s">
        <v>146</v>
      </c>
      <c r="J35" s="26" t="s">
        <v>147</v>
      </c>
      <c r="K35" s="26" t="s">
        <v>148</v>
      </c>
      <c r="L35" s="27" t="s">
        <v>149</v>
      </c>
      <c r="M35" s="28" t="s">
        <v>104</v>
      </c>
      <c r="N35" s="26" t="s">
        <v>120</v>
      </c>
      <c r="O35" s="29" t="s">
        <v>83</v>
      </c>
      <c r="P35" s="28" t="s">
        <v>106</v>
      </c>
      <c r="Q35" s="26" t="s">
        <v>107</v>
      </c>
      <c r="R35" s="28" t="s">
        <v>150</v>
      </c>
      <c r="S35" s="27" t="s">
        <v>109</v>
      </c>
      <c r="T35" s="28" t="s">
        <v>106</v>
      </c>
      <c r="U35" s="30" t="s">
        <v>121</v>
      </c>
      <c r="V35" s="26" t="s">
        <v>111</v>
      </c>
      <c r="W35" s="28">
        <v>60</v>
      </c>
      <c r="X35" s="26" t="s">
        <v>112</v>
      </c>
      <c r="Y35" s="28"/>
      <c r="Z35" s="28"/>
      <c r="AA35" s="28"/>
      <c r="AB35" s="29">
        <v>30</v>
      </c>
      <c r="AC35" s="27">
        <v>60</v>
      </c>
      <c r="AD35" s="27">
        <v>10</v>
      </c>
      <c r="AE35" s="31" t="s">
        <v>128</v>
      </c>
      <c r="AF35" s="26" t="s">
        <v>114</v>
      </c>
      <c r="AG35" s="39">
        <v>66</v>
      </c>
      <c r="AH35" s="39">
        <v>87060.75</v>
      </c>
      <c r="AI35" s="32">
        <f t="shared" si="2"/>
        <v>5746009.5</v>
      </c>
      <c r="AJ35" s="33">
        <f t="shared" si="3"/>
        <v>6435530.6400000006</v>
      </c>
      <c r="AK35" s="34"/>
      <c r="AL35" s="35"/>
      <c r="AM35" s="34"/>
      <c r="AN35" s="34" t="s">
        <v>115</v>
      </c>
      <c r="AO35" s="24"/>
      <c r="AP35" s="26"/>
      <c r="AQ35" s="26"/>
      <c r="AR35" s="26"/>
      <c r="AS35" s="26" t="s">
        <v>166</v>
      </c>
      <c r="AT35" s="26" t="s">
        <v>166</v>
      </c>
      <c r="AU35" s="26"/>
      <c r="AV35" s="26"/>
      <c r="AW35" s="26"/>
      <c r="AX35" s="26"/>
      <c r="AY35" s="26"/>
      <c r="AZ35" s="26"/>
      <c r="BB35" s="38"/>
      <c r="BC35" s="38"/>
      <c r="BD35" s="38"/>
      <c r="BE35" s="983">
        <v>19</v>
      </c>
    </row>
    <row r="36" spans="1:235" s="203" customFormat="1" ht="12.95" customHeight="1">
      <c r="A36" s="61" t="s">
        <v>1186</v>
      </c>
      <c r="B36" s="24"/>
      <c r="C36" s="25"/>
      <c r="D36" s="24">
        <v>250000237</v>
      </c>
      <c r="E36" s="26" t="s">
        <v>3380</v>
      </c>
      <c r="F36" s="26"/>
      <c r="G36" s="26">
        <v>22100018</v>
      </c>
      <c r="H36" s="26" t="s">
        <v>1229</v>
      </c>
      <c r="I36" s="26" t="s">
        <v>167</v>
      </c>
      <c r="J36" s="26" t="s">
        <v>168</v>
      </c>
      <c r="K36" s="26" t="s">
        <v>169</v>
      </c>
      <c r="L36" s="27" t="s">
        <v>103</v>
      </c>
      <c r="M36" s="28" t="s">
        <v>104</v>
      </c>
      <c r="N36" s="26" t="s">
        <v>120</v>
      </c>
      <c r="O36" s="29" t="s">
        <v>83</v>
      </c>
      <c r="P36" s="28" t="s">
        <v>106</v>
      </c>
      <c r="Q36" s="26" t="s">
        <v>107</v>
      </c>
      <c r="R36" s="28" t="s">
        <v>108</v>
      </c>
      <c r="S36" s="27" t="s">
        <v>109</v>
      </c>
      <c r="T36" s="28" t="s">
        <v>106</v>
      </c>
      <c r="U36" s="30" t="s">
        <v>121</v>
      </c>
      <c r="V36" s="26" t="s">
        <v>111</v>
      </c>
      <c r="W36" s="28">
        <v>60</v>
      </c>
      <c r="X36" s="26" t="s">
        <v>112</v>
      </c>
      <c r="Y36" s="28"/>
      <c r="Z36" s="28"/>
      <c r="AA36" s="28"/>
      <c r="AB36" s="29">
        <v>30</v>
      </c>
      <c r="AC36" s="27">
        <v>60</v>
      </c>
      <c r="AD36" s="27">
        <v>10</v>
      </c>
      <c r="AE36" s="31" t="s">
        <v>128</v>
      </c>
      <c r="AF36" s="26" t="s">
        <v>114</v>
      </c>
      <c r="AG36" s="39">
        <v>30</v>
      </c>
      <c r="AH36" s="39">
        <v>627984.32999999996</v>
      </c>
      <c r="AI36" s="32">
        <f t="shared" si="2"/>
        <v>18839529.899999999</v>
      </c>
      <c r="AJ36" s="33">
        <f t="shared" si="3"/>
        <v>21100273.488000002</v>
      </c>
      <c r="AK36" s="34"/>
      <c r="AL36" s="35"/>
      <c r="AM36" s="34"/>
      <c r="AN36" s="34" t="s">
        <v>115</v>
      </c>
      <c r="AO36" s="24"/>
      <c r="AP36" s="26"/>
      <c r="AQ36" s="26"/>
      <c r="AR36" s="26"/>
      <c r="AS36" s="26" t="s">
        <v>170</v>
      </c>
      <c r="AT36" s="26" t="s">
        <v>170</v>
      </c>
      <c r="AU36" s="26"/>
      <c r="AV36" s="26"/>
      <c r="AW36" s="26"/>
      <c r="AX36" s="26"/>
      <c r="AY36" s="26"/>
      <c r="AZ36" s="26"/>
      <c r="BB36" s="38"/>
      <c r="BC36" s="38"/>
      <c r="BD36" s="38"/>
      <c r="BE36" s="983">
        <v>20</v>
      </c>
    </row>
    <row r="37" spans="1:235" s="203" customFormat="1" ht="12.95" customHeight="1">
      <c r="A37" s="61" t="s">
        <v>1186</v>
      </c>
      <c r="B37" s="24"/>
      <c r="C37" s="25"/>
      <c r="D37" s="24">
        <v>210019625</v>
      </c>
      <c r="E37" s="26" t="s">
        <v>1237</v>
      </c>
      <c r="F37" s="26"/>
      <c r="G37" s="26">
        <v>22100019</v>
      </c>
      <c r="H37" s="26" t="s">
        <v>1230</v>
      </c>
      <c r="I37" s="26" t="s">
        <v>171</v>
      </c>
      <c r="J37" s="26" t="s">
        <v>172</v>
      </c>
      <c r="K37" s="26" t="s">
        <v>173</v>
      </c>
      <c r="L37" s="27" t="s">
        <v>103</v>
      </c>
      <c r="M37" s="28" t="s">
        <v>104</v>
      </c>
      <c r="N37" s="26"/>
      <c r="O37" s="29" t="s">
        <v>105</v>
      </c>
      <c r="P37" s="28" t="s">
        <v>106</v>
      </c>
      <c r="Q37" s="26" t="s">
        <v>107</v>
      </c>
      <c r="R37" s="28" t="s">
        <v>108</v>
      </c>
      <c r="S37" s="27" t="s">
        <v>109</v>
      </c>
      <c r="T37" s="28" t="s">
        <v>106</v>
      </c>
      <c r="U37" s="30" t="s">
        <v>110</v>
      </c>
      <c r="V37" s="26" t="s">
        <v>111</v>
      </c>
      <c r="W37" s="28">
        <v>60</v>
      </c>
      <c r="X37" s="26" t="s">
        <v>112</v>
      </c>
      <c r="Y37" s="28"/>
      <c r="Z37" s="28"/>
      <c r="AA37" s="28"/>
      <c r="AB37" s="29" t="s">
        <v>105</v>
      </c>
      <c r="AC37" s="27">
        <v>90</v>
      </c>
      <c r="AD37" s="27">
        <v>10</v>
      </c>
      <c r="AE37" s="31" t="s">
        <v>113</v>
      </c>
      <c r="AF37" s="26" t="s">
        <v>114</v>
      </c>
      <c r="AG37" s="39">
        <v>400</v>
      </c>
      <c r="AH37" s="39">
        <v>346.5</v>
      </c>
      <c r="AI37" s="32">
        <v>0</v>
      </c>
      <c r="AJ37" s="33">
        <f t="shared" si="3"/>
        <v>0</v>
      </c>
      <c r="AK37" s="34"/>
      <c r="AL37" s="35"/>
      <c r="AM37" s="34"/>
      <c r="AN37" s="34" t="s">
        <v>115</v>
      </c>
      <c r="AO37" s="24"/>
      <c r="AP37" s="26"/>
      <c r="AQ37" s="26"/>
      <c r="AR37" s="26"/>
      <c r="AS37" s="26" t="s">
        <v>174</v>
      </c>
      <c r="AT37" s="26" t="s">
        <v>174</v>
      </c>
      <c r="AU37" s="26"/>
      <c r="AV37" s="26"/>
      <c r="AW37" s="26"/>
      <c r="AX37" s="26"/>
      <c r="AY37" s="26"/>
      <c r="AZ37" s="26"/>
      <c r="BB37" s="38"/>
      <c r="BC37" s="38"/>
      <c r="BD37" s="38"/>
      <c r="BE37" s="983">
        <v>21</v>
      </c>
    </row>
    <row r="38" spans="1:235" s="203" customFormat="1" ht="12.95" customHeight="1">
      <c r="A38" s="398" t="s">
        <v>1186</v>
      </c>
      <c r="B38" s="524"/>
      <c r="C38" s="524"/>
      <c r="D38" s="64">
        <v>210019625</v>
      </c>
      <c r="E38" s="521" t="s">
        <v>4879</v>
      </c>
      <c r="F38" s="521"/>
      <c r="G38" s="524"/>
      <c r="H38" s="524"/>
      <c r="I38" s="606" t="s">
        <v>171</v>
      </c>
      <c r="J38" s="606" t="s">
        <v>172</v>
      </c>
      <c r="K38" s="606" t="s">
        <v>173</v>
      </c>
      <c r="L38" s="470" t="s">
        <v>103</v>
      </c>
      <c r="M38" s="217"/>
      <c r="N38" s="131"/>
      <c r="O38" s="64" t="s">
        <v>105</v>
      </c>
      <c r="P38" s="398" t="s">
        <v>106</v>
      </c>
      <c r="Q38" s="606" t="s">
        <v>107</v>
      </c>
      <c r="R38" s="398" t="s">
        <v>2149</v>
      </c>
      <c r="S38" s="470" t="s">
        <v>109</v>
      </c>
      <c r="T38" s="398" t="s">
        <v>106</v>
      </c>
      <c r="U38" s="36" t="s">
        <v>110</v>
      </c>
      <c r="V38" s="606" t="s">
        <v>111</v>
      </c>
      <c r="W38" s="398">
        <v>60</v>
      </c>
      <c r="X38" s="606" t="s">
        <v>112</v>
      </c>
      <c r="Y38" s="398"/>
      <c r="Z38" s="398"/>
      <c r="AA38" s="398"/>
      <c r="AB38" s="506">
        <v>0</v>
      </c>
      <c r="AC38" s="401">
        <v>90</v>
      </c>
      <c r="AD38" s="401">
        <v>10</v>
      </c>
      <c r="AE38" s="743" t="s">
        <v>113</v>
      </c>
      <c r="AF38" s="738" t="s">
        <v>114</v>
      </c>
      <c r="AG38" s="610">
        <v>400</v>
      </c>
      <c r="AH38" s="610">
        <v>3000</v>
      </c>
      <c r="AI38" s="39">
        <v>0</v>
      </c>
      <c r="AJ38" s="34">
        <f t="shared" si="3"/>
        <v>0</v>
      </c>
      <c r="AK38" s="740"/>
      <c r="AL38" s="741"/>
      <c r="AM38" s="741"/>
      <c r="AN38" s="741" t="s">
        <v>115</v>
      </c>
      <c r="AO38" s="395"/>
      <c r="AP38" s="606"/>
      <c r="AQ38" s="606"/>
      <c r="AR38" s="606"/>
      <c r="AS38" s="606" t="s">
        <v>174</v>
      </c>
      <c r="AT38" s="606" t="s">
        <v>174</v>
      </c>
      <c r="AU38" s="606"/>
      <c r="AV38" s="606"/>
      <c r="AW38" s="606"/>
      <c r="AX38" s="606"/>
      <c r="AY38" s="606"/>
      <c r="AZ38" s="606" t="s">
        <v>4022</v>
      </c>
      <c r="BA38" s="742"/>
      <c r="BB38" s="326"/>
      <c r="BC38" s="326"/>
      <c r="BD38" s="106"/>
      <c r="BE38" s="983">
        <v>22</v>
      </c>
    </row>
    <row r="39" spans="1:235" s="203" customFormat="1" ht="12.95" customHeight="1">
      <c r="A39" s="398" t="s">
        <v>1186</v>
      </c>
      <c r="B39" s="260"/>
      <c r="C39" s="260"/>
      <c r="D39" s="60">
        <v>210019625</v>
      </c>
      <c r="E39" s="300" t="s">
        <v>7700</v>
      </c>
      <c r="F39" s="300"/>
      <c r="G39" s="300"/>
      <c r="H39" s="260"/>
      <c r="I39" s="606" t="s">
        <v>171</v>
      </c>
      <c r="J39" s="606" t="s">
        <v>172</v>
      </c>
      <c r="K39" s="606" t="s">
        <v>173</v>
      </c>
      <c r="L39" s="300" t="s">
        <v>103</v>
      </c>
      <c r="M39" s="316"/>
      <c r="N39" s="61"/>
      <c r="O39" s="60" t="s">
        <v>105</v>
      </c>
      <c r="P39" s="398" t="s">
        <v>106</v>
      </c>
      <c r="Q39" s="606" t="s">
        <v>107</v>
      </c>
      <c r="R39" s="398" t="s">
        <v>2134</v>
      </c>
      <c r="S39" s="300" t="s">
        <v>109</v>
      </c>
      <c r="T39" s="398" t="s">
        <v>106</v>
      </c>
      <c r="U39" s="36" t="s">
        <v>110</v>
      </c>
      <c r="V39" s="606" t="s">
        <v>111</v>
      </c>
      <c r="W39" s="398">
        <v>60</v>
      </c>
      <c r="X39" s="606" t="s">
        <v>112</v>
      </c>
      <c r="Y39" s="398"/>
      <c r="Z39" s="398"/>
      <c r="AA39" s="398"/>
      <c r="AB39" s="398">
        <v>0</v>
      </c>
      <c r="AC39" s="606">
        <v>90</v>
      </c>
      <c r="AD39" s="606">
        <v>10</v>
      </c>
      <c r="AE39" s="743" t="s">
        <v>113</v>
      </c>
      <c r="AF39" s="738" t="s">
        <v>114</v>
      </c>
      <c r="AG39" s="31">
        <v>400</v>
      </c>
      <c r="AH39" s="39">
        <v>3000</v>
      </c>
      <c r="AI39" s="741">
        <f>AG39*AH39</f>
        <v>1200000</v>
      </c>
      <c r="AJ39" s="741">
        <f t="shared" si="3"/>
        <v>1344000.0000000002</v>
      </c>
      <c r="AK39" s="740"/>
      <c r="AL39" s="741"/>
      <c r="AM39" s="741"/>
      <c r="AN39" s="741" t="s">
        <v>115</v>
      </c>
      <c r="AO39" s="395"/>
      <c r="AP39" s="606"/>
      <c r="AQ39" s="606"/>
      <c r="AR39" s="606"/>
      <c r="AS39" s="606" t="s">
        <v>174</v>
      </c>
      <c r="AT39" s="606" t="s">
        <v>174</v>
      </c>
      <c r="AU39" s="606"/>
      <c r="AV39" s="606"/>
      <c r="AW39" s="606"/>
      <c r="AX39" s="606"/>
      <c r="AY39" s="606"/>
      <c r="AZ39" s="606" t="s">
        <v>7606</v>
      </c>
      <c r="BA39" s="327"/>
      <c r="BC39" s="201"/>
      <c r="BD39" s="209"/>
      <c r="BE39" s="983">
        <v>23</v>
      </c>
    </row>
    <row r="40" spans="1:235" s="203" customFormat="1" ht="12.95" customHeight="1">
      <c r="A40" s="61" t="s">
        <v>1186</v>
      </c>
      <c r="B40" s="24"/>
      <c r="C40" s="25"/>
      <c r="D40" s="24">
        <v>210024476</v>
      </c>
      <c r="E40" s="26" t="s">
        <v>1235</v>
      </c>
      <c r="F40" s="26"/>
      <c r="G40" s="26">
        <v>22100020</v>
      </c>
      <c r="H40" s="26" t="s">
        <v>1231</v>
      </c>
      <c r="I40" s="26" t="s">
        <v>175</v>
      </c>
      <c r="J40" s="26" t="s">
        <v>176</v>
      </c>
      <c r="K40" s="26" t="s">
        <v>177</v>
      </c>
      <c r="L40" s="27" t="s">
        <v>103</v>
      </c>
      <c r="M40" s="28" t="s">
        <v>104</v>
      </c>
      <c r="N40" s="26" t="s">
        <v>120</v>
      </c>
      <c r="O40" s="29" t="s">
        <v>83</v>
      </c>
      <c r="P40" s="28" t="s">
        <v>106</v>
      </c>
      <c r="Q40" s="26" t="s">
        <v>107</v>
      </c>
      <c r="R40" s="28" t="s">
        <v>108</v>
      </c>
      <c r="S40" s="27" t="s">
        <v>109</v>
      </c>
      <c r="T40" s="28" t="s">
        <v>106</v>
      </c>
      <c r="U40" s="30" t="s">
        <v>110</v>
      </c>
      <c r="V40" s="26" t="s">
        <v>111</v>
      </c>
      <c r="W40" s="28">
        <v>60</v>
      </c>
      <c r="X40" s="26" t="s">
        <v>112</v>
      </c>
      <c r="Y40" s="28"/>
      <c r="Z40" s="28"/>
      <c r="AA40" s="28"/>
      <c r="AB40" s="29">
        <v>30</v>
      </c>
      <c r="AC40" s="27">
        <v>60</v>
      </c>
      <c r="AD40" s="27">
        <v>10</v>
      </c>
      <c r="AE40" s="31" t="s">
        <v>178</v>
      </c>
      <c r="AF40" s="26" t="s">
        <v>114</v>
      </c>
      <c r="AG40" s="39">
        <v>3.4</v>
      </c>
      <c r="AH40" s="39">
        <v>1349322.65</v>
      </c>
      <c r="AI40" s="32">
        <f>AG40*AH40</f>
        <v>4587697.01</v>
      </c>
      <c r="AJ40" s="33">
        <f t="shared" si="3"/>
        <v>5138220.6512000002</v>
      </c>
      <c r="AK40" s="34"/>
      <c r="AL40" s="35"/>
      <c r="AM40" s="34"/>
      <c r="AN40" s="34" t="s">
        <v>115</v>
      </c>
      <c r="AO40" s="24"/>
      <c r="AP40" s="26"/>
      <c r="AQ40" s="26"/>
      <c r="AR40" s="26"/>
      <c r="AS40" s="26" t="s">
        <v>179</v>
      </c>
      <c r="AT40" s="26" t="s">
        <v>179</v>
      </c>
      <c r="AU40" s="26"/>
      <c r="AV40" s="26"/>
      <c r="AW40" s="26"/>
      <c r="AX40" s="26"/>
      <c r="AY40" s="26"/>
      <c r="AZ40" s="26"/>
      <c r="BB40" s="38"/>
      <c r="BC40" s="38"/>
      <c r="BD40" s="38"/>
      <c r="BE40" s="983">
        <v>24</v>
      </c>
    </row>
    <row r="41" spans="1:235" s="383" customFormat="1" ht="12.95" customHeight="1">
      <c r="A41" s="61" t="s">
        <v>1186</v>
      </c>
      <c r="B41" s="24"/>
      <c r="C41" s="25"/>
      <c r="D41" s="24">
        <v>210030334</v>
      </c>
      <c r="E41" s="26" t="s">
        <v>1236</v>
      </c>
      <c r="F41" s="26"/>
      <c r="G41" s="26">
        <v>22100021</v>
      </c>
      <c r="H41" s="26" t="s">
        <v>1232</v>
      </c>
      <c r="I41" s="26" t="s">
        <v>180</v>
      </c>
      <c r="J41" s="26" t="s">
        <v>176</v>
      </c>
      <c r="K41" s="26" t="s">
        <v>181</v>
      </c>
      <c r="L41" s="27" t="s">
        <v>103</v>
      </c>
      <c r="M41" s="28" t="s">
        <v>104</v>
      </c>
      <c r="N41" s="26" t="s">
        <v>120</v>
      </c>
      <c r="O41" s="29" t="s">
        <v>83</v>
      </c>
      <c r="P41" s="28" t="s">
        <v>106</v>
      </c>
      <c r="Q41" s="26" t="s">
        <v>107</v>
      </c>
      <c r="R41" s="28" t="s">
        <v>108</v>
      </c>
      <c r="S41" s="27" t="s">
        <v>109</v>
      </c>
      <c r="T41" s="28" t="s">
        <v>106</v>
      </c>
      <c r="U41" s="30" t="s">
        <v>110</v>
      </c>
      <c r="V41" s="26" t="s">
        <v>111</v>
      </c>
      <c r="W41" s="28">
        <v>60</v>
      </c>
      <c r="X41" s="26" t="s">
        <v>112</v>
      </c>
      <c r="Y41" s="28"/>
      <c r="Z41" s="28"/>
      <c r="AA41" s="28"/>
      <c r="AB41" s="29">
        <v>30</v>
      </c>
      <c r="AC41" s="27">
        <v>60</v>
      </c>
      <c r="AD41" s="27">
        <v>10</v>
      </c>
      <c r="AE41" s="31" t="s">
        <v>113</v>
      </c>
      <c r="AF41" s="26" t="s">
        <v>114</v>
      </c>
      <c r="AG41" s="39">
        <v>800</v>
      </c>
      <c r="AH41" s="39">
        <v>1372.87</v>
      </c>
      <c r="AI41" s="32">
        <f>AG41*AH41</f>
        <v>1098296</v>
      </c>
      <c r="AJ41" s="33">
        <f t="shared" si="3"/>
        <v>1230091.52</v>
      </c>
      <c r="AK41" s="34"/>
      <c r="AL41" s="35"/>
      <c r="AM41" s="34"/>
      <c r="AN41" s="34" t="s">
        <v>115</v>
      </c>
      <c r="AO41" s="24"/>
      <c r="AP41" s="26"/>
      <c r="AQ41" s="26"/>
      <c r="AR41" s="26"/>
      <c r="AS41" s="26" t="s">
        <v>182</v>
      </c>
      <c r="AT41" s="26" t="s">
        <v>182</v>
      </c>
      <c r="AU41" s="26"/>
      <c r="AV41" s="26"/>
      <c r="AW41" s="26"/>
      <c r="AX41" s="26"/>
      <c r="AY41" s="26"/>
      <c r="AZ41" s="26"/>
      <c r="BA41" s="30"/>
      <c r="BB41" s="38"/>
      <c r="BC41" s="38"/>
      <c r="BD41" s="38"/>
      <c r="BE41" s="983">
        <v>25</v>
      </c>
      <c r="BF41" s="382"/>
      <c r="BG41" s="382"/>
      <c r="BH41" s="382"/>
      <c r="BI41" s="382"/>
      <c r="BJ41" s="382"/>
      <c r="BK41" s="382"/>
      <c r="BL41" s="382"/>
      <c r="BM41" s="382"/>
      <c r="BN41" s="382"/>
      <c r="BO41" s="382"/>
      <c r="BP41" s="382"/>
      <c r="BQ41" s="382"/>
      <c r="BR41" s="382"/>
      <c r="BS41" s="382"/>
      <c r="BT41" s="382"/>
      <c r="BU41" s="382"/>
      <c r="BV41" s="382"/>
      <c r="BW41" s="382"/>
      <c r="BX41" s="382"/>
      <c r="BY41" s="382"/>
      <c r="BZ41" s="382"/>
      <c r="CA41" s="382"/>
      <c r="CB41" s="382"/>
      <c r="CC41" s="382"/>
      <c r="CD41" s="382"/>
      <c r="CE41" s="382"/>
      <c r="CF41" s="382"/>
      <c r="CG41" s="382"/>
      <c r="CH41" s="382"/>
      <c r="CI41" s="382"/>
      <c r="CJ41" s="382"/>
      <c r="CK41" s="382"/>
      <c r="CL41" s="382"/>
      <c r="CM41" s="382"/>
      <c r="CN41" s="382"/>
      <c r="CO41" s="382"/>
      <c r="CP41" s="382"/>
      <c r="CQ41" s="382"/>
      <c r="CR41" s="382"/>
      <c r="CS41" s="382"/>
      <c r="CT41" s="382"/>
      <c r="CU41" s="382"/>
      <c r="CV41" s="382"/>
      <c r="CW41" s="382"/>
      <c r="CX41" s="382"/>
      <c r="CY41" s="382"/>
      <c r="CZ41" s="382"/>
      <c r="DA41" s="382"/>
      <c r="DB41" s="382"/>
      <c r="DC41" s="382"/>
      <c r="DD41" s="382"/>
      <c r="DE41" s="382"/>
      <c r="DF41" s="382"/>
      <c r="DG41" s="382"/>
      <c r="DH41" s="382"/>
      <c r="DI41" s="382"/>
      <c r="DJ41" s="382"/>
      <c r="DK41" s="382"/>
      <c r="DL41" s="382"/>
      <c r="DM41" s="382"/>
      <c r="DN41" s="382"/>
      <c r="DO41" s="382"/>
      <c r="DP41" s="382"/>
      <c r="DQ41" s="382"/>
      <c r="DR41" s="382"/>
      <c r="DS41" s="382"/>
      <c r="DT41" s="382"/>
      <c r="DU41" s="382"/>
      <c r="DV41" s="382"/>
      <c r="DW41" s="382"/>
      <c r="DX41" s="382"/>
      <c r="DY41" s="382"/>
      <c r="DZ41" s="382"/>
      <c r="EA41" s="382"/>
      <c r="EB41" s="382"/>
      <c r="EC41" s="382"/>
      <c r="ED41" s="382"/>
      <c r="EE41" s="382"/>
      <c r="EF41" s="382"/>
      <c r="EG41" s="382"/>
      <c r="EH41" s="382"/>
      <c r="EI41" s="382"/>
      <c r="EJ41" s="382"/>
      <c r="EK41" s="382"/>
      <c r="EL41" s="382"/>
      <c r="EM41" s="382"/>
      <c r="EN41" s="382"/>
      <c r="EO41" s="382"/>
      <c r="EP41" s="382"/>
      <c r="EQ41" s="382"/>
      <c r="ER41" s="382"/>
      <c r="ES41" s="382"/>
      <c r="ET41" s="382"/>
      <c r="EU41" s="382"/>
      <c r="EV41" s="382"/>
      <c r="EW41" s="382"/>
      <c r="EX41" s="382"/>
      <c r="EY41" s="382"/>
      <c r="EZ41" s="382"/>
      <c r="FA41" s="382"/>
      <c r="FB41" s="382"/>
      <c r="FC41" s="382"/>
      <c r="FD41" s="382"/>
      <c r="FE41" s="382"/>
      <c r="FF41" s="382"/>
      <c r="FG41" s="382"/>
      <c r="FH41" s="382"/>
      <c r="FI41" s="382"/>
      <c r="FJ41" s="382"/>
      <c r="FK41" s="382"/>
      <c r="FL41" s="382"/>
      <c r="FM41" s="382"/>
      <c r="FN41" s="382"/>
      <c r="FO41" s="382"/>
      <c r="FP41" s="382"/>
      <c r="FQ41" s="382"/>
      <c r="FR41" s="382"/>
      <c r="FS41" s="382"/>
      <c r="FT41" s="382"/>
      <c r="FU41" s="382"/>
      <c r="FV41" s="382"/>
      <c r="FW41" s="382"/>
      <c r="FX41" s="382"/>
      <c r="FY41" s="382"/>
      <c r="FZ41" s="382"/>
      <c r="GA41" s="382"/>
      <c r="GB41" s="382"/>
      <c r="GC41" s="382"/>
      <c r="GD41" s="382"/>
      <c r="GE41" s="382"/>
      <c r="GF41" s="382"/>
      <c r="GG41" s="382"/>
      <c r="GH41" s="382"/>
      <c r="GI41" s="382"/>
      <c r="GJ41" s="382"/>
      <c r="GK41" s="382"/>
      <c r="GL41" s="382"/>
      <c r="GM41" s="382"/>
      <c r="GN41" s="382"/>
      <c r="GO41" s="382"/>
      <c r="GP41" s="382"/>
      <c r="GQ41" s="382"/>
      <c r="GR41" s="382"/>
      <c r="GS41" s="382"/>
      <c r="GT41" s="382"/>
      <c r="GU41" s="382"/>
      <c r="GV41" s="382"/>
      <c r="GW41" s="382"/>
      <c r="GX41" s="382"/>
      <c r="GY41" s="382"/>
      <c r="GZ41" s="382"/>
      <c r="HA41" s="382"/>
      <c r="HB41" s="382"/>
      <c r="HC41" s="382"/>
      <c r="HD41" s="382"/>
      <c r="HE41" s="382"/>
      <c r="HF41" s="382"/>
      <c r="HG41" s="382"/>
      <c r="HH41" s="382"/>
      <c r="HI41" s="382"/>
      <c r="HJ41" s="382"/>
      <c r="HK41" s="382"/>
      <c r="HL41" s="382"/>
      <c r="HM41" s="382"/>
      <c r="HN41" s="382"/>
      <c r="HO41" s="382"/>
      <c r="HP41" s="382"/>
      <c r="HQ41" s="382"/>
      <c r="HR41" s="382"/>
      <c r="HS41" s="382"/>
      <c r="HT41" s="382"/>
      <c r="HU41" s="382"/>
      <c r="HV41" s="382"/>
      <c r="HW41" s="382"/>
      <c r="HX41" s="382"/>
      <c r="HY41" s="382"/>
      <c r="HZ41" s="382"/>
      <c r="IA41" s="382"/>
    </row>
    <row r="42" spans="1:235" s="203" customFormat="1" ht="12.95" customHeight="1">
      <c r="A42" s="61" t="s">
        <v>1186</v>
      </c>
      <c r="B42" s="24"/>
      <c r="C42" s="25"/>
      <c r="D42" s="24">
        <v>210009189</v>
      </c>
      <c r="E42" s="26" t="s">
        <v>1259</v>
      </c>
      <c r="F42" s="26"/>
      <c r="G42" s="26">
        <v>22100022</v>
      </c>
      <c r="H42" s="26" t="s">
        <v>1233</v>
      </c>
      <c r="I42" s="26" t="s">
        <v>183</v>
      </c>
      <c r="J42" s="26" t="s">
        <v>184</v>
      </c>
      <c r="K42" s="26" t="s">
        <v>1204</v>
      </c>
      <c r="L42" s="27" t="s">
        <v>103</v>
      </c>
      <c r="M42" s="28" t="s">
        <v>104</v>
      </c>
      <c r="N42" s="26"/>
      <c r="O42" s="29" t="s">
        <v>105</v>
      </c>
      <c r="P42" s="28" t="s">
        <v>106</v>
      </c>
      <c r="Q42" s="26" t="s">
        <v>107</v>
      </c>
      <c r="R42" s="28" t="s">
        <v>108</v>
      </c>
      <c r="S42" s="27" t="s">
        <v>109</v>
      </c>
      <c r="T42" s="28" t="s">
        <v>106</v>
      </c>
      <c r="U42" s="30" t="s">
        <v>110</v>
      </c>
      <c r="V42" s="26" t="s">
        <v>111</v>
      </c>
      <c r="W42" s="28">
        <v>60</v>
      </c>
      <c r="X42" s="26" t="s">
        <v>112</v>
      </c>
      <c r="Y42" s="28"/>
      <c r="Z42" s="28"/>
      <c r="AA42" s="28"/>
      <c r="AB42" s="29" t="s">
        <v>105</v>
      </c>
      <c r="AC42" s="27">
        <v>90</v>
      </c>
      <c r="AD42" s="27">
        <v>10</v>
      </c>
      <c r="AE42" s="31" t="s">
        <v>113</v>
      </c>
      <c r="AF42" s="26" t="s">
        <v>114</v>
      </c>
      <c r="AG42" s="39">
        <v>0.9</v>
      </c>
      <c r="AH42" s="39">
        <v>65457.15</v>
      </c>
      <c r="AI42" s="32">
        <f>AG42*AH42</f>
        <v>58911.435000000005</v>
      </c>
      <c r="AJ42" s="33">
        <f t="shared" si="3"/>
        <v>65980.80720000001</v>
      </c>
      <c r="AK42" s="34"/>
      <c r="AL42" s="35"/>
      <c r="AM42" s="34"/>
      <c r="AN42" s="34" t="s">
        <v>115</v>
      </c>
      <c r="AO42" s="24"/>
      <c r="AP42" s="26"/>
      <c r="AQ42" s="26"/>
      <c r="AR42" s="26"/>
      <c r="AS42" s="26" t="s">
        <v>185</v>
      </c>
      <c r="AT42" s="26" t="s">
        <v>185</v>
      </c>
      <c r="AU42" s="26"/>
      <c r="AV42" s="26"/>
      <c r="AW42" s="26"/>
      <c r="AX42" s="26"/>
      <c r="AY42" s="26"/>
      <c r="AZ42" s="26"/>
      <c r="BB42" s="38"/>
      <c r="BC42" s="38"/>
      <c r="BD42" s="38"/>
      <c r="BE42" s="983">
        <v>26</v>
      </c>
    </row>
    <row r="43" spans="1:235" s="203" customFormat="1" ht="12.95" customHeight="1">
      <c r="A43" s="61" t="s">
        <v>1186</v>
      </c>
      <c r="B43" s="24"/>
      <c r="C43" s="25"/>
      <c r="D43" s="24">
        <v>210013734</v>
      </c>
      <c r="E43" s="26" t="s">
        <v>1258</v>
      </c>
      <c r="F43" s="26"/>
      <c r="G43" s="26">
        <v>22100023</v>
      </c>
      <c r="H43" s="26" t="s">
        <v>1234</v>
      </c>
      <c r="I43" s="26" t="s">
        <v>183</v>
      </c>
      <c r="J43" s="26" t="s">
        <v>184</v>
      </c>
      <c r="K43" s="26" t="s">
        <v>1204</v>
      </c>
      <c r="L43" s="27" t="s">
        <v>103</v>
      </c>
      <c r="M43" s="28" t="s">
        <v>104</v>
      </c>
      <c r="N43" s="26"/>
      <c r="O43" s="29" t="s">
        <v>105</v>
      </c>
      <c r="P43" s="28" t="s">
        <v>106</v>
      </c>
      <c r="Q43" s="26" t="s">
        <v>107</v>
      </c>
      <c r="R43" s="28" t="s">
        <v>108</v>
      </c>
      <c r="S43" s="27" t="s">
        <v>109</v>
      </c>
      <c r="T43" s="28" t="s">
        <v>106</v>
      </c>
      <c r="U43" s="30" t="s">
        <v>110</v>
      </c>
      <c r="V43" s="26" t="s">
        <v>111</v>
      </c>
      <c r="W43" s="28">
        <v>60</v>
      </c>
      <c r="X43" s="26" t="s">
        <v>112</v>
      </c>
      <c r="Y43" s="28"/>
      <c r="Z43" s="28"/>
      <c r="AA43" s="28"/>
      <c r="AB43" s="29" t="s">
        <v>105</v>
      </c>
      <c r="AC43" s="27">
        <v>90</v>
      </c>
      <c r="AD43" s="27">
        <v>10</v>
      </c>
      <c r="AE43" s="31" t="s">
        <v>113</v>
      </c>
      <c r="AF43" s="26" t="s">
        <v>114</v>
      </c>
      <c r="AG43" s="39">
        <v>1.6</v>
      </c>
      <c r="AH43" s="39">
        <v>137339.67000000001</v>
      </c>
      <c r="AI43" s="32">
        <f>AG43*AH43</f>
        <v>219743.47200000004</v>
      </c>
      <c r="AJ43" s="33">
        <f t="shared" si="3"/>
        <v>246112.68864000007</v>
      </c>
      <c r="AK43" s="34"/>
      <c r="AL43" s="35"/>
      <c r="AM43" s="34"/>
      <c r="AN43" s="34" t="s">
        <v>115</v>
      </c>
      <c r="AO43" s="24"/>
      <c r="AP43" s="26"/>
      <c r="AQ43" s="26"/>
      <c r="AR43" s="26"/>
      <c r="AS43" s="26" t="s">
        <v>186</v>
      </c>
      <c r="AT43" s="26" t="s">
        <v>186</v>
      </c>
      <c r="AU43" s="26"/>
      <c r="AV43" s="26"/>
      <c r="AW43" s="26"/>
      <c r="AX43" s="26"/>
      <c r="AY43" s="26"/>
      <c r="AZ43" s="26"/>
      <c r="BC43" s="38"/>
      <c r="BD43" s="38"/>
      <c r="BE43" s="983">
        <v>27</v>
      </c>
    </row>
    <row r="44" spans="1:235" s="203" customFormat="1" ht="12.95" customHeight="1">
      <c r="A44" s="61" t="s">
        <v>1186</v>
      </c>
      <c r="B44" s="95"/>
      <c r="C44" s="95"/>
      <c r="D44" s="85">
        <v>210024479</v>
      </c>
      <c r="E44" s="174" t="s">
        <v>3381</v>
      </c>
      <c r="F44" s="174"/>
      <c r="G44" s="193"/>
      <c r="H44" s="174" t="s">
        <v>3252</v>
      </c>
      <c r="I44" s="26" t="s">
        <v>187</v>
      </c>
      <c r="J44" s="26" t="s">
        <v>188</v>
      </c>
      <c r="K44" s="26" t="s">
        <v>189</v>
      </c>
      <c r="L44" s="27" t="s">
        <v>103</v>
      </c>
      <c r="M44" s="28" t="s">
        <v>104</v>
      </c>
      <c r="N44" s="26" t="s">
        <v>120</v>
      </c>
      <c r="O44" s="29" t="s">
        <v>83</v>
      </c>
      <c r="P44" s="28" t="s">
        <v>106</v>
      </c>
      <c r="Q44" s="26" t="s">
        <v>107</v>
      </c>
      <c r="R44" s="28" t="s">
        <v>108</v>
      </c>
      <c r="S44" s="27" t="s">
        <v>109</v>
      </c>
      <c r="T44" s="28" t="s">
        <v>106</v>
      </c>
      <c r="U44" s="30" t="s">
        <v>121</v>
      </c>
      <c r="V44" s="26" t="s">
        <v>111</v>
      </c>
      <c r="W44" s="28">
        <v>60</v>
      </c>
      <c r="X44" s="26" t="s">
        <v>112</v>
      </c>
      <c r="Y44" s="28"/>
      <c r="Z44" s="28"/>
      <c r="AA44" s="28"/>
      <c r="AB44" s="29">
        <v>30</v>
      </c>
      <c r="AC44" s="27">
        <v>60</v>
      </c>
      <c r="AD44" s="27">
        <v>10</v>
      </c>
      <c r="AE44" s="31" t="s">
        <v>128</v>
      </c>
      <c r="AF44" s="26" t="s">
        <v>114</v>
      </c>
      <c r="AG44" s="39">
        <v>170</v>
      </c>
      <c r="AH44" s="39">
        <v>40592.25</v>
      </c>
      <c r="AI44" s="32">
        <v>0</v>
      </c>
      <c r="AJ44" s="33">
        <f t="shared" si="3"/>
        <v>0</v>
      </c>
      <c r="AK44" s="34"/>
      <c r="AL44" s="35"/>
      <c r="AM44" s="34"/>
      <c r="AN44" s="34" t="s">
        <v>115</v>
      </c>
      <c r="AO44" s="24"/>
      <c r="AP44" s="26"/>
      <c r="AQ44" s="26"/>
      <c r="AR44" s="26"/>
      <c r="AS44" s="26" t="s">
        <v>190</v>
      </c>
      <c r="AT44" s="26" t="s">
        <v>190</v>
      </c>
      <c r="AU44" s="26"/>
      <c r="AV44" s="26"/>
      <c r="AW44" s="26"/>
      <c r="AX44" s="26"/>
      <c r="AY44" s="26"/>
      <c r="AZ44" s="30" t="s">
        <v>4312</v>
      </c>
      <c r="BA44" s="203" t="s">
        <v>3944</v>
      </c>
      <c r="BB44" s="382"/>
      <c r="BC44" s="382"/>
      <c r="BD44" s="382"/>
      <c r="BE44" s="983">
        <v>28</v>
      </c>
    </row>
    <row r="45" spans="1:235" s="203" customFormat="1" ht="12.95" customHeight="1">
      <c r="A45" s="61" t="s">
        <v>1186</v>
      </c>
      <c r="B45" s="24"/>
      <c r="C45" s="25"/>
      <c r="D45" s="24">
        <v>210028824</v>
      </c>
      <c r="E45" s="26" t="s">
        <v>3382</v>
      </c>
      <c r="F45" s="26"/>
      <c r="G45" s="26">
        <v>22100025</v>
      </c>
      <c r="H45" s="26" t="s">
        <v>1236</v>
      </c>
      <c r="I45" s="26" t="s">
        <v>191</v>
      </c>
      <c r="J45" s="26" t="s">
        <v>192</v>
      </c>
      <c r="K45" s="26" t="s">
        <v>193</v>
      </c>
      <c r="L45" s="27" t="s">
        <v>103</v>
      </c>
      <c r="M45" s="28" t="s">
        <v>104</v>
      </c>
      <c r="N45" s="26" t="s">
        <v>120</v>
      </c>
      <c r="O45" s="29" t="s">
        <v>83</v>
      </c>
      <c r="P45" s="28" t="s">
        <v>106</v>
      </c>
      <c r="Q45" s="26" t="s">
        <v>107</v>
      </c>
      <c r="R45" s="28" t="s">
        <v>108</v>
      </c>
      <c r="S45" s="27" t="s">
        <v>109</v>
      </c>
      <c r="T45" s="28" t="s">
        <v>106</v>
      </c>
      <c r="U45" s="30" t="s">
        <v>121</v>
      </c>
      <c r="V45" s="26" t="s">
        <v>111</v>
      </c>
      <c r="W45" s="28">
        <v>60</v>
      </c>
      <c r="X45" s="26" t="s">
        <v>112</v>
      </c>
      <c r="Y45" s="28"/>
      <c r="Z45" s="28"/>
      <c r="AA45" s="28"/>
      <c r="AB45" s="29">
        <v>30</v>
      </c>
      <c r="AC45" s="27">
        <v>60</v>
      </c>
      <c r="AD45" s="27">
        <v>10</v>
      </c>
      <c r="AE45" s="31" t="s">
        <v>128</v>
      </c>
      <c r="AF45" s="26" t="s">
        <v>114</v>
      </c>
      <c r="AG45" s="39">
        <v>123</v>
      </c>
      <c r="AH45" s="39">
        <v>7539.35</v>
      </c>
      <c r="AI45" s="32">
        <f>AG45*AH45</f>
        <v>927340.05</v>
      </c>
      <c r="AJ45" s="33">
        <f t="shared" si="3"/>
        <v>1038620.8560000001</v>
      </c>
      <c r="AK45" s="34"/>
      <c r="AL45" s="35"/>
      <c r="AM45" s="34"/>
      <c r="AN45" s="34" t="s">
        <v>115</v>
      </c>
      <c r="AO45" s="24"/>
      <c r="AP45" s="26"/>
      <c r="AQ45" s="26"/>
      <c r="AR45" s="26"/>
      <c r="AS45" s="26" t="s">
        <v>194</v>
      </c>
      <c r="AT45" s="26" t="s">
        <v>194</v>
      </c>
      <c r="AU45" s="26"/>
      <c r="AV45" s="26"/>
      <c r="AW45" s="26"/>
      <c r="AX45" s="26"/>
      <c r="AY45" s="26"/>
      <c r="AZ45" s="26"/>
      <c r="BC45" s="38"/>
      <c r="BD45" s="38"/>
      <c r="BE45" s="983">
        <v>29</v>
      </c>
    </row>
    <row r="46" spans="1:235" s="203" customFormat="1" ht="12.95" customHeight="1">
      <c r="A46" s="61" t="s">
        <v>1186</v>
      </c>
      <c r="B46" s="24"/>
      <c r="C46" s="25"/>
      <c r="D46" s="24">
        <v>250004480</v>
      </c>
      <c r="E46" s="26" t="s">
        <v>3383</v>
      </c>
      <c r="F46" s="26"/>
      <c r="G46" s="26">
        <v>22100026</v>
      </c>
      <c r="H46" s="26" t="s">
        <v>1237</v>
      </c>
      <c r="I46" s="26" t="s">
        <v>191</v>
      </c>
      <c r="J46" s="26" t="s">
        <v>192</v>
      </c>
      <c r="K46" s="26" t="s">
        <v>193</v>
      </c>
      <c r="L46" s="27" t="s">
        <v>103</v>
      </c>
      <c r="M46" s="28" t="s">
        <v>104</v>
      </c>
      <c r="N46" s="26" t="s">
        <v>120</v>
      </c>
      <c r="O46" s="29" t="s">
        <v>83</v>
      </c>
      <c r="P46" s="28" t="s">
        <v>106</v>
      </c>
      <c r="Q46" s="26" t="s">
        <v>107</v>
      </c>
      <c r="R46" s="28" t="s">
        <v>108</v>
      </c>
      <c r="S46" s="27" t="s">
        <v>109</v>
      </c>
      <c r="T46" s="28" t="s">
        <v>106</v>
      </c>
      <c r="U46" s="30" t="s">
        <v>121</v>
      </c>
      <c r="V46" s="26" t="s">
        <v>111</v>
      </c>
      <c r="W46" s="28">
        <v>60</v>
      </c>
      <c r="X46" s="26" t="s">
        <v>112</v>
      </c>
      <c r="Y46" s="28"/>
      <c r="Z46" s="28"/>
      <c r="AA46" s="28"/>
      <c r="AB46" s="29">
        <v>30</v>
      </c>
      <c r="AC46" s="27">
        <v>60</v>
      </c>
      <c r="AD46" s="27">
        <v>10</v>
      </c>
      <c r="AE46" s="31" t="s">
        <v>128</v>
      </c>
      <c r="AF46" s="26" t="s">
        <v>114</v>
      </c>
      <c r="AG46" s="39">
        <v>130</v>
      </c>
      <c r="AH46" s="39">
        <v>8049.3</v>
      </c>
      <c r="AI46" s="32">
        <f>AG46*AH46</f>
        <v>1046409</v>
      </c>
      <c r="AJ46" s="33">
        <f t="shared" si="3"/>
        <v>1171978.08</v>
      </c>
      <c r="AK46" s="34"/>
      <c r="AL46" s="35"/>
      <c r="AM46" s="34"/>
      <c r="AN46" s="34" t="s">
        <v>115</v>
      </c>
      <c r="AO46" s="24"/>
      <c r="AP46" s="26"/>
      <c r="AQ46" s="26"/>
      <c r="AR46" s="26"/>
      <c r="AS46" s="26" t="s">
        <v>195</v>
      </c>
      <c r="AT46" s="26" t="s">
        <v>195</v>
      </c>
      <c r="AU46" s="26"/>
      <c r="AV46" s="26"/>
      <c r="AW46" s="26"/>
      <c r="AX46" s="26"/>
      <c r="AY46" s="26"/>
      <c r="AZ46" s="26"/>
      <c r="BA46" s="38"/>
      <c r="BB46" s="38"/>
      <c r="BC46" s="38"/>
      <c r="BD46" s="38"/>
      <c r="BE46" s="983">
        <v>30</v>
      </c>
    </row>
    <row r="47" spans="1:235" s="203" customFormat="1" ht="12.95" customHeight="1">
      <c r="A47" s="61" t="s">
        <v>1186</v>
      </c>
      <c r="B47" s="24"/>
      <c r="C47" s="25"/>
      <c r="D47" s="24">
        <v>210030140</v>
      </c>
      <c r="E47" s="26" t="s">
        <v>1384</v>
      </c>
      <c r="F47" s="26"/>
      <c r="G47" s="26">
        <v>22100027</v>
      </c>
      <c r="H47" s="26" t="s">
        <v>1238</v>
      </c>
      <c r="I47" s="26" t="s">
        <v>196</v>
      </c>
      <c r="J47" s="26" t="s">
        <v>197</v>
      </c>
      <c r="K47" s="26" t="s">
        <v>198</v>
      </c>
      <c r="L47" s="27" t="s">
        <v>103</v>
      </c>
      <c r="M47" s="28" t="s">
        <v>104</v>
      </c>
      <c r="N47" s="26"/>
      <c r="O47" s="29" t="s">
        <v>105</v>
      </c>
      <c r="P47" s="28" t="s">
        <v>106</v>
      </c>
      <c r="Q47" s="26" t="s">
        <v>107</v>
      </c>
      <c r="R47" s="28" t="s">
        <v>108</v>
      </c>
      <c r="S47" s="27" t="s">
        <v>109</v>
      </c>
      <c r="T47" s="28" t="s">
        <v>106</v>
      </c>
      <c r="U47" s="30" t="s">
        <v>121</v>
      </c>
      <c r="V47" s="26" t="s">
        <v>111</v>
      </c>
      <c r="W47" s="28">
        <v>60</v>
      </c>
      <c r="X47" s="26" t="s">
        <v>112</v>
      </c>
      <c r="Y47" s="28"/>
      <c r="Z47" s="28"/>
      <c r="AA47" s="28"/>
      <c r="AB47" s="29" t="s">
        <v>105</v>
      </c>
      <c r="AC47" s="27">
        <v>90</v>
      </c>
      <c r="AD47" s="27">
        <v>10</v>
      </c>
      <c r="AE47" s="31" t="s">
        <v>128</v>
      </c>
      <c r="AF47" s="26" t="s">
        <v>114</v>
      </c>
      <c r="AG47" s="39">
        <v>4</v>
      </c>
      <c r="AH47" s="39">
        <v>3675</v>
      </c>
      <c r="AI47" s="32">
        <v>0</v>
      </c>
      <c r="AJ47" s="33">
        <f t="shared" si="3"/>
        <v>0</v>
      </c>
      <c r="AK47" s="34"/>
      <c r="AL47" s="35"/>
      <c r="AM47" s="34"/>
      <c r="AN47" s="34" t="s">
        <v>115</v>
      </c>
      <c r="AO47" s="24"/>
      <c r="AP47" s="26"/>
      <c r="AQ47" s="26"/>
      <c r="AR47" s="26"/>
      <c r="AS47" s="26" t="s">
        <v>199</v>
      </c>
      <c r="AT47" s="26" t="s">
        <v>199</v>
      </c>
      <c r="AU47" s="26"/>
      <c r="AV47" s="26"/>
      <c r="AW47" s="26"/>
      <c r="AX47" s="26"/>
      <c r="AY47" s="26"/>
      <c r="AZ47" s="26"/>
      <c r="BB47" s="38"/>
      <c r="BC47" s="38"/>
      <c r="BD47" s="38"/>
      <c r="BE47" s="983">
        <v>31</v>
      </c>
    </row>
    <row r="48" spans="1:235" s="203" customFormat="1" ht="12.95" customHeight="1">
      <c r="A48" s="398" t="s">
        <v>1186</v>
      </c>
      <c r="B48" s="524"/>
      <c r="C48" s="524"/>
      <c r="D48" s="64">
        <v>210030140</v>
      </c>
      <c r="E48" s="521" t="s">
        <v>4893</v>
      </c>
      <c r="F48" s="521"/>
      <c r="G48" s="524"/>
      <c r="H48" s="524"/>
      <c r="I48" s="606" t="s">
        <v>196</v>
      </c>
      <c r="J48" s="606" t="s">
        <v>197</v>
      </c>
      <c r="K48" s="606" t="s">
        <v>198</v>
      </c>
      <c r="L48" s="470" t="s">
        <v>103</v>
      </c>
      <c r="M48" s="97" t="s">
        <v>4706</v>
      </c>
      <c r="N48" s="131"/>
      <c r="O48" s="64" t="s">
        <v>105</v>
      </c>
      <c r="P48" s="398" t="s">
        <v>106</v>
      </c>
      <c r="Q48" s="606" t="s">
        <v>107</v>
      </c>
      <c r="R48" s="398" t="s">
        <v>2149</v>
      </c>
      <c r="S48" s="470" t="s">
        <v>109</v>
      </c>
      <c r="T48" s="398" t="s">
        <v>106</v>
      </c>
      <c r="U48" s="36" t="s">
        <v>121</v>
      </c>
      <c r="V48" s="606" t="s">
        <v>111</v>
      </c>
      <c r="W48" s="398">
        <v>60</v>
      </c>
      <c r="X48" s="606" t="s">
        <v>112</v>
      </c>
      <c r="Y48" s="398"/>
      <c r="Z48" s="398"/>
      <c r="AA48" s="398"/>
      <c r="AB48" s="506">
        <v>0</v>
      </c>
      <c r="AC48" s="401">
        <v>90</v>
      </c>
      <c r="AD48" s="401">
        <v>10</v>
      </c>
      <c r="AE48" s="737" t="s">
        <v>128</v>
      </c>
      <c r="AF48" s="738" t="s">
        <v>114</v>
      </c>
      <c r="AG48" s="610">
        <v>4</v>
      </c>
      <c r="AH48" s="610">
        <v>7336.56</v>
      </c>
      <c r="AI48" s="39">
        <v>0</v>
      </c>
      <c r="AJ48" s="34">
        <f t="shared" si="3"/>
        <v>0</v>
      </c>
      <c r="AK48" s="740"/>
      <c r="AL48" s="741"/>
      <c r="AM48" s="741"/>
      <c r="AN48" s="741" t="s">
        <v>115</v>
      </c>
      <c r="AO48" s="395"/>
      <c r="AP48" s="606"/>
      <c r="AQ48" s="606"/>
      <c r="AR48" s="606"/>
      <c r="AS48" s="606" t="s">
        <v>199</v>
      </c>
      <c r="AT48" s="606" t="s">
        <v>199</v>
      </c>
      <c r="AU48" s="606"/>
      <c r="AV48" s="606"/>
      <c r="AW48" s="606"/>
      <c r="AX48" s="606"/>
      <c r="AY48" s="606"/>
      <c r="AZ48" s="606" t="s">
        <v>4022</v>
      </c>
      <c r="BA48" s="742"/>
      <c r="BB48" s="326"/>
      <c r="BC48" s="326"/>
      <c r="BD48" s="106"/>
      <c r="BE48" s="983">
        <v>32</v>
      </c>
    </row>
    <row r="49" spans="1:57" s="203" customFormat="1" ht="12.95" customHeight="1">
      <c r="A49" s="398" t="s">
        <v>1186</v>
      </c>
      <c r="B49" s="260"/>
      <c r="C49" s="260"/>
      <c r="D49" s="60">
        <v>210030140</v>
      </c>
      <c r="E49" s="300" t="s">
        <v>7715</v>
      </c>
      <c r="F49" s="300"/>
      <c r="G49" s="300"/>
      <c r="H49" s="260"/>
      <c r="I49" s="606" t="s">
        <v>196</v>
      </c>
      <c r="J49" s="606" t="s">
        <v>197</v>
      </c>
      <c r="K49" s="606" t="s">
        <v>198</v>
      </c>
      <c r="L49" s="300" t="s">
        <v>103</v>
      </c>
      <c r="M49" s="341"/>
      <c r="N49" s="61"/>
      <c r="O49" s="60" t="s">
        <v>105</v>
      </c>
      <c r="P49" s="398" t="s">
        <v>106</v>
      </c>
      <c r="Q49" s="606" t="s">
        <v>107</v>
      </c>
      <c r="R49" s="398" t="s">
        <v>2134</v>
      </c>
      <c r="S49" s="300" t="s">
        <v>109</v>
      </c>
      <c r="T49" s="398" t="s">
        <v>106</v>
      </c>
      <c r="U49" s="36" t="s">
        <v>121</v>
      </c>
      <c r="V49" s="606" t="s">
        <v>111</v>
      </c>
      <c r="W49" s="398">
        <v>60</v>
      </c>
      <c r="X49" s="606" t="s">
        <v>112</v>
      </c>
      <c r="Y49" s="398"/>
      <c r="Z49" s="398"/>
      <c r="AA49" s="398"/>
      <c r="AB49" s="398">
        <v>0</v>
      </c>
      <c r="AC49" s="606">
        <v>90</v>
      </c>
      <c r="AD49" s="606">
        <v>10</v>
      </c>
      <c r="AE49" s="737" t="s">
        <v>128</v>
      </c>
      <c r="AF49" s="738" t="s">
        <v>114</v>
      </c>
      <c r="AG49" s="31">
        <v>4</v>
      </c>
      <c r="AH49" s="39">
        <v>7336.56</v>
      </c>
      <c r="AI49" s="741">
        <f>AG49*AH49</f>
        <v>29346.240000000002</v>
      </c>
      <c r="AJ49" s="741">
        <f t="shared" si="3"/>
        <v>32867.788800000002</v>
      </c>
      <c r="AK49" s="740"/>
      <c r="AL49" s="741"/>
      <c r="AM49" s="741"/>
      <c r="AN49" s="741" t="s">
        <v>115</v>
      </c>
      <c r="AO49" s="395"/>
      <c r="AP49" s="606"/>
      <c r="AQ49" s="606"/>
      <c r="AR49" s="606"/>
      <c r="AS49" s="606" t="s">
        <v>199</v>
      </c>
      <c r="AT49" s="606" t="s">
        <v>199</v>
      </c>
      <c r="AU49" s="606"/>
      <c r="AV49" s="606"/>
      <c r="AW49" s="606"/>
      <c r="AX49" s="606"/>
      <c r="AY49" s="606"/>
      <c r="AZ49" s="606" t="s">
        <v>7606</v>
      </c>
      <c r="BC49" s="201"/>
      <c r="BD49" s="209"/>
      <c r="BE49" s="983">
        <v>33</v>
      </c>
    </row>
    <row r="50" spans="1:57" s="203" customFormat="1" ht="12.95" customHeight="1">
      <c r="A50" s="61" t="s">
        <v>1186</v>
      </c>
      <c r="B50" s="24"/>
      <c r="C50" s="25"/>
      <c r="D50" s="24">
        <v>210030142</v>
      </c>
      <c r="E50" s="26" t="s">
        <v>1376</v>
      </c>
      <c r="F50" s="26"/>
      <c r="G50" s="26">
        <v>22100028</v>
      </c>
      <c r="H50" s="26" t="s">
        <v>1239</v>
      </c>
      <c r="I50" s="26" t="s">
        <v>200</v>
      </c>
      <c r="J50" s="26" t="s">
        <v>197</v>
      </c>
      <c r="K50" s="26" t="s">
        <v>201</v>
      </c>
      <c r="L50" s="27" t="s">
        <v>103</v>
      </c>
      <c r="M50" s="28" t="s">
        <v>104</v>
      </c>
      <c r="N50" s="26"/>
      <c r="O50" s="29" t="s">
        <v>105</v>
      </c>
      <c r="P50" s="28" t="s">
        <v>106</v>
      </c>
      <c r="Q50" s="26" t="s">
        <v>107</v>
      </c>
      <c r="R50" s="28" t="s">
        <v>108</v>
      </c>
      <c r="S50" s="27" t="s">
        <v>109</v>
      </c>
      <c r="T50" s="28" t="s">
        <v>106</v>
      </c>
      <c r="U50" s="30" t="s">
        <v>121</v>
      </c>
      <c r="V50" s="26" t="s">
        <v>111</v>
      </c>
      <c r="W50" s="28">
        <v>60</v>
      </c>
      <c r="X50" s="26" t="s">
        <v>112</v>
      </c>
      <c r="Y50" s="28"/>
      <c r="Z50" s="28"/>
      <c r="AA50" s="28"/>
      <c r="AB50" s="29" t="s">
        <v>105</v>
      </c>
      <c r="AC50" s="27">
        <v>90</v>
      </c>
      <c r="AD50" s="27">
        <v>10</v>
      </c>
      <c r="AE50" s="31" t="s">
        <v>128</v>
      </c>
      <c r="AF50" s="26" t="s">
        <v>114</v>
      </c>
      <c r="AG50" s="39">
        <v>15</v>
      </c>
      <c r="AH50" s="39">
        <v>4093.67</v>
      </c>
      <c r="AI50" s="32">
        <f>AG50*AH50</f>
        <v>61405.05</v>
      </c>
      <c r="AJ50" s="33">
        <f t="shared" si="3"/>
        <v>68773.656000000003</v>
      </c>
      <c r="AK50" s="34"/>
      <c r="AL50" s="35"/>
      <c r="AM50" s="34"/>
      <c r="AN50" s="34" t="s">
        <v>115</v>
      </c>
      <c r="AO50" s="24"/>
      <c r="AP50" s="26"/>
      <c r="AQ50" s="26"/>
      <c r="AR50" s="26"/>
      <c r="AS50" s="26" t="s">
        <v>202</v>
      </c>
      <c r="AT50" s="26" t="s">
        <v>202</v>
      </c>
      <c r="AU50" s="26"/>
      <c r="AV50" s="26"/>
      <c r="AW50" s="26"/>
      <c r="AX50" s="26"/>
      <c r="AY50" s="26"/>
      <c r="AZ50" s="26"/>
      <c r="BC50" s="38"/>
      <c r="BD50" s="38"/>
      <c r="BE50" s="983">
        <v>34</v>
      </c>
    </row>
    <row r="51" spans="1:57" s="203" customFormat="1" ht="12.95" customHeight="1">
      <c r="A51" s="61" t="s">
        <v>1186</v>
      </c>
      <c r="B51" s="24"/>
      <c r="C51" s="25"/>
      <c r="D51" s="24">
        <v>250001817</v>
      </c>
      <c r="E51" s="26" t="s">
        <v>3384</v>
      </c>
      <c r="F51" s="26"/>
      <c r="G51" s="26">
        <v>22100029</v>
      </c>
      <c r="H51" s="26" t="s">
        <v>1240</v>
      </c>
      <c r="I51" s="26" t="s">
        <v>203</v>
      </c>
      <c r="J51" s="26" t="s">
        <v>204</v>
      </c>
      <c r="K51" s="26" t="s">
        <v>205</v>
      </c>
      <c r="L51" s="27" t="s">
        <v>103</v>
      </c>
      <c r="M51" s="28" t="s">
        <v>104</v>
      </c>
      <c r="N51" s="26"/>
      <c r="O51" s="29" t="s">
        <v>105</v>
      </c>
      <c r="P51" s="28" t="s">
        <v>106</v>
      </c>
      <c r="Q51" s="26" t="s">
        <v>107</v>
      </c>
      <c r="R51" s="28" t="s">
        <v>108</v>
      </c>
      <c r="S51" s="27" t="s">
        <v>109</v>
      </c>
      <c r="T51" s="28" t="s">
        <v>106</v>
      </c>
      <c r="U51" s="30" t="s">
        <v>121</v>
      </c>
      <c r="V51" s="26" t="s">
        <v>111</v>
      </c>
      <c r="W51" s="28">
        <v>60</v>
      </c>
      <c r="X51" s="26" t="s">
        <v>112</v>
      </c>
      <c r="Y51" s="28"/>
      <c r="Z51" s="28"/>
      <c r="AA51" s="28"/>
      <c r="AB51" s="29" t="s">
        <v>105</v>
      </c>
      <c r="AC51" s="27">
        <v>90</v>
      </c>
      <c r="AD51" s="27">
        <v>10</v>
      </c>
      <c r="AE51" s="31" t="s">
        <v>128</v>
      </c>
      <c r="AF51" s="26" t="s">
        <v>114</v>
      </c>
      <c r="AG51" s="39">
        <v>95</v>
      </c>
      <c r="AH51" s="39">
        <v>22141.67</v>
      </c>
      <c r="AI51" s="39">
        <v>0</v>
      </c>
      <c r="AJ51" s="34">
        <f t="shared" si="3"/>
        <v>0</v>
      </c>
      <c r="AK51" s="34"/>
      <c r="AL51" s="35"/>
      <c r="AM51" s="34"/>
      <c r="AN51" s="34" t="s">
        <v>115</v>
      </c>
      <c r="AO51" s="24"/>
      <c r="AP51" s="26"/>
      <c r="AQ51" s="26"/>
      <c r="AR51" s="26"/>
      <c r="AS51" s="26" t="s">
        <v>206</v>
      </c>
      <c r="AT51" s="26" t="s">
        <v>206</v>
      </c>
      <c r="AU51" s="26"/>
      <c r="AV51" s="26"/>
      <c r="AW51" s="26"/>
      <c r="AX51" s="26"/>
      <c r="AY51" s="26"/>
      <c r="AZ51" s="26"/>
      <c r="BB51" s="38"/>
      <c r="BC51" s="38"/>
      <c r="BD51" s="38"/>
      <c r="BE51" s="983">
        <v>35</v>
      </c>
    </row>
    <row r="52" spans="1:57" s="203" customFormat="1" ht="12.95" customHeight="1">
      <c r="A52" s="24" t="s">
        <v>1186</v>
      </c>
      <c r="B52" s="260"/>
      <c r="C52" s="260"/>
      <c r="D52" s="110">
        <v>250001817</v>
      </c>
      <c r="E52" s="26" t="s">
        <v>7731</v>
      </c>
      <c r="F52" s="26"/>
      <c r="G52" s="26"/>
      <c r="H52" s="260"/>
      <c r="I52" s="26" t="s">
        <v>203</v>
      </c>
      <c r="J52" s="26" t="s">
        <v>204</v>
      </c>
      <c r="K52" s="26" t="s">
        <v>205</v>
      </c>
      <c r="L52" s="96" t="s">
        <v>103</v>
      </c>
      <c r="M52" s="28"/>
      <c r="N52" s="26"/>
      <c r="O52" s="72" t="s">
        <v>105</v>
      </c>
      <c r="P52" s="28" t="s">
        <v>106</v>
      </c>
      <c r="Q52" s="26" t="s">
        <v>107</v>
      </c>
      <c r="R52" s="28" t="s">
        <v>2134</v>
      </c>
      <c r="S52" s="26" t="s">
        <v>109</v>
      </c>
      <c r="T52" s="28" t="s">
        <v>106</v>
      </c>
      <c r="U52" s="26" t="s">
        <v>121</v>
      </c>
      <c r="V52" s="26" t="s">
        <v>111</v>
      </c>
      <c r="W52" s="28">
        <v>60</v>
      </c>
      <c r="X52" s="26" t="s">
        <v>112</v>
      </c>
      <c r="Y52" s="28"/>
      <c r="Z52" s="28"/>
      <c r="AA52" s="28"/>
      <c r="AB52" s="398">
        <v>0</v>
      </c>
      <c r="AC52" s="606">
        <v>90</v>
      </c>
      <c r="AD52" s="606">
        <v>10</v>
      </c>
      <c r="AE52" s="31" t="s">
        <v>128</v>
      </c>
      <c r="AF52" s="26" t="s">
        <v>114</v>
      </c>
      <c r="AG52" s="31">
        <v>106</v>
      </c>
      <c r="AH52" s="39">
        <v>43200</v>
      </c>
      <c r="AI52" s="741">
        <f>AG52*AH52</f>
        <v>4579200</v>
      </c>
      <c r="AJ52" s="741">
        <f t="shared" si="3"/>
        <v>5128704.0000000009</v>
      </c>
      <c r="AK52" s="740"/>
      <c r="AL52" s="741"/>
      <c r="AM52" s="741"/>
      <c r="AN52" s="24" t="s">
        <v>115</v>
      </c>
      <c r="AO52" s="26"/>
      <c r="AP52" s="26"/>
      <c r="AQ52" s="26"/>
      <c r="AR52" s="26"/>
      <c r="AS52" s="26" t="s">
        <v>206</v>
      </c>
      <c r="AT52" s="26" t="s">
        <v>206</v>
      </c>
      <c r="AU52" s="26"/>
      <c r="AV52" s="26"/>
      <c r="AW52" s="26"/>
      <c r="AX52" s="26"/>
      <c r="AY52" s="26"/>
      <c r="AZ52" s="24" t="s">
        <v>4709</v>
      </c>
      <c r="BA52" s="311"/>
      <c r="BB52" s="311">
        <v>22100029</v>
      </c>
      <c r="BC52" s="201"/>
      <c r="BD52" s="209"/>
      <c r="BE52" s="983">
        <v>36</v>
      </c>
    </row>
    <row r="53" spans="1:57" s="203" customFormat="1" ht="12.95" customHeight="1">
      <c r="A53" s="61" t="s">
        <v>1186</v>
      </c>
      <c r="B53" s="24"/>
      <c r="C53" s="25"/>
      <c r="D53" s="24">
        <v>210009215</v>
      </c>
      <c r="E53" s="26" t="s">
        <v>1267</v>
      </c>
      <c r="F53" s="26"/>
      <c r="G53" s="26">
        <v>22100030</v>
      </c>
      <c r="H53" s="26" t="s">
        <v>1241</v>
      </c>
      <c r="I53" s="26" t="s">
        <v>207</v>
      </c>
      <c r="J53" s="26" t="s">
        <v>208</v>
      </c>
      <c r="K53" s="26" t="s">
        <v>209</v>
      </c>
      <c r="L53" s="27" t="s">
        <v>103</v>
      </c>
      <c r="M53" s="28" t="s">
        <v>104</v>
      </c>
      <c r="N53" s="26"/>
      <c r="O53" s="29" t="s">
        <v>105</v>
      </c>
      <c r="P53" s="28" t="s">
        <v>106</v>
      </c>
      <c r="Q53" s="26" t="s">
        <v>107</v>
      </c>
      <c r="R53" s="28" t="s">
        <v>108</v>
      </c>
      <c r="S53" s="27" t="s">
        <v>109</v>
      </c>
      <c r="T53" s="28" t="s">
        <v>106</v>
      </c>
      <c r="U53" s="30" t="s">
        <v>110</v>
      </c>
      <c r="V53" s="26" t="s">
        <v>111</v>
      </c>
      <c r="W53" s="28">
        <v>60</v>
      </c>
      <c r="X53" s="26" t="s">
        <v>112</v>
      </c>
      <c r="Y53" s="28"/>
      <c r="Z53" s="28"/>
      <c r="AA53" s="28"/>
      <c r="AB53" s="29" t="s">
        <v>105</v>
      </c>
      <c r="AC53" s="27">
        <v>90</v>
      </c>
      <c r="AD53" s="27">
        <v>10</v>
      </c>
      <c r="AE53" s="31" t="s">
        <v>144</v>
      </c>
      <c r="AF53" s="26" t="s">
        <v>114</v>
      </c>
      <c r="AG53" s="39">
        <v>83</v>
      </c>
      <c r="AH53" s="39">
        <v>1772.4</v>
      </c>
      <c r="AI53" s="32">
        <f>AG53*AH53</f>
        <v>147109.20000000001</v>
      </c>
      <c r="AJ53" s="33">
        <f t="shared" si="3"/>
        <v>164762.30400000003</v>
      </c>
      <c r="AK53" s="34"/>
      <c r="AL53" s="35"/>
      <c r="AM53" s="34"/>
      <c r="AN53" s="34" t="s">
        <v>115</v>
      </c>
      <c r="AO53" s="24"/>
      <c r="AP53" s="26"/>
      <c r="AQ53" s="26"/>
      <c r="AR53" s="26"/>
      <c r="AS53" s="26" t="s">
        <v>210</v>
      </c>
      <c r="AT53" s="26" t="s">
        <v>210</v>
      </c>
      <c r="AU53" s="26"/>
      <c r="AV53" s="26"/>
      <c r="AW53" s="26"/>
      <c r="AX53" s="26"/>
      <c r="AY53" s="26"/>
      <c r="AZ53" s="26"/>
      <c r="BB53" s="38"/>
      <c r="BC53" s="38"/>
      <c r="BD53" s="38"/>
      <c r="BE53" s="983">
        <v>37</v>
      </c>
    </row>
    <row r="54" spans="1:57" s="203" customFormat="1" ht="12.95" customHeight="1">
      <c r="A54" s="61" t="s">
        <v>1186</v>
      </c>
      <c r="B54" s="24"/>
      <c r="C54" s="25"/>
      <c r="D54" s="24">
        <v>210020175</v>
      </c>
      <c r="E54" s="26" t="s">
        <v>1291</v>
      </c>
      <c r="F54" s="26"/>
      <c r="G54" s="26">
        <v>22100031</v>
      </c>
      <c r="H54" s="26" t="s">
        <v>1242</v>
      </c>
      <c r="I54" s="26" t="s">
        <v>211</v>
      </c>
      <c r="J54" s="26" t="s">
        <v>212</v>
      </c>
      <c r="K54" s="26" t="s">
        <v>213</v>
      </c>
      <c r="L54" s="27" t="s">
        <v>103</v>
      </c>
      <c r="M54" s="28" t="s">
        <v>104</v>
      </c>
      <c r="N54" s="26" t="s">
        <v>120</v>
      </c>
      <c r="O54" s="29" t="s">
        <v>83</v>
      </c>
      <c r="P54" s="28" t="s">
        <v>106</v>
      </c>
      <c r="Q54" s="26" t="s">
        <v>107</v>
      </c>
      <c r="R54" s="28" t="s">
        <v>108</v>
      </c>
      <c r="S54" s="27" t="s">
        <v>109</v>
      </c>
      <c r="T54" s="28" t="s">
        <v>106</v>
      </c>
      <c r="U54" s="30" t="s">
        <v>121</v>
      </c>
      <c r="V54" s="26" t="s">
        <v>111</v>
      </c>
      <c r="W54" s="28">
        <v>60</v>
      </c>
      <c r="X54" s="26" t="s">
        <v>112</v>
      </c>
      <c r="Y54" s="28"/>
      <c r="Z54" s="28"/>
      <c r="AA54" s="28"/>
      <c r="AB54" s="29">
        <v>30</v>
      </c>
      <c r="AC54" s="27">
        <v>60</v>
      </c>
      <c r="AD54" s="27">
        <v>10</v>
      </c>
      <c r="AE54" s="31" t="s">
        <v>144</v>
      </c>
      <c r="AF54" s="26" t="s">
        <v>114</v>
      </c>
      <c r="AG54" s="39">
        <v>515</v>
      </c>
      <c r="AH54" s="39">
        <v>2788.77</v>
      </c>
      <c r="AI54" s="32">
        <f>AG54*AH54</f>
        <v>1436216.55</v>
      </c>
      <c r="AJ54" s="33">
        <f t="shared" si="3"/>
        <v>1608562.5360000003</v>
      </c>
      <c r="AK54" s="34"/>
      <c r="AL54" s="35"/>
      <c r="AM54" s="34"/>
      <c r="AN54" s="34" t="s">
        <v>115</v>
      </c>
      <c r="AO54" s="24"/>
      <c r="AP54" s="26"/>
      <c r="AQ54" s="26"/>
      <c r="AR54" s="26"/>
      <c r="AS54" s="26" t="s">
        <v>214</v>
      </c>
      <c r="AT54" s="26" t="s">
        <v>214</v>
      </c>
      <c r="AU54" s="26"/>
      <c r="AV54" s="26"/>
      <c r="AW54" s="26"/>
      <c r="AX54" s="26"/>
      <c r="AY54" s="26"/>
      <c r="AZ54" s="26"/>
      <c r="BB54" s="38"/>
      <c r="BC54" s="38"/>
      <c r="BD54" s="38"/>
      <c r="BE54" s="983">
        <v>38</v>
      </c>
    </row>
    <row r="55" spans="1:57" s="203" customFormat="1" ht="12.95" customHeight="1">
      <c r="A55" s="61" t="s">
        <v>1186</v>
      </c>
      <c r="B55" s="24"/>
      <c r="C55" s="25"/>
      <c r="D55" s="24">
        <v>210026665</v>
      </c>
      <c r="E55" s="26" t="s">
        <v>1299</v>
      </c>
      <c r="F55" s="26"/>
      <c r="G55" s="26">
        <v>22100032</v>
      </c>
      <c r="H55" s="26" t="s">
        <v>1243</v>
      </c>
      <c r="I55" s="26" t="s">
        <v>215</v>
      </c>
      <c r="J55" s="26" t="s">
        <v>216</v>
      </c>
      <c r="K55" s="26" t="s">
        <v>217</v>
      </c>
      <c r="L55" s="27" t="s">
        <v>103</v>
      </c>
      <c r="M55" s="28" t="s">
        <v>104</v>
      </c>
      <c r="N55" s="26"/>
      <c r="O55" s="29" t="s">
        <v>105</v>
      </c>
      <c r="P55" s="28" t="s">
        <v>106</v>
      </c>
      <c r="Q55" s="26" t="s">
        <v>107</v>
      </c>
      <c r="R55" s="28" t="s">
        <v>108</v>
      </c>
      <c r="S55" s="27" t="s">
        <v>109</v>
      </c>
      <c r="T55" s="28" t="s">
        <v>106</v>
      </c>
      <c r="U55" s="30" t="s">
        <v>121</v>
      </c>
      <c r="V55" s="26" t="s">
        <v>111</v>
      </c>
      <c r="W55" s="28">
        <v>60</v>
      </c>
      <c r="X55" s="26" t="s">
        <v>112</v>
      </c>
      <c r="Y55" s="28"/>
      <c r="Z55" s="28"/>
      <c r="AA55" s="28"/>
      <c r="AB55" s="29" t="s">
        <v>105</v>
      </c>
      <c r="AC55" s="27">
        <v>90</v>
      </c>
      <c r="AD55" s="27">
        <v>10</v>
      </c>
      <c r="AE55" s="31" t="s">
        <v>113</v>
      </c>
      <c r="AF55" s="26" t="s">
        <v>114</v>
      </c>
      <c r="AG55" s="39">
        <v>0.6</v>
      </c>
      <c r="AH55" s="39">
        <v>8347.35</v>
      </c>
      <c r="AI55" s="905">
        <v>0</v>
      </c>
      <c r="AJ55" s="905">
        <v>0</v>
      </c>
      <c r="AK55" s="34"/>
      <c r="AL55" s="35"/>
      <c r="AM55" s="34"/>
      <c r="AN55" s="34" t="s">
        <v>115</v>
      </c>
      <c r="AO55" s="24"/>
      <c r="AP55" s="26"/>
      <c r="AQ55" s="26"/>
      <c r="AR55" s="26"/>
      <c r="AS55" s="26" t="s">
        <v>218</v>
      </c>
      <c r="AT55" s="26" t="s">
        <v>218</v>
      </c>
      <c r="AU55" s="26"/>
      <c r="AV55" s="26"/>
      <c r="AW55" s="26"/>
      <c r="AX55" s="26"/>
      <c r="AY55" s="26"/>
      <c r="AZ55" s="26"/>
      <c r="BB55" s="38"/>
      <c r="BC55" s="38"/>
      <c r="BD55" s="38"/>
      <c r="BE55" s="983">
        <v>39</v>
      </c>
    </row>
    <row r="56" spans="1:57" s="203" customFormat="1" ht="12.95" customHeight="1">
      <c r="A56" s="621" t="s">
        <v>1186</v>
      </c>
      <c r="B56" s="529"/>
      <c r="C56" s="529"/>
      <c r="D56" s="965">
        <v>210026665</v>
      </c>
      <c r="E56" s="1255" t="s">
        <v>8910</v>
      </c>
      <c r="F56" s="1255" t="s">
        <v>1299</v>
      </c>
      <c r="G56" s="529"/>
      <c r="H56" s="529"/>
      <c r="I56" s="530" t="s">
        <v>215</v>
      </c>
      <c r="J56" s="530" t="s">
        <v>216</v>
      </c>
      <c r="K56" s="530" t="s">
        <v>217</v>
      </c>
      <c r="L56" s="1262" t="s">
        <v>103</v>
      </c>
      <c r="M56" s="321" t="s">
        <v>104</v>
      </c>
      <c r="N56" s="530"/>
      <c r="O56" s="1263" t="s">
        <v>105</v>
      </c>
      <c r="P56" s="321" t="s">
        <v>106</v>
      </c>
      <c r="Q56" s="530" t="s">
        <v>107</v>
      </c>
      <c r="R56" s="321" t="s">
        <v>1155</v>
      </c>
      <c r="S56" s="530" t="s">
        <v>109</v>
      </c>
      <c r="T56" s="321" t="s">
        <v>106</v>
      </c>
      <c r="U56" s="530" t="s">
        <v>121</v>
      </c>
      <c r="V56" s="530" t="s">
        <v>111</v>
      </c>
      <c r="W56" s="321">
        <v>60</v>
      </c>
      <c r="X56" s="530" t="s">
        <v>112</v>
      </c>
      <c r="Y56" s="321"/>
      <c r="Z56" s="321"/>
      <c r="AA56" s="321"/>
      <c r="AB56" s="321" t="s">
        <v>105</v>
      </c>
      <c r="AC56" s="530">
        <v>90</v>
      </c>
      <c r="AD56" s="530">
        <v>10</v>
      </c>
      <c r="AE56" s="618" t="s">
        <v>113</v>
      </c>
      <c r="AF56" s="530" t="s">
        <v>114</v>
      </c>
      <c r="AG56" s="618">
        <v>0.6</v>
      </c>
      <c r="AH56" s="960">
        <v>8347.35</v>
      </c>
      <c r="AI56" s="620">
        <v>5008.41</v>
      </c>
      <c r="AJ56" s="620">
        <v>5609.4192000000003</v>
      </c>
      <c r="AK56" s="619"/>
      <c r="AL56" s="620"/>
      <c r="AM56" s="620"/>
      <c r="AN56" s="621" t="s">
        <v>115</v>
      </c>
      <c r="AO56" s="530"/>
      <c r="AP56" s="530"/>
      <c r="AQ56" s="530"/>
      <c r="AR56" s="530"/>
      <c r="AS56" s="530" t="s">
        <v>218</v>
      </c>
      <c r="AT56" s="530" t="s">
        <v>218</v>
      </c>
      <c r="AU56" s="530"/>
      <c r="AV56" s="530"/>
      <c r="AW56" s="530"/>
      <c r="AX56" s="530"/>
      <c r="AY56" s="530"/>
      <c r="AZ56" s="621" t="s">
        <v>7606</v>
      </c>
      <c r="BA56" s="1072"/>
      <c r="BB56" s="1"/>
      <c r="BC56" s="1"/>
      <c r="BD56" s="1" t="e">
        <f>VLOOKUP($F$2877:$F$3305,$E$17:$BE$2871,53,0)</f>
        <v>#VALUE!</v>
      </c>
      <c r="BE56" s="979" t="e">
        <f>BD56+0.5</f>
        <v>#VALUE!</v>
      </c>
    </row>
    <row r="57" spans="1:57" s="203" customFormat="1" ht="12.95" customHeight="1">
      <c r="A57" s="61" t="s">
        <v>1186</v>
      </c>
      <c r="B57" s="24"/>
      <c r="C57" s="25"/>
      <c r="D57" s="24">
        <v>210030335</v>
      </c>
      <c r="E57" s="26" t="s">
        <v>1298</v>
      </c>
      <c r="F57" s="26"/>
      <c r="G57" s="26">
        <v>22100033</v>
      </c>
      <c r="H57" s="26" t="s">
        <v>1244</v>
      </c>
      <c r="I57" s="26" t="s">
        <v>215</v>
      </c>
      <c r="J57" s="26" t="s">
        <v>216</v>
      </c>
      <c r="K57" s="26" t="s">
        <v>217</v>
      </c>
      <c r="L57" s="27" t="s">
        <v>103</v>
      </c>
      <c r="M57" s="28" t="s">
        <v>104</v>
      </c>
      <c r="N57" s="26"/>
      <c r="O57" s="29" t="s">
        <v>105</v>
      </c>
      <c r="P57" s="28" t="s">
        <v>106</v>
      </c>
      <c r="Q57" s="26" t="s">
        <v>107</v>
      </c>
      <c r="R57" s="28" t="s">
        <v>108</v>
      </c>
      <c r="S57" s="27" t="s">
        <v>109</v>
      </c>
      <c r="T57" s="28" t="s">
        <v>106</v>
      </c>
      <c r="U57" s="30" t="s">
        <v>121</v>
      </c>
      <c r="V57" s="26" t="s">
        <v>111</v>
      </c>
      <c r="W57" s="28">
        <v>60</v>
      </c>
      <c r="X57" s="26" t="s">
        <v>112</v>
      </c>
      <c r="Y57" s="28"/>
      <c r="Z57" s="28"/>
      <c r="AA57" s="28"/>
      <c r="AB57" s="29" t="s">
        <v>105</v>
      </c>
      <c r="AC57" s="27">
        <v>90</v>
      </c>
      <c r="AD57" s="27">
        <v>10</v>
      </c>
      <c r="AE57" s="31" t="s">
        <v>113</v>
      </c>
      <c r="AF57" s="26" t="s">
        <v>114</v>
      </c>
      <c r="AG57" s="39">
        <v>0.6</v>
      </c>
      <c r="AH57" s="39">
        <v>7101.6</v>
      </c>
      <c r="AI57" s="905">
        <v>0</v>
      </c>
      <c r="AJ57" s="905">
        <v>0</v>
      </c>
      <c r="AK57" s="34"/>
      <c r="AL57" s="35"/>
      <c r="AM57" s="34"/>
      <c r="AN57" s="34" t="s">
        <v>115</v>
      </c>
      <c r="AO57" s="24"/>
      <c r="AP57" s="26"/>
      <c r="AQ57" s="26"/>
      <c r="AR57" s="26"/>
      <c r="AS57" s="26" t="s">
        <v>219</v>
      </c>
      <c r="AT57" s="26" t="s">
        <v>219</v>
      </c>
      <c r="AU57" s="26"/>
      <c r="AV57" s="26"/>
      <c r="AW57" s="26"/>
      <c r="AX57" s="26"/>
      <c r="AY57" s="26"/>
      <c r="AZ57" s="26"/>
      <c r="BB57" s="38"/>
      <c r="BC57" s="38"/>
      <c r="BD57" s="38"/>
      <c r="BE57" s="983">
        <v>40</v>
      </c>
    </row>
    <row r="58" spans="1:57" s="203" customFormat="1" ht="12.95" customHeight="1">
      <c r="A58" s="621" t="s">
        <v>1186</v>
      </c>
      <c r="B58" s="529"/>
      <c r="C58" s="529"/>
      <c r="D58" s="965">
        <v>210030335</v>
      </c>
      <c r="E58" s="1255" t="s">
        <v>8911</v>
      </c>
      <c r="F58" s="1255" t="s">
        <v>1298</v>
      </c>
      <c r="G58" s="529"/>
      <c r="H58" s="529"/>
      <c r="I58" s="530" t="s">
        <v>215</v>
      </c>
      <c r="J58" s="530" t="s">
        <v>216</v>
      </c>
      <c r="K58" s="530" t="s">
        <v>217</v>
      </c>
      <c r="L58" s="1262" t="s">
        <v>103</v>
      </c>
      <c r="M58" s="321" t="s">
        <v>104</v>
      </c>
      <c r="N58" s="530"/>
      <c r="O58" s="1263" t="s">
        <v>105</v>
      </c>
      <c r="P58" s="321" t="s">
        <v>106</v>
      </c>
      <c r="Q58" s="530" t="s">
        <v>107</v>
      </c>
      <c r="R58" s="321" t="s">
        <v>1155</v>
      </c>
      <c r="S58" s="530" t="s">
        <v>109</v>
      </c>
      <c r="T58" s="321" t="s">
        <v>106</v>
      </c>
      <c r="U58" s="530" t="s">
        <v>121</v>
      </c>
      <c r="V58" s="530" t="s">
        <v>111</v>
      </c>
      <c r="W58" s="321">
        <v>60</v>
      </c>
      <c r="X58" s="530" t="s">
        <v>112</v>
      </c>
      <c r="Y58" s="321"/>
      <c r="Z58" s="321"/>
      <c r="AA58" s="321"/>
      <c r="AB58" s="321" t="s">
        <v>105</v>
      </c>
      <c r="AC58" s="530">
        <v>90</v>
      </c>
      <c r="AD58" s="530">
        <v>10</v>
      </c>
      <c r="AE58" s="618" t="s">
        <v>113</v>
      </c>
      <c r="AF58" s="530" t="s">
        <v>114</v>
      </c>
      <c r="AG58" s="618">
        <v>0.6</v>
      </c>
      <c r="AH58" s="960">
        <v>7101.6</v>
      </c>
      <c r="AI58" s="620">
        <v>4260.96</v>
      </c>
      <c r="AJ58" s="620">
        <v>4772.2752</v>
      </c>
      <c r="AK58" s="619"/>
      <c r="AL58" s="620"/>
      <c r="AM58" s="620"/>
      <c r="AN58" s="621" t="s">
        <v>115</v>
      </c>
      <c r="AO58" s="530"/>
      <c r="AP58" s="530"/>
      <c r="AQ58" s="530"/>
      <c r="AR58" s="530"/>
      <c r="AS58" s="530" t="s">
        <v>219</v>
      </c>
      <c r="AT58" s="530" t="s">
        <v>219</v>
      </c>
      <c r="AU58" s="530"/>
      <c r="AV58" s="530"/>
      <c r="AW58" s="530"/>
      <c r="AX58" s="530"/>
      <c r="AY58" s="530"/>
      <c r="AZ58" s="621" t="s">
        <v>7606</v>
      </c>
      <c r="BA58" s="1072"/>
      <c r="BB58" s="1"/>
      <c r="BC58" s="1"/>
      <c r="BD58" s="1" t="e">
        <f>VLOOKUP($F$2877:$F$3305,$E$17:$BE$2871,53,0)</f>
        <v>#VALUE!</v>
      </c>
      <c r="BE58" s="979" t="e">
        <f>BD58+0.5</f>
        <v>#VALUE!</v>
      </c>
    </row>
    <row r="59" spans="1:57" s="203" customFormat="1" ht="12.95" customHeight="1">
      <c r="A59" s="61" t="s">
        <v>1186</v>
      </c>
      <c r="B59" s="24"/>
      <c r="C59" s="25"/>
      <c r="D59" s="24">
        <v>210030871</v>
      </c>
      <c r="E59" s="26" t="s">
        <v>1307</v>
      </c>
      <c r="F59" s="26"/>
      <c r="G59" s="26">
        <v>22100034</v>
      </c>
      <c r="H59" s="26" t="s">
        <v>1245</v>
      </c>
      <c r="I59" s="26" t="s">
        <v>220</v>
      </c>
      <c r="J59" s="26" t="s">
        <v>216</v>
      </c>
      <c r="K59" s="26" t="s">
        <v>221</v>
      </c>
      <c r="L59" s="27" t="s">
        <v>103</v>
      </c>
      <c r="M59" s="28" t="s">
        <v>104</v>
      </c>
      <c r="N59" s="26"/>
      <c r="O59" s="29" t="s">
        <v>105</v>
      </c>
      <c r="P59" s="28" t="s">
        <v>106</v>
      </c>
      <c r="Q59" s="26" t="s">
        <v>107</v>
      </c>
      <c r="R59" s="28" t="s">
        <v>108</v>
      </c>
      <c r="S59" s="27" t="s">
        <v>109</v>
      </c>
      <c r="T59" s="28" t="s">
        <v>106</v>
      </c>
      <c r="U59" s="30" t="s">
        <v>121</v>
      </c>
      <c r="V59" s="26" t="s">
        <v>111</v>
      </c>
      <c r="W59" s="28">
        <v>60</v>
      </c>
      <c r="X59" s="26" t="s">
        <v>112</v>
      </c>
      <c r="Y59" s="28"/>
      <c r="Z59" s="28"/>
      <c r="AA59" s="28"/>
      <c r="AB59" s="29" t="s">
        <v>105</v>
      </c>
      <c r="AC59" s="27">
        <v>90</v>
      </c>
      <c r="AD59" s="27">
        <v>10</v>
      </c>
      <c r="AE59" s="31" t="s">
        <v>144</v>
      </c>
      <c r="AF59" s="26" t="s">
        <v>114</v>
      </c>
      <c r="AG59" s="39">
        <v>2</v>
      </c>
      <c r="AH59" s="39">
        <v>6900</v>
      </c>
      <c r="AI59" s="905">
        <v>0</v>
      </c>
      <c r="AJ59" s="905">
        <v>0</v>
      </c>
      <c r="AK59" s="34"/>
      <c r="AL59" s="35"/>
      <c r="AM59" s="34"/>
      <c r="AN59" s="34" t="s">
        <v>115</v>
      </c>
      <c r="AO59" s="24"/>
      <c r="AP59" s="26"/>
      <c r="AQ59" s="26"/>
      <c r="AR59" s="26"/>
      <c r="AS59" s="26" t="s">
        <v>222</v>
      </c>
      <c r="AT59" s="26" t="s">
        <v>222</v>
      </c>
      <c r="AU59" s="26"/>
      <c r="AV59" s="26"/>
      <c r="AW59" s="26"/>
      <c r="AX59" s="26"/>
      <c r="AY59" s="26"/>
      <c r="AZ59" s="26"/>
      <c r="BB59" s="38"/>
      <c r="BC59" s="38"/>
      <c r="BD59" s="38"/>
      <c r="BE59" s="983">
        <v>41</v>
      </c>
    </row>
    <row r="60" spans="1:57" s="203" customFormat="1" ht="12.95" customHeight="1">
      <c r="A60" s="621" t="s">
        <v>1186</v>
      </c>
      <c r="B60" s="529"/>
      <c r="C60" s="529"/>
      <c r="D60" s="965">
        <v>210030871</v>
      </c>
      <c r="E60" s="1255" t="s">
        <v>8912</v>
      </c>
      <c r="F60" s="1255" t="s">
        <v>1307</v>
      </c>
      <c r="G60" s="529"/>
      <c r="H60" s="529"/>
      <c r="I60" s="530" t="s">
        <v>220</v>
      </c>
      <c r="J60" s="530" t="s">
        <v>216</v>
      </c>
      <c r="K60" s="530" t="s">
        <v>221</v>
      </c>
      <c r="L60" s="1262" t="s">
        <v>103</v>
      </c>
      <c r="M60" s="321" t="s">
        <v>104</v>
      </c>
      <c r="N60" s="530"/>
      <c r="O60" s="1263" t="s">
        <v>105</v>
      </c>
      <c r="P60" s="321" t="s">
        <v>106</v>
      </c>
      <c r="Q60" s="530" t="s">
        <v>107</v>
      </c>
      <c r="R60" s="321" t="s">
        <v>1155</v>
      </c>
      <c r="S60" s="530" t="s">
        <v>109</v>
      </c>
      <c r="T60" s="321" t="s">
        <v>106</v>
      </c>
      <c r="U60" s="530" t="s">
        <v>121</v>
      </c>
      <c r="V60" s="530" t="s">
        <v>111</v>
      </c>
      <c r="W60" s="321">
        <v>60</v>
      </c>
      <c r="X60" s="530" t="s">
        <v>112</v>
      </c>
      <c r="Y60" s="321"/>
      <c r="Z60" s="321"/>
      <c r="AA60" s="321"/>
      <c r="AB60" s="321" t="s">
        <v>105</v>
      </c>
      <c r="AC60" s="530">
        <v>90</v>
      </c>
      <c r="AD60" s="530">
        <v>10</v>
      </c>
      <c r="AE60" s="618" t="s">
        <v>144</v>
      </c>
      <c r="AF60" s="530" t="s">
        <v>114</v>
      </c>
      <c r="AG60" s="618">
        <v>2</v>
      </c>
      <c r="AH60" s="960">
        <v>6900</v>
      </c>
      <c r="AI60" s="620">
        <v>13800</v>
      </c>
      <c r="AJ60" s="620">
        <v>15456.000000000002</v>
      </c>
      <c r="AK60" s="619"/>
      <c r="AL60" s="620"/>
      <c r="AM60" s="620"/>
      <c r="AN60" s="621" t="s">
        <v>115</v>
      </c>
      <c r="AO60" s="530"/>
      <c r="AP60" s="530"/>
      <c r="AQ60" s="530"/>
      <c r="AR60" s="530"/>
      <c r="AS60" s="530" t="s">
        <v>222</v>
      </c>
      <c r="AT60" s="530" t="s">
        <v>222</v>
      </c>
      <c r="AU60" s="530"/>
      <c r="AV60" s="530"/>
      <c r="AW60" s="530"/>
      <c r="AX60" s="530"/>
      <c r="AY60" s="530"/>
      <c r="AZ60" s="621" t="s">
        <v>7606</v>
      </c>
      <c r="BA60" s="1072"/>
      <c r="BB60" s="1"/>
      <c r="BC60" s="1"/>
      <c r="BD60" s="1" t="e">
        <f>VLOOKUP($F$2877:$F$3305,$E$17:$BE$2871,53,0)</f>
        <v>#VALUE!</v>
      </c>
      <c r="BE60" s="979" t="e">
        <f>BD60+0.5</f>
        <v>#VALUE!</v>
      </c>
    </row>
    <row r="61" spans="1:57" s="203" customFormat="1" ht="12.95" customHeight="1">
      <c r="A61" s="61" t="s">
        <v>1186</v>
      </c>
      <c r="B61" s="24"/>
      <c r="C61" s="25"/>
      <c r="D61" s="24">
        <v>210030872</v>
      </c>
      <c r="E61" s="26" t="s">
        <v>1306</v>
      </c>
      <c r="F61" s="26"/>
      <c r="G61" s="26">
        <v>22100035</v>
      </c>
      <c r="H61" s="26" t="s">
        <v>1246</v>
      </c>
      <c r="I61" s="26" t="s">
        <v>220</v>
      </c>
      <c r="J61" s="26" t="s">
        <v>216</v>
      </c>
      <c r="K61" s="26" t="s">
        <v>221</v>
      </c>
      <c r="L61" s="27" t="s">
        <v>103</v>
      </c>
      <c r="M61" s="28" t="s">
        <v>104</v>
      </c>
      <c r="N61" s="26"/>
      <c r="O61" s="29" t="s">
        <v>105</v>
      </c>
      <c r="P61" s="28" t="s">
        <v>106</v>
      </c>
      <c r="Q61" s="26" t="s">
        <v>107</v>
      </c>
      <c r="R61" s="28" t="s">
        <v>108</v>
      </c>
      <c r="S61" s="27" t="s">
        <v>109</v>
      </c>
      <c r="T61" s="28" t="s">
        <v>106</v>
      </c>
      <c r="U61" s="30" t="s">
        <v>121</v>
      </c>
      <c r="V61" s="26" t="s">
        <v>111</v>
      </c>
      <c r="W61" s="28">
        <v>60</v>
      </c>
      <c r="X61" s="26" t="s">
        <v>112</v>
      </c>
      <c r="Y61" s="28"/>
      <c r="Z61" s="28"/>
      <c r="AA61" s="28"/>
      <c r="AB61" s="29" t="s">
        <v>105</v>
      </c>
      <c r="AC61" s="27">
        <v>90</v>
      </c>
      <c r="AD61" s="27">
        <v>10</v>
      </c>
      <c r="AE61" s="31" t="s">
        <v>144</v>
      </c>
      <c r="AF61" s="26" t="s">
        <v>114</v>
      </c>
      <c r="AG61" s="39">
        <v>1</v>
      </c>
      <c r="AH61" s="39">
        <v>12628.5</v>
      </c>
      <c r="AI61" s="905">
        <v>0</v>
      </c>
      <c r="AJ61" s="905">
        <v>0</v>
      </c>
      <c r="AK61" s="34"/>
      <c r="AL61" s="35"/>
      <c r="AM61" s="34"/>
      <c r="AN61" s="34" t="s">
        <v>115</v>
      </c>
      <c r="AO61" s="24"/>
      <c r="AP61" s="26"/>
      <c r="AQ61" s="26"/>
      <c r="AR61" s="26"/>
      <c r="AS61" s="26" t="s">
        <v>223</v>
      </c>
      <c r="AT61" s="26" t="s">
        <v>223</v>
      </c>
      <c r="AU61" s="26"/>
      <c r="AV61" s="26"/>
      <c r="AW61" s="26"/>
      <c r="AX61" s="26"/>
      <c r="AY61" s="26"/>
      <c r="AZ61" s="26"/>
      <c r="BB61" s="38"/>
      <c r="BC61" s="38"/>
      <c r="BD61" s="38"/>
      <c r="BE61" s="983">
        <v>42</v>
      </c>
    </row>
    <row r="62" spans="1:57" s="203" customFormat="1" ht="12.95" customHeight="1">
      <c r="A62" s="621" t="s">
        <v>1186</v>
      </c>
      <c r="B62" s="529"/>
      <c r="C62" s="529"/>
      <c r="D62" s="965">
        <v>210030872</v>
      </c>
      <c r="E62" s="1255" t="s">
        <v>8913</v>
      </c>
      <c r="F62" s="1255" t="s">
        <v>1306</v>
      </c>
      <c r="G62" s="529"/>
      <c r="H62" s="529"/>
      <c r="I62" s="530" t="s">
        <v>220</v>
      </c>
      <c r="J62" s="530" t="s">
        <v>216</v>
      </c>
      <c r="K62" s="530" t="s">
        <v>221</v>
      </c>
      <c r="L62" s="1262" t="s">
        <v>103</v>
      </c>
      <c r="M62" s="321" t="s">
        <v>104</v>
      </c>
      <c r="N62" s="530"/>
      <c r="O62" s="1263" t="s">
        <v>105</v>
      </c>
      <c r="P62" s="321" t="s">
        <v>106</v>
      </c>
      <c r="Q62" s="530" t="s">
        <v>107</v>
      </c>
      <c r="R62" s="321" t="s">
        <v>1155</v>
      </c>
      <c r="S62" s="530" t="s">
        <v>109</v>
      </c>
      <c r="T62" s="321" t="s">
        <v>106</v>
      </c>
      <c r="U62" s="530" t="s">
        <v>121</v>
      </c>
      <c r="V62" s="530" t="s">
        <v>111</v>
      </c>
      <c r="W62" s="321">
        <v>60</v>
      </c>
      <c r="X62" s="530" t="s">
        <v>112</v>
      </c>
      <c r="Y62" s="321"/>
      <c r="Z62" s="321"/>
      <c r="AA62" s="321"/>
      <c r="AB62" s="321" t="s">
        <v>105</v>
      </c>
      <c r="AC62" s="530">
        <v>90</v>
      </c>
      <c r="AD62" s="530">
        <v>10</v>
      </c>
      <c r="AE62" s="618" t="s">
        <v>144</v>
      </c>
      <c r="AF62" s="530" t="s">
        <v>114</v>
      </c>
      <c r="AG62" s="618">
        <v>1</v>
      </c>
      <c r="AH62" s="960">
        <v>12628.5</v>
      </c>
      <c r="AI62" s="620">
        <v>12628.5</v>
      </c>
      <c r="AJ62" s="620">
        <v>14143.920000000002</v>
      </c>
      <c r="AK62" s="619"/>
      <c r="AL62" s="620"/>
      <c r="AM62" s="620"/>
      <c r="AN62" s="621" t="s">
        <v>115</v>
      </c>
      <c r="AO62" s="530"/>
      <c r="AP62" s="530"/>
      <c r="AQ62" s="530"/>
      <c r="AR62" s="530"/>
      <c r="AS62" s="530" t="s">
        <v>223</v>
      </c>
      <c r="AT62" s="530" t="s">
        <v>223</v>
      </c>
      <c r="AU62" s="530"/>
      <c r="AV62" s="530"/>
      <c r="AW62" s="530"/>
      <c r="AX62" s="530"/>
      <c r="AY62" s="530"/>
      <c r="AZ62" s="621" t="s">
        <v>7606</v>
      </c>
      <c r="BA62" s="1072"/>
      <c r="BB62" s="1"/>
      <c r="BC62" s="1"/>
      <c r="BD62" s="1" t="e">
        <f>VLOOKUP($F$2877:$F$3305,$E$17:$BE$2871,53,0)</f>
        <v>#VALUE!</v>
      </c>
      <c r="BE62" s="979" t="e">
        <f>BD62+0.5</f>
        <v>#VALUE!</v>
      </c>
    </row>
    <row r="63" spans="1:57" s="203" customFormat="1" ht="12.95" customHeight="1">
      <c r="A63" s="61" t="s">
        <v>1186</v>
      </c>
      <c r="B63" s="24"/>
      <c r="C63" s="25"/>
      <c r="D63" s="24">
        <v>210030874</v>
      </c>
      <c r="E63" s="26" t="s">
        <v>1305</v>
      </c>
      <c r="F63" s="26"/>
      <c r="G63" s="26">
        <v>22100036</v>
      </c>
      <c r="H63" s="26" t="s">
        <v>1247</v>
      </c>
      <c r="I63" s="26" t="s">
        <v>220</v>
      </c>
      <c r="J63" s="26" t="s">
        <v>216</v>
      </c>
      <c r="K63" s="26" t="s">
        <v>221</v>
      </c>
      <c r="L63" s="27" t="s">
        <v>103</v>
      </c>
      <c r="M63" s="28" t="s">
        <v>104</v>
      </c>
      <c r="N63" s="26"/>
      <c r="O63" s="29" t="s">
        <v>105</v>
      </c>
      <c r="P63" s="28" t="s">
        <v>106</v>
      </c>
      <c r="Q63" s="26" t="s">
        <v>107</v>
      </c>
      <c r="R63" s="28" t="s">
        <v>108</v>
      </c>
      <c r="S63" s="27" t="s">
        <v>109</v>
      </c>
      <c r="T63" s="28" t="s">
        <v>106</v>
      </c>
      <c r="U63" s="30" t="s">
        <v>121</v>
      </c>
      <c r="V63" s="26" t="s">
        <v>111</v>
      </c>
      <c r="W63" s="28">
        <v>60</v>
      </c>
      <c r="X63" s="26" t="s">
        <v>112</v>
      </c>
      <c r="Y63" s="28"/>
      <c r="Z63" s="28"/>
      <c r="AA63" s="28"/>
      <c r="AB63" s="29" t="s">
        <v>105</v>
      </c>
      <c r="AC63" s="27">
        <v>90</v>
      </c>
      <c r="AD63" s="27">
        <v>10</v>
      </c>
      <c r="AE63" s="31" t="s">
        <v>144</v>
      </c>
      <c r="AF63" s="26" t="s">
        <v>114</v>
      </c>
      <c r="AG63" s="39">
        <v>1</v>
      </c>
      <c r="AH63" s="39">
        <v>8168.7</v>
      </c>
      <c r="AI63" s="905">
        <v>0</v>
      </c>
      <c r="AJ63" s="905">
        <v>0</v>
      </c>
      <c r="AK63" s="34"/>
      <c r="AL63" s="35"/>
      <c r="AM63" s="34"/>
      <c r="AN63" s="34" t="s">
        <v>115</v>
      </c>
      <c r="AO63" s="24"/>
      <c r="AP63" s="26"/>
      <c r="AQ63" s="26"/>
      <c r="AR63" s="26"/>
      <c r="AS63" s="26"/>
      <c r="AT63" s="26"/>
      <c r="AU63" s="26"/>
      <c r="AV63" s="26"/>
      <c r="AW63" s="26"/>
      <c r="AX63" s="26"/>
      <c r="AY63" s="26"/>
      <c r="AZ63" s="26"/>
      <c r="BB63" s="38"/>
      <c r="BC63" s="38"/>
      <c r="BD63" s="38"/>
      <c r="BE63" s="983">
        <v>43</v>
      </c>
    </row>
    <row r="64" spans="1:57" s="203" customFormat="1" ht="12.95" customHeight="1">
      <c r="A64" s="621" t="s">
        <v>1186</v>
      </c>
      <c r="B64" s="529"/>
      <c r="C64" s="529"/>
      <c r="D64" s="965">
        <v>210030874</v>
      </c>
      <c r="E64" s="1255" t="s">
        <v>8914</v>
      </c>
      <c r="F64" s="1255" t="s">
        <v>1305</v>
      </c>
      <c r="G64" s="529"/>
      <c r="H64" s="529"/>
      <c r="I64" s="530" t="s">
        <v>220</v>
      </c>
      <c r="J64" s="530" t="s">
        <v>216</v>
      </c>
      <c r="K64" s="530" t="s">
        <v>221</v>
      </c>
      <c r="L64" s="1262" t="s">
        <v>103</v>
      </c>
      <c r="M64" s="321" t="s">
        <v>104</v>
      </c>
      <c r="N64" s="530"/>
      <c r="O64" s="1263" t="s">
        <v>105</v>
      </c>
      <c r="P64" s="321" t="s">
        <v>106</v>
      </c>
      <c r="Q64" s="530" t="s">
        <v>107</v>
      </c>
      <c r="R64" s="321" t="s">
        <v>1155</v>
      </c>
      <c r="S64" s="530" t="s">
        <v>109</v>
      </c>
      <c r="T64" s="321" t="s">
        <v>106</v>
      </c>
      <c r="U64" s="530" t="s">
        <v>121</v>
      </c>
      <c r="V64" s="530" t="s">
        <v>111</v>
      </c>
      <c r="W64" s="321">
        <v>60</v>
      </c>
      <c r="X64" s="530" t="s">
        <v>112</v>
      </c>
      <c r="Y64" s="321"/>
      <c r="Z64" s="321"/>
      <c r="AA64" s="321"/>
      <c r="AB64" s="321" t="s">
        <v>105</v>
      </c>
      <c r="AC64" s="530">
        <v>90</v>
      </c>
      <c r="AD64" s="530">
        <v>10</v>
      </c>
      <c r="AE64" s="618" t="s">
        <v>144</v>
      </c>
      <c r="AF64" s="530" t="s">
        <v>114</v>
      </c>
      <c r="AG64" s="618">
        <v>1</v>
      </c>
      <c r="AH64" s="960">
        <v>8168.7</v>
      </c>
      <c r="AI64" s="620">
        <v>8168.7</v>
      </c>
      <c r="AJ64" s="620">
        <v>9148.9440000000013</v>
      </c>
      <c r="AK64" s="619"/>
      <c r="AL64" s="620"/>
      <c r="AM64" s="620"/>
      <c r="AN64" s="621" t="s">
        <v>115</v>
      </c>
      <c r="AO64" s="530"/>
      <c r="AP64" s="530"/>
      <c r="AQ64" s="530"/>
      <c r="AR64" s="530"/>
      <c r="AS64" s="530"/>
      <c r="AT64" s="530"/>
      <c r="AU64" s="530"/>
      <c r="AV64" s="530"/>
      <c r="AW64" s="530"/>
      <c r="AX64" s="530"/>
      <c r="AY64" s="530"/>
      <c r="AZ64" s="621" t="s">
        <v>7606</v>
      </c>
      <c r="BA64" s="1072"/>
      <c r="BB64" s="1"/>
      <c r="BC64" s="1"/>
      <c r="BD64" s="1" t="e">
        <f>VLOOKUP($F$2877:$F$3305,$E$17:$BE$2871,53,0)</f>
        <v>#VALUE!</v>
      </c>
      <c r="BE64" s="979" t="e">
        <f>BD64+0.5</f>
        <v>#VALUE!</v>
      </c>
    </row>
    <row r="65" spans="1:57" s="203" customFormat="1" ht="12.95" customHeight="1">
      <c r="A65" s="61" t="s">
        <v>1186</v>
      </c>
      <c r="B65" s="24"/>
      <c r="C65" s="25"/>
      <c r="D65" s="24">
        <v>210030878</v>
      </c>
      <c r="E65" s="26" t="s">
        <v>1304</v>
      </c>
      <c r="F65" s="26"/>
      <c r="G65" s="26">
        <v>22100037</v>
      </c>
      <c r="H65" s="26" t="s">
        <v>1248</v>
      </c>
      <c r="I65" s="26" t="s">
        <v>224</v>
      </c>
      <c r="J65" s="26" t="s">
        <v>216</v>
      </c>
      <c r="K65" s="26" t="s">
        <v>225</v>
      </c>
      <c r="L65" s="27" t="s">
        <v>103</v>
      </c>
      <c r="M65" s="28" t="s">
        <v>104</v>
      </c>
      <c r="N65" s="26"/>
      <c r="O65" s="29" t="s">
        <v>105</v>
      </c>
      <c r="P65" s="28" t="s">
        <v>106</v>
      </c>
      <c r="Q65" s="26" t="s">
        <v>107</v>
      </c>
      <c r="R65" s="28" t="s">
        <v>108</v>
      </c>
      <c r="S65" s="27" t="s">
        <v>109</v>
      </c>
      <c r="T65" s="28" t="s">
        <v>106</v>
      </c>
      <c r="U65" s="30" t="s">
        <v>121</v>
      </c>
      <c r="V65" s="26" t="s">
        <v>111</v>
      </c>
      <c r="W65" s="28">
        <v>60</v>
      </c>
      <c r="X65" s="26" t="s">
        <v>112</v>
      </c>
      <c r="Y65" s="28"/>
      <c r="Z65" s="28"/>
      <c r="AA65" s="28"/>
      <c r="AB65" s="29" t="s">
        <v>105</v>
      </c>
      <c r="AC65" s="27">
        <v>90</v>
      </c>
      <c r="AD65" s="27">
        <v>10</v>
      </c>
      <c r="AE65" s="31" t="s">
        <v>128</v>
      </c>
      <c r="AF65" s="26" t="s">
        <v>114</v>
      </c>
      <c r="AG65" s="39">
        <v>4</v>
      </c>
      <c r="AH65" s="39">
        <v>21525</v>
      </c>
      <c r="AI65" s="32">
        <f t="shared" ref="AI65:AI81" si="4">AG65*AH65</f>
        <v>86100</v>
      </c>
      <c r="AJ65" s="33">
        <f t="shared" ref="AJ65:AJ81" si="5">AI65*1.12</f>
        <v>96432.000000000015</v>
      </c>
      <c r="AK65" s="34"/>
      <c r="AL65" s="35"/>
      <c r="AM65" s="34"/>
      <c r="AN65" s="34" t="s">
        <v>115</v>
      </c>
      <c r="AO65" s="24"/>
      <c r="AP65" s="26"/>
      <c r="AQ65" s="26"/>
      <c r="AR65" s="26"/>
      <c r="AS65" s="26" t="s">
        <v>226</v>
      </c>
      <c r="AT65" s="26" t="s">
        <v>226</v>
      </c>
      <c r="AU65" s="26"/>
      <c r="AV65" s="26"/>
      <c r="AW65" s="26"/>
      <c r="AX65" s="26"/>
      <c r="AY65" s="26"/>
      <c r="AZ65" s="26"/>
      <c r="BB65" s="38"/>
      <c r="BC65" s="38"/>
      <c r="BD65" s="38"/>
      <c r="BE65" s="983">
        <v>44</v>
      </c>
    </row>
    <row r="66" spans="1:57" s="203" customFormat="1" ht="12.95" customHeight="1">
      <c r="A66" s="61" t="s">
        <v>1186</v>
      </c>
      <c r="B66" s="24"/>
      <c r="C66" s="25"/>
      <c r="D66" s="24">
        <v>210029388</v>
      </c>
      <c r="E66" s="26" t="s">
        <v>1545</v>
      </c>
      <c r="F66" s="26"/>
      <c r="G66" s="26">
        <v>22100038</v>
      </c>
      <c r="H66" s="26" t="s">
        <v>1249</v>
      </c>
      <c r="I66" s="26" t="s">
        <v>227</v>
      </c>
      <c r="J66" s="26" t="s">
        <v>228</v>
      </c>
      <c r="K66" s="26" t="s">
        <v>229</v>
      </c>
      <c r="L66" s="27" t="s">
        <v>149</v>
      </c>
      <c r="M66" s="28" t="s">
        <v>104</v>
      </c>
      <c r="N66" s="26" t="s">
        <v>120</v>
      </c>
      <c r="O66" s="29" t="s">
        <v>83</v>
      </c>
      <c r="P66" s="28" t="s">
        <v>106</v>
      </c>
      <c r="Q66" s="26" t="s">
        <v>107</v>
      </c>
      <c r="R66" s="28" t="s">
        <v>108</v>
      </c>
      <c r="S66" s="27" t="s">
        <v>109</v>
      </c>
      <c r="T66" s="28" t="s">
        <v>106</v>
      </c>
      <c r="U66" s="30" t="s">
        <v>121</v>
      </c>
      <c r="V66" s="26" t="s">
        <v>111</v>
      </c>
      <c r="W66" s="28">
        <v>60</v>
      </c>
      <c r="X66" s="26" t="s">
        <v>112</v>
      </c>
      <c r="Y66" s="28"/>
      <c r="Z66" s="28"/>
      <c r="AA66" s="28"/>
      <c r="AB66" s="29">
        <v>30</v>
      </c>
      <c r="AC66" s="27">
        <v>60</v>
      </c>
      <c r="AD66" s="27">
        <v>10</v>
      </c>
      <c r="AE66" s="31" t="s">
        <v>128</v>
      </c>
      <c r="AF66" s="26" t="s">
        <v>114</v>
      </c>
      <c r="AG66" s="39">
        <v>410</v>
      </c>
      <c r="AH66" s="39">
        <v>1212.75</v>
      </c>
      <c r="AI66" s="32">
        <f t="shared" si="4"/>
        <v>497227.5</v>
      </c>
      <c r="AJ66" s="33">
        <f t="shared" si="5"/>
        <v>556894.80000000005</v>
      </c>
      <c r="AK66" s="34"/>
      <c r="AL66" s="35"/>
      <c r="AM66" s="34"/>
      <c r="AN66" s="34" t="s">
        <v>115</v>
      </c>
      <c r="AO66" s="24"/>
      <c r="AP66" s="26"/>
      <c r="AQ66" s="26"/>
      <c r="AR66" s="26"/>
      <c r="AS66" s="26" t="s">
        <v>230</v>
      </c>
      <c r="AT66" s="26" t="s">
        <v>230</v>
      </c>
      <c r="AU66" s="26"/>
      <c r="AV66" s="26"/>
      <c r="AW66" s="26"/>
      <c r="AX66" s="26"/>
      <c r="AY66" s="26"/>
      <c r="AZ66" s="26"/>
      <c r="BB66" s="38"/>
      <c r="BC66" s="38"/>
      <c r="BD66" s="38"/>
      <c r="BE66" s="983">
        <v>45</v>
      </c>
    </row>
    <row r="67" spans="1:57" s="203" customFormat="1" ht="12.95" customHeight="1">
      <c r="A67" s="61" t="s">
        <v>1186</v>
      </c>
      <c r="B67" s="24"/>
      <c r="C67" s="25"/>
      <c r="D67" s="24">
        <v>210029389</v>
      </c>
      <c r="E67" s="26" t="s">
        <v>1554</v>
      </c>
      <c r="F67" s="26"/>
      <c r="G67" s="26">
        <v>22100039</v>
      </c>
      <c r="H67" s="26" t="s">
        <v>1250</v>
      </c>
      <c r="I67" s="26" t="s">
        <v>227</v>
      </c>
      <c r="J67" s="26" t="s">
        <v>228</v>
      </c>
      <c r="K67" s="26" t="s">
        <v>229</v>
      </c>
      <c r="L67" s="27" t="s">
        <v>149</v>
      </c>
      <c r="M67" s="28" t="s">
        <v>104</v>
      </c>
      <c r="N67" s="26" t="s">
        <v>120</v>
      </c>
      <c r="O67" s="29" t="s">
        <v>83</v>
      </c>
      <c r="P67" s="28" t="s">
        <v>106</v>
      </c>
      <c r="Q67" s="26" t="s">
        <v>107</v>
      </c>
      <c r="R67" s="28" t="s">
        <v>108</v>
      </c>
      <c r="S67" s="27" t="s">
        <v>109</v>
      </c>
      <c r="T67" s="28" t="s">
        <v>106</v>
      </c>
      <c r="U67" s="30" t="s">
        <v>121</v>
      </c>
      <c r="V67" s="26" t="s">
        <v>111</v>
      </c>
      <c r="W67" s="28">
        <v>60</v>
      </c>
      <c r="X67" s="26" t="s">
        <v>112</v>
      </c>
      <c r="Y67" s="28"/>
      <c r="Z67" s="28"/>
      <c r="AA67" s="28"/>
      <c r="AB67" s="29">
        <v>30</v>
      </c>
      <c r="AC67" s="27">
        <v>60</v>
      </c>
      <c r="AD67" s="27">
        <v>10</v>
      </c>
      <c r="AE67" s="31" t="s">
        <v>128</v>
      </c>
      <c r="AF67" s="26" t="s">
        <v>114</v>
      </c>
      <c r="AG67" s="39">
        <v>476</v>
      </c>
      <c r="AH67" s="39">
        <v>7041.1</v>
      </c>
      <c r="AI67" s="32">
        <f t="shared" si="4"/>
        <v>3351563.6</v>
      </c>
      <c r="AJ67" s="33">
        <f t="shared" si="5"/>
        <v>3753751.2320000003</v>
      </c>
      <c r="AK67" s="34"/>
      <c r="AL67" s="35"/>
      <c r="AM67" s="34"/>
      <c r="AN67" s="34" t="s">
        <v>115</v>
      </c>
      <c r="AO67" s="24"/>
      <c r="AP67" s="26"/>
      <c r="AQ67" s="26"/>
      <c r="AR67" s="26"/>
      <c r="AS67" s="26" t="s">
        <v>231</v>
      </c>
      <c r="AT67" s="26" t="s">
        <v>231</v>
      </c>
      <c r="AU67" s="26"/>
      <c r="AV67" s="26"/>
      <c r="AW67" s="26"/>
      <c r="AX67" s="26"/>
      <c r="AY67" s="26"/>
      <c r="AZ67" s="26"/>
      <c r="BB67" s="38"/>
      <c r="BC67" s="38"/>
      <c r="BD67" s="38"/>
      <c r="BE67" s="983">
        <v>46</v>
      </c>
    </row>
    <row r="68" spans="1:57" s="203" customFormat="1" ht="12.95" customHeight="1">
      <c r="A68" s="61" t="s">
        <v>1186</v>
      </c>
      <c r="B68" s="24"/>
      <c r="C68" s="25"/>
      <c r="D68" s="24">
        <v>210029390</v>
      </c>
      <c r="E68" s="26" t="s">
        <v>1553</v>
      </c>
      <c r="F68" s="26"/>
      <c r="G68" s="26">
        <v>22100040</v>
      </c>
      <c r="H68" s="26" t="s">
        <v>1251</v>
      </c>
      <c r="I68" s="26" t="s">
        <v>227</v>
      </c>
      <c r="J68" s="26" t="s">
        <v>228</v>
      </c>
      <c r="K68" s="26" t="s">
        <v>229</v>
      </c>
      <c r="L68" s="27" t="s">
        <v>149</v>
      </c>
      <c r="M68" s="28" t="s">
        <v>104</v>
      </c>
      <c r="N68" s="26" t="s">
        <v>120</v>
      </c>
      <c r="O68" s="29" t="s">
        <v>83</v>
      </c>
      <c r="P68" s="28" t="s">
        <v>106</v>
      </c>
      <c r="Q68" s="26" t="s">
        <v>107</v>
      </c>
      <c r="R68" s="28" t="s">
        <v>108</v>
      </c>
      <c r="S68" s="27" t="s">
        <v>109</v>
      </c>
      <c r="T68" s="28" t="s">
        <v>106</v>
      </c>
      <c r="U68" s="30" t="s">
        <v>121</v>
      </c>
      <c r="V68" s="26" t="s">
        <v>111</v>
      </c>
      <c r="W68" s="28">
        <v>60</v>
      </c>
      <c r="X68" s="26" t="s">
        <v>112</v>
      </c>
      <c r="Y68" s="28"/>
      <c r="Z68" s="28"/>
      <c r="AA68" s="28"/>
      <c r="AB68" s="29">
        <v>30</v>
      </c>
      <c r="AC68" s="27">
        <v>60</v>
      </c>
      <c r="AD68" s="27">
        <v>10</v>
      </c>
      <c r="AE68" s="31" t="s">
        <v>128</v>
      </c>
      <c r="AF68" s="26" t="s">
        <v>114</v>
      </c>
      <c r="AG68" s="39">
        <v>476</v>
      </c>
      <c r="AH68" s="39">
        <v>6657.2</v>
      </c>
      <c r="AI68" s="32">
        <f t="shared" si="4"/>
        <v>3168827.1999999997</v>
      </c>
      <c r="AJ68" s="33">
        <f t="shared" si="5"/>
        <v>3549086.4640000002</v>
      </c>
      <c r="AK68" s="34"/>
      <c r="AL68" s="35"/>
      <c r="AM68" s="34"/>
      <c r="AN68" s="34" t="s">
        <v>115</v>
      </c>
      <c r="AO68" s="24"/>
      <c r="AP68" s="26"/>
      <c r="AQ68" s="26"/>
      <c r="AR68" s="26"/>
      <c r="AS68" s="26" t="s">
        <v>232</v>
      </c>
      <c r="AT68" s="26" t="s">
        <v>232</v>
      </c>
      <c r="AU68" s="26"/>
      <c r="AV68" s="26"/>
      <c r="AW68" s="26"/>
      <c r="AX68" s="26"/>
      <c r="AY68" s="26"/>
      <c r="AZ68" s="26"/>
      <c r="BB68" s="38"/>
      <c r="BC68" s="38"/>
      <c r="BD68" s="38"/>
      <c r="BE68" s="983">
        <v>47</v>
      </c>
    </row>
    <row r="69" spans="1:57" s="203" customFormat="1" ht="12.95" customHeight="1">
      <c r="A69" s="61" t="s">
        <v>1186</v>
      </c>
      <c r="B69" s="24"/>
      <c r="C69" s="25"/>
      <c r="D69" s="24">
        <v>210029391</v>
      </c>
      <c r="E69" s="26" t="s">
        <v>1552</v>
      </c>
      <c r="F69" s="26"/>
      <c r="G69" s="26">
        <v>22100041</v>
      </c>
      <c r="H69" s="26" t="s">
        <v>1252</v>
      </c>
      <c r="I69" s="26" t="s">
        <v>227</v>
      </c>
      <c r="J69" s="26" t="s">
        <v>228</v>
      </c>
      <c r="K69" s="26" t="s">
        <v>229</v>
      </c>
      <c r="L69" s="27" t="s">
        <v>149</v>
      </c>
      <c r="M69" s="28" t="s">
        <v>104</v>
      </c>
      <c r="N69" s="26" t="s">
        <v>120</v>
      </c>
      <c r="O69" s="29" t="s">
        <v>83</v>
      </c>
      <c r="P69" s="28" t="s">
        <v>106</v>
      </c>
      <c r="Q69" s="26" t="s">
        <v>107</v>
      </c>
      <c r="R69" s="28" t="s">
        <v>108</v>
      </c>
      <c r="S69" s="27" t="s">
        <v>109</v>
      </c>
      <c r="T69" s="28" t="s">
        <v>106</v>
      </c>
      <c r="U69" s="30" t="s">
        <v>121</v>
      </c>
      <c r="V69" s="26" t="s">
        <v>111</v>
      </c>
      <c r="W69" s="28">
        <v>60</v>
      </c>
      <c r="X69" s="26" t="s">
        <v>112</v>
      </c>
      <c r="Y69" s="28"/>
      <c r="Z69" s="28"/>
      <c r="AA69" s="28"/>
      <c r="AB69" s="29">
        <v>30</v>
      </c>
      <c r="AC69" s="27">
        <v>60</v>
      </c>
      <c r="AD69" s="27">
        <v>10</v>
      </c>
      <c r="AE69" s="31" t="s">
        <v>128</v>
      </c>
      <c r="AF69" s="26" t="s">
        <v>114</v>
      </c>
      <c r="AG69" s="39">
        <v>410</v>
      </c>
      <c r="AH69" s="39">
        <v>6273.3</v>
      </c>
      <c r="AI69" s="32">
        <f t="shared" si="4"/>
        <v>2572053</v>
      </c>
      <c r="AJ69" s="33">
        <f t="shared" si="5"/>
        <v>2880699.3600000003</v>
      </c>
      <c r="AK69" s="34"/>
      <c r="AL69" s="35"/>
      <c r="AM69" s="34"/>
      <c r="AN69" s="34" t="s">
        <v>115</v>
      </c>
      <c r="AO69" s="24"/>
      <c r="AP69" s="26"/>
      <c r="AQ69" s="26"/>
      <c r="AR69" s="26"/>
      <c r="AS69" s="26" t="s">
        <v>233</v>
      </c>
      <c r="AT69" s="26" t="s">
        <v>233</v>
      </c>
      <c r="AU69" s="26"/>
      <c r="AV69" s="26"/>
      <c r="AW69" s="26"/>
      <c r="AX69" s="26"/>
      <c r="AY69" s="26"/>
      <c r="AZ69" s="26"/>
      <c r="BB69" s="38"/>
      <c r="BC69" s="38"/>
      <c r="BD69" s="38"/>
      <c r="BE69" s="983">
        <v>48</v>
      </c>
    </row>
    <row r="70" spans="1:57" s="203" customFormat="1" ht="12.95" customHeight="1">
      <c r="A70" s="61" t="s">
        <v>1186</v>
      </c>
      <c r="B70" s="24"/>
      <c r="C70" s="25"/>
      <c r="D70" s="24">
        <v>210029392</v>
      </c>
      <c r="E70" s="26" t="s">
        <v>1551</v>
      </c>
      <c r="F70" s="26"/>
      <c r="G70" s="26">
        <v>22100042</v>
      </c>
      <c r="H70" s="26" t="s">
        <v>1253</v>
      </c>
      <c r="I70" s="26" t="s">
        <v>227</v>
      </c>
      <c r="J70" s="26" t="s">
        <v>228</v>
      </c>
      <c r="K70" s="26" t="s">
        <v>229</v>
      </c>
      <c r="L70" s="27" t="s">
        <v>149</v>
      </c>
      <c r="M70" s="28" t="s">
        <v>104</v>
      </c>
      <c r="N70" s="26" t="s">
        <v>120</v>
      </c>
      <c r="O70" s="29" t="s">
        <v>83</v>
      </c>
      <c r="P70" s="28" t="s">
        <v>106</v>
      </c>
      <c r="Q70" s="26" t="s">
        <v>107</v>
      </c>
      <c r="R70" s="28" t="s">
        <v>108</v>
      </c>
      <c r="S70" s="27" t="s">
        <v>109</v>
      </c>
      <c r="T70" s="28" t="s">
        <v>106</v>
      </c>
      <c r="U70" s="30" t="s">
        <v>121</v>
      </c>
      <c r="V70" s="26" t="s">
        <v>111</v>
      </c>
      <c r="W70" s="28">
        <v>60</v>
      </c>
      <c r="X70" s="26" t="s">
        <v>112</v>
      </c>
      <c r="Y70" s="28"/>
      <c r="Z70" s="28"/>
      <c r="AA70" s="28"/>
      <c r="AB70" s="29">
        <v>30</v>
      </c>
      <c r="AC70" s="27">
        <v>60</v>
      </c>
      <c r="AD70" s="27">
        <v>10</v>
      </c>
      <c r="AE70" s="31" t="s">
        <v>128</v>
      </c>
      <c r="AF70" s="26" t="s">
        <v>114</v>
      </c>
      <c r="AG70" s="39">
        <v>400</v>
      </c>
      <c r="AH70" s="39">
        <v>3850</v>
      </c>
      <c r="AI70" s="32">
        <f t="shared" si="4"/>
        <v>1540000</v>
      </c>
      <c r="AJ70" s="33">
        <f t="shared" si="5"/>
        <v>1724800.0000000002</v>
      </c>
      <c r="AK70" s="34"/>
      <c r="AL70" s="35"/>
      <c r="AM70" s="34"/>
      <c r="AN70" s="34" t="s">
        <v>115</v>
      </c>
      <c r="AO70" s="24"/>
      <c r="AP70" s="26"/>
      <c r="AQ70" s="26"/>
      <c r="AR70" s="26"/>
      <c r="AS70" s="26" t="s">
        <v>234</v>
      </c>
      <c r="AT70" s="26" t="s">
        <v>234</v>
      </c>
      <c r="AU70" s="26"/>
      <c r="AV70" s="26"/>
      <c r="AW70" s="26"/>
      <c r="AX70" s="26"/>
      <c r="AY70" s="26"/>
      <c r="AZ70" s="26"/>
      <c r="BB70" s="38"/>
      <c r="BC70" s="38"/>
      <c r="BD70" s="38"/>
      <c r="BE70" s="983">
        <v>49</v>
      </c>
    </row>
    <row r="71" spans="1:57" s="203" customFormat="1" ht="12.95" customHeight="1">
      <c r="A71" s="61" t="s">
        <v>1186</v>
      </c>
      <c r="B71" s="24"/>
      <c r="C71" s="25"/>
      <c r="D71" s="24">
        <v>210029393</v>
      </c>
      <c r="E71" s="26" t="s">
        <v>1550</v>
      </c>
      <c r="F71" s="26"/>
      <c r="G71" s="26">
        <v>22100043</v>
      </c>
      <c r="H71" s="26" t="s">
        <v>1254</v>
      </c>
      <c r="I71" s="26" t="s">
        <v>227</v>
      </c>
      <c r="J71" s="26" t="s">
        <v>228</v>
      </c>
      <c r="K71" s="26" t="s">
        <v>229</v>
      </c>
      <c r="L71" s="27" t="s">
        <v>149</v>
      </c>
      <c r="M71" s="28" t="s">
        <v>104</v>
      </c>
      <c r="N71" s="26" t="s">
        <v>120</v>
      </c>
      <c r="O71" s="29" t="s">
        <v>83</v>
      </c>
      <c r="P71" s="28" t="s">
        <v>106</v>
      </c>
      <c r="Q71" s="26" t="s">
        <v>107</v>
      </c>
      <c r="R71" s="28" t="s">
        <v>108</v>
      </c>
      <c r="S71" s="27" t="s">
        <v>109</v>
      </c>
      <c r="T71" s="28" t="s">
        <v>106</v>
      </c>
      <c r="U71" s="30" t="s">
        <v>121</v>
      </c>
      <c r="V71" s="26" t="s">
        <v>111</v>
      </c>
      <c r="W71" s="28">
        <v>60</v>
      </c>
      <c r="X71" s="26" t="s">
        <v>112</v>
      </c>
      <c r="Y71" s="28"/>
      <c r="Z71" s="28"/>
      <c r="AA71" s="28"/>
      <c r="AB71" s="29">
        <v>30</v>
      </c>
      <c r="AC71" s="27">
        <v>60</v>
      </c>
      <c r="AD71" s="27">
        <v>10</v>
      </c>
      <c r="AE71" s="31" t="s">
        <v>128</v>
      </c>
      <c r="AF71" s="26" t="s">
        <v>114</v>
      </c>
      <c r="AG71" s="39">
        <v>400</v>
      </c>
      <c r="AH71" s="39">
        <v>3850</v>
      </c>
      <c r="AI71" s="32">
        <f t="shared" si="4"/>
        <v>1540000</v>
      </c>
      <c r="AJ71" s="33">
        <f t="shared" si="5"/>
        <v>1724800.0000000002</v>
      </c>
      <c r="AK71" s="34"/>
      <c r="AL71" s="35"/>
      <c r="AM71" s="34"/>
      <c r="AN71" s="34" t="s">
        <v>115</v>
      </c>
      <c r="AO71" s="24"/>
      <c r="AP71" s="26"/>
      <c r="AQ71" s="26"/>
      <c r="AR71" s="26"/>
      <c r="AS71" s="26" t="s">
        <v>235</v>
      </c>
      <c r="AT71" s="26" t="s">
        <v>235</v>
      </c>
      <c r="AU71" s="26"/>
      <c r="AV71" s="26"/>
      <c r="AW71" s="26"/>
      <c r="AX71" s="26"/>
      <c r="AY71" s="26"/>
      <c r="AZ71" s="26"/>
      <c r="BB71" s="38"/>
      <c r="BC71" s="38"/>
      <c r="BD71" s="38"/>
      <c r="BE71" s="983">
        <v>50</v>
      </c>
    </row>
    <row r="72" spans="1:57" s="203" customFormat="1" ht="12.95" customHeight="1">
      <c r="A72" s="61" t="s">
        <v>1186</v>
      </c>
      <c r="B72" s="24"/>
      <c r="C72" s="25"/>
      <c r="D72" s="24">
        <v>210029394</v>
      </c>
      <c r="E72" s="26" t="s">
        <v>1549</v>
      </c>
      <c r="F72" s="26"/>
      <c r="G72" s="26">
        <v>22100044</v>
      </c>
      <c r="H72" s="26" t="s">
        <v>1255</v>
      </c>
      <c r="I72" s="26" t="s">
        <v>227</v>
      </c>
      <c r="J72" s="26" t="s">
        <v>228</v>
      </c>
      <c r="K72" s="26" t="s">
        <v>229</v>
      </c>
      <c r="L72" s="27" t="s">
        <v>149</v>
      </c>
      <c r="M72" s="28" t="s">
        <v>104</v>
      </c>
      <c r="N72" s="26" t="s">
        <v>120</v>
      </c>
      <c r="O72" s="29" t="s">
        <v>83</v>
      </c>
      <c r="P72" s="28" t="s">
        <v>106</v>
      </c>
      <c r="Q72" s="26" t="s">
        <v>107</v>
      </c>
      <c r="R72" s="28" t="s">
        <v>108</v>
      </c>
      <c r="S72" s="27" t="s">
        <v>109</v>
      </c>
      <c r="T72" s="28" t="s">
        <v>106</v>
      </c>
      <c r="U72" s="30" t="s">
        <v>121</v>
      </c>
      <c r="V72" s="26" t="s">
        <v>111</v>
      </c>
      <c r="W72" s="28">
        <v>60</v>
      </c>
      <c r="X72" s="26" t="s">
        <v>112</v>
      </c>
      <c r="Y72" s="28"/>
      <c r="Z72" s="28"/>
      <c r="AA72" s="28"/>
      <c r="AB72" s="29">
        <v>30</v>
      </c>
      <c r="AC72" s="27">
        <v>60</v>
      </c>
      <c r="AD72" s="27">
        <v>10</v>
      </c>
      <c r="AE72" s="31" t="s">
        <v>128</v>
      </c>
      <c r="AF72" s="26" t="s">
        <v>114</v>
      </c>
      <c r="AG72" s="39">
        <v>400</v>
      </c>
      <c r="AH72" s="39">
        <v>1212.75</v>
      </c>
      <c r="AI72" s="32">
        <f t="shared" si="4"/>
        <v>485100</v>
      </c>
      <c r="AJ72" s="33">
        <f t="shared" si="5"/>
        <v>543312</v>
      </c>
      <c r="AK72" s="34"/>
      <c r="AL72" s="35"/>
      <c r="AM72" s="34"/>
      <c r="AN72" s="34" t="s">
        <v>115</v>
      </c>
      <c r="AO72" s="24"/>
      <c r="AP72" s="26"/>
      <c r="AQ72" s="26"/>
      <c r="AR72" s="26"/>
      <c r="AS72" s="26" t="s">
        <v>236</v>
      </c>
      <c r="AT72" s="26" t="s">
        <v>236</v>
      </c>
      <c r="AU72" s="26"/>
      <c r="AV72" s="26"/>
      <c r="AW72" s="26"/>
      <c r="AX72" s="26"/>
      <c r="AY72" s="26"/>
      <c r="AZ72" s="26"/>
      <c r="BB72" s="38"/>
      <c r="BC72" s="38"/>
      <c r="BD72" s="38"/>
      <c r="BE72" s="983">
        <v>51</v>
      </c>
    </row>
    <row r="73" spans="1:57" s="203" customFormat="1" ht="12.95" customHeight="1">
      <c r="A73" s="61" t="s">
        <v>1186</v>
      </c>
      <c r="B73" s="24"/>
      <c r="C73" s="25"/>
      <c r="D73" s="24">
        <v>210029395</v>
      </c>
      <c r="E73" s="26" t="s">
        <v>1548</v>
      </c>
      <c r="F73" s="26"/>
      <c r="G73" s="26">
        <v>22100045</v>
      </c>
      <c r="H73" s="26" t="s">
        <v>1256</v>
      </c>
      <c r="I73" s="26" t="s">
        <v>227</v>
      </c>
      <c r="J73" s="26" t="s">
        <v>228</v>
      </c>
      <c r="K73" s="26" t="s">
        <v>229</v>
      </c>
      <c r="L73" s="27" t="s">
        <v>149</v>
      </c>
      <c r="M73" s="28" t="s">
        <v>104</v>
      </c>
      <c r="N73" s="26" t="s">
        <v>120</v>
      </c>
      <c r="O73" s="29" t="s">
        <v>83</v>
      </c>
      <c r="P73" s="28" t="s">
        <v>106</v>
      </c>
      <c r="Q73" s="26" t="s">
        <v>107</v>
      </c>
      <c r="R73" s="28" t="s">
        <v>108</v>
      </c>
      <c r="S73" s="27" t="s">
        <v>109</v>
      </c>
      <c r="T73" s="28" t="s">
        <v>106</v>
      </c>
      <c r="U73" s="30" t="s">
        <v>121</v>
      </c>
      <c r="V73" s="26" t="s">
        <v>111</v>
      </c>
      <c r="W73" s="28">
        <v>60</v>
      </c>
      <c r="X73" s="26" t="s">
        <v>112</v>
      </c>
      <c r="Y73" s="28"/>
      <c r="Z73" s="28"/>
      <c r="AA73" s="28"/>
      <c r="AB73" s="29">
        <v>30</v>
      </c>
      <c r="AC73" s="27">
        <v>60</v>
      </c>
      <c r="AD73" s="27">
        <v>10</v>
      </c>
      <c r="AE73" s="31" t="s">
        <v>128</v>
      </c>
      <c r="AF73" s="26" t="s">
        <v>114</v>
      </c>
      <c r="AG73" s="39">
        <v>400</v>
      </c>
      <c r="AH73" s="39">
        <v>1155</v>
      </c>
      <c r="AI73" s="32">
        <f t="shared" si="4"/>
        <v>462000</v>
      </c>
      <c r="AJ73" s="33">
        <f t="shared" si="5"/>
        <v>517440.00000000006</v>
      </c>
      <c r="AK73" s="34"/>
      <c r="AL73" s="35"/>
      <c r="AM73" s="34"/>
      <c r="AN73" s="34" t="s">
        <v>115</v>
      </c>
      <c r="AO73" s="24"/>
      <c r="AP73" s="26"/>
      <c r="AQ73" s="26"/>
      <c r="AR73" s="26"/>
      <c r="AS73" s="26" t="s">
        <v>237</v>
      </c>
      <c r="AT73" s="26" t="s">
        <v>237</v>
      </c>
      <c r="AU73" s="26"/>
      <c r="AV73" s="26"/>
      <c r="AW73" s="26"/>
      <c r="AX73" s="26"/>
      <c r="AY73" s="26"/>
      <c r="AZ73" s="26"/>
      <c r="BB73" s="38"/>
      <c r="BC73" s="38"/>
      <c r="BD73" s="38"/>
      <c r="BE73" s="983">
        <v>52</v>
      </c>
    </row>
    <row r="74" spans="1:57" s="203" customFormat="1" ht="12.95" customHeight="1">
      <c r="A74" s="61" t="s">
        <v>1186</v>
      </c>
      <c r="B74" s="24"/>
      <c r="C74" s="25"/>
      <c r="D74" s="24">
        <v>220003667</v>
      </c>
      <c r="E74" s="26" t="s">
        <v>3385</v>
      </c>
      <c r="F74" s="26"/>
      <c r="G74" s="26">
        <v>22100046</v>
      </c>
      <c r="H74" s="26" t="s">
        <v>1257</v>
      </c>
      <c r="I74" s="26" t="s">
        <v>238</v>
      </c>
      <c r="J74" s="26" t="s">
        <v>228</v>
      </c>
      <c r="K74" s="26" t="s">
        <v>239</v>
      </c>
      <c r="L74" s="27" t="s">
        <v>149</v>
      </c>
      <c r="M74" s="28" t="s">
        <v>104</v>
      </c>
      <c r="N74" s="26" t="s">
        <v>120</v>
      </c>
      <c r="O74" s="29" t="s">
        <v>83</v>
      </c>
      <c r="P74" s="28" t="s">
        <v>106</v>
      </c>
      <c r="Q74" s="26" t="s">
        <v>107</v>
      </c>
      <c r="R74" s="28" t="s">
        <v>108</v>
      </c>
      <c r="S74" s="27" t="s">
        <v>109</v>
      </c>
      <c r="T74" s="28" t="s">
        <v>106</v>
      </c>
      <c r="U74" s="30" t="s">
        <v>121</v>
      </c>
      <c r="V74" s="26" t="s">
        <v>111</v>
      </c>
      <c r="W74" s="28">
        <v>60</v>
      </c>
      <c r="X74" s="26" t="s">
        <v>112</v>
      </c>
      <c r="Y74" s="28"/>
      <c r="Z74" s="28"/>
      <c r="AA74" s="28"/>
      <c r="AB74" s="29">
        <v>30</v>
      </c>
      <c r="AC74" s="27">
        <v>60</v>
      </c>
      <c r="AD74" s="27">
        <v>10</v>
      </c>
      <c r="AE74" s="31" t="s">
        <v>128</v>
      </c>
      <c r="AF74" s="26" t="s">
        <v>114</v>
      </c>
      <c r="AG74" s="39">
        <v>30</v>
      </c>
      <c r="AH74" s="39">
        <v>1900.95</v>
      </c>
      <c r="AI74" s="32">
        <f t="shared" si="4"/>
        <v>57028.5</v>
      </c>
      <c r="AJ74" s="33">
        <f t="shared" si="5"/>
        <v>63871.920000000006</v>
      </c>
      <c r="AK74" s="34"/>
      <c r="AL74" s="35"/>
      <c r="AM74" s="34"/>
      <c r="AN74" s="34" t="s">
        <v>115</v>
      </c>
      <c r="AO74" s="24"/>
      <c r="AP74" s="26"/>
      <c r="AQ74" s="26"/>
      <c r="AR74" s="26"/>
      <c r="AS74" s="26" t="s">
        <v>240</v>
      </c>
      <c r="AT74" s="26" t="s">
        <v>240</v>
      </c>
      <c r="AU74" s="26"/>
      <c r="AV74" s="26"/>
      <c r="AW74" s="26"/>
      <c r="AX74" s="26"/>
      <c r="AY74" s="26"/>
      <c r="AZ74" s="26"/>
      <c r="BB74" s="38"/>
      <c r="BC74" s="38"/>
      <c r="BD74" s="38"/>
      <c r="BE74" s="983">
        <v>53</v>
      </c>
    </row>
    <row r="75" spans="1:57" s="203" customFormat="1" ht="12.95" customHeight="1">
      <c r="A75" s="61" t="s">
        <v>1186</v>
      </c>
      <c r="B75" s="24"/>
      <c r="C75" s="25"/>
      <c r="D75" s="24">
        <v>220009641</v>
      </c>
      <c r="E75" s="26" t="s">
        <v>1547</v>
      </c>
      <c r="F75" s="26"/>
      <c r="G75" s="26">
        <v>22100047</v>
      </c>
      <c r="H75" s="26" t="s">
        <v>1258</v>
      </c>
      <c r="I75" s="26" t="s">
        <v>227</v>
      </c>
      <c r="J75" s="26" t="s">
        <v>228</v>
      </c>
      <c r="K75" s="26" t="s">
        <v>229</v>
      </c>
      <c r="L75" s="27" t="s">
        <v>149</v>
      </c>
      <c r="M75" s="28" t="s">
        <v>104</v>
      </c>
      <c r="N75" s="26" t="s">
        <v>120</v>
      </c>
      <c r="O75" s="29" t="s">
        <v>83</v>
      </c>
      <c r="P75" s="28" t="s">
        <v>106</v>
      </c>
      <c r="Q75" s="26" t="s">
        <v>107</v>
      </c>
      <c r="R75" s="28" t="s">
        <v>108</v>
      </c>
      <c r="S75" s="27" t="s">
        <v>109</v>
      </c>
      <c r="T75" s="28" t="s">
        <v>106</v>
      </c>
      <c r="U75" s="30" t="s">
        <v>121</v>
      </c>
      <c r="V75" s="26" t="s">
        <v>111</v>
      </c>
      <c r="W75" s="28">
        <v>60</v>
      </c>
      <c r="X75" s="26" t="s">
        <v>112</v>
      </c>
      <c r="Y75" s="28"/>
      <c r="Z75" s="28"/>
      <c r="AA75" s="28"/>
      <c r="AB75" s="29">
        <v>30</v>
      </c>
      <c r="AC75" s="27">
        <v>60</v>
      </c>
      <c r="AD75" s="27">
        <v>10</v>
      </c>
      <c r="AE75" s="31" t="s">
        <v>122</v>
      </c>
      <c r="AF75" s="26" t="s">
        <v>114</v>
      </c>
      <c r="AG75" s="39">
        <v>310</v>
      </c>
      <c r="AH75" s="39">
        <v>9350</v>
      </c>
      <c r="AI75" s="32">
        <f t="shared" si="4"/>
        <v>2898500</v>
      </c>
      <c r="AJ75" s="33">
        <f t="shared" si="5"/>
        <v>3246320.0000000005</v>
      </c>
      <c r="AK75" s="34"/>
      <c r="AL75" s="35"/>
      <c r="AM75" s="34"/>
      <c r="AN75" s="34" t="s">
        <v>115</v>
      </c>
      <c r="AO75" s="24"/>
      <c r="AP75" s="26"/>
      <c r="AQ75" s="26"/>
      <c r="AR75" s="26"/>
      <c r="AS75" s="26" t="s">
        <v>241</v>
      </c>
      <c r="AT75" s="26" t="s">
        <v>241</v>
      </c>
      <c r="AU75" s="26"/>
      <c r="AV75" s="26"/>
      <c r="AW75" s="26"/>
      <c r="AX75" s="26"/>
      <c r="AY75" s="26"/>
      <c r="AZ75" s="26"/>
      <c r="BB75" s="38"/>
      <c r="BC75" s="38"/>
      <c r="BD75" s="38"/>
      <c r="BE75" s="983">
        <v>54</v>
      </c>
    </row>
    <row r="76" spans="1:57" s="203" customFormat="1" ht="12.95" customHeight="1">
      <c r="A76" s="61" t="s">
        <v>1186</v>
      </c>
      <c r="B76" s="24"/>
      <c r="C76" s="25"/>
      <c r="D76" s="24">
        <v>220009642</v>
      </c>
      <c r="E76" s="26" t="s">
        <v>1546</v>
      </c>
      <c r="F76" s="26"/>
      <c r="G76" s="26">
        <v>22100048</v>
      </c>
      <c r="H76" s="26" t="s">
        <v>1259</v>
      </c>
      <c r="I76" s="26" t="s">
        <v>227</v>
      </c>
      <c r="J76" s="26" t="s">
        <v>228</v>
      </c>
      <c r="K76" s="26" t="s">
        <v>229</v>
      </c>
      <c r="L76" s="27" t="s">
        <v>149</v>
      </c>
      <c r="M76" s="28" t="s">
        <v>104</v>
      </c>
      <c r="N76" s="26" t="s">
        <v>120</v>
      </c>
      <c r="O76" s="29" t="s">
        <v>83</v>
      </c>
      <c r="P76" s="28" t="s">
        <v>106</v>
      </c>
      <c r="Q76" s="26" t="s">
        <v>107</v>
      </c>
      <c r="R76" s="28" t="s">
        <v>108</v>
      </c>
      <c r="S76" s="27" t="s">
        <v>109</v>
      </c>
      <c r="T76" s="28" t="s">
        <v>106</v>
      </c>
      <c r="U76" s="30" t="s">
        <v>121</v>
      </c>
      <c r="V76" s="26" t="s">
        <v>111</v>
      </c>
      <c r="W76" s="28">
        <v>60</v>
      </c>
      <c r="X76" s="26" t="s">
        <v>112</v>
      </c>
      <c r="Y76" s="28"/>
      <c r="Z76" s="28"/>
      <c r="AA76" s="28"/>
      <c r="AB76" s="29">
        <v>30</v>
      </c>
      <c r="AC76" s="27">
        <v>60</v>
      </c>
      <c r="AD76" s="27">
        <v>10</v>
      </c>
      <c r="AE76" s="31" t="s">
        <v>122</v>
      </c>
      <c r="AF76" s="26" t="s">
        <v>114</v>
      </c>
      <c r="AG76" s="39">
        <v>280</v>
      </c>
      <c r="AH76" s="39">
        <v>9350</v>
      </c>
      <c r="AI76" s="32">
        <f t="shared" si="4"/>
        <v>2618000</v>
      </c>
      <c r="AJ76" s="33">
        <f t="shared" si="5"/>
        <v>2932160.0000000005</v>
      </c>
      <c r="AK76" s="34"/>
      <c r="AL76" s="35"/>
      <c r="AM76" s="34"/>
      <c r="AN76" s="34" t="s">
        <v>115</v>
      </c>
      <c r="AO76" s="24"/>
      <c r="AP76" s="26"/>
      <c r="AQ76" s="26"/>
      <c r="AR76" s="26"/>
      <c r="AS76" s="26" t="s">
        <v>242</v>
      </c>
      <c r="AT76" s="26" t="s">
        <v>242</v>
      </c>
      <c r="AU76" s="26"/>
      <c r="AV76" s="26"/>
      <c r="AW76" s="26"/>
      <c r="AX76" s="26"/>
      <c r="AY76" s="26"/>
      <c r="AZ76" s="26"/>
      <c r="BB76" s="38"/>
      <c r="BC76" s="38"/>
      <c r="BD76" s="38"/>
      <c r="BE76" s="983">
        <v>55</v>
      </c>
    </row>
    <row r="77" spans="1:57" s="203" customFormat="1" ht="12.95" customHeight="1">
      <c r="A77" s="61" t="s">
        <v>1186</v>
      </c>
      <c r="B77" s="24"/>
      <c r="C77" s="25"/>
      <c r="D77" s="24">
        <v>220009643</v>
      </c>
      <c r="E77" s="26" t="s">
        <v>1555</v>
      </c>
      <c r="F77" s="26"/>
      <c r="G77" s="26">
        <v>22100049</v>
      </c>
      <c r="H77" s="26" t="s">
        <v>1260</v>
      </c>
      <c r="I77" s="26" t="s">
        <v>227</v>
      </c>
      <c r="J77" s="26" t="s">
        <v>228</v>
      </c>
      <c r="K77" s="26" t="s">
        <v>229</v>
      </c>
      <c r="L77" s="27" t="s">
        <v>149</v>
      </c>
      <c r="M77" s="28" t="s">
        <v>104</v>
      </c>
      <c r="N77" s="26" t="s">
        <v>120</v>
      </c>
      <c r="O77" s="29" t="s">
        <v>83</v>
      </c>
      <c r="P77" s="28" t="s">
        <v>106</v>
      </c>
      <c r="Q77" s="26" t="s">
        <v>107</v>
      </c>
      <c r="R77" s="28" t="s">
        <v>108</v>
      </c>
      <c r="S77" s="27" t="s">
        <v>109</v>
      </c>
      <c r="T77" s="28" t="s">
        <v>106</v>
      </c>
      <c r="U77" s="30" t="s">
        <v>121</v>
      </c>
      <c r="V77" s="26" t="s">
        <v>111</v>
      </c>
      <c r="W77" s="28">
        <v>60</v>
      </c>
      <c r="X77" s="26" t="s">
        <v>112</v>
      </c>
      <c r="Y77" s="28"/>
      <c r="Z77" s="28"/>
      <c r="AA77" s="28"/>
      <c r="AB77" s="29">
        <v>30</v>
      </c>
      <c r="AC77" s="27">
        <v>60</v>
      </c>
      <c r="AD77" s="27">
        <v>10</v>
      </c>
      <c r="AE77" s="31" t="s">
        <v>128</v>
      </c>
      <c r="AF77" s="26" t="s">
        <v>114</v>
      </c>
      <c r="AG77" s="39">
        <v>400</v>
      </c>
      <c r="AH77" s="39">
        <v>4520.9799999999996</v>
      </c>
      <c r="AI77" s="32">
        <f t="shared" si="4"/>
        <v>1808391.9999999998</v>
      </c>
      <c r="AJ77" s="33">
        <f t="shared" si="5"/>
        <v>2025399.04</v>
      </c>
      <c r="AK77" s="34"/>
      <c r="AL77" s="35"/>
      <c r="AM77" s="34"/>
      <c r="AN77" s="34" t="s">
        <v>115</v>
      </c>
      <c r="AO77" s="24"/>
      <c r="AP77" s="26"/>
      <c r="AQ77" s="26"/>
      <c r="AR77" s="26"/>
      <c r="AS77" s="26" t="s">
        <v>243</v>
      </c>
      <c r="AT77" s="26" t="s">
        <v>243</v>
      </c>
      <c r="AU77" s="26"/>
      <c r="AV77" s="26"/>
      <c r="AW77" s="26"/>
      <c r="AX77" s="26"/>
      <c r="AY77" s="26"/>
      <c r="AZ77" s="26"/>
      <c r="BB77" s="38"/>
      <c r="BC77" s="38"/>
      <c r="BD77" s="38"/>
      <c r="BE77" s="983">
        <v>56</v>
      </c>
    </row>
    <row r="78" spans="1:57" s="203" customFormat="1" ht="12.95" customHeight="1">
      <c r="A78" s="61" t="s">
        <v>1186</v>
      </c>
      <c r="B78" s="24"/>
      <c r="C78" s="25"/>
      <c r="D78" s="24">
        <v>210013039</v>
      </c>
      <c r="E78" s="26" t="s">
        <v>3386</v>
      </c>
      <c r="F78" s="26"/>
      <c r="G78" s="26">
        <v>22100050</v>
      </c>
      <c r="H78" s="26" t="s">
        <v>1261</v>
      </c>
      <c r="I78" s="26" t="s">
        <v>244</v>
      </c>
      <c r="J78" s="26" t="s">
        <v>245</v>
      </c>
      <c r="K78" s="26" t="s">
        <v>246</v>
      </c>
      <c r="L78" s="27" t="s">
        <v>103</v>
      </c>
      <c r="M78" s="28" t="s">
        <v>104</v>
      </c>
      <c r="N78" s="26"/>
      <c r="O78" s="29" t="s">
        <v>105</v>
      </c>
      <c r="P78" s="28" t="s">
        <v>106</v>
      </c>
      <c r="Q78" s="26" t="s">
        <v>107</v>
      </c>
      <c r="R78" s="28" t="s">
        <v>108</v>
      </c>
      <c r="S78" s="27" t="s">
        <v>109</v>
      </c>
      <c r="T78" s="28" t="s">
        <v>106</v>
      </c>
      <c r="U78" s="30" t="s">
        <v>121</v>
      </c>
      <c r="V78" s="26" t="s">
        <v>111</v>
      </c>
      <c r="W78" s="28">
        <v>60</v>
      </c>
      <c r="X78" s="26" t="s">
        <v>112</v>
      </c>
      <c r="Y78" s="28"/>
      <c r="Z78" s="28"/>
      <c r="AA78" s="28"/>
      <c r="AB78" s="29" t="s">
        <v>105</v>
      </c>
      <c r="AC78" s="27">
        <v>90</v>
      </c>
      <c r="AD78" s="27">
        <v>10</v>
      </c>
      <c r="AE78" s="31" t="s">
        <v>128</v>
      </c>
      <c r="AF78" s="26" t="s">
        <v>114</v>
      </c>
      <c r="AG78" s="39">
        <v>9</v>
      </c>
      <c r="AH78" s="39">
        <v>33882.1</v>
      </c>
      <c r="AI78" s="32">
        <f t="shared" si="4"/>
        <v>304938.89999999997</v>
      </c>
      <c r="AJ78" s="33">
        <f t="shared" si="5"/>
        <v>341531.56799999997</v>
      </c>
      <c r="AK78" s="34"/>
      <c r="AL78" s="35"/>
      <c r="AM78" s="34"/>
      <c r="AN78" s="34" t="s">
        <v>115</v>
      </c>
      <c r="AO78" s="24"/>
      <c r="AP78" s="26"/>
      <c r="AQ78" s="26"/>
      <c r="AR78" s="26"/>
      <c r="AS78" s="26" t="s">
        <v>247</v>
      </c>
      <c r="AT78" s="26" t="s">
        <v>247</v>
      </c>
      <c r="AU78" s="26"/>
      <c r="AV78" s="26"/>
      <c r="AW78" s="26"/>
      <c r="AX78" s="26"/>
      <c r="AY78" s="26"/>
      <c r="AZ78" s="26"/>
      <c r="BB78" s="38"/>
      <c r="BC78" s="38"/>
      <c r="BD78" s="38"/>
      <c r="BE78" s="983">
        <v>57</v>
      </c>
    </row>
    <row r="79" spans="1:57" s="203" customFormat="1" ht="12.95" customHeight="1">
      <c r="A79" s="61" t="s">
        <v>1186</v>
      </c>
      <c r="B79" s="24"/>
      <c r="C79" s="25"/>
      <c r="D79" s="24">
        <v>210013042</v>
      </c>
      <c r="E79" s="26" t="s">
        <v>3387</v>
      </c>
      <c r="F79" s="26"/>
      <c r="G79" s="26">
        <v>22100051</v>
      </c>
      <c r="H79" s="26" t="s">
        <v>1262</v>
      </c>
      <c r="I79" s="26" t="s">
        <v>248</v>
      </c>
      <c r="J79" s="26" t="s">
        <v>245</v>
      </c>
      <c r="K79" s="26" t="s">
        <v>249</v>
      </c>
      <c r="L79" s="27" t="s">
        <v>103</v>
      </c>
      <c r="M79" s="28" t="s">
        <v>104</v>
      </c>
      <c r="N79" s="26"/>
      <c r="O79" s="29" t="s">
        <v>105</v>
      </c>
      <c r="P79" s="28" t="s">
        <v>106</v>
      </c>
      <c r="Q79" s="26" t="s">
        <v>107</v>
      </c>
      <c r="R79" s="28" t="s">
        <v>108</v>
      </c>
      <c r="S79" s="27" t="s">
        <v>109</v>
      </c>
      <c r="T79" s="28" t="s">
        <v>106</v>
      </c>
      <c r="U79" s="30" t="s">
        <v>121</v>
      </c>
      <c r="V79" s="26" t="s">
        <v>111</v>
      </c>
      <c r="W79" s="28">
        <v>60</v>
      </c>
      <c r="X79" s="26" t="s">
        <v>112</v>
      </c>
      <c r="Y79" s="28"/>
      <c r="Z79" s="28"/>
      <c r="AA79" s="28"/>
      <c r="AB79" s="29" t="s">
        <v>105</v>
      </c>
      <c r="AC79" s="27">
        <v>90</v>
      </c>
      <c r="AD79" s="27">
        <v>10</v>
      </c>
      <c r="AE79" s="31" t="s">
        <v>128</v>
      </c>
      <c r="AF79" s="26" t="s">
        <v>114</v>
      </c>
      <c r="AG79" s="39">
        <v>3</v>
      </c>
      <c r="AH79" s="39">
        <v>92912.65</v>
      </c>
      <c r="AI79" s="32">
        <f t="shared" si="4"/>
        <v>278737.94999999995</v>
      </c>
      <c r="AJ79" s="33">
        <f t="shared" si="5"/>
        <v>312186.50399999996</v>
      </c>
      <c r="AK79" s="34"/>
      <c r="AL79" s="35"/>
      <c r="AM79" s="34"/>
      <c r="AN79" s="34" t="s">
        <v>115</v>
      </c>
      <c r="AO79" s="24"/>
      <c r="AP79" s="26"/>
      <c r="AQ79" s="26"/>
      <c r="AR79" s="26"/>
      <c r="AS79" s="26" t="s">
        <v>250</v>
      </c>
      <c r="AT79" s="26" t="s">
        <v>250</v>
      </c>
      <c r="AU79" s="26"/>
      <c r="AV79" s="26"/>
      <c r="AW79" s="26"/>
      <c r="AX79" s="26"/>
      <c r="AY79" s="26"/>
      <c r="AZ79" s="26"/>
      <c r="BB79" s="38"/>
      <c r="BC79" s="38"/>
      <c r="BD79" s="38"/>
      <c r="BE79" s="983">
        <v>58</v>
      </c>
    </row>
    <row r="80" spans="1:57" s="203" customFormat="1" ht="12.95" customHeight="1">
      <c r="A80" s="61" t="s">
        <v>1186</v>
      </c>
      <c r="B80" s="24"/>
      <c r="C80" s="25"/>
      <c r="D80" s="24">
        <v>210013043</v>
      </c>
      <c r="E80" s="26" t="s">
        <v>3388</v>
      </c>
      <c r="F80" s="26"/>
      <c r="G80" s="26">
        <v>22100052</v>
      </c>
      <c r="H80" s="26" t="s">
        <v>1263</v>
      </c>
      <c r="I80" s="26" t="s">
        <v>251</v>
      </c>
      <c r="J80" s="26" t="s">
        <v>245</v>
      </c>
      <c r="K80" s="26" t="s">
        <v>252</v>
      </c>
      <c r="L80" s="27" t="s">
        <v>103</v>
      </c>
      <c r="M80" s="28" t="s">
        <v>104</v>
      </c>
      <c r="N80" s="26"/>
      <c r="O80" s="29" t="s">
        <v>105</v>
      </c>
      <c r="P80" s="28" t="s">
        <v>106</v>
      </c>
      <c r="Q80" s="26" t="s">
        <v>107</v>
      </c>
      <c r="R80" s="28" t="s">
        <v>108</v>
      </c>
      <c r="S80" s="27" t="s">
        <v>109</v>
      </c>
      <c r="T80" s="28" t="s">
        <v>106</v>
      </c>
      <c r="U80" s="30" t="s">
        <v>121</v>
      </c>
      <c r="V80" s="26" t="s">
        <v>111</v>
      </c>
      <c r="W80" s="28">
        <v>60</v>
      </c>
      <c r="X80" s="26" t="s">
        <v>112</v>
      </c>
      <c r="Y80" s="28"/>
      <c r="Z80" s="28"/>
      <c r="AA80" s="28"/>
      <c r="AB80" s="29" t="s">
        <v>105</v>
      </c>
      <c r="AC80" s="27">
        <v>90</v>
      </c>
      <c r="AD80" s="27">
        <v>10</v>
      </c>
      <c r="AE80" s="31" t="s">
        <v>128</v>
      </c>
      <c r="AF80" s="26" t="s">
        <v>114</v>
      </c>
      <c r="AG80" s="39">
        <v>3</v>
      </c>
      <c r="AH80" s="39">
        <v>10673.23</v>
      </c>
      <c r="AI80" s="32">
        <f t="shared" si="4"/>
        <v>32019.69</v>
      </c>
      <c r="AJ80" s="33">
        <f t="shared" si="5"/>
        <v>35862.052800000005</v>
      </c>
      <c r="AK80" s="34"/>
      <c r="AL80" s="35"/>
      <c r="AM80" s="34"/>
      <c r="AN80" s="34" t="s">
        <v>115</v>
      </c>
      <c r="AO80" s="24"/>
      <c r="AP80" s="26"/>
      <c r="AQ80" s="26"/>
      <c r="AR80" s="26"/>
      <c r="AS80" s="26" t="s">
        <v>253</v>
      </c>
      <c r="AT80" s="26" t="s">
        <v>253</v>
      </c>
      <c r="AU80" s="26"/>
      <c r="AV80" s="26"/>
      <c r="AW80" s="26"/>
      <c r="AX80" s="26"/>
      <c r="AY80" s="26"/>
      <c r="AZ80" s="26"/>
      <c r="BB80" s="38"/>
      <c r="BC80" s="38"/>
      <c r="BD80" s="38"/>
      <c r="BE80" s="983">
        <v>59</v>
      </c>
    </row>
    <row r="81" spans="1:57" s="203" customFormat="1" ht="12.95" customHeight="1">
      <c r="A81" s="61" t="s">
        <v>1186</v>
      </c>
      <c r="B81" s="24"/>
      <c r="C81" s="25"/>
      <c r="D81" s="24">
        <v>210013044</v>
      </c>
      <c r="E81" s="26" t="s">
        <v>3389</v>
      </c>
      <c r="F81" s="26"/>
      <c r="G81" s="26">
        <v>22100053</v>
      </c>
      <c r="H81" s="26" t="s">
        <v>1264</v>
      </c>
      <c r="I81" s="26" t="s">
        <v>248</v>
      </c>
      <c r="J81" s="26" t="s">
        <v>245</v>
      </c>
      <c r="K81" s="26" t="s">
        <v>249</v>
      </c>
      <c r="L81" s="27" t="s">
        <v>103</v>
      </c>
      <c r="M81" s="28" t="s">
        <v>104</v>
      </c>
      <c r="N81" s="26"/>
      <c r="O81" s="29" t="s">
        <v>105</v>
      </c>
      <c r="P81" s="28" t="s">
        <v>106</v>
      </c>
      <c r="Q81" s="26" t="s">
        <v>107</v>
      </c>
      <c r="R81" s="28" t="s">
        <v>108</v>
      </c>
      <c r="S81" s="27" t="s">
        <v>109</v>
      </c>
      <c r="T81" s="28" t="s">
        <v>106</v>
      </c>
      <c r="U81" s="30" t="s">
        <v>121</v>
      </c>
      <c r="V81" s="26" t="s">
        <v>111</v>
      </c>
      <c r="W81" s="28">
        <v>60</v>
      </c>
      <c r="X81" s="26" t="s">
        <v>112</v>
      </c>
      <c r="Y81" s="28"/>
      <c r="Z81" s="28"/>
      <c r="AA81" s="28"/>
      <c r="AB81" s="29" t="s">
        <v>105</v>
      </c>
      <c r="AC81" s="27">
        <v>90</v>
      </c>
      <c r="AD81" s="27">
        <v>10</v>
      </c>
      <c r="AE81" s="31" t="s">
        <v>128</v>
      </c>
      <c r="AF81" s="26" t="s">
        <v>114</v>
      </c>
      <c r="AG81" s="39">
        <v>16</v>
      </c>
      <c r="AH81" s="39">
        <v>38873.019999999997</v>
      </c>
      <c r="AI81" s="32">
        <f t="shared" si="4"/>
        <v>621968.31999999995</v>
      </c>
      <c r="AJ81" s="33">
        <f t="shared" si="5"/>
        <v>696604.51840000006</v>
      </c>
      <c r="AK81" s="34"/>
      <c r="AL81" s="35"/>
      <c r="AM81" s="34"/>
      <c r="AN81" s="34" t="s">
        <v>115</v>
      </c>
      <c r="AO81" s="24"/>
      <c r="AP81" s="26"/>
      <c r="AQ81" s="26"/>
      <c r="AR81" s="26"/>
      <c r="AS81" s="26" t="s">
        <v>254</v>
      </c>
      <c r="AT81" s="26" t="s">
        <v>254</v>
      </c>
      <c r="AU81" s="26"/>
      <c r="AV81" s="26"/>
      <c r="AW81" s="26"/>
      <c r="AX81" s="26"/>
      <c r="AY81" s="26"/>
      <c r="AZ81" s="26"/>
      <c r="BB81" s="38"/>
      <c r="BC81" s="38"/>
      <c r="BD81" s="38"/>
      <c r="BE81" s="983">
        <v>60</v>
      </c>
    </row>
    <row r="82" spans="1:57" s="203" customFormat="1" ht="12.95" customHeight="1">
      <c r="A82" s="1383" t="s">
        <v>8890</v>
      </c>
      <c r="B82" s="1371"/>
      <c r="C82" s="1371"/>
      <c r="D82" s="1372">
        <v>210010671</v>
      </c>
      <c r="E82" s="1383" t="s">
        <v>1257</v>
      </c>
      <c r="F82" s="1383" t="s">
        <v>1257</v>
      </c>
      <c r="G82" s="1371"/>
      <c r="H82" s="1371"/>
      <c r="I82" s="1383" t="s">
        <v>255</v>
      </c>
      <c r="J82" s="1375" t="s">
        <v>256</v>
      </c>
      <c r="K82" s="1375" t="s">
        <v>257</v>
      </c>
      <c r="L82" s="1376" t="s">
        <v>103</v>
      </c>
      <c r="M82" s="1377" t="s">
        <v>104</v>
      </c>
      <c r="N82" s="1375"/>
      <c r="O82" s="1378" t="s">
        <v>105</v>
      </c>
      <c r="P82" s="1377" t="s">
        <v>106</v>
      </c>
      <c r="Q82" s="1375" t="s">
        <v>107</v>
      </c>
      <c r="R82" s="1377" t="s">
        <v>108</v>
      </c>
      <c r="S82" s="1375" t="s">
        <v>109</v>
      </c>
      <c r="T82" s="1377" t="s">
        <v>106</v>
      </c>
      <c r="U82" s="1375" t="s">
        <v>110</v>
      </c>
      <c r="V82" s="1375" t="s">
        <v>111</v>
      </c>
      <c r="W82" s="1377">
        <v>60</v>
      </c>
      <c r="X82" s="1375" t="s">
        <v>112</v>
      </c>
      <c r="Y82" s="1377"/>
      <c r="Z82" s="1377"/>
      <c r="AA82" s="1377"/>
      <c r="AB82" s="1377" t="s">
        <v>105</v>
      </c>
      <c r="AC82" s="1375">
        <v>90</v>
      </c>
      <c r="AD82" s="1375">
        <v>10</v>
      </c>
      <c r="AE82" s="1379" t="s">
        <v>113</v>
      </c>
      <c r="AF82" s="1375" t="s">
        <v>114</v>
      </c>
      <c r="AG82" s="1379">
        <v>150</v>
      </c>
      <c r="AH82" s="1380">
        <v>871.6</v>
      </c>
      <c r="AI82" s="1916">
        <v>0</v>
      </c>
      <c r="AJ82" s="1916">
        <v>0</v>
      </c>
      <c r="AK82" s="1382"/>
      <c r="AL82" s="1381"/>
      <c r="AM82" s="1381"/>
      <c r="AN82" s="1383" t="s">
        <v>115</v>
      </c>
      <c r="AO82" s="1375"/>
      <c r="AP82" s="1375"/>
      <c r="AQ82" s="1375"/>
      <c r="AR82" s="1375"/>
      <c r="AS82" s="1375" t="s">
        <v>258</v>
      </c>
      <c r="AT82" s="1375"/>
      <c r="AU82" s="1375"/>
      <c r="AV82" s="1375"/>
      <c r="AW82" s="1375"/>
      <c r="AX82" s="1375"/>
      <c r="AY82" s="1375"/>
      <c r="AZ82" s="1383" t="s">
        <v>5005</v>
      </c>
      <c r="BA82" s="1711" t="s">
        <v>4556</v>
      </c>
      <c r="BB82" s="1"/>
      <c r="BC82" s="1"/>
      <c r="BD82" s="1" t="e">
        <f>VLOOKUP($F$2877:$F$3305,$E$17:$BE$2871,53,0)</f>
        <v>#VALUE!</v>
      </c>
      <c r="BE82" s="979" t="e">
        <f>BD82+0.5</f>
        <v>#VALUE!</v>
      </c>
    </row>
    <row r="83" spans="1:57" s="203" customFormat="1" ht="12.95" customHeight="1">
      <c r="A83" s="61" t="s">
        <v>1186</v>
      </c>
      <c r="B83" s="24"/>
      <c r="C83" s="25"/>
      <c r="D83" s="24">
        <v>210009303</v>
      </c>
      <c r="E83" s="26" t="s">
        <v>1234</v>
      </c>
      <c r="F83" s="26"/>
      <c r="G83" s="26">
        <v>22100055</v>
      </c>
      <c r="H83" s="26" t="s">
        <v>1266</v>
      </c>
      <c r="I83" s="26" t="s">
        <v>259</v>
      </c>
      <c r="J83" s="26" t="s">
        <v>260</v>
      </c>
      <c r="K83" s="26" t="s">
        <v>261</v>
      </c>
      <c r="L83" s="27" t="s">
        <v>103</v>
      </c>
      <c r="M83" s="28" t="s">
        <v>104</v>
      </c>
      <c r="N83" s="26"/>
      <c r="O83" s="29" t="s">
        <v>105</v>
      </c>
      <c r="P83" s="28" t="s">
        <v>106</v>
      </c>
      <c r="Q83" s="26" t="s">
        <v>107</v>
      </c>
      <c r="R83" s="28" t="s">
        <v>108</v>
      </c>
      <c r="S83" s="27" t="s">
        <v>109</v>
      </c>
      <c r="T83" s="28" t="s">
        <v>106</v>
      </c>
      <c r="U83" s="30" t="s">
        <v>121</v>
      </c>
      <c r="V83" s="26" t="s">
        <v>111</v>
      </c>
      <c r="W83" s="28">
        <v>60</v>
      </c>
      <c r="X83" s="26" t="s">
        <v>112</v>
      </c>
      <c r="Y83" s="28"/>
      <c r="Z83" s="28"/>
      <c r="AA83" s="28"/>
      <c r="AB83" s="29" t="s">
        <v>105</v>
      </c>
      <c r="AC83" s="27">
        <v>90</v>
      </c>
      <c r="AD83" s="27">
        <v>10</v>
      </c>
      <c r="AE83" s="31" t="s">
        <v>139</v>
      </c>
      <c r="AF83" s="26" t="s">
        <v>114</v>
      </c>
      <c r="AG83" s="39">
        <v>110</v>
      </c>
      <c r="AH83" s="39">
        <v>529.5</v>
      </c>
      <c r="AI83" s="32">
        <f>AG83*AH83</f>
        <v>58245</v>
      </c>
      <c r="AJ83" s="33">
        <f>AI83*1.12</f>
        <v>65234.400000000009</v>
      </c>
      <c r="AK83" s="34"/>
      <c r="AL83" s="35"/>
      <c r="AM83" s="34"/>
      <c r="AN83" s="34" t="s">
        <v>115</v>
      </c>
      <c r="AO83" s="24"/>
      <c r="AP83" s="26"/>
      <c r="AQ83" s="26"/>
      <c r="AR83" s="26"/>
      <c r="AS83" s="26" t="s">
        <v>262</v>
      </c>
      <c r="AT83" s="26" t="s">
        <v>262</v>
      </c>
      <c r="AU83" s="26"/>
      <c r="AV83" s="26"/>
      <c r="AW83" s="26"/>
      <c r="AX83" s="26"/>
      <c r="AY83" s="26"/>
      <c r="AZ83" s="26"/>
      <c r="BB83" s="38"/>
      <c r="BC83" s="38"/>
      <c r="BD83" s="38"/>
      <c r="BE83" s="983">
        <v>62</v>
      </c>
    </row>
    <row r="84" spans="1:57" s="326" customFormat="1" ht="13.15" customHeight="1">
      <c r="A84" s="61" t="s">
        <v>1186</v>
      </c>
      <c r="B84" s="24"/>
      <c r="C84" s="25"/>
      <c r="D84" s="24">
        <v>270006358</v>
      </c>
      <c r="E84" s="26" t="s">
        <v>1213</v>
      </c>
      <c r="F84" s="26"/>
      <c r="G84" s="26">
        <v>22100056</v>
      </c>
      <c r="H84" s="26" t="s">
        <v>1267</v>
      </c>
      <c r="I84" s="26" t="s">
        <v>263</v>
      </c>
      <c r="J84" s="26" t="s">
        <v>264</v>
      </c>
      <c r="K84" s="26" t="s">
        <v>138</v>
      </c>
      <c r="L84" s="27" t="s">
        <v>103</v>
      </c>
      <c r="M84" s="28" t="s">
        <v>104</v>
      </c>
      <c r="N84" s="26"/>
      <c r="O84" s="29" t="s">
        <v>105</v>
      </c>
      <c r="P84" s="28" t="s">
        <v>106</v>
      </c>
      <c r="Q84" s="26" t="s">
        <v>107</v>
      </c>
      <c r="R84" s="28" t="s">
        <v>108</v>
      </c>
      <c r="S84" s="27" t="s">
        <v>109</v>
      </c>
      <c r="T84" s="28" t="s">
        <v>106</v>
      </c>
      <c r="U84" s="30" t="s">
        <v>121</v>
      </c>
      <c r="V84" s="26" t="s">
        <v>111</v>
      </c>
      <c r="W84" s="28">
        <v>60</v>
      </c>
      <c r="X84" s="26" t="s">
        <v>112</v>
      </c>
      <c r="Y84" s="28"/>
      <c r="Z84" s="28"/>
      <c r="AA84" s="28"/>
      <c r="AB84" s="29" t="s">
        <v>105</v>
      </c>
      <c r="AC84" s="27">
        <v>90</v>
      </c>
      <c r="AD84" s="27">
        <v>10</v>
      </c>
      <c r="AE84" s="31" t="s">
        <v>139</v>
      </c>
      <c r="AF84" s="26" t="s">
        <v>114</v>
      </c>
      <c r="AG84" s="39">
        <v>13</v>
      </c>
      <c r="AH84" s="39">
        <v>3927</v>
      </c>
      <c r="AI84" s="32">
        <f>AG84*AH84</f>
        <v>51051</v>
      </c>
      <c r="AJ84" s="33">
        <f>AI84*1.12</f>
        <v>57177.120000000003</v>
      </c>
      <c r="AK84" s="34"/>
      <c r="AL84" s="35"/>
      <c r="AM84" s="34"/>
      <c r="AN84" s="34" t="s">
        <v>115</v>
      </c>
      <c r="AO84" s="24"/>
      <c r="AP84" s="26"/>
      <c r="AQ84" s="26"/>
      <c r="AR84" s="26"/>
      <c r="AS84" s="26" t="s">
        <v>265</v>
      </c>
      <c r="AT84" s="26" t="s">
        <v>265</v>
      </c>
      <c r="AU84" s="26"/>
      <c r="AV84" s="26"/>
      <c r="AW84" s="26"/>
      <c r="AX84" s="26"/>
      <c r="AY84" s="26"/>
      <c r="AZ84" s="26"/>
      <c r="BA84" s="30"/>
      <c r="BB84" s="38"/>
      <c r="BC84" s="38"/>
      <c r="BD84" s="38"/>
      <c r="BE84" s="983">
        <v>63</v>
      </c>
    </row>
    <row r="85" spans="1:57" s="203" customFormat="1" ht="12.95" customHeight="1">
      <c r="A85" s="61" t="s">
        <v>1186</v>
      </c>
      <c r="B85" s="24"/>
      <c r="C85" s="25"/>
      <c r="D85" s="24">
        <v>210009216</v>
      </c>
      <c r="E85" s="26" t="s">
        <v>1262</v>
      </c>
      <c r="F85" s="26"/>
      <c r="G85" s="26">
        <v>22100057</v>
      </c>
      <c r="H85" s="26" t="s">
        <v>1268</v>
      </c>
      <c r="I85" s="26" t="s">
        <v>266</v>
      </c>
      <c r="J85" s="26" t="s">
        <v>267</v>
      </c>
      <c r="K85" s="26" t="s">
        <v>268</v>
      </c>
      <c r="L85" s="27" t="s">
        <v>103</v>
      </c>
      <c r="M85" s="28" t="s">
        <v>104</v>
      </c>
      <c r="N85" s="26"/>
      <c r="O85" s="29" t="s">
        <v>105</v>
      </c>
      <c r="P85" s="28" t="s">
        <v>106</v>
      </c>
      <c r="Q85" s="26" t="s">
        <v>107</v>
      </c>
      <c r="R85" s="28" t="s">
        <v>108</v>
      </c>
      <c r="S85" s="27" t="s">
        <v>109</v>
      </c>
      <c r="T85" s="28" t="s">
        <v>106</v>
      </c>
      <c r="U85" s="30" t="s">
        <v>110</v>
      </c>
      <c r="V85" s="26" t="s">
        <v>111</v>
      </c>
      <c r="W85" s="28">
        <v>60</v>
      </c>
      <c r="X85" s="26" t="s">
        <v>112</v>
      </c>
      <c r="Y85" s="28"/>
      <c r="Z85" s="28"/>
      <c r="AA85" s="28"/>
      <c r="AB85" s="29" t="s">
        <v>105</v>
      </c>
      <c r="AC85" s="27">
        <v>90</v>
      </c>
      <c r="AD85" s="27">
        <v>10</v>
      </c>
      <c r="AE85" s="31" t="s">
        <v>144</v>
      </c>
      <c r="AF85" s="26" t="s">
        <v>114</v>
      </c>
      <c r="AG85" s="39">
        <v>10</v>
      </c>
      <c r="AH85" s="39">
        <v>3455</v>
      </c>
      <c r="AI85" s="905">
        <v>0</v>
      </c>
      <c r="AJ85" s="905">
        <v>0</v>
      </c>
      <c r="AK85" s="34"/>
      <c r="AL85" s="35"/>
      <c r="AM85" s="34"/>
      <c r="AN85" s="34" t="s">
        <v>115</v>
      </c>
      <c r="AO85" s="24"/>
      <c r="AP85" s="26"/>
      <c r="AQ85" s="26"/>
      <c r="AR85" s="26"/>
      <c r="AS85" s="26" t="s">
        <v>269</v>
      </c>
      <c r="AT85" s="26" t="s">
        <v>269</v>
      </c>
      <c r="AU85" s="26"/>
      <c r="AV85" s="26"/>
      <c r="AW85" s="26"/>
      <c r="AX85" s="26"/>
      <c r="AY85" s="26"/>
      <c r="AZ85" s="26"/>
      <c r="BB85" s="38"/>
      <c r="BC85" s="38"/>
      <c r="BD85" s="38"/>
      <c r="BE85" s="983">
        <v>64</v>
      </c>
    </row>
    <row r="86" spans="1:57" s="203" customFormat="1" ht="12.95" customHeight="1">
      <c r="A86" s="621" t="s">
        <v>1186</v>
      </c>
      <c r="B86" s="529"/>
      <c r="C86" s="529"/>
      <c r="D86" s="965">
        <v>210009216</v>
      </c>
      <c r="E86" s="1255" t="s">
        <v>9107</v>
      </c>
      <c r="F86" s="1255" t="s">
        <v>1262</v>
      </c>
      <c r="G86" s="529"/>
      <c r="H86" s="529"/>
      <c r="I86" s="530" t="s">
        <v>266</v>
      </c>
      <c r="J86" s="530" t="s">
        <v>267</v>
      </c>
      <c r="K86" s="530" t="s">
        <v>268</v>
      </c>
      <c r="L86" s="1262" t="s">
        <v>103</v>
      </c>
      <c r="M86" s="321" t="s">
        <v>104</v>
      </c>
      <c r="N86" s="530"/>
      <c r="O86" s="1263" t="s">
        <v>105</v>
      </c>
      <c r="P86" s="321" t="s">
        <v>106</v>
      </c>
      <c r="Q86" s="530" t="s">
        <v>107</v>
      </c>
      <c r="R86" s="321" t="s">
        <v>1155</v>
      </c>
      <c r="S86" s="530" t="s">
        <v>109</v>
      </c>
      <c r="T86" s="321" t="s">
        <v>106</v>
      </c>
      <c r="U86" s="530" t="s">
        <v>110</v>
      </c>
      <c r="V86" s="530" t="s">
        <v>111</v>
      </c>
      <c r="W86" s="321">
        <v>60</v>
      </c>
      <c r="X86" s="530" t="s">
        <v>112</v>
      </c>
      <c r="Y86" s="321"/>
      <c r="Z86" s="321"/>
      <c r="AA86" s="321"/>
      <c r="AB86" s="321" t="s">
        <v>105</v>
      </c>
      <c r="AC86" s="530">
        <v>90</v>
      </c>
      <c r="AD86" s="530">
        <v>10</v>
      </c>
      <c r="AE86" s="618" t="s">
        <v>144</v>
      </c>
      <c r="AF86" s="530" t="s">
        <v>114</v>
      </c>
      <c r="AG86" s="618">
        <v>9</v>
      </c>
      <c r="AH86" s="960">
        <v>3455</v>
      </c>
      <c r="AI86" s="620">
        <v>31095</v>
      </c>
      <c r="AJ86" s="620">
        <v>34826.400000000001</v>
      </c>
      <c r="AK86" s="619"/>
      <c r="AL86" s="620"/>
      <c r="AM86" s="620"/>
      <c r="AN86" s="621" t="s">
        <v>115</v>
      </c>
      <c r="AO86" s="530"/>
      <c r="AP86" s="530"/>
      <c r="AQ86" s="530"/>
      <c r="AR86" s="530"/>
      <c r="AS86" s="530" t="s">
        <v>269</v>
      </c>
      <c r="AT86" s="530" t="s">
        <v>269</v>
      </c>
      <c r="AU86" s="530"/>
      <c r="AV86" s="530"/>
      <c r="AW86" s="530"/>
      <c r="AX86" s="530"/>
      <c r="AY86" s="530"/>
      <c r="AZ86" s="621" t="s">
        <v>4711</v>
      </c>
      <c r="BA86" s="1072"/>
      <c r="BB86" s="1"/>
      <c r="BC86" s="1"/>
      <c r="BD86" s="1" t="e">
        <f>VLOOKUP($F$2877:$F$3305,$E$17:$BE$2871,53,0)</f>
        <v>#VALUE!</v>
      </c>
      <c r="BE86" s="979" t="e">
        <f>BD86+0.5</f>
        <v>#VALUE!</v>
      </c>
    </row>
    <row r="87" spans="1:57" s="203" customFormat="1" ht="12.95" customHeight="1">
      <c r="A87" s="61" t="s">
        <v>1186</v>
      </c>
      <c r="B87" s="24"/>
      <c r="C87" s="25"/>
      <c r="D87" s="24">
        <v>210001372</v>
      </c>
      <c r="E87" s="26" t="s">
        <v>3390</v>
      </c>
      <c r="F87" s="26"/>
      <c r="G87" s="26">
        <v>22100058</v>
      </c>
      <c r="H87" s="26" t="s">
        <v>1269</v>
      </c>
      <c r="I87" s="26" t="s">
        <v>270</v>
      </c>
      <c r="J87" s="26" t="s">
        <v>271</v>
      </c>
      <c r="K87" s="26" t="s">
        <v>272</v>
      </c>
      <c r="L87" s="27" t="s">
        <v>103</v>
      </c>
      <c r="M87" s="28" t="s">
        <v>104</v>
      </c>
      <c r="N87" s="26" t="s">
        <v>120</v>
      </c>
      <c r="O87" s="29" t="s">
        <v>83</v>
      </c>
      <c r="P87" s="28" t="s">
        <v>106</v>
      </c>
      <c r="Q87" s="26" t="s">
        <v>107</v>
      </c>
      <c r="R87" s="28" t="s">
        <v>108</v>
      </c>
      <c r="S87" s="27" t="s">
        <v>109</v>
      </c>
      <c r="T87" s="28" t="s">
        <v>106</v>
      </c>
      <c r="U87" s="30" t="s">
        <v>121</v>
      </c>
      <c r="V87" s="26" t="s">
        <v>111</v>
      </c>
      <c r="W87" s="28">
        <v>60</v>
      </c>
      <c r="X87" s="26" t="s">
        <v>112</v>
      </c>
      <c r="Y87" s="28"/>
      <c r="Z87" s="28"/>
      <c r="AA87" s="28"/>
      <c r="AB87" s="29">
        <v>30</v>
      </c>
      <c r="AC87" s="27">
        <v>60</v>
      </c>
      <c r="AD87" s="27">
        <v>10</v>
      </c>
      <c r="AE87" s="31" t="s">
        <v>128</v>
      </c>
      <c r="AF87" s="26" t="s">
        <v>114</v>
      </c>
      <c r="AG87" s="39">
        <v>90</v>
      </c>
      <c r="AH87" s="39">
        <v>103977.3</v>
      </c>
      <c r="AI87" s="32">
        <f>AG87*AH87</f>
        <v>9357957</v>
      </c>
      <c r="AJ87" s="33">
        <f t="shared" ref="AJ87:AJ92" si="6">AI87*1.12</f>
        <v>10480911.840000002</v>
      </c>
      <c r="AK87" s="34"/>
      <c r="AL87" s="35"/>
      <c r="AM87" s="34"/>
      <c r="AN87" s="34" t="s">
        <v>115</v>
      </c>
      <c r="AO87" s="24"/>
      <c r="AP87" s="26"/>
      <c r="AQ87" s="26"/>
      <c r="AR87" s="26"/>
      <c r="AS87" s="26" t="s">
        <v>273</v>
      </c>
      <c r="AT87" s="26" t="s">
        <v>273</v>
      </c>
      <c r="AU87" s="26"/>
      <c r="AV87" s="26"/>
      <c r="AW87" s="26"/>
      <c r="AX87" s="26"/>
      <c r="AY87" s="26"/>
      <c r="AZ87" s="26"/>
      <c r="BB87" s="38"/>
      <c r="BC87" s="38"/>
      <c r="BD87" s="38"/>
      <c r="BE87" s="983">
        <v>65</v>
      </c>
    </row>
    <row r="88" spans="1:57" s="203" customFormat="1" ht="12.95" customHeight="1">
      <c r="A88" s="61" t="s">
        <v>1186</v>
      </c>
      <c r="B88" s="24"/>
      <c r="C88" s="25"/>
      <c r="D88" s="24">
        <v>210020202</v>
      </c>
      <c r="E88" s="26" t="s">
        <v>3391</v>
      </c>
      <c r="F88" s="26"/>
      <c r="G88" s="26">
        <v>22100059</v>
      </c>
      <c r="H88" s="26" t="s">
        <v>1270</v>
      </c>
      <c r="I88" s="26" t="s">
        <v>270</v>
      </c>
      <c r="J88" s="26" t="s">
        <v>271</v>
      </c>
      <c r="K88" s="26" t="s">
        <v>272</v>
      </c>
      <c r="L88" s="27" t="s">
        <v>103</v>
      </c>
      <c r="M88" s="28" t="s">
        <v>104</v>
      </c>
      <c r="N88" s="26" t="s">
        <v>120</v>
      </c>
      <c r="O88" s="29" t="s">
        <v>83</v>
      </c>
      <c r="P88" s="28" t="s">
        <v>106</v>
      </c>
      <c r="Q88" s="26" t="s">
        <v>107</v>
      </c>
      <c r="R88" s="28" t="s">
        <v>108</v>
      </c>
      <c r="S88" s="27" t="s">
        <v>109</v>
      </c>
      <c r="T88" s="28" t="s">
        <v>106</v>
      </c>
      <c r="U88" s="30" t="s">
        <v>121</v>
      </c>
      <c r="V88" s="26" t="s">
        <v>111</v>
      </c>
      <c r="W88" s="28">
        <v>60</v>
      </c>
      <c r="X88" s="26" t="s">
        <v>112</v>
      </c>
      <c r="Y88" s="28"/>
      <c r="Z88" s="28"/>
      <c r="AA88" s="28"/>
      <c r="AB88" s="29">
        <v>30</v>
      </c>
      <c r="AC88" s="27">
        <v>60</v>
      </c>
      <c r="AD88" s="27">
        <v>10</v>
      </c>
      <c r="AE88" s="31" t="s">
        <v>128</v>
      </c>
      <c r="AF88" s="26" t="s">
        <v>114</v>
      </c>
      <c r="AG88" s="39">
        <v>70</v>
      </c>
      <c r="AH88" s="39">
        <v>84909</v>
      </c>
      <c r="AI88" s="32">
        <f>AG88*AH88</f>
        <v>5943630</v>
      </c>
      <c r="AJ88" s="33">
        <f t="shared" si="6"/>
        <v>6656865.6000000006</v>
      </c>
      <c r="AK88" s="34"/>
      <c r="AL88" s="35"/>
      <c r="AM88" s="34"/>
      <c r="AN88" s="34" t="s">
        <v>115</v>
      </c>
      <c r="AO88" s="24"/>
      <c r="AP88" s="26"/>
      <c r="AQ88" s="26"/>
      <c r="AR88" s="26"/>
      <c r="AS88" s="26" t="s">
        <v>274</v>
      </c>
      <c r="AT88" s="26" t="s">
        <v>274</v>
      </c>
      <c r="AU88" s="26"/>
      <c r="AV88" s="26"/>
      <c r="AW88" s="26"/>
      <c r="AX88" s="26"/>
      <c r="AY88" s="26"/>
      <c r="AZ88" s="26"/>
      <c r="BB88" s="38"/>
      <c r="BC88" s="38"/>
      <c r="BD88" s="38"/>
      <c r="BE88" s="983">
        <v>66</v>
      </c>
    </row>
    <row r="89" spans="1:57" s="203" customFormat="1" ht="12.95" customHeight="1">
      <c r="A89" s="61" t="s">
        <v>1186</v>
      </c>
      <c r="B89" s="24"/>
      <c r="C89" s="25"/>
      <c r="D89" s="24">
        <v>120009414</v>
      </c>
      <c r="E89" s="26" t="s">
        <v>3392</v>
      </c>
      <c r="F89" s="26"/>
      <c r="G89" s="26">
        <v>22100060</v>
      </c>
      <c r="H89" s="26" t="s">
        <v>1271</v>
      </c>
      <c r="I89" s="26" t="s">
        <v>275</v>
      </c>
      <c r="J89" s="26" t="s">
        <v>276</v>
      </c>
      <c r="K89" s="26" t="s">
        <v>277</v>
      </c>
      <c r="L89" s="27" t="s">
        <v>149</v>
      </c>
      <c r="M89" s="28" t="s">
        <v>104</v>
      </c>
      <c r="N89" s="26" t="s">
        <v>120</v>
      </c>
      <c r="O89" s="29" t="s">
        <v>83</v>
      </c>
      <c r="P89" s="28" t="s">
        <v>106</v>
      </c>
      <c r="Q89" s="26" t="s">
        <v>107</v>
      </c>
      <c r="R89" s="28" t="s">
        <v>108</v>
      </c>
      <c r="S89" s="27" t="s">
        <v>109</v>
      </c>
      <c r="T89" s="28" t="s">
        <v>278</v>
      </c>
      <c r="U89" s="30" t="s">
        <v>279</v>
      </c>
      <c r="V89" s="26" t="s">
        <v>111</v>
      </c>
      <c r="W89" s="28">
        <v>90</v>
      </c>
      <c r="X89" s="26" t="s">
        <v>112</v>
      </c>
      <c r="Y89" s="28"/>
      <c r="Z89" s="28"/>
      <c r="AA89" s="28"/>
      <c r="AB89" s="29">
        <v>30</v>
      </c>
      <c r="AC89" s="27">
        <v>60</v>
      </c>
      <c r="AD89" s="27">
        <v>10</v>
      </c>
      <c r="AE89" s="31" t="s">
        <v>128</v>
      </c>
      <c r="AF89" s="26" t="s">
        <v>114</v>
      </c>
      <c r="AG89" s="39">
        <v>1700</v>
      </c>
      <c r="AH89" s="39">
        <v>85675</v>
      </c>
      <c r="AI89" s="32">
        <v>0</v>
      </c>
      <c r="AJ89" s="33">
        <f t="shared" si="6"/>
        <v>0</v>
      </c>
      <c r="AK89" s="34"/>
      <c r="AL89" s="35"/>
      <c r="AM89" s="34"/>
      <c r="AN89" s="34" t="s">
        <v>115</v>
      </c>
      <c r="AO89" s="24"/>
      <c r="AP89" s="26"/>
      <c r="AQ89" s="26"/>
      <c r="AR89" s="26"/>
      <c r="AS89" s="26" t="s">
        <v>280</v>
      </c>
      <c r="AT89" s="26" t="s">
        <v>280</v>
      </c>
      <c r="AU89" s="26"/>
      <c r="AV89" s="26"/>
      <c r="AW89" s="26"/>
      <c r="AX89" s="26"/>
      <c r="AY89" s="26"/>
      <c r="AZ89" s="26"/>
      <c r="BB89" s="38"/>
      <c r="BC89" s="38"/>
      <c r="BD89" s="38"/>
      <c r="BE89" s="983">
        <v>67</v>
      </c>
    </row>
    <row r="90" spans="1:57" s="203" customFormat="1" ht="12.95" customHeight="1">
      <c r="A90" s="24" t="s">
        <v>1186</v>
      </c>
      <c r="B90" s="260"/>
      <c r="C90" s="260"/>
      <c r="D90" s="25">
        <v>120009414</v>
      </c>
      <c r="E90" s="27" t="s">
        <v>4276</v>
      </c>
      <c r="F90" s="27"/>
      <c r="G90" s="26"/>
      <c r="H90" s="260"/>
      <c r="I90" s="26" t="s">
        <v>275</v>
      </c>
      <c r="J90" s="26" t="s">
        <v>276</v>
      </c>
      <c r="K90" s="26" t="s">
        <v>277</v>
      </c>
      <c r="L90" s="26" t="s">
        <v>149</v>
      </c>
      <c r="M90" s="393"/>
      <c r="N90" s="26" t="s">
        <v>120</v>
      </c>
      <c r="O90" s="28" t="s">
        <v>83</v>
      </c>
      <c r="P90" s="28" t="s">
        <v>106</v>
      </c>
      <c r="Q90" s="26" t="s">
        <v>107</v>
      </c>
      <c r="R90" s="28" t="s">
        <v>1092</v>
      </c>
      <c r="S90" s="26" t="s">
        <v>109</v>
      </c>
      <c r="T90" s="28" t="s">
        <v>278</v>
      </c>
      <c r="U90" s="26" t="s">
        <v>279</v>
      </c>
      <c r="V90" s="26" t="s">
        <v>111</v>
      </c>
      <c r="W90" s="28">
        <v>90</v>
      </c>
      <c r="X90" s="26" t="s">
        <v>112</v>
      </c>
      <c r="Y90" s="28"/>
      <c r="Z90" s="28"/>
      <c r="AA90" s="28"/>
      <c r="AB90" s="394">
        <v>30</v>
      </c>
      <c r="AC90" s="26">
        <v>60</v>
      </c>
      <c r="AD90" s="26">
        <v>10</v>
      </c>
      <c r="AE90" s="31" t="s">
        <v>128</v>
      </c>
      <c r="AF90" s="26" t="s">
        <v>114</v>
      </c>
      <c r="AG90" s="31">
        <v>1700</v>
      </c>
      <c r="AH90" s="39">
        <v>78000</v>
      </c>
      <c r="AI90" s="34">
        <f>AH90*AG90</f>
        <v>132600000</v>
      </c>
      <c r="AJ90" s="34">
        <f t="shared" si="6"/>
        <v>148512000</v>
      </c>
      <c r="AK90" s="35"/>
      <c r="AL90" s="34"/>
      <c r="AM90" s="34"/>
      <c r="AN90" s="24" t="s">
        <v>115</v>
      </c>
      <c r="AO90" s="26"/>
      <c r="AP90" s="26"/>
      <c r="AQ90" s="26"/>
      <c r="AR90" s="26"/>
      <c r="AS90" s="26" t="s">
        <v>280</v>
      </c>
      <c r="AT90" s="26"/>
      <c r="AU90" s="26"/>
      <c r="AV90" s="26"/>
      <c r="AW90" s="26"/>
      <c r="AX90" s="26"/>
      <c r="AY90" s="26"/>
      <c r="AZ90" s="24" t="s">
        <v>104</v>
      </c>
      <c r="BA90" s="311" t="s">
        <v>4022</v>
      </c>
      <c r="BB90" s="311" t="s">
        <v>4023</v>
      </c>
      <c r="BC90" s="311"/>
      <c r="BD90" s="209"/>
      <c r="BE90" s="983">
        <v>68</v>
      </c>
    </row>
    <row r="91" spans="1:57" s="203" customFormat="1" ht="12.95" customHeight="1">
      <c r="A91" s="61" t="s">
        <v>1186</v>
      </c>
      <c r="B91" s="24"/>
      <c r="C91" s="25"/>
      <c r="D91" s="24">
        <v>120009414</v>
      </c>
      <c r="E91" s="26" t="s">
        <v>3393</v>
      </c>
      <c r="F91" s="26"/>
      <c r="G91" s="26">
        <v>22100061</v>
      </c>
      <c r="H91" s="26" t="s">
        <v>1272</v>
      </c>
      <c r="I91" s="26" t="s">
        <v>275</v>
      </c>
      <c r="J91" s="26" t="s">
        <v>276</v>
      </c>
      <c r="K91" s="26" t="s">
        <v>277</v>
      </c>
      <c r="L91" s="27" t="s">
        <v>149</v>
      </c>
      <c r="M91" s="28" t="s">
        <v>104</v>
      </c>
      <c r="N91" s="26" t="s">
        <v>120</v>
      </c>
      <c r="O91" s="29" t="s">
        <v>83</v>
      </c>
      <c r="P91" s="28" t="s">
        <v>106</v>
      </c>
      <c r="Q91" s="26" t="s">
        <v>107</v>
      </c>
      <c r="R91" s="28" t="s">
        <v>108</v>
      </c>
      <c r="S91" s="27" t="s">
        <v>109</v>
      </c>
      <c r="T91" s="28" t="s">
        <v>278</v>
      </c>
      <c r="U91" s="30" t="s">
        <v>281</v>
      </c>
      <c r="V91" s="26" t="s">
        <v>111</v>
      </c>
      <c r="W91" s="28">
        <v>90</v>
      </c>
      <c r="X91" s="26" t="s">
        <v>112</v>
      </c>
      <c r="Y91" s="28"/>
      <c r="Z91" s="28"/>
      <c r="AA91" s="28"/>
      <c r="AB91" s="29">
        <v>30</v>
      </c>
      <c r="AC91" s="27">
        <v>60</v>
      </c>
      <c r="AD91" s="27">
        <v>10</v>
      </c>
      <c r="AE91" s="31" t="s">
        <v>128</v>
      </c>
      <c r="AF91" s="26" t="s">
        <v>114</v>
      </c>
      <c r="AG91" s="39">
        <v>1300</v>
      </c>
      <c r="AH91" s="39">
        <v>85675</v>
      </c>
      <c r="AI91" s="32">
        <v>0</v>
      </c>
      <c r="AJ91" s="33">
        <f t="shared" si="6"/>
        <v>0</v>
      </c>
      <c r="AK91" s="34"/>
      <c r="AL91" s="35"/>
      <c r="AM91" s="34"/>
      <c r="AN91" s="34" t="s">
        <v>115</v>
      </c>
      <c r="AO91" s="24"/>
      <c r="AP91" s="26"/>
      <c r="AQ91" s="26"/>
      <c r="AR91" s="26"/>
      <c r="AS91" s="26" t="s">
        <v>280</v>
      </c>
      <c r="AT91" s="26" t="s">
        <v>280</v>
      </c>
      <c r="AU91" s="26"/>
      <c r="AV91" s="26"/>
      <c r="AW91" s="26"/>
      <c r="AX91" s="26"/>
      <c r="AY91" s="26"/>
      <c r="AZ91" s="26"/>
      <c r="BB91" s="38"/>
      <c r="BC91" s="38"/>
      <c r="BD91" s="38"/>
      <c r="BE91" s="983">
        <v>69</v>
      </c>
    </row>
    <row r="92" spans="1:57" s="203" customFormat="1" ht="12.95" customHeight="1">
      <c r="A92" s="24" t="s">
        <v>1186</v>
      </c>
      <c r="B92" s="260"/>
      <c r="C92" s="260"/>
      <c r="D92" s="25">
        <v>120009414</v>
      </c>
      <c r="E92" s="27" t="s">
        <v>4277</v>
      </c>
      <c r="F92" s="27"/>
      <c r="G92" s="26"/>
      <c r="H92" s="260"/>
      <c r="I92" s="26" t="s">
        <v>275</v>
      </c>
      <c r="J92" s="26" t="s">
        <v>276</v>
      </c>
      <c r="K92" s="26" t="s">
        <v>277</v>
      </c>
      <c r="L92" s="26" t="s">
        <v>149</v>
      </c>
      <c r="M92" s="393"/>
      <c r="N92" s="26" t="s">
        <v>120</v>
      </c>
      <c r="O92" s="28" t="s">
        <v>83</v>
      </c>
      <c r="P92" s="28" t="s">
        <v>106</v>
      </c>
      <c r="Q92" s="26" t="s">
        <v>107</v>
      </c>
      <c r="R92" s="28" t="s">
        <v>1092</v>
      </c>
      <c r="S92" s="26" t="s">
        <v>109</v>
      </c>
      <c r="T92" s="28" t="s">
        <v>278</v>
      </c>
      <c r="U92" s="26" t="s">
        <v>281</v>
      </c>
      <c r="V92" s="26" t="s">
        <v>111</v>
      </c>
      <c r="W92" s="28">
        <v>90</v>
      </c>
      <c r="X92" s="26" t="s">
        <v>112</v>
      </c>
      <c r="Y92" s="28"/>
      <c r="Z92" s="28"/>
      <c r="AA92" s="28"/>
      <c r="AB92" s="394">
        <v>30</v>
      </c>
      <c r="AC92" s="26">
        <v>60</v>
      </c>
      <c r="AD92" s="26">
        <v>10</v>
      </c>
      <c r="AE92" s="31" t="s">
        <v>128</v>
      </c>
      <c r="AF92" s="26" t="s">
        <v>114</v>
      </c>
      <c r="AG92" s="31">
        <v>1300</v>
      </c>
      <c r="AH92" s="39">
        <v>78000</v>
      </c>
      <c r="AI92" s="34">
        <f>AH92*AG92</f>
        <v>101400000</v>
      </c>
      <c r="AJ92" s="34">
        <f t="shared" si="6"/>
        <v>113568000.00000001</v>
      </c>
      <c r="AK92" s="35"/>
      <c r="AL92" s="34"/>
      <c r="AM92" s="34"/>
      <c r="AN92" s="24" t="s">
        <v>115</v>
      </c>
      <c r="AO92" s="26"/>
      <c r="AP92" s="26"/>
      <c r="AQ92" s="26"/>
      <c r="AR92" s="26"/>
      <c r="AS92" s="26" t="s">
        <v>280</v>
      </c>
      <c r="AT92" s="26"/>
      <c r="AU92" s="26"/>
      <c r="AV92" s="26"/>
      <c r="AW92" s="26"/>
      <c r="AX92" s="26"/>
      <c r="AY92" s="26"/>
      <c r="AZ92" s="24" t="s">
        <v>104</v>
      </c>
      <c r="BA92" s="311" t="s">
        <v>4022</v>
      </c>
      <c r="BB92" s="311" t="s">
        <v>4024</v>
      </c>
      <c r="BC92" s="311"/>
      <c r="BD92" s="209"/>
      <c r="BE92" s="983">
        <v>70</v>
      </c>
    </row>
    <row r="93" spans="1:57" s="203" customFormat="1" ht="12.95" customHeight="1">
      <c r="A93" s="61" t="s">
        <v>1186</v>
      </c>
      <c r="B93" s="24"/>
      <c r="C93" s="25"/>
      <c r="D93" s="24">
        <v>120010627</v>
      </c>
      <c r="E93" s="26" t="s">
        <v>3394</v>
      </c>
      <c r="F93" s="26"/>
      <c r="G93" s="26">
        <v>22100062</v>
      </c>
      <c r="H93" s="26" t="s">
        <v>1273</v>
      </c>
      <c r="I93" s="26" t="s">
        <v>275</v>
      </c>
      <c r="J93" s="26" t="s">
        <v>276</v>
      </c>
      <c r="K93" s="26" t="s">
        <v>277</v>
      </c>
      <c r="L93" s="27" t="s">
        <v>149</v>
      </c>
      <c r="M93" s="28" t="s">
        <v>104</v>
      </c>
      <c r="N93" s="26" t="s">
        <v>120</v>
      </c>
      <c r="O93" s="29" t="s">
        <v>83</v>
      </c>
      <c r="P93" s="28" t="s">
        <v>106</v>
      </c>
      <c r="Q93" s="26" t="s">
        <v>107</v>
      </c>
      <c r="R93" s="28" t="s">
        <v>108</v>
      </c>
      <c r="S93" s="27" t="s">
        <v>109</v>
      </c>
      <c r="T93" s="28" t="s">
        <v>282</v>
      </c>
      <c r="U93" s="30" t="s">
        <v>283</v>
      </c>
      <c r="V93" s="26" t="s">
        <v>111</v>
      </c>
      <c r="W93" s="28" t="s">
        <v>284</v>
      </c>
      <c r="X93" s="26" t="s">
        <v>112</v>
      </c>
      <c r="Y93" s="28"/>
      <c r="Z93" s="28"/>
      <c r="AA93" s="28"/>
      <c r="AB93" s="29">
        <v>30</v>
      </c>
      <c r="AC93" s="27">
        <v>60</v>
      </c>
      <c r="AD93" s="27">
        <v>10</v>
      </c>
      <c r="AE93" s="31" t="s">
        <v>128</v>
      </c>
      <c r="AF93" s="26" t="s">
        <v>114</v>
      </c>
      <c r="AG93" s="39">
        <v>790</v>
      </c>
      <c r="AH93" s="39">
        <v>189000</v>
      </c>
      <c r="AI93" s="32">
        <v>0</v>
      </c>
      <c r="AJ93" s="33">
        <v>0</v>
      </c>
      <c r="AK93" s="34"/>
      <c r="AL93" s="35"/>
      <c r="AM93" s="34"/>
      <c r="AN93" s="34" t="s">
        <v>115</v>
      </c>
      <c r="AO93" s="24"/>
      <c r="AP93" s="26"/>
      <c r="AQ93" s="26"/>
      <c r="AR93" s="26"/>
      <c r="AS93" s="26" t="s">
        <v>285</v>
      </c>
      <c r="AT93" s="26" t="s">
        <v>285</v>
      </c>
      <c r="AU93" s="26"/>
      <c r="AV93" s="26"/>
      <c r="AW93" s="26"/>
      <c r="AX93" s="26"/>
      <c r="AY93" s="26"/>
      <c r="AZ93" s="26"/>
      <c r="BB93" s="38"/>
      <c r="BC93" s="38"/>
      <c r="BD93" s="38"/>
      <c r="BE93" s="983">
        <v>71</v>
      </c>
    </row>
    <row r="94" spans="1:57" s="203" customFormat="1" ht="12.95" customHeight="1">
      <c r="A94" s="85" t="s">
        <v>1186</v>
      </c>
      <c r="B94" s="379"/>
      <c r="C94" s="379"/>
      <c r="D94" s="110">
        <v>120010627</v>
      </c>
      <c r="E94" s="489" t="s">
        <v>4278</v>
      </c>
      <c r="F94" s="489"/>
      <c r="G94" s="379"/>
      <c r="H94" s="379"/>
      <c r="I94" s="174" t="s">
        <v>275</v>
      </c>
      <c r="J94" s="174" t="s">
        <v>276</v>
      </c>
      <c r="K94" s="174" t="s">
        <v>277</v>
      </c>
      <c r="L94" s="489" t="s">
        <v>149</v>
      </c>
      <c r="M94" s="467"/>
      <c r="N94" s="489" t="s">
        <v>120</v>
      </c>
      <c r="O94" s="458" t="s">
        <v>83</v>
      </c>
      <c r="P94" s="77" t="s">
        <v>106</v>
      </c>
      <c r="Q94" s="174" t="s">
        <v>107</v>
      </c>
      <c r="R94" s="77" t="s">
        <v>1092</v>
      </c>
      <c r="S94" s="489" t="s">
        <v>109</v>
      </c>
      <c r="T94" s="77" t="s">
        <v>282</v>
      </c>
      <c r="U94" s="174" t="s">
        <v>283</v>
      </c>
      <c r="V94" s="174" t="s">
        <v>111</v>
      </c>
      <c r="W94" s="77">
        <v>90</v>
      </c>
      <c r="X94" s="174" t="s">
        <v>112</v>
      </c>
      <c r="Y94" s="77"/>
      <c r="Z94" s="77"/>
      <c r="AA94" s="77"/>
      <c r="AB94" s="79">
        <v>30</v>
      </c>
      <c r="AC94" s="174">
        <v>60</v>
      </c>
      <c r="AD94" s="174">
        <v>10</v>
      </c>
      <c r="AE94" s="150" t="s">
        <v>128</v>
      </c>
      <c r="AF94" s="174" t="s">
        <v>114</v>
      </c>
      <c r="AG94" s="151">
        <v>790</v>
      </c>
      <c r="AH94" s="80">
        <v>37000</v>
      </c>
      <c r="AI94" s="67">
        <v>0</v>
      </c>
      <c r="AJ94" s="67">
        <v>0</v>
      </c>
      <c r="AK94" s="492"/>
      <c r="AL94" s="33"/>
      <c r="AM94" s="33"/>
      <c r="AN94" s="85" t="s">
        <v>115</v>
      </c>
      <c r="AO94" s="174"/>
      <c r="AP94" s="174"/>
      <c r="AQ94" s="174"/>
      <c r="AR94" s="174"/>
      <c r="AS94" s="174" t="s">
        <v>285</v>
      </c>
      <c r="AT94" s="174"/>
      <c r="AU94" s="174"/>
      <c r="AV94" s="174"/>
      <c r="AW94" s="174"/>
      <c r="AX94" s="174"/>
      <c r="AY94" s="174"/>
      <c r="AZ94" s="85" t="s">
        <v>5005</v>
      </c>
      <c r="BA94" s="1071" t="s">
        <v>4556</v>
      </c>
      <c r="BB94" s="326"/>
      <c r="BC94" s="326"/>
      <c r="BD94" s="326"/>
      <c r="BE94" s="983">
        <v>72</v>
      </c>
    </row>
    <row r="95" spans="1:57" s="203" customFormat="1" ht="12.95" customHeight="1">
      <c r="A95" s="61" t="s">
        <v>1186</v>
      </c>
      <c r="B95" s="24"/>
      <c r="C95" s="25"/>
      <c r="D95" s="24">
        <v>120010627</v>
      </c>
      <c r="E95" s="26" t="s">
        <v>3395</v>
      </c>
      <c r="F95" s="26"/>
      <c r="G95" s="26">
        <v>22100063</v>
      </c>
      <c r="H95" s="26" t="s">
        <v>1274</v>
      </c>
      <c r="I95" s="26" t="s">
        <v>275</v>
      </c>
      <c r="J95" s="26" t="s">
        <v>276</v>
      </c>
      <c r="K95" s="26" t="s">
        <v>277</v>
      </c>
      <c r="L95" s="27" t="s">
        <v>149</v>
      </c>
      <c r="M95" s="28" t="s">
        <v>104</v>
      </c>
      <c r="N95" s="26" t="s">
        <v>120</v>
      </c>
      <c r="O95" s="29" t="s">
        <v>83</v>
      </c>
      <c r="P95" s="28" t="s">
        <v>106</v>
      </c>
      <c r="Q95" s="26" t="s">
        <v>107</v>
      </c>
      <c r="R95" s="28" t="s">
        <v>108</v>
      </c>
      <c r="S95" s="27" t="s">
        <v>109</v>
      </c>
      <c r="T95" s="28" t="s">
        <v>106</v>
      </c>
      <c r="U95" s="30" t="s">
        <v>121</v>
      </c>
      <c r="V95" s="26" t="s">
        <v>111</v>
      </c>
      <c r="W95" s="28" t="s">
        <v>284</v>
      </c>
      <c r="X95" s="26" t="s">
        <v>112</v>
      </c>
      <c r="Y95" s="28"/>
      <c r="Z95" s="28"/>
      <c r="AA95" s="28"/>
      <c r="AB95" s="29">
        <v>30</v>
      </c>
      <c r="AC95" s="27">
        <v>60</v>
      </c>
      <c r="AD95" s="27">
        <v>10</v>
      </c>
      <c r="AE95" s="31" t="s">
        <v>128</v>
      </c>
      <c r="AF95" s="26" t="s">
        <v>114</v>
      </c>
      <c r="AG95" s="39">
        <v>410</v>
      </c>
      <c r="AH95" s="39">
        <v>189000</v>
      </c>
      <c r="AI95" s="32">
        <v>0</v>
      </c>
      <c r="AJ95" s="33">
        <f t="shared" ref="AJ95:AJ110" si="7">AI95*1.12</f>
        <v>0</v>
      </c>
      <c r="AK95" s="34"/>
      <c r="AL95" s="35"/>
      <c r="AM95" s="34"/>
      <c r="AN95" s="34" t="s">
        <v>115</v>
      </c>
      <c r="AO95" s="24"/>
      <c r="AP95" s="26"/>
      <c r="AQ95" s="26"/>
      <c r="AR95" s="26"/>
      <c r="AS95" s="26" t="s">
        <v>285</v>
      </c>
      <c r="AT95" s="26" t="s">
        <v>285</v>
      </c>
      <c r="AU95" s="26"/>
      <c r="AV95" s="26"/>
      <c r="AW95" s="26"/>
      <c r="AX95" s="26"/>
      <c r="AY95" s="26"/>
      <c r="AZ95" s="26"/>
      <c r="BC95" s="38"/>
      <c r="BD95" s="38"/>
      <c r="BE95" s="983">
        <v>73</v>
      </c>
    </row>
    <row r="96" spans="1:57" s="203" customFormat="1" ht="12.95" customHeight="1">
      <c r="A96" s="24" t="s">
        <v>1186</v>
      </c>
      <c r="B96" s="260"/>
      <c r="C96" s="260"/>
      <c r="D96" s="25">
        <v>120010627</v>
      </c>
      <c r="E96" s="27" t="s">
        <v>4279</v>
      </c>
      <c r="F96" s="27"/>
      <c r="G96" s="26"/>
      <c r="H96" s="260"/>
      <c r="I96" s="26" t="s">
        <v>275</v>
      </c>
      <c r="J96" s="26" t="s">
        <v>276</v>
      </c>
      <c r="K96" s="26" t="s">
        <v>277</v>
      </c>
      <c r="L96" s="26" t="s">
        <v>149</v>
      </c>
      <c r="M96" s="393"/>
      <c r="N96" s="26" t="s">
        <v>120</v>
      </c>
      <c r="O96" s="28" t="s">
        <v>83</v>
      </c>
      <c r="P96" s="28" t="s">
        <v>106</v>
      </c>
      <c r="Q96" s="26" t="s">
        <v>107</v>
      </c>
      <c r="R96" s="28" t="s">
        <v>1092</v>
      </c>
      <c r="S96" s="26" t="s">
        <v>109</v>
      </c>
      <c r="T96" s="28" t="s">
        <v>106</v>
      </c>
      <c r="U96" s="26" t="s">
        <v>110</v>
      </c>
      <c r="V96" s="26" t="s">
        <v>111</v>
      </c>
      <c r="W96" s="28">
        <v>90</v>
      </c>
      <c r="X96" s="26" t="s">
        <v>112</v>
      </c>
      <c r="Y96" s="28"/>
      <c r="Z96" s="28"/>
      <c r="AA96" s="28"/>
      <c r="AB96" s="394">
        <v>30</v>
      </c>
      <c r="AC96" s="26">
        <v>60</v>
      </c>
      <c r="AD96" s="26">
        <v>10</v>
      </c>
      <c r="AE96" s="31" t="s">
        <v>128</v>
      </c>
      <c r="AF96" s="26" t="s">
        <v>114</v>
      </c>
      <c r="AG96" s="31">
        <v>410</v>
      </c>
      <c r="AH96" s="39">
        <v>37000</v>
      </c>
      <c r="AI96" s="32">
        <v>0</v>
      </c>
      <c r="AJ96" s="33">
        <f t="shared" si="7"/>
        <v>0</v>
      </c>
      <c r="AK96" s="35"/>
      <c r="AL96" s="34"/>
      <c r="AM96" s="34"/>
      <c r="AN96" s="24" t="s">
        <v>115</v>
      </c>
      <c r="AO96" s="26"/>
      <c r="AP96" s="26"/>
      <c r="AQ96" s="26"/>
      <c r="AR96" s="26"/>
      <c r="AS96" s="26" t="s">
        <v>285</v>
      </c>
      <c r="AT96" s="26"/>
      <c r="AU96" s="26"/>
      <c r="AV96" s="26"/>
      <c r="AW96" s="26"/>
      <c r="AX96" s="26"/>
      <c r="AY96" s="26"/>
      <c r="AZ96" s="24" t="s">
        <v>104</v>
      </c>
      <c r="BA96" s="311" t="s">
        <v>4022</v>
      </c>
      <c r="BB96" s="311" t="s">
        <v>4025</v>
      </c>
      <c r="BC96" s="311"/>
      <c r="BD96" s="209"/>
      <c r="BE96" s="983">
        <v>74</v>
      </c>
    </row>
    <row r="97" spans="1:57" s="203" customFormat="1" ht="12.95" customHeight="1">
      <c r="A97" s="398" t="s">
        <v>1186</v>
      </c>
      <c r="B97" s="524"/>
      <c r="C97" s="524"/>
      <c r="D97" s="98">
        <v>120010627</v>
      </c>
      <c r="E97" s="521" t="s">
        <v>4801</v>
      </c>
      <c r="F97" s="521"/>
      <c r="G97" s="524"/>
      <c r="H97" s="524"/>
      <c r="I97" s="36" t="s">
        <v>275</v>
      </c>
      <c r="J97" s="36" t="s">
        <v>276</v>
      </c>
      <c r="K97" s="36" t="s">
        <v>277</v>
      </c>
      <c r="L97" s="64" t="s">
        <v>149</v>
      </c>
      <c r="M97" s="97" t="s">
        <v>4706</v>
      </c>
      <c r="N97" s="131" t="s">
        <v>120</v>
      </c>
      <c r="O97" s="64" t="s">
        <v>83</v>
      </c>
      <c r="P97" s="36" t="s">
        <v>106</v>
      </c>
      <c r="Q97" s="395" t="s">
        <v>107</v>
      </c>
      <c r="R97" s="398" t="s">
        <v>2149</v>
      </c>
      <c r="S97" s="64" t="s">
        <v>109</v>
      </c>
      <c r="T97" s="36" t="s">
        <v>106</v>
      </c>
      <c r="U97" s="36" t="s">
        <v>110</v>
      </c>
      <c r="V97" s="395" t="s">
        <v>111</v>
      </c>
      <c r="W97" s="36">
        <v>90</v>
      </c>
      <c r="X97" s="395" t="s">
        <v>112</v>
      </c>
      <c r="Y97" s="395"/>
      <c r="Z97" s="395"/>
      <c r="AA97" s="744"/>
      <c r="AB97" s="470">
        <v>30</v>
      </c>
      <c r="AC97" s="470">
        <v>60</v>
      </c>
      <c r="AD97" s="470">
        <v>10</v>
      </c>
      <c r="AE97" s="743" t="s">
        <v>128</v>
      </c>
      <c r="AF97" s="738" t="s">
        <v>114</v>
      </c>
      <c r="AG97" s="745">
        <v>1202</v>
      </c>
      <c r="AH97" s="745">
        <v>47650</v>
      </c>
      <c r="AI97" s="739">
        <v>57275300</v>
      </c>
      <c r="AJ97" s="739">
        <f t="shared" si="7"/>
        <v>64148336.000000007</v>
      </c>
      <c r="AK97" s="740"/>
      <c r="AL97" s="741"/>
      <c r="AM97" s="741"/>
      <c r="AN97" s="746" t="s">
        <v>115</v>
      </c>
      <c r="AO97" s="746"/>
      <c r="AP97" s="746"/>
      <c r="AQ97" s="36"/>
      <c r="AR97" s="36"/>
      <c r="AS97" s="606" t="s">
        <v>285</v>
      </c>
      <c r="AT97" s="36"/>
      <c r="AU97" s="36"/>
      <c r="AV97" s="36"/>
      <c r="AW97" s="36"/>
      <c r="AX97" s="36"/>
      <c r="AY97" s="36"/>
      <c r="AZ97" s="395" t="s">
        <v>4709</v>
      </c>
      <c r="BA97" s="385"/>
      <c r="BB97" s="326"/>
      <c r="BC97" s="326"/>
      <c r="BD97" s="106"/>
      <c r="BE97" s="983">
        <v>75</v>
      </c>
    </row>
    <row r="98" spans="1:57" s="203" customFormat="1" ht="12.95" customHeight="1">
      <c r="A98" s="61" t="s">
        <v>1186</v>
      </c>
      <c r="B98" s="24"/>
      <c r="C98" s="25"/>
      <c r="D98" s="24">
        <v>210013931</v>
      </c>
      <c r="E98" s="26" t="s">
        <v>3396</v>
      </c>
      <c r="F98" s="26"/>
      <c r="G98" s="26">
        <v>22100064</v>
      </c>
      <c r="H98" s="26" t="s">
        <v>1275</v>
      </c>
      <c r="I98" s="26" t="s">
        <v>286</v>
      </c>
      <c r="J98" s="26" t="s">
        <v>287</v>
      </c>
      <c r="K98" s="26" t="s">
        <v>288</v>
      </c>
      <c r="L98" s="27" t="s">
        <v>103</v>
      </c>
      <c r="M98" s="28" t="s">
        <v>104</v>
      </c>
      <c r="N98" s="26" t="s">
        <v>120</v>
      </c>
      <c r="O98" s="29" t="s">
        <v>83</v>
      </c>
      <c r="P98" s="28" t="s">
        <v>106</v>
      </c>
      <c r="Q98" s="26" t="s">
        <v>107</v>
      </c>
      <c r="R98" s="28" t="s">
        <v>108</v>
      </c>
      <c r="S98" s="27" t="s">
        <v>109</v>
      </c>
      <c r="T98" s="28" t="s">
        <v>106</v>
      </c>
      <c r="U98" s="30" t="s">
        <v>121</v>
      </c>
      <c r="V98" s="26" t="s">
        <v>111</v>
      </c>
      <c r="W98" s="28">
        <v>60</v>
      </c>
      <c r="X98" s="26" t="s">
        <v>112</v>
      </c>
      <c r="Y98" s="28"/>
      <c r="Z98" s="28"/>
      <c r="AA98" s="28"/>
      <c r="AB98" s="29">
        <v>30</v>
      </c>
      <c r="AC98" s="27">
        <v>60</v>
      </c>
      <c r="AD98" s="27">
        <v>10</v>
      </c>
      <c r="AE98" s="31" t="s">
        <v>128</v>
      </c>
      <c r="AF98" s="26" t="s">
        <v>114</v>
      </c>
      <c r="AG98" s="39">
        <v>12</v>
      </c>
      <c r="AH98" s="39">
        <v>224497.45</v>
      </c>
      <c r="AI98" s="32">
        <f t="shared" ref="AI98:AI109" si="8">AG98*AH98</f>
        <v>2693969.4000000004</v>
      </c>
      <c r="AJ98" s="33">
        <f t="shared" si="7"/>
        <v>3017245.7280000006</v>
      </c>
      <c r="AK98" s="34"/>
      <c r="AL98" s="35"/>
      <c r="AM98" s="34"/>
      <c r="AN98" s="34" t="s">
        <v>115</v>
      </c>
      <c r="AO98" s="24"/>
      <c r="AP98" s="26"/>
      <c r="AQ98" s="26"/>
      <c r="AR98" s="26"/>
      <c r="AS98" s="26" t="s">
        <v>289</v>
      </c>
      <c r="AT98" s="26" t="s">
        <v>289</v>
      </c>
      <c r="AU98" s="26"/>
      <c r="AV98" s="26"/>
      <c r="AW98" s="26"/>
      <c r="AX98" s="26"/>
      <c r="AY98" s="26"/>
      <c r="AZ98" s="26"/>
      <c r="BC98" s="38"/>
      <c r="BD98" s="38"/>
      <c r="BE98" s="983">
        <v>76</v>
      </c>
    </row>
    <row r="99" spans="1:57" s="203" customFormat="1" ht="12.95" customHeight="1">
      <c r="A99" s="61" t="s">
        <v>1186</v>
      </c>
      <c r="B99" s="24"/>
      <c r="C99" s="25"/>
      <c r="D99" s="24">
        <v>210013932</v>
      </c>
      <c r="E99" s="26" t="s">
        <v>3397</v>
      </c>
      <c r="F99" s="26"/>
      <c r="G99" s="26">
        <v>22100065</v>
      </c>
      <c r="H99" s="26" t="s">
        <v>1276</v>
      </c>
      <c r="I99" s="26" t="s">
        <v>290</v>
      </c>
      <c r="J99" s="26" t="s">
        <v>287</v>
      </c>
      <c r="K99" s="26" t="s">
        <v>291</v>
      </c>
      <c r="L99" s="27" t="s">
        <v>103</v>
      </c>
      <c r="M99" s="28" t="s">
        <v>104</v>
      </c>
      <c r="N99" s="26" t="s">
        <v>120</v>
      </c>
      <c r="O99" s="29" t="s">
        <v>83</v>
      </c>
      <c r="P99" s="28" t="s">
        <v>106</v>
      </c>
      <c r="Q99" s="26" t="s">
        <v>107</v>
      </c>
      <c r="R99" s="28" t="s">
        <v>108</v>
      </c>
      <c r="S99" s="27" t="s">
        <v>109</v>
      </c>
      <c r="T99" s="28" t="s">
        <v>106</v>
      </c>
      <c r="U99" s="30" t="s">
        <v>121</v>
      </c>
      <c r="V99" s="26" t="s">
        <v>111</v>
      </c>
      <c r="W99" s="28">
        <v>60</v>
      </c>
      <c r="X99" s="26" t="s">
        <v>112</v>
      </c>
      <c r="Y99" s="28"/>
      <c r="Z99" s="28"/>
      <c r="AA99" s="28"/>
      <c r="AB99" s="29">
        <v>30</v>
      </c>
      <c r="AC99" s="27">
        <v>60</v>
      </c>
      <c r="AD99" s="27">
        <v>10</v>
      </c>
      <c r="AE99" s="31" t="s">
        <v>128</v>
      </c>
      <c r="AF99" s="26" t="s">
        <v>114</v>
      </c>
      <c r="AG99" s="39">
        <v>40</v>
      </c>
      <c r="AH99" s="39">
        <v>220500</v>
      </c>
      <c r="AI99" s="32">
        <f t="shared" si="8"/>
        <v>8820000</v>
      </c>
      <c r="AJ99" s="33">
        <f t="shared" si="7"/>
        <v>9878400.0000000019</v>
      </c>
      <c r="AK99" s="34"/>
      <c r="AL99" s="35"/>
      <c r="AM99" s="34"/>
      <c r="AN99" s="34" t="s">
        <v>115</v>
      </c>
      <c r="AO99" s="24"/>
      <c r="AP99" s="26"/>
      <c r="AQ99" s="26"/>
      <c r="AR99" s="26"/>
      <c r="AS99" s="26" t="s">
        <v>292</v>
      </c>
      <c r="AT99" s="26" t="s">
        <v>292</v>
      </c>
      <c r="AU99" s="26"/>
      <c r="AV99" s="26"/>
      <c r="AW99" s="26"/>
      <c r="AX99" s="26"/>
      <c r="AY99" s="26"/>
      <c r="AZ99" s="26"/>
      <c r="BC99" s="38"/>
      <c r="BD99" s="38"/>
      <c r="BE99" s="983">
        <v>77</v>
      </c>
    </row>
    <row r="100" spans="1:57" s="203" customFormat="1" ht="12.95" customHeight="1">
      <c r="A100" s="61" t="s">
        <v>1186</v>
      </c>
      <c r="B100" s="24"/>
      <c r="C100" s="25"/>
      <c r="D100" s="24">
        <v>210001405</v>
      </c>
      <c r="E100" s="26" t="s">
        <v>3398</v>
      </c>
      <c r="F100" s="26"/>
      <c r="G100" s="26">
        <v>22100066</v>
      </c>
      <c r="H100" s="26" t="s">
        <v>1277</v>
      </c>
      <c r="I100" s="26" t="s">
        <v>293</v>
      </c>
      <c r="J100" s="26" t="s">
        <v>294</v>
      </c>
      <c r="K100" s="26" t="s">
        <v>295</v>
      </c>
      <c r="L100" s="27" t="s">
        <v>149</v>
      </c>
      <c r="M100" s="28" t="s">
        <v>104</v>
      </c>
      <c r="N100" s="26" t="s">
        <v>120</v>
      </c>
      <c r="O100" s="29" t="s">
        <v>83</v>
      </c>
      <c r="P100" s="28" t="s">
        <v>106</v>
      </c>
      <c r="Q100" s="26" t="s">
        <v>107</v>
      </c>
      <c r="R100" s="28" t="s">
        <v>150</v>
      </c>
      <c r="S100" s="27" t="s">
        <v>109</v>
      </c>
      <c r="T100" s="28" t="s">
        <v>106</v>
      </c>
      <c r="U100" s="30" t="s">
        <v>121</v>
      </c>
      <c r="V100" s="26" t="s">
        <v>111</v>
      </c>
      <c r="W100" s="28">
        <v>90</v>
      </c>
      <c r="X100" s="26" t="s">
        <v>112</v>
      </c>
      <c r="Y100" s="28"/>
      <c r="Z100" s="28"/>
      <c r="AA100" s="28"/>
      <c r="AB100" s="29">
        <v>30</v>
      </c>
      <c r="AC100" s="27">
        <v>60</v>
      </c>
      <c r="AD100" s="27">
        <v>10</v>
      </c>
      <c r="AE100" s="31" t="s">
        <v>128</v>
      </c>
      <c r="AF100" s="26" t="s">
        <v>114</v>
      </c>
      <c r="AG100" s="39">
        <v>80</v>
      </c>
      <c r="AH100" s="39">
        <v>115500</v>
      </c>
      <c r="AI100" s="32">
        <f t="shared" si="8"/>
        <v>9240000</v>
      </c>
      <c r="AJ100" s="33">
        <f t="shared" si="7"/>
        <v>10348800.000000002</v>
      </c>
      <c r="AK100" s="34"/>
      <c r="AL100" s="35"/>
      <c r="AM100" s="34"/>
      <c r="AN100" s="34" t="s">
        <v>115</v>
      </c>
      <c r="AO100" s="24"/>
      <c r="AP100" s="26"/>
      <c r="AQ100" s="26"/>
      <c r="AR100" s="26"/>
      <c r="AS100" s="26" t="s">
        <v>296</v>
      </c>
      <c r="AT100" s="26" t="s">
        <v>296</v>
      </c>
      <c r="AU100" s="26"/>
      <c r="AV100" s="26"/>
      <c r="AW100" s="26"/>
      <c r="AX100" s="26"/>
      <c r="AY100" s="26"/>
      <c r="AZ100" s="26"/>
      <c r="BC100" s="38"/>
      <c r="BD100" s="38"/>
      <c r="BE100" s="983">
        <v>78</v>
      </c>
    </row>
    <row r="101" spans="1:57" s="203" customFormat="1" ht="12.95" customHeight="1">
      <c r="A101" s="61" t="s">
        <v>1186</v>
      </c>
      <c r="B101" s="24"/>
      <c r="C101" s="25"/>
      <c r="D101" s="24">
        <v>210001413</v>
      </c>
      <c r="E101" s="26" t="s">
        <v>1531</v>
      </c>
      <c r="F101" s="26"/>
      <c r="G101" s="26">
        <v>22100067</v>
      </c>
      <c r="H101" s="26" t="s">
        <v>1278</v>
      </c>
      <c r="I101" s="26" t="s">
        <v>297</v>
      </c>
      <c r="J101" s="26" t="s">
        <v>294</v>
      </c>
      <c r="K101" s="26" t="s">
        <v>298</v>
      </c>
      <c r="L101" s="27" t="s">
        <v>149</v>
      </c>
      <c r="M101" s="28" t="s">
        <v>104</v>
      </c>
      <c r="N101" s="26" t="s">
        <v>120</v>
      </c>
      <c r="O101" s="29" t="s">
        <v>83</v>
      </c>
      <c r="P101" s="28" t="s">
        <v>106</v>
      </c>
      <c r="Q101" s="26" t="s">
        <v>107</v>
      </c>
      <c r="R101" s="28" t="s">
        <v>150</v>
      </c>
      <c r="S101" s="27" t="s">
        <v>109</v>
      </c>
      <c r="T101" s="28" t="s">
        <v>106</v>
      </c>
      <c r="U101" s="30" t="s">
        <v>121</v>
      </c>
      <c r="V101" s="26" t="s">
        <v>111</v>
      </c>
      <c r="W101" s="28">
        <v>90</v>
      </c>
      <c r="X101" s="26" t="s">
        <v>112</v>
      </c>
      <c r="Y101" s="28"/>
      <c r="Z101" s="28"/>
      <c r="AA101" s="28"/>
      <c r="AB101" s="29">
        <v>30</v>
      </c>
      <c r="AC101" s="27">
        <v>60</v>
      </c>
      <c r="AD101" s="27">
        <v>10</v>
      </c>
      <c r="AE101" s="31" t="s">
        <v>128</v>
      </c>
      <c r="AF101" s="26" t="s">
        <v>114</v>
      </c>
      <c r="AG101" s="39">
        <v>14</v>
      </c>
      <c r="AH101" s="39">
        <v>655987.5</v>
      </c>
      <c r="AI101" s="32">
        <f t="shared" si="8"/>
        <v>9183825</v>
      </c>
      <c r="AJ101" s="33">
        <f t="shared" si="7"/>
        <v>10285884.000000002</v>
      </c>
      <c r="AK101" s="34"/>
      <c r="AL101" s="35"/>
      <c r="AM101" s="34"/>
      <c r="AN101" s="34" t="s">
        <v>115</v>
      </c>
      <c r="AO101" s="24"/>
      <c r="AP101" s="26"/>
      <c r="AQ101" s="26"/>
      <c r="AR101" s="26"/>
      <c r="AS101" s="26" t="s">
        <v>299</v>
      </c>
      <c r="AT101" s="26" t="s">
        <v>299</v>
      </c>
      <c r="AU101" s="26"/>
      <c r="AV101" s="26"/>
      <c r="AW101" s="26"/>
      <c r="AX101" s="26"/>
      <c r="AY101" s="26"/>
      <c r="AZ101" s="26"/>
      <c r="BC101" s="38"/>
      <c r="BD101" s="38"/>
      <c r="BE101" s="983">
        <v>79</v>
      </c>
    </row>
    <row r="102" spans="1:57" s="203" customFormat="1" ht="12.95" customHeight="1">
      <c r="A102" s="61" t="s">
        <v>1186</v>
      </c>
      <c r="B102" s="24"/>
      <c r="C102" s="25"/>
      <c r="D102" s="24">
        <v>210001415</v>
      </c>
      <c r="E102" s="26" t="s">
        <v>1530</v>
      </c>
      <c r="F102" s="26"/>
      <c r="G102" s="26">
        <v>22100068</v>
      </c>
      <c r="H102" s="26" t="s">
        <v>1279</v>
      </c>
      <c r="I102" s="26" t="s">
        <v>297</v>
      </c>
      <c r="J102" s="26" t="s">
        <v>294</v>
      </c>
      <c r="K102" s="26" t="s">
        <v>298</v>
      </c>
      <c r="L102" s="27" t="s">
        <v>149</v>
      </c>
      <c r="M102" s="28" t="s">
        <v>104</v>
      </c>
      <c r="N102" s="26" t="s">
        <v>120</v>
      </c>
      <c r="O102" s="29" t="s">
        <v>83</v>
      </c>
      <c r="P102" s="28" t="s">
        <v>106</v>
      </c>
      <c r="Q102" s="26" t="s">
        <v>107</v>
      </c>
      <c r="R102" s="28" t="s">
        <v>150</v>
      </c>
      <c r="S102" s="27" t="s">
        <v>109</v>
      </c>
      <c r="T102" s="28" t="s">
        <v>106</v>
      </c>
      <c r="U102" s="30" t="s">
        <v>121</v>
      </c>
      <c r="V102" s="26" t="s">
        <v>111</v>
      </c>
      <c r="W102" s="28">
        <v>90</v>
      </c>
      <c r="X102" s="26" t="s">
        <v>112</v>
      </c>
      <c r="Y102" s="28"/>
      <c r="Z102" s="28"/>
      <c r="AA102" s="28"/>
      <c r="AB102" s="29">
        <v>30</v>
      </c>
      <c r="AC102" s="27">
        <v>60</v>
      </c>
      <c r="AD102" s="27">
        <v>10</v>
      </c>
      <c r="AE102" s="31" t="s">
        <v>128</v>
      </c>
      <c r="AF102" s="26" t="s">
        <v>114</v>
      </c>
      <c r="AG102" s="39">
        <v>12</v>
      </c>
      <c r="AH102" s="39">
        <v>325500</v>
      </c>
      <c r="AI102" s="32">
        <f t="shared" si="8"/>
        <v>3906000</v>
      </c>
      <c r="AJ102" s="33">
        <f t="shared" si="7"/>
        <v>4374720</v>
      </c>
      <c r="AK102" s="34"/>
      <c r="AL102" s="35"/>
      <c r="AM102" s="34"/>
      <c r="AN102" s="34" t="s">
        <v>115</v>
      </c>
      <c r="AO102" s="24"/>
      <c r="AP102" s="26"/>
      <c r="AQ102" s="26"/>
      <c r="AR102" s="26"/>
      <c r="AS102" s="26" t="s">
        <v>300</v>
      </c>
      <c r="AT102" s="26" t="s">
        <v>300</v>
      </c>
      <c r="AU102" s="26"/>
      <c r="AV102" s="26"/>
      <c r="AW102" s="26"/>
      <c r="AX102" s="26"/>
      <c r="AY102" s="26"/>
      <c r="AZ102" s="26"/>
      <c r="BC102" s="38"/>
      <c r="BD102" s="38"/>
      <c r="BE102" s="983">
        <v>80</v>
      </c>
    </row>
    <row r="103" spans="1:57" s="203" customFormat="1" ht="12.95" customHeight="1">
      <c r="A103" s="61" t="s">
        <v>1186</v>
      </c>
      <c r="B103" s="24"/>
      <c r="C103" s="25"/>
      <c r="D103" s="24">
        <v>210011443</v>
      </c>
      <c r="E103" s="26" t="s">
        <v>3399</v>
      </c>
      <c r="F103" s="26"/>
      <c r="G103" s="26">
        <v>22100069</v>
      </c>
      <c r="H103" s="26" t="s">
        <v>1280</v>
      </c>
      <c r="I103" s="26" t="s">
        <v>301</v>
      </c>
      <c r="J103" s="26" t="s">
        <v>294</v>
      </c>
      <c r="K103" s="26" t="s">
        <v>302</v>
      </c>
      <c r="L103" s="27" t="s">
        <v>149</v>
      </c>
      <c r="M103" s="28" t="s">
        <v>104</v>
      </c>
      <c r="N103" s="26" t="s">
        <v>120</v>
      </c>
      <c r="O103" s="29" t="s">
        <v>83</v>
      </c>
      <c r="P103" s="28" t="s">
        <v>106</v>
      </c>
      <c r="Q103" s="26" t="s">
        <v>107</v>
      </c>
      <c r="R103" s="28" t="s">
        <v>150</v>
      </c>
      <c r="S103" s="27" t="s">
        <v>109</v>
      </c>
      <c r="T103" s="28" t="s">
        <v>106</v>
      </c>
      <c r="U103" s="30" t="s">
        <v>121</v>
      </c>
      <c r="V103" s="26" t="s">
        <v>111</v>
      </c>
      <c r="W103" s="28">
        <v>90</v>
      </c>
      <c r="X103" s="26" t="s">
        <v>112</v>
      </c>
      <c r="Y103" s="28"/>
      <c r="Z103" s="28"/>
      <c r="AA103" s="28"/>
      <c r="AB103" s="29">
        <v>30</v>
      </c>
      <c r="AC103" s="27">
        <v>60</v>
      </c>
      <c r="AD103" s="27">
        <v>10</v>
      </c>
      <c r="AE103" s="31" t="s">
        <v>128</v>
      </c>
      <c r="AF103" s="26" t="s">
        <v>114</v>
      </c>
      <c r="AG103" s="39">
        <v>10</v>
      </c>
      <c r="AH103" s="39">
        <v>110250</v>
      </c>
      <c r="AI103" s="32">
        <f t="shared" si="8"/>
        <v>1102500</v>
      </c>
      <c r="AJ103" s="33">
        <f t="shared" si="7"/>
        <v>1234800.0000000002</v>
      </c>
      <c r="AK103" s="34"/>
      <c r="AL103" s="35"/>
      <c r="AM103" s="34"/>
      <c r="AN103" s="34" t="s">
        <v>115</v>
      </c>
      <c r="AO103" s="24"/>
      <c r="AP103" s="26"/>
      <c r="AQ103" s="26"/>
      <c r="AR103" s="26"/>
      <c r="AS103" s="26" t="s">
        <v>303</v>
      </c>
      <c r="AT103" s="26" t="s">
        <v>303</v>
      </c>
      <c r="AU103" s="26"/>
      <c r="AV103" s="26"/>
      <c r="AW103" s="26"/>
      <c r="AX103" s="26"/>
      <c r="AY103" s="26"/>
      <c r="AZ103" s="26"/>
      <c r="BC103" s="38"/>
      <c r="BD103" s="38"/>
      <c r="BE103" s="983">
        <v>81</v>
      </c>
    </row>
    <row r="104" spans="1:57" s="203" customFormat="1" ht="12.95" customHeight="1">
      <c r="A104" s="61" t="s">
        <v>1186</v>
      </c>
      <c r="B104" s="24"/>
      <c r="C104" s="25"/>
      <c r="D104" s="24">
        <v>210013971</v>
      </c>
      <c r="E104" s="26" t="s">
        <v>1527</v>
      </c>
      <c r="F104" s="26"/>
      <c r="G104" s="26">
        <v>22100070</v>
      </c>
      <c r="H104" s="26" t="s">
        <v>1281</v>
      </c>
      <c r="I104" s="26" t="s">
        <v>297</v>
      </c>
      <c r="J104" s="26" t="s">
        <v>294</v>
      </c>
      <c r="K104" s="26" t="s">
        <v>298</v>
      </c>
      <c r="L104" s="27" t="s">
        <v>149</v>
      </c>
      <c r="M104" s="28" t="s">
        <v>104</v>
      </c>
      <c r="N104" s="26" t="s">
        <v>120</v>
      </c>
      <c r="O104" s="29" t="s">
        <v>83</v>
      </c>
      <c r="P104" s="28" t="s">
        <v>106</v>
      </c>
      <c r="Q104" s="26" t="s">
        <v>107</v>
      </c>
      <c r="R104" s="28" t="s">
        <v>150</v>
      </c>
      <c r="S104" s="27" t="s">
        <v>109</v>
      </c>
      <c r="T104" s="28" t="s">
        <v>106</v>
      </c>
      <c r="U104" s="30" t="s">
        <v>121</v>
      </c>
      <c r="V104" s="26" t="s">
        <v>111</v>
      </c>
      <c r="W104" s="28">
        <v>90</v>
      </c>
      <c r="X104" s="26" t="s">
        <v>112</v>
      </c>
      <c r="Y104" s="28"/>
      <c r="Z104" s="28"/>
      <c r="AA104" s="28"/>
      <c r="AB104" s="29">
        <v>30</v>
      </c>
      <c r="AC104" s="27">
        <v>60</v>
      </c>
      <c r="AD104" s="27">
        <v>10</v>
      </c>
      <c r="AE104" s="31" t="s">
        <v>128</v>
      </c>
      <c r="AF104" s="26" t="s">
        <v>114</v>
      </c>
      <c r="AG104" s="39">
        <v>103</v>
      </c>
      <c r="AH104" s="39">
        <v>254504.5</v>
      </c>
      <c r="AI104" s="32">
        <f t="shared" si="8"/>
        <v>26213963.5</v>
      </c>
      <c r="AJ104" s="33">
        <f t="shared" si="7"/>
        <v>29359639.120000001</v>
      </c>
      <c r="AK104" s="34"/>
      <c r="AL104" s="35"/>
      <c r="AM104" s="34"/>
      <c r="AN104" s="34" t="s">
        <v>115</v>
      </c>
      <c r="AO104" s="24"/>
      <c r="AP104" s="26"/>
      <c r="AQ104" s="26"/>
      <c r="AR104" s="26"/>
      <c r="AS104" s="26" t="s">
        <v>304</v>
      </c>
      <c r="AT104" s="26" t="s">
        <v>304</v>
      </c>
      <c r="AU104" s="26"/>
      <c r="AV104" s="26"/>
      <c r="AW104" s="26"/>
      <c r="AX104" s="26"/>
      <c r="AY104" s="26"/>
      <c r="AZ104" s="26"/>
      <c r="BC104" s="38"/>
      <c r="BD104" s="38"/>
      <c r="BE104" s="983">
        <v>82</v>
      </c>
    </row>
    <row r="105" spans="1:57" s="203" customFormat="1" ht="12.95" customHeight="1">
      <c r="A105" s="61" t="s">
        <v>1186</v>
      </c>
      <c r="B105" s="24"/>
      <c r="C105" s="25"/>
      <c r="D105" s="24">
        <v>210013972</v>
      </c>
      <c r="E105" s="26" t="s">
        <v>3400</v>
      </c>
      <c r="F105" s="26"/>
      <c r="G105" s="26">
        <v>22100071</v>
      </c>
      <c r="H105" s="26" t="s">
        <v>1282</v>
      </c>
      <c r="I105" s="26" t="s">
        <v>301</v>
      </c>
      <c r="J105" s="26" t="s">
        <v>294</v>
      </c>
      <c r="K105" s="26" t="s">
        <v>302</v>
      </c>
      <c r="L105" s="27" t="s">
        <v>149</v>
      </c>
      <c r="M105" s="28" t="s">
        <v>104</v>
      </c>
      <c r="N105" s="26" t="s">
        <v>120</v>
      </c>
      <c r="O105" s="29" t="s">
        <v>83</v>
      </c>
      <c r="P105" s="28" t="s">
        <v>106</v>
      </c>
      <c r="Q105" s="26" t="s">
        <v>107</v>
      </c>
      <c r="R105" s="28" t="s">
        <v>150</v>
      </c>
      <c r="S105" s="27" t="s">
        <v>109</v>
      </c>
      <c r="T105" s="28" t="s">
        <v>106</v>
      </c>
      <c r="U105" s="30" t="s">
        <v>121</v>
      </c>
      <c r="V105" s="26" t="s">
        <v>111</v>
      </c>
      <c r="W105" s="28">
        <v>90</v>
      </c>
      <c r="X105" s="26" t="s">
        <v>112</v>
      </c>
      <c r="Y105" s="28"/>
      <c r="Z105" s="28"/>
      <c r="AA105" s="28"/>
      <c r="AB105" s="29">
        <v>30</v>
      </c>
      <c r="AC105" s="27">
        <v>60</v>
      </c>
      <c r="AD105" s="27">
        <v>10</v>
      </c>
      <c r="AE105" s="31" t="s">
        <v>128</v>
      </c>
      <c r="AF105" s="26" t="s">
        <v>114</v>
      </c>
      <c r="AG105" s="39">
        <v>10</v>
      </c>
      <c r="AH105" s="39">
        <v>340200</v>
      </c>
      <c r="AI105" s="32">
        <f t="shared" si="8"/>
        <v>3402000</v>
      </c>
      <c r="AJ105" s="33">
        <f t="shared" si="7"/>
        <v>3810240.0000000005</v>
      </c>
      <c r="AK105" s="34"/>
      <c r="AL105" s="35"/>
      <c r="AM105" s="34"/>
      <c r="AN105" s="34" t="s">
        <v>115</v>
      </c>
      <c r="AO105" s="24"/>
      <c r="AP105" s="26"/>
      <c r="AQ105" s="26"/>
      <c r="AR105" s="26"/>
      <c r="AS105" s="26" t="s">
        <v>305</v>
      </c>
      <c r="AT105" s="26" t="s">
        <v>305</v>
      </c>
      <c r="AU105" s="26"/>
      <c r="AV105" s="26"/>
      <c r="AW105" s="26"/>
      <c r="AX105" s="26"/>
      <c r="AY105" s="26"/>
      <c r="AZ105" s="26"/>
      <c r="BC105" s="38"/>
      <c r="BD105" s="38"/>
      <c r="BE105" s="983">
        <v>83</v>
      </c>
    </row>
    <row r="106" spans="1:57" s="203" customFormat="1" ht="12.95" customHeight="1">
      <c r="A106" s="61" t="s">
        <v>1186</v>
      </c>
      <c r="B106" s="24"/>
      <c r="C106" s="25"/>
      <c r="D106" s="24">
        <v>210013980</v>
      </c>
      <c r="E106" s="26" t="s">
        <v>3401</v>
      </c>
      <c r="F106" s="26"/>
      <c r="G106" s="26">
        <v>22100072</v>
      </c>
      <c r="H106" s="26" t="s">
        <v>1283</v>
      </c>
      <c r="I106" s="26" t="s">
        <v>301</v>
      </c>
      <c r="J106" s="26" t="s">
        <v>294</v>
      </c>
      <c r="K106" s="26" t="s">
        <v>302</v>
      </c>
      <c r="L106" s="27" t="s">
        <v>149</v>
      </c>
      <c r="M106" s="28" t="s">
        <v>104</v>
      </c>
      <c r="N106" s="26" t="s">
        <v>120</v>
      </c>
      <c r="O106" s="29" t="s">
        <v>83</v>
      </c>
      <c r="P106" s="28" t="s">
        <v>106</v>
      </c>
      <c r="Q106" s="26" t="s">
        <v>107</v>
      </c>
      <c r="R106" s="28" t="s">
        <v>150</v>
      </c>
      <c r="S106" s="27" t="s">
        <v>109</v>
      </c>
      <c r="T106" s="28" t="s">
        <v>106</v>
      </c>
      <c r="U106" s="30" t="s">
        <v>121</v>
      </c>
      <c r="V106" s="26" t="s">
        <v>111</v>
      </c>
      <c r="W106" s="28">
        <v>90</v>
      </c>
      <c r="X106" s="26" t="s">
        <v>112</v>
      </c>
      <c r="Y106" s="28"/>
      <c r="Z106" s="28"/>
      <c r="AA106" s="28"/>
      <c r="AB106" s="29">
        <v>30</v>
      </c>
      <c r="AC106" s="27">
        <v>60</v>
      </c>
      <c r="AD106" s="27">
        <v>10</v>
      </c>
      <c r="AE106" s="31" t="s">
        <v>128</v>
      </c>
      <c r="AF106" s="26" t="s">
        <v>114</v>
      </c>
      <c r="AG106" s="39">
        <v>14</v>
      </c>
      <c r="AH106" s="39">
        <v>267750</v>
      </c>
      <c r="AI106" s="32">
        <f t="shared" si="8"/>
        <v>3748500</v>
      </c>
      <c r="AJ106" s="33">
        <f t="shared" si="7"/>
        <v>4198320</v>
      </c>
      <c r="AK106" s="34"/>
      <c r="AL106" s="35"/>
      <c r="AM106" s="34"/>
      <c r="AN106" s="34" t="s">
        <v>115</v>
      </c>
      <c r="AO106" s="24"/>
      <c r="AP106" s="26"/>
      <c r="AQ106" s="26"/>
      <c r="AR106" s="26"/>
      <c r="AS106" s="26" t="s">
        <v>306</v>
      </c>
      <c r="AT106" s="26" t="s">
        <v>306</v>
      </c>
      <c r="AU106" s="26"/>
      <c r="AV106" s="26"/>
      <c r="AW106" s="26"/>
      <c r="AX106" s="26"/>
      <c r="AY106" s="26"/>
      <c r="AZ106" s="26"/>
      <c r="BC106" s="38"/>
      <c r="BD106" s="38"/>
      <c r="BE106" s="983">
        <v>84</v>
      </c>
    </row>
    <row r="107" spans="1:57" s="203" customFormat="1" ht="12.95" customHeight="1">
      <c r="A107" s="61" t="s">
        <v>1186</v>
      </c>
      <c r="B107" s="24"/>
      <c r="C107" s="25"/>
      <c r="D107" s="24">
        <v>210015085</v>
      </c>
      <c r="E107" s="26" t="s">
        <v>1529</v>
      </c>
      <c r="F107" s="26"/>
      <c r="G107" s="26">
        <v>22100073</v>
      </c>
      <c r="H107" s="26" t="s">
        <v>1284</v>
      </c>
      <c r="I107" s="26" t="s">
        <v>297</v>
      </c>
      <c r="J107" s="26" t="s">
        <v>294</v>
      </c>
      <c r="K107" s="26" t="s">
        <v>298</v>
      </c>
      <c r="L107" s="27" t="s">
        <v>149</v>
      </c>
      <c r="M107" s="28" t="s">
        <v>104</v>
      </c>
      <c r="N107" s="26" t="s">
        <v>120</v>
      </c>
      <c r="O107" s="29" t="s">
        <v>83</v>
      </c>
      <c r="P107" s="28" t="s">
        <v>106</v>
      </c>
      <c r="Q107" s="26" t="s">
        <v>107</v>
      </c>
      <c r="R107" s="28" t="s">
        <v>150</v>
      </c>
      <c r="S107" s="27" t="s">
        <v>109</v>
      </c>
      <c r="T107" s="28" t="s">
        <v>106</v>
      </c>
      <c r="U107" s="30" t="s">
        <v>121</v>
      </c>
      <c r="V107" s="26" t="s">
        <v>111</v>
      </c>
      <c r="W107" s="28">
        <v>90</v>
      </c>
      <c r="X107" s="26" t="s">
        <v>112</v>
      </c>
      <c r="Y107" s="28"/>
      <c r="Z107" s="28"/>
      <c r="AA107" s="28"/>
      <c r="AB107" s="29">
        <v>30</v>
      </c>
      <c r="AC107" s="27">
        <v>60</v>
      </c>
      <c r="AD107" s="27">
        <v>10</v>
      </c>
      <c r="AE107" s="31" t="s">
        <v>128</v>
      </c>
      <c r="AF107" s="26" t="s">
        <v>114</v>
      </c>
      <c r="AG107" s="39">
        <v>26</v>
      </c>
      <c r="AH107" s="39">
        <v>340200</v>
      </c>
      <c r="AI107" s="32">
        <f t="shared" si="8"/>
        <v>8845200</v>
      </c>
      <c r="AJ107" s="33">
        <f t="shared" si="7"/>
        <v>9906624.0000000019</v>
      </c>
      <c r="AK107" s="34"/>
      <c r="AL107" s="35"/>
      <c r="AM107" s="34"/>
      <c r="AN107" s="34" t="s">
        <v>115</v>
      </c>
      <c r="AO107" s="24"/>
      <c r="AP107" s="26"/>
      <c r="AQ107" s="26"/>
      <c r="AR107" s="26"/>
      <c r="AS107" s="26" t="s">
        <v>307</v>
      </c>
      <c r="AT107" s="26" t="s">
        <v>307</v>
      </c>
      <c r="AU107" s="26"/>
      <c r="AV107" s="26"/>
      <c r="AW107" s="26"/>
      <c r="AX107" s="26"/>
      <c r="AY107" s="26"/>
      <c r="AZ107" s="26"/>
      <c r="BC107" s="38"/>
      <c r="BD107" s="38"/>
      <c r="BE107" s="983">
        <v>85</v>
      </c>
    </row>
    <row r="108" spans="1:57" s="203" customFormat="1" ht="12.95" customHeight="1">
      <c r="A108" s="61" t="s">
        <v>1186</v>
      </c>
      <c r="B108" s="24"/>
      <c r="C108" s="25"/>
      <c r="D108" s="24">
        <v>210023362</v>
      </c>
      <c r="E108" s="26" t="s">
        <v>1528</v>
      </c>
      <c r="F108" s="26"/>
      <c r="G108" s="26">
        <v>22100074</v>
      </c>
      <c r="H108" s="26" t="s">
        <v>1285</v>
      </c>
      <c r="I108" s="26" t="s">
        <v>297</v>
      </c>
      <c r="J108" s="26" t="s">
        <v>294</v>
      </c>
      <c r="K108" s="26" t="s">
        <v>298</v>
      </c>
      <c r="L108" s="27" t="s">
        <v>149</v>
      </c>
      <c r="M108" s="28" t="s">
        <v>104</v>
      </c>
      <c r="N108" s="26" t="s">
        <v>120</v>
      </c>
      <c r="O108" s="29" t="s">
        <v>83</v>
      </c>
      <c r="P108" s="28" t="s">
        <v>106</v>
      </c>
      <c r="Q108" s="26" t="s">
        <v>107</v>
      </c>
      <c r="R108" s="28" t="s">
        <v>150</v>
      </c>
      <c r="S108" s="27" t="s">
        <v>109</v>
      </c>
      <c r="T108" s="28" t="s">
        <v>106</v>
      </c>
      <c r="U108" s="30" t="s">
        <v>121</v>
      </c>
      <c r="V108" s="26" t="s">
        <v>111</v>
      </c>
      <c r="W108" s="28">
        <v>90</v>
      </c>
      <c r="X108" s="26" t="s">
        <v>112</v>
      </c>
      <c r="Y108" s="28"/>
      <c r="Z108" s="28"/>
      <c r="AA108" s="28"/>
      <c r="AB108" s="29">
        <v>30</v>
      </c>
      <c r="AC108" s="27">
        <v>60</v>
      </c>
      <c r="AD108" s="27">
        <v>10</v>
      </c>
      <c r="AE108" s="31" t="s">
        <v>128</v>
      </c>
      <c r="AF108" s="26" t="s">
        <v>114</v>
      </c>
      <c r="AG108" s="39">
        <v>26</v>
      </c>
      <c r="AH108" s="39">
        <v>273000</v>
      </c>
      <c r="AI108" s="32">
        <f t="shared" si="8"/>
        <v>7098000</v>
      </c>
      <c r="AJ108" s="33">
        <f t="shared" si="7"/>
        <v>7949760.0000000009</v>
      </c>
      <c r="AK108" s="34"/>
      <c r="AL108" s="35"/>
      <c r="AM108" s="34"/>
      <c r="AN108" s="34" t="s">
        <v>115</v>
      </c>
      <c r="AO108" s="24"/>
      <c r="AP108" s="26"/>
      <c r="AQ108" s="26"/>
      <c r="AR108" s="26"/>
      <c r="AS108" s="26" t="s">
        <v>308</v>
      </c>
      <c r="AT108" s="26" t="s">
        <v>308</v>
      </c>
      <c r="AU108" s="26"/>
      <c r="AV108" s="26"/>
      <c r="AW108" s="26"/>
      <c r="AX108" s="26"/>
      <c r="AY108" s="26"/>
      <c r="AZ108" s="26"/>
      <c r="BC108" s="38"/>
      <c r="BD108" s="38"/>
      <c r="BE108" s="983">
        <v>86</v>
      </c>
    </row>
    <row r="109" spans="1:57" s="203" customFormat="1" ht="12.95" customHeight="1">
      <c r="A109" s="73" t="s">
        <v>1158</v>
      </c>
      <c r="B109" s="40"/>
      <c r="C109" s="41" t="s">
        <v>2124</v>
      </c>
      <c r="D109" s="24">
        <v>260000116</v>
      </c>
      <c r="E109" s="26" t="s">
        <v>1238</v>
      </c>
      <c r="F109" s="26"/>
      <c r="G109" s="26">
        <v>22100075</v>
      </c>
      <c r="H109" s="26" t="s">
        <v>1286</v>
      </c>
      <c r="I109" s="30" t="s">
        <v>309</v>
      </c>
      <c r="J109" s="42" t="s">
        <v>310</v>
      </c>
      <c r="K109" s="42" t="s">
        <v>311</v>
      </c>
      <c r="L109" s="43" t="s">
        <v>312</v>
      </c>
      <c r="M109" s="40" t="s">
        <v>313</v>
      </c>
      <c r="N109" s="42"/>
      <c r="O109" s="44" t="s">
        <v>314</v>
      </c>
      <c r="P109" s="40" t="s">
        <v>106</v>
      </c>
      <c r="Q109" s="42" t="s">
        <v>107</v>
      </c>
      <c r="R109" s="28" t="s">
        <v>108</v>
      </c>
      <c r="S109" s="43" t="s">
        <v>109</v>
      </c>
      <c r="T109" s="40" t="s">
        <v>106</v>
      </c>
      <c r="U109" s="42" t="s">
        <v>121</v>
      </c>
      <c r="V109" s="42" t="s">
        <v>315</v>
      </c>
      <c r="W109" s="40">
        <v>15</v>
      </c>
      <c r="X109" s="42" t="s">
        <v>112</v>
      </c>
      <c r="Y109" s="40"/>
      <c r="Z109" s="40"/>
      <c r="AA109" s="40"/>
      <c r="AB109" s="29"/>
      <c r="AC109" s="27">
        <v>100</v>
      </c>
      <c r="AD109" s="27"/>
      <c r="AE109" s="45" t="s">
        <v>178</v>
      </c>
      <c r="AF109" s="42" t="s">
        <v>114</v>
      </c>
      <c r="AG109" s="46">
        <v>1200</v>
      </c>
      <c r="AH109" s="46">
        <v>245033</v>
      </c>
      <c r="AI109" s="32">
        <f t="shared" si="8"/>
        <v>294039600</v>
      </c>
      <c r="AJ109" s="33">
        <f t="shared" si="7"/>
        <v>329324352.00000006</v>
      </c>
      <c r="AK109" s="34"/>
      <c r="AL109" s="35"/>
      <c r="AM109" s="34"/>
      <c r="AN109" s="34" t="s">
        <v>115</v>
      </c>
      <c r="AO109" s="47"/>
      <c r="AP109" s="48"/>
      <c r="AQ109" s="42"/>
      <c r="AR109" s="48"/>
      <c r="AS109" s="48" t="s">
        <v>316</v>
      </c>
      <c r="AT109" s="48" t="s">
        <v>316</v>
      </c>
      <c r="AU109" s="48"/>
      <c r="AV109" s="48"/>
      <c r="AW109" s="48"/>
      <c r="AX109" s="48"/>
      <c r="AY109" s="48"/>
      <c r="AZ109" s="48"/>
      <c r="BC109" s="38"/>
      <c r="BD109" s="38"/>
      <c r="BE109" s="983">
        <v>87</v>
      </c>
    </row>
    <row r="110" spans="1:57" s="203" customFormat="1" ht="12.95" customHeight="1">
      <c r="A110" s="24" t="s">
        <v>317</v>
      </c>
      <c r="B110" s="24"/>
      <c r="C110" s="25"/>
      <c r="D110" s="24">
        <v>270002988</v>
      </c>
      <c r="E110" s="26" t="s">
        <v>1233</v>
      </c>
      <c r="F110" s="26"/>
      <c r="G110" s="26">
        <v>22100076</v>
      </c>
      <c r="H110" s="26" t="s">
        <v>1287</v>
      </c>
      <c r="I110" s="26" t="s">
        <v>318</v>
      </c>
      <c r="J110" s="26" t="s">
        <v>319</v>
      </c>
      <c r="K110" s="26" t="s">
        <v>320</v>
      </c>
      <c r="L110" s="27" t="s">
        <v>149</v>
      </c>
      <c r="M110" s="28" t="s">
        <v>104</v>
      </c>
      <c r="N110" s="26" t="s">
        <v>120</v>
      </c>
      <c r="O110" s="29" t="s">
        <v>83</v>
      </c>
      <c r="P110" s="40" t="s">
        <v>106</v>
      </c>
      <c r="Q110" s="42" t="s">
        <v>107</v>
      </c>
      <c r="R110" s="28" t="s">
        <v>108</v>
      </c>
      <c r="S110" s="27" t="s">
        <v>109</v>
      </c>
      <c r="T110" s="28" t="s">
        <v>106</v>
      </c>
      <c r="U110" s="30" t="s">
        <v>121</v>
      </c>
      <c r="V110" s="26" t="s">
        <v>111</v>
      </c>
      <c r="W110" s="28">
        <v>60</v>
      </c>
      <c r="X110" s="26" t="s">
        <v>112</v>
      </c>
      <c r="Y110" s="28"/>
      <c r="Z110" s="28"/>
      <c r="AA110" s="28"/>
      <c r="AB110" s="29">
        <v>30</v>
      </c>
      <c r="AC110" s="27">
        <v>60</v>
      </c>
      <c r="AD110" s="27">
        <v>10</v>
      </c>
      <c r="AE110" s="31" t="s">
        <v>321</v>
      </c>
      <c r="AF110" s="26" t="s">
        <v>114</v>
      </c>
      <c r="AG110" s="39">
        <v>13325</v>
      </c>
      <c r="AH110" s="39">
        <v>2563</v>
      </c>
      <c r="AI110" s="32">
        <v>0</v>
      </c>
      <c r="AJ110" s="33">
        <f t="shared" si="7"/>
        <v>0</v>
      </c>
      <c r="AK110" s="34"/>
      <c r="AL110" s="35"/>
      <c r="AM110" s="34"/>
      <c r="AN110" s="34" t="s">
        <v>115</v>
      </c>
      <c r="AO110" s="24"/>
      <c r="AP110" s="26"/>
      <c r="AQ110" s="26"/>
      <c r="AR110" s="26"/>
      <c r="AS110" s="26" t="s">
        <v>322</v>
      </c>
      <c r="AT110" s="26" t="s">
        <v>322</v>
      </c>
      <c r="AU110" s="26"/>
      <c r="AV110" s="26"/>
      <c r="AW110" s="26"/>
      <c r="AX110" s="26"/>
      <c r="AY110" s="26"/>
      <c r="AZ110" s="26"/>
      <c r="BC110" s="38"/>
      <c r="BD110" s="38"/>
      <c r="BE110" s="983">
        <v>88</v>
      </c>
    </row>
    <row r="111" spans="1:57" s="203" customFormat="1" ht="12.95" customHeight="1">
      <c r="A111" s="395" t="s">
        <v>317</v>
      </c>
      <c r="B111" s="260"/>
      <c r="C111" s="260"/>
      <c r="D111" s="396">
        <v>270002988</v>
      </c>
      <c r="E111" s="65" t="s">
        <v>4281</v>
      </c>
      <c r="F111" s="65"/>
      <c r="G111" s="26"/>
      <c r="H111" s="260"/>
      <c r="I111" s="395" t="s">
        <v>318</v>
      </c>
      <c r="J111" s="395" t="s">
        <v>319</v>
      </c>
      <c r="K111" s="395" t="s">
        <v>320</v>
      </c>
      <c r="L111" s="48" t="s">
        <v>149</v>
      </c>
      <c r="M111" s="393"/>
      <c r="N111" s="48" t="s">
        <v>120</v>
      </c>
      <c r="O111" s="166" t="s">
        <v>83</v>
      </c>
      <c r="P111" s="166" t="s">
        <v>106</v>
      </c>
      <c r="Q111" s="48" t="s">
        <v>107</v>
      </c>
      <c r="R111" s="166" t="s">
        <v>1092</v>
      </c>
      <c r="S111" s="48" t="s">
        <v>109</v>
      </c>
      <c r="T111" s="395" t="s">
        <v>106</v>
      </c>
      <c r="U111" s="48" t="s">
        <v>121</v>
      </c>
      <c r="V111" s="48" t="s">
        <v>111</v>
      </c>
      <c r="W111" s="166">
        <v>60</v>
      </c>
      <c r="X111" s="48" t="s">
        <v>112</v>
      </c>
      <c r="Y111" s="395"/>
      <c r="Z111" s="395"/>
      <c r="AA111" s="395"/>
      <c r="AB111" s="395">
        <v>30</v>
      </c>
      <c r="AC111" s="395">
        <v>60</v>
      </c>
      <c r="AD111" s="395">
        <v>10</v>
      </c>
      <c r="AE111" s="395" t="s">
        <v>321</v>
      </c>
      <c r="AF111" s="395" t="s">
        <v>114</v>
      </c>
      <c r="AG111" s="397">
        <v>13325</v>
      </c>
      <c r="AH111" s="395">
        <v>1834.93</v>
      </c>
      <c r="AI111" s="34">
        <v>0</v>
      </c>
      <c r="AJ111" s="34">
        <v>0</v>
      </c>
      <c r="AK111" s="35"/>
      <c r="AL111" s="34"/>
      <c r="AM111" s="395"/>
      <c r="AN111" s="395" t="s">
        <v>115</v>
      </c>
      <c r="AO111" s="395"/>
      <c r="AP111" s="398"/>
      <c r="AQ111" s="395"/>
      <c r="AR111" s="398" t="s">
        <v>4027</v>
      </c>
      <c r="AS111" s="398" t="s">
        <v>322</v>
      </c>
      <c r="AT111" s="398"/>
      <c r="AU111" s="395"/>
      <c r="AV111" s="395"/>
      <c r="AW111" s="395"/>
      <c r="AX111" s="395"/>
      <c r="AY111" s="395"/>
      <c r="AZ111" s="399"/>
      <c r="BA111" s="385" t="s">
        <v>4011</v>
      </c>
      <c r="BB111" s="385">
        <v>22100076</v>
      </c>
      <c r="BC111" s="385"/>
      <c r="BD111" s="209"/>
      <c r="BE111" s="983">
        <v>89</v>
      </c>
    </row>
    <row r="112" spans="1:57" s="203" customFormat="1" ht="12.95" customHeight="1">
      <c r="A112" s="395" t="s">
        <v>317</v>
      </c>
      <c r="B112" s="139"/>
      <c r="C112" s="139"/>
      <c r="D112" s="396">
        <v>270002988</v>
      </c>
      <c r="E112" s="60" t="s">
        <v>8823</v>
      </c>
      <c r="F112" s="60"/>
      <c r="G112" s="86"/>
      <c r="H112" s="75"/>
      <c r="I112" s="395" t="s">
        <v>318</v>
      </c>
      <c r="J112" s="395" t="s">
        <v>319</v>
      </c>
      <c r="K112" s="395" t="s">
        <v>320</v>
      </c>
      <c r="L112" s="782" t="s">
        <v>149</v>
      </c>
      <c r="M112" s="217"/>
      <c r="N112" s="765" t="s">
        <v>120</v>
      </c>
      <c r="O112" s="798" t="s">
        <v>83</v>
      </c>
      <c r="P112" s="766" t="s">
        <v>106</v>
      </c>
      <c r="Q112" s="782" t="s">
        <v>107</v>
      </c>
      <c r="R112" s="766" t="s">
        <v>1092</v>
      </c>
      <c r="S112" s="782" t="s">
        <v>109</v>
      </c>
      <c r="T112" s="395" t="s">
        <v>106</v>
      </c>
      <c r="U112" s="782" t="s">
        <v>121</v>
      </c>
      <c r="V112" s="782" t="s">
        <v>111</v>
      </c>
      <c r="W112" s="766">
        <v>60</v>
      </c>
      <c r="X112" s="782" t="s">
        <v>112</v>
      </c>
      <c r="Y112" s="395"/>
      <c r="Z112" s="395"/>
      <c r="AA112" s="395"/>
      <c r="AB112" s="395">
        <v>30</v>
      </c>
      <c r="AC112" s="395">
        <v>60</v>
      </c>
      <c r="AD112" s="395">
        <v>10</v>
      </c>
      <c r="AE112" s="395" t="s">
        <v>321</v>
      </c>
      <c r="AF112" s="395" t="s">
        <v>114</v>
      </c>
      <c r="AG112" s="397">
        <v>12652</v>
      </c>
      <c r="AH112" s="395">
        <v>1834.93</v>
      </c>
      <c r="AI112" s="741">
        <f>AG112*AH112</f>
        <v>23215534.359999999</v>
      </c>
      <c r="AJ112" s="741">
        <f>AI112*1.12</f>
        <v>26001398.483200002</v>
      </c>
      <c r="AK112" s="740"/>
      <c r="AL112" s="741"/>
      <c r="AM112" s="395"/>
      <c r="AN112" s="395" t="s">
        <v>115</v>
      </c>
      <c r="AO112" s="395"/>
      <c r="AP112" s="398"/>
      <c r="AQ112" s="395"/>
      <c r="AR112" s="398" t="s">
        <v>4027</v>
      </c>
      <c r="AS112" s="398" t="s">
        <v>322</v>
      </c>
      <c r="AT112" s="398"/>
      <c r="AU112" s="395"/>
      <c r="AV112" s="395"/>
      <c r="AW112" s="395"/>
      <c r="AX112" s="395"/>
      <c r="AY112" s="395"/>
      <c r="AZ112" s="1234"/>
      <c r="BA112" s="385" t="s">
        <v>4011</v>
      </c>
      <c r="BB112" s="385">
        <v>22100076</v>
      </c>
      <c r="BC112" s="486"/>
      <c r="BD112" s="1159"/>
      <c r="BE112" s="983">
        <v>90</v>
      </c>
    </row>
    <row r="113" spans="1:259" s="203" customFormat="1" ht="12.95" customHeight="1">
      <c r="A113" s="24" t="s">
        <v>317</v>
      </c>
      <c r="B113" s="24"/>
      <c r="C113" s="25"/>
      <c r="D113" s="24">
        <v>270003921</v>
      </c>
      <c r="E113" s="26" t="s">
        <v>1290</v>
      </c>
      <c r="F113" s="26"/>
      <c r="G113" s="26">
        <v>22100077</v>
      </c>
      <c r="H113" s="26" t="s">
        <v>1288</v>
      </c>
      <c r="I113" s="26" t="s">
        <v>323</v>
      </c>
      <c r="J113" s="26" t="s">
        <v>324</v>
      </c>
      <c r="K113" s="26" t="s">
        <v>325</v>
      </c>
      <c r="L113" s="27" t="s">
        <v>103</v>
      </c>
      <c r="M113" s="28" t="s">
        <v>104</v>
      </c>
      <c r="N113" s="26" t="s">
        <v>120</v>
      </c>
      <c r="O113" s="29" t="s">
        <v>83</v>
      </c>
      <c r="P113" s="28" t="s">
        <v>106</v>
      </c>
      <c r="Q113" s="26" t="s">
        <v>107</v>
      </c>
      <c r="R113" s="28" t="s">
        <v>108</v>
      </c>
      <c r="S113" s="27" t="s">
        <v>109</v>
      </c>
      <c r="T113" s="28" t="s">
        <v>106</v>
      </c>
      <c r="U113" s="30" t="s">
        <v>121</v>
      </c>
      <c r="V113" s="26" t="s">
        <v>111</v>
      </c>
      <c r="W113" s="28">
        <v>60</v>
      </c>
      <c r="X113" s="26" t="s">
        <v>112</v>
      </c>
      <c r="Y113" s="28"/>
      <c r="Z113" s="28"/>
      <c r="AA113" s="28"/>
      <c r="AB113" s="29">
        <v>30</v>
      </c>
      <c r="AC113" s="27">
        <v>60</v>
      </c>
      <c r="AD113" s="27">
        <v>10</v>
      </c>
      <c r="AE113" s="31" t="s">
        <v>128</v>
      </c>
      <c r="AF113" s="26" t="s">
        <v>114</v>
      </c>
      <c r="AG113" s="39">
        <v>89929</v>
      </c>
      <c r="AH113" s="39">
        <v>98.38</v>
      </c>
      <c r="AI113" s="32">
        <f>AG113*AH113</f>
        <v>8847215.0199999996</v>
      </c>
      <c r="AJ113" s="33">
        <f>AI113*1.12</f>
        <v>9908880.8223999999</v>
      </c>
      <c r="AK113" s="34"/>
      <c r="AL113" s="35"/>
      <c r="AM113" s="34"/>
      <c r="AN113" s="34" t="s">
        <v>115</v>
      </c>
      <c r="AO113" s="24"/>
      <c r="AP113" s="26"/>
      <c r="AQ113" s="26"/>
      <c r="AR113" s="26"/>
      <c r="AS113" s="26" t="s">
        <v>326</v>
      </c>
      <c r="AT113" s="26" t="s">
        <v>326</v>
      </c>
      <c r="AU113" s="26"/>
      <c r="AV113" s="26"/>
      <c r="AW113" s="26"/>
      <c r="AX113" s="26"/>
      <c r="AY113" s="26"/>
      <c r="AZ113" s="26"/>
      <c r="BC113" s="38"/>
      <c r="BD113" s="38"/>
      <c r="BE113" s="983">
        <v>91</v>
      </c>
    </row>
    <row r="114" spans="1:259" s="203" customFormat="1" ht="12.95" customHeight="1">
      <c r="A114" s="24" t="s">
        <v>317</v>
      </c>
      <c r="B114" s="24"/>
      <c r="C114" s="25"/>
      <c r="D114" s="24">
        <v>210000679</v>
      </c>
      <c r="E114" s="26" t="s">
        <v>1380</v>
      </c>
      <c r="F114" s="26"/>
      <c r="G114" s="26">
        <v>22100078</v>
      </c>
      <c r="H114" s="26" t="s">
        <v>1289</v>
      </c>
      <c r="I114" s="26" t="s">
        <v>327</v>
      </c>
      <c r="J114" s="26" t="s">
        <v>328</v>
      </c>
      <c r="K114" s="26" t="s">
        <v>329</v>
      </c>
      <c r="L114" s="27" t="s">
        <v>103</v>
      </c>
      <c r="M114" s="28" t="s">
        <v>104</v>
      </c>
      <c r="N114" s="26" t="s">
        <v>120</v>
      </c>
      <c r="O114" s="29" t="s">
        <v>83</v>
      </c>
      <c r="P114" s="28" t="s">
        <v>106</v>
      </c>
      <c r="Q114" s="26" t="s">
        <v>107</v>
      </c>
      <c r="R114" s="28" t="s">
        <v>108</v>
      </c>
      <c r="S114" s="27" t="s">
        <v>109</v>
      </c>
      <c r="T114" s="28" t="s">
        <v>106</v>
      </c>
      <c r="U114" s="30" t="s">
        <v>121</v>
      </c>
      <c r="V114" s="26" t="s">
        <v>111</v>
      </c>
      <c r="W114" s="28">
        <v>60</v>
      </c>
      <c r="X114" s="26" t="s">
        <v>112</v>
      </c>
      <c r="Y114" s="28"/>
      <c r="Z114" s="28"/>
      <c r="AA114" s="28"/>
      <c r="AB114" s="29">
        <v>30</v>
      </c>
      <c r="AC114" s="27">
        <v>60</v>
      </c>
      <c r="AD114" s="27">
        <v>10</v>
      </c>
      <c r="AE114" s="31" t="s">
        <v>128</v>
      </c>
      <c r="AF114" s="26" t="s">
        <v>114</v>
      </c>
      <c r="AG114" s="39">
        <v>46150</v>
      </c>
      <c r="AH114" s="39">
        <v>32.65</v>
      </c>
      <c r="AI114" s="32">
        <f>AG114*AH114</f>
        <v>1506797.5</v>
      </c>
      <c r="AJ114" s="33">
        <f>AI114*1.12</f>
        <v>1687613.2000000002</v>
      </c>
      <c r="AK114" s="34"/>
      <c r="AL114" s="35"/>
      <c r="AM114" s="34"/>
      <c r="AN114" s="34" t="s">
        <v>115</v>
      </c>
      <c r="AO114" s="24"/>
      <c r="AP114" s="26"/>
      <c r="AQ114" s="26"/>
      <c r="AR114" s="26"/>
      <c r="AS114" s="26" t="s">
        <v>330</v>
      </c>
      <c r="AT114" s="26" t="s">
        <v>330</v>
      </c>
      <c r="AU114" s="26"/>
      <c r="AV114" s="26"/>
      <c r="AW114" s="26"/>
      <c r="AX114" s="26"/>
      <c r="AY114" s="26"/>
      <c r="AZ114" s="26"/>
      <c r="BC114" s="38"/>
      <c r="BD114" s="38"/>
      <c r="BE114" s="983">
        <v>92</v>
      </c>
    </row>
    <row r="115" spans="1:259" s="203" customFormat="1" ht="12.95" customHeight="1">
      <c r="A115" s="24" t="s">
        <v>8485</v>
      </c>
      <c r="B115" s="24"/>
      <c r="C115" s="25"/>
      <c r="D115" s="24">
        <v>120009105</v>
      </c>
      <c r="E115" s="26" t="s">
        <v>3402</v>
      </c>
      <c r="F115" s="26"/>
      <c r="G115" s="26">
        <v>22100079</v>
      </c>
      <c r="H115" s="26" t="s">
        <v>1290</v>
      </c>
      <c r="I115" s="26" t="s">
        <v>332</v>
      </c>
      <c r="J115" s="26" t="s">
        <v>333</v>
      </c>
      <c r="K115" s="26" t="s">
        <v>334</v>
      </c>
      <c r="L115" s="27" t="s">
        <v>103</v>
      </c>
      <c r="M115" s="28" t="s">
        <v>104</v>
      </c>
      <c r="N115" s="26"/>
      <c r="O115" s="29" t="s">
        <v>105</v>
      </c>
      <c r="P115" s="28" t="s">
        <v>106</v>
      </c>
      <c r="Q115" s="26" t="s">
        <v>107</v>
      </c>
      <c r="R115" s="28" t="s">
        <v>108</v>
      </c>
      <c r="S115" s="27" t="s">
        <v>109</v>
      </c>
      <c r="T115" s="28" t="s">
        <v>106</v>
      </c>
      <c r="U115" s="30" t="s">
        <v>121</v>
      </c>
      <c r="V115" s="26" t="s">
        <v>111</v>
      </c>
      <c r="W115" s="28">
        <v>60</v>
      </c>
      <c r="X115" s="26" t="s">
        <v>112</v>
      </c>
      <c r="Y115" s="28"/>
      <c r="Z115" s="28"/>
      <c r="AA115" s="28"/>
      <c r="AB115" s="29" t="s">
        <v>105</v>
      </c>
      <c r="AC115" s="27">
        <v>90</v>
      </c>
      <c r="AD115" s="27">
        <v>10</v>
      </c>
      <c r="AE115" s="31" t="s">
        <v>128</v>
      </c>
      <c r="AF115" s="26" t="s">
        <v>114</v>
      </c>
      <c r="AG115" s="39">
        <v>1</v>
      </c>
      <c r="AH115" s="39">
        <v>756000</v>
      </c>
      <c r="AI115" s="905">
        <v>0</v>
      </c>
      <c r="AJ115" s="905">
        <v>0</v>
      </c>
      <c r="AK115" s="34"/>
      <c r="AL115" s="35"/>
      <c r="AM115" s="34"/>
      <c r="AN115" s="34" t="s">
        <v>115</v>
      </c>
      <c r="AO115" s="24"/>
      <c r="AP115" s="26"/>
      <c r="AQ115" s="26"/>
      <c r="AR115" s="26"/>
      <c r="AS115" s="26" t="s">
        <v>335</v>
      </c>
      <c r="AT115" s="26" t="s">
        <v>335</v>
      </c>
      <c r="AU115" s="26"/>
      <c r="AV115" s="26"/>
      <c r="AW115" s="26"/>
      <c r="AX115" s="26"/>
      <c r="AY115" s="26"/>
      <c r="AZ115" s="26"/>
      <c r="BC115" s="38"/>
      <c r="BD115" s="38"/>
      <c r="BE115" s="983">
        <v>93</v>
      </c>
    </row>
    <row r="116" spans="1:259" s="203" customFormat="1" ht="12.95" customHeight="1">
      <c r="A116" s="621" t="s">
        <v>331</v>
      </c>
      <c r="B116" s="529"/>
      <c r="C116" s="529"/>
      <c r="D116" s="965">
        <v>120009105</v>
      </c>
      <c r="E116" s="1255" t="s">
        <v>9048</v>
      </c>
      <c r="F116" s="1255" t="s">
        <v>3402</v>
      </c>
      <c r="G116" s="529"/>
      <c r="H116" s="529"/>
      <c r="I116" s="530" t="s">
        <v>332</v>
      </c>
      <c r="J116" s="530" t="s">
        <v>333</v>
      </c>
      <c r="K116" s="530" t="s">
        <v>334</v>
      </c>
      <c r="L116" s="1262" t="s">
        <v>103</v>
      </c>
      <c r="M116" s="321" t="s">
        <v>104</v>
      </c>
      <c r="N116" s="530"/>
      <c r="O116" s="1263" t="s">
        <v>105</v>
      </c>
      <c r="P116" s="321" t="s">
        <v>106</v>
      </c>
      <c r="Q116" s="530" t="s">
        <v>107</v>
      </c>
      <c r="R116" s="321" t="s">
        <v>3118</v>
      </c>
      <c r="S116" s="530" t="s">
        <v>109</v>
      </c>
      <c r="T116" s="321" t="s">
        <v>106</v>
      </c>
      <c r="U116" s="530" t="s">
        <v>121</v>
      </c>
      <c r="V116" s="530" t="s">
        <v>111</v>
      </c>
      <c r="W116" s="321">
        <v>60</v>
      </c>
      <c r="X116" s="530" t="s">
        <v>112</v>
      </c>
      <c r="Y116" s="321"/>
      <c r="Z116" s="321"/>
      <c r="AA116" s="321"/>
      <c r="AB116" s="321" t="s">
        <v>105</v>
      </c>
      <c r="AC116" s="530">
        <v>90</v>
      </c>
      <c r="AD116" s="530">
        <v>10</v>
      </c>
      <c r="AE116" s="618" t="s">
        <v>128</v>
      </c>
      <c r="AF116" s="530" t="s">
        <v>114</v>
      </c>
      <c r="AG116" s="618">
        <v>1</v>
      </c>
      <c r="AH116" s="960">
        <v>1736180.4</v>
      </c>
      <c r="AI116" s="620">
        <v>1736180.4</v>
      </c>
      <c r="AJ116" s="620">
        <v>1944522.0480000002</v>
      </c>
      <c r="AK116" s="619"/>
      <c r="AL116" s="620"/>
      <c r="AM116" s="620"/>
      <c r="AN116" s="621" t="s">
        <v>115</v>
      </c>
      <c r="AO116" s="530"/>
      <c r="AP116" s="530"/>
      <c r="AQ116" s="530"/>
      <c r="AR116" s="530"/>
      <c r="AS116" s="530" t="s">
        <v>335</v>
      </c>
      <c r="AT116" s="530" t="s">
        <v>335</v>
      </c>
      <c r="AU116" s="530"/>
      <c r="AV116" s="530"/>
      <c r="AW116" s="530"/>
      <c r="AX116" s="530"/>
      <c r="AY116" s="530"/>
      <c r="AZ116" s="621" t="s">
        <v>4022</v>
      </c>
      <c r="BA116" s="1072"/>
      <c r="BB116" s="1"/>
      <c r="BC116" s="1"/>
      <c r="BD116" s="1" t="e">
        <f>VLOOKUP($F$2877:$F$3305,$E$17:$BE$2871,53,0)</f>
        <v>#VALUE!</v>
      </c>
      <c r="BE116" s="979" t="e">
        <f>BD116+0.5</f>
        <v>#VALUE!</v>
      </c>
    </row>
    <row r="117" spans="1:259" s="203" customFormat="1" ht="12.95" customHeight="1">
      <c r="A117" s="24" t="s">
        <v>8485</v>
      </c>
      <c r="B117" s="24"/>
      <c r="C117" s="25"/>
      <c r="D117" s="24">
        <v>210030306</v>
      </c>
      <c r="E117" s="26" t="s">
        <v>1266</v>
      </c>
      <c r="F117" s="26"/>
      <c r="G117" s="26">
        <v>22100080</v>
      </c>
      <c r="H117" s="26" t="s">
        <v>1291</v>
      </c>
      <c r="I117" s="26" t="s">
        <v>336</v>
      </c>
      <c r="J117" s="26" t="s">
        <v>337</v>
      </c>
      <c r="K117" s="26" t="s">
        <v>338</v>
      </c>
      <c r="L117" s="27" t="s">
        <v>149</v>
      </c>
      <c r="M117" s="28" t="s">
        <v>104</v>
      </c>
      <c r="N117" s="26"/>
      <c r="O117" s="29" t="s">
        <v>105</v>
      </c>
      <c r="P117" s="28" t="s">
        <v>106</v>
      </c>
      <c r="Q117" s="26" t="s">
        <v>107</v>
      </c>
      <c r="R117" s="28" t="s">
        <v>150</v>
      </c>
      <c r="S117" s="27" t="s">
        <v>109</v>
      </c>
      <c r="T117" s="28" t="s">
        <v>106</v>
      </c>
      <c r="U117" s="30" t="s">
        <v>121</v>
      </c>
      <c r="V117" s="26" t="s">
        <v>111</v>
      </c>
      <c r="W117" s="28">
        <v>90</v>
      </c>
      <c r="X117" s="26" t="s">
        <v>112</v>
      </c>
      <c r="Y117" s="28"/>
      <c r="Z117" s="28"/>
      <c r="AA117" s="28"/>
      <c r="AB117" s="29" t="s">
        <v>105</v>
      </c>
      <c r="AC117" s="27">
        <v>90</v>
      </c>
      <c r="AD117" s="27">
        <v>10</v>
      </c>
      <c r="AE117" s="31" t="s">
        <v>113</v>
      </c>
      <c r="AF117" s="26" t="s">
        <v>114</v>
      </c>
      <c r="AG117" s="39">
        <v>15000</v>
      </c>
      <c r="AH117" s="39">
        <v>5662.24</v>
      </c>
      <c r="AI117" s="32">
        <f>AG117*AH117</f>
        <v>84933600</v>
      </c>
      <c r="AJ117" s="33">
        <f>AI117*1.12</f>
        <v>95125632.000000015</v>
      </c>
      <c r="AK117" s="34"/>
      <c r="AL117" s="35"/>
      <c r="AM117" s="34"/>
      <c r="AN117" s="34" t="s">
        <v>115</v>
      </c>
      <c r="AO117" s="24"/>
      <c r="AP117" s="26"/>
      <c r="AQ117" s="26"/>
      <c r="AR117" s="26"/>
      <c r="AS117" s="26" t="s">
        <v>339</v>
      </c>
      <c r="AT117" s="26" t="s">
        <v>339</v>
      </c>
      <c r="AU117" s="26"/>
      <c r="AV117" s="26"/>
      <c r="AW117" s="26"/>
      <c r="AX117" s="26"/>
      <c r="AY117" s="26"/>
      <c r="AZ117" s="26"/>
      <c r="BC117" s="38"/>
      <c r="BD117" s="38"/>
      <c r="BE117" s="983">
        <v>94</v>
      </c>
    </row>
    <row r="118" spans="1:259" s="203" customFormat="1" ht="12.95" customHeight="1">
      <c r="A118" s="24" t="s">
        <v>8485</v>
      </c>
      <c r="B118" s="24"/>
      <c r="C118" s="25"/>
      <c r="D118" s="24">
        <v>120010861</v>
      </c>
      <c r="E118" s="26" t="s">
        <v>3403</v>
      </c>
      <c r="F118" s="26"/>
      <c r="G118" s="26">
        <v>22100081</v>
      </c>
      <c r="H118" s="26" t="s">
        <v>1292</v>
      </c>
      <c r="I118" s="26" t="s">
        <v>340</v>
      </c>
      <c r="J118" s="26" t="s">
        <v>341</v>
      </c>
      <c r="K118" s="26" t="s">
        <v>342</v>
      </c>
      <c r="L118" s="27" t="s">
        <v>103</v>
      </c>
      <c r="M118" s="28" t="s">
        <v>104</v>
      </c>
      <c r="N118" s="26"/>
      <c r="O118" s="29" t="s">
        <v>105</v>
      </c>
      <c r="P118" s="28" t="s">
        <v>106</v>
      </c>
      <c r="Q118" s="26" t="s">
        <v>107</v>
      </c>
      <c r="R118" s="28" t="s">
        <v>108</v>
      </c>
      <c r="S118" s="27" t="s">
        <v>109</v>
      </c>
      <c r="T118" s="28" t="s">
        <v>106</v>
      </c>
      <c r="U118" s="30" t="s">
        <v>121</v>
      </c>
      <c r="V118" s="26" t="s">
        <v>111</v>
      </c>
      <c r="W118" s="28" t="s">
        <v>284</v>
      </c>
      <c r="X118" s="26" t="s">
        <v>112</v>
      </c>
      <c r="Y118" s="28"/>
      <c r="Z118" s="28"/>
      <c r="AA118" s="28"/>
      <c r="AB118" s="29" t="s">
        <v>105</v>
      </c>
      <c r="AC118" s="27">
        <v>90</v>
      </c>
      <c r="AD118" s="27">
        <v>10</v>
      </c>
      <c r="AE118" s="31" t="s">
        <v>122</v>
      </c>
      <c r="AF118" s="26" t="s">
        <v>114</v>
      </c>
      <c r="AG118" s="39">
        <v>1</v>
      </c>
      <c r="AH118" s="39">
        <v>8524885</v>
      </c>
      <c r="AI118" s="32">
        <f>AG118*AH118</f>
        <v>8524885</v>
      </c>
      <c r="AJ118" s="33">
        <f>AI118*1.12</f>
        <v>9547871.2000000011</v>
      </c>
      <c r="AK118" s="34"/>
      <c r="AL118" s="35"/>
      <c r="AM118" s="34"/>
      <c r="AN118" s="34" t="s">
        <v>115</v>
      </c>
      <c r="AO118" s="24"/>
      <c r="AP118" s="26"/>
      <c r="AQ118" s="26"/>
      <c r="AR118" s="26"/>
      <c r="AS118" s="26" t="s">
        <v>343</v>
      </c>
      <c r="AT118" s="26" t="s">
        <v>343</v>
      </c>
      <c r="AU118" s="26"/>
      <c r="AV118" s="26"/>
      <c r="AW118" s="26"/>
      <c r="AX118" s="26"/>
      <c r="AY118" s="26"/>
      <c r="AZ118" s="26"/>
      <c r="BC118" s="38"/>
      <c r="BD118" s="38"/>
      <c r="BE118" s="983">
        <v>95</v>
      </c>
    </row>
    <row r="119" spans="1:259" s="203" customFormat="1" ht="12.95" customHeight="1">
      <c r="A119" s="24" t="s">
        <v>8485</v>
      </c>
      <c r="B119" s="24"/>
      <c r="C119" s="25"/>
      <c r="D119" s="24">
        <v>210013541</v>
      </c>
      <c r="E119" s="26" t="s">
        <v>1263</v>
      </c>
      <c r="F119" s="26"/>
      <c r="G119" s="26">
        <v>22100082</v>
      </c>
      <c r="H119" s="26" t="s">
        <v>1293</v>
      </c>
      <c r="I119" s="26" t="s">
        <v>344</v>
      </c>
      <c r="J119" s="26" t="s">
        <v>345</v>
      </c>
      <c r="K119" s="26" t="s">
        <v>346</v>
      </c>
      <c r="L119" s="27" t="s">
        <v>103</v>
      </c>
      <c r="M119" s="28" t="s">
        <v>104</v>
      </c>
      <c r="N119" s="26"/>
      <c r="O119" s="29" t="s">
        <v>105</v>
      </c>
      <c r="P119" s="28" t="s">
        <v>106</v>
      </c>
      <c r="Q119" s="26" t="s">
        <v>107</v>
      </c>
      <c r="R119" s="28" t="s">
        <v>108</v>
      </c>
      <c r="S119" s="27" t="s">
        <v>109</v>
      </c>
      <c r="T119" s="28" t="s">
        <v>106</v>
      </c>
      <c r="U119" s="30" t="s">
        <v>121</v>
      </c>
      <c r="V119" s="26" t="s">
        <v>111</v>
      </c>
      <c r="W119" s="28">
        <v>60</v>
      </c>
      <c r="X119" s="26" t="s">
        <v>112</v>
      </c>
      <c r="Y119" s="28"/>
      <c r="Z119" s="28"/>
      <c r="AA119" s="28"/>
      <c r="AB119" s="49" t="s">
        <v>105</v>
      </c>
      <c r="AC119" s="27">
        <v>90</v>
      </c>
      <c r="AD119" s="27">
        <v>10</v>
      </c>
      <c r="AE119" s="31" t="s">
        <v>113</v>
      </c>
      <c r="AF119" s="26" t="s">
        <v>114</v>
      </c>
      <c r="AG119" s="31">
        <v>8000</v>
      </c>
      <c r="AH119" s="31">
        <v>650</v>
      </c>
      <c r="AI119" s="32">
        <v>0</v>
      </c>
      <c r="AJ119" s="33">
        <f>AI119*1.12</f>
        <v>0</v>
      </c>
      <c r="AK119" s="34"/>
      <c r="AL119" s="35"/>
      <c r="AM119" s="34"/>
      <c r="AN119" s="34" t="s">
        <v>115</v>
      </c>
      <c r="AO119" s="24"/>
      <c r="AP119" s="26"/>
      <c r="AQ119" s="26"/>
      <c r="AR119" s="26"/>
      <c r="AS119" s="26" t="s">
        <v>347</v>
      </c>
      <c r="AT119" s="26" t="s">
        <v>347</v>
      </c>
      <c r="AU119" s="26"/>
      <c r="AV119" s="26"/>
      <c r="AW119" s="26"/>
      <c r="AX119" s="26"/>
      <c r="AY119" s="26"/>
      <c r="AZ119" s="26"/>
      <c r="BC119" s="38"/>
      <c r="BD119" s="38"/>
      <c r="BE119" s="983">
        <v>96</v>
      </c>
    </row>
    <row r="120" spans="1:259" s="203" customFormat="1" ht="12.95" customHeight="1">
      <c r="A120" s="398" t="s">
        <v>8485</v>
      </c>
      <c r="B120" s="524"/>
      <c r="C120" s="524"/>
      <c r="D120" s="98">
        <v>210013541</v>
      </c>
      <c r="E120" s="447" t="s">
        <v>4958</v>
      </c>
      <c r="F120" s="447"/>
      <c r="G120" s="524"/>
      <c r="H120" s="524"/>
      <c r="I120" s="36" t="s">
        <v>344</v>
      </c>
      <c r="J120" s="36" t="s">
        <v>345</v>
      </c>
      <c r="K120" s="36" t="s">
        <v>346</v>
      </c>
      <c r="L120" s="64" t="s">
        <v>103</v>
      </c>
      <c r="M120" s="97" t="s">
        <v>4706</v>
      </c>
      <c r="N120" s="131"/>
      <c r="O120" s="64" t="s">
        <v>105</v>
      </c>
      <c r="P120" s="36" t="s">
        <v>106</v>
      </c>
      <c r="Q120" s="395" t="s">
        <v>107</v>
      </c>
      <c r="R120" s="398" t="s">
        <v>2149</v>
      </c>
      <c r="S120" s="64" t="s">
        <v>109</v>
      </c>
      <c r="T120" s="36" t="s">
        <v>106</v>
      </c>
      <c r="U120" s="36" t="s">
        <v>121</v>
      </c>
      <c r="V120" s="395" t="s">
        <v>111</v>
      </c>
      <c r="W120" s="36">
        <v>60</v>
      </c>
      <c r="X120" s="395" t="s">
        <v>112</v>
      </c>
      <c r="Y120" s="395"/>
      <c r="Z120" s="395"/>
      <c r="AA120" s="744"/>
      <c r="AB120" s="506">
        <v>0</v>
      </c>
      <c r="AC120" s="401">
        <v>90</v>
      </c>
      <c r="AD120" s="401">
        <v>10</v>
      </c>
      <c r="AE120" s="743" t="s">
        <v>113</v>
      </c>
      <c r="AF120" s="738" t="s">
        <v>114</v>
      </c>
      <c r="AG120" s="745">
        <v>8000</v>
      </c>
      <c r="AH120" s="745">
        <v>980</v>
      </c>
      <c r="AI120" s="739">
        <v>7840000</v>
      </c>
      <c r="AJ120" s="739">
        <f>AI120*1.12</f>
        <v>8780800</v>
      </c>
      <c r="AK120" s="740"/>
      <c r="AL120" s="741"/>
      <c r="AM120" s="741"/>
      <c r="AN120" s="746" t="s">
        <v>115</v>
      </c>
      <c r="AO120" s="746"/>
      <c r="AP120" s="746"/>
      <c r="AQ120" s="36"/>
      <c r="AR120" s="36"/>
      <c r="AS120" s="606" t="s">
        <v>347</v>
      </c>
      <c r="AT120" s="36" t="s">
        <v>347</v>
      </c>
      <c r="AU120" s="36"/>
      <c r="AV120" s="36"/>
      <c r="AW120" s="36"/>
      <c r="AX120" s="36"/>
      <c r="AY120" s="36"/>
      <c r="AZ120" s="92"/>
      <c r="BA120" s="385" t="s">
        <v>4022</v>
      </c>
      <c r="BB120" s="326"/>
      <c r="BC120" s="326"/>
      <c r="BD120" s="106"/>
      <c r="BE120" s="983">
        <v>97</v>
      </c>
      <c r="BF120" s="201"/>
      <c r="BG120" s="201"/>
      <c r="BH120" s="201"/>
      <c r="BI120" s="201"/>
      <c r="BJ120" s="201"/>
      <c r="BK120" s="201"/>
      <c r="BL120" s="201"/>
      <c r="BM120" s="201"/>
      <c r="BN120" s="201"/>
      <c r="BO120" s="201"/>
      <c r="BP120" s="201"/>
      <c r="BQ120" s="201"/>
      <c r="BR120" s="201"/>
      <c r="BS120" s="201"/>
      <c r="BT120" s="201"/>
      <c r="BU120" s="201"/>
      <c r="BV120" s="201"/>
      <c r="BW120" s="201"/>
      <c r="BX120" s="201"/>
      <c r="BY120" s="201"/>
      <c r="BZ120" s="201"/>
      <c r="CA120" s="201"/>
      <c r="CB120" s="201"/>
      <c r="CC120" s="201"/>
      <c r="CD120" s="201"/>
      <c r="CE120" s="201"/>
      <c r="CF120" s="201"/>
      <c r="CG120" s="201"/>
      <c r="CH120" s="201"/>
      <c r="CI120" s="201"/>
      <c r="CJ120" s="201"/>
      <c r="CK120" s="201"/>
      <c r="CL120" s="201"/>
      <c r="CM120" s="201"/>
      <c r="CN120" s="201"/>
      <c r="CO120" s="201"/>
      <c r="CP120" s="201"/>
      <c r="CQ120" s="201"/>
      <c r="CR120" s="201"/>
      <c r="CS120" s="201"/>
      <c r="CT120" s="201"/>
      <c r="CU120" s="201"/>
      <c r="CV120" s="201"/>
      <c r="CW120" s="201"/>
      <c r="CX120" s="201"/>
      <c r="CY120" s="201"/>
      <c r="CZ120" s="201"/>
      <c r="DA120" s="201"/>
      <c r="DB120" s="201"/>
      <c r="DC120" s="201"/>
      <c r="DD120" s="201"/>
      <c r="DE120" s="201"/>
      <c r="DF120" s="201"/>
      <c r="DG120" s="201"/>
      <c r="DH120" s="201"/>
      <c r="DI120" s="201"/>
      <c r="DJ120" s="201"/>
      <c r="DK120" s="201"/>
      <c r="DL120" s="201"/>
      <c r="DM120" s="201"/>
      <c r="DN120" s="201"/>
      <c r="DO120" s="201"/>
      <c r="DP120" s="201"/>
      <c r="DQ120" s="201"/>
      <c r="DR120" s="201"/>
      <c r="DS120" s="201"/>
      <c r="DT120" s="201"/>
      <c r="DU120" s="201"/>
      <c r="DV120" s="201"/>
      <c r="DW120" s="201"/>
      <c r="DX120" s="201"/>
      <c r="DY120" s="201"/>
      <c r="DZ120" s="201"/>
      <c r="EA120" s="201"/>
      <c r="EB120" s="201"/>
      <c r="EC120" s="201"/>
      <c r="ED120" s="201"/>
      <c r="EE120" s="201"/>
      <c r="EF120" s="201"/>
      <c r="EG120" s="201"/>
      <c r="EH120" s="201"/>
      <c r="EI120" s="201"/>
      <c r="EJ120" s="201"/>
      <c r="EK120" s="201"/>
      <c r="EL120" s="201"/>
      <c r="EM120" s="201"/>
      <c r="EN120" s="201"/>
      <c r="EO120" s="201"/>
      <c r="EP120" s="201"/>
      <c r="EQ120" s="201"/>
      <c r="ER120" s="201"/>
      <c r="ES120" s="201"/>
      <c r="ET120" s="201"/>
      <c r="EU120" s="201"/>
      <c r="EV120" s="201"/>
      <c r="EW120" s="201"/>
      <c r="EX120" s="201"/>
      <c r="EY120" s="201"/>
      <c r="EZ120" s="201"/>
      <c r="FA120" s="201"/>
      <c r="FB120" s="201"/>
      <c r="FC120" s="201"/>
      <c r="FD120" s="201"/>
      <c r="FE120" s="201"/>
      <c r="FF120" s="201"/>
      <c r="FG120" s="201"/>
      <c r="FH120" s="201"/>
      <c r="FI120" s="201"/>
      <c r="FJ120" s="201"/>
      <c r="FK120" s="201"/>
      <c r="FL120" s="201"/>
      <c r="FM120" s="201"/>
      <c r="FN120" s="201"/>
      <c r="FO120" s="201"/>
      <c r="FP120" s="201"/>
      <c r="FQ120" s="201"/>
      <c r="FR120" s="201"/>
      <c r="FS120" s="201"/>
      <c r="FT120" s="201"/>
      <c r="FU120" s="201"/>
      <c r="FV120" s="201"/>
      <c r="FW120" s="201"/>
      <c r="FX120" s="201"/>
      <c r="FY120" s="201"/>
      <c r="FZ120" s="201"/>
      <c r="GA120" s="201"/>
      <c r="GB120" s="201"/>
      <c r="GC120" s="201"/>
      <c r="GD120" s="201"/>
      <c r="GE120" s="201"/>
      <c r="GF120" s="201"/>
      <c r="GG120" s="201"/>
      <c r="GH120" s="201"/>
      <c r="GI120" s="201"/>
      <c r="GJ120" s="201"/>
      <c r="GK120" s="201"/>
      <c r="GL120" s="201"/>
      <c r="GM120" s="201"/>
      <c r="GN120" s="201"/>
      <c r="GO120" s="201"/>
      <c r="GP120" s="201"/>
      <c r="GQ120" s="201"/>
      <c r="GR120" s="201"/>
      <c r="GS120" s="201"/>
      <c r="GT120" s="201"/>
      <c r="GU120" s="201"/>
      <c r="GV120" s="201"/>
      <c r="GW120" s="201"/>
      <c r="GX120" s="201"/>
      <c r="GY120" s="201"/>
      <c r="GZ120" s="201"/>
      <c r="HA120" s="201"/>
      <c r="HB120" s="201"/>
      <c r="HC120" s="201"/>
      <c r="HD120" s="201"/>
      <c r="HE120" s="201"/>
      <c r="HF120" s="201"/>
      <c r="HG120" s="201"/>
      <c r="HH120" s="201"/>
      <c r="HI120" s="201"/>
      <c r="HJ120" s="201"/>
      <c r="HK120" s="201"/>
      <c r="HL120" s="201"/>
      <c r="HM120" s="201"/>
      <c r="HN120" s="201"/>
      <c r="HO120" s="201"/>
      <c r="HP120" s="201"/>
      <c r="HQ120" s="201"/>
      <c r="HR120" s="201"/>
      <c r="HS120" s="201"/>
      <c r="HT120" s="201"/>
      <c r="HU120" s="201"/>
      <c r="HV120" s="201"/>
      <c r="HW120" s="201"/>
      <c r="HX120" s="201"/>
      <c r="HY120" s="201"/>
      <c r="HZ120" s="201"/>
      <c r="IA120" s="201"/>
      <c r="IB120" s="201"/>
      <c r="IC120" s="201"/>
      <c r="ID120" s="201"/>
      <c r="IE120" s="201"/>
      <c r="IF120" s="201"/>
      <c r="IG120" s="201"/>
      <c r="IH120" s="201"/>
      <c r="II120" s="201"/>
      <c r="IJ120" s="201"/>
      <c r="IK120" s="201"/>
      <c r="IL120" s="201"/>
      <c r="IM120" s="201"/>
      <c r="IN120" s="201"/>
      <c r="IO120" s="201"/>
      <c r="IP120" s="201"/>
      <c r="IQ120" s="201"/>
      <c r="IR120" s="201"/>
      <c r="IS120" s="201"/>
      <c r="IT120" s="201"/>
      <c r="IU120" s="201"/>
      <c r="IV120" s="201"/>
      <c r="IW120" s="201"/>
      <c r="IX120" s="201"/>
      <c r="IY120" s="201"/>
    </row>
    <row r="121" spans="1:259" s="203" customFormat="1" ht="12.95" customHeight="1">
      <c r="A121" s="24" t="s">
        <v>8484</v>
      </c>
      <c r="B121" s="24"/>
      <c r="C121" s="25"/>
      <c r="D121" s="24">
        <v>120000155</v>
      </c>
      <c r="E121" s="26" t="s">
        <v>3404</v>
      </c>
      <c r="F121" s="26"/>
      <c r="G121" s="26">
        <v>22100083</v>
      </c>
      <c r="H121" s="26" t="s">
        <v>1294</v>
      </c>
      <c r="I121" s="26" t="s">
        <v>349</v>
      </c>
      <c r="J121" s="26" t="s">
        <v>350</v>
      </c>
      <c r="K121" s="26" t="s">
        <v>351</v>
      </c>
      <c r="L121" s="27" t="s">
        <v>149</v>
      </c>
      <c r="M121" s="28" t="s">
        <v>104</v>
      </c>
      <c r="N121" s="26"/>
      <c r="O121" s="29" t="s">
        <v>105</v>
      </c>
      <c r="P121" s="28" t="s">
        <v>106</v>
      </c>
      <c r="Q121" s="26" t="s">
        <v>107</v>
      </c>
      <c r="R121" s="28" t="s">
        <v>150</v>
      </c>
      <c r="S121" s="27" t="s">
        <v>109</v>
      </c>
      <c r="T121" s="28" t="s">
        <v>106</v>
      </c>
      <c r="U121" s="30" t="s">
        <v>121</v>
      </c>
      <c r="V121" s="26" t="s">
        <v>111</v>
      </c>
      <c r="W121" s="28">
        <v>60</v>
      </c>
      <c r="X121" s="26" t="s">
        <v>112</v>
      </c>
      <c r="Y121" s="28"/>
      <c r="Z121" s="28"/>
      <c r="AA121" s="28"/>
      <c r="AB121" s="49"/>
      <c r="AC121" s="27">
        <v>90</v>
      </c>
      <c r="AD121" s="27">
        <v>10</v>
      </c>
      <c r="AE121" s="31" t="s">
        <v>128</v>
      </c>
      <c r="AF121" s="26" t="s">
        <v>114</v>
      </c>
      <c r="AG121" s="31">
        <v>4</v>
      </c>
      <c r="AH121" s="31">
        <v>7513720.1500000004</v>
      </c>
      <c r="AI121" s="32">
        <v>0</v>
      </c>
      <c r="AJ121" s="33">
        <v>0</v>
      </c>
      <c r="AK121" s="34"/>
      <c r="AL121" s="35"/>
      <c r="AM121" s="34"/>
      <c r="AN121" s="34" t="s">
        <v>115</v>
      </c>
      <c r="AO121" s="24"/>
      <c r="AP121" s="26"/>
      <c r="AQ121" s="26"/>
      <c r="AR121" s="26"/>
      <c r="AS121" s="26" t="s">
        <v>352</v>
      </c>
      <c r="AT121" s="26" t="s">
        <v>352</v>
      </c>
      <c r="AU121" s="26"/>
      <c r="AV121" s="26"/>
      <c r="AW121" s="26"/>
      <c r="AX121" s="26"/>
      <c r="AY121" s="26"/>
      <c r="AZ121" s="26" t="s">
        <v>3906</v>
      </c>
      <c r="BA121" s="203" t="s">
        <v>3944</v>
      </c>
      <c r="BC121" s="38"/>
      <c r="BD121" s="38"/>
      <c r="BE121" s="983">
        <v>98</v>
      </c>
    </row>
    <row r="122" spans="1:259" s="326" customFormat="1" ht="13.15" customHeight="1">
      <c r="A122" s="24" t="s">
        <v>8484</v>
      </c>
      <c r="B122" s="24"/>
      <c r="C122" s="25"/>
      <c r="D122" s="24">
        <v>210027969</v>
      </c>
      <c r="E122" s="26" t="s">
        <v>3405</v>
      </c>
      <c r="F122" s="26"/>
      <c r="G122" s="26">
        <v>22100084</v>
      </c>
      <c r="H122" s="26" t="s">
        <v>1295</v>
      </c>
      <c r="I122" s="26" t="s">
        <v>353</v>
      </c>
      <c r="J122" s="26" t="s">
        <v>354</v>
      </c>
      <c r="K122" s="26" t="s">
        <v>355</v>
      </c>
      <c r="L122" s="27" t="s">
        <v>103</v>
      </c>
      <c r="M122" s="28" t="s">
        <v>104</v>
      </c>
      <c r="N122" s="26" t="s">
        <v>120</v>
      </c>
      <c r="O122" s="29" t="s">
        <v>83</v>
      </c>
      <c r="P122" s="28" t="s">
        <v>106</v>
      </c>
      <c r="Q122" s="26" t="s">
        <v>107</v>
      </c>
      <c r="R122" s="28" t="s">
        <v>108</v>
      </c>
      <c r="S122" s="27" t="s">
        <v>109</v>
      </c>
      <c r="T122" s="28" t="s">
        <v>106</v>
      </c>
      <c r="U122" s="30" t="s">
        <v>121</v>
      </c>
      <c r="V122" s="26" t="s">
        <v>111</v>
      </c>
      <c r="W122" s="28">
        <v>60</v>
      </c>
      <c r="X122" s="26" t="s">
        <v>112</v>
      </c>
      <c r="Y122" s="28"/>
      <c r="Z122" s="28"/>
      <c r="AA122" s="28"/>
      <c r="AB122" s="29">
        <v>30</v>
      </c>
      <c r="AC122" s="27">
        <v>60</v>
      </c>
      <c r="AD122" s="27">
        <v>10</v>
      </c>
      <c r="AE122" s="31" t="s">
        <v>128</v>
      </c>
      <c r="AF122" s="26" t="s">
        <v>114</v>
      </c>
      <c r="AG122" s="31">
        <v>24</v>
      </c>
      <c r="AH122" s="31">
        <v>66073.25</v>
      </c>
      <c r="AI122" s="32">
        <f>AG122*AH122</f>
        <v>1585758</v>
      </c>
      <c r="AJ122" s="33">
        <f>AI122*1.12</f>
        <v>1776048.9600000002</v>
      </c>
      <c r="AK122" s="34"/>
      <c r="AL122" s="35"/>
      <c r="AM122" s="34"/>
      <c r="AN122" s="34" t="s">
        <v>115</v>
      </c>
      <c r="AO122" s="24"/>
      <c r="AP122" s="26"/>
      <c r="AQ122" s="26"/>
      <c r="AR122" s="26"/>
      <c r="AS122" s="26" t="s">
        <v>356</v>
      </c>
      <c r="AT122" s="26" t="s">
        <v>356</v>
      </c>
      <c r="AU122" s="26"/>
      <c r="AV122" s="26"/>
      <c r="AW122" s="26"/>
      <c r="AX122" s="26"/>
      <c r="AY122" s="26"/>
      <c r="AZ122" s="26"/>
      <c r="BA122" s="30"/>
      <c r="BB122" s="203"/>
      <c r="BC122" s="38"/>
      <c r="BD122" s="38"/>
      <c r="BE122" s="983">
        <v>99</v>
      </c>
    </row>
    <row r="123" spans="1:259" s="203" customFormat="1" ht="12.95" customHeight="1">
      <c r="A123" s="24" t="s">
        <v>8484</v>
      </c>
      <c r="B123" s="24"/>
      <c r="C123" s="25"/>
      <c r="D123" s="24">
        <v>210027973</v>
      </c>
      <c r="E123" s="26" t="s">
        <v>3406</v>
      </c>
      <c r="F123" s="26"/>
      <c r="G123" s="26">
        <v>22100085</v>
      </c>
      <c r="H123" s="26" t="s">
        <v>1296</v>
      </c>
      <c r="I123" s="26" t="s">
        <v>353</v>
      </c>
      <c r="J123" s="26" t="s">
        <v>354</v>
      </c>
      <c r="K123" s="26" t="s">
        <v>355</v>
      </c>
      <c r="L123" s="27" t="s">
        <v>103</v>
      </c>
      <c r="M123" s="28" t="s">
        <v>104</v>
      </c>
      <c r="N123" s="26" t="s">
        <v>120</v>
      </c>
      <c r="O123" s="29" t="s">
        <v>83</v>
      </c>
      <c r="P123" s="28" t="s">
        <v>106</v>
      </c>
      <c r="Q123" s="26" t="s">
        <v>107</v>
      </c>
      <c r="R123" s="28" t="s">
        <v>108</v>
      </c>
      <c r="S123" s="27" t="s">
        <v>109</v>
      </c>
      <c r="T123" s="28" t="s">
        <v>106</v>
      </c>
      <c r="U123" s="30" t="s">
        <v>121</v>
      </c>
      <c r="V123" s="26" t="s">
        <v>111</v>
      </c>
      <c r="W123" s="28">
        <v>60</v>
      </c>
      <c r="X123" s="26" t="s">
        <v>112</v>
      </c>
      <c r="Y123" s="28"/>
      <c r="Z123" s="28"/>
      <c r="AA123" s="28"/>
      <c r="AB123" s="29">
        <v>30</v>
      </c>
      <c r="AC123" s="27">
        <v>60</v>
      </c>
      <c r="AD123" s="27">
        <v>10</v>
      </c>
      <c r="AE123" s="31" t="s">
        <v>128</v>
      </c>
      <c r="AF123" s="26" t="s">
        <v>114</v>
      </c>
      <c r="AG123" s="31">
        <v>8</v>
      </c>
      <c r="AH123" s="31">
        <v>78750</v>
      </c>
      <c r="AI123" s="32">
        <v>0</v>
      </c>
      <c r="AJ123" s="33">
        <v>0</v>
      </c>
      <c r="AK123" s="34"/>
      <c r="AL123" s="35"/>
      <c r="AM123" s="34"/>
      <c r="AN123" s="34" t="s">
        <v>115</v>
      </c>
      <c r="AO123" s="24"/>
      <c r="AP123" s="26"/>
      <c r="AQ123" s="26"/>
      <c r="AR123" s="26"/>
      <c r="AS123" s="26" t="s">
        <v>357</v>
      </c>
      <c r="AT123" s="26" t="s">
        <v>357</v>
      </c>
      <c r="AU123" s="26"/>
      <c r="AV123" s="26"/>
      <c r="AW123" s="26"/>
      <c r="AX123" s="26"/>
      <c r="AY123" s="26"/>
      <c r="AZ123" s="26" t="s">
        <v>3906</v>
      </c>
      <c r="BA123" s="203" t="s">
        <v>3944</v>
      </c>
      <c r="BC123" s="38"/>
      <c r="BD123" s="38"/>
      <c r="BE123" s="983">
        <v>100</v>
      </c>
      <c r="BF123" s="201"/>
      <c r="BG123" s="201"/>
      <c r="BH123" s="201"/>
      <c r="BI123" s="201"/>
      <c r="BJ123" s="201"/>
      <c r="BK123" s="201"/>
      <c r="BL123" s="201"/>
      <c r="BM123" s="201"/>
      <c r="BN123" s="201"/>
      <c r="BO123" s="201"/>
      <c r="BP123" s="201"/>
      <c r="BQ123" s="201"/>
      <c r="BR123" s="201"/>
      <c r="BS123" s="201"/>
      <c r="BT123" s="201"/>
      <c r="BU123" s="201"/>
      <c r="BV123" s="201"/>
      <c r="BW123" s="201"/>
      <c r="BX123" s="201"/>
      <c r="BY123" s="201"/>
      <c r="BZ123" s="201"/>
      <c r="CA123" s="201"/>
      <c r="CB123" s="201"/>
      <c r="CC123" s="201"/>
      <c r="CD123" s="201"/>
      <c r="CE123" s="201"/>
      <c r="CF123" s="201"/>
      <c r="CG123" s="201"/>
      <c r="CH123" s="201"/>
      <c r="CI123" s="201"/>
      <c r="CJ123" s="201"/>
      <c r="CK123" s="201"/>
      <c r="CL123" s="201"/>
      <c r="CM123" s="201"/>
      <c r="CN123" s="201"/>
      <c r="CO123" s="201"/>
      <c r="CP123" s="201"/>
      <c r="CQ123" s="201"/>
      <c r="CR123" s="201"/>
      <c r="CS123" s="201"/>
      <c r="CT123" s="201"/>
      <c r="CU123" s="201"/>
      <c r="CV123" s="201"/>
      <c r="CW123" s="201"/>
      <c r="CX123" s="201"/>
      <c r="CY123" s="201"/>
      <c r="CZ123" s="201"/>
      <c r="DA123" s="201"/>
      <c r="DB123" s="201"/>
      <c r="DC123" s="201"/>
      <c r="DD123" s="201"/>
      <c r="DE123" s="201"/>
      <c r="DF123" s="201"/>
      <c r="DG123" s="201"/>
      <c r="DH123" s="201"/>
      <c r="DI123" s="201"/>
      <c r="DJ123" s="201"/>
      <c r="DK123" s="201"/>
      <c r="DL123" s="201"/>
      <c r="DM123" s="201"/>
      <c r="DN123" s="201"/>
      <c r="DO123" s="201"/>
      <c r="DP123" s="201"/>
      <c r="DQ123" s="201"/>
      <c r="DR123" s="201"/>
      <c r="DS123" s="201"/>
      <c r="DT123" s="201"/>
      <c r="DU123" s="201"/>
      <c r="DV123" s="201"/>
      <c r="DW123" s="201"/>
      <c r="DX123" s="201"/>
      <c r="DY123" s="201"/>
      <c r="DZ123" s="201"/>
      <c r="EA123" s="201"/>
      <c r="EB123" s="201"/>
      <c r="EC123" s="201"/>
      <c r="ED123" s="201"/>
      <c r="EE123" s="201"/>
      <c r="EF123" s="201"/>
      <c r="EG123" s="201"/>
      <c r="EH123" s="201"/>
      <c r="EI123" s="201"/>
      <c r="EJ123" s="201"/>
      <c r="EK123" s="201"/>
      <c r="EL123" s="201"/>
      <c r="EM123" s="201"/>
      <c r="EN123" s="201"/>
      <c r="EO123" s="201"/>
      <c r="EP123" s="201"/>
      <c r="EQ123" s="201"/>
      <c r="ER123" s="201"/>
      <c r="ES123" s="201"/>
      <c r="ET123" s="201"/>
      <c r="EU123" s="201"/>
      <c r="EV123" s="201"/>
      <c r="EW123" s="201"/>
      <c r="EX123" s="201"/>
      <c r="EY123" s="201"/>
      <c r="EZ123" s="201"/>
      <c r="FA123" s="201"/>
      <c r="FB123" s="201"/>
      <c r="FC123" s="201"/>
      <c r="FD123" s="201"/>
      <c r="FE123" s="201"/>
      <c r="FF123" s="201"/>
      <c r="FG123" s="201"/>
      <c r="FH123" s="201"/>
      <c r="FI123" s="201"/>
      <c r="FJ123" s="201"/>
      <c r="FK123" s="201"/>
      <c r="FL123" s="201"/>
      <c r="FM123" s="201"/>
      <c r="FN123" s="201"/>
      <c r="FO123" s="201"/>
      <c r="FP123" s="201"/>
      <c r="FQ123" s="201"/>
      <c r="FR123" s="201"/>
      <c r="FS123" s="201"/>
      <c r="FT123" s="201"/>
      <c r="FU123" s="201"/>
      <c r="FV123" s="201"/>
      <c r="FW123" s="201"/>
      <c r="FX123" s="201"/>
      <c r="FY123" s="201"/>
      <c r="FZ123" s="201"/>
      <c r="GA123" s="201"/>
      <c r="GB123" s="201"/>
      <c r="GC123" s="201"/>
      <c r="GD123" s="201"/>
      <c r="GE123" s="201"/>
      <c r="GF123" s="201"/>
      <c r="GG123" s="201"/>
      <c r="GH123" s="201"/>
      <c r="GI123" s="201"/>
      <c r="GJ123" s="201"/>
      <c r="GK123" s="201"/>
      <c r="GL123" s="201"/>
      <c r="GM123" s="201"/>
      <c r="GN123" s="201"/>
      <c r="GO123" s="201"/>
      <c r="GP123" s="201"/>
      <c r="GQ123" s="201"/>
      <c r="GR123" s="201"/>
      <c r="GS123" s="201"/>
      <c r="GT123" s="201"/>
      <c r="GU123" s="201"/>
      <c r="GV123" s="201"/>
      <c r="GW123" s="201"/>
      <c r="GX123" s="201"/>
      <c r="GY123" s="201"/>
      <c r="GZ123" s="201"/>
      <c r="HA123" s="201"/>
      <c r="HB123" s="201"/>
      <c r="HC123" s="201"/>
      <c r="HD123" s="201"/>
      <c r="HE123" s="201"/>
      <c r="HF123" s="201"/>
      <c r="HG123" s="201"/>
      <c r="HH123" s="201"/>
      <c r="HI123" s="201"/>
      <c r="HJ123" s="201"/>
      <c r="HK123" s="201"/>
      <c r="HL123" s="201"/>
      <c r="HM123" s="201"/>
      <c r="HN123" s="201"/>
      <c r="HO123" s="201"/>
      <c r="HP123" s="201"/>
      <c r="HQ123" s="201"/>
      <c r="HR123" s="201"/>
      <c r="HS123" s="201"/>
      <c r="HT123" s="201"/>
      <c r="HU123" s="201"/>
      <c r="HV123" s="201"/>
      <c r="HW123" s="201"/>
      <c r="HX123" s="201"/>
      <c r="HY123" s="201"/>
      <c r="HZ123" s="201"/>
      <c r="IA123" s="201"/>
      <c r="IB123" s="201"/>
      <c r="IC123" s="201"/>
      <c r="ID123" s="201"/>
      <c r="IE123" s="201"/>
      <c r="IF123" s="201"/>
      <c r="IG123" s="201"/>
      <c r="IH123" s="201"/>
      <c r="II123" s="201"/>
      <c r="IJ123" s="201"/>
      <c r="IK123" s="201"/>
      <c r="IL123" s="201"/>
      <c r="IM123" s="201"/>
      <c r="IN123" s="201"/>
      <c r="IO123" s="201"/>
      <c r="IP123" s="201"/>
      <c r="IQ123" s="201"/>
      <c r="IR123" s="201"/>
      <c r="IS123" s="201"/>
      <c r="IT123" s="201"/>
      <c r="IU123" s="201"/>
      <c r="IV123" s="201"/>
      <c r="IW123" s="201"/>
      <c r="IX123" s="201"/>
      <c r="IY123" s="201"/>
    </row>
    <row r="124" spans="1:259" s="203" customFormat="1" ht="12.95" customHeight="1">
      <c r="A124" s="24" t="s">
        <v>8484</v>
      </c>
      <c r="B124" s="24"/>
      <c r="C124" s="25"/>
      <c r="D124" s="24">
        <v>220011026</v>
      </c>
      <c r="E124" s="26" t="s">
        <v>3407</v>
      </c>
      <c r="F124" s="26"/>
      <c r="G124" s="26">
        <v>22100086</v>
      </c>
      <c r="H124" s="26" t="s">
        <v>1297</v>
      </c>
      <c r="I124" s="26" t="s">
        <v>353</v>
      </c>
      <c r="J124" s="26" t="s">
        <v>354</v>
      </c>
      <c r="K124" s="26" t="s">
        <v>355</v>
      </c>
      <c r="L124" s="27" t="s">
        <v>103</v>
      </c>
      <c r="M124" s="28" t="s">
        <v>104</v>
      </c>
      <c r="N124" s="26" t="s">
        <v>120</v>
      </c>
      <c r="O124" s="29" t="s">
        <v>83</v>
      </c>
      <c r="P124" s="28" t="s">
        <v>106</v>
      </c>
      <c r="Q124" s="26" t="s">
        <v>107</v>
      </c>
      <c r="R124" s="28" t="s">
        <v>108</v>
      </c>
      <c r="S124" s="27" t="s">
        <v>109</v>
      </c>
      <c r="T124" s="28" t="s">
        <v>106</v>
      </c>
      <c r="U124" s="30" t="s">
        <v>121</v>
      </c>
      <c r="V124" s="26" t="s">
        <v>111</v>
      </c>
      <c r="W124" s="28">
        <v>60</v>
      </c>
      <c r="X124" s="26" t="s">
        <v>112</v>
      </c>
      <c r="Y124" s="28"/>
      <c r="Z124" s="28"/>
      <c r="AA124" s="28"/>
      <c r="AB124" s="29">
        <v>30</v>
      </c>
      <c r="AC124" s="27">
        <v>60</v>
      </c>
      <c r="AD124" s="27">
        <v>10</v>
      </c>
      <c r="AE124" s="31" t="s">
        <v>128</v>
      </c>
      <c r="AF124" s="26" t="s">
        <v>114</v>
      </c>
      <c r="AG124" s="31">
        <v>20</v>
      </c>
      <c r="AH124" s="31">
        <v>87248.98</v>
      </c>
      <c r="AI124" s="32">
        <v>0</v>
      </c>
      <c r="AJ124" s="33">
        <v>0</v>
      </c>
      <c r="AK124" s="34"/>
      <c r="AL124" s="35"/>
      <c r="AM124" s="34"/>
      <c r="AN124" s="34" t="s">
        <v>115</v>
      </c>
      <c r="AO124" s="24"/>
      <c r="AP124" s="26"/>
      <c r="AQ124" s="26"/>
      <c r="AR124" s="26"/>
      <c r="AS124" s="26" t="s">
        <v>358</v>
      </c>
      <c r="AT124" s="26" t="s">
        <v>358</v>
      </c>
      <c r="AU124" s="26"/>
      <c r="AV124" s="26"/>
      <c r="AW124" s="26"/>
      <c r="AX124" s="26"/>
      <c r="AY124" s="26"/>
      <c r="AZ124" s="26" t="s">
        <v>3906</v>
      </c>
      <c r="BA124" s="203" t="s">
        <v>3944</v>
      </c>
      <c r="BC124" s="38"/>
      <c r="BD124" s="38"/>
      <c r="BE124" s="983">
        <v>101</v>
      </c>
    </row>
    <row r="125" spans="1:259" s="203" customFormat="1" ht="12.95" customHeight="1">
      <c r="A125" s="24" t="s">
        <v>8484</v>
      </c>
      <c r="B125" s="24"/>
      <c r="C125" s="25"/>
      <c r="D125" s="24">
        <v>210009532</v>
      </c>
      <c r="E125" s="26" t="s">
        <v>1260</v>
      </c>
      <c r="F125" s="26"/>
      <c r="G125" s="26">
        <v>22100087</v>
      </c>
      <c r="H125" s="26" t="s">
        <v>1298</v>
      </c>
      <c r="I125" s="26" t="s">
        <v>359</v>
      </c>
      <c r="J125" s="26" t="s">
        <v>360</v>
      </c>
      <c r="K125" s="26" t="s">
        <v>361</v>
      </c>
      <c r="L125" s="27" t="s">
        <v>103</v>
      </c>
      <c r="M125" s="28" t="s">
        <v>104</v>
      </c>
      <c r="N125" s="26" t="s">
        <v>120</v>
      </c>
      <c r="O125" s="29" t="s">
        <v>83</v>
      </c>
      <c r="P125" s="28" t="s">
        <v>106</v>
      </c>
      <c r="Q125" s="26" t="s">
        <v>107</v>
      </c>
      <c r="R125" s="28" t="s">
        <v>108</v>
      </c>
      <c r="S125" s="27" t="s">
        <v>109</v>
      </c>
      <c r="T125" s="28" t="s">
        <v>106</v>
      </c>
      <c r="U125" s="30" t="s">
        <v>121</v>
      </c>
      <c r="V125" s="26" t="s">
        <v>111</v>
      </c>
      <c r="W125" s="28">
        <v>60</v>
      </c>
      <c r="X125" s="26" t="s">
        <v>112</v>
      </c>
      <c r="Y125" s="28"/>
      <c r="Z125" s="28"/>
      <c r="AA125" s="28"/>
      <c r="AB125" s="29">
        <v>30</v>
      </c>
      <c r="AC125" s="27">
        <v>60</v>
      </c>
      <c r="AD125" s="27">
        <v>10</v>
      </c>
      <c r="AE125" s="31" t="s">
        <v>362</v>
      </c>
      <c r="AF125" s="26" t="s">
        <v>114</v>
      </c>
      <c r="AG125" s="31">
        <v>6</v>
      </c>
      <c r="AH125" s="31">
        <v>43700</v>
      </c>
      <c r="AI125" s="32">
        <v>0</v>
      </c>
      <c r="AJ125" s="33">
        <v>0</v>
      </c>
      <c r="AK125" s="34"/>
      <c r="AL125" s="35"/>
      <c r="AM125" s="34"/>
      <c r="AN125" s="34" t="s">
        <v>115</v>
      </c>
      <c r="AO125" s="24"/>
      <c r="AP125" s="26"/>
      <c r="AQ125" s="26"/>
      <c r="AR125" s="26"/>
      <c r="AS125" s="26" t="s">
        <v>363</v>
      </c>
      <c r="AT125" s="26" t="s">
        <v>363</v>
      </c>
      <c r="AU125" s="26"/>
      <c r="AV125" s="26"/>
      <c r="AW125" s="26"/>
      <c r="AX125" s="26"/>
      <c r="AY125" s="26"/>
      <c r="AZ125" s="26" t="s">
        <v>3906</v>
      </c>
      <c r="BA125" s="203" t="s">
        <v>3944</v>
      </c>
      <c r="BC125" s="38"/>
      <c r="BD125" s="38"/>
      <c r="BE125" s="983">
        <v>102</v>
      </c>
      <c r="BF125" s="201"/>
      <c r="BG125" s="201"/>
      <c r="BH125" s="201"/>
      <c r="BI125" s="201"/>
      <c r="BJ125" s="201"/>
      <c r="BK125" s="201"/>
      <c r="BL125" s="201"/>
      <c r="BM125" s="201"/>
      <c r="BN125" s="201"/>
      <c r="BO125" s="201"/>
      <c r="BP125" s="201"/>
      <c r="BQ125" s="201"/>
      <c r="BR125" s="201"/>
      <c r="BS125" s="201"/>
      <c r="BT125" s="201"/>
      <c r="BU125" s="201"/>
      <c r="BV125" s="201"/>
      <c r="BW125" s="201"/>
      <c r="BX125" s="201"/>
      <c r="BY125" s="201"/>
      <c r="BZ125" s="201"/>
      <c r="CA125" s="201"/>
      <c r="CB125" s="201"/>
      <c r="CC125" s="201"/>
      <c r="CD125" s="201"/>
      <c r="CE125" s="201"/>
      <c r="CF125" s="201"/>
      <c r="CG125" s="201"/>
      <c r="CH125" s="201"/>
      <c r="CI125" s="201"/>
      <c r="CJ125" s="201"/>
      <c r="CK125" s="201"/>
      <c r="CL125" s="201"/>
      <c r="CM125" s="201"/>
      <c r="CN125" s="201"/>
      <c r="CO125" s="201"/>
      <c r="CP125" s="201"/>
      <c r="CQ125" s="201"/>
      <c r="CR125" s="201"/>
      <c r="CS125" s="201"/>
      <c r="CT125" s="201"/>
      <c r="CU125" s="201"/>
      <c r="CV125" s="201"/>
      <c r="CW125" s="201"/>
      <c r="CX125" s="201"/>
      <c r="CY125" s="201"/>
      <c r="CZ125" s="201"/>
      <c r="DA125" s="201"/>
      <c r="DB125" s="201"/>
      <c r="DC125" s="201"/>
      <c r="DD125" s="201"/>
      <c r="DE125" s="201"/>
      <c r="DF125" s="201"/>
      <c r="DG125" s="201"/>
      <c r="DH125" s="201"/>
      <c r="DI125" s="201"/>
      <c r="DJ125" s="201"/>
      <c r="DK125" s="201"/>
      <c r="DL125" s="201"/>
      <c r="DM125" s="201"/>
      <c r="DN125" s="201"/>
      <c r="DO125" s="201"/>
      <c r="DP125" s="201"/>
      <c r="DQ125" s="201"/>
      <c r="DR125" s="201"/>
      <c r="DS125" s="201"/>
      <c r="DT125" s="201"/>
      <c r="DU125" s="201"/>
      <c r="DV125" s="201"/>
      <c r="DW125" s="201"/>
      <c r="DX125" s="201"/>
      <c r="DY125" s="201"/>
      <c r="DZ125" s="201"/>
      <c r="EA125" s="201"/>
      <c r="EB125" s="201"/>
      <c r="EC125" s="201"/>
      <c r="ED125" s="201"/>
      <c r="EE125" s="201"/>
      <c r="EF125" s="201"/>
      <c r="EG125" s="201"/>
      <c r="EH125" s="201"/>
      <c r="EI125" s="201"/>
      <c r="EJ125" s="201"/>
      <c r="EK125" s="201"/>
      <c r="EL125" s="201"/>
      <c r="EM125" s="201"/>
      <c r="EN125" s="201"/>
      <c r="EO125" s="201"/>
      <c r="EP125" s="201"/>
      <c r="EQ125" s="201"/>
      <c r="ER125" s="201"/>
      <c r="ES125" s="201"/>
      <c r="ET125" s="201"/>
      <c r="EU125" s="201"/>
      <c r="EV125" s="201"/>
      <c r="EW125" s="201"/>
      <c r="EX125" s="201"/>
      <c r="EY125" s="201"/>
      <c r="EZ125" s="201"/>
      <c r="FA125" s="201"/>
      <c r="FB125" s="201"/>
      <c r="FC125" s="201"/>
      <c r="FD125" s="201"/>
      <c r="FE125" s="201"/>
      <c r="FF125" s="201"/>
      <c r="FG125" s="201"/>
      <c r="FH125" s="201"/>
      <c r="FI125" s="201"/>
      <c r="FJ125" s="201"/>
      <c r="FK125" s="201"/>
      <c r="FL125" s="201"/>
      <c r="FM125" s="201"/>
      <c r="FN125" s="201"/>
      <c r="FO125" s="201"/>
      <c r="FP125" s="201"/>
      <c r="FQ125" s="201"/>
      <c r="FR125" s="201"/>
      <c r="FS125" s="201"/>
      <c r="FT125" s="201"/>
      <c r="FU125" s="201"/>
      <c r="FV125" s="201"/>
      <c r="FW125" s="201"/>
      <c r="FX125" s="201"/>
      <c r="FY125" s="201"/>
      <c r="FZ125" s="201"/>
      <c r="GA125" s="201"/>
      <c r="GB125" s="201"/>
      <c r="GC125" s="201"/>
      <c r="GD125" s="201"/>
      <c r="GE125" s="201"/>
      <c r="GF125" s="201"/>
      <c r="GG125" s="201"/>
      <c r="GH125" s="201"/>
      <c r="GI125" s="201"/>
      <c r="GJ125" s="201"/>
      <c r="GK125" s="201"/>
      <c r="GL125" s="201"/>
      <c r="GM125" s="201"/>
      <c r="GN125" s="201"/>
      <c r="GO125" s="201"/>
      <c r="GP125" s="201"/>
      <c r="GQ125" s="201"/>
      <c r="GR125" s="201"/>
      <c r="GS125" s="201"/>
      <c r="GT125" s="201"/>
      <c r="GU125" s="201"/>
      <c r="GV125" s="201"/>
      <c r="GW125" s="201"/>
      <c r="GX125" s="201"/>
      <c r="GY125" s="201"/>
      <c r="GZ125" s="201"/>
      <c r="HA125" s="201"/>
      <c r="HB125" s="201"/>
      <c r="HC125" s="201"/>
      <c r="HD125" s="201"/>
      <c r="HE125" s="201"/>
      <c r="HF125" s="201"/>
      <c r="HG125" s="201"/>
      <c r="HH125" s="201"/>
      <c r="HI125" s="201"/>
      <c r="HJ125" s="201"/>
      <c r="HK125" s="201"/>
      <c r="HL125" s="201"/>
      <c r="HM125" s="201"/>
      <c r="HN125" s="201"/>
      <c r="HO125" s="201"/>
      <c r="HP125" s="201"/>
      <c r="HQ125" s="201"/>
      <c r="HR125" s="201"/>
      <c r="HS125" s="201"/>
      <c r="HT125" s="201"/>
      <c r="HU125" s="201"/>
      <c r="HV125" s="201"/>
      <c r="HW125" s="201"/>
      <c r="HX125" s="201"/>
      <c r="HY125" s="201"/>
      <c r="HZ125" s="201"/>
      <c r="IA125" s="201"/>
      <c r="IB125" s="201"/>
      <c r="IC125" s="201"/>
      <c r="ID125" s="201"/>
      <c r="IE125" s="201"/>
      <c r="IF125" s="201"/>
      <c r="IG125" s="201"/>
      <c r="IH125" s="201"/>
      <c r="II125" s="201"/>
      <c r="IJ125" s="201"/>
      <c r="IK125" s="201"/>
      <c r="IL125" s="201"/>
      <c r="IM125" s="201"/>
      <c r="IN125" s="201"/>
      <c r="IO125" s="201"/>
      <c r="IP125" s="201"/>
      <c r="IQ125" s="201"/>
      <c r="IR125" s="201"/>
      <c r="IS125" s="201"/>
      <c r="IT125" s="201"/>
      <c r="IU125" s="201"/>
      <c r="IV125" s="201"/>
      <c r="IW125" s="201"/>
      <c r="IX125" s="201"/>
      <c r="IY125" s="201"/>
    </row>
    <row r="126" spans="1:259" s="203" customFormat="1" ht="12.95" customHeight="1">
      <c r="A126" s="24" t="s">
        <v>8484</v>
      </c>
      <c r="B126" s="24"/>
      <c r="C126" s="25"/>
      <c r="D126" s="24">
        <v>220024886</v>
      </c>
      <c r="E126" s="26" t="s">
        <v>3408</v>
      </c>
      <c r="F126" s="26"/>
      <c r="G126" s="26">
        <v>22100088</v>
      </c>
      <c r="H126" s="26" t="s">
        <v>1299</v>
      </c>
      <c r="I126" s="26" t="s">
        <v>364</v>
      </c>
      <c r="J126" s="26" t="s">
        <v>365</v>
      </c>
      <c r="K126" s="26" t="s">
        <v>366</v>
      </c>
      <c r="L126" s="27" t="s">
        <v>103</v>
      </c>
      <c r="M126" s="28" t="s">
        <v>104</v>
      </c>
      <c r="N126" s="26" t="s">
        <v>120</v>
      </c>
      <c r="O126" s="29" t="s">
        <v>83</v>
      </c>
      <c r="P126" s="28" t="s">
        <v>106</v>
      </c>
      <c r="Q126" s="26" t="s">
        <v>107</v>
      </c>
      <c r="R126" s="28" t="s">
        <v>108</v>
      </c>
      <c r="S126" s="27" t="s">
        <v>109</v>
      </c>
      <c r="T126" s="28" t="s">
        <v>106</v>
      </c>
      <c r="U126" s="30" t="s">
        <v>121</v>
      </c>
      <c r="V126" s="26" t="s">
        <v>111</v>
      </c>
      <c r="W126" s="28">
        <v>60</v>
      </c>
      <c r="X126" s="26" t="s">
        <v>112</v>
      </c>
      <c r="Y126" s="28"/>
      <c r="Z126" s="28"/>
      <c r="AA126" s="28"/>
      <c r="AB126" s="29">
        <v>30</v>
      </c>
      <c r="AC126" s="27">
        <v>60</v>
      </c>
      <c r="AD126" s="27">
        <v>10</v>
      </c>
      <c r="AE126" s="31" t="s">
        <v>128</v>
      </c>
      <c r="AF126" s="26" t="s">
        <v>114</v>
      </c>
      <c r="AG126" s="31">
        <v>18</v>
      </c>
      <c r="AH126" s="31">
        <v>25822.5</v>
      </c>
      <c r="AI126" s="32">
        <f>AG126*AH126</f>
        <v>464805</v>
      </c>
      <c r="AJ126" s="33">
        <f>AI126*1.12</f>
        <v>520581.60000000003</v>
      </c>
      <c r="AK126" s="34"/>
      <c r="AL126" s="35"/>
      <c r="AM126" s="34"/>
      <c r="AN126" s="34" t="s">
        <v>115</v>
      </c>
      <c r="AO126" s="24"/>
      <c r="AP126" s="26"/>
      <c r="AQ126" s="26"/>
      <c r="AR126" s="26"/>
      <c r="AS126" s="26" t="s">
        <v>367</v>
      </c>
      <c r="AT126" s="26" t="s">
        <v>367</v>
      </c>
      <c r="AU126" s="26"/>
      <c r="AV126" s="26"/>
      <c r="AW126" s="26"/>
      <c r="AX126" s="26"/>
      <c r="AY126" s="26"/>
      <c r="AZ126" s="26"/>
      <c r="BC126" s="38"/>
      <c r="BD126" s="38"/>
      <c r="BE126" s="983">
        <v>103</v>
      </c>
    </row>
    <row r="127" spans="1:259" s="203" customFormat="1" ht="12.95" customHeight="1">
      <c r="A127" s="24" t="s">
        <v>8484</v>
      </c>
      <c r="B127" s="24"/>
      <c r="C127" s="25"/>
      <c r="D127" s="24">
        <v>220028950</v>
      </c>
      <c r="E127" s="26" t="s">
        <v>3409</v>
      </c>
      <c r="F127" s="26"/>
      <c r="G127" s="26">
        <v>22100089</v>
      </c>
      <c r="H127" s="26" t="s">
        <v>1300</v>
      </c>
      <c r="I127" s="26" t="s">
        <v>364</v>
      </c>
      <c r="J127" s="26" t="s">
        <v>365</v>
      </c>
      <c r="K127" s="26" t="s">
        <v>366</v>
      </c>
      <c r="L127" s="27" t="s">
        <v>103</v>
      </c>
      <c r="M127" s="28" t="s">
        <v>104</v>
      </c>
      <c r="N127" s="26" t="s">
        <v>120</v>
      </c>
      <c r="O127" s="29" t="s">
        <v>83</v>
      </c>
      <c r="P127" s="28" t="s">
        <v>106</v>
      </c>
      <c r="Q127" s="26" t="s">
        <v>107</v>
      </c>
      <c r="R127" s="28" t="s">
        <v>108</v>
      </c>
      <c r="S127" s="27" t="s">
        <v>109</v>
      </c>
      <c r="T127" s="28" t="s">
        <v>106</v>
      </c>
      <c r="U127" s="30" t="s">
        <v>121</v>
      </c>
      <c r="V127" s="26" t="s">
        <v>111</v>
      </c>
      <c r="W127" s="28">
        <v>60</v>
      </c>
      <c r="X127" s="26" t="s">
        <v>112</v>
      </c>
      <c r="Y127" s="28"/>
      <c r="Z127" s="28"/>
      <c r="AA127" s="28"/>
      <c r="AB127" s="29">
        <v>30</v>
      </c>
      <c r="AC127" s="27">
        <v>60</v>
      </c>
      <c r="AD127" s="27">
        <v>10</v>
      </c>
      <c r="AE127" s="31" t="s">
        <v>128</v>
      </c>
      <c r="AF127" s="26" t="s">
        <v>114</v>
      </c>
      <c r="AG127" s="31">
        <v>6</v>
      </c>
      <c r="AH127" s="31">
        <v>48227.5</v>
      </c>
      <c r="AI127" s="32">
        <f>AG127*AH127</f>
        <v>289365</v>
      </c>
      <c r="AJ127" s="33">
        <f>AI127*1.12</f>
        <v>324088.80000000005</v>
      </c>
      <c r="AK127" s="34"/>
      <c r="AL127" s="35"/>
      <c r="AM127" s="34"/>
      <c r="AN127" s="34" t="s">
        <v>115</v>
      </c>
      <c r="AO127" s="24"/>
      <c r="AP127" s="26"/>
      <c r="AQ127" s="26"/>
      <c r="AR127" s="26"/>
      <c r="AS127" s="26" t="s">
        <v>368</v>
      </c>
      <c r="AT127" s="26" t="s">
        <v>368</v>
      </c>
      <c r="AU127" s="26"/>
      <c r="AV127" s="26"/>
      <c r="AW127" s="26"/>
      <c r="AX127" s="26"/>
      <c r="AY127" s="26"/>
      <c r="AZ127" s="26"/>
      <c r="BC127" s="38"/>
      <c r="BD127" s="38"/>
      <c r="BE127" s="983">
        <v>104</v>
      </c>
      <c r="BF127" s="201"/>
      <c r="BG127" s="201"/>
      <c r="BH127" s="201"/>
      <c r="BI127" s="201"/>
      <c r="BJ127" s="201"/>
      <c r="BK127" s="201"/>
      <c r="BL127" s="201"/>
      <c r="BM127" s="201"/>
      <c r="BN127" s="201"/>
      <c r="BO127" s="201"/>
      <c r="BP127" s="201"/>
      <c r="BQ127" s="201"/>
      <c r="BR127" s="201"/>
      <c r="BS127" s="201"/>
      <c r="BT127" s="201"/>
      <c r="BU127" s="201"/>
      <c r="BV127" s="201"/>
      <c r="BW127" s="201"/>
      <c r="BX127" s="201"/>
      <c r="BY127" s="201"/>
      <c r="BZ127" s="201"/>
      <c r="CA127" s="201"/>
      <c r="CB127" s="201"/>
      <c r="CC127" s="201"/>
      <c r="CD127" s="201"/>
      <c r="CE127" s="201"/>
      <c r="CF127" s="201"/>
      <c r="CG127" s="201"/>
      <c r="CH127" s="201"/>
      <c r="CI127" s="201"/>
      <c r="CJ127" s="201"/>
      <c r="CK127" s="201"/>
      <c r="CL127" s="201"/>
      <c r="CM127" s="201"/>
      <c r="CN127" s="201"/>
      <c r="CO127" s="201"/>
      <c r="CP127" s="201"/>
      <c r="CQ127" s="201"/>
      <c r="CR127" s="201"/>
      <c r="CS127" s="201"/>
      <c r="CT127" s="201"/>
      <c r="CU127" s="201"/>
      <c r="CV127" s="201"/>
      <c r="CW127" s="201"/>
      <c r="CX127" s="201"/>
      <c r="CY127" s="201"/>
      <c r="CZ127" s="201"/>
      <c r="DA127" s="201"/>
      <c r="DB127" s="201"/>
      <c r="DC127" s="201"/>
      <c r="DD127" s="201"/>
      <c r="DE127" s="201"/>
      <c r="DF127" s="201"/>
      <c r="DG127" s="201"/>
      <c r="DH127" s="201"/>
      <c r="DI127" s="201"/>
      <c r="DJ127" s="201"/>
      <c r="DK127" s="201"/>
      <c r="DL127" s="201"/>
      <c r="DM127" s="201"/>
      <c r="DN127" s="201"/>
      <c r="DO127" s="201"/>
      <c r="DP127" s="201"/>
      <c r="DQ127" s="201"/>
      <c r="DR127" s="201"/>
      <c r="DS127" s="201"/>
      <c r="DT127" s="201"/>
      <c r="DU127" s="201"/>
      <c r="DV127" s="201"/>
      <c r="DW127" s="201"/>
      <c r="DX127" s="201"/>
      <c r="DY127" s="201"/>
      <c r="DZ127" s="201"/>
      <c r="EA127" s="201"/>
      <c r="EB127" s="201"/>
      <c r="EC127" s="201"/>
      <c r="ED127" s="201"/>
      <c r="EE127" s="201"/>
      <c r="EF127" s="201"/>
      <c r="EG127" s="201"/>
      <c r="EH127" s="201"/>
      <c r="EI127" s="201"/>
      <c r="EJ127" s="201"/>
      <c r="EK127" s="201"/>
      <c r="EL127" s="201"/>
      <c r="EM127" s="201"/>
      <c r="EN127" s="201"/>
      <c r="EO127" s="201"/>
      <c r="EP127" s="201"/>
      <c r="EQ127" s="201"/>
      <c r="ER127" s="201"/>
      <c r="ES127" s="201"/>
      <c r="ET127" s="201"/>
      <c r="EU127" s="201"/>
      <c r="EV127" s="201"/>
      <c r="EW127" s="201"/>
      <c r="EX127" s="201"/>
      <c r="EY127" s="201"/>
      <c r="EZ127" s="201"/>
      <c r="FA127" s="201"/>
      <c r="FB127" s="201"/>
      <c r="FC127" s="201"/>
      <c r="FD127" s="201"/>
      <c r="FE127" s="201"/>
      <c r="FF127" s="201"/>
      <c r="FG127" s="201"/>
      <c r="FH127" s="201"/>
      <c r="FI127" s="201"/>
      <c r="FJ127" s="201"/>
      <c r="FK127" s="201"/>
      <c r="FL127" s="201"/>
      <c r="FM127" s="201"/>
      <c r="FN127" s="201"/>
      <c r="FO127" s="201"/>
      <c r="FP127" s="201"/>
      <c r="FQ127" s="201"/>
      <c r="FR127" s="201"/>
      <c r="FS127" s="201"/>
      <c r="FT127" s="201"/>
      <c r="FU127" s="201"/>
      <c r="FV127" s="201"/>
      <c r="FW127" s="201"/>
      <c r="FX127" s="201"/>
      <c r="FY127" s="201"/>
      <c r="FZ127" s="201"/>
      <c r="GA127" s="201"/>
      <c r="GB127" s="201"/>
      <c r="GC127" s="201"/>
      <c r="GD127" s="201"/>
      <c r="GE127" s="201"/>
      <c r="GF127" s="201"/>
      <c r="GG127" s="201"/>
      <c r="GH127" s="201"/>
      <c r="GI127" s="201"/>
      <c r="GJ127" s="201"/>
      <c r="GK127" s="201"/>
      <c r="GL127" s="201"/>
      <c r="GM127" s="201"/>
      <c r="GN127" s="201"/>
      <c r="GO127" s="201"/>
      <c r="GP127" s="201"/>
      <c r="GQ127" s="201"/>
      <c r="GR127" s="201"/>
      <c r="GS127" s="201"/>
      <c r="GT127" s="201"/>
      <c r="GU127" s="201"/>
      <c r="GV127" s="201"/>
      <c r="GW127" s="201"/>
      <c r="GX127" s="201"/>
      <c r="GY127" s="201"/>
      <c r="GZ127" s="201"/>
      <c r="HA127" s="201"/>
      <c r="HB127" s="201"/>
      <c r="HC127" s="201"/>
      <c r="HD127" s="201"/>
      <c r="HE127" s="201"/>
      <c r="HF127" s="201"/>
      <c r="HG127" s="201"/>
      <c r="HH127" s="201"/>
      <c r="HI127" s="201"/>
      <c r="HJ127" s="201"/>
      <c r="HK127" s="201"/>
      <c r="HL127" s="201"/>
      <c r="HM127" s="201"/>
      <c r="HN127" s="201"/>
      <c r="HO127" s="201"/>
      <c r="HP127" s="201"/>
      <c r="HQ127" s="201"/>
      <c r="HR127" s="201"/>
      <c r="HS127" s="201"/>
      <c r="HT127" s="201"/>
      <c r="HU127" s="201"/>
      <c r="HV127" s="201"/>
      <c r="HW127" s="201"/>
      <c r="HX127" s="201"/>
      <c r="HY127" s="201"/>
      <c r="HZ127" s="201"/>
      <c r="IA127" s="201"/>
      <c r="IB127" s="201"/>
      <c r="IC127" s="201"/>
      <c r="ID127" s="201"/>
      <c r="IE127" s="201"/>
      <c r="IF127" s="201"/>
      <c r="IG127" s="201"/>
      <c r="IH127" s="201"/>
      <c r="II127" s="201"/>
      <c r="IJ127" s="201"/>
      <c r="IK127" s="201"/>
      <c r="IL127" s="201"/>
      <c r="IM127" s="201"/>
      <c r="IN127" s="201"/>
      <c r="IO127" s="201"/>
      <c r="IP127" s="201"/>
      <c r="IQ127" s="201"/>
      <c r="IR127" s="201"/>
      <c r="IS127" s="201"/>
      <c r="IT127" s="201"/>
      <c r="IU127" s="201"/>
      <c r="IV127" s="201"/>
      <c r="IW127" s="201"/>
      <c r="IX127" s="201"/>
      <c r="IY127" s="201"/>
    </row>
    <row r="128" spans="1:259" s="203" customFormat="1" ht="12.95" customHeight="1">
      <c r="A128" s="24" t="s">
        <v>8484</v>
      </c>
      <c r="B128" s="24"/>
      <c r="C128" s="25"/>
      <c r="D128" s="24">
        <v>220009700</v>
      </c>
      <c r="E128" s="26" t="s">
        <v>3410</v>
      </c>
      <c r="F128" s="26"/>
      <c r="G128" s="26">
        <v>22100090</v>
      </c>
      <c r="H128" s="26" t="s">
        <v>1301</v>
      </c>
      <c r="I128" s="26" t="s">
        <v>369</v>
      </c>
      <c r="J128" s="26" t="s">
        <v>365</v>
      </c>
      <c r="K128" s="26" t="s">
        <v>370</v>
      </c>
      <c r="L128" s="27" t="s">
        <v>103</v>
      </c>
      <c r="M128" s="28" t="s">
        <v>104</v>
      </c>
      <c r="N128" s="26" t="s">
        <v>120</v>
      </c>
      <c r="O128" s="29" t="s">
        <v>83</v>
      </c>
      <c r="P128" s="28" t="s">
        <v>106</v>
      </c>
      <c r="Q128" s="26" t="s">
        <v>107</v>
      </c>
      <c r="R128" s="28" t="s">
        <v>108</v>
      </c>
      <c r="S128" s="27" t="s">
        <v>109</v>
      </c>
      <c r="T128" s="28" t="s">
        <v>106</v>
      </c>
      <c r="U128" s="30" t="s">
        <v>121</v>
      </c>
      <c r="V128" s="26" t="s">
        <v>111</v>
      </c>
      <c r="W128" s="28">
        <v>60</v>
      </c>
      <c r="X128" s="26" t="s">
        <v>112</v>
      </c>
      <c r="Y128" s="28"/>
      <c r="Z128" s="28"/>
      <c r="AA128" s="28"/>
      <c r="AB128" s="29">
        <v>30</v>
      </c>
      <c r="AC128" s="27">
        <v>60</v>
      </c>
      <c r="AD128" s="27">
        <v>10</v>
      </c>
      <c r="AE128" s="31" t="s">
        <v>128</v>
      </c>
      <c r="AF128" s="26" t="s">
        <v>114</v>
      </c>
      <c r="AG128" s="31">
        <v>72</v>
      </c>
      <c r="AH128" s="31">
        <v>33695.199999999997</v>
      </c>
      <c r="AI128" s="32">
        <f>AG128*AH128</f>
        <v>2426054.4</v>
      </c>
      <c r="AJ128" s="33">
        <f>AI128*1.12</f>
        <v>2717180.9280000003</v>
      </c>
      <c r="AK128" s="34"/>
      <c r="AL128" s="35"/>
      <c r="AM128" s="34"/>
      <c r="AN128" s="34" t="s">
        <v>115</v>
      </c>
      <c r="AO128" s="24"/>
      <c r="AP128" s="26"/>
      <c r="AQ128" s="26"/>
      <c r="AR128" s="26"/>
      <c r="AS128" s="26" t="s">
        <v>371</v>
      </c>
      <c r="AT128" s="26" t="s">
        <v>371</v>
      </c>
      <c r="AU128" s="26"/>
      <c r="AV128" s="26"/>
      <c r="AW128" s="26"/>
      <c r="AX128" s="26"/>
      <c r="AY128" s="26"/>
      <c r="AZ128" s="26"/>
      <c r="BC128" s="38"/>
      <c r="BD128" s="38"/>
      <c r="BE128" s="983">
        <v>105</v>
      </c>
    </row>
    <row r="129" spans="1:259" s="203" customFormat="1" ht="12.95" customHeight="1">
      <c r="A129" s="24" t="s">
        <v>8484</v>
      </c>
      <c r="B129" s="24"/>
      <c r="C129" s="25"/>
      <c r="D129" s="24">
        <v>220028949</v>
      </c>
      <c r="E129" s="26" t="s">
        <v>3411</v>
      </c>
      <c r="F129" s="26"/>
      <c r="G129" s="26">
        <v>22100091</v>
      </c>
      <c r="H129" s="26" t="s">
        <v>1302</v>
      </c>
      <c r="I129" s="26" t="s">
        <v>372</v>
      </c>
      <c r="J129" s="26" t="s">
        <v>365</v>
      </c>
      <c r="K129" s="26" t="s">
        <v>373</v>
      </c>
      <c r="L129" s="27" t="s">
        <v>103</v>
      </c>
      <c r="M129" s="28" t="s">
        <v>104</v>
      </c>
      <c r="N129" s="26" t="s">
        <v>120</v>
      </c>
      <c r="O129" s="29" t="s">
        <v>83</v>
      </c>
      <c r="P129" s="28" t="s">
        <v>106</v>
      </c>
      <c r="Q129" s="26" t="s">
        <v>107</v>
      </c>
      <c r="R129" s="28" t="s">
        <v>108</v>
      </c>
      <c r="S129" s="27" t="s">
        <v>109</v>
      </c>
      <c r="T129" s="28" t="s">
        <v>106</v>
      </c>
      <c r="U129" s="30" t="s">
        <v>121</v>
      </c>
      <c r="V129" s="26" t="s">
        <v>111</v>
      </c>
      <c r="W129" s="28">
        <v>60</v>
      </c>
      <c r="X129" s="26" t="s">
        <v>112</v>
      </c>
      <c r="Y129" s="28"/>
      <c r="Z129" s="28"/>
      <c r="AA129" s="28"/>
      <c r="AB129" s="29">
        <v>30</v>
      </c>
      <c r="AC129" s="27">
        <v>60</v>
      </c>
      <c r="AD129" s="27">
        <v>10</v>
      </c>
      <c r="AE129" s="31" t="s">
        <v>128</v>
      </c>
      <c r="AF129" s="26" t="s">
        <v>114</v>
      </c>
      <c r="AG129" s="31">
        <v>13</v>
      </c>
      <c r="AH129" s="31">
        <v>25200</v>
      </c>
      <c r="AI129" s="32">
        <v>0</v>
      </c>
      <c r="AJ129" s="33">
        <v>0</v>
      </c>
      <c r="AK129" s="34"/>
      <c r="AL129" s="35"/>
      <c r="AM129" s="34"/>
      <c r="AN129" s="34" t="s">
        <v>115</v>
      </c>
      <c r="AO129" s="24"/>
      <c r="AP129" s="26"/>
      <c r="AQ129" s="26"/>
      <c r="AR129" s="26"/>
      <c r="AS129" s="26" t="s">
        <v>374</v>
      </c>
      <c r="AT129" s="26" t="s">
        <v>374</v>
      </c>
      <c r="AU129" s="26"/>
      <c r="AV129" s="26"/>
      <c r="AW129" s="26"/>
      <c r="AX129" s="26"/>
      <c r="AY129" s="26"/>
      <c r="AZ129" s="26" t="s">
        <v>3906</v>
      </c>
      <c r="BA129" s="203" t="s">
        <v>3944</v>
      </c>
      <c r="BC129" s="38"/>
      <c r="BD129" s="38"/>
      <c r="BE129" s="983">
        <v>106</v>
      </c>
      <c r="BF129" s="201"/>
      <c r="BG129" s="201"/>
      <c r="BH129" s="201"/>
      <c r="BI129" s="201"/>
      <c r="BJ129" s="201"/>
      <c r="BK129" s="201"/>
      <c r="BL129" s="201"/>
      <c r="BM129" s="201"/>
      <c r="BN129" s="201"/>
      <c r="BO129" s="201"/>
      <c r="BP129" s="201"/>
      <c r="BQ129" s="201"/>
      <c r="BR129" s="201"/>
      <c r="BS129" s="201"/>
      <c r="BT129" s="201"/>
      <c r="BU129" s="201"/>
      <c r="BV129" s="201"/>
      <c r="BW129" s="201"/>
      <c r="BX129" s="201"/>
      <c r="BY129" s="201"/>
      <c r="BZ129" s="201"/>
      <c r="CA129" s="201"/>
      <c r="CB129" s="201"/>
      <c r="CC129" s="201"/>
      <c r="CD129" s="201"/>
      <c r="CE129" s="201"/>
      <c r="CF129" s="201"/>
      <c r="CG129" s="201"/>
      <c r="CH129" s="201"/>
      <c r="CI129" s="201"/>
      <c r="CJ129" s="201"/>
      <c r="CK129" s="201"/>
      <c r="CL129" s="201"/>
      <c r="CM129" s="201"/>
      <c r="CN129" s="201"/>
      <c r="CO129" s="201"/>
      <c r="CP129" s="201"/>
      <c r="CQ129" s="201"/>
      <c r="CR129" s="201"/>
      <c r="CS129" s="201"/>
      <c r="CT129" s="201"/>
      <c r="CU129" s="201"/>
      <c r="CV129" s="201"/>
      <c r="CW129" s="201"/>
      <c r="CX129" s="201"/>
      <c r="CY129" s="201"/>
      <c r="CZ129" s="201"/>
      <c r="DA129" s="201"/>
      <c r="DB129" s="201"/>
      <c r="DC129" s="201"/>
      <c r="DD129" s="201"/>
      <c r="DE129" s="201"/>
      <c r="DF129" s="201"/>
      <c r="DG129" s="201"/>
      <c r="DH129" s="201"/>
      <c r="DI129" s="201"/>
      <c r="DJ129" s="201"/>
      <c r="DK129" s="201"/>
      <c r="DL129" s="201"/>
      <c r="DM129" s="201"/>
      <c r="DN129" s="201"/>
      <c r="DO129" s="201"/>
      <c r="DP129" s="201"/>
      <c r="DQ129" s="201"/>
      <c r="DR129" s="201"/>
      <c r="DS129" s="201"/>
      <c r="DT129" s="201"/>
      <c r="DU129" s="201"/>
      <c r="DV129" s="201"/>
      <c r="DW129" s="201"/>
      <c r="DX129" s="201"/>
      <c r="DY129" s="201"/>
      <c r="DZ129" s="201"/>
      <c r="EA129" s="201"/>
      <c r="EB129" s="201"/>
      <c r="EC129" s="201"/>
      <c r="ED129" s="201"/>
      <c r="EE129" s="201"/>
      <c r="EF129" s="201"/>
      <c r="EG129" s="201"/>
      <c r="EH129" s="201"/>
      <c r="EI129" s="201"/>
      <c r="EJ129" s="201"/>
      <c r="EK129" s="201"/>
      <c r="EL129" s="201"/>
      <c r="EM129" s="201"/>
      <c r="EN129" s="201"/>
      <c r="EO129" s="201"/>
      <c r="EP129" s="201"/>
      <c r="EQ129" s="201"/>
      <c r="ER129" s="201"/>
      <c r="ES129" s="201"/>
      <c r="ET129" s="201"/>
      <c r="EU129" s="201"/>
      <c r="EV129" s="201"/>
      <c r="EW129" s="201"/>
      <c r="EX129" s="201"/>
      <c r="EY129" s="201"/>
      <c r="EZ129" s="201"/>
      <c r="FA129" s="201"/>
      <c r="FB129" s="201"/>
      <c r="FC129" s="201"/>
      <c r="FD129" s="201"/>
      <c r="FE129" s="201"/>
      <c r="FF129" s="201"/>
      <c r="FG129" s="201"/>
      <c r="FH129" s="201"/>
      <c r="FI129" s="201"/>
      <c r="FJ129" s="201"/>
      <c r="FK129" s="201"/>
      <c r="FL129" s="201"/>
      <c r="FM129" s="201"/>
      <c r="FN129" s="201"/>
      <c r="FO129" s="201"/>
      <c r="FP129" s="201"/>
      <c r="FQ129" s="201"/>
      <c r="FR129" s="201"/>
      <c r="FS129" s="201"/>
      <c r="FT129" s="201"/>
      <c r="FU129" s="201"/>
      <c r="FV129" s="201"/>
      <c r="FW129" s="201"/>
      <c r="FX129" s="201"/>
      <c r="FY129" s="201"/>
      <c r="FZ129" s="201"/>
      <c r="GA129" s="201"/>
      <c r="GB129" s="201"/>
      <c r="GC129" s="201"/>
      <c r="GD129" s="201"/>
      <c r="GE129" s="201"/>
      <c r="GF129" s="201"/>
      <c r="GG129" s="201"/>
      <c r="GH129" s="201"/>
      <c r="GI129" s="201"/>
      <c r="GJ129" s="201"/>
      <c r="GK129" s="201"/>
      <c r="GL129" s="201"/>
      <c r="GM129" s="201"/>
      <c r="GN129" s="201"/>
      <c r="GO129" s="201"/>
      <c r="GP129" s="201"/>
      <c r="GQ129" s="201"/>
      <c r="GR129" s="201"/>
      <c r="GS129" s="201"/>
      <c r="GT129" s="201"/>
      <c r="GU129" s="201"/>
      <c r="GV129" s="201"/>
      <c r="GW129" s="201"/>
      <c r="GX129" s="201"/>
      <c r="GY129" s="201"/>
      <c r="GZ129" s="201"/>
      <c r="HA129" s="201"/>
      <c r="HB129" s="201"/>
      <c r="HC129" s="201"/>
      <c r="HD129" s="201"/>
      <c r="HE129" s="201"/>
      <c r="HF129" s="201"/>
      <c r="HG129" s="201"/>
      <c r="HH129" s="201"/>
      <c r="HI129" s="201"/>
      <c r="HJ129" s="201"/>
      <c r="HK129" s="201"/>
      <c r="HL129" s="201"/>
      <c r="HM129" s="201"/>
      <c r="HN129" s="201"/>
      <c r="HO129" s="201"/>
      <c r="HP129" s="201"/>
      <c r="HQ129" s="201"/>
      <c r="HR129" s="201"/>
      <c r="HS129" s="201"/>
      <c r="HT129" s="201"/>
      <c r="HU129" s="201"/>
      <c r="HV129" s="201"/>
      <c r="HW129" s="201"/>
      <c r="HX129" s="201"/>
      <c r="HY129" s="201"/>
      <c r="HZ129" s="201"/>
      <c r="IA129" s="201"/>
      <c r="IB129" s="201"/>
      <c r="IC129" s="201"/>
      <c r="ID129" s="201"/>
      <c r="IE129" s="201"/>
      <c r="IF129" s="201"/>
      <c r="IG129" s="201"/>
      <c r="IH129" s="201"/>
      <c r="II129" s="201"/>
      <c r="IJ129" s="201"/>
      <c r="IK129" s="201"/>
      <c r="IL129" s="201"/>
      <c r="IM129" s="201"/>
      <c r="IN129" s="201"/>
      <c r="IO129" s="201"/>
      <c r="IP129" s="201"/>
      <c r="IQ129" s="201"/>
      <c r="IR129" s="201"/>
      <c r="IS129" s="201"/>
      <c r="IT129" s="201"/>
      <c r="IU129" s="201"/>
      <c r="IV129" s="201"/>
      <c r="IW129" s="201"/>
      <c r="IX129" s="201"/>
      <c r="IY129" s="201"/>
    </row>
    <row r="130" spans="1:259" s="203" customFormat="1" ht="12.95" customHeight="1">
      <c r="A130" s="24" t="s">
        <v>8484</v>
      </c>
      <c r="B130" s="24"/>
      <c r="C130" s="25"/>
      <c r="D130" s="24">
        <v>210013792</v>
      </c>
      <c r="E130" s="26" t="s">
        <v>3412</v>
      </c>
      <c r="F130" s="26"/>
      <c r="G130" s="26">
        <v>22100092</v>
      </c>
      <c r="H130" s="26" t="s">
        <v>1303</v>
      </c>
      <c r="I130" s="26" t="s">
        <v>375</v>
      </c>
      <c r="J130" s="26" t="s">
        <v>365</v>
      </c>
      <c r="K130" s="26" t="s">
        <v>376</v>
      </c>
      <c r="L130" s="27" t="s">
        <v>103</v>
      </c>
      <c r="M130" s="28" t="s">
        <v>104</v>
      </c>
      <c r="N130" s="26" t="s">
        <v>120</v>
      </c>
      <c r="O130" s="29" t="s">
        <v>83</v>
      </c>
      <c r="P130" s="28" t="s">
        <v>106</v>
      </c>
      <c r="Q130" s="26" t="s">
        <v>107</v>
      </c>
      <c r="R130" s="28" t="s">
        <v>108</v>
      </c>
      <c r="S130" s="27" t="s">
        <v>109</v>
      </c>
      <c r="T130" s="28" t="s">
        <v>106</v>
      </c>
      <c r="U130" s="30" t="s">
        <v>121</v>
      </c>
      <c r="V130" s="26" t="s">
        <v>111</v>
      </c>
      <c r="W130" s="28">
        <v>60</v>
      </c>
      <c r="X130" s="26" t="s">
        <v>112</v>
      </c>
      <c r="Y130" s="28"/>
      <c r="Z130" s="28"/>
      <c r="AA130" s="28"/>
      <c r="AB130" s="29">
        <v>30</v>
      </c>
      <c r="AC130" s="27">
        <v>60</v>
      </c>
      <c r="AD130" s="27">
        <v>10</v>
      </c>
      <c r="AE130" s="31" t="s">
        <v>128</v>
      </c>
      <c r="AF130" s="26" t="s">
        <v>114</v>
      </c>
      <c r="AG130" s="31">
        <v>16</v>
      </c>
      <c r="AH130" s="31">
        <v>54600</v>
      </c>
      <c r="AI130" s="32">
        <f>AG130*AH130</f>
        <v>873600</v>
      </c>
      <c r="AJ130" s="33">
        <f>AI130*1.12</f>
        <v>978432.00000000012</v>
      </c>
      <c r="AK130" s="34"/>
      <c r="AL130" s="35"/>
      <c r="AM130" s="34"/>
      <c r="AN130" s="34" t="s">
        <v>115</v>
      </c>
      <c r="AO130" s="24"/>
      <c r="AP130" s="26"/>
      <c r="AQ130" s="26"/>
      <c r="AR130" s="26"/>
      <c r="AS130" s="26" t="s">
        <v>377</v>
      </c>
      <c r="AT130" s="26" t="s">
        <v>377</v>
      </c>
      <c r="AU130" s="26"/>
      <c r="AV130" s="26"/>
      <c r="AW130" s="26"/>
      <c r="AX130" s="26"/>
      <c r="AY130" s="26"/>
      <c r="AZ130" s="26"/>
      <c r="BC130" s="38"/>
      <c r="BD130" s="38"/>
      <c r="BE130" s="983">
        <v>107</v>
      </c>
    </row>
    <row r="131" spans="1:259" s="203" customFormat="1" ht="12.95" customHeight="1">
      <c r="A131" s="24" t="s">
        <v>8484</v>
      </c>
      <c r="B131" s="24"/>
      <c r="C131" s="25"/>
      <c r="D131" s="24">
        <v>210013793</v>
      </c>
      <c r="E131" s="26" t="s">
        <v>3413</v>
      </c>
      <c r="F131" s="26"/>
      <c r="G131" s="26">
        <v>22100093</v>
      </c>
      <c r="H131" s="26" t="s">
        <v>1304</v>
      </c>
      <c r="I131" s="26" t="s">
        <v>375</v>
      </c>
      <c r="J131" s="26" t="s">
        <v>365</v>
      </c>
      <c r="K131" s="26" t="s">
        <v>376</v>
      </c>
      <c r="L131" s="27" t="s">
        <v>103</v>
      </c>
      <c r="M131" s="28" t="s">
        <v>104</v>
      </c>
      <c r="N131" s="26" t="s">
        <v>120</v>
      </c>
      <c r="O131" s="29" t="s">
        <v>83</v>
      </c>
      <c r="P131" s="28" t="s">
        <v>106</v>
      </c>
      <c r="Q131" s="26" t="s">
        <v>107</v>
      </c>
      <c r="R131" s="28" t="s">
        <v>108</v>
      </c>
      <c r="S131" s="27" t="s">
        <v>109</v>
      </c>
      <c r="T131" s="28" t="s">
        <v>106</v>
      </c>
      <c r="U131" s="30" t="s">
        <v>121</v>
      </c>
      <c r="V131" s="26" t="s">
        <v>111</v>
      </c>
      <c r="W131" s="28">
        <v>60</v>
      </c>
      <c r="X131" s="26" t="s">
        <v>112</v>
      </c>
      <c r="Y131" s="28"/>
      <c r="Z131" s="28"/>
      <c r="AA131" s="28"/>
      <c r="AB131" s="29">
        <v>30</v>
      </c>
      <c r="AC131" s="27">
        <v>60</v>
      </c>
      <c r="AD131" s="27">
        <v>10</v>
      </c>
      <c r="AE131" s="31" t="s">
        <v>128</v>
      </c>
      <c r="AF131" s="26" t="s">
        <v>114</v>
      </c>
      <c r="AG131" s="31">
        <v>12</v>
      </c>
      <c r="AH131" s="31">
        <v>56700</v>
      </c>
      <c r="AI131" s="32">
        <v>0</v>
      </c>
      <c r="AJ131" s="33">
        <v>0</v>
      </c>
      <c r="AK131" s="34"/>
      <c r="AL131" s="35"/>
      <c r="AM131" s="34"/>
      <c r="AN131" s="34" t="s">
        <v>115</v>
      </c>
      <c r="AO131" s="24"/>
      <c r="AP131" s="26"/>
      <c r="AQ131" s="26"/>
      <c r="AR131" s="26"/>
      <c r="AS131" s="26" t="s">
        <v>378</v>
      </c>
      <c r="AT131" s="26" t="s">
        <v>378</v>
      </c>
      <c r="AU131" s="26"/>
      <c r="AV131" s="26"/>
      <c r="AW131" s="26"/>
      <c r="AX131" s="26"/>
      <c r="AY131" s="26"/>
      <c r="AZ131" s="26" t="s">
        <v>3906</v>
      </c>
      <c r="BA131" s="203" t="s">
        <v>3944</v>
      </c>
      <c r="BC131" s="38"/>
      <c r="BD131" s="38"/>
      <c r="BE131" s="983">
        <v>108</v>
      </c>
      <c r="BF131" s="201"/>
      <c r="BG131" s="201"/>
      <c r="BH131" s="201"/>
      <c r="BI131" s="201"/>
      <c r="BJ131" s="201"/>
      <c r="BK131" s="201"/>
      <c r="BL131" s="201"/>
      <c r="BM131" s="201"/>
      <c r="BN131" s="201"/>
      <c r="BO131" s="201"/>
      <c r="BP131" s="201"/>
      <c r="BQ131" s="201"/>
      <c r="BR131" s="201"/>
      <c r="BS131" s="201"/>
      <c r="BT131" s="201"/>
      <c r="BU131" s="201"/>
      <c r="BV131" s="201"/>
      <c r="BW131" s="201"/>
      <c r="BX131" s="201"/>
      <c r="BY131" s="201"/>
      <c r="BZ131" s="201"/>
      <c r="CA131" s="201"/>
      <c r="CB131" s="201"/>
      <c r="CC131" s="201"/>
      <c r="CD131" s="201"/>
      <c r="CE131" s="201"/>
      <c r="CF131" s="201"/>
      <c r="CG131" s="201"/>
      <c r="CH131" s="201"/>
      <c r="CI131" s="201"/>
      <c r="CJ131" s="201"/>
      <c r="CK131" s="201"/>
      <c r="CL131" s="201"/>
      <c r="CM131" s="201"/>
      <c r="CN131" s="201"/>
      <c r="CO131" s="201"/>
      <c r="CP131" s="201"/>
      <c r="CQ131" s="201"/>
      <c r="CR131" s="201"/>
      <c r="CS131" s="201"/>
      <c r="CT131" s="201"/>
      <c r="CU131" s="201"/>
      <c r="CV131" s="201"/>
      <c r="CW131" s="201"/>
      <c r="CX131" s="201"/>
      <c r="CY131" s="201"/>
      <c r="CZ131" s="201"/>
      <c r="DA131" s="201"/>
      <c r="DB131" s="201"/>
      <c r="DC131" s="201"/>
      <c r="DD131" s="201"/>
      <c r="DE131" s="201"/>
      <c r="DF131" s="201"/>
      <c r="DG131" s="201"/>
      <c r="DH131" s="201"/>
      <c r="DI131" s="201"/>
      <c r="DJ131" s="201"/>
      <c r="DK131" s="201"/>
      <c r="DL131" s="201"/>
      <c r="DM131" s="201"/>
      <c r="DN131" s="201"/>
      <c r="DO131" s="201"/>
      <c r="DP131" s="201"/>
      <c r="DQ131" s="201"/>
      <c r="DR131" s="201"/>
      <c r="DS131" s="201"/>
      <c r="DT131" s="201"/>
      <c r="DU131" s="201"/>
      <c r="DV131" s="201"/>
      <c r="DW131" s="201"/>
      <c r="DX131" s="201"/>
      <c r="DY131" s="201"/>
      <c r="DZ131" s="201"/>
      <c r="EA131" s="201"/>
      <c r="EB131" s="201"/>
      <c r="EC131" s="201"/>
      <c r="ED131" s="201"/>
      <c r="EE131" s="201"/>
      <c r="EF131" s="201"/>
      <c r="EG131" s="201"/>
      <c r="EH131" s="201"/>
      <c r="EI131" s="201"/>
      <c r="EJ131" s="201"/>
      <c r="EK131" s="201"/>
      <c r="EL131" s="201"/>
      <c r="EM131" s="201"/>
      <c r="EN131" s="201"/>
      <c r="EO131" s="201"/>
      <c r="EP131" s="201"/>
      <c r="EQ131" s="201"/>
      <c r="ER131" s="201"/>
      <c r="ES131" s="201"/>
      <c r="ET131" s="201"/>
      <c r="EU131" s="201"/>
      <c r="EV131" s="201"/>
      <c r="EW131" s="201"/>
      <c r="EX131" s="201"/>
      <c r="EY131" s="201"/>
      <c r="EZ131" s="201"/>
      <c r="FA131" s="201"/>
      <c r="FB131" s="201"/>
      <c r="FC131" s="201"/>
      <c r="FD131" s="201"/>
      <c r="FE131" s="201"/>
      <c r="FF131" s="201"/>
      <c r="FG131" s="201"/>
      <c r="FH131" s="201"/>
      <c r="FI131" s="201"/>
      <c r="FJ131" s="201"/>
      <c r="FK131" s="201"/>
      <c r="FL131" s="201"/>
      <c r="FM131" s="201"/>
      <c r="FN131" s="201"/>
      <c r="FO131" s="201"/>
      <c r="FP131" s="201"/>
      <c r="FQ131" s="201"/>
      <c r="FR131" s="201"/>
      <c r="FS131" s="201"/>
      <c r="FT131" s="201"/>
      <c r="FU131" s="201"/>
      <c r="FV131" s="201"/>
      <c r="FW131" s="201"/>
      <c r="FX131" s="201"/>
      <c r="FY131" s="201"/>
      <c r="FZ131" s="201"/>
      <c r="GA131" s="201"/>
      <c r="GB131" s="201"/>
      <c r="GC131" s="201"/>
      <c r="GD131" s="201"/>
      <c r="GE131" s="201"/>
      <c r="GF131" s="201"/>
      <c r="GG131" s="201"/>
      <c r="GH131" s="201"/>
      <c r="GI131" s="201"/>
      <c r="GJ131" s="201"/>
      <c r="GK131" s="201"/>
      <c r="GL131" s="201"/>
      <c r="GM131" s="201"/>
      <c r="GN131" s="201"/>
      <c r="GO131" s="201"/>
      <c r="GP131" s="201"/>
      <c r="GQ131" s="201"/>
      <c r="GR131" s="201"/>
      <c r="GS131" s="201"/>
      <c r="GT131" s="201"/>
      <c r="GU131" s="201"/>
      <c r="GV131" s="201"/>
      <c r="GW131" s="201"/>
      <c r="GX131" s="201"/>
      <c r="GY131" s="201"/>
      <c r="GZ131" s="201"/>
      <c r="HA131" s="201"/>
      <c r="HB131" s="201"/>
      <c r="HC131" s="201"/>
      <c r="HD131" s="201"/>
      <c r="HE131" s="201"/>
      <c r="HF131" s="201"/>
      <c r="HG131" s="201"/>
      <c r="HH131" s="201"/>
      <c r="HI131" s="201"/>
      <c r="HJ131" s="201"/>
      <c r="HK131" s="201"/>
      <c r="HL131" s="201"/>
      <c r="HM131" s="201"/>
      <c r="HN131" s="201"/>
      <c r="HO131" s="201"/>
      <c r="HP131" s="201"/>
      <c r="HQ131" s="201"/>
      <c r="HR131" s="201"/>
      <c r="HS131" s="201"/>
      <c r="HT131" s="201"/>
      <c r="HU131" s="201"/>
      <c r="HV131" s="201"/>
      <c r="HW131" s="201"/>
      <c r="HX131" s="201"/>
      <c r="HY131" s="201"/>
      <c r="HZ131" s="201"/>
      <c r="IA131" s="201"/>
      <c r="IB131" s="201"/>
      <c r="IC131" s="201"/>
      <c r="ID131" s="201"/>
      <c r="IE131" s="201"/>
      <c r="IF131" s="201"/>
      <c r="IG131" s="201"/>
      <c r="IH131" s="201"/>
      <c r="II131" s="201"/>
      <c r="IJ131" s="201"/>
      <c r="IK131" s="201"/>
      <c r="IL131" s="201"/>
      <c r="IM131" s="201"/>
      <c r="IN131" s="201"/>
      <c r="IO131" s="201"/>
      <c r="IP131" s="201"/>
      <c r="IQ131" s="201"/>
      <c r="IR131" s="201"/>
      <c r="IS131" s="201"/>
      <c r="IT131" s="201"/>
      <c r="IU131" s="201"/>
      <c r="IV131" s="201"/>
      <c r="IW131" s="201"/>
      <c r="IX131" s="201"/>
      <c r="IY131" s="201"/>
    </row>
    <row r="132" spans="1:259" s="203" customFormat="1" ht="12.95" customHeight="1">
      <c r="A132" s="24" t="s">
        <v>8484</v>
      </c>
      <c r="B132" s="24"/>
      <c r="C132" s="25"/>
      <c r="D132" s="24">
        <v>220012452</v>
      </c>
      <c r="E132" s="26" t="s">
        <v>3414</v>
      </c>
      <c r="F132" s="26"/>
      <c r="G132" s="26">
        <v>22100094</v>
      </c>
      <c r="H132" s="26" t="s">
        <v>1305</v>
      </c>
      <c r="I132" s="26" t="s">
        <v>375</v>
      </c>
      <c r="J132" s="26" t="s">
        <v>365</v>
      </c>
      <c r="K132" s="26" t="s">
        <v>376</v>
      </c>
      <c r="L132" s="27" t="s">
        <v>103</v>
      </c>
      <c r="M132" s="28" t="s">
        <v>104</v>
      </c>
      <c r="N132" s="26" t="s">
        <v>120</v>
      </c>
      <c r="O132" s="29" t="s">
        <v>83</v>
      </c>
      <c r="P132" s="28" t="s">
        <v>106</v>
      </c>
      <c r="Q132" s="26" t="s">
        <v>107</v>
      </c>
      <c r="R132" s="28" t="s">
        <v>108</v>
      </c>
      <c r="S132" s="27" t="s">
        <v>109</v>
      </c>
      <c r="T132" s="28" t="s">
        <v>106</v>
      </c>
      <c r="U132" s="30" t="s">
        <v>121</v>
      </c>
      <c r="V132" s="26" t="s">
        <v>111</v>
      </c>
      <c r="W132" s="28">
        <v>60</v>
      </c>
      <c r="X132" s="26" t="s">
        <v>112</v>
      </c>
      <c r="Y132" s="28"/>
      <c r="Z132" s="28"/>
      <c r="AA132" s="28"/>
      <c r="AB132" s="29">
        <v>30</v>
      </c>
      <c r="AC132" s="27">
        <v>60</v>
      </c>
      <c r="AD132" s="27">
        <v>10</v>
      </c>
      <c r="AE132" s="31" t="s">
        <v>128</v>
      </c>
      <c r="AF132" s="26" t="s">
        <v>114</v>
      </c>
      <c r="AG132" s="31">
        <v>6</v>
      </c>
      <c r="AH132" s="31">
        <v>40000</v>
      </c>
      <c r="AI132" s="32">
        <f>AG132*AH132</f>
        <v>240000</v>
      </c>
      <c r="AJ132" s="33">
        <f>AI132*1.12</f>
        <v>268800</v>
      </c>
      <c r="AK132" s="34"/>
      <c r="AL132" s="35"/>
      <c r="AM132" s="34"/>
      <c r="AN132" s="34" t="s">
        <v>115</v>
      </c>
      <c r="AO132" s="24"/>
      <c r="AP132" s="26"/>
      <c r="AQ132" s="26"/>
      <c r="AR132" s="26"/>
      <c r="AS132" s="26" t="s">
        <v>379</v>
      </c>
      <c r="AT132" s="26" t="s">
        <v>379</v>
      </c>
      <c r="AU132" s="26"/>
      <c r="AV132" s="26"/>
      <c r="AW132" s="26"/>
      <c r="AX132" s="26"/>
      <c r="AY132" s="26"/>
      <c r="AZ132" s="26"/>
      <c r="BC132" s="38"/>
      <c r="BD132" s="38"/>
      <c r="BE132" s="983">
        <v>109</v>
      </c>
    </row>
    <row r="133" spans="1:259" s="203" customFormat="1" ht="12.95" customHeight="1">
      <c r="A133" s="24" t="s">
        <v>8484</v>
      </c>
      <c r="B133" s="24"/>
      <c r="C133" s="25"/>
      <c r="D133" s="24">
        <v>220012453</v>
      </c>
      <c r="E133" s="26" t="s">
        <v>3415</v>
      </c>
      <c r="F133" s="26"/>
      <c r="G133" s="26">
        <v>22100095</v>
      </c>
      <c r="H133" s="26" t="s">
        <v>1306</v>
      </c>
      <c r="I133" s="26" t="s">
        <v>375</v>
      </c>
      <c r="J133" s="26" t="s">
        <v>365</v>
      </c>
      <c r="K133" s="26" t="s">
        <v>376</v>
      </c>
      <c r="L133" s="27" t="s">
        <v>103</v>
      </c>
      <c r="M133" s="28" t="s">
        <v>104</v>
      </c>
      <c r="N133" s="26" t="s">
        <v>120</v>
      </c>
      <c r="O133" s="29" t="s">
        <v>83</v>
      </c>
      <c r="P133" s="28" t="s">
        <v>106</v>
      </c>
      <c r="Q133" s="26" t="s">
        <v>107</v>
      </c>
      <c r="R133" s="28" t="s">
        <v>108</v>
      </c>
      <c r="S133" s="27" t="s">
        <v>109</v>
      </c>
      <c r="T133" s="28" t="s">
        <v>106</v>
      </c>
      <c r="U133" s="30" t="s">
        <v>121</v>
      </c>
      <c r="V133" s="26" t="s">
        <v>111</v>
      </c>
      <c r="W133" s="28">
        <v>60</v>
      </c>
      <c r="X133" s="26" t="s">
        <v>112</v>
      </c>
      <c r="Y133" s="28"/>
      <c r="Z133" s="28"/>
      <c r="AA133" s="28"/>
      <c r="AB133" s="29">
        <v>30</v>
      </c>
      <c r="AC133" s="27">
        <v>60</v>
      </c>
      <c r="AD133" s="27">
        <v>10</v>
      </c>
      <c r="AE133" s="31" t="s">
        <v>128</v>
      </c>
      <c r="AF133" s="26" t="s">
        <v>114</v>
      </c>
      <c r="AG133" s="31">
        <v>4</v>
      </c>
      <c r="AH133" s="31">
        <v>33495</v>
      </c>
      <c r="AI133" s="32">
        <v>0</v>
      </c>
      <c r="AJ133" s="33">
        <v>0</v>
      </c>
      <c r="AK133" s="34"/>
      <c r="AL133" s="35"/>
      <c r="AM133" s="34"/>
      <c r="AN133" s="34" t="s">
        <v>115</v>
      </c>
      <c r="AO133" s="24"/>
      <c r="AP133" s="26"/>
      <c r="AQ133" s="26"/>
      <c r="AR133" s="26"/>
      <c r="AS133" s="26" t="s">
        <v>380</v>
      </c>
      <c r="AT133" s="26" t="s">
        <v>380</v>
      </c>
      <c r="AU133" s="26"/>
      <c r="AV133" s="26"/>
      <c r="AW133" s="26"/>
      <c r="AX133" s="26"/>
      <c r="AY133" s="26"/>
      <c r="AZ133" s="26" t="s">
        <v>3906</v>
      </c>
      <c r="BA133" s="203" t="s">
        <v>3944</v>
      </c>
      <c r="BC133" s="38"/>
      <c r="BD133" s="38"/>
      <c r="BE133" s="983">
        <v>110</v>
      </c>
      <c r="BF133" s="201"/>
      <c r="BG133" s="201"/>
      <c r="BH133" s="201"/>
      <c r="BI133" s="201"/>
      <c r="BJ133" s="201"/>
      <c r="BK133" s="201"/>
      <c r="BL133" s="201"/>
      <c r="BM133" s="201"/>
      <c r="BN133" s="201"/>
      <c r="BO133" s="201"/>
      <c r="BP133" s="201"/>
      <c r="BQ133" s="201"/>
      <c r="BR133" s="201"/>
      <c r="BS133" s="201"/>
      <c r="BT133" s="201"/>
      <c r="BU133" s="201"/>
      <c r="BV133" s="201"/>
      <c r="BW133" s="201"/>
      <c r="BX133" s="201"/>
      <c r="BY133" s="201"/>
      <c r="BZ133" s="201"/>
      <c r="CA133" s="201"/>
      <c r="CB133" s="201"/>
      <c r="CC133" s="201"/>
      <c r="CD133" s="201"/>
      <c r="CE133" s="201"/>
      <c r="CF133" s="201"/>
      <c r="CG133" s="201"/>
      <c r="CH133" s="201"/>
      <c r="CI133" s="201"/>
      <c r="CJ133" s="201"/>
      <c r="CK133" s="201"/>
      <c r="CL133" s="201"/>
      <c r="CM133" s="201"/>
      <c r="CN133" s="201"/>
      <c r="CO133" s="201"/>
      <c r="CP133" s="201"/>
      <c r="CQ133" s="201"/>
      <c r="CR133" s="201"/>
      <c r="CS133" s="201"/>
      <c r="CT133" s="201"/>
      <c r="CU133" s="201"/>
      <c r="CV133" s="201"/>
      <c r="CW133" s="201"/>
      <c r="CX133" s="201"/>
      <c r="CY133" s="201"/>
      <c r="CZ133" s="201"/>
      <c r="DA133" s="201"/>
      <c r="DB133" s="201"/>
      <c r="DC133" s="201"/>
      <c r="DD133" s="201"/>
      <c r="DE133" s="201"/>
      <c r="DF133" s="201"/>
      <c r="DG133" s="201"/>
      <c r="DH133" s="201"/>
      <c r="DI133" s="201"/>
      <c r="DJ133" s="201"/>
      <c r="DK133" s="201"/>
      <c r="DL133" s="201"/>
      <c r="DM133" s="201"/>
      <c r="DN133" s="201"/>
      <c r="DO133" s="201"/>
      <c r="DP133" s="201"/>
      <c r="DQ133" s="201"/>
      <c r="DR133" s="201"/>
      <c r="DS133" s="201"/>
      <c r="DT133" s="201"/>
      <c r="DU133" s="201"/>
      <c r="DV133" s="201"/>
      <c r="DW133" s="201"/>
      <c r="DX133" s="201"/>
      <c r="DY133" s="201"/>
      <c r="DZ133" s="201"/>
      <c r="EA133" s="201"/>
      <c r="EB133" s="201"/>
      <c r="EC133" s="201"/>
      <c r="ED133" s="201"/>
      <c r="EE133" s="201"/>
      <c r="EF133" s="201"/>
      <c r="EG133" s="201"/>
      <c r="EH133" s="201"/>
      <c r="EI133" s="201"/>
      <c r="EJ133" s="201"/>
      <c r="EK133" s="201"/>
      <c r="EL133" s="201"/>
      <c r="EM133" s="201"/>
      <c r="EN133" s="201"/>
      <c r="EO133" s="201"/>
      <c r="EP133" s="201"/>
      <c r="EQ133" s="201"/>
      <c r="ER133" s="201"/>
      <c r="ES133" s="201"/>
      <c r="ET133" s="201"/>
      <c r="EU133" s="201"/>
      <c r="EV133" s="201"/>
      <c r="EW133" s="201"/>
      <c r="EX133" s="201"/>
      <c r="EY133" s="201"/>
      <c r="EZ133" s="201"/>
      <c r="FA133" s="201"/>
      <c r="FB133" s="201"/>
      <c r="FC133" s="201"/>
      <c r="FD133" s="201"/>
      <c r="FE133" s="201"/>
      <c r="FF133" s="201"/>
      <c r="FG133" s="201"/>
      <c r="FH133" s="201"/>
      <c r="FI133" s="201"/>
      <c r="FJ133" s="201"/>
      <c r="FK133" s="201"/>
      <c r="FL133" s="201"/>
      <c r="FM133" s="201"/>
      <c r="FN133" s="201"/>
      <c r="FO133" s="201"/>
      <c r="FP133" s="201"/>
      <c r="FQ133" s="201"/>
      <c r="FR133" s="201"/>
      <c r="FS133" s="201"/>
      <c r="FT133" s="201"/>
      <c r="FU133" s="201"/>
      <c r="FV133" s="201"/>
      <c r="FW133" s="201"/>
      <c r="FX133" s="201"/>
      <c r="FY133" s="201"/>
      <c r="FZ133" s="201"/>
      <c r="GA133" s="201"/>
      <c r="GB133" s="201"/>
      <c r="GC133" s="201"/>
      <c r="GD133" s="201"/>
      <c r="GE133" s="201"/>
      <c r="GF133" s="201"/>
      <c r="GG133" s="201"/>
      <c r="GH133" s="201"/>
      <c r="GI133" s="201"/>
      <c r="GJ133" s="201"/>
      <c r="GK133" s="201"/>
      <c r="GL133" s="201"/>
      <c r="GM133" s="201"/>
      <c r="GN133" s="201"/>
      <c r="GO133" s="201"/>
      <c r="GP133" s="201"/>
      <c r="GQ133" s="201"/>
      <c r="GR133" s="201"/>
      <c r="GS133" s="201"/>
      <c r="GT133" s="201"/>
      <c r="GU133" s="201"/>
      <c r="GV133" s="201"/>
      <c r="GW133" s="201"/>
      <c r="GX133" s="201"/>
      <c r="GY133" s="201"/>
      <c r="GZ133" s="201"/>
      <c r="HA133" s="201"/>
      <c r="HB133" s="201"/>
      <c r="HC133" s="201"/>
      <c r="HD133" s="201"/>
      <c r="HE133" s="201"/>
      <c r="HF133" s="201"/>
      <c r="HG133" s="201"/>
      <c r="HH133" s="201"/>
      <c r="HI133" s="201"/>
      <c r="HJ133" s="201"/>
      <c r="HK133" s="201"/>
      <c r="HL133" s="201"/>
      <c r="HM133" s="201"/>
      <c r="HN133" s="201"/>
      <c r="HO133" s="201"/>
      <c r="HP133" s="201"/>
      <c r="HQ133" s="201"/>
      <c r="HR133" s="201"/>
      <c r="HS133" s="201"/>
      <c r="HT133" s="201"/>
      <c r="HU133" s="201"/>
      <c r="HV133" s="201"/>
      <c r="HW133" s="201"/>
      <c r="HX133" s="201"/>
      <c r="HY133" s="201"/>
      <c r="HZ133" s="201"/>
      <c r="IA133" s="201"/>
      <c r="IB133" s="201"/>
      <c r="IC133" s="201"/>
      <c r="ID133" s="201"/>
      <c r="IE133" s="201"/>
      <c r="IF133" s="201"/>
      <c r="IG133" s="201"/>
      <c r="IH133" s="201"/>
      <c r="II133" s="201"/>
      <c r="IJ133" s="201"/>
      <c r="IK133" s="201"/>
      <c r="IL133" s="201"/>
      <c r="IM133" s="201"/>
      <c r="IN133" s="201"/>
      <c r="IO133" s="201"/>
      <c r="IP133" s="201"/>
      <c r="IQ133" s="201"/>
      <c r="IR133" s="201"/>
      <c r="IS133" s="201"/>
      <c r="IT133" s="201"/>
      <c r="IU133" s="201"/>
      <c r="IV133" s="201"/>
      <c r="IW133" s="201"/>
      <c r="IX133" s="201"/>
      <c r="IY133" s="201"/>
    </row>
    <row r="134" spans="1:259" s="203" customFormat="1" ht="12.95" customHeight="1">
      <c r="A134" s="85" t="s">
        <v>8484</v>
      </c>
      <c r="B134" s="379"/>
      <c r="C134" s="379"/>
      <c r="D134" s="62">
        <v>220019356</v>
      </c>
      <c r="E134" s="489" t="s">
        <v>3416</v>
      </c>
      <c r="F134" s="489"/>
      <c r="G134" s="379"/>
      <c r="H134" s="379"/>
      <c r="I134" s="174" t="s">
        <v>375</v>
      </c>
      <c r="J134" s="174" t="s">
        <v>365</v>
      </c>
      <c r="K134" s="174" t="s">
        <v>376</v>
      </c>
      <c r="L134" s="489" t="s">
        <v>103</v>
      </c>
      <c r="M134" s="458" t="s">
        <v>104</v>
      </c>
      <c r="N134" s="489" t="s">
        <v>120</v>
      </c>
      <c r="O134" s="458" t="s">
        <v>83</v>
      </c>
      <c r="P134" s="77" t="s">
        <v>106</v>
      </c>
      <c r="Q134" s="174" t="s">
        <v>107</v>
      </c>
      <c r="R134" s="77" t="s">
        <v>108</v>
      </c>
      <c r="S134" s="489" t="s">
        <v>109</v>
      </c>
      <c r="T134" s="77" t="s">
        <v>106</v>
      </c>
      <c r="U134" s="491" t="s">
        <v>121</v>
      </c>
      <c r="V134" s="174" t="s">
        <v>111</v>
      </c>
      <c r="W134" s="77">
        <v>60</v>
      </c>
      <c r="X134" s="174" t="s">
        <v>112</v>
      </c>
      <c r="Y134" s="77"/>
      <c r="Z134" s="77"/>
      <c r="AA134" s="77"/>
      <c r="AB134" s="77">
        <v>30</v>
      </c>
      <c r="AC134" s="174">
        <v>60</v>
      </c>
      <c r="AD134" s="174">
        <v>10</v>
      </c>
      <c r="AE134" s="150" t="s">
        <v>128</v>
      </c>
      <c r="AF134" s="174" t="s">
        <v>114</v>
      </c>
      <c r="AG134" s="151">
        <v>3</v>
      </c>
      <c r="AH134" s="151">
        <v>21947.1</v>
      </c>
      <c r="AI134" s="67">
        <v>0</v>
      </c>
      <c r="AJ134" s="67">
        <v>0</v>
      </c>
      <c r="AK134" s="33"/>
      <c r="AL134" s="492"/>
      <c r="AM134" s="33"/>
      <c r="AN134" s="33" t="s">
        <v>115</v>
      </c>
      <c r="AO134" s="85"/>
      <c r="AP134" s="174"/>
      <c r="AQ134" s="174"/>
      <c r="AR134" s="174"/>
      <c r="AS134" s="174" t="s">
        <v>381</v>
      </c>
      <c r="AT134" s="174" t="s">
        <v>381</v>
      </c>
      <c r="AU134" s="174"/>
      <c r="AV134" s="174"/>
      <c r="AW134" s="174"/>
      <c r="AX134" s="174"/>
      <c r="AY134" s="174"/>
      <c r="AZ134" s="747" t="s">
        <v>3906</v>
      </c>
      <c r="BA134" s="1073" t="s">
        <v>5006</v>
      </c>
      <c r="BB134" s="326"/>
      <c r="BC134" s="326"/>
      <c r="BD134" s="326"/>
      <c r="BE134" s="983">
        <v>111</v>
      </c>
    </row>
    <row r="135" spans="1:259" s="203" customFormat="1" ht="12.95" customHeight="1">
      <c r="A135" s="24" t="s">
        <v>8484</v>
      </c>
      <c r="B135" s="24"/>
      <c r="C135" s="25"/>
      <c r="D135" s="24">
        <v>220021282</v>
      </c>
      <c r="E135" s="26" t="s">
        <v>3417</v>
      </c>
      <c r="F135" s="26"/>
      <c r="G135" s="26">
        <v>22100097</v>
      </c>
      <c r="H135" s="26" t="s">
        <v>1308</v>
      </c>
      <c r="I135" s="26" t="s">
        <v>375</v>
      </c>
      <c r="J135" s="26" t="s">
        <v>365</v>
      </c>
      <c r="K135" s="26" t="s">
        <v>376</v>
      </c>
      <c r="L135" s="27" t="s">
        <v>103</v>
      </c>
      <c r="M135" s="28" t="s">
        <v>104</v>
      </c>
      <c r="N135" s="26" t="s">
        <v>120</v>
      </c>
      <c r="O135" s="29" t="s">
        <v>83</v>
      </c>
      <c r="P135" s="28" t="s">
        <v>106</v>
      </c>
      <c r="Q135" s="26" t="s">
        <v>107</v>
      </c>
      <c r="R135" s="28" t="s">
        <v>108</v>
      </c>
      <c r="S135" s="27" t="s">
        <v>109</v>
      </c>
      <c r="T135" s="28" t="s">
        <v>106</v>
      </c>
      <c r="U135" s="30" t="s">
        <v>121</v>
      </c>
      <c r="V135" s="26" t="s">
        <v>111</v>
      </c>
      <c r="W135" s="28">
        <v>60</v>
      </c>
      <c r="X135" s="26" t="s">
        <v>112</v>
      </c>
      <c r="Y135" s="28"/>
      <c r="Z135" s="28"/>
      <c r="AA135" s="28"/>
      <c r="AB135" s="29">
        <v>30</v>
      </c>
      <c r="AC135" s="27">
        <v>60</v>
      </c>
      <c r="AD135" s="27">
        <v>10</v>
      </c>
      <c r="AE135" s="31" t="s">
        <v>128</v>
      </c>
      <c r="AF135" s="26" t="s">
        <v>114</v>
      </c>
      <c r="AG135" s="31">
        <v>12</v>
      </c>
      <c r="AH135" s="31">
        <v>6957.5</v>
      </c>
      <c r="AI135" s="32">
        <f>AG135*AH135</f>
        <v>83490</v>
      </c>
      <c r="AJ135" s="33">
        <f>AI135*1.12</f>
        <v>93508.800000000003</v>
      </c>
      <c r="AK135" s="34"/>
      <c r="AL135" s="35"/>
      <c r="AM135" s="34"/>
      <c r="AN135" s="34" t="s">
        <v>115</v>
      </c>
      <c r="AO135" s="24"/>
      <c r="AP135" s="26"/>
      <c r="AQ135" s="26"/>
      <c r="AR135" s="26"/>
      <c r="AS135" s="26" t="s">
        <v>382</v>
      </c>
      <c r="AT135" s="26" t="s">
        <v>382</v>
      </c>
      <c r="AU135" s="26"/>
      <c r="AV135" s="26"/>
      <c r="AW135" s="26"/>
      <c r="AX135" s="26"/>
      <c r="AY135" s="26"/>
      <c r="AZ135" s="26"/>
      <c r="BC135" s="38"/>
      <c r="BD135" s="38"/>
      <c r="BE135" s="983">
        <v>112</v>
      </c>
      <c r="BF135" s="201"/>
      <c r="BG135" s="201"/>
      <c r="BH135" s="201"/>
      <c r="BI135" s="201"/>
      <c r="BJ135" s="201"/>
      <c r="BK135" s="201"/>
      <c r="BL135" s="201"/>
      <c r="BM135" s="201"/>
      <c r="BN135" s="201"/>
      <c r="BO135" s="201"/>
      <c r="BP135" s="201"/>
      <c r="BQ135" s="201"/>
      <c r="BR135" s="201"/>
      <c r="BS135" s="201"/>
      <c r="BT135" s="201"/>
      <c r="BU135" s="201"/>
      <c r="BV135" s="201"/>
      <c r="BW135" s="201"/>
      <c r="BX135" s="201"/>
      <c r="BY135" s="201"/>
      <c r="BZ135" s="201"/>
      <c r="CA135" s="201"/>
      <c r="CB135" s="201"/>
      <c r="CC135" s="201"/>
      <c r="CD135" s="201"/>
      <c r="CE135" s="201"/>
      <c r="CF135" s="201"/>
      <c r="CG135" s="201"/>
      <c r="CH135" s="201"/>
      <c r="CI135" s="201"/>
      <c r="CJ135" s="201"/>
      <c r="CK135" s="201"/>
      <c r="CL135" s="201"/>
      <c r="CM135" s="201"/>
      <c r="CN135" s="201"/>
      <c r="CO135" s="201"/>
      <c r="CP135" s="201"/>
      <c r="CQ135" s="201"/>
      <c r="CR135" s="201"/>
      <c r="CS135" s="201"/>
      <c r="CT135" s="201"/>
      <c r="CU135" s="201"/>
      <c r="CV135" s="201"/>
      <c r="CW135" s="201"/>
      <c r="CX135" s="201"/>
      <c r="CY135" s="201"/>
      <c r="CZ135" s="201"/>
      <c r="DA135" s="201"/>
      <c r="DB135" s="201"/>
      <c r="DC135" s="201"/>
      <c r="DD135" s="201"/>
      <c r="DE135" s="201"/>
      <c r="DF135" s="201"/>
      <c r="DG135" s="201"/>
      <c r="DH135" s="201"/>
      <c r="DI135" s="201"/>
      <c r="DJ135" s="201"/>
      <c r="DK135" s="201"/>
      <c r="DL135" s="201"/>
      <c r="DM135" s="201"/>
      <c r="DN135" s="201"/>
      <c r="DO135" s="201"/>
      <c r="DP135" s="201"/>
      <c r="DQ135" s="201"/>
      <c r="DR135" s="201"/>
      <c r="DS135" s="201"/>
      <c r="DT135" s="201"/>
      <c r="DU135" s="201"/>
      <c r="DV135" s="201"/>
      <c r="DW135" s="201"/>
      <c r="DX135" s="201"/>
      <c r="DY135" s="201"/>
      <c r="DZ135" s="201"/>
      <c r="EA135" s="201"/>
      <c r="EB135" s="201"/>
      <c r="EC135" s="201"/>
      <c r="ED135" s="201"/>
      <c r="EE135" s="201"/>
      <c r="EF135" s="201"/>
      <c r="EG135" s="201"/>
      <c r="EH135" s="201"/>
      <c r="EI135" s="201"/>
      <c r="EJ135" s="201"/>
      <c r="EK135" s="201"/>
      <c r="EL135" s="201"/>
      <c r="EM135" s="201"/>
      <c r="EN135" s="201"/>
      <c r="EO135" s="201"/>
      <c r="EP135" s="201"/>
      <c r="EQ135" s="201"/>
      <c r="ER135" s="201"/>
      <c r="ES135" s="201"/>
      <c r="ET135" s="201"/>
      <c r="EU135" s="201"/>
      <c r="EV135" s="201"/>
      <c r="EW135" s="201"/>
      <c r="EX135" s="201"/>
      <c r="EY135" s="201"/>
      <c r="EZ135" s="201"/>
      <c r="FA135" s="201"/>
      <c r="FB135" s="201"/>
      <c r="FC135" s="201"/>
      <c r="FD135" s="201"/>
      <c r="FE135" s="201"/>
      <c r="FF135" s="201"/>
      <c r="FG135" s="201"/>
      <c r="FH135" s="201"/>
      <c r="FI135" s="201"/>
      <c r="FJ135" s="201"/>
      <c r="FK135" s="201"/>
      <c r="FL135" s="201"/>
      <c r="FM135" s="201"/>
      <c r="FN135" s="201"/>
      <c r="FO135" s="201"/>
      <c r="FP135" s="201"/>
      <c r="FQ135" s="201"/>
      <c r="FR135" s="201"/>
      <c r="FS135" s="201"/>
      <c r="FT135" s="201"/>
      <c r="FU135" s="201"/>
      <c r="FV135" s="201"/>
      <c r="FW135" s="201"/>
      <c r="FX135" s="201"/>
      <c r="FY135" s="201"/>
      <c r="FZ135" s="201"/>
      <c r="GA135" s="201"/>
      <c r="GB135" s="201"/>
      <c r="GC135" s="201"/>
      <c r="GD135" s="201"/>
      <c r="GE135" s="201"/>
      <c r="GF135" s="201"/>
      <c r="GG135" s="201"/>
      <c r="GH135" s="201"/>
      <c r="GI135" s="201"/>
      <c r="GJ135" s="201"/>
      <c r="GK135" s="201"/>
      <c r="GL135" s="201"/>
      <c r="GM135" s="201"/>
      <c r="GN135" s="201"/>
      <c r="GO135" s="201"/>
      <c r="GP135" s="201"/>
      <c r="GQ135" s="201"/>
      <c r="GR135" s="201"/>
      <c r="GS135" s="201"/>
      <c r="GT135" s="201"/>
      <c r="GU135" s="201"/>
      <c r="GV135" s="201"/>
      <c r="GW135" s="201"/>
      <c r="GX135" s="201"/>
      <c r="GY135" s="201"/>
      <c r="GZ135" s="201"/>
      <c r="HA135" s="201"/>
      <c r="HB135" s="201"/>
      <c r="HC135" s="201"/>
      <c r="HD135" s="201"/>
      <c r="HE135" s="201"/>
      <c r="HF135" s="201"/>
      <c r="HG135" s="201"/>
      <c r="HH135" s="201"/>
      <c r="HI135" s="201"/>
      <c r="HJ135" s="201"/>
      <c r="HK135" s="201"/>
      <c r="HL135" s="201"/>
      <c r="HM135" s="201"/>
      <c r="HN135" s="201"/>
      <c r="HO135" s="201"/>
      <c r="HP135" s="201"/>
      <c r="HQ135" s="201"/>
      <c r="HR135" s="201"/>
      <c r="HS135" s="201"/>
      <c r="HT135" s="201"/>
      <c r="HU135" s="201"/>
      <c r="HV135" s="201"/>
      <c r="HW135" s="201"/>
      <c r="HX135" s="201"/>
      <c r="HY135" s="201"/>
      <c r="HZ135" s="201"/>
      <c r="IA135" s="201"/>
      <c r="IB135" s="201"/>
      <c r="IC135" s="201"/>
      <c r="ID135" s="201"/>
      <c r="IE135" s="201"/>
      <c r="IF135" s="201"/>
      <c r="IG135" s="201"/>
      <c r="IH135" s="201"/>
      <c r="II135" s="201"/>
      <c r="IJ135" s="201"/>
      <c r="IK135" s="201"/>
      <c r="IL135" s="201"/>
      <c r="IM135" s="201"/>
      <c r="IN135" s="201"/>
      <c r="IO135" s="201"/>
      <c r="IP135" s="201"/>
      <c r="IQ135" s="201"/>
      <c r="IR135" s="201"/>
      <c r="IS135" s="201"/>
      <c r="IT135" s="201"/>
      <c r="IU135" s="201"/>
      <c r="IV135" s="201"/>
      <c r="IW135" s="201"/>
      <c r="IX135" s="201"/>
      <c r="IY135" s="201"/>
    </row>
    <row r="136" spans="1:259" s="203" customFormat="1" ht="12.95" customHeight="1">
      <c r="A136" s="24" t="s">
        <v>8484</v>
      </c>
      <c r="B136" s="24"/>
      <c r="C136" s="25"/>
      <c r="D136" s="24">
        <v>220021283</v>
      </c>
      <c r="E136" s="26" t="s">
        <v>3418</v>
      </c>
      <c r="F136" s="26"/>
      <c r="G136" s="26">
        <v>22100098</v>
      </c>
      <c r="H136" s="26" t="s">
        <v>1309</v>
      </c>
      <c r="I136" s="26" t="s">
        <v>375</v>
      </c>
      <c r="J136" s="26" t="s">
        <v>365</v>
      </c>
      <c r="K136" s="26" t="s">
        <v>376</v>
      </c>
      <c r="L136" s="27" t="s">
        <v>103</v>
      </c>
      <c r="M136" s="28" t="s">
        <v>104</v>
      </c>
      <c r="N136" s="26" t="s">
        <v>120</v>
      </c>
      <c r="O136" s="29" t="s">
        <v>83</v>
      </c>
      <c r="P136" s="28" t="s">
        <v>106</v>
      </c>
      <c r="Q136" s="26" t="s">
        <v>107</v>
      </c>
      <c r="R136" s="28" t="s">
        <v>108</v>
      </c>
      <c r="S136" s="27" t="s">
        <v>109</v>
      </c>
      <c r="T136" s="28" t="s">
        <v>106</v>
      </c>
      <c r="U136" s="30" t="s">
        <v>121</v>
      </c>
      <c r="V136" s="26" t="s">
        <v>111</v>
      </c>
      <c r="W136" s="28">
        <v>60</v>
      </c>
      <c r="X136" s="26" t="s">
        <v>112</v>
      </c>
      <c r="Y136" s="28"/>
      <c r="Z136" s="28"/>
      <c r="AA136" s="28"/>
      <c r="AB136" s="29">
        <v>30</v>
      </c>
      <c r="AC136" s="27">
        <v>60</v>
      </c>
      <c r="AD136" s="27">
        <v>10</v>
      </c>
      <c r="AE136" s="31" t="s">
        <v>128</v>
      </c>
      <c r="AF136" s="26" t="s">
        <v>114</v>
      </c>
      <c r="AG136" s="31">
        <v>11</v>
      </c>
      <c r="AH136" s="31">
        <v>6352.5</v>
      </c>
      <c r="AI136" s="32">
        <f>AG136*AH136</f>
        <v>69877.5</v>
      </c>
      <c r="AJ136" s="33">
        <f>AI136*1.12</f>
        <v>78262.8</v>
      </c>
      <c r="AK136" s="34"/>
      <c r="AL136" s="35"/>
      <c r="AM136" s="34"/>
      <c r="AN136" s="34" t="s">
        <v>115</v>
      </c>
      <c r="AO136" s="24"/>
      <c r="AP136" s="26"/>
      <c r="AQ136" s="26"/>
      <c r="AR136" s="26"/>
      <c r="AS136" s="26" t="s">
        <v>383</v>
      </c>
      <c r="AT136" s="26" t="s">
        <v>383</v>
      </c>
      <c r="AU136" s="26"/>
      <c r="AV136" s="26"/>
      <c r="AW136" s="26"/>
      <c r="AX136" s="26"/>
      <c r="AY136" s="26"/>
      <c r="AZ136" s="26"/>
      <c r="BC136" s="38"/>
      <c r="BD136" s="38"/>
      <c r="BE136" s="983">
        <v>113</v>
      </c>
    </row>
    <row r="137" spans="1:259" s="203" customFormat="1" ht="12.95" customHeight="1">
      <c r="A137" s="24" t="s">
        <v>8484</v>
      </c>
      <c r="B137" s="24"/>
      <c r="C137" s="25"/>
      <c r="D137" s="24">
        <v>210020413</v>
      </c>
      <c r="E137" s="26" t="s">
        <v>3419</v>
      </c>
      <c r="F137" s="26"/>
      <c r="G137" s="26">
        <v>22100099</v>
      </c>
      <c r="H137" s="26" t="s">
        <v>1310</v>
      </c>
      <c r="I137" s="26" t="s">
        <v>384</v>
      </c>
      <c r="J137" s="26" t="s">
        <v>385</v>
      </c>
      <c r="K137" s="26" t="s">
        <v>386</v>
      </c>
      <c r="L137" s="27" t="s">
        <v>103</v>
      </c>
      <c r="M137" s="28" t="s">
        <v>104</v>
      </c>
      <c r="N137" s="26" t="s">
        <v>120</v>
      </c>
      <c r="O137" s="29" t="s">
        <v>83</v>
      </c>
      <c r="P137" s="28" t="s">
        <v>106</v>
      </c>
      <c r="Q137" s="26" t="s">
        <v>107</v>
      </c>
      <c r="R137" s="28" t="s">
        <v>108</v>
      </c>
      <c r="S137" s="27" t="s">
        <v>109</v>
      </c>
      <c r="T137" s="28" t="s">
        <v>106</v>
      </c>
      <c r="U137" s="30" t="s">
        <v>121</v>
      </c>
      <c r="V137" s="26" t="s">
        <v>111</v>
      </c>
      <c r="W137" s="28">
        <v>60</v>
      </c>
      <c r="X137" s="26" t="s">
        <v>112</v>
      </c>
      <c r="Y137" s="28"/>
      <c r="Z137" s="28"/>
      <c r="AA137" s="28"/>
      <c r="AB137" s="29">
        <v>30</v>
      </c>
      <c r="AC137" s="27">
        <v>60</v>
      </c>
      <c r="AD137" s="27">
        <v>10</v>
      </c>
      <c r="AE137" s="31" t="s">
        <v>128</v>
      </c>
      <c r="AF137" s="26" t="s">
        <v>114</v>
      </c>
      <c r="AG137" s="31">
        <v>45</v>
      </c>
      <c r="AH137" s="31">
        <v>284156.78999999998</v>
      </c>
      <c r="AI137" s="32">
        <f>AG137*AH137</f>
        <v>12787055.549999999</v>
      </c>
      <c r="AJ137" s="33">
        <f>AI137*1.12</f>
        <v>14321502.216</v>
      </c>
      <c r="AK137" s="34"/>
      <c r="AL137" s="35"/>
      <c r="AM137" s="34"/>
      <c r="AN137" s="34" t="s">
        <v>115</v>
      </c>
      <c r="AO137" s="24"/>
      <c r="AP137" s="26"/>
      <c r="AQ137" s="26"/>
      <c r="AR137" s="26"/>
      <c r="AS137" s="26" t="s">
        <v>387</v>
      </c>
      <c r="AT137" s="26" t="s">
        <v>387</v>
      </c>
      <c r="AU137" s="26"/>
      <c r="AV137" s="26"/>
      <c r="AW137" s="26"/>
      <c r="AX137" s="26"/>
      <c r="AY137" s="26"/>
      <c r="AZ137" s="26"/>
      <c r="BC137" s="38"/>
      <c r="BD137" s="38"/>
      <c r="BE137" s="983">
        <v>114</v>
      </c>
      <c r="BF137" s="201"/>
      <c r="BG137" s="201"/>
      <c r="BH137" s="201"/>
      <c r="BI137" s="201"/>
      <c r="BJ137" s="201"/>
      <c r="BK137" s="201"/>
      <c r="BL137" s="201"/>
      <c r="BM137" s="201"/>
      <c r="BN137" s="201"/>
      <c r="BO137" s="201"/>
      <c r="BP137" s="201"/>
      <c r="BQ137" s="201"/>
      <c r="BR137" s="201"/>
      <c r="BS137" s="201"/>
      <c r="BT137" s="201"/>
      <c r="BU137" s="201"/>
      <c r="BV137" s="201"/>
      <c r="BW137" s="201"/>
      <c r="BX137" s="201"/>
      <c r="BY137" s="201"/>
      <c r="BZ137" s="201"/>
      <c r="CA137" s="201"/>
      <c r="CB137" s="201"/>
      <c r="CC137" s="201"/>
      <c r="CD137" s="201"/>
      <c r="CE137" s="201"/>
      <c r="CF137" s="201"/>
      <c r="CG137" s="201"/>
      <c r="CH137" s="201"/>
      <c r="CI137" s="201"/>
      <c r="CJ137" s="201"/>
      <c r="CK137" s="201"/>
      <c r="CL137" s="201"/>
      <c r="CM137" s="201"/>
      <c r="CN137" s="201"/>
      <c r="CO137" s="201"/>
      <c r="CP137" s="201"/>
      <c r="CQ137" s="201"/>
      <c r="CR137" s="201"/>
      <c r="CS137" s="201"/>
      <c r="CT137" s="201"/>
      <c r="CU137" s="201"/>
      <c r="CV137" s="201"/>
      <c r="CW137" s="201"/>
      <c r="CX137" s="201"/>
      <c r="CY137" s="201"/>
      <c r="CZ137" s="201"/>
      <c r="DA137" s="201"/>
      <c r="DB137" s="201"/>
      <c r="DC137" s="201"/>
      <c r="DD137" s="201"/>
      <c r="DE137" s="201"/>
      <c r="DF137" s="201"/>
      <c r="DG137" s="201"/>
      <c r="DH137" s="201"/>
      <c r="DI137" s="201"/>
      <c r="DJ137" s="201"/>
      <c r="DK137" s="201"/>
      <c r="DL137" s="201"/>
      <c r="DM137" s="201"/>
      <c r="DN137" s="201"/>
      <c r="DO137" s="201"/>
      <c r="DP137" s="201"/>
      <c r="DQ137" s="201"/>
      <c r="DR137" s="201"/>
      <c r="DS137" s="201"/>
      <c r="DT137" s="201"/>
      <c r="DU137" s="201"/>
      <c r="DV137" s="201"/>
      <c r="DW137" s="201"/>
      <c r="DX137" s="201"/>
      <c r="DY137" s="201"/>
      <c r="DZ137" s="201"/>
      <c r="EA137" s="201"/>
      <c r="EB137" s="201"/>
      <c r="EC137" s="201"/>
      <c r="ED137" s="201"/>
      <c r="EE137" s="201"/>
      <c r="EF137" s="201"/>
      <c r="EG137" s="201"/>
      <c r="EH137" s="201"/>
      <c r="EI137" s="201"/>
      <c r="EJ137" s="201"/>
      <c r="EK137" s="201"/>
      <c r="EL137" s="201"/>
      <c r="EM137" s="201"/>
      <c r="EN137" s="201"/>
      <c r="EO137" s="201"/>
      <c r="EP137" s="201"/>
      <c r="EQ137" s="201"/>
      <c r="ER137" s="201"/>
      <c r="ES137" s="201"/>
      <c r="ET137" s="201"/>
      <c r="EU137" s="201"/>
      <c r="EV137" s="201"/>
      <c r="EW137" s="201"/>
      <c r="EX137" s="201"/>
      <c r="EY137" s="201"/>
      <c r="EZ137" s="201"/>
      <c r="FA137" s="201"/>
      <c r="FB137" s="201"/>
      <c r="FC137" s="201"/>
      <c r="FD137" s="201"/>
      <c r="FE137" s="201"/>
      <c r="FF137" s="201"/>
      <c r="FG137" s="201"/>
      <c r="FH137" s="201"/>
      <c r="FI137" s="201"/>
      <c r="FJ137" s="201"/>
      <c r="FK137" s="201"/>
      <c r="FL137" s="201"/>
      <c r="FM137" s="201"/>
      <c r="FN137" s="201"/>
      <c r="FO137" s="201"/>
      <c r="FP137" s="201"/>
      <c r="FQ137" s="201"/>
      <c r="FR137" s="201"/>
      <c r="FS137" s="201"/>
      <c r="FT137" s="201"/>
      <c r="FU137" s="201"/>
      <c r="FV137" s="201"/>
      <c r="FW137" s="201"/>
      <c r="FX137" s="201"/>
      <c r="FY137" s="201"/>
      <c r="FZ137" s="201"/>
      <c r="GA137" s="201"/>
      <c r="GB137" s="201"/>
      <c r="GC137" s="201"/>
      <c r="GD137" s="201"/>
      <c r="GE137" s="201"/>
      <c r="GF137" s="201"/>
      <c r="GG137" s="201"/>
      <c r="GH137" s="201"/>
      <c r="GI137" s="201"/>
      <c r="GJ137" s="201"/>
      <c r="GK137" s="201"/>
      <c r="GL137" s="201"/>
      <c r="GM137" s="201"/>
      <c r="GN137" s="201"/>
      <c r="GO137" s="201"/>
      <c r="GP137" s="201"/>
      <c r="GQ137" s="201"/>
      <c r="GR137" s="201"/>
      <c r="GS137" s="201"/>
      <c r="GT137" s="201"/>
      <c r="GU137" s="201"/>
      <c r="GV137" s="201"/>
      <c r="GW137" s="201"/>
      <c r="GX137" s="201"/>
      <c r="GY137" s="201"/>
      <c r="GZ137" s="201"/>
      <c r="HA137" s="201"/>
      <c r="HB137" s="201"/>
      <c r="HC137" s="201"/>
      <c r="HD137" s="201"/>
      <c r="HE137" s="201"/>
      <c r="HF137" s="201"/>
      <c r="HG137" s="201"/>
      <c r="HH137" s="201"/>
      <c r="HI137" s="201"/>
      <c r="HJ137" s="201"/>
      <c r="HK137" s="201"/>
      <c r="HL137" s="201"/>
      <c r="HM137" s="201"/>
      <c r="HN137" s="201"/>
      <c r="HO137" s="201"/>
      <c r="HP137" s="201"/>
      <c r="HQ137" s="201"/>
      <c r="HR137" s="201"/>
      <c r="HS137" s="201"/>
      <c r="HT137" s="201"/>
      <c r="HU137" s="201"/>
      <c r="HV137" s="201"/>
      <c r="HW137" s="201"/>
      <c r="HX137" s="201"/>
      <c r="HY137" s="201"/>
      <c r="HZ137" s="201"/>
      <c r="IA137" s="201"/>
      <c r="IB137" s="201"/>
      <c r="IC137" s="201"/>
      <c r="ID137" s="201"/>
      <c r="IE137" s="201"/>
      <c r="IF137" s="201"/>
      <c r="IG137" s="201"/>
      <c r="IH137" s="201"/>
      <c r="II137" s="201"/>
      <c r="IJ137" s="201"/>
      <c r="IK137" s="201"/>
      <c r="IL137" s="201"/>
      <c r="IM137" s="201"/>
      <c r="IN137" s="201"/>
      <c r="IO137" s="201"/>
      <c r="IP137" s="201"/>
      <c r="IQ137" s="201"/>
      <c r="IR137" s="201"/>
      <c r="IS137" s="201"/>
      <c r="IT137" s="201"/>
      <c r="IU137" s="201"/>
      <c r="IV137" s="201"/>
      <c r="IW137" s="201"/>
      <c r="IX137" s="201"/>
      <c r="IY137" s="201"/>
    </row>
    <row r="138" spans="1:259" s="742" customFormat="1" ht="12.95" customHeight="1">
      <c r="A138" s="24" t="s">
        <v>8484</v>
      </c>
      <c r="B138" s="24"/>
      <c r="C138" s="25"/>
      <c r="D138" s="24">
        <v>210009329</v>
      </c>
      <c r="E138" s="26" t="s">
        <v>3420</v>
      </c>
      <c r="F138" s="26"/>
      <c r="G138" s="26">
        <v>22100100</v>
      </c>
      <c r="H138" s="26" t="s">
        <v>1311</v>
      </c>
      <c r="I138" s="26" t="s">
        <v>388</v>
      </c>
      <c r="J138" s="26" t="s">
        <v>389</v>
      </c>
      <c r="K138" s="26" t="s">
        <v>390</v>
      </c>
      <c r="L138" s="27" t="s">
        <v>103</v>
      </c>
      <c r="M138" s="28" t="s">
        <v>104</v>
      </c>
      <c r="N138" s="26"/>
      <c r="O138" s="29" t="s">
        <v>105</v>
      </c>
      <c r="P138" s="28" t="s">
        <v>106</v>
      </c>
      <c r="Q138" s="26" t="s">
        <v>107</v>
      </c>
      <c r="R138" s="28" t="s">
        <v>108</v>
      </c>
      <c r="S138" s="27" t="s">
        <v>109</v>
      </c>
      <c r="T138" s="28" t="s">
        <v>106</v>
      </c>
      <c r="U138" s="30" t="s">
        <v>121</v>
      </c>
      <c r="V138" s="26" t="s">
        <v>111</v>
      </c>
      <c r="W138" s="28">
        <v>60</v>
      </c>
      <c r="X138" s="26" t="s">
        <v>112</v>
      </c>
      <c r="Y138" s="28"/>
      <c r="Z138" s="28"/>
      <c r="AA138" s="28"/>
      <c r="AB138" s="29">
        <v>0</v>
      </c>
      <c r="AC138" s="27">
        <v>90</v>
      </c>
      <c r="AD138" s="27">
        <v>10</v>
      </c>
      <c r="AE138" s="31" t="s">
        <v>128</v>
      </c>
      <c r="AF138" s="26" t="s">
        <v>114</v>
      </c>
      <c r="AG138" s="31">
        <v>4</v>
      </c>
      <c r="AH138" s="31">
        <v>9555</v>
      </c>
      <c r="AI138" s="32">
        <v>0</v>
      </c>
      <c r="AJ138" s="33">
        <f>AI138*1.12</f>
        <v>0</v>
      </c>
      <c r="AK138" s="34"/>
      <c r="AL138" s="35"/>
      <c r="AM138" s="34"/>
      <c r="AN138" s="34" t="s">
        <v>115</v>
      </c>
      <c r="AO138" s="24"/>
      <c r="AP138" s="26"/>
      <c r="AQ138" s="26"/>
      <c r="AR138" s="26"/>
      <c r="AS138" s="26" t="s">
        <v>391</v>
      </c>
      <c r="AT138" s="26" t="s">
        <v>391</v>
      </c>
      <c r="AU138" s="26"/>
      <c r="AV138" s="26"/>
      <c r="AW138" s="26"/>
      <c r="AX138" s="26"/>
      <c r="AY138" s="26"/>
      <c r="AZ138" s="26"/>
      <c r="BA138" s="203"/>
      <c r="BB138" s="203"/>
      <c r="BC138" s="38"/>
      <c r="BD138" s="38"/>
      <c r="BE138" s="983">
        <v>115</v>
      </c>
      <c r="BF138" s="203"/>
      <c r="BG138" s="203"/>
      <c r="BH138" s="203"/>
      <c r="BI138" s="203"/>
      <c r="BJ138" s="203"/>
      <c r="BK138" s="203"/>
      <c r="BL138" s="203"/>
      <c r="BM138" s="203"/>
      <c r="BN138" s="203"/>
      <c r="BO138" s="203"/>
      <c r="BP138" s="203"/>
      <c r="BQ138" s="203"/>
      <c r="BR138" s="203"/>
      <c r="BS138" s="203"/>
      <c r="BT138" s="203"/>
      <c r="BU138" s="203"/>
      <c r="BV138" s="203"/>
      <c r="BW138" s="203"/>
      <c r="BX138" s="203"/>
      <c r="BY138" s="203"/>
      <c r="BZ138" s="203"/>
      <c r="CA138" s="203"/>
      <c r="CB138" s="203"/>
      <c r="CC138" s="203"/>
      <c r="CD138" s="203"/>
      <c r="CE138" s="203"/>
      <c r="CF138" s="203"/>
      <c r="CG138" s="203"/>
      <c r="CH138" s="203"/>
      <c r="CI138" s="203"/>
      <c r="CJ138" s="203"/>
      <c r="CK138" s="203"/>
      <c r="CL138" s="203"/>
      <c r="CM138" s="203"/>
      <c r="CN138" s="203"/>
      <c r="CO138" s="203"/>
      <c r="CP138" s="203"/>
      <c r="CQ138" s="203"/>
      <c r="CR138" s="203"/>
      <c r="CS138" s="203"/>
      <c r="CT138" s="203"/>
      <c r="CU138" s="203"/>
      <c r="CV138" s="203"/>
      <c r="CW138" s="203"/>
      <c r="CX138" s="203"/>
      <c r="CY138" s="203"/>
      <c r="CZ138" s="203"/>
      <c r="DA138" s="203"/>
      <c r="DB138" s="203"/>
      <c r="DC138" s="203"/>
      <c r="DD138" s="203"/>
      <c r="DE138" s="203"/>
      <c r="DF138" s="203"/>
      <c r="DG138" s="203"/>
      <c r="DH138" s="203"/>
      <c r="DI138" s="203"/>
      <c r="DJ138" s="203"/>
      <c r="DK138" s="203"/>
      <c r="DL138" s="203"/>
      <c r="DM138" s="203"/>
      <c r="DN138" s="203"/>
      <c r="DO138" s="203"/>
      <c r="DP138" s="203"/>
      <c r="DQ138" s="203"/>
      <c r="DR138" s="203"/>
      <c r="DS138" s="203"/>
      <c r="DT138" s="203"/>
      <c r="DU138" s="203"/>
      <c r="DV138" s="203"/>
      <c r="DW138" s="203"/>
      <c r="DX138" s="203"/>
      <c r="DY138" s="203"/>
      <c r="DZ138" s="203"/>
      <c r="EA138" s="203"/>
      <c r="EB138" s="203"/>
      <c r="EC138" s="203"/>
      <c r="ED138" s="203"/>
      <c r="EE138" s="203"/>
      <c r="EF138" s="203"/>
      <c r="EG138" s="203"/>
      <c r="EH138" s="203"/>
      <c r="EI138" s="203"/>
      <c r="EJ138" s="203"/>
      <c r="EK138" s="203"/>
      <c r="EL138" s="203"/>
      <c r="EM138" s="203"/>
      <c r="EN138" s="203"/>
      <c r="EO138" s="203"/>
      <c r="EP138" s="203"/>
      <c r="EQ138" s="203"/>
      <c r="ER138" s="203"/>
      <c r="ES138" s="203"/>
      <c r="ET138" s="203"/>
      <c r="EU138" s="203"/>
      <c r="EV138" s="203"/>
      <c r="EW138" s="203"/>
      <c r="EX138" s="203"/>
      <c r="EY138" s="203"/>
      <c r="EZ138" s="203"/>
      <c r="FA138" s="203"/>
      <c r="FB138" s="203"/>
      <c r="FC138" s="203"/>
      <c r="FD138" s="203"/>
      <c r="FE138" s="203"/>
      <c r="FF138" s="203"/>
      <c r="FG138" s="203"/>
      <c r="FH138" s="203"/>
      <c r="FI138" s="203"/>
      <c r="FJ138" s="203"/>
      <c r="FK138" s="203"/>
      <c r="FL138" s="203"/>
      <c r="FM138" s="203"/>
      <c r="FN138" s="203"/>
      <c r="FO138" s="203"/>
      <c r="FP138" s="203"/>
      <c r="FQ138" s="203"/>
      <c r="FR138" s="203"/>
      <c r="FS138" s="203"/>
      <c r="FT138" s="203"/>
      <c r="FU138" s="203"/>
      <c r="FV138" s="203"/>
      <c r="FW138" s="203"/>
      <c r="FX138" s="203"/>
      <c r="FY138" s="203"/>
      <c r="FZ138" s="203"/>
      <c r="GA138" s="203"/>
      <c r="GB138" s="203"/>
      <c r="GC138" s="203"/>
      <c r="GD138" s="203"/>
      <c r="GE138" s="203"/>
      <c r="GF138" s="203"/>
      <c r="GG138" s="203"/>
      <c r="GH138" s="203"/>
      <c r="GI138" s="203"/>
      <c r="GJ138" s="203"/>
      <c r="GK138" s="203"/>
      <c r="GL138" s="203"/>
      <c r="GM138" s="203"/>
      <c r="GN138" s="203"/>
      <c r="GO138" s="203"/>
      <c r="GP138" s="203"/>
      <c r="GQ138" s="203"/>
      <c r="GR138" s="203"/>
      <c r="GS138" s="203"/>
      <c r="GT138" s="203"/>
      <c r="GU138" s="203"/>
      <c r="GV138" s="203"/>
      <c r="GW138" s="203"/>
      <c r="GX138" s="203"/>
      <c r="GY138" s="203"/>
      <c r="GZ138" s="203"/>
      <c r="HA138" s="203"/>
      <c r="HB138" s="203"/>
      <c r="HC138" s="203"/>
      <c r="HD138" s="203"/>
      <c r="HE138" s="203"/>
      <c r="HF138" s="203"/>
      <c r="HG138" s="203"/>
      <c r="HH138" s="203"/>
      <c r="HI138" s="203"/>
      <c r="HJ138" s="203"/>
      <c r="HK138" s="203"/>
      <c r="HL138" s="203"/>
      <c r="HM138" s="203"/>
      <c r="HN138" s="203"/>
      <c r="HO138" s="203"/>
      <c r="HP138" s="203"/>
      <c r="HQ138" s="203"/>
      <c r="HR138" s="203"/>
      <c r="HS138" s="203"/>
      <c r="HT138" s="203"/>
      <c r="HU138" s="203"/>
      <c r="HV138" s="203"/>
      <c r="HW138" s="203"/>
      <c r="HX138" s="203"/>
      <c r="HY138" s="203"/>
      <c r="HZ138" s="203"/>
      <c r="IA138" s="203"/>
      <c r="IB138" s="203"/>
      <c r="IC138" s="203"/>
      <c r="ID138" s="203"/>
      <c r="IE138" s="203"/>
      <c r="IF138" s="203"/>
      <c r="IG138" s="203"/>
      <c r="IH138" s="203"/>
      <c r="II138" s="203"/>
      <c r="IJ138" s="203"/>
      <c r="IK138" s="203"/>
      <c r="IL138" s="203"/>
      <c r="IM138" s="203"/>
      <c r="IN138" s="203"/>
      <c r="IO138" s="203"/>
      <c r="IP138" s="203"/>
      <c r="IQ138" s="203"/>
      <c r="IR138" s="203"/>
      <c r="IS138" s="203"/>
      <c r="IT138" s="203"/>
      <c r="IU138" s="203"/>
      <c r="IV138" s="203"/>
      <c r="IW138" s="203"/>
      <c r="IX138" s="203"/>
      <c r="IY138" s="203"/>
    </row>
    <row r="139" spans="1:259" s="742" customFormat="1" ht="12.95" customHeight="1">
      <c r="A139" s="395" t="s">
        <v>8484</v>
      </c>
      <c r="B139" s="524"/>
      <c r="C139" s="524"/>
      <c r="D139" s="64">
        <v>210009329</v>
      </c>
      <c r="E139" s="521" t="s">
        <v>4823</v>
      </c>
      <c r="F139" s="521"/>
      <c r="G139" s="524"/>
      <c r="H139" s="524"/>
      <c r="I139" s="606" t="s">
        <v>388</v>
      </c>
      <c r="J139" s="606" t="s">
        <v>389</v>
      </c>
      <c r="K139" s="606" t="s">
        <v>390</v>
      </c>
      <c r="L139" s="470" t="s">
        <v>103</v>
      </c>
      <c r="M139" s="131" t="s">
        <v>104</v>
      </c>
      <c r="N139" s="470"/>
      <c r="O139" s="64" t="s">
        <v>105</v>
      </c>
      <c r="P139" s="398" t="s">
        <v>106</v>
      </c>
      <c r="Q139" s="606" t="s">
        <v>107</v>
      </c>
      <c r="R139" s="398" t="s">
        <v>2134</v>
      </c>
      <c r="S139" s="470" t="s">
        <v>109</v>
      </c>
      <c r="T139" s="398" t="s">
        <v>106</v>
      </c>
      <c r="U139" s="36" t="s">
        <v>121</v>
      </c>
      <c r="V139" s="606" t="s">
        <v>111</v>
      </c>
      <c r="W139" s="398">
        <v>60</v>
      </c>
      <c r="X139" s="606" t="s">
        <v>112</v>
      </c>
      <c r="Y139" s="398"/>
      <c r="Z139" s="398"/>
      <c r="AA139" s="398"/>
      <c r="AB139" s="506">
        <v>0</v>
      </c>
      <c r="AC139" s="401">
        <v>90</v>
      </c>
      <c r="AD139" s="401">
        <v>10</v>
      </c>
      <c r="AE139" s="737" t="s">
        <v>128</v>
      </c>
      <c r="AF139" s="606" t="s">
        <v>114</v>
      </c>
      <c r="AG139" s="610">
        <v>4</v>
      </c>
      <c r="AH139" s="610">
        <v>9555</v>
      </c>
      <c r="AI139" s="905">
        <v>0</v>
      </c>
      <c r="AJ139" s="905">
        <v>0</v>
      </c>
      <c r="AK139" s="740"/>
      <c r="AL139" s="741"/>
      <c r="AM139" s="741"/>
      <c r="AN139" s="741" t="s">
        <v>115</v>
      </c>
      <c r="AO139" s="395"/>
      <c r="AP139" s="606"/>
      <c r="AQ139" s="606"/>
      <c r="AR139" s="606"/>
      <c r="AS139" s="606" t="s">
        <v>391</v>
      </c>
      <c r="AT139" s="606" t="s">
        <v>391</v>
      </c>
      <c r="AU139" s="606"/>
      <c r="AV139" s="606"/>
      <c r="AW139" s="606"/>
      <c r="AX139" s="606"/>
      <c r="AY139" s="606"/>
      <c r="AZ139" s="606" t="s">
        <v>4712</v>
      </c>
      <c r="BA139" s="748" t="s">
        <v>104</v>
      </c>
      <c r="BB139" s="326"/>
      <c r="BC139" s="326"/>
      <c r="BD139" s="106"/>
      <c r="BE139" s="983">
        <v>116</v>
      </c>
      <c r="BF139" s="201"/>
      <c r="BG139" s="201"/>
      <c r="BH139" s="201"/>
      <c r="BI139" s="201"/>
      <c r="BJ139" s="201"/>
      <c r="BK139" s="201"/>
      <c r="BL139" s="201"/>
      <c r="BM139" s="201"/>
      <c r="BN139" s="201"/>
      <c r="BO139" s="201"/>
      <c r="BP139" s="201"/>
      <c r="BQ139" s="201"/>
      <c r="BR139" s="201"/>
      <c r="BS139" s="201"/>
      <c r="BT139" s="201"/>
      <c r="BU139" s="201"/>
      <c r="BV139" s="201"/>
      <c r="BW139" s="201"/>
      <c r="BX139" s="201"/>
      <c r="BY139" s="201"/>
      <c r="BZ139" s="201"/>
      <c r="CA139" s="201"/>
      <c r="CB139" s="201"/>
      <c r="CC139" s="201"/>
      <c r="CD139" s="201"/>
      <c r="CE139" s="201"/>
      <c r="CF139" s="201"/>
      <c r="CG139" s="201"/>
      <c r="CH139" s="201"/>
      <c r="CI139" s="201"/>
      <c r="CJ139" s="201"/>
      <c r="CK139" s="201"/>
      <c r="CL139" s="201"/>
      <c r="CM139" s="201"/>
      <c r="CN139" s="201"/>
      <c r="CO139" s="201"/>
      <c r="CP139" s="201"/>
      <c r="CQ139" s="201"/>
      <c r="CR139" s="201"/>
      <c r="CS139" s="201"/>
      <c r="CT139" s="201"/>
      <c r="CU139" s="201"/>
      <c r="CV139" s="201"/>
      <c r="CW139" s="201"/>
      <c r="CX139" s="201"/>
      <c r="CY139" s="201"/>
      <c r="CZ139" s="201"/>
      <c r="DA139" s="201"/>
      <c r="DB139" s="201"/>
      <c r="DC139" s="201"/>
      <c r="DD139" s="201"/>
      <c r="DE139" s="201"/>
      <c r="DF139" s="201"/>
      <c r="DG139" s="201"/>
      <c r="DH139" s="201"/>
      <c r="DI139" s="201"/>
      <c r="DJ139" s="201"/>
      <c r="DK139" s="201"/>
      <c r="DL139" s="201"/>
      <c r="DM139" s="201"/>
      <c r="DN139" s="201"/>
      <c r="DO139" s="201"/>
      <c r="DP139" s="201"/>
      <c r="DQ139" s="201"/>
      <c r="DR139" s="201"/>
      <c r="DS139" s="201"/>
      <c r="DT139" s="201"/>
      <c r="DU139" s="201"/>
      <c r="DV139" s="201"/>
      <c r="DW139" s="201"/>
      <c r="DX139" s="201"/>
      <c r="DY139" s="201"/>
      <c r="DZ139" s="201"/>
      <c r="EA139" s="201"/>
      <c r="EB139" s="201"/>
      <c r="EC139" s="201"/>
      <c r="ED139" s="201"/>
      <c r="EE139" s="201"/>
      <c r="EF139" s="201"/>
      <c r="EG139" s="201"/>
      <c r="EH139" s="201"/>
      <c r="EI139" s="201"/>
      <c r="EJ139" s="201"/>
      <c r="EK139" s="201"/>
      <c r="EL139" s="201"/>
      <c r="EM139" s="201"/>
      <c r="EN139" s="201"/>
      <c r="EO139" s="201"/>
      <c r="EP139" s="201"/>
      <c r="EQ139" s="201"/>
      <c r="ER139" s="201"/>
      <c r="ES139" s="201"/>
      <c r="ET139" s="201"/>
      <c r="EU139" s="201"/>
      <c r="EV139" s="201"/>
      <c r="EW139" s="201"/>
      <c r="EX139" s="201"/>
      <c r="EY139" s="201"/>
      <c r="EZ139" s="201"/>
      <c r="FA139" s="201"/>
      <c r="FB139" s="201"/>
      <c r="FC139" s="201"/>
      <c r="FD139" s="201"/>
      <c r="FE139" s="201"/>
      <c r="FF139" s="201"/>
      <c r="FG139" s="201"/>
      <c r="FH139" s="201"/>
      <c r="FI139" s="201"/>
      <c r="FJ139" s="201"/>
      <c r="FK139" s="201"/>
      <c r="FL139" s="201"/>
      <c r="FM139" s="201"/>
      <c r="FN139" s="201"/>
      <c r="FO139" s="201"/>
      <c r="FP139" s="201"/>
      <c r="FQ139" s="201"/>
      <c r="FR139" s="201"/>
      <c r="FS139" s="201"/>
      <c r="FT139" s="201"/>
      <c r="FU139" s="201"/>
      <c r="FV139" s="201"/>
      <c r="FW139" s="201"/>
      <c r="FX139" s="201"/>
      <c r="FY139" s="201"/>
      <c r="FZ139" s="201"/>
      <c r="GA139" s="201"/>
      <c r="GB139" s="201"/>
      <c r="GC139" s="201"/>
      <c r="GD139" s="201"/>
      <c r="GE139" s="201"/>
      <c r="GF139" s="201"/>
      <c r="GG139" s="201"/>
      <c r="GH139" s="201"/>
      <c r="GI139" s="201"/>
      <c r="GJ139" s="201"/>
      <c r="GK139" s="201"/>
      <c r="GL139" s="201"/>
      <c r="GM139" s="201"/>
      <c r="GN139" s="201"/>
      <c r="GO139" s="201"/>
      <c r="GP139" s="201"/>
      <c r="GQ139" s="201"/>
      <c r="GR139" s="201"/>
      <c r="GS139" s="201"/>
      <c r="GT139" s="201"/>
      <c r="GU139" s="201"/>
      <c r="GV139" s="201"/>
      <c r="GW139" s="201"/>
      <c r="GX139" s="201"/>
      <c r="GY139" s="201"/>
      <c r="GZ139" s="201"/>
      <c r="HA139" s="201"/>
      <c r="HB139" s="201"/>
      <c r="HC139" s="201"/>
      <c r="HD139" s="201"/>
      <c r="HE139" s="201"/>
      <c r="HF139" s="201"/>
      <c r="HG139" s="201"/>
      <c r="HH139" s="201"/>
      <c r="HI139" s="201"/>
      <c r="HJ139" s="201"/>
      <c r="HK139" s="201"/>
      <c r="HL139" s="201"/>
      <c r="HM139" s="201"/>
      <c r="HN139" s="201"/>
      <c r="HO139" s="201"/>
      <c r="HP139" s="201"/>
      <c r="HQ139" s="201"/>
      <c r="HR139" s="201"/>
      <c r="HS139" s="201"/>
      <c r="HT139" s="201"/>
      <c r="HU139" s="201"/>
      <c r="HV139" s="201"/>
      <c r="HW139" s="201"/>
      <c r="HX139" s="201"/>
      <c r="HY139" s="201"/>
      <c r="HZ139" s="201"/>
      <c r="IA139" s="201"/>
      <c r="IB139" s="201"/>
      <c r="IC139" s="201"/>
      <c r="ID139" s="201"/>
      <c r="IE139" s="201"/>
      <c r="IF139" s="201"/>
      <c r="IG139" s="201"/>
      <c r="IH139" s="201"/>
      <c r="II139" s="201"/>
      <c r="IJ139" s="201"/>
      <c r="IK139" s="201"/>
      <c r="IL139" s="201"/>
      <c r="IM139" s="201"/>
      <c r="IN139" s="201"/>
      <c r="IO139" s="201"/>
      <c r="IP139" s="201"/>
      <c r="IQ139" s="201"/>
      <c r="IR139" s="201"/>
      <c r="IS139" s="201"/>
      <c r="IT139" s="201"/>
      <c r="IU139" s="201"/>
      <c r="IV139" s="201"/>
      <c r="IW139" s="201"/>
      <c r="IX139" s="201"/>
      <c r="IY139" s="201"/>
    </row>
    <row r="140" spans="1:259" s="203" customFormat="1" ht="12.95" customHeight="1">
      <c r="A140" s="1288" t="s">
        <v>8484</v>
      </c>
      <c r="B140" s="1560"/>
      <c r="C140" s="1560"/>
      <c r="D140" s="1575">
        <v>210009329</v>
      </c>
      <c r="E140" s="1596" t="s">
        <v>8991</v>
      </c>
      <c r="F140" s="1596" t="s">
        <v>4823</v>
      </c>
      <c r="G140" s="529"/>
      <c r="H140" s="529"/>
      <c r="I140" s="1280" t="s">
        <v>388</v>
      </c>
      <c r="J140" s="1280" t="s">
        <v>389</v>
      </c>
      <c r="K140" s="1280" t="s">
        <v>390</v>
      </c>
      <c r="L140" s="1679" t="s">
        <v>103</v>
      </c>
      <c r="M140" s="1281" t="s">
        <v>104</v>
      </c>
      <c r="N140" s="1280"/>
      <c r="O140" s="1278" t="s">
        <v>105</v>
      </c>
      <c r="P140" s="1281" t="s">
        <v>106</v>
      </c>
      <c r="Q140" s="1280" t="s">
        <v>107</v>
      </c>
      <c r="R140" s="1281" t="s">
        <v>1155</v>
      </c>
      <c r="S140" s="1280" t="s">
        <v>109</v>
      </c>
      <c r="T140" s="1281" t="s">
        <v>106</v>
      </c>
      <c r="U140" s="1280" t="s">
        <v>121</v>
      </c>
      <c r="V140" s="1280" t="s">
        <v>111</v>
      </c>
      <c r="W140" s="1281">
        <v>60</v>
      </c>
      <c r="X140" s="1280" t="s">
        <v>112</v>
      </c>
      <c r="Y140" s="1281"/>
      <c r="Z140" s="1281"/>
      <c r="AA140" s="1281"/>
      <c r="AB140" s="321">
        <v>0</v>
      </c>
      <c r="AC140" s="530">
        <v>90</v>
      </c>
      <c r="AD140" s="530">
        <v>10</v>
      </c>
      <c r="AE140" s="1282" t="s">
        <v>128</v>
      </c>
      <c r="AF140" s="1280" t="s">
        <v>114</v>
      </c>
      <c r="AG140" s="1282">
        <v>4</v>
      </c>
      <c r="AH140" s="1796">
        <v>9555</v>
      </c>
      <c r="AI140" s="620">
        <v>38220</v>
      </c>
      <c r="AJ140" s="620">
        <v>42806.400000000001</v>
      </c>
      <c r="AK140" s="619"/>
      <c r="AL140" s="620"/>
      <c r="AM140" s="620"/>
      <c r="AN140" s="621" t="s">
        <v>115</v>
      </c>
      <c r="AO140" s="1280"/>
      <c r="AP140" s="1280"/>
      <c r="AQ140" s="1280"/>
      <c r="AR140" s="1280"/>
      <c r="AS140" s="1280" t="s">
        <v>391</v>
      </c>
      <c r="AT140" s="1280" t="s">
        <v>391</v>
      </c>
      <c r="AU140" s="1280"/>
      <c r="AV140" s="1280"/>
      <c r="AW140" s="1280"/>
      <c r="AX140" s="1280"/>
      <c r="AY140" s="1280"/>
      <c r="AZ140" s="1288" t="s">
        <v>7606</v>
      </c>
      <c r="BA140" s="1072" t="s">
        <v>104</v>
      </c>
      <c r="BB140" s="1"/>
      <c r="BC140" s="1"/>
      <c r="BD140" s="1" t="e">
        <f>VLOOKUP($F$2877:$F$3305,$E$17:$BE$2871,53,0)</f>
        <v>#VALUE!</v>
      </c>
      <c r="BE140" s="979" t="e">
        <f>BD140+0.5</f>
        <v>#VALUE!</v>
      </c>
    </row>
    <row r="141" spans="1:259" s="203" customFormat="1" ht="12.95" customHeight="1">
      <c r="A141" s="24" t="s">
        <v>8484</v>
      </c>
      <c r="B141" s="24"/>
      <c r="C141" s="25"/>
      <c r="D141" s="24">
        <v>220023154</v>
      </c>
      <c r="E141" s="26" t="s">
        <v>1357</v>
      </c>
      <c r="F141" s="26"/>
      <c r="G141" s="26">
        <v>22100101</v>
      </c>
      <c r="H141" s="26" t="s">
        <v>1312</v>
      </c>
      <c r="I141" s="26" t="s">
        <v>392</v>
      </c>
      <c r="J141" s="26" t="s">
        <v>393</v>
      </c>
      <c r="K141" s="26" t="s">
        <v>394</v>
      </c>
      <c r="L141" s="27" t="s">
        <v>103</v>
      </c>
      <c r="M141" s="28" t="s">
        <v>104</v>
      </c>
      <c r="N141" s="26" t="s">
        <v>120</v>
      </c>
      <c r="O141" s="29" t="s">
        <v>83</v>
      </c>
      <c r="P141" s="28" t="s">
        <v>106</v>
      </c>
      <c r="Q141" s="26" t="s">
        <v>107</v>
      </c>
      <c r="R141" s="28" t="s">
        <v>108</v>
      </c>
      <c r="S141" s="27" t="s">
        <v>109</v>
      </c>
      <c r="T141" s="28" t="s">
        <v>106</v>
      </c>
      <c r="U141" s="30" t="s">
        <v>121</v>
      </c>
      <c r="V141" s="26" t="s">
        <v>111</v>
      </c>
      <c r="W141" s="28">
        <v>60</v>
      </c>
      <c r="X141" s="26" t="s">
        <v>112</v>
      </c>
      <c r="Y141" s="28"/>
      <c r="Z141" s="28"/>
      <c r="AA141" s="28"/>
      <c r="AB141" s="29">
        <v>30</v>
      </c>
      <c r="AC141" s="27">
        <v>60</v>
      </c>
      <c r="AD141" s="27">
        <v>10</v>
      </c>
      <c r="AE141" s="31" t="s">
        <v>128</v>
      </c>
      <c r="AF141" s="26" t="s">
        <v>114</v>
      </c>
      <c r="AG141" s="31">
        <v>45</v>
      </c>
      <c r="AH141" s="31">
        <v>23669.8</v>
      </c>
      <c r="AI141" s="32">
        <f>AG141*AH141</f>
        <v>1065141</v>
      </c>
      <c r="AJ141" s="33">
        <f>AI141*1.12</f>
        <v>1192957.9200000002</v>
      </c>
      <c r="AK141" s="34"/>
      <c r="AL141" s="35"/>
      <c r="AM141" s="34"/>
      <c r="AN141" s="34" t="s">
        <v>115</v>
      </c>
      <c r="AO141" s="24"/>
      <c r="AP141" s="26"/>
      <c r="AQ141" s="26"/>
      <c r="AR141" s="26"/>
      <c r="AS141" s="26" t="s">
        <v>395</v>
      </c>
      <c r="AT141" s="26" t="s">
        <v>395</v>
      </c>
      <c r="AU141" s="26"/>
      <c r="AV141" s="26"/>
      <c r="AW141" s="26"/>
      <c r="AX141" s="26"/>
      <c r="AY141" s="26"/>
      <c r="AZ141" s="26"/>
      <c r="BC141" s="38"/>
      <c r="BD141" s="38"/>
      <c r="BE141" s="983">
        <v>117</v>
      </c>
      <c r="BF141" s="201"/>
      <c r="BG141" s="201"/>
      <c r="BH141" s="201"/>
      <c r="BI141" s="201"/>
      <c r="BJ141" s="201"/>
      <c r="BK141" s="201"/>
      <c r="BL141" s="201"/>
      <c r="BM141" s="201"/>
      <c r="BN141" s="201"/>
      <c r="BO141" s="201"/>
      <c r="BP141" s="201"/>
      <c r="BQ141" s="201"/>
      <c r="BR141" s="201"/>
      <c r="BS141" s="201"/>
      <c r="BT141" s="201"/>
      <c r="BU141" s="201"/>
      <c r="BV141" s="201"/>
      <c r="BW141" s="201"/>
      <c r="BX141" s="201"/>
      <c r="BY141" s="201"/>
      <c r="BZ141" s="201"/>
      <c r="CA141" s="201"/>
      <c r="CB141" s="201"/>
      <c r="CC141" s="201"/>
      <c r="CD141" s="201"/>
      <c r="CE141" s="201"/>
      <c r="CF141" s="201"/>
      <c r="CG141" s="201"/>
      <c r="CH141" s="201"/>
      <c r="CI141" s="201"/>
      <c r="CJ141" s="201"/>
      <c r="CK141" s="201"/>
      <c r="CL141" s="201"/>
      <c r="CM141" s="201"/>
      <c r="CN141" s="201"/>
      <c r="CO141" s="201"/>
      <c r="CP141" s="201"/>
      <c r="CQ141" s="201"/>
      <c r="CR141" s="201"/>
      <c r="CS141" s="201"/>
      <c r="CT141" s="201"/>
      <c r="CU141" s="201"/>
      <c r="CV141" s="201"/>
      <c r="CW141" s="201"/>
      <c r="CX141" s="201"/>
      <c r="CY141" s="201"/>
      <c r="CZ141" s="201"/>
      <c r="DA141" s="201"/>
      <c r="DB141" s="201"/>
      <c r="DC141" s="201"/>
      <c r="DD141" s="201"/>
      <c r="DE141" s="201"/>
      <c r="DF141" s="201"/>
      <c r="DG141" s="201"/>
      <c r="DH141" s="201"/>
      <c r="DI141" s="201"/>
      <c r="DJ141" s="201"/>
      <c r="DK141" s="201"/>
      <c r="DL141" s="201"/>
      <c r="DM141" s="201"/>
      <c r="DN141" s="201"/>
      <c r="DO141" s="201"/>
      <c r="DP141" s="201"/>
      <c r="DQ141" s="201"/>
      <c r="DR141" s="201"/>
      <c r="DS141" s="201"/>
      <c r="DT141" s="201"/>
      <c r="DU141" s="201"/>
      <c r="DV141" s="201"/>
      <c r="DW141" s="201"/>
      <c r="DX141" s="201"/>
      <c r="DY141" s="201"/>
      <c r="DZ141" s="201"/>
      <c r="EA141" s="201"/>
      <c r="EB141" s="201"/>
      <c r="EC141" s="201"/>
      <c r="ED141" s="201"/>
      <c r="EE141" s="201"/>
      <c r="EF141" s="201"/>
      <c r="EG141" s="201"/>
      <c r="EH141" s="201"/>
      <c r="EI141" s="201"/>
      <c r="EJ141" s="201"/>
      <c r="EK141" s="201"/>
      <c r="EL141" s="201"/>
      <c r="EM141" s="201"/>
      <c r="EN141" s="201"/>
      <c r="EO141" s="201"/>
      <c r="EP141" s="201"/>
      <c r="EQ141" s="201"/>
      <c r="ER141" s="201"/>
      <c r="ES141" s="201"/>
      <c r="ET141" s="201"/>
      <c r="EU141" s="201"/>
      <c r="EV141" s="201"/>
      <c r="EW141" s="201"/>
      <c r="EX141" s="201"/>
      <c r="EY141" s="201"/>
      <c r="EZ141" s="201"/>
      <c r="FA141" s="201"/>
      <c r="FB141" s="201"/>
      <c r="FC141" s="201"/>
      <c r="FD141" s="201"/>
      <c r="FE141" s="201"/>
      <c r="FF141" s="201"/>
      <c r="FG141" s="201"/>
      <c r="FH141" s="201"/>
      <c r="FI141" s="201"/>
      <c r="FJ141" s="201"/>
      <c r="FK141" s="201"/>
      <c r="FL141" s="201"/>
      <c r="FM141" s="201"/>
      <c r="FN141" s="201"/>
      <c r="FO141" s="201"/>
      <c r="FP141" s="201"/>
      <c r="FQ141" s="201"/>
      <c r="FR141" s="201"/>
      <c r="FS141" s="201"/>
      <c r="FT141" s="201"/>
      <c r="FU141" s="201"/>
      <c r="FV141" s="201"/>
      <c r="FW141" s="201"/>
      <c r="FX141" s="201"/>
      <c r="FY141" s="201"/>
      <c r="FZ141" s="201"/>
      <c r="GA141" s="201"/>
      <c r="GB141" s="201"/>
      <c r="GC141" s="201"/>
      <c r="GD141" s="201"/>
      <c r="GE141" s="201"/>
      <c r="GF141" s="201"/>
      <c r="GG141" s="201"/>
      <c r="GH141" s="201"/>
      <c r="GI141" s="201"/>
      <c r="GJ141" s="201"/>
      <c r="GK141" s="201"/>
      <c r="GL141" s="201"/>
      <c r="GM141" s="201"/>
      <c r="GN141" s="201"/>
      <c r="GO141" s="201"/>
      <c r="GP141" s="201"/>
      <c r="GQ141" s="201"/>
      <c r="GR141" s="201"/>
      <c r="GS141" s="201"/>
      <c r="GT141" s="201"/>
      <c r="GU141" s="201"/>
      <c r="GV141" s="201"/>
      <c r="GW141" s="201"/>
      <c r="GX141" s="201"/>
      <c r="GY141" s="201"/>
      <c r="GZ141" s="201"/>
      <c r="HA141" s="201"/>
      <c r="HB141" s="201"/>
      <c r="HC141" s="201"/>
      <c r="HD141" s="201"/>
      <c r="HE141" s="201"/>
      <c r="HF141" s="201"/>
      <c r="HG141" s="201"/>
      <c r="HH141" s="201"/>
      <c r="HI141" s="201"/>
      <c r="HJ141" s="201"/>
      <c r="HK141" s="201"/>
      <c r="HL141" s="201"/>
      <c r="HM141" s="201"/>
      <c r="HN141" s="201"/>
      <c r="HO141" s="201"/>
      <c r="HP141" s="201"/>
      <c r="HQ141" s="201"/>
      <c r="HR141" s="201"/>
      <c r="HS141" s="201"/>
      <c r="HT141" s="201"/>
      <c r="HU141" s="201"/>
      <c r="HV141" s="201"/>
      <c r="HW141" s="201"/>
      <c r="HX141" s="201"/>
      <c r="HY141" s="201"/>
      <c r="HZ141" s="201"/>
      <c r="IA141" s="201"/>
      <c r="IB141" s="201"/>
      <c r="IC141" s="201"/>
      <c r="ID141" s="201"/>
      <c r="IE141" s="201"/>
      <c r="IF141" s="201"/>
      <c r="IG141" s="201"/>
      <c r="IH141" s="201"/>
      <c r="II141" s="201"/>
      <c r="IJ141" s="201"/>
      <c r="IK141" s="201"/>
      <c r="IL141" s="201"/>
      <c r="IM141" s="201"/>
      <c r="IN141" s="201"/>
      <c r="IO141" s="201"/>
      <c r="IP141" s="201"/>
      <c r="IQ141" s="201"/>
      <c r="IR141" s="201"/>
      <c r="IS141" s="201"/>
      <c r="IT141" s="201"/>
      <c r="IU141" s="201"/>
      <c r="IV141" s="201"/>
      <c r="IW141" s="201"/>
      <c r="IX141" s="201"/>
      <c r="IY141" s="201"/>
    </row>
    <row r="142" spans="1:259" s="203" customFormat="1" ht="12.95" customHeight="1">
      <c r="A142" s="24" t="s">
        <v>8484</v>
      </c>
      <c r="B142" s="24"/>
      <c r="C142" s="25"/>
      <c r="D142" s="24">
        <v>220005793</v>
      </c>
      <c r="E142" s="26" t="s">
        <v>3421</v>
      </c>
      <c r="F142" s="26"/>
      <c r="G142" s="26">
        <v>22100102</v>
      </c>
      <c r="H142" s="26" t="s">
        <v>1313</v>
      </c>
      <c r="I142" s="26" t="s">
        <v>396</v>
      </c>
      <c r="J142" s="26" t="s">
        <v>393</v>
      </c>
      <c r="K142" s="26" t="s">
        <v>397</v>
      </c>
      <c r="L142" s="27" t="s">
        <v>103</v>
      </c>
      <c r="M142" s="28" t="s">
        <v>104</v>
      </c>
      <c r="N142" s="26" t="s">
        <v>120</v>
      </c>
      <c r="O142" s="29" t="s">
        <v>83</v>
      </c>
      <c r="P142" s="28" t="s">
        <v>106</v>
      </c>
      <c r="Q142" s="26" t="s">
        <v>107</v>
      </c>
      <c r="R142" s="28" t="s">
        <v>108</v>
      </c>
      <c r="S142" s="27" t="s">
        <v>109</v>
      </c>
      <c r="T142" s="28" t="s">
        <v>106</v>
      </c>
      <c r="U142" s="30" t="s">
        <v>121</v>
      </c>
      <c r="V142" s="26" t="s">
        <v>111</v>
      </c>
      <c r="W142" s="28">
        <v>60</v>
      </c>
      <c r="X142" s="26" t="s">
        <v>112</v>
      </c>
      <c r="Y142" s="28"/>
      <c r="Z142" s="28"/>
      <c r="AA142" s="28"/>
      <c r="AB142" s="29">
        <v>30</v>
      </c>
      <c r="AC142" s="27">
        <v>60</v>
      </c>
      <c r="AD142" s="27">
        <v>10</v>
      </c>
      <c r="AE142" s="31" t="s">
        <v>128</v>
      </c>
      <c r="AF142" s="26" t="s">
        <v>114</v>
      </c>
      <c r="AG142" s="31">
        <v>169</v>
      </c>
      <c r="AH142" s="31">
        <v>31562.3</v>
      </c>
      <c r="AI142" s="32">
        <f>AG142*AH142</f>
        <v>5334028.7</v>
      </c>
      <c r="AJ142" s="33">
        <f>AI142*1.12</f>
        <v>5974112.1440000003</v>
      </c>
      <c r="AK142" s="34"/>
      <c r="AL142" s="35"/>
      <c r="AM142" s="34"/>
      <c r="AN142" s="34" t="s">
        <v>115</v>
      </c>
      <c r="AO142" s="24"/>
      <c r="AP142" s="26"/>
      <c r="AQ142" s="26"/>
      <c r="AR142" s="26"/>
      <c r="AS142" s="26" t="s">
        <v>398</v>
      </c>
      <c r="AT142" s="26" t="s">
        <v>398</v>
      </c>
      <c r="AU142" s="26"/>
      <c r="AV142" s="26"/>
      <c r="AW142" s="26"/>
      <c r="AX142" s="26"/>
      <c r="AY142" s="26"/>
      <c r="AZ142" s="26"/>
      <c r="BC142" s="38"/>
      <c r="BD142" s="38"/>
      <c r="BE142" s="983">
        <v>118</v>
      </c>
    </row>
    <row r="143" spans="1:259" s="203" customFormat="1" ht="12.95" customHeight="1">
      <c r="A143" s="24" t="s">
        <v>8484</v>
      </c>
      <c r="B143" s="24"/>
      <c r="C143" s="25" t="s">
        <v>2123</v>
      </c>
      <c r="D143" s="24">
        <v>120003633</v>
      </c>
      <c r="E143" s="26" t="s">
        <v>3422</v>
      </c>
      <c r="F143" s="26"/>
      <c r="G143" s="26">
        <v>22100103</v>
      </c>
      <c r="H143" s="26" t="s">
        <v>1314</v>
      </c>
      <c r="I143" s="26" t="s">
        <v>399</v>
      </c>
      <c r="J143" s="26" t="s">
        <v>400</v>
      </c>
      <c r="K143" s="26" t="s">
        <v>401</v>
      </c>
      <c r="L143" s="27" t="s">
        <v>402</v>
      </c>
      <c r="M143" s="28" t="s">
        <v>104</v>
      </c>
      <c r="N143" s="26" t="s">
        <v>120</v>
      </c>
      <c r="O143" s="29" t="s">
        <v>83</v>
      </c>
      <c r="P143" s="28" t="s">
        <v>106</v>
      </c>
      <c r="Q143" s="26" t="s">
        <v>107</v>
      </c>
      <c r="R143" s="28" t="s">
        <v>150</v>
      </c>
      <c r="S143" s="27" t="s">
        <v>109</v>
      </c>
      <c r="T143" s="28" t="s">
        <v>106</v>
      </c>
      <c r="U143" s="30" t="s">
        <v>121</v>
      </c>
      <c r="V143" s="26" t="s">
        <v>111</v>
      </c>
      <c r="W143" s="28">
        <v>90</v>
      </c>
      <c r="X143" s="26" t="s">
        <v>112</v>
      </c>
      <c r="Y143" s="28"/>
      <c r="Z143" s="28"/>
      <c r="AA143" s="28"/>
      <c r="AB143" s="29">
        <v>30</v>
      </c>
      <c r="AC143" s="27">
        <v>60</v>
      </c>
      <c r="AD143" s="27">
        <v>10</v>
      </c>
      <c r="AE143" s="31" t="s">
        <v>122</v>
      </c>
      <c r="AF143" s="26" t="s">
        <v>114</v>
      </c>
      <c r="AG143" s="31">
        <v>50</v>
      </c>
      <c r="AH143" s="123">
        <v>308580</v>
      </c>
      <c r="AI143" s="32">
        <v>0</v>
      </c>
      <c r="AJ143" s="33">
        <f>AI143*1.12</f>
        <v>0</v>
      </c>
      <c r="AK143" s="34"/>
      <c r="AL143" s="35"/>
      <c r="AM143" s="34"/>
      <c r="AN143" s="34" t="s">
        <v>115</v>
      </c>
      <c r="AO143" s="24"/>
      <c r="AP143" s="26"/>
      <c r="AQ143" s="26"/>
      <c r="AR143" s="26"/>
      <c r="AS143" s="26" t="s">
        <v>403</v>
      </c>
      <c r="AT143" s="26" t="s">
        <v>403</v>
      </c>
      <c r="AU143" s="26"/>
      <c r="AV143" s="26"/>
      <c r="AW143" s="26"/>
      <c r="AX143" s="26"/>
      <c r="AY143" s="26"/>
      <c r="AZ143" s="26"/>
      <c r="BC143" s="38"/>
      <c r="BD143" s="38"/>
      <c r="BE143" s="983">
        <v>119</v>
      </c>
      <c r="BF143" s="201"/>
      <c r="BG143" s="201"/>
      <c r="BH143" s="201"/>
      <c r="BI143" s="201"/>
      <c r="BJ143" s="201"/>
      <c r="BK143" s="201"/>
      <c r="BL143" s="201"/>
      <c r="BM143" s="201"/>
      <c r="BN143" s="201"/>
      <c r="BO143" s="201"/>
      <c r="BP143" s="201"/>
      <c r="BQ143" s="201"/>
      <c r="BR143" s="201"/>
      <c r="BS143" s="201"/>
      <c r="BT143" s="201"/>
      <c r="BU143" s="201"/>
      <c r="BV143" s="201"/>
      <c r="BW143" s="201"/>
      <c r="BX143" s="201"/>
      <c r="BY143" s="201"/>
      <c r="BZ143" s="201"/>
      <c r="CA143" s="201"/>
      <c r="CB143" s="201"/>
      <c r="CC143" s="201"/>
      <c r="CD143" s="201"/>
      <c r="CE143" s="201"/>
      <c r="CF143" s="201"/>
      <c r="CG143" s="201"/>
      <c r="CH143" s="201"/>
      <c r="CI143" s="201"/>
      <c r="CJ143" s="201"/>
      <c r="CK143" s="201"/>
      <c r="CL143" s="201"/>
      <c r="CM143" s="201"/>
      <c r="CN143" s="201"/>
      <c r="CO143" s="201"/>
      <c r="CP143" s="201"/>
      <c r="CQ143" s="201"/>
      <c r="CR143" s="201"/>
      <c r="CS143" s="201"/>
      <c r="CT143" s="201"/>
      <c r="CU143" s="201"/>
      <c r="CV143" s="201"/>
      <c r="CW143" s="201"/>
      <c r="CX143" s="201"/>
      <c r="CY143" s="201"/>
      <c r="CZ143" s="201"/>
      <c r="DA143" s="201"/>
      <c r="DB143" s="201"/>
      <c r="DC143" s="201"/>
      <c r="DD143" s="201"/>
      <c r="DE143" s="201"/>
      <c r="DF143" s="201"/>
      <c r="DG143" s="201"/>
      <c r="DH143" s="201"/>
      <c r="DI143" s="201"/>
      <c r="DJ143" s="201"/>
      <c r="DK143" s="201"/>
      <c r="DL143" s="201"/>
      <c r="DM143" s="201"/>
      <c r="DN143" s="201"/>
      <c r="DO143" s="201"/>
      <c r="DP143" s="201"/>
      <c r="DQ143" s="201"/>
      <c r="DR143" s="201"/>
      <c r="DS143" s="201"/>
      <c r="DT143" s="201"/>
      <c r="DU143" s="201"/>
      <c r="DV143" s="201"/>
      <c r="DW143" s="201"/>
      <c r="DX143" s="201"/>
      <c r="DY143" s="201"/>
      <c r="DZ143" s="201"/>
      <c r="EA143" s="201"/>
      <c r="EB143" s="201"/>
      <c r="EC143" s="201"/>
      <c r="ED143" s="201"/>
      <c r="EE143" s="201"/>
      <c r="EF143" s="201"/>
      <c r="EG143" s="201"/>
      <c r="EH143" s="201"/>
      <c r="EI143" s="201"/>
      <c r="EJ143" s="201"/>
      <c r="EK143" s="201"/>
      <c r="EL143" s="201"/>
      <c r="EM143" s="201"/>
      <c r="EN143" s="201"/>
      <c r="EO143" s="201"/>
      <c r="EP143" s="201"/>
      <c r="EQ143" s="201"/>
      <c r="ER143" s="201"/>
      <c r="ES143" s="201"/>
      <c r="ET143" s="201"/>
      <c r="EU143" s="201"/>
      <c r="EV143" s="201"/>
      <c r="EW143" s="201"/>
      <c r="EX143" s="201"/>
      <c r="EY143" s="201"/>
      <c r="EZ143" s="201"/>
      <c r="FA143" s="201"/>
      <c r="FB143" s="201"/>
      <c r="FC143" s="201"/>
      <c r="FD143" s="201"/>
      <c r="FE143" s="201"/>
      <c r="FF143" s="201"/>
      <c r="FG143" s="201"/>
      <c r="FH143" s="201"/>
      <c r="FI143" s="201"/>
      <c r="FJ143" s="201"/>
      <c r="FK143" s="201"/>
      <c r="FL143" s="201"/>
      <c r="FM143" s="201"/>
      <c r="FN143" s="201"/>
      <c r="FO143" s="201"/>
      <c r="FP143" s="201"/>
      <c r="FQ143" s="201"/>
      <c r="FR143" s="201"/>
      <c r="FS143" s="201"/>
      <c r="FT143" s="201"/>
      <c r="FU143" s="201"/>
      <c r="FV143" s="201"/>
      <c r="FW143" s="201"/>
      <c r="FX143" s="201"/>
      <c r="FY143" s="201"/>
      <c r="FZ143" s="201"/>
      <c r="GA143" s="201"/>
      <c r="GB143" s="201"/>
      <c r="GC143" s="201"/>
      <c r="GD143" s="201"/>
      <c r="GE143" s="201"/>
      <c r="GF143" s="201"/>
      <c r="GG143" s="201"/>
      <c r="GH143" s="201"/>
      <c r="GI143" s="201"/>
      <c r="GJ143" s="201"/>
      <c r="GK143" s="201"/>
      <c r="GL143" s="201"/>
      <c r="GM143" s="201"/>
      <c r="GN143" s="201"/>
      <c r="GO143" s="201"/>
      <c r="GP143" s="201"/>
      <c r="GQ143" s="201"/>
      <c r="GR143" s="201"/>
      <c r="GS143" s="201"/>
      <c r="GT143" s="201"/>
      <c r="GU143" s="201"/>
      <c r="GV143" s="201"/>
      <c r="GW143" s="201"/>
      <c r="GX143" s="201"/>
      <c r="GY143" s="201"/>
      <c r="GZ143" s="201"/>
      <c r="HA143" s="201"/>
      <c r="HB143" s="201"/>
      <c r="HC143" s="201"/>
      <c r="HD143" s="201"/>
      <c r="HE143" s="201"/>
      <c r="HF143" s="201"/>
      <c r="HG143" s="201"/>
      <c r="HH143" s="201"/>
      <c r="HI143" s="201"/>
      <c r="HJ143" s="201"/>
      <c r="HK143" s="201"/>
      <c r="HL143" s="201"/>
      <c r="HM143" s="201"/>
      <c r="HN143" s="201"/>
      <c r="HO143" s="201"/>
      <c r="HP143" s="201"/>
      <c r="HQ143" s="201"/>
      <c r="HR143" s="201"/>
      <c r="HS143" s="201"/>
      <c r="HT143" s="201"/>
      <c r="HU143" s="201"/>
      <c r="HV143" s="201"/>
      <c r="HW143" s="201"/>
      <c r="HX143" s="201"/>
      <c r="HY143" s="201"/>
      <c r="HZ143" s="201"/>
      <c r="IA143" s="201"/>
      <c r="IB143" s="201"/>
      <c r="IC143" s="201"/>
      <c r="ID143" s="201"/>
      <c r="IE143" s="201"/>
      <c r="IF143" s="201"/>
      <c r="IG143" s="201"/>
      <c r="IH143" s="201"/>
      <c r="II143" s="201"/>
      <c r="IJ143" s="201"/>
      <c r="IK143" s="201"/>
      <c r="IL143" s="201"/>
      <c r="IM143" s="201"/>
      <c r="IN143" s="201"/>
      <c r="IO143" s="201"/>
      <c r="IP143" s="201"/>
      <c r="IQ143" s="201"/>
      <c r="IR143" s="201"/>
      <c r="IS143" s="201"/>
      <c r="IT143" s="201"/>
      <c r="IU143" s="201"/>
      <c r="IV143" s="201"/>
      <c r="IW143" s="201"/>
      <c r="IX143" s="201"/>
      <c r="IY143" s="201"/>
    </row>
    <row r="144" spans="1:259" s="203" customFormat="1" ht="12.95" customHeight="1">
      <c r="A144" s="89" t="s">
        <v>8484</v>
      </c>
      <c r="B144" s="110"/>
      <c r="C144" s="110" t="s">
        <v>3836</v>
      </c>
      <c r="D144" s="89">
        <v>120003633</v>
      </c>
      <c r="E144" s="89" t="s">
        <v>3837</v>
      </c>
      <c r="F144" s="89"/>
      <c r="G144" s="89">
        <v>22100103</v>
      </c>
      <c r="H144" s="260"/>
      <c r="I144" s="114" t="s">
        <v>399</v>
      </c>
      <c r="J144" s="114" t="s">
        <v>400</v>
      </c>
      <c r="K144" s="114" t="s">
        <v>401</v>
      </c>
      <c r="L144" s="89" t="s">
        <v>402</v>
      </c>
      <c r="M144" s="89" t="s">
        <v>104</v>
      </c>
      <c r="N144" s="62" t="s">
        <v>120</v>
      </c>
      <c r="O144" s="89" t="s">
        <v>83</v>
      </c>
      <c r="P144" s="110" t="s">
        <v>106</v>
      </c>
      <c r="Q144" s="112" t="s">
        <v>107</v>
      </c>
      <c r="R144" s="62" t="s">
        <v>108</v>
      </c>
      <c r="S144" s="62" t="s">
        <v>109</v>
      </c>
      <c r="T144" s="110" t="s">
        <v>106</v>
      </c>
      <c r="U144" s="112" t="s">
        <v>121</v>
      </c>
      <c r="V144" s="62" t="s">
        <v>111</v>
      </c>
      <c r="W144" s="62">
        <v>90</v>
      </c>
      <c r="X144" s="62" t="s">
        <v>112</v>
      </c>
      <c r="Y144" s="62"/>
      <c r="Z144" s="62"/>
      <c r="AA144" s="62"/>
      <c r="AB144" s="261">
        <v>30</v>
      </c>
      <c r="AC144" s="62">
        <v>60</v>
      </c>
      <c r="AD144" s="261">
        <v>10</v>
      </c>
      <c r="AE144" s="62" t="s">
        <v>122</v>
      </c>
      <c r="AF144" s="62" t="s">
        <v>114</v>
      </c>
      <c r="AG144" s="262">
        <v>50</v>
      </c>
      <c r="AH144" s="263">
        <v>308580</v>
      </c>
      <c r="AI144" s="32">
        <v>0</v>
      </c>
      <c r="AJ144" s="33">
        <f>AI144*1.12</f>
        <v>0</v>
      </c>
      <c r="AK144" s="265"/>
      <c r="AL144" s="265"/>
      <c r="AM144" s="265"/>
      <c r="AN144" s="266" t="s">
        <v>115</v>
      </c>
      <c r="AO144" s="267"/>
      <c r="AP144" s="267"/>
      <c r="AQ144" s="62"/>
      <c r="AR144" s="62"/>
      <c r="AS144" s="62" t="s">
        <v>403</v>
      </c>
      <c r="AT144" s="260"/>
      <c r="AU144" s="62"/>
      <c r="AV144" s="62"/>
      <c r="AW144" s="62"/>
      <c r="AX144" s="62"/>
      <c r="AY144" s="62"/>
      <c r="AZ144" s="62" t="s">
        <v>3838</v>
      </c>
      <c r="BA144" s="201"/>
      <c r="BB144" s="201"/>
      <c r="BC144" s="201"/>
      <c r="BD144" s="209"/>
      <c r="BE144" s="983">
        <v>120</v>
      </c>
    </row>
    <row r="145" spans="1:259" s="203" customFormat="1" ht="12.95" customHeight="1">
      <c r="A145" s="24" t="s">
        <v>8484</v>
      </c>
      <c r="B145" s="260"/>
      <c r="C145" s="260" t="s">
        <v>2090</v>
      </c>
      <c r="D145" s="24">
        <v>120003633</v>
      </c>
      <c r="E145" s="27" t="s">
        <v>4387</v>
      </c>
      <c r="F145" s="27"/>
      <c r="G145" s="400"/>
      <c r="H145" s="260"/>
      <c r="I145" s="26" t="s">
        <v>399</v>
      </c>
      <c r="J145" s="26" t="s">
        <v>400</v>
      </c>
      <c r="K145" s="26" t="s">
        <v>401</v>
      </c>
      <c r="L145" s="26" t="s">
        <v>402</v>
      </c>
      <c r="M145" s="28" t="s">
        <v>104</v>
      </c>
      <c r="N145" s="26" t="s">
        <v>120</v>
      </c>
      <c r="O145" s="28" t="s">
        <v>83</v>
      </c>
      <c r="P145" s="28" t="s">
        <v>106</v>
      </c>
      <c r="Q145" s="26" t="s">
        <v>107</v>
      </c>
      <c r="R145" s="28" t="s">
        <v>1092</v>
      </c>
      <c r="S145" s="26" t="s">
        <v>109</v>
      </c>
      <c r="T145" s="28" t="s">
        <v>106</v>
      </c>
      <c r="U145" s="30" t="s">
        <v>121</v>
      </c>
      <c r="V145" s="26" t="s">
        <v>111</v>
      </c>
      <c r="W145" s="28">
        <v>90</v>
      </c>
      <c r="X145" s="26" t="s">
        <v>112</v>
      </c>
      <c r="Y145" s="28"/>
      <c r="Z145" s="28"/>
      <c r="AA145" s="28"/>
      <c r="AB145" s="28">
        <v>30</v>
      </c>
      <c r="AC145" s="26">
        <v>60</v>
      </c>
      <c r="AD145" s="26">
        <v>10</v>
      </c>
      <c r="AE145" s="31" t="s">
        <v>122</v>
      </c>
      <c r="AF145" s="26" t="s">
        <v>114</v>
      </c>
      <c r="AG145" s="31">
        <v>50</v>
      </c>
      <c r="AH145" s="34">
        <v>308580</v>
      </c>
      <c r="AI145" s="32">
        <v>0</v>
      </c>
      <c r="AJ145" s="33">
        <f>AI145*1.12</f>
        <v>0</v>
      </c>
      <c r="AK145" s="35"/>
      <c r="AL145" s="34"/>
      <c r="AM145" s="34"/>
      <c r="AN145" s="34" t="s">
        <v>115</v>
      </c>
      <c r="AO145" s="24"/>
      <c r="AP145" s="26"/>
      <c r="AQ145" s="26"/>
      <c r="AR145" s="26"/>
      <c r="AS145" s="26" t="s">
        <v>403</v>
      </c>
      <c r="AT145" s="26" t="s">
        <v>403</v>
      </c>
      <c r="AU145" s="26"/>
      <c r="AV145" s="26"/>
      <c r="AW145" s="26"/>
      <c r="AX145" s="26"/>
      <c r="AY145" s="26"/>
      <c r="AZ145" s="26"/>
      <c r="BA145" s="253" t="s">
        <v>3838</v>
      </c>
      <c r="BB145" s="253">
        <v>22100103</v>
      </c>
      <c r="BC145" s="253"/>
      <c r="BD145" s="209"/>
      <c r="BE145" s="983">
        <v>121</v>
      </c>
      <c r="BF145" s="201"/>
      <c r="BG145" s="201"/>
      <c r="BH145" s="201"/>
      <c r="BI145" s="201"/>
      <c r="BJ145" s="201"/>
      <c r="BK145" s="201"/>
      <c r="BL145" s="201"/>
      <c r="BM145" s="201"/>
      <c r="BN145" s="201"/>
      <c r="BO145" s="201"/>
      <c r="BP145" s="201"/>
      <c r="BQ145" s="201"/>
      <c r="BR145" s="201"/>
      <c r="BS145" s="201"/>
      <c r="BT145" s="201"/>
      <c r="BU145" s="201"/>
      <c r="BV145" s="201"/>
      <c r="BW145" s="201"/>
      <c r="BX145" s="201"/>
      <c r="BY145" s="201"/>
      <c r="BZ145" s="201"/>
      <c r="CA145" s="201"/>
      <c r="CB145" s="201"/>
      <c r="CC145" s="201"/>
      <c r="CD145" s="201"/>
      <c r="CE145" s="201"/>
      <c r="CF145" s="201"/>
      <c r="CG145" s="201"/>
      <c r="CH145" s="201"/>
      <c r="CI145" s="201"/>
      <c r="CJ145" s="201"/>
      <c r="CK145" s="201"/>
      <c r="CL145" s="201"/>
      <c r="CM145" s="201"/>
      <c r="CN145" s="201"/>
      <c r="CO145" s="201"/>
      <c r="CP145" s="201"/>
      <c r="CQ145" s="201"/>
      <c r="CR145" s="201"/>
      <c r="CS145" s="201"/>
      <c r="CT145" s="201"/>
      <c r="CU145" s="201"/>
      <c r="CV145" s="201"/>
      <c r="CW145" s="201"/>
      <c r="CX145" s="201"/>
      <c r="CY145" s="201"/>
      <c r="CZ145" s="201"/>
      <c r="DA145" s="201"/>
      <c r="DB145" s="201"/>
      <c r="DC145" s="201"/>
      <c r="DD145" s="201"/>
      <c r="DE145" s="201"/>
      <c r="DF145" s="201"/>
      <c r="DG145" s="201"/>
      <c r="DH145" s="201"/>
      <c r="DI145" s="201"/>
      <c r="DJ145" s="201"/>
      <c r="DK145" s="201"/>
      <c r="DL145" s="201"/>
      <c r="DM145" s="201"/>
      <c r="DN145" s="201"/>
      <c r="DO145" s="201"/>
      <c r="DP145" s="201"/>
      <c r="DQ145" s="201"/>
      <c r="DR145" s="201"/>
      <c r="DS145" s="201"/>
      <c r="DT145" s="201"/>
      <c r="DU145" s="201"/>
      <c r="DV145" s="201"/>
      <c r="DW145" s="201"/>
      <c r="DX145" s="201"/>
      <c r="DY145" s="201"/>
      <c r="DZ145" s="201"/>
      <c r="EA145" s="201"/>
      <c r="EB145" s="201"/>
      <c r="EC145" s="201"/>
      <c r="ED145" s="201"/>
      <c r="EE145" s="201"/>
      <c r="EF145" s="201"/>
      <c r="EG145" s="201"/>
      <c r="EH145" s="201"/>
      <c r="EI145" s="201"/>
      <c r="EJ145" s="201"/>
      <c r="EK145" s="201"/>
      <c r="EL145" s="201"/>
      <c r="EM145" s="201"/>
      <c r="EN145" s="201"/>
      <c r="EO145" s="201"/>
      <c r="EP145" s="201"/>
      <c r="EQ145" s="201"/>
      <c r="ER145" s="201"/>
      <c r="ES145" s="201"/>
      <c r="ET145" s="201"/>
      <c r="EU145" s="201"/>
      <c r="EV145" s="201"/>
      <c r="EW145" s="201"/>
      <c r="EX145" s="201"/>
      <c r="EY145" s="201"/>
      <c r="EZ145" s="201"/>
      <c r="FA145" s="201"/>
      <c r="FB145" s="201"/>
      <c r="FC145" s="201"/>
      <c r="FD145" s="201"/>
      <c r="FE145" s="201"/>
      <c r="FF145" s="201"/>
      <c r="FG145" s="201"/>
      <c r="FH145" s="201"/>
      <c r="FI145" s="201"/>
      <c r="FJ145" s="201"/>
      <c r="FK145" s="201"/>
      <c r="FL145" s="201"/>
      <c r="FM145" s="201"/>
      <c r="FN145" s="201"/>
      <c r="FO145" s="201"/>
      <c r="FP145" s="201"/>
      <c r="FQ145" s="201"/>
      <c r="FR145" s="201"/>
      <c r="FS145" s="201"/>
      <c r="FT145" s="201"/>
      <c r="FU145" s="201"/>
      <c r="FV145" s="201"/>
      <c r="FW145" s="201"/>
      <c r="FX145" s="201"/>
      <c r="FY145" s="201"/>
      <c r="FZ145" s="201"/>
      <c r="GA145" s="201"/>
      <c r="GB145" s="201"/>
      <c r="GC145" s="201"/>
      <c r="GD145" s="201"/>
      <c r="GE145" s="201"/>
      <c r="GF145" s="201"/>
      <c r="GG145" s="201"/>
      <c r="GH145" s="201"/>
      <c r="GI145" s="201"/>
      <c r="GJ145" s="201"/>
      <c r="GK145" s="201"/>
      <c r="GL145" s="201"/>
      <c r="GM145" s="201"/>
      <c r="GN145" s="201"/>
      <c r="GO145" s="201"/>
      <c r="GP145" s="201"/>
      <c r="GQ145" s="201"/>
      <c r="GR145" s="201"/>
      <c r="GS145" s="201"/>
      <c r="GT145" s="201"/>
      <c r="GU145" s="201"/>
      <c r="GV145" s="201"/>
      <c r="GW145" s="201"/>
      <c r="GX145" s="201"/>
      <c r="GY145" s="201"/>
      <c r="GZ145" s="201"/>
      <c r="HA145" s="201"/>
      <c r="HB145" s="201"/>
      <c r="HC145" s="201"/>
      <c r="HD145" s="201"/>
      <c r="HE145" s="201"/>
      <c r="HF145" s="201"/>
      <c r="HG145" s="201"/>
      <c r="HH145" s="201"/>
      <c r="HI145" s="201"/>
      <c r="HJ145" s="201"/>
      <c r="HK145" s="201"/>
      <c r="HL145" s="201"/>
      <c r="HM145" s="201"/>
      <c r="HN145" s="201"/>
      <c r="HO145" s="201"/>
      <c r="HP145" s="201"/>
      <c r="HQ145" s="201"/>
      <c r="HR145" s="201"/>
      <c r="HS145" s="201"/>
      <c r="HT145" s="201"/>
      <c r="HU145" s="201"/>
      <c r="HV145" s="201"/>
      <c r="HW145" s="201"/>
      <c r="HX145" s="201"/>
      <c r="HY145" s="201"/>
      <c r="HZ145" s="201"/>
      <c r="IA145" s="201"/>
      <c r="IB145" s="201"/>
      <c r="IC145" s="201"/>
      <c r="ID145" s="201"/>
      <c r="IE145" s="201"/>
      <c r="IF145" s="201"/>
      <c r="IG145" s="201"/>
      <c r="IH145" s="201"/>
      <c r="II145" s="201"/>
      <c r="IJ145" s="201"/>
      <c r="IK145" s="201"/>
      <c r="IL145" s="201"/>
      <c r="IM145" s="201"/>
      <c r="IN145" s="201"/>
      <c r="IO145" s="201"/>
      <c r="IP145" s="201"/>
      <c r="IQ145" s="201"/>
      <c r="IR145" s="201"/>
      <c r="IS145" s="201"/>
      <c r="IT145" s="201"/>
      <c r="IU145" s="201"/>
      <c r="IV145" s="201"/>
      <c r="IW145" s="201"/>
      <c r="IX145" s="201"/>
      <c r="IY145" s="201"/>
    </row>
    <row r="146" spans="1:259" s="203" customFormat="1" ht="12.95" customHeight="1">
      <c r="A146" s="395" t="s">
        <v>8484</v>
      </c>
      <c r="B146" s="524"/>
      <c r="C146" s="524" t="s">
        <v>3828</v>
      </c>
      <c r="D146" s="64">
        <v>120003633</v>
      </c>
      <c r="E146" s="521" t="s">
        <v>4738</v>
      </c>
      <c r="F146" s="521"/>
      <c r="G146" s="524"/>
      <c r="H146" s="524"/>
      <c r="I146" s="606" t="s">
        <v>399</v>
      </c>
      <c r="J146" s="606" t="s">
        <v>400</v>
      </c>
      <c r="K146" s="606" t="s">
        <v>401</v>
      </c>
      <c r="L146" s="470" t="s">
        <v>149</v>
      </c>
      <c r="M146" s="131" t="s">
        <v>104</v>
      </c>
      <c r="N146" s="470" t="s">
        <v>120</v>
      </c>
      <c r="O146" s="131" t="s">
        <v>83</v>
      </c>
      <c r="P146" s="398" t="s">
        <v>106</v>
      </c>
      <c r="Q146" s="606" t="s">
        <v>107</v>
      </c>
      <c r="R146" s="398" t="s">
        <v>2134</v>
      </c>
      <c r="S146" s="470" t="s">
        <v>109</v>
      </c>
      <c r="T146" s="398" t="s">
        <v>106</v>
      </c>
      <c r="U146" s="36" t="s">
        <v>121</v>
      </c>
      <c r="V146" s="606" t="s">
        <v>111</v>
      </c>
      <c r="W146" s="398">
        <v>90</v>
      </c>
      <c r="X146" s="606" t="s">
        <v>112</v>
      </c>
      <c r="Y146" s="398"/>
      <c r="Z146" s="398"/>
      <c r="AA146" s="398"/>
      <c r="AB146" s="470">
        <v>30</v>
      </c>
      <c r="AC146" s="470">
        <v>60</v>
      </c>
      <c r="AD146" s="470">
        <v>10</v>
      </c>
      <c r="AE146" s="737" t="s">
        <v>122</v>
      </c>
      <c r="AF146" s="606" t="s">
        <v>114</v>
      </c>
      <c r="AG146" s="610">
        <v>50</v>
      </c>
      <c r="AH146" s="610">
        <v>308580</v>
      </c>
      <c r="AI146" s="905">
        <v>0</v>
      </c>
      <c r="AJ146" s="905">
        <v>0</v>
      </c>
      <c r="AK146" s="740"/>
      <c r="AL146" s="741"/>
      <c r="AM146" s="741"/>
      <c r="AN146" s="741" t="s">
        <v>115</v>
      </c>
      <c r="AO146" s="395"/>
      <c r="AP146" s="606"/>
      <c r="AQ146" s="606"/>
      <c r="AR146" s="606"/>
      <c r="AS146" s="606" t="s">
        <v>403</v>
      </c>
      <c r="AT146" s="606" t="s">
        <v>403</v>
      </c>
      <c r="AU146" s="606"/>
      <c r="AV146" s="606"/>
      <c r="AW146" s="606"/>
      <c r="AX146" s="606"/>
      <c r="AY146" s="606"/>
      <c r="AZ146" s="606" t="s">
        <v>4714</v>
      </c>
      <c r="BA146" s="749"/>
      <c r="BB146" s="326"/>
      <c r="BC146" s="326"/>
      <c r="BD146" s="106"/>
      <c r="BE146" s="983">
        <v>122</v>
      </c>
    </row>
    <row r="147" spans="1:259" s="203" customFormat="1" ht="12.95" customHeight="1">
      <c r="A147" s="621" t="s">
        <v>8484</v>
      </c>
      <c r="B147" s="529"/>
      <c r="C147" s="529"/>
      <c r="D147" s="622">
        <v>120003633</v>
      </c>
      <c r="E147" s="1262" t="s">
        <v>8915</v>
      </c>
      <c r="F147" s="1262" t="s">
        <v>4738</v>
      </c>
      <c r="G147" s="529"/>
      <c r="H147" s="529"/>
      <c r="I147" s="530" t="s">
        <v>399</v>
      </c>
      <c r="J147" s="530" t="s">
        <v>400</v>
      </c>
      <c r="K147" s="530" t="s">
        <v>401</v>
      </c>
      <c r="L147" s="1262" t="s">
        <v>149</v>
      </c>
      <c r="M147" s="1263" t="s">
        <v>104</v>
      </c>
      <c r="N147" s="1262" t="s">
        <v>120</v>
      </c>
      <c r="O147" s="1263" t="s">
        <v>83</v>
      </c>
      <c r="P147" s="321" t="s">
        <v>106</v>
      </c>
      <c r="Q147" s="530" t="s">
        <v>107</v>
      </c>
      <c r="R147" s="321" t="s">
        <v>3118</v>
      </c>
      <c r="S147" s="1262" t="s">
        <v>109</v>
      </c>
      <c r="T147" s="321" t="s">
        <v>106</v>
      </c>
      <c r="U147" s="959" t="s">
        <v>121</v>
      </c>
      <c r="V147" s="530" t="s">
        <v>111</v>
      </c>
      <c r="W147" s="321">
        <v>90</v>
      </c>
      <c r="X147" s="530" t="s">
        <v>112</v>
      </c>
      <c r="Y147" s="321"/>
      <c r="Z147" s="321"/>
      <c r="AA147" s="321"/>
      <c r="AB147" s="1262">
        <v>30</v>
      </c>
      <c r="AC147" s="1262">
        <v>60</v>
      </c>
      <c r="AD147" s="1262">
        <v>10</v>
      </c>
      <c r="AE147" s="618" t="s">
        <v>122</v>
      </c>
      <c r="AF147" s="530" t="s">
        <v>114</v>
      </c>
      <c r="AG147" s="531">
        <v>25</v>
      </c>
      <c r="AH147" s="531">
        <v>308580</v>
      </c>
      <c r="AI147" s="1261">
        <v>7714500</v>
      </c>
      <c r="AJ147" s="1261">
        <v>8640240</v>
      </c>
      <c r="AK147" s="619"/>
      <c r="AL147" s="620"/>
      <c r="AM147" s="620"/>
      <c r="AN147" s="620" t="s">
        <v>115</v>
      </c>
      <c r="AO147" s="621"/>
      <c r="AP147" s="530"/>
      <c r="AQ147" s="530"/>
      <c r="AR147" s="530"/>
      <c r="AS147" s="530" t="s">
        <v>403</v>
      </c>
      <c r="AT147" s="530" t="s">
        <v>403</v>
      </c>
      <c r="AU147" s="530"/>
      <c r="AV147" s="530"/>
      <c r="AW147" s="530"/>
      <c r="AX147" s="530"/>
      <c r="AY147" s="530"/>
      <c r="AZ147" s="530" t="s">
        <v>8861</v>
      </c>
      <c r="BA147" s="1896"/>
      <c r="BB147" s="1"/>
      <c r="BC147" s="1"/>
      <c r="BD147" s="1" t="e">
        <f>VLOOKUP($F$2877:$F$3305,$E$17:$BE$2871,53,0)</f>
        <v>#VALUE!</v>
      </c>
      <c r="BE147" s="979" t="e">
        <f>BD147+0.5</f>
        <v>#VALUE!</v>
      </c>
      <c r="BF147" s="201"/>
      <c r="BG147" s="201"/>
      <c r="BH147" s="201"/>
      <c r="BI147" s="201"/>
      <c r="BJ147" s="201"/>
      <c r="BK147" s="201"/>
      <c r="BL147" s="201"/>
      <c r="BM147" s="201"/>
      <c r="BN147" s="201"/>
      <c r="BO147" s="201"/>
      <c r="BP147" s="201"/>
      <c r="BQ147" s="201"/>
      <c r="BR147" s="201"/>
      <c r="BS147" s="201"/>
      <c r="BT147" s="201"/>
      <c r="BU147" s="201"/>
      <c r="BV147" s="201"/>
      <c r="BW147" s="201"/>
      <c r="BX147" s="201"/>
      <c r="BY147" s="201"/>
      <c r="BZ147" s="201"/>
      <c r="CA147" s="201"/>
      <c r="CB147" s="201"/>
      <c r="CC147" s="201"/>
      <c r="CD147" s="201"/>
      <c r="CE147" s="201"/>
      <c r="CF147" s="201"/>
      <c r="CG147" s="201"/>
      <c r="CH147" s="201"/>
      <c r="CI147" s="201"/>
      <c r="CJ147" s="201"/>
      <c r="CK147" s="201"/>
      <c r="CL147" s="201"/>
      <c r="CM147" s="201"/>
      <c r="CN147" s="201"/>
      <c r="CO147" s="201"/>
      <c r="CP147" s="201"/>
      <c r="CQ147" s="201"/>
      <c r="CR147" s="201"/>
      <c r="CS147" s="201"/>
      <c r="CT147" s="201"/>
      <c r="CU147" s="201"/>
      <c r="CV147" s="201"/>
      <c r="CW147" s="201"/>
      <c r="CX147" s="201"/>
      <c r="CY147" s="201"/>
      <c r="CZ147" s="201"/>
      <c r="DA147" s="201"/>
      <c r="DB147" s="201"/>
      <c r="DC147" s="201"/>
      <c r="DD147" s="201"/>
      <c r="DE147" s="201"/>
      <c r="DF147" s="201"/>
      <c r="DG147" s="201"/>
      <c r="DH147" s="201"/>
      <c r="DI147" s="201"/>
      <c r="DJ147" s="201"/>
      <c r="DK147" s="201"/>
      <c r="DL147" s="201"/>
      <c r="DM147" s="201"/>
      <c r="DN147" s="201"/>
      <c r="DO147" s="201"/>
      <c r="DP147" s="201"/>
      <c r="DQ147" s="201"/>
      <c r="DR147" s="201"/>
      <c r="DS147" s="201"/>
      <c r="DT147" s="201"/>
      <c r="DU147" s="201"/>
      <c r="DV147" s="201"/>
      <c r="DW147" s="201"/>
      <c r="DX147" s="201"/>
      <c r="DY147" s="201"/>
      <c r="DZ147" s="201"/>
      <c r="EA147" s="201"/>
      <c r="EB147" s="201"/>
      <c r="EC147" s="201"/>
      <c r="ED147" s="201"/>
      <c r="EE147" s="201"/>
      <c r="EF147" s="201"/>
      <c r="EG147" s="201"/>
      <c r="EH147" s="201"/>
      <c r="EI147" s="201"/>
      <c r="EJ147" s="201"/>
      <c r="EK147" s="201"/>
      <c r="EL147" s="201"/>
      <c r="EM147" s="201"/>
      <c r="EN147" s="201"/>
      <c r="EO147" s="201"/>
      <c r="EP147" s="201"/>
      <c r="EQ147" s="201"/>
      <c r="ER147" s="201"/>
      <c r="ES147" s="201"/>
      <c r="ET147" s="201"/>
      <c r="EU147" s="201"/>
      <c r="EV147" s="201"/>
      <c r="EW147" s="201"/>
      <c r="EX147" s="201"/>
      <c r="EY147" s="201"/>
      <c r="EZ147" s="201"/>
      <c r="FA147" s="201"/>
      <c r="FB147" s="201"/>
      <c r="FC147" s="201"/>
      <c r="FD147" s="201"/>
      <c r="FE147" s="201"/>
      <c r="FF147" s="201"/>
      <c r="FG147" s="201"/>
      <c r="FH147" s="201"/>
      <c r="FI147" s="201"/>
      <c r="FJ147" s="201"/>
      <c r="FK147" s="201"/>
      <c r="FL147" s="201"/>
      <c r="FM147" s="201"/>
      <c r="FN147" s="201"/>
      <c r="FO147" s="201"/>
      <c r="FP147" s="201"/>
      <c r="FQ147" s="201"/>
      <c r="FR147" s="201"/>
      <c r="FS147" s="201"/>
      <c r="FT147" s="201"/>
      <c r="FU147" s="201"/>
      <c r="FV147" s="201"/>
      <c r="FW147" s="201"/>
      <c r="FX147" s="201"/>
      <c r="FY147" s="201"/>
      <c r="FZ147" s="201"/>
      <c r="GA147" s="201"/>
      <c r="GB147" s="201"/>
      <c r="GC147" s="201"/>
      <c r="GD147" s="201"/>
      <c r="GE147" s="201"/>
      <c r="GF147" s="201"/>
      <c r="GG147" s="201"/>
      <c r="GH147" s="201"/>
      <c r="GI147" s="201"/>
      <c r="GJ147" s="201"/>
      <c r="GK147" s="201"/>
      <c r="GL147" s="201"/>
      <c r="GM147" s="201"/>
      <c r="GN147" s="201"/>
      <c r="GO147" s="201"/>
      <c r="GP147" s="201"/>
      <c r="GQ147" s="201"/>
      <c r="GR147" s="201"/>
      <c r="GS147" s="201"/>
      <c r="GT147" s="201"/>
      <c r="GU147" s="201"/>
      <c r="GV147" s="201"/>
      <c r="GW147" s="201"/>
      <c r="GX147" s="201"/>
      <c r="GY147" s="201"/>
      <c r="GZ147" s="201"/>
      <c r="HA147" s="201"/>
      <c r="HB147" s="201"/>
      <c r="HC147" s="201"/>
      <c r="HD147" s="201"/>
      <c r="HE147" s="201"/>
      <c r="HF147" s="201"/>
      <c r="HG147" s="201"/>
      <c r="HH147" s="201"/>
      <c r="HI147" s="201"/>
      <c r="HJ147" s="201"/>
      <c r="HK147" s="201"/>
      <c r="HL147" s="201"/>
      <c r="HM147" s="201"/>
      <c r="HN147" s="201"/>
      <c r="HO147" s="201"/>
      <c r="HP147" s="201"/>
      <c r="HQ147" s="201"/>
      <c r="HR147" s="201"/>
      <c r="HS147" s="201"/>
      <c r="HT147" s="201"/>
      <c r="HU147" s="201"/>
      <c r="HV147" s="201"/>
      <c r="HW147" s="201"/>
      <c r="HX147" s="201"/>
      <c r="HY147" s="201"/>
      <c r="HZ147" s="201"/>
      <c r="IA147" s="201"/>
      <c r="IB147" s="201"/>
      <c r="IC147" s="201"/>
      <c r="ID147" s="201"/>
      <c r="IE147" s="201"/>
      <c r="IF147" s="201"/>
      <c r="IG147" s="201"/>
      <c r="IH147" s="201"/>
      <c r="II147" s="201"/>
      <c r="IJ147" s="201"/>
      <c r="IK147" s="201"/>
      <c r="IL147" s="201"/>
      <c r="IM147" s="201"/>
      <c r="IN147" s="201"/>
      <c r="IO147" s="201"/>
      <c r="IP147" s="201"/>
      <c r="IQ147" s="201"/>
      <c r="IR147" s="201"/>
      <c r="IS147" s="201"/>
      <c r="IT147" s="201"/>
      <c r="IU147" s="201"/>
      <c r="IV147" s="201"/>
      <c r="IW147" s="201"/>
      <c r="IX147" s="201"/>
      <c r="IY147" s="201"/>
    </row>
    <row r="148" spans="1:259" s="203" customFormat="1" ht="12.95" customHeight="1">
      <c r="A148" s="24" t="s">
        <v>8484</v>
      </c>
      <c r="B148" s="24"/>
      <c r="C148" s="25" t="s">
        <v>2123</v>
      </c>
      <c r="D148" s="24">
        <v>120003662</v>
      </c>
      <c r="E148" s="26" t="s">
        <v>3423</v>
      </c>
      <c r="F148" s="26"/>
      <c r="G148" s="26">
        <v>22100104</v>
      </c>
      <c r="H148" s="26" t="s">
        <v>1315</v>
      </c>
      <c r="I148" s="26" t="s">
        <v>399</v>
      </c>
      <c r="J148" s="26" t="s">
        <v>400</v>
      </c>
      <c r="K148" s="26" t="s">
        <v>401</v>
      </c>
      <c r="L148" s="27" t="s">
        <v>402</v>
      </c>
      <c r="M148" s="28" t="s">
        <v>104</v>
      </c>
      <c r="N148" s="26" t="s">
        <v>120</v>
      </c>
      <c r="O148" s="29" t="s">
        <v>83</v>
      </c>
      <c r="P148" s="28" t="s">
        <v>106</v>
      </c>
      <c r="Q148" s="26" t="s">
        <v>107</v>
      </c>
      <c r="R148" s="28" t="s">
        <v>150</v>
      </c>
      <c r="S148" s="27" t="s">
        <v>109</v>
      </c>
      <c r="T148" s="28" t="s">
        <v>106</v>
      </c>
      <c r="U148" s="30" t="s">
        <v>121</v>
      </c>
      <c r="V148" s="26" t="s">
        <v>111</v>
      </c>
      <c r="W148" s="28">
        <v>90</v>
      </c>
      <c r="X148" s="26" t="s">
        <v>112</v>
      </c>
      <c r="Y148" s="28"/>
      <c r="Z148" s="28"/>
      <c r="AA148" s="28"/>
      <c r="AB148" s="29">
        <v>30</v>
      </c>
      <c r="AC148" s="27">
        <v>60</v>
      </c>
      <c r="AD148" s="27">
        <v>10</v>
      </c>
      <c r="AE148" s="31" t="s">
        <v>122</v>
      </c>
      <c r="AF148" s="26" t="s">
        <v>114</v>
      </c>
      <c r="AG148" s="31">
        <v>30</v>
      </c>
      <c r="AH148" s="123">
        <v>214380</v>
      </c>
      <c r="AI148" s="32">
        <v>0</v>
      </c>
      <c r="AJ148" s="33">
        <v>0</v>
      </c>
      <c r="AK148" s="34"/>
      <c r="AL148" s="35"/>
      <c r="AM148" s="34"/>
      <c r="AN148" s="34" t="s">
        <v>115</v>
      </c>
      <c r="AO148" s="24"/>
      <c r="AP148" s="26"/>
      <c r="AQ148" s="26"/>
      <c r="AR148" s="26"/>
      <c r="AS148" s="26" t="s">
        <v>404</v>
      </c>
      <c r="AT148" s="26" t="s">
        <v>404</v>
      </c>
      <c r="AU148" s="26"/>
      <c r="AV148" s="26"/>
      <c r="AW148" s="26"/>
      <c r="AX148" s="26"/>
      <c r="AY148" s="26"/>
      <c r="AZ148" s="26" t="s">
        <v>3906</v>
      </c>
      <c r="BA148" s="203" t="s">
        <v>3944</v>
      </c>
      <c r="BC148" s="38"/>
      <c r="BD148" s="38"/>
      <c r="BE148" s="983">
        <v>123</v>
      </c>
    </row>
    <row r="149" spans="1:259" s="203" customFormat="1" ht="12.95" customHeight="1">
      <c r="A149" s="24" t="s">
        <v>8484</v>
      </c>
      <c r="B149" s="24"/>
      <c r="C149" s="25" t="s">
        <v>2123</v>
      </c>
      <c r="D149" s="24">
        <v>120003664</v>
      </c>
      <c r="E149" s="26" t="s">
        <v>3424</v>
      </c>
      <c r="F149" s="26"/>
      <c r="G149" s="26">
        <v>22100105</v>
      </c>
      <c r="H149" s="26" t="s">
        <v>1316</v>
      </c>
      <c r="I149" s="26" t="s">
        <v>399</v>
      </c>
      <c r="J149" s="26" t="s">
        <v>400</v>
      </c>
      <c r="K149" s="26" t="s">
        <v>401</v>
      </c>
      <c r="L149" s="27" t="s">
        <v>402</v>
      </c>
      <c r="M149" s="28" t="s">
        <v>104</v>
      </c>
      <c r="N149" s="26" t="s">
        <v>120</v>
      </c>
      <c r="O149" s="29" t="s">
        <v>83</v>
      </c>
      <c r="P149" s="28" t="s">
        <v>106</v>
      </c>
      <c r="Q149" s="26" t="s">
        <v>107</v>
      </c>
      <c r="R149" s="28" t="s">
        <v>150</v>
      </c>
      <c r="S149" s="27" t="s">
        <v>109</v>
      </c>
      <c r="T149" s="28" t="s">
        <v>106</v>
      </c>
      <c r="U149" s="30" t="s">
        <v>121</v>
      </c>
      <c r="V149" s="26" t="s">
        <v>111</v>
      </c>
      <c r="W149" s="28">
        <v>90</v>
      </c>
      <c r="X149" s="26" t="s">
        <v>112</v>
      </c>
      <c r="Y149" s="28"/>
      <c r="Z149" s="28"/>
      <c r="AA149" s="28"/>
      <c r="AB149" s="29">
        <v>30</v>
      </c>
      <c r="AC149" s="27">
        <v>60</v>
      </c>
      <c r="AD149" s="27">
        <v>10</v>
      </c>
      <c r="AE149" s="31" t="s">
        <v>122</v>
      </c>
      <c r="AF149" s="26" t="s">
        <v>114</v>
      </c>
      <c r="AG149" s="31">
        <v>10</v>
      </c>
      <c r="AH149" s="123">
        <v>429193.64</v>
      </c>
      <c r="AI149" s="32">
        <v>0</v>
      </c>
      <c r="AJ149" s="33">
        <f t="shared" ref="AJ149:AJ155" si="9">AI149*1.12</f>
        <v>0</v>
      </c>
      <c r="AK149" s="34"/>
      <c r="AL149" s="35"/>
      <c r="AM149" s="34"/>
      <c r="AN149" s="34" t="s">
        <v>115</v>
      </c>
      <c r="AO149" s="24"/>
      <c r="AP149" s="26"/>
      <c r="AQ149" s="26"/>
      <c r="AR149" s="26"/>
      <c r="AS149" s="26" t="s">
        <v>405</v>
      </c>
      <c r="AT149" s="26" t="s">
        <v>405</v>
      </c>
      <c r="AU149" s="26"/>
      <c r="AV149" s="26"/>
      <c r="AW149" s="26"/>
      <c r="AX149" s="26"/>
      <c r="AY149" s="26"/>
      <c r="AZ149" s="26"/>
      <c r="BC149" s="38"/>
      <c r="BD149" s="38"/>
      <c r="BE149" s="983">
        <v>124</v>
      </c>
      <c r="BF149" s="201"/>
      <c r="BG149" s="201"/>
      <c r="BH149" s="201"/>
      <c r="BI149" s="201"/>
      <c r="BJ149" s="201"/>
      <c r="BK149" s="201"/>
      <c r="BL149" s="201"/>
      <c r="BM149" s="201"/>
      <c r="BN149" s="201"/>
      <c r="BO149" s="201"/>
      <c r="BP149" s="201"/>
      <c r="BQ149" s="201"/>
      <c r="BR149" s="201"/>
      <c r="BS149" s="201"/>
      <c r="BT149" s="201"/>
      <c r="BU149" s="201"/>
      <c r="BV149" s="201"/>
      <c r="BW149" s="201"/>
      <c r="BX149" s="201"/>
      <c r="BY149" s="201"/>
      <c r="BZ149" s="201"/>
      <c r="CA149" s="201"/>
      <c r="CB149" s="201"/>
      <c r="CC149" s="201"/>
      <c r="CD149" s="201"/>
      <c r="CE149" s="201"/>
      <c r="CF149" s="201"/>
      <c r="CG149" s="201"/>
      <c r="CH149" s="201"/>
      <c r="CI149" s="201"/>
      <c r="CJ149" s="201"/>
      <c r="CK149" s="201"/>
      <c r="CL149" s="201"/>
      <c r="CM149" s="201"/>
      <c r="CN149" s="201"/>
      <c r="CO149" s="201"/>
      <c r="CP149" s="201"/>
      <c r="CQ149" s="201"/>
      <c r="CR149" s="201"/>
      <c r="CS149" s="201"/>
      <c r="CT149" s="201"/>
      <c r="CU149" s="201"/>
      <c r="CV149" s="201"/>
      <c r="CW149" s="201"/>
      <c r="CX149" s="201"/>
      <c r="CY149" s="201"/>
      <c r="CZ149" s="201"/>
      <c r="DA149" s="201"/>
      <c r="DB149" s="201"/>
      <c r="DC149" s="201"/>
      <c r="DD149" s="201"/>
      <c r="DE149" s="201"/>
      <c r="DF149" s="201"/>
      <c r="DG149" s="201"/>
      <c r="DH149" s="201"/>
      <c r="DI149" s="201"/>
      <c r="DJ149" s="201"/>
      <c r="DK149" s="201"/>
      <c r="DL149" s="201"/>
      <c r="DM149" s="201"/>
      <c r="DN149" s="201"/>
      <c r="DO149" s="201"/>
      <c r="DP149" s="201"/>
      <c r="DQ149" s="201"/>
      <c r="DR149" s="201"/>
      <c r="DS149" s="201"/>
      <c r="DT149" s="201"/>
      <c r="DU149" s="201"/>
      <c r="DV149" s="201"/>
      <c r="DW149" s="201"/>
      <c r="DX149" s="201"/>
      <c r="DY149" s="201"/>
      <c r="DZ149" s="201"/>
      <c r="EA149" s="201"/>
      <c r="EB149" s="201"/>
      <c r="EC149" s="201"/>
      <c r="ED149" s="201"/>
      <c r="EE149" s="201"/>
      <c r="EF149" s="201"/>
      <c r="EG149" s="201"/>
      <c r="EH149" s="201"/>
      <c r="EI149" s="201"/>
      <c r="EJ149" s="201"/>
      <c r="EK149" s="201"/>
      <c r="EL149" s="201"/>
      <c r="EM149" s="201"/>
      <c r="EN149" s="201"/>
      <c r="EO149" s="201"/>
      <c r="EP149" s="201"/>
      <c r="EQ149" s="201"/>
      <c r="ER149" s="201"/>
      <c r="ES149" s="201"/>
      <c r="ET149" s="201"/>
      <c r="EU149" s="201"/>
      <c r="EV149" s="201"/>
      <c r="EW149" s="201"/>
      <c r="EX149" s="201"/>
      <c r="EY149" s="201"/>
      <c r="EZ149" s="201"/>
      <c r="FA149" s="201"/>
      <c r="FB149" s="201"/>
      <c r="FC149" s="201"/>
      <c r="FD149" s="201"/>
      <c r="FE149" s="201"/>
      <c r="FF149" s="201"/>
      <c r="FG149" s="201"/>
      <c r="FH149" s="201"/>
      <c r="FI149" s="201"/>
      <c r="FJ149" s="201"/>
      <c r="FK149" s="201"/>
      <c r="FL149" s="201"/>
      <c r="FM149" s="201"/>
      <c r="FN149" s="201"/>
      <c r="FO149" s="201"/>
      <c r="FP149" s="201"/>
      <c r="FQ149" s="201"/>
      <c r="FR149" s="201"/>
      <c r="FS149" s="201"/>
      <c r="FT149" s="201"/>
      <c r="FU149" s="201"/>
      <c r="FV149" s="201"/>
      <c r="FW149" s="201"/>
      <c r="FX149" s="201"/>
      <c r="FY149" s="201"/>
      <c r="FZ149" s="201"/>
      <c r="GA149" s="201"/>
      <c r="GB149" s="201"/>
      <c r="GC149" s="201"/>
      <c r="GD149" s="201"/>
      <c r="GE149" s="201"/>
      <c r="GF149" s="201"/>
      <c r="GG149" s="201"/>
      <c r="GH149" s="201"/>
      <c r="GI149" s="201"/>
      <c r="GJ149" s="201"/>
      <c r="GK149" s="201"/>
      <c r="GL149" s="201"/>
      <c r="GM149" s="201"/>
      <c r="GN149" s="201"/>
      <c r="GO149" s="201"/>
      <c r="GP149" s="201"/>
      <c r="GQ149" s="201"/>
      <c r="GR149" s="201"/>
      <c r="GS149" s="201"/>
      <c r="GT149" s="201"/>
      <c r="GU149" s="201"/>
      <c r="GV149" s="201"/>
      <c r="GW149" s="201"/>
      <c r="GX149" s="201"/>
      <c r="GY149" s="201"/>
      <c r="GZ149" s="201"/>
      <c r="HA149" s="201"/>
      <c r="HB149" s="201"/>
      <c r="HC149" s="201"/>
      <c r="HD149" s="201"/>
      <c r="HE149" s="201"/>
      <c r="HF149" s="201"/>
      <c r="HG149" s="201"/>
      <c r="HH149" s="201"/>
      <c r="HI149" s="201"/>
      <c r="HJ149" s="201"/>
      <c r="HK149" s="201"/>
      <c r="HL149" s="201"/>
      <c r="HM149" s="201"/>
      <c r="HN149" s="201"/>
      <c r="HO149" s="201"/>
      <c r="HP149" s="201"/>
      <c r="HQ149" s="201"/>
      <c r="HR149" s="201"/>
      <c r="HS149" s="201"/>
      <c r="HT149" s="201"/>
      <c r="HU149" s="201"/>
      <c r="HV149" s="201"/>
      <c r="HW149" s="201"/>
      <c r="HX149" s="201"/>
      <c r="HY149" s="201"/>
      <c r="HZ149" s="201"/>
      <c r="IA149" s="201"/>
      <c r="IB149" s="201"/>
      <c r="IC149" s="201"/>
      <c r="ID149" s="201"/>
      <c r="IE149" s="201"/>
      <c r="IF149" s="201"/>
      <c r="IG149" s="201"/>
      <c r="IH149" s="201"/>
      <c r="II149" s="201"/>
      <c r="IJ149" s="201"/>
      <c r="IK149" s="201"/>
      <c r="IL149" s="201"/>
      <c r="IM149" s="201"/>
      <c r="IN149" s="201"/>
      <c r="IO149" s="201"/>
      <c r="IP149" s="201"/>
      <c r="IQ149" s="201"/>
      <c r="IR149" s="201"/>
      <c r="IS149" s="201"/>
      <c r="IT149" s="201"/>
      <c r="IU149" s="201"/>
      <c r="IV149" s="201"/>
      <c r="IW149" s="201"/>
      <c r="IX149" s="201"/>
      <c r="IY149" s="201"/>
    </row>
    <row r="150" spans="1:259" s="203" customFormat="1" ht="12.95" customHeight="1">
      <c r="A150" s="89" t="s">
        <v>8484</v>
      </c>
      <c r="B150" s="110"/>
      <c r="C150" s="110" t="s">
        <v>3836</v>
      </c>
      <c r="D150" s="89">
        <v>120003664</v>
      </c>
      <c r="E150" s="89" t="s">
        <v>3839</v>
      </c>
      <c r="F150" s="89"/>
      <c r="G150" s="89">
        <v>22100105</v>
      </c>
      <c r="H150" s="260"/>
      <c r="I150" s="114" t="s">
        <v>399</v>
      </c>
      <c r="J150" s="114" t="s">
        <v>400</v>
      </c>
      <c r="K150" s="114" t="s">
        <v>401</v>
      </c>
      <c r="L150" s="89" t="s">
        <v>402</v>
      </c>
      <c r="M150" s="89" t="s">
        <v>104</v>
      </c>
      <c r="N150" s="62" t="s">
        <v>120</v>
      </c>
      <c r="O150" s="89" t="s">
        <v>83</v>
      </c>
      <c r="P150" s="110" t="s">
        <v>106</v>
      </c>
      <c r="Q150" s="112" t="s">
        <v>107</v>
      </c>
      <c r="R150" s="62" t="s">
        <v>108</v>
      </c>
      <c r="S150" s="62" t="s">
        <v>109</v>
      </c>
      <c r="T150" s="110" t="s">
        <v>106</v>
      </c>
      <c r="U150" s="112" t="s">
        <v>121</v>
      </c>
      <c r="V150" s="62" t="s">
        <v>111</v>
      </c>
      <c r="W150" s="62">
        <v>90</v>
      </c>
      <c r="X150" s="62" t="s">
        <v>112</v>
      </c>
      <c r="Y150" s="62"/>
      <c r="Z150" s="62"/>
      <c r="AA150" s="62"/>
      <c r="AB150" s="261">
        <v>30</v>
      </c>
      <c r="AC150" s="62">
        <v>60</v>
      </c>
      <c r="AD150" s="261">
        <v>10</v>
      </c>
      <c r="AE150" s="62" t="s">
        <v>122</v>
      </c>
      <c r="AF150" s="62" t="s">
        <v>114</v>
      </c>
      <c r="AG150" s="262">
        <v>10</v>
      </c>
      <c r="AH150" s="263">
        <v>429193.64</v>
      </c>
      <c r="AI150" s="32">
        <v>0</v>
      </c>
      <c r="AJ150" s="33">
        <f t="shared" si="9"/>
        <v>0</v>
      </c>
      <c r="AK150" s="265"/>
      <c r="AL150" s="265"/>
      <c r="AM150" s="265"/>
      <c r="AN150" s="266" t="s">
        <v>115</v>
      </c>
      <c r="AO150" s="267"/>
      <c r="AP150" s="267"/>
      <c r="AQ150" s="62"/>
      <c r="AR150" s="62"/>
      <c r="AS150" s="62" t="s">
        <v>405</v>
      </c>
      <c r="AT150" s="260"/>
      <c r="AU150" s="62"/>
      <c r="AV150" s="62"/>
      <c r="AW150" s="62"/>
      <c r="AX150" s="62"/>
      <c r="AY150" s="62"/>
      <c r="AZ150" s="62" t="s">
        <v>3838</v>
      </c>
      <c r="BA150" s="201"/>
      <c r="BB150" s="201"/>
      <c r="BC150" s="201"/>
      <c r="BD150" s="209"/>
      <c r="BE150" s="983">
        <v>125</v>
      </c>
    </row>
    <row r="151" spans="1:259" s="203" customFormat="1" ht="12.95" customHeight="1">
      <c r="A151" s="24" t="s">
        <v>8484</v>
      </c>
      <c r="B151" s="260"/>
      <c r="C151" s="260" t="s">
        <v>2090</v>
      </c>
      <c r="D151" s="24">
        <v>120003664</v>
      </c>
      <c r="E151" s="27" t="s">
        <v>4054</v>
      </c>
      <c r="F151" s="27"/>
      <c r="G151" s="400"/>
      <c r="H151" s="260"/>
      <c r="I151" s="26" t="s">
        <v>399</v>
      </c>
      <c r="J151" s="26" t="s">
        <v>400</v>
      </c>
      <c r="K151" s="26" t="s">
        <v>401</v>
      </c>
      <c r="L151" s="26" t="s">
        <v>402</v>
      </c>
      <c r="M151" s="28" t="s">
        <v>104</v>
      </c>
      <c r="N151" s="26" t="s">
        <v>120</v>
      </c>
      <c r="O151" s="28" t="s">
        <v>83</v>
      </c>
      <c r="P151" s="28" t="s">
        <v>106</v>
      </c>
      <c r="Q151" s="26" t="s">
        <v>107</v>
      </c>
      <c r="R151" s="28" t="s">
        <v>1092</v>
      </c>
      <c r="S151" s="26" t="s">
        <v>109</v>
      </c>
      <c r="T151" s="28" t="s">
        <v>106</v>
      </c>
      <c r="U151" s="30" t="s">
        <v>121</v>
      </c>
      <c r="V151" s="26" t="s">
        <v>111</v>
      </c>
      <c r="W151" s="28">
        <v>90</v>
      </c>
      <c r="X151" s="26" t="s">
        <v>112</v>
      </c>
      <c r="Y151" s="28"/>
      <c r="Z151" s="28"/>
      <c r="AA151" s="28"/>
      <c r="AB151" s="28">
        <v>30</v>
      </c>
      <c r="AC151" s="26">
        <v>60</v>
      </c>
      <c r="AD151" s="26">
        <v>10</v>
      </c>
      <c r="AE151" s="31" t="s">
        <v>122</v>
      </c>
      <c r="AF151" s="26" t="s">
        <v>114</v>
      </c>
      <c r="AG151" s="31">
        <v>10</v>
      </c>
      <c r="AH151" s="34">
        <v>429193.64</v>
      </c>
      <c r="AI151" s="32">
        <v>0</v>
      </c>
      <c r="AJ151" s="33">
        <f t="shared" si="9"/>
        <v>0</v>
      </c>
      <c r="AK151" s="35"/>
      <c r="AL151" s="34"/>
      <c r="AM151" s="34"/>
      <c r="AN151" s="34" t="s">
        <v>115</v>
      </c>
      <c r="AO151" s="24"/>
      <c r="AP151" s="26"/>
      <c r="AQ151" s="26"/>
      <c r="AR151" s="26"/>
      <c r="AS151" s="26" t="s">
        <v>405</v>
      </c>
      <c r="AT151" s="26" t="s">
        <v>405</v>
      </c>
      <c r="AU151" s="26"/>
      <c r="AV151" s="26"/>
      <c r="AW151" s="26"/>
      <c r="AX151" s="26"/>
      <c r="AY151" s="26"/>
      <c r="AZ151" s="26"/>
      <c r="BA151" s="253" t="s">
        <v>3838</v>
      </c>
      <c r="BB151" s="253">
        <v>22100105</v>
      </c>
      <c r="BC151" s="253"/>
      <c r="BD151" s="209"/>
      <c r="BE151" s="983">
        <v>126</v>
      </c>
      <c r="BF151" s="201"/>
      <c r="BG151" s="201"/>
      <c r="BH151" s="201"/>
      <c r="BI151" s="201"/>
      <c r="BJ151" s="201"/>
      <c r="BK151" s="201"/>
      <c r="BL151" s="201"/>
      <c r="BM151" s="201"/>
      <c r="BN151" s="201"/>
      <c r="BO151" s="201"/>
      <c r="BP151" s="201"/>
      <c r="BQ151" s="201"/>
      <c r="BR151" s="201"/>
      <c r="BS151" s="201"/>
      <c r="BT151" s="201"/>
      <c r="BU151" s="201"/>
      <c r="BV151" s="201"/>
      <c r="BW151" s="201"/>
      <c r="BX151" s="201"/>
      <c r="BY151" s="201"/>
      <c r="BZ151" s="201"/>
      <c r="CA151" s="201"/>
      <c r="CB151" s="201"/>
      <c r="CC151" s="201"/>
      <c r="CD151" s="201"/>
      <c r="CE151" s="201"/>
      <c r="CF151" s="201"/>
      <c r="CG151" s="201"/>
      <c r="CH151" s="201"/>
      <c r="CI151" s="201"/>
      <c r="CJ151" s="201"/>
      <c r="CK151" s="201"/>
      <c r="CL151" s="201"/>
      <c r="CM151" s="201"/>
      <c r="CN151" s="201"/>
      <c r="CO151" s="201"/>
      <c r="CP151" s="201"/>
      <c r="CQ151" s="201"/>
      <c r="CR151" s="201"/>
      <c r="CS151" s="201"/>
      <c r="CT151" s="201"/>
      <c r="CU151" s="201"/>
      <c r="CV151" s="201"/>
      <c r="CW151" s="201"/>
      <c r="CX151" s="201"/>
      <c r="CY151" s="201"/>
      <c r="CZ151" s="201"/>
      <c r="DA151" s="201"/>
      <c r="DB151" s="201"/>
      <c r="DC151" s="201"/>
      <c r="DD151" s="201"/>
      <c r="DE151" s="201"/>
      <c r="DF151" s="201"/>
      <c r="DG151" s="201"/>
      <c r="DH151" s="201"/>
      <c r="DI151" s="201"/>
      <c r="DJ151" s="201"/>
      <c r="DK151" s="201"/>
      <c r="DL151" s="201"/>
      <c r="DM151" s="201"/>
      <c r="DN151" s="201"/>
      <c r="DO151" s="201"/>
      <c r="DP151" s="201"/>
      <c r="DQ151" s="201"/>
      <c r="DR151" s="201"/>
      <c r="DS151" s="201"/>
      <c r="DT151" s="201"/>
      <c r="DU151" s="201"/>
      <c r="DV151" s="201"/>
      <c r="DW151" s="201"/>
      <c r="DX151" s="201"/>
      <c r="DY151" s="201"/>
      <c r="DZ151" s="201"/>
      <c r="EA151" s="201"/>
      <c r="EB151" s="201"/>
      <c r="EC151" s="201"/>
      <c r="ED151" s="201"/>
      <c r="EE151" s="201"/>
      <c r="EF151" s="201"/>
      <c r="EG151" s="201"/>
      <c r="EH151" s="201"/>
      <c r="EI151" s="201"/>
      <c r="EJ151" s="201"/>
      <c r="EK151" s="201"/>
      <c r="EL151" s="201"/>
      <c r="EM151" s="201"/>
      <c r="EN151" s="201"/>
      <c r="EO151" s="201"/>
      <c r="EP151" s="201"/>
      <c r="EQ151" s="201"/>
      <c r="ER151" s="201"/>
      <c r="ES151" s="201"/>
      <c r="ET151" s="201"/>
      <c r="EU151" s="201"/>
      <c r="EV151" s="201"/>
      <c r="EW151" s="201"/>
      <c r="EX151" s="201"/>
      <c r="EY151" s="201"/>
      <c r="EZ151" s="201"/>
      <c r="FA151" s="201"/>
      <c r="FB151" s="201"/>
      <c r="FC151" s="201"/>
      <c r="FD151" s="201"/>
      <c r="FE151" s="201"/>
      <c r="FF151" s="201"/>
      <c r="FG151" s="201"/>
      <c r="FH151" s="201"/>
      <c r="FI151" s="201"/>
      <c r="FJ151" s="201"/>
      <c r="FK151" s="201"/>
      <c r="FL151" s="201"/>
      <c r="FM151" s="201"/>
      <c r="FN151" s="201"/>
      <c r="FO151" s="201"/>
      <c r="FP151" s="201"/>
      <c r="FQ151" s="201"/>
      <c r="FR151" s="201"/>
      <c r="FS151" s="201"/>
      <c r="FT151" s="201"/>
      <c r="FU151" s="201"/>
      <c r="FV151" s="201"/>
      <c r="FW151" s="201"/>
      <c r="FX151" s="201"/>
      <c r="FY151" s="201"/>
      <c r="FZ151" s="201"/>
      <c r="GA151" s="201"/>
      <c r="GB151" s="201"/>
      <c r="GC151" s="201"/>
      <c r="GD151" s="201"/>
      <c r="GE151" s="201"/>
      <c r="GF151" s="201"/>
      <c r="GG151" s="201"/>
      <c r="GH151" s="201"/>
      <c r="GI151" s="201"/>
      <c r="GJ151" s="201"/>
      <c r="GK151" s="201"/>
      <c r="GL151" s="201"/>
      <c r="GM151" s="201"/>
      <c r="GN151" s="201"/>
      <c r="GO151" s="201"/>
      <c r="GP151" s="201"/>
      <c r="GQ151" s="201"/>
      <c r="GR151" s="201"/>
      <c r="GS151" s="201"/>
      <c r="GT151" s="201"/>
      <c r="GU151" s="201"/>
      <c r="GV151" s="201"/>
      <c r="GW151" s="201"/>
      <c r="GX151" s="201"/>
      <c r="GY151" s="201"/>
      <c r="GZ151" s="201"/>
      <c r="HA151" s="201"/>
      <c r="HB151" s="201"/>
      <c r="HC151" s="201"/>
      <c r="HD151" s="201"/>
      <c r="HE151" s="201"/>
      <c r="HF151" s="201"/>
      <c r="HG151" s="201"/>
      <c r="HH151" s="201"/>
      <c r="HI151" s="201"/>
      <c r="HJ151" s="201"/>
      <c r="HK151" s="201"/>
      <c r="HL151" s="201"/>
      <c r="HM151" s="201"/>
      <c r="HN151" s="201"/>
      <c r="HO151" s="201"/>
      <c r="HP151" s="201"/>
      <c r="HQ151" s="201"/>
      <c r="HR151" s="201"/>
      <c r="HS151" s="201"/>
      <c r="HT151" s="201"/>
      <c r="HU151" s="201"/>
      <c r="HV151" s="201"/>
      <c r="HW151" s="201"/>
      <c r="HX151" s="201"/>
      <c r="HY151" s="201"/>
      <c r="HZ151" s="201"/>
      <c r="IA151" s="201"/>
      <c r="IB151" s="201"/>
      <c r="IC151" s="201"/>
      <c r="ID151" s="201"/>
      <c r="IE151" s="201"/>
      <c r="IF151" s="201"/>
      <c r="IG151" s="201"/>
      <c r="IH151" s="201"/>
      <c r="II151" s="201"/>
      <c r="IJ151" s="201"/>
      <c r="IK151" s="201"/>
      <c r="IL151" s="201"/>
      <c r="IM151" s="201"/>
      <c r="IN151" s="201"/>
      <c r="IO151" s="201"/>
      <c r="IP151" s="201"/>
      <c r="IQ151" s="201"/>
      <c r="IR151" s="201"/>
      <c r="IS151" s="201"/>
      <c r="IT151" s="201"/>
      <c r="IU151" s="201"/>
      <c r="IV151" s="201"/>
      <c r="IW151" s="201"/>
      <c r="IX151" s="201"/>
      <c r="IY151" s="201"/>
    </row>
    <row r="152" spans="1:259" s="203" customFormat="1" ht="12.95" customHeight="1">
      <c r="A152" s="395" t="s">
        <v>8484</v>
      </c>
      <c r="B152" s="524"/>
      <c r="C152" s="524" t="s">
        <v>3828</v>
      </c>
      <c r="D152" s="64">
        <v>120003664</v>
      </c>
      <c r="E152" s="521" t="s">
        <v>4739</v>
      </c>
      <c r="F152" s="521"/>
      <c r="G152" s="524"/>
      <c r="H152" s="524"/>
      <c r="I152" s="606" t="s">
        <v>399</v>
      </c>
      <c r="J152" s="606" t="s">
        <v>400</v>
      </c>
      <c r="K152" s="606" t="s">
        <v>401</v>
      </c>
      <c r="L152" s="470" t="s">
        <v>149</v>
      </c>
      <c r="M152" s="131" t="s">
        <v>104</v>
      </c>
      <c r="N152" s="470" t="s">
        <v>120</v>
      </c>
      <c r="O152" s="131" t="s">
        <v>83</v>
      </c>
      <c r="P152" s="398" t="s">
        <v>106</v>
      </c>
      <c r="Q152" s="606" t="s">
        <v>107</v>
      </c>
      <c r="R152" s="398" t="s">
        <v>2134</v>
      </c>
      <c r="S152" s="470" t="s">
        <v>109</v>
      </c>
      <c r="T152" s="398" t="s">
        <v>106</v>
      </c>
      <c r="U152" s="36" t="s">
        <v>121</v>
      </c>
      <c r="V152" s="606" t="s">
        <v>111</v>
      </c>
      <c r="W152" s="398">
        <v>90</v>
      </c>
      <c r="X152" s="606" t="s">
        <v>112</v>
      </c>
      <c r="Y152" s="398"/>
      <c r="Z152" s="398"/>
      <c r="AA152" s="398"/>
      <c r="AB152" s="470">
        <v>30</v>
      </c>
      <c r="AC152" s="470">
        <v>60</v>
      </c>
      <c r="AD152" s="470">
        <v>10</v>
      </c>
      <c r="AE152" s="737" t="s">
        <v>122</v>
      </c>
      <c r="AF152" s="606" t="s">
        <v>114</v>
      </c>
      <c r="AG152" s="610">
        <v>10</v>
      </c>
      <c r="AH152" s="610">
        <v>429193.64</v>
      </c>
      <c r="AI152" s="739">
        <v>4291936.4000000004</v>
      </c>
      <c r="AJ152" s="739">
        <f t="shared" si="9"/>
        <v>4806968.7680000011</v>
      </c>
      <c r="AK152" s="740"/>
      <c r="AL152" s="741"/>
      <c r="AM152" s="741"/>
      <c r="AN152" s="741" t="s">
        <v>115</v>
      </c>
      <c r="AO152" s="395"/>
      <c r="AP152" s="606"/>
      <c r="AQ152" s="606"/>
      <c r="AR152" s="606"/>
      <c r="AS152" s="606" t="s">
        <v>405</v>
      </c>
      <c r="AT152" s="606" t="s">
        <v>405</v>
      </c>
      <c r="AU152" s="606"/>
      <c r="AV152" s="606"/>
      <c r="AW152" s="606"/>
      <c r="AX152" s="606"/>
      <c r="AY152" s="606"/>
      <c r="AZ152" s="606" t="s">
        <v>4714</v>
      </c>
      <c r="BA152" s="749"/>
      <c r="BB152" s="326"/>
      <c r="BC152" s="326"/>
      <c r="BD152" s="106"/>
      <c r="BE152" s="983">
        <v>127</v>
      </c>
    </row>
    <row r="153" spans="1:259" s="203" customFormat="1" ht="12.95" customHeight="1">
      <c r="A153" s="24" t="s">
        <v>8484</v>
      </c>
      <c r="B153" s="24"/>
      <c r="C153" s="25" t="s">
        <v>2123</v>
      </c>
      <c r="D153" s="24">
        <v>120003665</v>
      </c>
      <c r="E153" s="26" t="s">
        <v>3425</v>
      </c>
      <c r="F153" s="26"/>
      <c r="G153" s="26">
        <v>22100106</v>
      </c>
      <c r="H153" s="26" t="s">
        <v>1317</v>
      </c>
      <c r="I153" s="26" t="s">
        <v>399</v>
      </c>
      <c r="J153" s="26" t="s">
        <v>400</v>
      </c>
      <c r="K153" s="26" t="s">
        <v>401</v>
      </c>
      <c r="L153" s="27" t="s">
        <v>402</v>
      </c>
      <c r="M153" s="28" t="s">
        <v>104</v>
      </c>
      <c r="N153" s="26" t="s">
        <v>120</v>
      </c>
      <c r="O153" s="29" t="s">
        <v>83</v>
      </c>
      <c r="P153" s="28" t="s">
        <v>106</v>
      </c>
      <c r="Q153" s="26" t="s">
        <v>107</v>
      </c>
      <c r="R153" s="28" t="s">
        <v>150</v>
      </c>
      <c r="S153" s="27" t="s">
        <v>109</v>
      </c>
      <c r="T153" s="28" t="s">
        <v>106</v>
      </c>
      <c r="U153" s="30" t="s">
        <v>121</v>
      </c>
      <c r="V153" s="26" t="s">
        <v>111</v>
      </c>
      <c r="W153" s="28">
        <v>90</v>
      </c>
      <c r="X153" s="26" t="s">
        <v>112</v>
      </c>
      <c r="Y153" s="28"/>
      <c r="Z153" s="28"/>
      <c r="AA153" s="28"/>
      <c r="AB153" s="29">
        <v>30</v>
      </c>
      <c r="AC153" s="27">
        <v>60</v>
      </c>
      <c r="AD153" s="27">
        <v>10</v>
      </c>
      <c r="AE153" s="31" t="s">
        <v>122</v>
      </c>
      <c r="AF153" s="26" t="s">
        <v>114</v>
      </c>
      <c r="AG153" s="31">
        <v>100</v>
      </c>
      <c r="AH153" s="123">
        <v>164310</v>
      </c>
      <c r="AI153" s="32">
        <v>0</v>
      </c>
      <c r="AJ153" s="33">
        <f t="shared" si="9"/>
        <v>0</v>
      </c>
      <c r="AK153" s="34"/>
      <c r="AL153" s="35"/>
      <c r="AM153" s="34"/>
      <c r="AN153" s="34" t="s">
        <v>115</v>
      </c>
      <c r="AO153" s="24"/>
      <c r="AP153" s="26"/>
      <c r="AQ153" s="26"/>
      <c r="AR153" s="26"/>
      <c r="AS153" s="26" t="s">
        <v>406</v>
      </c>
      <c r="AT153" s="26" t="s">
        <v>406</v>
      </c>
      <c r="AU153" s="26"/>
      <c r="AV153" s="26"/>
      <c r="AW153" s="26"/>
      <c r="AX153" s="26"/>
      <c r="AY153" s="26"/>
      <c r="AZ153" s="26"/>
      <c r="BC153" s="38"/>
      <c r="BD153" s="38"/>
      <c r="BE153" s="983">
        <v>128</v>
      </c>
      <c r="BF153" s="201"/>
      <c r="BG153" s="201"/>
      <c r="BH153" s="201"/>
      <c r="BI153" s="201"/>
      <c r="BJ153" s="201"/>
      <c r="BK153" s="201"/>
      <c r="BL153" s="201"/>
      <c r="BM153" s="201"/>
      <c r="BN153" s="201"/>
      <c r="BO153" s="201"/>
      <c r="BP153" s="201"/>
      <c r="BQ153" s="201"/>
      <c r="BR153" s="201"/>
      <c r="BS153" s="201"/>
      <c r="BT153" s="201"/>
      <c r="BU153" s="201"/>
      <c r="BV153" s="201"/>
      <c r="BW153" s="201"/>
      <c r="BX153" s="201"/>
      <c r="BY153" s="201"/>
      <c r="BZ153" s="201"/>
      <c r="CA153" s="201"/>
      <c r="CB153" s="201"/>
      <c r="CC153" s="201"/>
      <c r="CD153" s="201"/>
      <c r="CE153" s="201"/>
      <c r="CF153" s="201"/>
      <c r="CG153" s="201"/>
      <c r="CH153" s="201"/>
      <c r="CI153" s="201"/>
      <c r="CJ153" s="201"/>
      <c r="CK153" s="201"/>
      <c r="CL153" s="201"/>
      <c r="CM153" s="201"/>
      <c r="CN153" s="201"/>
      <c r="CO153" s="201"/>
      <c r="CP153" s="201"/>
      <c r="CQ153" s="201"/>
      <c r="CR153" s="201"/>
      <c r="CS153" s="201"/>
      <c r="CT153" s="201"/>
      <c r="CU153" s="201"/>
      <c r="CV153" s="201"/>
      <c r="CW153" s="201"/>
      <c r="CX153" s="201"/>
      <c r="CY153" s="201"/>
      <c r="CZ153" s="201"/>
      <c r="DA153" s="201"/>
      <c r="DB153" s="201"/>
      <c r="DC153" s="201"/>
      <c r="DD153" s="201"/>
      <c r="DE153" s="201"/>
      <c r="DF153" s="201"/>
      <c r="DG153" s="201"/>
      <c r="DH153" s="201"/>
      <c r="DI153" s="201"/>
      <c r="DJ153" s="201"/>
      <c r="DK153" s="201"/>
      <c r="DL153" s="201"/>
      <c r="DM153" s="201"/>
      <c r="DN153" s="201"/>
      <c r="DO153" s="201"/>
      <c r="DP153" s="201"/>
      <c r="DQ153" s="201"/>
      <c r="DR153" s="201"/>
      <c r="DS153" s="201"/>
      <c r="DT153" s="201"/>
      <c r="DU153" s="201"/>
      <c r="DV153" s="201"/>
      <c r="DW153" s="201"/>
      <c r="DX153" s="201"/>
      <c r="DY153" s="201"/>
      <c r="DZ153" s="201"/>
      <c r="EA153" s="201"/>
      <c r="EB153" s="201"/>
      <c r="EC153" s="201"/>
      <c r="ED153" s="201"/>
      <c r="EE153" s="201"/>
      <c r="EF153" s="201"/>
      <c r="EG153" s="201"/>
      <c r="EH153" s="201"/>
      <c r="EI153" s="201"/>
      <c r="EJ153" s="201"/>
      <c r="EK153" s="201"/>
      <c r="EL153" s="201"/>
      <c r="EM153" s="201"/>
      <c r="EN153" s="201"/>
      <c r="EO153" s="201"/>
      <c r="EP153" s="201"/>
      <c r="EQ153" s="201"/>
      <c r="ER153" s="201"/>
      <c r="ES153" s="201"/>
      <c r="ET153" s="201"/>
      <c r="EU153" s="201"/>
      <c r="EV153" s="201"/>
      <c r="EW153" s="201"/>
      <c r="EX153" s="201"/>
      <c r="EY153" s="201"/>
      <c r="EZ153" s="201"/>
      <c r="FA153" s="201"/>
      <c r="FB153" s="201"/>
      <c r="FC153" s="201"/>
      <c r="FD153" s="201"/>
      <c r="FE153" s="201"/>
      <c r="FF153" s="201"/>
      <c r="FG153" s="201"/>
      <c r="FH153" s="201"/>
      <c r="FI153" s="201"/>
      <c r="FJ153" s="201"/>
      <c r="FK153" s="201"/>
      <c r="FL153" s="201"/>
      <c r="FM153" s="201"/>
      <c r="FN153" s="201"/>
      <c r="FO153" s="201"/>
      <c r="FP153" s="201"/>
      <c r="FQ153" s="201"/>
      <c r="FR153" s="201"/>
      <c r="FS153" s="201"/>
      <c r="FT153" s="201"/>
      <c r="FU153" s="201"/>
      <c r="FV153" s="201"/>
      <c r="FW153" s="201"/>
      <c r="FX153" s="201"/>
      <c r="FY153" s="201"/>
      <c r="FZ153" s="201"/>
      <c r="GA153" s="201"/>
      <c r="GB153" s="201"/>
      <c r="GC153" s="201"/>
      <c r="GD153" s="201"/>
      <c r="GE153" s="201"/>
      <c r="GF153" s="201"/>
      <c r="GG153" s="201"/>
      <c r="GH153" s="201"/>
      <c r="GI153" s="201"/>
      <c r="GJ153" s="201"/>
      <c r="GK153" s="201"/>
      <c r="GL153" s="201"/>
      <c r="GM153" s="201"/>
      <c r="GN153" s="201"/>
      <c r="GO153" s="201"/>
      <c r="GP153" s="201"/>
      <c r="GQ153" s="201"/>
      <c r="GR153" s="201"/>
      <c r="GS153" s="201"/>
      <c r="GT153" s="201"/>
      <c r="GU153" s="201"/>
      <c r="GV153" s="201"/>
      <c r="GW153" s="201"/>
      <c r="GX153" s="201"/>
      <c r="GY153" s="201"/>
      <c r="GZ153" s="201"/>
      <c r="HA153" s="201"/>
      <c r="HB153" s="201"/>
      <c r="HC153" s="201"/>
      <c r="HD153" s="201"/>
      <c r="HE153" s="201"/>
      <c r="HF153" s="201"/>
      <c r="HG153" s="201"/>
      <c r="HH153" s="201"/>
      <c r="HI153" s="201"/>
      <c r="HJ153" s="201"/>
      <c r="HK153" s="201"/>
      <c r="HL153" s="201"/>
      <c r="HM153" s="201"/>
      <c r="HN153" s="201"/>
      <c r="HO153" s="201"/>
      <c r="HP153" s="201"/>
      <c r="HQ153" s="201"/>
      <c r="HR153" s="201"/>
      <c r="HS153" s="201"/>
      <c r="HT153" s="201"/>
      <c r="HU153" s="201"/>
      <c r="HV153" s="201"/>
      <c r="HW153" s="201"/>
      <c r="HX153" s="201"/>
      <c r="HY153" s="201"/>
      <c r="HZ153" s="201"/>
      <c r="IA153" s="201"/>
      <c r="IB153" s="201"/>
      <c r="IC153" s="201"/>
      <c r="ID153" s="201"/>
      <c r="IE153" s="201"/>
      <c r="IF153" s="201"/>
      <c r="IG153" s="201"/>
      <c r="IH153" s="201"/>
      <c r="II153" s="201"/>
      <c r="IJ153" s="201"/>
      <c r="IK153" s="201"/>
      <c r="IL153" s="201"/>
      <c r="IM153" s="201"/>
      <c r="IN153" s="201"/>
      <c r="IO153" s="201"/>
      <c r="IP153" s="201"/>
      <c r="IQ153" s="201"/>
      <c r="IR153" s="201"/>
      <c r="IS153" s="201"/>
      <c r="IT153" s="201"/>
      <c r="IU153" s="201"/>
      <c r="IV153" s="201"/>
      <c r="IW153" s="201"/>
      <c r="IX153" s="201"/>
      <c r="IY153" s="201"/>
    </row>
    <row r="154" spans="1:259" s="203" customFormat="1" ht="12.95" customHeight="1">
      <c r="A154" s="89" t="s">
        <v>8484</v>
      </c>
      <c r="B154" s="110"/>
      <c r="C154" s="110" t="s">
        <v>3836</v>
      </c>
      <c r="D154" s="89">
        <v>120003665</v>
      </c>
      <c r="E154" s="89" t="s">
        <v>3840</v>
      </c>
      <c r="F154" s="89"/>
      <c r="G154" s="89">
        <v>22100106</v>
      </c>
      <c r="H154" s="260"/>
      <c r="I154" s="114" t="s">
        <v>399</v>
      </c>
      <c r="J154" s="114" t="s">
        <v>400</v>
      </c>
      <c r="K154" s="114" t="s">
        <v>401</v>
      </c>
      <c r="L154" s="89" t="s">
        <v>402</v>
      </c>
      <c r="M154" s="89" t="s">
        <v>104</v>
      </c>
      <c r="N154" s="62" t="s">
        <v>120</v>
      </c>
      <c r="O154" s="89" t="s">
        <v>83</v>
      </c>
      <c r="P154" s="110" t="s">
        <v>106</v>
      </c>
      <c r="Q154" s="112" t="s">
        <v>107</v>
      </c>
      <c r="R154" s="62" t="s">
        <v>108</v>
      </c>
      <c r="S154" s="62" t="s">
        <v>109</v>
      </c>
      <c r="T154" s="110" t="s">
        <v>106</v>
      </c>
      <c r="U154" s="112" t="s">
        <v>121</v>
      </c>
      <c r="V154" s="62" t="s">
        <v>111</v>
      </c>
      <c r="W154" s="62">
        <v>90</v>
      </c>
      <c r="X154" s="62" t="s">
        <v>112</v>
      </c>
      <c r="Y154" s="62"/>
      <c r="Z154" s="62"/>
      <c r="AA154" s="62"/>
      <c r="AB154" s="261">
        <v>30</v>
      </c>
      <c r="AC154" s="62">
        <v>60</v>
      </c>
      <c r="AD154" s="261">
        <v>10</v>
      </c>
      <c r="AE154" s="62" t="s">
        <v>122</v>
      </c>
      <c r="AF154" s="62" t="s">
        <v>114</v>
      </c>
      <c r="AG154" s="262">
        <v>100</v>
      </c>
      <c r="AH154" s="263">
        <v>164310</v>
      </c>
      <c r="AI154" s="32">
        <v>0</v>
      </c>
      <c r="AJ154" s="33">
        <f t="shared" si="9"/>
        <v>0</v>
      </c>
      <c r="AK154" s="265"/>
      <c r="AL154" s="265"/>
      <c r="AM154" s="265"/>
      <c r="AN154" s="266" t="s">
        <v>115</v>
      </c>
      <c r="AO154" s="267"/>
      <c r="AP154" s="267"/>
      <c r="AQ154" s="62"/>
      <c r="AR154" s="62"/>
      <c r="AS154" s="62" t="s">
        <v>406</v>
      </c>
      <c r="AT154" s="260"/>
      <c r="AU154" s="62"/>
      <c r="AV154" s="62"/>
      <c r="AW154" s="62"/>
      <c r="AX154" s="62"/>
      <c r="AY154" s="62"/>
      <c r="AZ154" s="62" t="s">
        <v>3838</v>
      </c>
      <c r="BA154" s="201"/>
      <c r="BB154" s="201"/>
      <c r="BC154" s="201"/>
      <c r="BD154" s="209"/>
      <c r="BE154" s="983">
        <v>129</v>
      </c>
    </row>
    <row r="155" spans="1:259" s="203" customFormat="1" ht="12.95" customHeight="1">
      <c r="A155" s="24" t="s">
        <v>8484</v>
      </c>
      <c r="B155" s="260"/>
      <c r="C155" s="260" t="s">
        <v>2090</v>
      </c>
      <c r="D155" s="24">
        <v>120003665</v>
      </c>
      <c r="E155" s="27" t="s">
        <v>4055</v>
      </c>
      <c r="F155" s="27"/>
      <c r="G155" s="400"/>
      <c r="H155" s="260"/>
      <c r="I155" s="26" t="s">
        <v>399</v>
      </c>
      <c r="J155" s="26" t="s">
        <v>400</v>
      </c>
      <c r="K155" s="26" t="s">
        <v>401</v>
      </c>
      <c r="L155" s="26" t="s">
        <v>402</v>
      </c>
      <c r="M155" s="28" t="s">
        <v>104</v>
      </c>
      <c r="N155" s="26" t="s">
        <v>120</v>
      </c>
      <c r="O155" s="28" t="s">
        <v>83</v>
      </c>
      <c r="P155" s="28" t="s">
        <v>106</v>
      </c>
      <c r="Q155" s="26" t="s">
        <v>107</v>
      </c>
      <c r="R155" s="28" t="s">
        <v>1092</v>
      </c>
      <c r="S155" s="26" t="s">
        <v>109</v>
      </c>
      <c r="T155" s="28" t="s">
        <v>106</v>
      </c>
      <c r="U155" s="30" t="s">
        <v>121</v>
      </c>
      <c r="V155" s="26" t="s">
        <v>111</v>
      </c>
      <c r="W155" s="28">
        <v>90</v>
      </c>
      <c r="X155" s="26" t="s">
        <v>112</v>
      </c>
      <c r="Y155" s="28"/>
      <c r="Z155" s="28"/>
      <c r="AA155" s="28"/>
      <c r="AB155" s="28">
        <v>30</v>
      </c>
      <c r="AC155" s="26">
        <v>60</v>
      </c>
      <c r="AD155" s="26">
        <v>10</v>
      </c>
      <c r="AE155" s="31" t="s">
        <v>122</v>
      </c>
      <c r="AF155" s="26" t="s">
        <v>114</v>
      </c>
      <c r="AG155" s="31">
        <v>100</v>
      </c>
      <c r="AH155" s="34">
        <v>164310</v>
      </c>
      <c r="AI155" s="32">
        <v>0</v>
      </c>
      <c r="AJ155" s="33">
        <f t="shared" si="9"/>
        <v>0</v>
      </c>
      <c r="AK155" s="35"/>
      <c r="AL155" s="34"/>
      <c r="AM155" s="34"/>
      <c r="AN155" s="34" t="s">
        <v>115</v>
      </c>
      <c r="AO155" s="24"/>
      <c r="AP155" s="26"/>
      <c r="AQ155" s="26"/>
      <c r="AR155" s="26"/>
      <c r="AS155" s="26" t="s">
        <v>406</v>
      </c>
      <c r="AT155" s="26" t="s">
        <v>406</v>
      </c>
      <c r="AU155" s="26"/>
      <c r="AV155" s="26"/>
      <c r="AW155" s="26"/>
      <c r="AX155" s="26"/>
      <c r="AY155" s="26"/>
      <c r="AZ155" s="26"/>
      <c r="BA155" s="253" t="s">
        <v>3838</v>
      </c>
      <c r="BB155" s="253">
        <v>22100106</v>
      </c>
      <c r="BC155" s="253"/>
      <c r="BD155" s="209"/>
      <c r="BE155" s="983">
        <v>130</v>
      </c>
      <c r="BF155" s="201"/>
      <c r="BG155" s="201"/>
      <c r="BH155" s="201"/>
      <c r="BI155" s="201"/>
      <c r="BJ155" s="201"/>
      <c r="BK155" s="201"/>
      <c r="BL155" s="201"/>
      <c r="BM155" s="201"/>
      <c r="BN155" s="201"/>
      <c r="BO155" s="201"/>
      <c r="BP155" s="201"/>
      <c r="BQ155" s="201"/>
      <c r="BR155" s="201"/>
      <c r="BS155" s="201"/>
      <c r="BT155" s="201"/>
      <c r="BU155" s="201"/>
      <c r="BV155" s="201"/>
      <c r="BW155" s="201"/>
      <c r="BX155" s="201"/>
      <c r="BY155" s="201"/>
      <c r="BZ155" s="201"/>
      <c r="CA155" s="201"/>
      <c r="CB155" s="201"/>
      <c r="CC155" s="201"/>
      <c r="CD155" s="201"/>
      <c r="CE155" s="201"/>
      <c r="CF155" s="201"/>
      <c r="CG155" s="201"/>
      <c r="CH155" s="201"/>
      <c r="CI155" s="201"/>
      <c r="CJ155" s="201"/>
      <c r="CK155" s="201"/>
      <c r="CL155" s="201"/>
      <c r="CM155" s="201"/>
      <c r="CN155" s="201"/>
      <c r="CO155" s="201"/>
      <c r="CP155" s="201"/>
      <c r="CQ155" s="201"/>
      <c r="CR155" s="201"/>
      <c r="CS155" s="201"/>
      <c r="CT155" s="201"/>
      <c r="CU155" s="201"/>
      <c r="CV155" s="201"/>
      <c r="CW155" s="201"/>
      <c r="CX155" s="201"/>
      <c r="CY155" s="201"/>
      <c r="CZ155" s="201"/>
      <c r="DA155" s="201"/>
      <c r="DB155" s="201"/>
      <c r="DC155" s="201"/>
      <c r="DD155" s="201"/>
      <c r="DE155" s="201"/>
      <c r="DF155" s="201"/>
      <c r="DG155" s="201"/>
      <c r="DH155" s="201"/>
      <c r="DI155" s="201"/>
      <c r="DJ155" s="201"/>
      <c r="DK155" s="201"/>
      <c r="DL155" s="201"/>
      <c r="DM155" s="201"/>
      <c r="DN155" s="201"/>
      <c r="DO155" s="201"/>
      <c r="DP155" s="201"/>
      <c r="DQ155" s="201"/>
      <c r="DR155" s="201"/>
      <c r="DS155" s="201"/>
      <c r="DT155" s="201"/>
      <c r="DU155" s="201"/>
      <c r="DV155" s="201"/>
      <c r="DW155" s="201"/>
      <c r="DX155" s="201"/>
      <c r="DY155" s="201"/>
      <c r="DZ155" s="201"/>
      <c r="EA155" s="201"/>
      <c r="EB155" s="201"/>
      <c r="EC155" s="201"/>
      <c r="ED155" s="201"/>
      <c r="EE155" s="201"/>
      <c r="EF155" s="201"/>
      <c r="EG155" s="201"/>
      <c r="EH155" s="201"/>
      <c r="EI155" s="201"/>
      <c r="EJ155" s="201"/>
      <c r="EK155" s="201"/>
      <c r="EL155" s="201"/>
      <c r="EM155" s="201"/>
      <c r="EN155" s="201"/>
      <c r="EO155" s="201"/>
      <c r="EP155" s="201"/>
      <c r="EQ155" s="201"/>
      <c r="ER155" s="201"/>
      <c r="ES155" s="201"/>
      <c r="ET155" s="201"/>
      <c r="EU155" s="201"/>
      <c r="EV155" s="201"/>
      <c r="EW155" s="201"/>
      <c r="EX155" s="201"/>
      <c r="EY155" s="201"/>
      <c r="EZ155" s="201"/>
      <c r="FA155" s="201"/>
      <c r="FB155" s="201"/>
      <c r="FC155" s="201"/>
      <c r="FD155" s="201"/>
      <c r="FE155" s="201"/>
      <c r="FF155" s="201"/>
      <c r="FG155" s="201"/>
      <c r="FH155" s="201"/>
      <c r="FI155" s="201"/>
      <c r="FJ155" s="201"/>
      <c r="FK155" s="201"/>
      <c r="FL155" s="201"/>
      <c r="FM155" s="201"/>
      <c r="FN155" s="201"/>
      <c r="FO155" s="201"/>
      <c r="FP155" s="201"/>
      <c r="FQ155" s="201"/>
      <c r="FR155" s="201"/>
      <c r="FS155" s="201"/>
      <c r="FT155" s="201"/>
      <c r="FU155" s="201"/>
      <c r="FV155" s="201"/>
      <c r="FW155" s="201"/>
      <c r="FX155" s="201"/>
      <c r="FY155" s="201"/>
      <c r="FZ155" s="201"/>
      <c r="GA155" s="201"/>
      <c r="GB155" s="201"/>
      <c r="GC155" s="201"/>
      <c r="GD155" s="201"/>
      <c r="GE155" s="201"/>
      <c r="GF155" s="201"/>
      <c r="GG155" s="201"/>
      <c r="GH155" s="201"/>
      <c r="GI155" s="201"/>
      <c r="GJ155" s="201"/>
      <c r="GK155" s="201"/>
      <c r="GL155" s="201"/>
      <c r="GM155" s="201"/>
      <c r="GN155" s="201"/>
      <c r="GO155" s="201"/>
      <c r="GP155" s="201"/>
      <c r="GQ155" s="201"/>
      <c r="GR155" s="201"/>
      <c r="GS155" s="201"/>
      <c r="GT155" s="201"/>
      <c r="GU155" s="201"/>
      <c r="GV155" s="201"/>
      <c r="GW155" s="201"/>
      <c r="GX155" s="201"/>
      <c r="GY155" s="201"/>
      <c r="GZ155" s="201"/>
      <c r="HA155" s="201"/>
      <c r="HB155" s="201"/>
      <c r="HC155" s="201"/>
      <c r="HD155" s="201"/>
      <c r="HE155" s="201"/>
      <c r="HF155" s="201"/>
      <c r="HG155" s="201"/>
      <c r="HH155" s="201"/>
      <c r="HI155" s="201"/>
      <c r="HJ155" s="201"/>
      <c r="HK155" s="201"/>
      <c r="HL155" s="201"/>
      <c r="HM155" s="201"/>
      <c r="HN155" s="201"/>
      <c r="HO155" s="201"/>
      <c r="HP155" s="201"/>
      <c r="HQ155" s="201"/>
      <c r="HR155" s="201"/>
      <c r="HS155" s="201"/>
      <c r="HT155" s="201"/>
      <c r="HU155" s="201"/>
      <c r="HV155" s="201"/>
      <c r="HW155" s="201"/>
      <c r="HX155" s="201"/>
      <c r="HY155" s="201"/>
      <c r="HZ155" s="201"/>
      <c r="IA155" s="201"/>
      <c r="IB155" s="201"/>
      <c r="IC155" s="201"/>
      <c r="ID155" s="201"/>
      <c r="IE155" s="201"/>
      <c r="IF155" s="201"/>
      <c r="IG155" s="201"/>
      <c r="IH155" s="201"/>
      <c r="II155" s="201"/>
      <c r="IJ155" s="201"/>
      <c r="IK155" s="201"/>
      <c r="IL155" s="201"/>
      <c r="IM155" s="201"/>
      <c r="IN155" s="201"/>
      <c r="IO155" s="201"/>
      <c r="IP155" s="201"/>
      <c r="IQ155" s="201"/>
      <c r="IR155" s="201"/>
      <c r="IS155" s="201"/>
      <c r="IT155" s="201"/>
      <c r="IU155" s="201"/>
      <c r="IV155" s="201"/>
      <c r="IW155" s="201"/>
      <c r="IX155" s="201"/>
      <c r="IY155" s="201"/>
    </row>
    <row r="156" spans="1:259" s="203" customFormat="1" ht="12.95" customHeight="1">
      <c r="A156" s="395" t="s">
        <v>8484</v>
      </c>
      <c r="B156" s="524"/>
      <c r="C156" s="524" t="s">
        <v>3828</v>
      </c>
      <c r="D156" s="64">
        <v>120003665</v>
      </c>
      <c r="E156" s="521" t="s">
        <v>4740</v>
      </c>
      <c r="F156" s="521"/>
      <c r="G156" s="524"/>
      <c r="H156" s="524"/>
      <c r="I156" s="606" t="s">
        <v>399</v>
      </c>
      <c r="J156" s="606" t="s">
        <v>400</v>
      </c>
      <c r="K156" s="606" t="s">
        <v>401</v>
      </c>
      <c r="L156" s="470" t="s">
        <v>149</v>
      </c>
      <c r="M156" s="131" t="s">
        <v>104</v>
      </c>
      <c r="N156" s="470" t="s">
        <v>120</v>
      </c>
      <c r="O156" s="131" t="s">
        <v>83</v>
      </c>
      <c r="P156" s="398" t="s">
        <v>106</v>
      </c>
      <c r="Q156" s="606" t="s">
        <v>107</v>
      </c>
      <c r="R156" s="398" t="s">
        <v>2134</v>
      </c>
      <c r="S156" s="470" t="s">
        <v>109</v>
      </c>
      <c r="T156" s="398" t="s">
        <v>106</v>
      </c>
      <c r="U156" s="36" t="s">
        <v>121</v>
      </c>
      <c r="V156" s="606" t="s">
        <v>111</v>
      </c>
      <c r="W156" s="398">
        <v>90</v>
      </c>
      <c r="X156" s="606" t="s">
        <v>112</v>
      </c>
      <c r="Y156" s="398"/>
      <c r="Z156" s="398"/>
      <c r="AA156" s="398"/>
      <c r="AB156" s="470">
        <v>30</v>
      </c>
      <c r="AC156" s="470">
        <v>60</v>
      </c>
      <c r="AD156" s="470">
        <v>10</v>
      </c>
      <c r="AE156" s="737" t="s">
        <v>122</v>
      </c>
      <c r="AF156" s="606" t="s">
        <v>114</v>
      </c>
      <c r="AG156" s="610">
        <v>97</v>
      </c>
      <c r="AH156" s="610">
        <v>164310</v>
      </c>
      <c r="AI156" s="905">
        <v>0</v>
      </c>
      <c r="AJ156" s="905">
        <v>0</v>
      </c>
      <c r="AK156" s="740"/>
      <c r="AL156" s="741"/>
      <c r="AM156" s="741"/>
      <c r="AN156" s="741" t="s">
        <v>115</v>
      </c>
      <c r="AO156" s="395"/>
      <c r="AP156" s="606"/>
      <c r="AQ156" s="606"/>
      <c r="AR156" s="606"/>
      <c r="AS156" s="606" t="s">
        <v>406</v>
      </c>
      <c r="AT156" s="606" t="s">
        <v>406</v>
      </c>
      <c r="AU156" s="606"/>
      <c r="AV156" s="606"/>
      <c r="AW156" s="606"/>
      <c r="AX156" s="606"/>
      <c r="AY156" s="606"/>
      <c r="AZ156" s="606" t="s">
        <v>4715</v>
      </c>
      <c r="BA156" s="749"/>
      <c r="BB156" s="326"/>
      <c r="BC156" s="326"/>
      <c r="BD156" s="106"/>
      <c r="BE156" s="983">
        <v>131</v>
      </c>
      <c r="BF156" s="742"/>
      <c r="BG156" s="742"/>
      <c r="BH156" s="742"/>
      <c r="BI156" s="742"/>
      <c r="BJ156" s="742"/>
      <c r="BK156" s="742"/>
      <c r="BL156" s="742"/>
      <c r="BM156" s="742"/>
      <c r="BN156" s="742"/>
      <c r="BO156" s="742"/>
      <c r="BP156" s="742"/>
      <c r="BQ156" s="742"/>
      <c r="BR156" s="742"/>
      <c r="BS156" s="742"/>
      <c r="BT156" s="742"/>
      <c r="BU156" s="742"/>
      <c r="BV156" s="742"/>
      <c r="BW156" s="742"/>
      <c r="BX156" s="742"/>
      <c r="BY156" s="742"/>
      <c r="BZ156" s="742"/>
      <c r="CA156" s="742"/>
      <c r="CB156" s="742"/>
      <c r="CC156" s="742"/>
      <c r="CD156" s="742"/>
      <c r="CE156" s="742"/>
      <c r="CF156" s="742"/>
      <c r="CG156" s="742"/>
      <c r="CH156" s="742"/>
      <c r="CI156" s="742"/>
      <c r="CJ156" s="742"/>
      <c r="CK156" s="742"/>
      <c r="CL156" s="742"/>
      <c r="CM156" s="742"/>
      <c r="CN156" s="742"/>
      <c r="CO156" s="742"/>
      <c r="CP156" s="742"/>
      <c r="CQ156" s="742"/>
      <c r="CR156" s="742"/>
      <c r="CS156" s="742"/>
      <c r="CT156" s="742"/>
      <c r="CU156" s="742"/>
      <c r="CV156" s="742"/>
      <c r="CW156" s="742"/>
      <c r="CX156" s="742"/>
      <c r="CY156" s="742"/>
      <c r="CZ156" s="742"/>
      <c r="DA156" s="742"/>
      <c r="DB156" s="742"/>
      <c r="DC156" s="742"/>
      <c r="DD156" s="742"/>
      <c r="DE156" s="742"/>
      <c r="DF156" s="742"/>
      <c r="DG156" s="742"/>
      <c r="DH156" s="742"/>
      <c r="DI156" s="742"/>
      <c r="DJ156" s="742"/>
      <c r="DK156" s="742"/>
      <c r="DL156" s="742"/>
      <c r="DM156" s="742"/>
      <c r="DN156" s="742"/>
      <c r="DO156" s="742"/>
      <c r="DP156" s="742"/>
      <c r="DQ156" s="742"/>
      <c r="DR156" s="742"/>
      <c r="DS156" s="742"/>
      <c r="DT156" s="742"/>
      <c r="DU156" s="742"/>
      <c r="DV156" s="742"/>
      <c r="DW156" s="742"/>
      <c r="DX156" s="742"/>
      <c r="DY156" s="742"/>
      <c r="DZ156" s="742"/>
      <c r="EA156" s="742"/>
      <c r="EB156" s="742"/>
      <c r="EC156" s="742"/>
      <c r="ED156" s="742"/>
      <c r="EE156" s="742"/>
      <c r="EF156" s="742"/>
      <c r="EG156" s="742"/>
      <c r="EH156" s="742"/>
      <c r="EI156" s="742"/>
      <c r="EJ156" s="742"/>
      <c r="EK156" s="742"/>
      <c r="EL156" s="742"/>
      <c r="EM156" s="742"/>
      <c r="EN156" s="742"/>
      <c r="EO156" s="742"/>
      <c r="EP156" s="742"/>
      <c r="EQ156" s="742"/>
      <c r="ER156" s="742"/>
      <c r="ES156" s="742"/>
      <c r="ET156" s="742"/>
      <c r="EU156" s="742"/>
      <c r="EV156" s="742"/>
      <c r="EW156" s="742"/>
      <c r="EX156" s="742"/>
      <c r="EY156" s="742"/>
      <c r="EZ156" s="742"/>
      <c r="FA156" s="742"/>
      <c r="FB156" s="742"/>
      <c r="FC156" s="742"/>
      <c r="FD156" s="742"/>
      <c r="FE156" s="742"/>
      <c r="FF156" s="742"/>
      <c r="FG156" s="742"/>
      <c r="FH156" s="742"/>
      <c r="FI156" s="742"/>
      <c r="FJ156" s="742"/>
      <c r="FK156" s="742"/>
      <c r="FL156" s="742"/>
      <c r="FM156" s="742"/>
      <c r="FN156" s="742"/>
      <c r="FO156" s="742"/>
      <c r="FP156" s="742"/>
      <c r="FQ156" s="742"/>
      <c r="FR156" s="742"/>
      <c r="FS156" s="742"/>
      <c r="FT156" s="742"/>
      <c r="FU156" s="742"/>
      <c r="FV156" s="742"/>
      <c r="FW156" s="742"/>
      <c r="FX156" s="742"/>
      <c r="FY156" s="742"/>
      <c r="FZ156" s="742"/>
      <c r="GA156" s="742"/>
      <c r="GB156" s="742"/>
      <c r="GC156" s="742"/>
      <c r="GD156" s="742"/>
      <c r="GE156" s="742"/>
      <c r="GF156" s="742"/>
      <c r="GG156" s="742"/>
      <c r="GH156" s="742"/>
      <c r="GI156" s="742"/>
      <c r="GJ156" s="742"/>
      <c r="GK156" s="742"/>
      <c r="GL156" s="742"/>
      <c r="GM156" s="742"/>
      <c r="GN156" s="742"/>
      <c r="GO156" s="742"/>
      <c r="GP156" s="742"/>
      <c r="GQ156" s="742"/>
      <c r="GR156" s="742"/>
      <c r="GS156" s="742"/>
      <c r="GT156" s="742"/>
      <c r="GU156" s="742"/>
      <c r="GV156" s="742"/>
      <c r="GW156" s="742"/>
      <c r="GX156" s="742"/>
      <c r="GY156" s="742"/>
      <c r="GZ156" s="742"/>
      <c r="HA156" s="742"/>
      <c r="HB156" s="742"/>
      <c r="HC156" s="742"/>
      <c r="HD156" s="742"/>
      <c r="HE156" s="742"/>
      <c r="HF156" s="742"/>
      <c r="HG156" s="742"/>
      <c r="HH156" s="742"/>
      <c r="HI156" s="742"/>
      <c r="HJ156" s="742"/>
      <c r="HK156" s="742"/>
      <c r="HL156" s="742"/>
      <c r="HM156" s="742"/>
      <c r="HN156" s="742"/>
      <c r="HO156" s="742"/>
      <c r="HP156" s="742"/>
      <c r="HQ156" s="742"/>
      <c r="HR156" s="742"/>
      <c r="HS156" s="742"/>
      <c r="HT156" s="742"/>
      <c r="HU156" s="742"/>
      <c r="HV156" s="742"/>
      <c r="HW156" s="742"/>
      <c r="HX156" s="742"/>
      <c r="HY156" s="742"/>
      <c r="HZ156" s="742"/>
      <c r="IA156" s="742"/>
      <c r="IB156" s="742"/>
      <c r="IC156" s="742"/>
      <c r="ID156" s="742"/>
      <c r="IE156" s="742"/>
      <c r="IF156" s="742"/>
      <c r="IG156" s="742"/>
      <c r="IH156" s="742"/>
      <c r="II156" s="742"/>
      <c r="IJ156" s="742"/>
      <c r="IK156" s="742"/>
      <c r="IL156" s="742"/>
      <c r="IM156" s="742"/>
      <c r="IN156" s="742"/>
      <c r="IO156" s="742"/>
      <c r="IP156" s="742"/>
      <c r="IQ156" s="742"/>
      <c r="IR156" s="742"/>
      <c r="IS156" s="742"/>
      <c r="IT156" s="742"/>
      <c r="IU156" s="742"/>
      <c r="IV156" s="742"/>
      <c r="IW156" s="742"/>
      <c r="IX156" s="742"/>
      <c r="IY156" s="742"/>
    </row>
    <row r="157" spans="1:259" s="203" customFormat="1" ht="12.95" customHeight="1">
      <c r="A157" s="621" t="s">
        <v>8484</v>
      </c>
      <c r="B157" s="529"/>
      <c r="C157" s="529"/>
      <c r="D157" s="622">
        <v>120003665</v>
      </c>
      <c r="E157" s="1262" t="s">
        <v>8916</v>
      </c>
      <c r="F157" s="1262" t="s">
        <v>4740</v>
      </c>
      <c r="G157" s="529"/>
      <c r="H157" s="529"/>
      <c r="I157" s="530" t="s">
        <v>399</v>
      </c>
      <c r="J157" s="530" t="s">
        <v>400</v>
      </c>
      <c r="K157" s="530" t="s">
        <v>401</v>
      </c>
      <c r="L157" s="1262" t="s">
        <v>149</v>
      </c>
      <c r="M157" s="1263" t="s">
        <v>104</v>
      </c>
      <c r="N157" s="1262" t="s">
        <v>120</v>
      </c>
      <c r="O157" s="1263" t="s">
        <v>83</v>
      </c>
      <c r="P157" s="321" t="s">
        <v>106</v>
      </c>
      <c r="Q157" s="530" t="s">
        <v>107</v>
      </c>
      <c r="R157" s="321" t="s">
        <v>3118</v>
      </c>
      <c r="S157" s="1262" t="s">
        <v>109</v>
      </c>
      <c r="T157" s="321" t="s">
        <v>106</v>
      </c>
      <c r="U157" s="959" t="s">
        <v>121</v>
      </c>
      <c r="V157" s="530" t="s">
        <v>111</v>
      </c>
      <c r="W157" s="321">
        <v>90</v>
      </c>
      <c r="X157" s="530" t="s">
        <v>112</v>
      </c>
      <c r="Y157" s="321"/>
      <c r="Z157" s="321"/>
      <c r="AA157" s="321"/>
      <c r="AB157" s="1262">
        <v>30</v>
      </c>
      <c r="AC157" s="1262">
        <v>60</v>
      </c>
      <c r="AD157" s="1262">
        <v>10</v>
      </c>
      <c r="AE157" s="618" t="s">
        <v>122</v>
      </c>
      <c r="AF157" s="530" t="s">
        <v>114</v>
      </c>
      <c r="AG157" s="531">
        <v>23</v>
      </c>
      <c r="AH157" s="531">
        <v>164310</v>
      </c>
      <c r="AI157" s="1261">
        <v>3779130</v>
      </c>
      <c r="AJ157" s="1261">
        <v>4232625.6000000006</v>
      </c>
      <c r="AK157" s="619"/>
      <c r="AL157" s="620"/>
      <c r="AM157" s="620"/>
      <c r="AN157" s="620" t="s">
        <v>115</v>
      </c>
      <c r="AO157" s="621"/>
      <c r="AP157" s="530"/>
      <c r="AQ157" s="530"/>
      <c r="AR157" s="530"/>
      <c r="AS157" s="530" t="s">
        <v>406</v>
      </c>
      <c r="AT157" s="530" t="s">
        <v>406</v>
      </c>
      <c r="AU157" s="530"/>
      <c r="AV157" s="530"/>
      <c r="AW157" s="530"/>
      <c r="AX157" s="530"/>
      <c r="AY157" s="530"/>
      <c r="AZ157" s="530" t="s">
        <v>8861</v>
      </c>
      <c r="BA157" s="1896"/>
      <c r="BB157" s="1"/>
      <c r="BC157" s="1"/>
      <c r="BD157" s="1" t="e">
        <f>VLOOKUP($F$2877:$F$3305,$E$17:$BE$2871,53,0)</f>
        <v>#VALUE!</v>
      </c>
      <c r="BE157" s="979" t="e">
        <f>BD157+0.5</f>
        <v>#VALUE!</v>
      </c>
      <c r="BF157" s="742"/>
      <c r="BG157" s="742"/>
      <c r="BH157" s="742"/>
      <c r="BI157" s="742"/>
      <c r="BJ157" s="742"/>
      <c r="BK157" s="742"/>
      <c r="BL157" s="742"/>
      <c r="BM157" s="742"/>
      <c r="BN157" s="742"/>
      <c r="BO157" s="742"/>
      <c r="BP157" s="742"/>
      <c r="BQ157" s="742"/>
      <c r="BR157" s="742"/>
      <c r="BS157" s="742"/>
      <c r="BT157" s="742"/>
      <c r="BU157" s="742"/>
      <c r="BV157" s="742"/>
      <c r="BW157" s="742"/>
      <c r="BX157" s="742"/>
      <c r="BY157" s="742"/>
      <c r="BZ157" s="742"/>
      <c r="CA157" s="742"/>
      <c r="CB157" s="742"/>
      <c r="CC157" s="742"/>
      <c r="CD157" s="742"/>
      <c r="CE157" s="742"/>
      <c r="CF157" s="742"/>
      <c r="CG157" s="742"/>
      <c r="CH157" s="742"/>
      <c r="CI157" s="742"/>
      <c r="CJ157" s="742"/>
      <c r="CK157" s="742"/>
      <c r="CL157" s="742"/>
      <c r="CM157" s="742"/>
      <c r="CN157" s="742"/>
      <c r="CO157" s="742"/>
      <c r="CP157" s="742"/>
      <c r="CQ157" s="742"/>
      <c r="CR157" s="742"/>
      <c r="CS157" s="742"/>
      <c r="CT157" s="742"/>
      <c r="CU157" s="742"/>
      <c r="CV157" s="742"/>
      <c r="CW157" s="742"/>
      <c r="CX157" s="742"/>
      <c r="CY157" s="742"/>
      <c r="CZ157" s="742"/>
      <c r="DA157" s="742"/>
      <c r="DB157" s="742"/>
      <c r="DC157" s="742"/>
      <c r="DD157" s="742"/>
      <c r="DE157" s="742"/>
      <c r="DF157" s="742"/>
      <c r="DG157" s="742"/>
      <c r="DH157" s="742"/>
      <c r="DI157" s="742"/>
      <c r="DJ157" s="742"/>
      <c r="DK157" s="742"/>
      <c r="DL157" s="742"/>
      <c r="DM157" s="742"/>
      <c r="DN157" s="742"/>
      <c r="DO157" s="742"/>
      <c r="DP157" s="742"/>
      <c r="DQ157" s="742"/>
      <c r="DR157" s="742"/>
      <c r="DS157" s="742"/>
      <c r="DT157" s="742"/>
      <c r="DU157" s="742"/>
      <c r="DV157" s="742"/>
      <c r="DW157" s="742"/>
      <c r="DX157" s="742"/>
      <c r="DY157" s="742"/>
      <c r="DZ157" s="742"/>
      <c r="EA157" s="742"/>
      <c r="EB157" s="742"/>
      <c r="EC157" s="742"/>
      <c r="ED157" s="742"/>
      <c r="EE157" s="742"/>
      <c r="EF157" s="742"/>
      <c r="EG157" s="742"/>
      <c r="EH157" s="742"/>
      <c r="EI157" s="742"/>
      <c r="EJ157" s="742"/>
      <c r="EK157" s="742"/>
      <c r="EL157" s="742"/>
      <c r="EM157" s="742"/>
      <c r="EN157" s="742"/>
      <c r="EO157" s="742"/>
      <c r="EP157" s="742"/>
      <c r="EQ157" s="742"/>
      <c r="ER157" s="742"/>
      <c r="ES157" s="742"/>
      <c r="ET157" s="742"/>
      <c r="EU157" s="742"/>
      <c r="EV157" s="742"/>
      <c r="EW157" s="742"/>
      <c r="EX157" s="742"/>
      <c r="EY157" s="742"/>
      <c r="EZ157" s="742"/>
      <c r="FA157" s="742"/>
      <c r="FB157" s="742"/>
      <c r="FC157" s="742"/>
      <c r="FD157" s="742"/>
      <c r="FE157" s="742"/>
      <c r="FF157" s="742"/>
      <c r="FG157" s="742"/>
      <c r="FH157" s="742"/>
      <c r="FI157" s="742"/>
      <c r="FJ157" s="742"/>
      <c r="FK157" s="742"/>
      <c r="FL157" s="742"/>
      <c r="FM157" s="742"/>
      <c r="FN157" s="742"/>
      <c r="FO157" s="742"/>
      <c r="FP157" s="742"/>
      <c r="FQ157" s="742"/>
      <c r="FR157" s="742"/>
      <c r="FS157" s="742"/>
      <c r="FT157" s="742"/>
      <c r="FU157" s="742"/>
      <c r="FV157" s="742"/>
      <c r="FW157" s="742"/>
      <c r="FX157" s="742"/>
      <c r="FY157" s="742"/>
      <c r="FZ157" s="742"/>
      <c r="GA157" s="742"/>
      <c r="GB157" s="742"/>
      <c r="GC157" s="742"/>
      <c r="GD157" s="742"/>
      <c r="GE157" s="742"/>
      <c r="GF157" s="742"/>
      <c r="GG157" s="742"/>
      <c r="GH157" s="742"/>
      <c r="GI157" s="742"/>
      <c r="GJ157" s="742"/>
      <c r="GK157" s="742"/>
      <c r="GL157" s="742"/>
      <c r="GM157" s="742"/>
      <c r="GN157" s="742"/>
      <c r="GO157" s="742"/>
      <c r="GP157" s="742"/>
      <c r="GQ157" s="742"/>
      <c r="GR157" s="742"/>
      <c r="GS157" s="742"/>
      <c r="GT157" s="742"/>
      <c r="GU157" s="742"/>
      <c r="GV157" s="742"/>
      <c r="GW157" s="742"/>
      <c r="GX157" s="742"/>
      <c r="GY157" s="742"/>
      <c r="GZ157" s="742"/>
      <c r="HA157" s="742"/>
      <c r="HB157" s="742"/>
      <c r="HC157" s="742"/>
      <c r="HD157" s="742"/>
      <c r="HE157" s="742"/>
      <c r="HF157" s="742"/>
      <c r="HG157" s="742"/>
      <c r="HH157" s="742"/>
      <c r="HI157" s="742"/>
      <c r="HJ157" s="742"/>
      <c r="HK157" s="742"/>
      <c r="HL157" s="742"/>
      <c r="HM157" s="742"/>
      <c r="HN157" s="742"/>
      <c r="HO157" s="742"/>
      <c r="HP157" s="742"/>
      <c r="HQ157" s="742"/>
      <c r="HR157" s="742"/>
      <c r="HS157" s="742"/>
      <c r="HT157" s="742"/>
      <c r="HU157" s="742"/>
      <c r="HV157" s="742"/>
      <c r="HW157" s="742"/>
      <c r="HX157" s="742"/>
      <c r="HY157" s="742"/>
      <c r="HZ157" s="742"/>
      <c r="IA157" s="742"/>
      <c r="IB157" s="742"/>
      <c r="IC157" s="742"/>
      <c r="ID157" s="742"/>
      <c r="IE157" s="742"/>
      <c r="IF157" s="742"/>
      <c r="IG157" s="742"/>
      <c r="IH157" s="742"/>
      <c r="II157" s="742"/>
      <c r="IJ157" s="742"/>
      <c r="IK157" s="742"/>
      <c r="IL157" s="742"/>
      <c r="IM157" s="742"/>
      <c r="IN157" s="742"/>
      <c r="IO157" s="742"/>
      <c r="IP157" s="742"/>
      <c r="IQ157" s="742"/>
      <c r="IR157" s="742"/>
      <c r="IS157" s="742"/>
      <c r="IT157" s="742"/>
      <c r="IU157" s="742"/>
      <c r="IV157" s="742"/>
      <c r="IW157" s="742"/>
      <c r="IX157" s="742"/>
      <c r="IY157" s="742"/>
    </row>
    <row r="158" spans="1:259" s="203" customFormat="1" ht="12.95" customHeight="1">
      <c r="A158" s="24" t="s">
        <v>8484</v>
      </c>
      <c r="B158" s="24"/>
      <c r="C158" s="25" t="s">
        <v>2123</v>
      </c>
      <c r="D158" s="24">
        <v>120003668</v>
      </c>
      <c r="E158" s="26" t="s">
        <v>3426</v>
      </c>
      <c r="F158" s="26"/>
      <c r="G158" s="26">
        <v>22100107</v>
      </c>
      <c r="H158" s="26" t="s">
        <v>1318</v>
      </c>
      <c r="I158" s="26" t="s">
        <v>399</v>
      </c>
      <c r="J158" s="26" t="s">
        <v>400</v>
      </c>
      <c r="K158" s="26" t="s">
        <v>401</v>
      </c>
      <c r="L158" s="27" t="s">
        <v>402</v>
      </c>
      <c r="M158" s="28" t="s">
        <v>104</v>
      </c>
      <c r="N158" s="26" t="s">
        <v>120</v>
      </c>
      <c r="O158" s="29" t="s">
        <v>83</v>
      </c>
      <c r="P158" s="28" t="s">
        <v>106</v>
      </c>
      <c r="Q158" s="26" t="s">
        <v>107</v>
      </c>
      <c r="R158" s="28" t="s">
        <v>150</v>
      </c>
      <c r="S158" s="27" t="s">
        <v>109</v>
      </c>
      <c r="T158" s="28" t="s">
        <v>106</v>
      </c>
      <c r="U158" s="30" t="s">
        <v>121</v>
      </c>
      <c r="V158" s="26" t="s">
        <v>111</v>
      </c>
      <c r="W158" s="28">
        <v>90</v>
      </c>
      <c r="X158" s="26" t="s">
        <v>112</v>
      </c>
      <c r="Y158" s="28"/>
      <c r="Z158" s="28"/>
      <c r="AA158" s="28"/>
      <c r="AB158" s="29">
        <v>30</v>
      </c>
      <c r="AC158" s="27">
        <v>60</v>
      </c>
      <c r="AD158" s="27">
        <v>10</v>
      </c>
      <c r="AE158" s="31" t="s">
        <v>122</v>
      </c>
      <c r="AF158" s="26" t="s">
        <v>114</v>
      </c>
      <c r="AG158" s="31">
        <v>2</v>
      </c>
      <c r="AH158" s="123">
        <v>976994</v>
      </c>
      <c r="AI158" s="32">
        <v>0</v>
      </c>
      <c r="AJ158" s="33">
        <f>AI158*1.12</f>
        <v>0</v>
      </c>
      <c r="AK158" s="34"/>
      <c r="AL158" s="35"/>
      <c r="AM158" s="34"/>
      <c r="AN158" s="34" t="s">
        <v>115</v>
      </c>
      <c r="AO158" s="24"/>
      <c r="AP158" s="26"/>
      <c r="AQ158" s="26"/>
      <c r="AR158" s="26"/>
      <c r="AS158" s="26" t="s">
        <v>407</v>
      </c>
      <c r="AT158" s="26" t="s">
        <v>407</v>
      </c>
      <c r="AU158" s="26"/>
      <c r="AV158" s="26"/>
      <c r="AW158" s="26"/>
      <c r="AX158" s="26"/>
      <c r="AY158" s="26"/>
      <c r="AZ158" s="26"/>
      <c r="BC158" s="38"/>
      <c r="BD158" s="38"/>
      <c r="BE158" s="983">
        <v>132</v>
      </c>
      <c r="BF158" s="201"/>
      <c r="BG158" s="201"/>
      <c r="BH158" s="201"/>
      <c r="BI158" s="201"/>
      <c r="BJ158" s="201"/>
      <c r="BK158" s="201"/>
      <c r="BL158" s="201"/>
      <c r="BM158" s="201"/>
      <c r="BN158" s="201"/>
      <c r="BO158" s="201"/>
      <c r="BP158" s="201"/>
      <c r="BQ158" s="201"/>
      <c r="BR158" s="201"/>
      <c r="BS158" s="201"/>
      <c r="BT158" s="201"/>
      <c r="BU158" s="201"/>
      <c r="BV158" s="201"/>
      <c r="BW158" s="201"/>
      <c r="BX158" s="201"/>
      <c r="BY158" s="201"/>
      <c r="BZ158" s="201"/>
      <c r="CA158" s="201"/>
      <c r="CB158" s="201"/>
      <c r="CC158" s="201"/>
      <c r="CD158" s="201"/>
      <c r="CE158" s="201"/>
      <c r="CF158" s="201"/>
      <c r="CG158" s="201"/>
      <c r="CH158" s="201"/>
      <c r="CI158" s="201"/>
      <c r="CJ158" s="201"/>
      <c r="CK158" s="201"/>
      <c r="CL158" s="201"/>
      <c r="CM158" s="201"/>
      <c r="CN158" s="201"/>
      <c r="CO158" s="201"/>
      <c r="CP158" s="201"/>
      <c r="CQ158" s="201"/>
      <c r="CR158" s="201"/>
      <c r="CS158" s="201"/>
      <c r="CT158" s="201"/>
      <c r="CU158" s="201"/>
      <c r="CV158" s="201"/>
      <c r="CW158" s="201"/>
      <c r="CX158" s="201"/>
      <c r="CY158" s="201"/>
      <c r="CZ158" s="201"/>
      <c r="DA158" s="201"/>
      <c r="DB158" s="201"/>
      <c r="DC158" s="201"/>
      <c r="DD158" s="201"/>
      <c r="DE158" s="201"/>
      <c r="DF158" s="201"/>
      <c r="DG158" s="201"/>
      <c r="DH158" s="201"/>
      <c r="DI158" s="201"/>
      <c r="DJ158" s="201"/>
      <c r="DK158" s="201"/>
      <c r="DL158" s="201"/>
      <c r="DM158" s="201"/>
      <c r="DN158" s="201"/>
      <c r="DO158" s="201"/>
      <c r="DP158" s="201"/>
      <c r="DQ158" s="201"/>
      <c r="DR158" s="201"/>
      <c r="DS158" s="201"/>
      <c r="DT158" s="201"/>
      <c r="DU158" s="201"/>
      <c r="DV158" s="201"/>
      <c r="DW158" s="201"/>
      <c r="DX158" s="201"/>
      <c r="DY158" s="201"/>
      <c r="DZ158" s="201"/>
      <c r="EA158" s="201"/>
      <c r="EB158" s="201"/>
      <c r="EC158" s="201"/>
      <c r="ED158" s="201"/>
      <c r="EE158" s="201"/>
      <c r="EF158" s="201"/>
      <c r="EG158" s="201"/>
      <c r="EH158" s="201"/>
      <c r="EI158" s="201"/>
      <c r="EJ158" s="201"/>
      <c r="EK158" s="201"/>
      <c r="EL158" s="201"/>
      <c r="EM158" s="201"/>
      <c r="EN158" s="201"/>
      <c r="EO158" s="201"/>
      <c r="EP158" s="201"/>
      <c r="EQ158" s="201"/>
      <c r="ER158" s="201"/>
      <c r="ES158" s="201"/>
      <c r="ET158" s="201"/>
      <c r="EU158" s="201"/>
      <c r="EV158" s="201"/>
      <c r="EW158" s="201"/>
      <c r="EX158" s="201"/>
      <c r="EY158" s="201"/>
      <c r="EZ158" s="201"/>
      <c r="FA158" s="201"/>
      <c r="FB158" s="201"/>
      <c r="FC158" s="201"/>
      <c r="FD158" s="201"/>
      <c r="FE158" s="201"/>
      <c r="FF158" s="201"/>
      <c r="FG158" s="201"/>
      <c r="FH158" s="201"/>
      <c r="FI158" s="201"/>
      <c r="FJ158" s="201"/>
      <c r="FK158" s="201"/>
      <c r="FL158" s="201"/>
      <c r="FM158" s="201"/>
      <c r="FN158" s="201"/>
      <c r="FO158" s="201"/>
      <c r="FP158" s="201"/>
      <c r="FQ158" s="201"/>
      <c r="FR158" s="201"/>
      <c r="FS158" s="201"/>
      <c r="FT158" s="201"/>
      <c r="FU158" s="201"/>
      <c r="FV158" s="201"/>
      <c r="FW158" s="201"/>
      <c r="FX158" s="201"/>
      <c r="FY158" s="201"/>
      <c r="FZ158" s="201"/>
      <c r="GA158" s="201"/>
      <c r="GB158" s="201"/>
      <c r="GC158" s="201"/>
      <c r="GD158" s="201"/>
      <c r="GE158" s="201"/>
      <c r="GF158" s="201"/>
      <c r="GG158" s="201"/>
      <c r="GH158" s="201"/>
      <c r="GI158" s="201"/>
      <c r="GJ158" s="201"/>
      <c r="GK158" s="201"/>
      <c r="GL158" s="201"/>
      <c r="GM158" s="201"/>
      <c r="GN158" s="201"/>
      <c r="GO158" s="201"/>
      <c r="GP158" s="201"/>
      <c r="GQ158" s="201"/>
      <c r="GR158" s="201"/>
      <c r="GS158" s="201"/>
      <c r="GT158" s="201"/>
      <c r="GU158" s="201"/>
      <c r="GV158" s="201"/>
      <c r="GW158" s="201"/>
      <c r="GX158" s="201"/>
      <c r="GY158" s="201"/>
      <c r="GZ158" s="201"/>
      <c r="HA158" s="201"/>
      <c r="HB158" s="201"/>
      <c r="HC158" s="201"/>
      <c r="HD158" s="201"/>
      <c r="HE158" s="201"/>
      <c r="HF158" s="201"/>
      <c r="HG158" s="201"/>
      <c r="HH158" s="201"/>
      <c r="HI158" s="201"/>
      <c r="HJ158" s="201"/>
      <c r="HK158" s="201"/>
      <c r="HL158" s="201"/>
      <c r="HM158" s="201"/>
      <c r="HN158" s="201"/>
      <c r="HO158" s="201"/>
      <c r="HP158" s="201"/>
      <c r="HQ158" s="201"/>
      <c r="HR158" s="201"/>
      <c r="HS158" s="201"/>
      <c r="HT158" s="201"/>
      <c r="HU158" s="201"/>
      <c r="HV158" s="201"/>
      <c r="HW158" s="201"/>
      <c r="HX158" s="201"/>
      <c r="HY158" s="201"/>
      <c r="HZ158" s="201"/>
      <c r="IA158" s="201"/>
      <c r="IB158" s="201"/>
      <c r="IC158" s="201"/>
      <c r="ID158" s="201"/>
      <c r="IE158" s="201"/>
      <c r="IF158" s="201"/>
      <c r="IG158" s="201"/>
      <c r="IH158" s="201"/>
      <c r="II158" s="201"/>
      <c r="IJ158" s="201"/>
      <c r="IK158" s="201"/>
      <c r="IL158" s="201"/>
      <c r="IM158" s="201"/>
      <c r="IN158" s="201"/>
      <c r="IO158" s="201"/>
      <c r="IP158" s="201"/>
      <c r="IQ158" s="201"/>
      <c r="IR158" s="201"/>
      <c r="IS158" s="201"/>
      <c r="IT158" s="201"/>
      <c r="IU158" s="201"/>
      <c r="IV158" s="201"/>
      <c r="IW158" s="201"/>
      <c r="IX158" s="201"/>
      <c r="IY158" s="201"/>
    </row>
    <row r="159" spans="1:259" s="203" customFormat="1" ht="12.95" customHeight="1">
      <c r="A159" s="89" t="s">
        <v>8484</v>
      </c>
      <c r="B159" s="110"/>
      <c r="C159" s="110" t="s">
        <v>3836</v>
      </c>
      <c r="D159" s="89">
        <v>120003668</v>
      </c>
      <c r="E159" s="89" t="s">
        <v>3841</v>
      </c>
      <c r="F159" s="89"/>
      <c r="G159" s="89">
        <v>22100107</v>
      </c>
      <c r="H159" s="260"/>
      <c r="I159" s="114" t="s">
        <v>399</v>
      </c>
      <c r="J159" s="114" t="s">
        <v>400</v>
      </c>
      <c r="K159" s="114" t="s">
        <v>401</v>
      </c>
      <c r="L159" s="89" t="s">
        <v>402</v>
      </c>
      <c r="M159" s="89" t="s">
        <v>104</v>
      </c>
      <c r="N159" s="62" t="s">
        <v>120</v>
      </c>
      <c r="O159" s="89" t="s">
        <v>83</v>
      </c>
      <c r="P159" s="110" t="s">
        <v>106</v>
      </c>
      <c r="Q159" s="112" t="s">
        <v>107</v>
      </c>
      <c r="R159" s="62" t="s">
        <v>108</v>
      </c>
      <c r="S159" s="62" t="s">
        <v>109</v>
      </c>
      <c r="T159" s="110" t="s">
        <v>106</v>
      </c>
      <c r="U159" s="112" t="s">
        <v>121</v>
      </c>
      <c r="V159" s="62" t="s">
        <v>111</v>
      </c>
      <c r="W159" s="62">
        <v>90</v>
      </c>
      <c r="X159" s="62" t="s">
        <v>112</v>
      </c>
      <c r="Y159" s="62"/>
      <c r="Z159" s="62"/>
      <c r="AA159" s="62"/>
      <c r="AB159" s="261">
        <v>30</v>
      </c>
      <c r="AC159" s="62">
        <v>60</v>
      </c>
      <c r="AD159" s="261">
        <v>10</v>
      </c>
      <c r="AE159" s="62" t="s">
        <v>122</v>
      </c>
      <c r="AF159" s="62" t="s">
        <v>114</v>
      </c>
      <c r="AG159" s="262">
        <v>2</v>
      </c>
      <c r="AH159" s="263">
        <v>976994</v>
      </c>
      <c r="AI159" s="32">
        <v>0</v>
      </c>
      <c r="AJ159" s="33">
        <f>AI159*1.12</f>
        <v>0</v>
      </c>
      <c r="AK159" s="265"/>
      <c r="AL159" s="265"/>
      <c r="AM159" s="265"/>
      <c r="AN159" s="266" t="s">
        <v>115</v>
      </c>
      <c r="AO159" s="267"/>
      <c r="AP159" s="267"/>
      <c r="AQ159" s="62"/>
      <c r="AR159" s="62"/>
      <c r="AS159" s="62" t="s">
        <v>407</v>
      </c>
      <c r="AT159" s="260"/>
      <c r="AU159" s="62"/>
      <c r="AV159" s="62"/>
      <c r="AW159" s="62"/>
      <c r="AX159" s="62"/>
      <c r="AY159" s="62"/>
      <c r="AZ159" s="62" t="s">
        <v>3838</v>
      </c>
      <c r="BA159" s="201"/>
      <c r="BB159" s="201"/>
      <c r="BC159" s="201"/>
      <c r="BD159" s="209"/>
      <c r="BE159" s="983">
        <v>133</v>
      </c>
    </row>
    <row r="160" spans="1:259" s="203" customFormat="1" ht="12.95" customHeight="1">
      <c r="A160" s="24" t="s">
        <v>8484</v>
      </c>
      <c r="B160" s="260"/>
      <c r="C160" s="260" t="s">
        <v>2090</v>
      </c>
      <c r="D160" s="24">
        <v>120003668</v>
      </c>
      <c r="E160" s="401" t="s">
        <v>4056</v>
      </c>
      <c r="F160" s="401"/>
      <c r="G160" s="400"/>
      <c r="H160" s="260"/>
      <c r="I160" s="26" t="s">
        <v>399</v>
      </c>
      <c r="J160" s="26" t="s">
        <v>400</v>
      </c>
      <c r="K160" s="26" t="s">
        <v>401</v>
      </c>
      <c r="L160" s="26" t="s">
        <v>402</v>
      </c>
      <c r="M160" s="28" t="s">
        <v>104</v>
      </c>
      <c r="N160" s="26" t="s">
        <v>120</v>
      </c>
      <c r="O160" s="28" t="s">
        <v>83</v>
      </c>
      <c r="P160" s="28" t="s">
        <v>106</v>
      </c>
      <c r="Q160" s="26" t="s">
        <v>107</v>
      </c>
      <c r="R160" s="28" t="s">
        <v>1092</v>
      </c>
      <c r="S160" s="26" t="s">
        <v>109</v>
      </c>
      <c r="T160" s="28" t="s">
        <v>106</v>
      </c>
      <c r="U160" s="30" t="s">
        <v>121</v>
      </c>
      <c r="V160" s="26" t="s">
        <v>111</v>
      </c>
      <c r="W160" s="28">
        <v>90</v>
      </c>
      <c r="X160" s="26" t="s">
        <v>112</v>
      </c>
      <c r="Y160" s="28"/>
      <c r="Z160" s="28"/>
      <c r="AA160" s="28"/>
      <c r="AB160" s="28">
        <v>30</v>
      </c>
      <c r="AC160" s="26">
        <v>60</v>
      </c>
      <c r="AD160" s="26">
        <v>10</v>
      </c>
      <c r="AE160" s="31" t="s">
        <v>122</v>
      </c>
      <c r="AF160" s="26" t="s">
        <v>114</v>
      </c>
      <c r="AG160" s="31">
        <v>2</v>
      </c>
      <c r="AH160" s="34">
        <v>976994</v>
      </c>
      <c r="AI160" s="32">
        <v>0</v>
      </c>
      <c r="AJ160" s="33">
        <f>AI160*1.12</f>
        <v>0</v>
      </c>
      <c r="AK160" s="35"/>
      <c r="AL160" s="34"/>
      <c r="AM160" s="34"/>
      <c r="AN160" s="34" t="s">
        <v>115</v>
      </c>
      <c r="AO160" s="24"/>
      <c r="AP160" s="26"/>
      <c r="AQ160" s="26"/>
      <c r="AR160" s="26"/>
      <c r="AS160" s="26" t="s">
        <v>407</v>
      </c>
      <c r="AT160" s="26" t="s">
        <v>407</v>
      </c>
      <c r="AU160" s="26"/>
      <c r="AV160" s="26"/>
      <c r="AW160" s="26"/>
      <c r="AX160" s="26"/>
      <c r="AY160" s="26"/>
      <c r="AZ160" s="26"/>
      <c r="BA160" s="253" t="s">
        <v>3838</v>
      </c>
      <c r="BB160" s="253">
        <v>22100107</v>
      </c>
      <c r="BC160" s="253"/>
      <c r="BD160" s="209"/>
      <c r="BE160" s="983">
        <v>134</v>
      </c>
      <c r="BF160" s="201"/>
      <c r="BG160" s="201"/>
      <c r="BH160" s="201"/>
      <c r="BI160" s="201"/>
      <c r="BJ160" s="201"/>
      <c r="BK160" s="201"/>
      <c r="BL160" s="201"/>
      <c r="BM160" s="201"/>
      <c r="BN160" s="201"/>
      <c r="BO160" s="201"/>
      <c r="BP160" s="201"/>
      <c r="BQ160" s="201"/>
      <c r="BR160" s="201"/>
      <c r="BS160" s="201"/>
      <c r="BT160" s="201"/>
      <c r="BU160" s="201"/>
      <c r="BV160" s="201"/>
      <c r="BW160" s="201"/>
      <c r="BX160" s="201"/>
      <c r="BY160" s="201"/>
      <c r="BZ160" s="201"/>
      <c r="CA160" s="201"/>
      <c r="CB160" s="201"/>
      <c r="CC160" s="201"/>
      <c r="CD160" s="201"/>
      <c r="CE160" s="201"/>
      <c r="CF160" s="201"/>
      <c r="CG160" s="201"/>
      <c r="CH160" s="201"/>
      <c r="CI160" s="201"/>
      <c r="CJ160" s="201"/>
      <c r="CK160" s="201"/>
      <c r="CL160" s="201"/>
      <c r="CM160" s="201"/>
      <c r="CN160" s="201"/>
      <c r="CO160" s="201"/>
      <c r="CP160" s="201"/>
      <c r="CQ160" s="201"/>
      <c r="CR160" s="201"/>
      <c r="CS160" s="201"/>
      <c r="CT160" s="201"/>
      <c r="CU160" s="201"/>
      <c r="CV160" s="201"/>
      <c r="CW160" s="201"/>
      <c r="CX160" s="201"/>
      <c r="CY160" s="201"/>
      <c r="CZ160" s="201"/>
      <c r="DA160" s="201"/>
      <c r="DB160" s="201"/>
      <c r="DC160" s="201"/>
      <c r="DD160" s="201"/>
      <c r="DE160" s="201"/>
      <c r="DF160" s="201"/>
      <c r="DG160" s="201"/>
      <c r="DH160" s="201"/>
      <c r="DI160" s="201"/>
      <c r="DJ160" s="201"/>
      <c r="DK160" s="201"/>
      <c r="DL160" s="201"/>
      <c r="DM160" s="201"/>
      <c r="DN160" s="201"/>
      <c r="DO160" s="201"/>
      <c r="DP160" s="201"/>
      <c r="DQ160" s="201"/>
      <c r="DR160" s="201"/>
      <c r="DS160" s="201"/>
      <c r="DT160" s="201"/>
      <c r="DU160" s="201"/>
      <c r="DV160" s="201"/>
      <c r="DW160" s="201"/>
      <c r="DX160" s="201"/>
      <c r="DY160" s="201"/>
      <c r="DZ160" s="201"/>
      <c r="EA160" s="201"/>
      <c r="EB160" s="201"/>
      <c r="EC160" s="201"/>
      <c r="ED160" s="201"/>
      <c r="EE160" s="201"/>
      <c r="EF160" s="201"/>
      <c r="EG160" s="201"/>
      <c r="EH160" s="201"/>
      <c r="EI160" s="201"/>
      <c r="EJ160" s="201"/>
      <c r="EK160" s="201"/>
      <c r="EL160" s="201"/>
      <c r="EM160" s="201"/>
      <c r="EN160" s="201"/>
      <c r="EO160" s="201"/>
      <c r="EP160" s="201"/>
      <c r="EQ160" s="201"/>
      <c r="ER160" s="201"/>
      <c r="ES160" s="201"/>
      <c r="ET160" s="201"/>
      <c r="EU160" s="201"/>
      <c r="EV160" s="201"/>
      <c r="EW160" s="201"/>
      <c r="EX160" s="201"/>
      <c r="EY160" s="201"/>
      <c r="EZ160" s="201"/>
      <c r="FA160" s="201"/>
      <c r="FB160" s="201"/>
      <c r="FC160" s="201"/>
      <c r="FD160" s="201"/>
      <c r="FE160" s="201"/>
      <c r="FF160" s="201"/>
      <c r="FG160" s="201"/>
      <c r="FH160" s="201"/>
      <c r="FI160" s="201"/>
      <c r="FJ160" s="201"/>
      <c r="FK160" s="201"/>
      <c r="FL160" s="201"/>
      <c r="FM160" s="201"/>
      <c r="FN160" s="201"/>
      <c r="FO160" s="201"/>
      <c r="FP160" s="201"/>
      <c r="FQ160" s="201"/>
      <c r="FR160" s="201"/>
      <c r="FS160" s="201"/>
      <c r="FT160" s="201"/>
      <c r="FU160" s="201"/>
      <c r="FV160" s="201"/>
      <c r="FW160" s="201"/>
      <c r="FX160" s="201"/>
      <c r="FY160" s="201"/>
      <c r="FZ160" s="201"/>
      <c r="GA160" s="201"/>
      <c r="GB160" s="201"/>
      <c r="GC160" s="201"/>
      <c r="GD160" s="201"/>
      <c r="GE160" s="201"/>
      <c r="GF160" s="201"/>
      <c r="GG160" s="201"/>
      <c r="GH160" s="201"/>
      <c r="GI160" s="201"/>
      <c r="GJ160" s="201"/>
      <c r="GK160" s="201"/>
      <c r="GL160" s="201"/>
      <c r="GM160" s="201"/>
      <c r="GN160" s="201"/>
      <c r="GO160" s="201"/>
      <c r="GP160" s="201"/>
      <c r="GQ160" s="201"/>
      <c r="GR160" s="201"/>
      <c r="GS160" s="201"/>
      <c r="GT160" s="201"/>
      <c r="GU160" s="201"/>
      <c r="GV160" s="201"/>
      <c r="GW160" s="201"/>
      <c r="GX160" s="201"/>
      <c r="GY160" s="201"/>
      <c r="GZ160" s="201"/>
      <c r="HA160" s="201"/>
      <c r="HB160" s="201"/>
      <c r="HC160" s="201"/>
      <c r="HD160" s="201"/>
      <c r="HE160" s="201"/>
      <c r="HF160" s="201"/>
      <c r="HG160" s="201"/>
      <c r="HH160" s="201"/>
      <c r="HI160" s="201"/>
      <c r="HJ160" s="201"/>
      <c r="HK160" s="201"/>
      <c r="HL160" s="201"/>
      <c r="HM160" s="201"/>
      <c r="HN160" s="201"/>
      <c r="HO160" s="201"/>
      <c r="HP160" s="201"/>
      <c r="HQ160" s="201"/>
      <c r="HR160" s="201"/>
      <c r="HS160" s="201"/>
      <c r="HT160" s="201"/>
      <c r="HU160" s="201"/>
      <c r="HV160" s="201"/>
      <c r="HW160" s="201"/>
      <c r="HX160" s="201"/>
      <c r="HY160" s="201"/>
      <c r="HZ160" s="201"/>
      <c r="IA160" s="201"/>
      <c r="IB160" s="201"/>
      <c r="IC160" s="201"/>
      <c r="ID160" s="201"/>
      <c r="IE160" s="201"/>
      <c r="IF160" s="201"/>
      <c r="IG160" s="201"/>
      <c r="IH160" s="201"/>
      <c r="II160" s="201"/>
      <c r="IJ160" s="201"/>
      <c r="IK160" s="201"/>
      <c r="IL160" s="201"/>
      <c r="IM160" s="201"/>
      <c r="IN160" s="201"/>
      <c r="IO160" s="201"/>
      <c r="IP160" s="201"/>
      <c r="IQ160" s="201"/>
      <c r="IR160" s="201"/>
      <c r="IS160" s="201"/>
      <c r="IT160" s="201"/>
      <c r="IU160" s="201"/>
      <c r="IV160" s="201"/>
      <c r="IW160" s="201"/>
      <c r="IX160" s="201"/>
      <c r="IY160" s="201"/>
    </row>
    <row r="161" spans="1:259" s="203" customFormat="1" ht="12.95" customHeight="1">
      <c r="A161" s="1383" t="s">
        <v>8484</v>
      </c>
      <c r="B161" s="1371"/>
      <c r="C161" s="1371"/>
      <c r="D161" s="1384">
        <v>120003668</v>
      </c>
      <c r="E161" s="1385" t="s">
        <v>4741</v>
      </c>
      <c r="F161" s="1385" t="s">
        <v>4741</v>
      </c>
      <c r="G161" s="1371"/>
      <c r="H161" s="1371"/>
      <c r="I161" s="1375" t="s">
        <v>399</v>
      </c>
      <c r="J161" s="1375" t="s">
        <v>400</v>
      </c>
      <c r="K161" s="1375" t="s">
        <v>401</v>
      </c>
      <c r="L161" s="1386" t="s">
        <v>149</v>
      </c>
      <c r="M161" s="1387" t="s">
        <v>104</v>
      </c>
      <c r="N161" s="1386" t="s">
        <v>120</v>
      </c>
      <c r="O161" s="1387" t="s">
        <v>83</v>
      </c>
      <c r="P161" s="1377" t="s">
        <v>106</v>
      </c>
      <c r="Q161" s="1375" t="s">
        <v>107</v>
      </c>
      <c r="R161" s="1377" t="s">
        <v>2134</v>
      </c>
      <c r="S161" s="1386" t="s">
        <v>109</v>
      </c>
      <c r="T161" s="1377" t="s">
        <v>106</v>
      </c>
      <c r="U161" s="1388" t="s">
        <v>121</v>
      </c>
      <c r="V161" s="1375" t="s">
        <v>111</v>
      </c>
      <c r="W161" s="1377">
        <v>90</v>
      </c>
      <c r="X161" s="1375" t="s">
        <v>112</v>
      </c>
      <c r="Y161" s="1377"/>
      <c r="Z161" s="1377"/>
      <c r="AA161" s="1377"/>
      <c r="AB161" s="1386">
        <v>30</v>
      </c>
      <c r="AC161" s="1386">
        <v>60</v>
      </c>
      <c r="AD161" s="1386">
        <v>10</v>
      </c>
      <c r="AE161" s="1379" t="s">
        <v>122</v>
      </c>
      <c r="AF161" s="1375" t="s">
        <v>114</v>
      </c>
      <c r="AG161" s="1389">
        <v>2</v>
      </c>
      <c r="AH161" s="1389">
        <v>976994</v>
      </c>
      <c r="AI161" s="1916">
        <v>0</v>
      </c>
      <c r="AJ161" s="1916">
        <v>0</v>
      </c>
      <c r="AK161" s="1382"/>
      <c r="AL161" s="1381"/>
      <c r="AM161" s="1381"/>
      <c r="AN161" s="1381" t="s">
        <v>115</v>
      </c>
      <c r="AO161" s="1383"/>
      <c r="AP161" s="1375"/>
      <c r="AQ161" s="1375"/>
      <c r="AR161" s="1375"/>
      <c r="AS161" s="1375" t="s">
        <v>407</v>
      </c>
      <c r="AT161" s="1375"/>
      <c r="AU161" s="1375"/>
      <c r="AV161" s="1375"/>
      <c r="AW161" s="1375"/>
      <c r="AX161" s="1375"/>
      <c r="AY161" s="1375"/>
      <c r="AZ161" s="1383" t="s">
        <v>5005</v>
      </c>
      <c r="BA161" s="1711" t="s">
        <v>4556</v>
      </c>
      <c r="BB161" s="1"/>
      <c r="BC161" s="1"/>
      <c r="BD161" s="1" t="e">
        <f>VLOOKUP($F$2877:$F$3305,$E$17:$BE$2871,53,0)</f>
        <v>#VALUE!</v>
      </c>
      <c r="BE161" s="979" t="e">
        <f>BD161+0.5</f>
        <v>#VALUE!</v>
      </c>
      <c r="BF161" s="201"/>
      <c r="BG161" s="201"/>
      <c r="BH161" s="201"/>
      <c r="BI161" s="201"/>
      <c r="BJ161" s="201"/>
      <c r="BK161" s="201"/>
      <c r="BL161" s="201"/>
      <c r="BM161" s="201"/>
      <c r="BN161" s="201"/>
      <c r="BO161" s="201"/>
      <c r="BP161" s="201"/>
      <c r="BQ161" s="201"/>
      <c r="BR161" s="201"/>
      <c r="BS161" s="201"/>
      <c r="BT161" s="201"/>
      <c r="BU161" s="201"/>
      <c r="BV161" s="201"/>
      <c r="BW161" s="201"/>
      <c r="BX161" s="201"/>
      <c r="BY161" s="201"/>
      <c r="BZ161" s="201"/>
      <c r="CA161" s="201"/>
      <c r="CB161" s="201"/>
      <c r="CC161" s="201"/>
      <c r="CD161" s="201"/>
      <c r="CE161" s="201"/>
      <c r="CF161" s="201"/>
      <c r="CG161" s="201"/>
      <c r="CH161" s="201"/>
      <c r="CI161" s="201"/>
      <c r="CJ161" s="201"/>
      <c r="CK161" s="201"/>
      <c r="CL161" s="201"/>
      <c r="CM161" s="201"/>
      <c r="CN161" s="201"/>
      <c r="CO161" s="201"/>
      <c r="CP161" s="201"/>
      <c r="CQ161" s="201"/>
      <c r="CR161" s="201"/>
      <c r="CS161" s="201"/>
      <c r="CT161" s="201"/>
      <c r="CU161" s="201"/>
      <c r="CV161" s="201"/>
      <c r="CW161" s="201"/>
      <c r="CX161" s="201"/>
      <c r="CY161" s="201"/>
      <c r="CZ161" s="201"/>
      <c r="DA161" s="201"/>
      <c r="DB161" s="201"/>
      <c r="DC161" s="201"/>
      <c r="DD161" s="201"/>
      <c r="DE161" s="201"/>
      <c r="DF161" s="201"/>
      <c r="DG161" s="201"/>
      <c r="DH161" s="201"/>
      <c r="DI161" s="201"/>
      <c r="DJ161" s="201"/>
      <c r="DK161" s="201"/>
      <c r="DL161" s="201"/>
      <c r="DM161" s="201"/>
      <c r="DN161" s="201"/>
      <c r="DO161" s="201"/>
      <c r="DP161" s="201"/>
      <c r="DQ161" s="201"/>
      <c r="DR161" s="201"/>
      <c r="DS161" s="201"/>
      <c r="DT161" s="201"/>
      <c r="DU161" s="201"/>
      <c r="DV161" s="201"/>
      <c r="DW161" s="201"/>
      <c r="DX161" s="201"/>
      <c r="DY161" s="201"/>
      <c r="DZ161" s="201"/>
      <c r="EA161" s="201"/>
      <c r="EB161" s="201"/>
      <c r="EC161" s="201"/>
      <c r="ED161" s="201"/>
      <c r="EE161" s="201"/>
      <c r="EF161" s="201"/>
      <c r="EG161" s="201"/>
      <c r="EH161" s="201"/>
      <c r="EI161" s="201"/>
      <c r="EJ161" s="201"/>
      <c r="EK161" s="201"/>
      <c r="EL161" s="201"/>
      <c r="EM161" s="201"/>
      <c r="EN161" s="201"/>
      <c r="EO161" s="201"/>
      <c r="EP161" s="201"/>
      <c r="EQ161" s="201"/>
      <c r="ER161" s="201"/>
      <c r="ES161" s="201"/>
      <c r="ET161" s="201"/>
      <c r="EU161" s="201"/>
      <c r="EV161" s="201"/>
      <c r="EW161" s="201"/>
      <c r="EX161" s="201"/>
      <c r="EY161" s="201"/>
      <c r="EZ161" s="201"/>
      <c r="FA161" s="201"/>
      <c r="FB161" s="201"/>
      <c r="FC161" s="201"/>
      <c r="FD161" s="201"/>
      <c r="FE161" s="201"/>
      <c r="FF161" s="201"/>
      <c r="FG161" s="201"/>
      <c r="FH161" s="201"/>
      <c r="FI161" s="201"/>
      <c r="FJ161" s="201"/>
      <c r="FK161" s="201"/>
      <c r="FL161" s="201"/>
      <c r="FM161" s="201"/>
      <c r="FN161" s="201"/>
      <c r="FO161" s="201"/>
      <c r="FP161" s="201"/>
      <c r="FQ161" s="201"/>
      <c r="FR161" s="201"/>
      <c r="FS161" s="201"/>
      <c r="FT161" s="201"/>
      <c r="FU161" s="201"/>
      <c r="FV161" s="201"/>
      <c r="FW161" s="201"/>
      <c r="FX161" s="201"/>
      <c r="FY161" s="201"/>
      <c r="FZ161" s="201"/>
      <c r="GA161" s="201"/>
      <c r="GB161" s="201"/>
      <c r="GC161" s="201"/>
      <c r="GD161" s="201"/>
      <c r="GE161" s="201"/>
      <c r="GF161" s="201"/>
      <c r="GG161" s="201"/>
      <c r="GH161" s="201"/>
      <c r="GI161" s="201"/>
      <c r="GJ161" s="201"/>
      <c r="GK161" s="201"/>
      <c r="GL161" s="201"/>
      <c r="GM161" s="201"/>
      <c r="GN161" s="201"/>
      <c r="GO161" s="201"/>
      <c r="GP161" s="201"/>
      <c r="GQ161" s="201"/>
      <c r="GR161" s="201"/>
      <c r="GS161" s="201"/>
      <c r="GT161" s="201"/>
      <c r="GU161" s="201"/>
      <c r="GV161" s="201"/>
      <c r="GW161" s="201"/>
      <c r="GX161" s="201"/>
      <c r="GY161" s="201"/>
      <c r="GZ161" s="201"/>
      <c r="HA161" s="201"/>
      <c r="HB161" s="201"/>
      <c r="HC161" s="201"/>
      <c r="HD161" s="201"/>
      <c r="HE161" s="201"/>
      <c r="HF161" s="201"/>
      <c r="HG161" s="201"/>
      <c r="HH161" s="201"/>
      <c r="HI161" s="201"/>
      <c r="HJ161" s="201"/>
      <c r="HK161" s="201"/>
      <c r="HL161" s="201"/>
      <c r="HM161" s="201"/>
      <c r="HN161" s="201"/>
      <c r="HO161" s="201"/>
      <c r="HP161" s="201"/>
      <c r="HQ161" s="201"/>
      <c r="HR161" s="201"/>
      <c r="HS161" s="201"/>
      <c r="HT161" s="201"/>
      <c r="HU161" s="201"/>
      <c r="HV161" s="201"/>
      <c r="HW161" s="201"/>
      <c r="HX161" s="201"/>
      <c r="HY161" s="201"/>
      <c r="HZ161" s="201"/>
      <c r="IA161" s="201"/>
      <c r="IB161" s="201"/>
      <c r="IC161" s="201"/>
      <c r="ID161" s="201"/>
      <c r="IE161" s="201"/>
      <c r="IF161" s="201"/>
      <c r="IG161" s="201"/>
      <c r="IH161" s="201"/>
      <c r="II161" s="201"/>
      <c r="IJ161" s="201"/>
      <c r="IK161" s="201"/>
      <c r="IL161" s="201"/>
      <c r="IM161" s="201"/>
      <c r="IN161" s="201"/>
      <c r="IO161" s="201"/>
      <c r="IP161" s="201"/>
      <c r="IQ161" s="201"/>
      <c r="IR161" s="201"/>
      <c r="IS161" s="201"/>
      <c r="IT161" s="201"/>
      <c r="IU161" s="201"/>
      <c r="IV161" s="201"/>
      <c r="IW161" s="201"/>
      <c r="IX161" s="201"/>
      <c r="IY161" s="201"/>
    </row>
    <row r="162" spans="1:259" s="203" customFormat="1" ht="12.95" customHeight="1">
      <c r="A162" s="24" t="s">
        <v>8484</v>
      </c>
      <c r="B162" s="24"/>
      <c r="C162" s="25" t="s">
        <v>2123</v>
      </c>
      <c r="D162" s="24">
        <v>120003669</v>
      </c>
      <c r="E162" s="26" t="s">
        <v>3427</v>
      </c>
      <c r="F162" s="26"/>
      <c r="G162" s="26">
        <v>22100108</v>
      </c>
      <c r="H162" s="26" t="s">
        <v>1319</v>
      </c>
      <c r="I162" s="26" t="s">
        <v>399</v>
      </c>
      <c r="J162" s="26" t="s">
        <v>400</v>
      </c>
      <c r="K162" s="26" t="s">
        <v>401</v>
      </c>
      <c r="L162" s="27" t="s">
        <v>402</v>
      </c>
      <c r="M162" s="28" t="s">
        <v>104</v>
      </c>
      <c r="N162" s="26" t="s">
        <v>120</v>
      </c>
      <c r="O162" s="29" t="s">
        <v>83</v>
      </c>
      <c r="P162" s="28" t="s">
        <v>106</v>
      </c>
      <c r="Q162" s="26" t="s">
        <v>107</v>
      </c>
      <c r="R162" s="28" t="s">
        <v>150</v>
      </c>
      <c r="S162" s="27" t="s">
        <v>109</v>
      </c>
      <c r="T162" s="28" t="s">
        <v>106</v>
      </c>
      <c r="U162" s="30" t="s">
        <v>121</v>
      </c>
      <c r="V162" s="26" t="s">
        <v>111</v>
      </c>
      <c r="W162" s="28">
        <v>90</v>
      </c>
      <c r="X162" s="26" t="s">
        <v>112</v>
      </c>
      <c r="Y162" s="28"/>
      <c r="Z162" s="28"/>
      <c r="AA162" s="28"/>
      <c r="AB162" s="29">
        <v>30</v>
      </c>
      <c r="AC162" s="27">
        <v>60</v>
      </c>
      <c r="AD162" s="27">
        <v>10</v>
      </c>
      <c r="AE162" s="31" t="s">
        <v>122</v>
      </c>
      <c r="AF162" s="26" t="s">
        <v>114</v>
      </c>
      <c r="AG162" s="31">
        <v>85</v>
      </c>
      <c r="AH162" s="123">
        <v>111607.14</v>
      </c>
      <c r="AI162" s="32">
        <v>0</v>
      </c>
      <c r="AJ162" s="33">
        <f t="shared" ref="AJ162:AJ168" si="10">AI162*1.12</f>
        <v>0</v>
      </c>
      <c r="AK162" s="34"/>
      <c r="AL162" s="35"/>
      <c r="AM162" s="34"/>
      <c r="AN162" s="34" t="s">
        <v>115</v>
      </c>
      <c r="AO162" s="24"/>
      <c r="AP162" s="26"/>
      <c r="AQ162" s="26"/>
      <c r="AR162" s="26"/>
      <c r="AS162" s="26" t="s">
        <v>408</v>
      </c>
      <c r="AT162" s="26" t="s">
        <v>408</v>
      </c>
      <c r="AU162" s="26"/>
      <c r="AV162" s="26"/>
      <c r="AW162" s="26"/>
      <c r="AX162" s="26"/>
      <c r="AY162" s="26"/>
      <c r="AZ162" s="26"/>
      <c r="BC162" s="38"/>
      <c r="BD162" s="38"/>
      <c r="BE162" s="983">
        <v>136</v>
      </c>
    </row>
    <row r="163" spans="1:259" s="203" customFormat="1" ht="12.95" customHeight="1">
      <c r="A163" s="89" t="s">
        <v>8484</v>
      </c>
      <c r="B163" s="110"/>
      <c r="C163" s="110" t="s">
        <v>3836</v>
      </c>
      <c r="D163" s="89">
        <v>120003669</v>
      </c>
      <c r="E163" s="89" t="s">
        <v>3842</v>
      </c>
      <c r="F163" s="89"/>
      <c r="G163" s="89">
        <v>22100108</v>
      </c>
      <c r="H163" s="260"/>
      <c r="I163" s="114" t="s">
        <v>399</v>
      </c>
      <c r="J163" s="114" t="s">
        <v>400</v>
      </c>
      <c r="K163" s="114" t="s">
        <v>401</v>
      </c>
      <c r="L163" s="89" t="s">
        <v>402</v>
      </c>
      <c r="M163" s="89" t="s">
        <v>104</v>
      </c>
      <c r="N163" s="62" t="s">
        <v>120</v>
      </c>
      <c r="O163" s="89" t="s">
        <v>83</v>
      </c>
      <c r="P163" s="110" t="s">
        <v>106</v>
      </c>
      <c r="Q163" s="112" t="s">
        <v>107</v>
      </c>
      <c r="R163" s="62" t="s">
        <v>108</v>
      </c>
      <c r="S163" s="62" t="s">
        <v>109</v>
      </c>
      <c r="T163" s="110" t="s">
        <v>106</v>
      </c>
      <c r="U163" s="112" t="s">
        <v>121</v>
      </c>
      <c r="V163" s="62" t="s">
        <v>111</v>
      </c>
      <c r="W163" s="62">
        <v>90</v>
      </c>
      <c r="X163" s="62" t="s">
        <v>112</v>
      </c>
      <c r="Y163" s="62"/>
      <c r="Z163" s="62"/>
      <c r="AA163" s="62"/>
      <c r="AB163" s="261">
        <v>30</v>
      </c>
      <c r="AC163" s="62">
        <v>60</v>
      </c>
      <c r="AD163" s="261">
        <v>10</v>
      </c>
      <c r="AE163" s="62" t="s">
        <v>122</v>
      </c>
      <c r="AF163" s="62" t="s">
        <v>114</v>
      </c>
      <c r="AG163" s="262">
        <v>45</v>
      </c>
      <c r="AH163" s="263">
        <v>111607.14</v>
      </c>
      <c r="AI163" s="32">
        <v>0</v>
      </c>
      <c r="AJ163" s="33">
        <f t="shared" si="10"/>
        <v>0</v>
      </c>
      <c r="AK163" s="265"/>
      <c r="AL163" s="265"/>
      <c r="AM163" s="265"/>
      <c r="AN163" s="266" t="s">
        <v>115</v>
      </c>
      <c r="AO163" s="267"/>
      <c r="AP163" s="267"/>
      <c r="AQ163" s="62"/>
      <c r="AR163" s="62"/>
      <c r="AS163" s="62" t="s">
        <v>408</v>
      </c>
      <c r="AT163" s="260"/>
      <c r="AU163" s="62"/>
      <c r="AV163" s="62"/>
      <c r="AW163" s="62"/>
      <c r="AX163" s="62"/>
      <c r="AY163" s="62"/>
      <c r="AZ163" s="62" t="s">
        <v>3843</v>
      </c>
      <c r="BA163" s="201"/>
      <c r="BB163" s="201"/>
      <c r="BC163" s="201"/>
      <c r="BD163" s="209"/>
      <c r="BE163" s="983">
        <v>137</v>
      </c>
    </row>
    <row r="164" spans="1:259" s="203" customFormat="1" ht="12.95" customHeight="1">
      <c r="A164" s="24" t="s">
        <v>8484</v>
      </c>
      <c r="B164" s="260"/>
      <c r="C164" s="260" t="s">
        <v>2090</v>
      </c>
      <c r="D164" s="24">
        <v>120003669</v>
      </c>
      <c r="E164" s="27" t="s">
        <v>4057</v>
      </c>
      <c r="F164" s="27"/>
      <c r="G164" s="400"/>
      <c r="H164" s="260"/>
      <c r="I164" s="26" t="s">
        <v>399</v>
      </c>
      <c r="J164" s="26" t="s">
        <v>400</v>
      </c>
      <c r="K164" s="26" t="s">
        <v>401</v>
      </c>
      <c r="L164" s="26" t="s">
        <v>402</v>
      </c>
      <c r="M164" s="28" t="s">
        <v>104</v>
      </c>
      <c r="N164" s="26" t="s">
        <v>120</v>
      </c>
      <c r="O164" s="28" t="s">
        <v>83</v>
      </c>
      <c r="P164" s="28" t="s">
        <v>106</v>
      </c>
      <c r="Q164" s="26" t="s">
        <v>107</v>
      </c>
      <c r="R164" s="28" t="s">
        <v>1092</v>
      </c>
      <c r="S164" s="26" t="s">
        <v>109</v>
      </c>
      <c r="T164" s="28" t="s">
        <v>106</v>
      </c>
      <c r="U164" s="30" t="s">
        <v>121</v>
      </c>
      <c r="V164" s="26" t="s">
        <v>111</v>
      </c>
      <c r="W164" s="28">
        <v>90</v>
      </c>
      <c r="X164" s="26" t="s">
        <v>112</v>
      </c>
      <c r="Y164" s="28"/>
      <c r="Z164" s="28"/>
      <c r="AA164" s="28"/>
      <c r="AB164" s="28">
        <v>30</v>
      </c>
      <c r="AC164" s="26">
        <v>60</v>
      </c>
      <c r="AD164" s="26">
        <v>10</v>
      </c>
      <c r="AE164" s="31" t="s">
        <v>122</v>
      </c>
      <c r="AF164" s="26" t="s">
        <v>114</v>
      </c>
      <c r="AG164" s="31">
        <v>85</v>
      </c>
      <c r="AH164" s="34">
        <v>111607.14</v>
      </c>
      <c r="AI164" s="32">
        <v>0</v>
      </c>
      <c r="AJ164" s="33">
        <f t="shared" si="10"/>
        <v>0</v>
      </c>
      <c r="AK164" s="35"/>
      <c r="AL164" s="34"/>
      <c r="AM164" s="34"/>
      <c r="AN164" s="34" t="s">
        <v>115</v>
      </c>
      <c r="AO164" s="24"/>
      <c r="AP164" s="26"/>
      <c r="AQ164" s="26"/>
      <c r="AR164" s="26"/>
      <c r="AS164" s="26" t="s">
        <v>408</v>
      </c>
      <c r="AT164" s="26" t="s">
        <v>408</v>
      </c>
      <c r="AU164" s="26"/>
      <c r="AV164" s="26"/>
      <c r="AW164" s="26"/>
      <c r="AX164" s="26"/>
      <c r="AY164" s="26"/>
      <c r="AZ164" s="26"/>
      <c r="BA164" s="253" t="s">
        <v>3843</v>
      </c>
      <c r="BB164" s="253">
        <v>22100108</v>
      </c>
      <c r="BC164" s="253"/>
      <c r="BD164" s="209"/>
      <c r="BE164" s="983">
        <v>138</v>
      </c>
    </row>
    <row r="165" spans="1:259" s="203" customFormat="1" ht="12.95" customHeight="1">
      <c r="A165" s="395" t="s">
        <v>8484</v>
      </c>
      <c r="B165" s="524"/>
      <c r="C165" s="524" t="s">
        <v>3828</v>
      </c>
      <c r="D165" s="64">
        <v>120003669</v>
      </c>
      <c r="E165" s="521" t="s">
        <v>4733</v>
      </c>
      <c r="F165" s="521"/>
      <c r="G165" s="524"/>
      <c r="H165" s="524"/>
      <c r="I165" s="606" t="s">
        <v>399</v>
      </c>
      <c r="J165" s="606" t="s">
        <v>400</v>
      </c>
      <c r="K165" s="606" t="s">
        <v>401</v>
      </c>
      <c r="L165" s="470" t="s">
        <v>149</v>
      </c>
      <c r="M165" s="131" t="s">
        <v>104</v>
      </c>
      <c r="N165" s="470" t="s">
        <v>120</v>
      </c>
      <c r="O165" s="131" t="s">
        <v>83</v>
      </c>
      <c r="P165" s="398" t="s">
        <v>106</v>
      </c>
      <c r="Q165" s="606" t="s">
        <v>107</v>
      </c>
      <c r="R165" s="398" t="s">
        <v>2149</v>
      </c>
      <c r="S165" s="470" t="s">
        <v>109</v>
      </c>
      <c r="T165" s="398" t="s">
        <v>106</v>
      </c>
      <c r="U165" s="36" t="s">
        <v>121</v>
      </c>
      <c r="V165" s="606" t="s">
        <v>111</v>
      </c>
      <c r="W165" s="398">
        <v>90</v>
      </c>
      <c r="X165" s="606" t="s">
        <v>112</v>
      </c>
      <c r="Y165" s="398"/>
      <c r="Z165" s="398"/>
      <c r="AA165" s="398"/>
      <c r="AB165" s="470">
        <v>30</v>
      </c>
      <c r="AC165" s="470">
        <v>60</v>
      </c>
      <c r="AD165" s="470">
        <v>10</v>
      </c>
      <c r="AE165" s="737" t="s">
        <v>122</v>
      </c>
      <c r="AF165" s="606" t="s">
        <v>114</v>
      </c>
      <c r="AG165" s="610">
        <v>85</v>
      </c>
      <c r="AH165" s="498">
        <v>111607.14</v>
      </c>
      <c r="AI165" s="739">
        <v>9486606.9000000004</v>
      </c>
      <c r="AJ165" s="739">
        <f t="shared" si="10"/>
        <v>10624999.728000002</v>
      </c>
      <c r="AK165" s="740"/>
      <c r="AL165" s="741"/>
      <c r="AM165" s="741"/>
      <c r="AN165" s="741" t="s">
        <v>115</v>
      </c>
      <c r="AO165" s="395"/>
      <c r="AP165" s="606"/>
      <c r="AQ165" s="606"/>
      <c r="AR165" s="606"/>
      <c r="AS165" s="606" t="s">
        <v>408</v>
      </c>
      <c r="AT165" s="606" t="s">
        <v>408</v>
      </c>
      <c r="AU165" s="606"/>
      <c r="AV165" s="606"/>
      <c r="AW165" s="606"/>
      <c r="AX165" s="606"/>
      <c r="AY165" s="606"/>
      <c r="AZ165" s="606" t="s">
        <v>4714</v>
      </c>
      <c r="BA165" s="742"/>
      <c r="BB165" s="326"/>
      <c r="BC165" s="326"/>
      <c r="BD165" s="106"/>
      <c r="BE165" s="983">
        <v>139</v>
      </c>
    </row>
    <row r="166" spans="1:259" s="203" customFormat="1" ht="12.95" customHeight="1">
      <c r="A166" s="24" t="s">
        <v>8484</v>
      </c>
      <c r="B166" s="24"/>
      <c r="C166" s="25" t="s">
        <v>2123</v>
      </c>
      <c r="D166" s="24">
        <v>120003670</v>
      </c>
      <c r="E166" s="26" t="s">
        <v>3428</v>
      </c>
      <c r="F166" s="26"/>
      <c r="G166" s="26">
        <v>22100109</v>
      </c>
      <c r="H166" s="26" t="s">
        <v>1320</v>
      </c>
      <c r="I166" s="26" t="s">
        <v>399</v>
      </c>
      <c r="J166" s="26" t="s">
        <v>400</v>
      </c>
      <c r="K166" s="26" t="s">
        <v>401</v>
      </c>
      <c r="L166" s="27" t="s">
        <v>402</v>
      </c>
      <c r="M166" s="28" t="s">
        <v>104</v>
      </c>
      <c r="N166" s="26" t="s">
        <v>120</v>
      </c>
      <c r="O166" s="29" t="s">
        <v>83</v>
      </c>
      <c r="P166" s="28" t="s">
        <v>106</v>
      </c>
      <c r="Q166" s="26" t="s">
        <v>107</v>
      </c>
      <c r="R166" s="28" t="s">
        <v>150</v>
      </c>
      <c r="S166" s="27" t="s">
        <v>109</v>
      </c>
      <c r="T166" s="28" t="s">
        <v>106</v>
      </c>
      <c r="U166" s="30" t="s">
        <v>121</v>
      </c>
      <c r="V166" s="26" t="s">
        <v>111</v>
      </c>
      <c r="W166" s="28">
        <v>90</v>
      </c>
      <c r="X166" s="26" t="s">
        <v>112</v>
      </c>
      <c r="Y166" s="28"/>
      <c r="Z166" s="28"/>
      <c r="AA166" s="28"/>
      <c r="AB166" s="29">
        <v>30</v>
      </c>
      <c r="AC166" s="27">
        <v>60</v>
      </c>
      <c r="AD166" s="27">
        <v>10</v>
      </c>
      <c r="AE166" s="31" t="s">
        <v>122</v>
      </c>
      <c r="AF166" s="26" t="s">
        <v>114</v>
      </c>
      <c r="AG166" s="31">
        <v>55</v>
      </c>
      <c r="AH166" s="123">
        <v>169800</v>
      </c>
      <c r="AI166" s="32">
        <v>0</v>
      </c>
      <c r="AJ166" s="33">
        <f t="shared" si="10"/>
        <v>0</v>
      </c>
      <c r="AK166" s="34"/>
      <c r="AL166" s="35"/>
      <c r="AM166" s="34"/>
      <c r="AN166" s="34" t="s">
        <v>115</v>
      </c>
      <c r="AO166" s="24"/>
      <c r="AP166" s="26"/>
      <c r="AQ166" s="26"/>
      <c r="AR166" s="26"/>
      <c r="AS166" s="26" t="s">
        <v>409</v>
      </c>
      <c r="AT166" s="26" t="s">
        <v>409</v>
      </c>
      <c r="AU166" s="26"/>
      <c r="AV166" s="26"/>
      <c r="AW166" s="26"/>
      <c r="AX166" s="26"/>
      <c r="AY166" s="26"/>
      <c r="AZ166" s="26"/>
      <c r="BC166" s="38"/>
      <c r="BD166" s="38"/>
      <c r="BE166" s="983">
        <v>140</v>
      </c>
    </row>
    <row r="167" spans="1:259" s="203" customFormat="1" ht="12.95" customHeight="1">
      <c r="A167" s="89" t="s">
        <v>8484</v>
      </c>
      <c r="B167" s="110"/>
      <c r="C167" s="110" t="s">
        <v>3836</v>
      </c>
      <c r="D167" s="89">
        <v>120003670</v>
      </c>
      <c r="E167" s="89" t="s">
        <v>3844</v>
      </c>
      <c r="F167" s="89"/>
      <c r="G167" s="89">
        <v>22100109</v>
      </c>
      <c r="H167" s="260"/>
      <c r="I167" s="114" t="s">
        <v>399</v>
      </c>
      <c r="J167" s="114" t="s">
        <v>400</v>
      </c>
      <c r="K167" s="114" t="s">
        <v>401</v>
      </c>
      <c r="L167" s="89" t="s">
        <v>402</v>
      </c>
      <c r="M167" s="89" t="s">
        <v>104</v>
      </c>
      <c r="N167" s="62" t="s">
        <v>120</v>
      </c>
      <c r="O167" s="89" t="s">
        <v>83</v>
      </c>
      <c r="P167" s="110" t="s">
        <v>106</v>
      </c>
      <c r="Q167" s="112" t="s">
        <v>107</v>
      </c>
      <c r="R167" s="62" t="s">
        <v>108</v>
      </c>
      <c r="S167" s="62" t="s">
        <v>109</v>
      </c>
      <c r="T167" s="110" t="s">
        <v>106</v>
      </c>
      <c r="U167" s="112" t="s">
        <v>121</v>
      </c>
      <c r="V167" s="62" t="s">
        <v>111</v>
      </c>
      <c r="W167" s="62">
        <v>90</v>
      </c>
      <c r="X167" s="62" t="s">
        <v>112</v>
      </c>
      <c r="Y167" s="62"/>
      <c r="Z167" s="62"/>
      <c r="AA167" s="62"/>
      <c r="AB167" s="261">
        <v>30</v>
      </c>
      <c r="AC167" s="62">
        <v>60</v>
      </c>
      <c r="AD167" s="261">
        <v>10</v>
      </c>
      <c r="AE167" s="62" t="s">
        <v>122</v>
      </c>
      <c r="AF167" s="62" t="s">
        <v>114</v>
      </c>
      <c r="AG167" s="262">
        <v>25</v>
      </c>
      <c r="AH167" s="263">
        <v>169800</v>
      </c>
      <c r="AI167" s="32">
        <v>0</v>
      </c>
      <c r="AJ167" s="33">
        <f t="shared" si="10"/>
        <v>0</v>
      </c>
      <c r="AK167" s="265"/>
      <c r="AL167" s="265"/>
      <c r="AM167" s="265"/>
      <c r="AN167" s="266" t="s">
        <v>115</v>
      </c>
      <c r="AO167" s="267"/>
      <c r="AP167" s="267"/>
      <c r="AQ167" s="62"/>
      <c r="AR167" s="62"/>
      <c r="AS167" s="62" t="s">
        <v>409</v>
      </c>
      <c r="AT167" s="260"/>
      <c r="AU167" s="62"/>
      <c r="AV167" s="62"/>
      <c r="AW167" s="62"/>
      <c r="AX167" s="62"/>
      <c r="AY167" s="62"/>
      <c r="AZ167" s="62" t="s">
        <v>3843</v>
      </c>
      <c r="BA167" s="201"/>
      <c r="BB167" s="201"/>
      <c r="BC167" s="201"/>
      <c r="BD167" s="209"/>
      <c r="BE167" s="983">
        <v>141</v>
      </c>
    </row>
    <row r="168" spans="1:259" s="203" customFormat="1" ht="12.95" customHeight="1">
      <c r="A168" s="24" t="s">
        <v>8484</v>
      </c>
      <c r="B168" s="260"/>
      <c r="C168" s="260" t="s">
        <v>2090</v>
      </c>
      <c r="D168" s="24">
        <v>120003670</v>
      </c>
      <c r="E168" s="27" t="s">
        <v>4058</v>
      </c>
      <c r="F168" s="27"/>
      <c r="G168" s="400"/>
      <c r="H168" s="260"/>
      <c r="I168" s="26" t="s">
        <v>399</v>
      </c>
      <c r="J168" s="26" t="s">
        <v>400</v>
      </c>
      <c r="K168" s="26" t="s">
        <v>401</v>
      </c>
      <c r="L168" s="26" t="s">
        <v>402</v>
      </c>
      <c r="M168" s="28" t="s">
        <v>104</v>
      </c>
      <c r="N168" s="26" t="s">
        <v>120</v>
      </c>
      <c r="O168" s="28" t="s">
        <v>83</v>
      </c>
      <c r="P168" s="28" t="s">
        <v>106</v>
      </c>
      <c r="Q168" s="26" t="s">
        <v>107</v>
      </c>
      <c r="R168" s="28" t="s">
        <v>1092</v>
      </c>
      <c r="S168" s="26" t="s">
        <v>109</v>
      </c>
      <c r="T168" s="28" t="s">
        <v>106</v>
      </c>
      <c r="U168" s="30" t="s">
        <v>121</v>
      </c>
      <c r="V168" s="26" t="s">
        <v>111</v>
      </c>
      <c r="W168" s="28">
        <v>90</v>
      </c>
      <c r="X168" s="26" t="s">
        <v>112</v>
      </c>
      <c r="Y168" s="28"/>
      <c r="Z168" s="28"/>
      <c r="AA168" s="28"/>
      <c r="AB168" s="28">
        <v>30</v>
      </c>
      <c r="AC168" s="26">
        <v>60</v>
      </c>
      <c r="AD168" s="26">
        <v>10</v>
      </c>
      <c r="AE168" s="31" t="s">
        <v>122</v>
      </c>
      <c r="AF168" s="26" t="s">
        <v>114</v>
      </c>
      <c r="AG168" s="31">
        <v>40</v>
      </c>
      <c r="AH168" s="34">
        <v>169800</v>
      </c>
      <c r="AI168" s="32">
        <v>0</v>
      </c>
      <c r="AJ168" s="33">
        <f t="shared" si="10"/>
        <v>0</v>
      </c>
      <c r="AK168" s="35"/>
      <c r="AL168" s="34"/>
      <c r="AM168" s="34"/>
      <c r="AN168" s="34" t="s">
        <v>115</v>
      </c>
      <c r="AO168" s="24"/>
      <c r="AP168" s="26"/>
      <c r="AQ168" s="26"/>
      <c r="AR168" s="26"/>
      <c r="AS168" s="26" t="s">
        <v>409</v>
      </c>
      <c r="AT168" s="26" t="s">
        <v>409</v>
      </c>
      <c r="AU168" s="26"/>
      <c r="AV168" s="26"/>
      <c r="AW168" s="26"/>
      <c r="AX168" s="26"/>
      <c r="AY168" s="26"/>
      <c r="AZ168" s="26"/>
      <c r="BA168" s="253" t="s">
        <v>3843</v>
      </c>
      <c r="BB168" s="253">
        <v>22100109</v>
      </c>
      <c r="BC168" s="253"/>
      <c r="BD168" s="209"/>
      <c r="BE168" s="983">
        <v>142</v>
      </c>
    </row>
    <row r="169" spans="1:259" s="203" customFormat="1" ht="12.95" customHeight="1">
      <c r="A169" s="395" t="s">
        <v>8484</v>
      </c>
      <c r="B169" s="524"/>
      <c r="C169" s="524" t="s">
        <v>3828</v>
      </c>
      <c r="D169" s="64">
        <v>120003670</v>
      </c>
      <c r="E169" s="521" t="s">
        <v>4742</v>
      </c>
      <c r="F169" s="521"/>
      <c r="G169" s="524"/>
      <c r="H169" s="524"/>
      <c r="I169" s="606" t="s">
        <v>399</v>
      </c>
      <c r="J169" s="606" t="s">
        <v>400</v>
      </c>
      <c r="K169" s="606" t="s">
        <v>401</v>
      </c>
      <c r="L169" s="470" t="s">
        <v>149</v>
      </c>
      <c r="M169" s="131" t="s">
        <v>104</v>
      </c>
      <c r="N169" s="470" t="s">
        <v>120</v>
      </c>
      <c r="O169" s="131" t="s">
        <v>83</v>
      </c>
      <c r="P169" s="398" t="s">
        <v>106</v>
      </c>
      <c r="Q169" s="606" t="s">
        <v>107</v>
      </c>
      <c r="R169" s="398" t="s">
        <v>2134</v>
      </c>
      <c r="S169" s="470" t="s">
        <v>109</v>
      </c>
      <c r="T169" s="398" t="s">
        <v>106</v>
      </c>
      <c r="U169" s="36" t="s">
        <v>121</v>
      </c>
      <c r="V169" s="606" t="s">
        <v>111</v>
      </c>
      <c r="W169" s="398">
        <v>90</v>
      </c>
      <c r="X169" s="606" t="s">
        <v>112</v>
      </c>
      <c r="Y169" s="398"/>
      <c r="Z169" s="398"/>
      <c r="AA169" s="398"/>
      <c r="AB169" s="470">
        <v>30</v>
      </c>
      <c r="AC169" s="470">
        <v>60</v>
      </c>
      <c r="AD169" s="470">
        <v>10</v>
      </c>
      <c r="AE169" s="737" t="s">
        <v>122</v>
      </c>
      <c r="AF169" s="606" t="s">
        <v>114</v>
      </c>
      <c r="AG169" s="610">
        <v>40</v>
      </c>
      <c r="AH169" s="610">
        <v>169800</v>
      </c>
      <c r="AI169" s="905">
        <v>0</v>
      </c>
      <c r="AJ169" s="905">
        <v>0</v>
      </c>
      <c r="AK169" s="740"/>
      <c r="AL169" s="741"/>
      <c r="AM169" s="741"/>
      <c r="AN169" s="741" t="s">
        <v>115</v>
      </c>
      <c r="AO169" s="395"/>
      <c r="AP169" s="606"/>
      <c r="AQ169" s="606"/>
      <c r="AR169" s="606"/>
      <c r="AS169" s="606" t="s">
        <v>409</v>
      </c>
      <c r="AT169" s="606" t="s">
        <v>409</v>
      </c>
      <c r="AU169" s="606"/>
      <c r="AV169" s="606"/>
      <c r="AW169" s="606"/>
      <c r="AX169" s="606"/>
      <c r="AY169" s="606"/>
      <c r="AZ169" s="606" t="s">
        <v>4714</v>
      </c>
      <c r="BA169" s="749"/>
      <c r="BB169" s="326"/>
      <c r="BC169" s="326"/>
      <c r="BD169" s="106"/>
      <c r="BE169" s="983">
        <v>143</v>
      </c>
    </row>
    <row r="170" spans="1:259" s="203" customFormat="1" ht="12.95" customHeight="1">
      <c r="A170" s="621" t="s">
        <v>8484</v>
      </c>
      <c r="B170" s="529"/>
      <c r="C170" s="529"/>
      <c r="D170" s="622">
        <v>120003670</v>
      </c>
      <c r="E170" s="1262" t="s">
        <v>8917</v>
      </c>
      <c r="F170" s="1262" t="s">
        <v>4742</v>
      </c>
      <c r="G170" s="529"/>
      <c r="H170" s="529"/>
      <c r="I170" s="530" t="s">
        <v>399</v>
      </c>
      <c r="J170" s="530" t="s">
        <v>400</v>
      </c>
      <c r="K170" s="530" t="s">
        <v>401</v>
      </c>
      <c r="L170" s="1262" t="s">
        <v>149</v>
      </c>
      <c r="M170" s="1263" t="s">
        <v>104</v>
      </c>
      <c r="N170" s="1262" t="s">
        <v>120</v>
      </c>
      <c r="O170" s="1263" t="s">
        <v>83</v>
      </c>
      <c r="P170" s="321" t="s">
        <v>106</v>
      </c>
      <c r="Q170" s="530" t="s">
        <v>107</v>
      </c>
      <c r="R170" s="321" t="s">
        <v>3118</v>
      </c>
      <c r="S170" s="1262" t="s">
        <v>109</v>
      </c>
      <c r="T170" s="321" t="s">
        <v>106</v>
      </c>
      <c r="U170" s="959" t="s">
        <v>121</v>
      </c>
      <c r="V170" s="530" t="s">
        <v>111</v>
      </c>
      <c r="W170" s="321">
        <v>90</v>
      </c>
      <c r="X170" s="530" t="s">
        <v>112</v>
      </c>
      <c r="Y170" s="321"/>
      <c r="Z170" s="321"/>
      <c r="AA170" s="321"/>
      <c r="AB170" s="1262">
        <v>30</v>
      </c>
      <c r="AC170" s="1262">
        <v>60</v>
      </c>
      <c r="AD170" s="1262">
        <v>10</v>
      </c>
      <c r="AE170" s="618" t="s">
        <v>122</v>
      </c>
      <c r="AF170" s="530" t="s">
        <v>114</v>
      </c>
      <c r="AG170" s="531">
        <v>40</v>
      </c>
      <c r="AH170" s="531">
        <v>169800</v>
      </c>
      <c r="AI170" s="1261">
        <v>6792000</v>
      </c>
      <c r="AJ170" s="1261">
        <v>7607040.0000000009</v>
      </c>
      <c r="AK170" s="619"/>
      <c r="AL170" s="620"/>
      <c r="AM170" s="620"/>
      <c r="AN170" s="620" t="s">
        <v>115</v>
      </c>
      <c r="AO170" s="621"/>
      <c r="AP170" s="530"/>
      <c r="AQ170" s="530"/>
      <c r="AR170" s="530"/>
      <c r="AS170" s="530" t="s">
        <v>409</v>
      </c>
      <c r="AT170" s="530" t="s">
        <v>409</v>
      </c>
      <c r="AU170" s="530"/>
      <c r="AV170" s="530"/>
      <c r="AW170" s="530"/>
      <c r="AX170" s="530"/>
      <c r="AY170" s="530"/>
      <c r="AZ170" s="530" t="s">
        <v>7606</v>
      </c>
      <c r="BA170" s="1896"/>
      <c r="BB170" s="1"/>
      <c r="BC170" s="1"/>
      <c r="BD170" s="1" t="e">
        <f>VLOOKUP($F$2877:$F$3305,$E$17:$BE$2871,53,0)</f>
        <v>#VALUE!</v>
      </c>
      <c r="BE170" s="979" t="e">
        <f>BD170+0.5</f>
        <v>#VALUE!</v>
      </c>
    </row>
    <row r="171" spans="1:259" s="203" customFormat="1" ht="12.95" customHeight="1">
      <c r="A171" s="24" t="s">
        <v>8484</v>
      </c>
      <c r="B171" s="24"/>
      <c r="C171" s="25" t="s">
        <v>2123</v>
      </c>
      <c r="D171" s="24">
        <v>120003671</v>
      </c>
      <c r="E171" s="26" t="s">
        <v>3429</v>
      </c>
      <c r="F171" s="26"/>
      <c r="G171" s="26">
        <v>22100110</v>
      </c>
      <c r="H171" s="26" t="s">
        <v>1321</v>
      </c>
      <c r="I171" s="26" t="s">
        <v>399</v>
      </c>
      <c r="J171" s="26" t="s">
        <v>400</v>
      </c>
      <c r="K171" s="26" t="s">
        <v>401</v>
      </c>
      <c r="L171" s="27" t="s">
        <v>402</v>
      </c>
      <c r="M171" s="28" t="s">
        <v>104</v>
      </c>
      <c r="N171" s="26" t="s">
        <v>120</v>
      </c>
      <c r="O171" s="29" t="s">
        <v>83</v>
      </c>
      <c r="P171" s="28" t="s">
        <v>106</v>
      </c>
      <c r="Q171" s="26" t="s">
        <v>107</v>
      </c>
      <c r="R171" s="28" t="s">
        <v>150</v>
      </c>
      <c r="S171" s="27" t="s">
        <v>109</v>
      </c>
      <c r="T171" s="28" t="s">
        <v>106</v>
      </c>
      <c r="U171" s="30" t="s">
        <v>121</v>
      </c>
      <c r="V171" s="26" t="s">
        <v>111</v>
      </c>
      <c r="W171" s="28">
        <v>90</v>
      </c>
      <c r="X171" s="26" t="s">
        <v>112</v>
      </c>
      <c r="Y171" s="28"/>
      <c r="Z171" s="28"/>
      <c r="AA171" s="28"/>
      <c r="AB171" s="29">
        <v>30</v>
      </c>
      <c r="AC171" s="27">
        <v>60</v>
      </c>
      <c r="AD171" s="27">
        <v>10</v>
      </c>
      <c r="AE171" s="31" t="s">
        <v>122</v>
      </c>
      <c r="AF171" s="26" t="s">
        <v>114</v>
      </c>
      <c r="AG171" s="31">
        <v>98</v>
      </c>
      <c r="AH171" s="123">
        <v>83010</v>
      </c>
      <c r="AI171" s="32">
        <v>0</v>
      </c>
      <c r="AJ171" s="33">
        <f t="shared" ref="AJ171:AJ181" si="11">AI171*1.12</f>
        <v>0</v>
      </c>
      <c r="AK171" s="34"/>
      <c r="AL171" s="35"/>
      <c r="AM171" s="34"/>
      <c r="AN171" s="34" t="s">
        <v>115</v>
      </c>
      <c r="AO171" s="24"/>
      <c r="AP171" s="26"/>
      <c r="AQ171" s="26"/>
      <c r="AR171" s="26"/>
      <c r="AS171" s="26" t="s">
        <v>410</v>
      </c>
      <c r="AT171" s="26" t="s">
        <v>410</v>
      </c>
      <c r="AU171" s="26"/>
      <c r="AV171" s="26"/>
      <c r="AW171" s="26"/>
      <c r="AX171" s="26"/>
      <c r="AY171" s="26"/>
      <c r="AZ171" s="26"/>
      <c r="BC171" s="38"/>
      <c r="BD171" s="38"/>
      <c r="BE171" s="983">
        <v>144</v>
      </c>
    </row>
    <row r="172" spans="1:259" s="203" customFormat="1" ht="12.95" customHeight="1">
      <c r="A172" s="89" t="s">
        <v>8484</v>
      </c>
      <c r="B172" s="110"/>
      <c r="C172" s="110" t="s">
        <v>3836</v>
      </c>
      <c r="D172" s="89">
        <v>120003671</v>
      </c>
      <c r="E172" s="89" t="s">
        <v>3845</v>
      </c>
      <c r="F172" s="89"/>
      <c r="G172" s="89">
        <v>22100110</v>
      </c>
      <c r="H172" s="260"/>
      <c r="I172" s="114" t="s">
        <v>399</v>
      </c>
      <c r="J172" s="114" t="s">
        <v>400</v>
      </c>
      <c r="K172" s="114" t="s">
        <v>401</v>
      </c>
      <c r="L172" s="89" t="s">
        <v>402</v>
      </c>
      <c r="M172" s="89" t="s">
        <v>104</v>
      </c>
      <c r="N172" s="62" t="s">
        <v>120</v>
      </c>
      <c r="O172" s="89" t="s">
        <v>83</v>
      </c>
      <c r="P172" s="110" t="s">
        <v>106</v>
      </c>
      <c r="Q172" s="112" t="s">
        <v>107</v>
      </c>
      <c r="R172" s="62" t="s">
        <v>108</v>
      </c>
      <c r="S172" s="62" t="s">
        <v>109</v>
      </c>
      <c r="T172" s="110" t="s">
        <v>106</v>
      </c>
      <c r="U172" s="112" t="s">
        <v>121</v>
      </c>
      <c r="V172" s="62" t="s">
        <v>111</v>
      </c>
      <c r="W172" s="62">
        <v>90</v>
      </c>
      <c r="X172" s="62" t="s">
        <v>112</v>
      </c>
      <c r="Y172" s="62"/>
      <c r="Z172" s="62"/>
      <c r="AA172" s="62"/>
      <c r="AB172" s="261">
        <v>30</v>
      </c>
      <c r="AC172" s="62">
        <v>60</v>
      </c>
      <c r="AD172" s="261">
        <v>10</v>
      </c>
      <c r="AE172" s="62" t="s">
        <v>122</v>
      </c>
      <c r="AF172" s="62" t="s">
        <v>114</v>
      </c>
      <c r="AG172" s="262">
        <v>98</v>
      </c>
      <c r="AH172" s="263">
        <v>83010</v>
      </c>
      <c r="AI172" s="32">
        <v>0</v>
      </c>
      <c r="AJ172" s="33">
        <f t="shared" si="11"/>
        <v>0</v>
      </c>
      <c r="AK172" s="265"/>
      <c r="AL172" s="265"/>
      <c r="AM172" s="265"/>
      <c r="AN172" s="266" t="s">
        <v>115</v>
      </c>
      <c r="AO172" s="267"/>
      <c r="AP172" s="267"/>
      <c r="AQ172" s="62"/>
      <c r="AR172" s="62"/>
      <c r="AS172" s="62" t="s">
        <v>410</v>
      </c>
      <c r="AT172" s="260"/>
      <c r="AU172" s="62"/>
      <c r="AV172" s="62"/>
      <c r="AW172" s="62"/>
      <c r="AX172" s="62"/>
      <c r="AY172" s="62"/>
      <c r="AZ172" s="62" t="s">
        <v>3838</v>
      </c>
      <c r="BA172" s="201"/>
      <c r="BB172" s="201"/>
      <c r="BC172" s="201"/>
      <c r="BD172" s="209"/>
      <c r="BE172" s="983">
        <v>145</v>
      </c>
      <c r="BF172" s="201"/>
      <c r="BG172" s="201"/>
      <c r="BH172" s="201"/>
      <c r="BI172" s="201"/>
      <c r="BJ172" s="201"/>
      <c r="BK172" s="201"/>
      <c r="BL172" s="201"/>
      <c r="BM172" s="201"/>
      <c r="BN172" s="201"/>
      <c r="BO172" s="201"/>
      <c r="BP172" s="201"/>
      <c r="BQ172" s="201"/>
      <c r="BR172" s="201"/>
      <c r="BS172" s="201"/>
      <c r="BT172" s="201"/>
      <c r="BU172" s="201"/>
      <c r="BV172" s="201"/>
      <c r="BW172" s="201"/>
      <c r="BX172" s="201"/>
      <c r="BY172" s="201"/>
      <c r="BZ172" s="201"/>
      <c r="CA172" s="201"/>
      <c r="CB172" s="201"/>
      <c r="CC172" s="201"/>
      <c r="CD172" s="201"/>
      <c r="CE172" s="201"/>
      <c r="CF172" s="201"/>
      <c r="CG172" s="201"/>
      <c r="CH172" s="201"/>
      <c r="CI172" s="201"/>
      <c r="CJ172" s="201"/>
      <c r="CK172" s="201"/>
      <c r="CL172" s="201"/>
      <c r="CM172" s="201"/>
      <c r="CN172" s="201"/>
      <c r="CO172" s="201"/>
      <c r="CP172" s="201"/>
      <c r="CQ172" s="201"/>
      <c r="CR172" s="201"/>
      <c r="CS172" s="201"/>
      <c r="CT172" s="201"/>
      <c r="CU172" s="201"/>
      <c r="CV172" s="201"/>
      <c r="CW172" s="201"/>
      <c r="CX172" s="201"/>
      <c r="CY172" s="201"/>
      <c r="CZ172" s="201"/>
      <c r="DA172" s="201"/>
      <c r="DB172" s="201"/>
      <c r="DC172" s="201"/>
      <c r="DD172" s="201"/>
      <c r="DE172" s="201"/>
      <c r="DF172" s="201"/>
      <c r="DG172" s="201"/>
      <c r="DH172" s="201"/>
      <c r="DI172" s="201"/>
      <c r="DJ172" s="201"/>
      <c r="DK172" s="201"/>
      <c r="DL172" s="201"/>
      <c r="DM172" s="201"/>
      <c r="DN172" s="201"/>
      <c r="DO172" s="201"/>
      <c r="DP172" s="201"/>
      <c r="DQ172" s="201"/>
      <c r="DR172" s="201"/>
      <c r="DS172" s="201"/>
      <c r="DT172" s="201"/>
      <c r="DU172" s="201"/>
      <c r="DV172" s="201"/>
      <c r="DW172" s="201"/>
      <c r="DX172" s="201"/>
      <c r="DY172" s="201"/>
      <c r="DZ172" s="201"/>
      <c r="EA172" s="201"/>
      <c r="EB172" s="201"/>
      <c r="EC172" s="201"/>
      <c r="ED172" s="201"/>
      <c r="EE172" s="201"/>
      <c r="EF172" s="201"/>
      <c r="EG172" s="201"/>
      <c r="EH172" s="201"/>
      <c r="EI172" s="201"/>
      <c r="EJ172" s="201"/>
      <c r="EK172" s="201"/>
      <c r="EL172" s="201"/>
      <c r="EM172" s="201"/>
      <c r="EN172" s="201"/>
      <c r="EO172" s="201"/>
      <c r="EP172" s="201"/>
      <c r="EQ172" s="201"/>
      <c r="ER172" s="201"/>
      <c r="ES172" s="201"/>
      <c r="ET172" s="201"/>
      <c r="EU172" s="201"/>
      <c r="EV172" s="201"/>
      <c r="EW172" s="201"/>
      <c r="EX172" s="201"/>
      <c r="EY172" s="201"/>
      <c r="EZ172" s="201"/>
      <c r="FA172" s="201"/>
      <c r="FB172" s="201"/>
      <c r="FC172" s="201"/>
      <c r="FD172" s="201"/>
      <c r="FE172" s="201"/>
      <c r="FF172" s="201"/>
      <c r="FG172" s="201"/>
      <c r="FH172" s="201"/>
      <c r="FI172" s="201"/>
      <c r="FJ172" s="201"/>
      <c r="FK172" s="201"/>
      <c r="FL172" s="201"/>
      <c r="FM172" s="201"/>
      <c r="FN172" s="201"/>
      <c r="FO172" s="201"/>
      <c r="FP172" s="201"/>
      <c r="FQ172" s="201"/>
      <c r="FR172" s="201"/>
      <c r="FS172" s="201"/>
      <c r="FT172" s="201"/>
      <c r="FU172" s="201"/>
      <c r="FV172" s="201"/>
      <c r="FW172" s="201"/>
      <c r="FX172" s="201"/>
      <c r="FY172" s="201"/>
      <c r="FZ172" s="201"/>
      <c r="GA172" s="201"/>
      <c r="GB172" s="201"/>
      <c r="GC172" s="201"/>
      <c r="GD172" s="201"/>
      <c r="GE172" s="201"/>
      <c r="GF172" s="201"/>
      <c r="GG172" s="201"/>
      <c r="GH172" s="201"/>
      <c r="GI172" s="201"/>
      <c r="GJ172" s="201"/>
      <c r="GK172" s="201"/>
      <c r="GL172" s="201"/>
      <c r="GM172" s="201"/>
      <c r="GN172" s="201"/>
      <c r="GO172" s="201"/>
      <c r="GP172" s="201"/>
      <c r="GQ172" s="201"/>
      <c r="GR172" s="201"/>
      <c r="GS172" s="201"/>
      <c r="GT172" s="201"/>
      <c r="GU172" s="201"/>
      <c r="GV172" s="201"/>
      <c r="GW172" s="201"/>
      <c r="GX172" s="201"/>
      <c r="GY172" s="201"/>
      <c r="GZ172" s="201"/>
      <c r="HA172" s="201"/>
      <c r="HB172" s="201"/>
      <c r="HC172" s="201"/>
      <c r="HD172" s="201"/>
      <c r="HE172" s="201"/>
      <c r="HF172" s="201"/>
      <c r="HG172" s="201"/>
      <c r="HH172" s="201"/>
      <c r="HI172" s="201"/>
      <c r="HJ172" s="201"/>
      <c r="HK172" s="201"/>
      <c r="HL172" s="201"/>
      <c r="HM172" s="201"/>
      <c r="HN172" s="201"/>
      <c r="HO172" s="201"/>
      <c r="HP172" s="201"/>
      <c r="HQ172" s="201"/>
      <c r="HR172" s="201"/>
      <c r="HS172" s="201"/>
      <c r="HT172" s="201"/>
      <c r="HU172" s="201"/>
      <c r="HV172" s="201"/>
      <c r="HW172" s="201"/>
      <c r="HX172" s="201"/>
      <c r="HY172" s="201"/>
      <c r="HZ172" s="201"/>
      <c r="IA172" s="201"/>
      <c r="IB172" s="201"/>
      <c r="IC172" s="201"/>
      <c r="ID172" s="201"/>
      <c r="IE172" s="201"/>
      <c r="IF172" s="201"/>
      <c r="IG172" s="201"/>
      <c r="IH172" s="201"/>
      <c r="II172" s="201"/>
      <c r="IJ172" s="201"/>
      <c r="IK172" s="201"/>
      <c r="IL172" s="201"/>
      <c r="IM172" s="201"/>
      <c r="IN172" s="201"/>
      <c r="IO172" s="201"/>
      <c r="IP172" s="201"/>
      <c r="IQ172" s="201"/>
      <c r="IR172" s="201"/>
      <c r="IS172" s="201"/>
      <c r="IT172" s="201"/>
      <c r="IU172" s="201"/>
      <c r="IV172" s="201"/>
      <c r="IW172" s="201"/>
      <c r="IX172" s="201"/>
      <c r="IY172" s="201"/>
    </row>
    <row r="173" spans="1:259" s="203" customFormat="1" ht="12.95" customHeight="1">
      <c r="A173" s="24" t="s">
        <v>8484</v>
      </c>
      <c r="B173" s="260"/>
      <c r="C173" s="260" t="s">
        <v>2090</v>
      </c>
      <c r="D173" s="24">
        <v>120003671</v>
      </c>
      <c r="E173" s="27" t="s">
        <v>4059</v>
      </c>
      <c r="F173" s="27"/>
      <c r="G173" s="400"/>
      <c r="H173" s="260"/>
      <c r="I173" s="26" t="s">
        <v>399</v>
      </c>
      <c r="J173" s="26" t="s">
        <v>400</v>
      </c>
      <c r="K173" s="26" t="s">
        <v>401</v>
      </c>
      <c r="L173" s="26" t="s">
        <v>402</v>
      </c>
      <c r="M173" s="28" t="s">
        <v>104</v>
      </c>
      <c r="N173" s="26" t="s">
        <v>120</v>
      </c>
      <c r="O173" s="28" t="s">
        <v>83</v>
      </c>
      <c r="P173" s="28" t="s">
        <v>106</v>
      </c>
      <c r="Q173" s="26" t="s">
        <v>107</v>
      </c>
      <c r="R173" s="28" t="s">
        <v>1092</v>
      </c>
      <c r="S173" s="26" t="s">
        <v>109</v>
      </c>
      <c r="T173" s="28" t="s">
        <v>106</v>
      </c>
      <c r="U173" s="30" t="s">
        <v>121</v>
      </c>
      <c r="V173" s="26" t="s">
        <v>111</v>
      </c>
      <c r="W173" s="28">
        <v>90</v>
      </c>
      <c r="X173" s="26" t="s">
        <v>112</v>
      </c>
      <c r="Y173" s="28"/>
      <c r="Z173" s="28"/>
      <c r="AA173" s="28"/>
      <c r="AB173" s="28">
        <v>30</v>
      </c>
      <c r="AC173" s="26">
        <v>60</v>
      </c>
      <c r="AD173" s="26">
        <v>10</v>
      </c>
      <c r="AE173" s="31" t="s">
        <v>122</v>
      </c>
      <c r="AF173" s="26" t="s">
        <v>114</v>
      </c>
      <c r="AG173" s="31">
        <v>98</v>
      </c>
      <c r="AH173" s="34">
        <v>83010</v>
      </c>
      <c r="AI173" s="32">
        <v>0</v>
      </c>
      <c r="AJ173" s="33">
        <f t="shared" si="11"/>
        <v>0</v>
      </c>
      <c r="AK173" s="35"/>
      <c r="AL173" s="34"/>
      <c r="AM173" s="34"/>
      <c r="AN173" s="34" t="s">
        <v>115</v>
      </c>
      <c r="AO173" s="24"/>
      <c r="AP173" s="26"/>
      <c r="AQ173" s="26"/>
      <c r="AR173" s="26"/>
      <c r="AS173" s="26" t="s">
        <v>410</v>
      </c>
      <c r="AT173" s="26" t="s">
        <v>410</v>
      </c>
      <c r="AU173" s="26"/>
      <c r="AV173" s="26"/>
      <c r="AW173" s="26"/>
      <c r="AX173" s="26"/>
      <c r="AY173" s="26"/>
      <c r="AZ173" s="26"/>
      <c r="BA173" s="253" t="s">
        <v>3838</v>
      </c>
      <c r="BB173" s="253">
        <v>22100110</v>
      </c>
      <c r="BC173" s="253"/>
      <c r="BD173" s="209"/>
      <c r="BE173" s="983">
        <v>146</v>
      </c>
    </row>
    <row r="174" spans="1:259" s="203" customFormat="1" ht="12.95" customHeight="1">
      <c r="A174" s="395" t="s">
        <v>8484</v>
      </c>
      <c r="B174" s="524"/>
      <c r="C174" s="524" t="s">
        <v>3828</v>
      </c>
      <c r="D174" s="64">
        <v>120003671</v>
      </c>
      <c r="E174" s="521" t="s">
        <v>4743</v>
      </c>
      <c r="F174" s="521"/>
      <c r="G174" s="524"/>
      <c r="H174" s="524"/>
      <c r="I174" s="606" t="s">
        <v>399</v>
      </c>
      <c r="J174" s="606" t="s">
        <v>400</v>
      </c>
      <c r="K174" s="606" t="s">
        <v>401</v>
      </c>
      <c r="L174" s="470" t="s">
        <v>149</v>
      </c>
      <c r="M174" s="131" t="s">
        <v>104</v>
      </c>
      <c r="N174" s="470" t="s">
        <v>120</v>
      </c>
      <c r="O174" s="131" t="s">
        <v>83</v>
      </c>
      <c r="P174" s="398" t="s">
        <v>106</v>
      </c>
      <c r="Q174" s="606" t="s">
        <v>107</v>
      </c>
      <c r="R174" s="398" t="s">
        <v>2134</v>
      </c>
      <c r="S174" s="470" t="s">
        <v>109</v>
      </c>
      <c r="T174" s="398" t="s">
        <v>106</v>
      </c>
      <c r="U174" s="36" t="s">
        <v>121</v>
      </c>
      <c r="V174" s="606" t="s">
        <v>111</v>
      </c>
      <c r="W174" s="398">
        <v>90</v>
      </c>
      <c r="X174" s="606" t="s">
        <v>112</v>
      </c>
      <c r="Y174" s="398"/>
      <c r="Z174" s="398"/>
      <c r="AA174" s="398"/>
      <c r="AB174" s="470">
        <v>30</v>
      </c>
      <c r="AC174" s="470">
        <v>60</v>
      </c>
      <c r="AD174" s="470">
        <v>10</v>
      </c>
      <c r="AE174" s="737" t="s">
        <v>122</v>
      </c>
      <c r="AF174" s="606" t="s">
        <v>114</v>
      </c>
      <c r="AG174" s="610">
        <v>66</v>
      </c>
      <c r="AH174" s="610">
        <v>83010</v>
      </c>
      <c r="AI174" s="739">
        <v>5478660</v>
      </c>
      <c r="AJ174" s="739">
        <f t="shared" si="11"/>
        <v>6136099.2000000002</v>
      </c>
      <c r="AK174" s="740"/>
      <c r="AL174" s="741"/>
      <c r="AM174" s="741"/>
      <c r="AN174" s="741" t="s">
        <v>115</v>
      </c>
      <c r="AO174" s="395"/>
      <c r="AP174" s="606"/>
      <c r="AQ174" s="606"/>
      <c r="AR174" s="606"/>
      <c r="AS174" s="606" t="s">
        <v>410</v>
      </c>
      <c r="AT174" s="606" t="s">
        <v>410</v>
      </c>
      <c r="AU174" s="606"/>
      <c r="AV174" s="606"/>
      <c r="AW174" s="606"/>
      <c r="AX174" s="606"/>
      <c r="AY174" s="606"/>
      <c r="AZ174" s="606" t="s">
        <v>4715</v>
      </c>
      <c r="BA174" s="749"/>
      <c r="BB174" s="326"/>
      <c r="BC174" s="326"/>
      <c r="BD174" s="106"/>
      <c r="BE174" s="983">
        <v>147</v>
      </c>
      <c r="BF174" s="201"/>
      <c r="BG174" s="201"/>
      <c r="BH174" s="201"/>
      <c r="BI174" s="201"/>
      <c r="BJ174" s="201"/>
      <c r="BK174" s="201"/>
      <c r="BL174" s="201"/>
      <c r="BM174" s="201"/>
      <c r="BN174" s="201"/>
      <c r="BO174" s="201"/>
      <c r="BP174" s="201"/>
      <c r="BQ174" s="201"/>
      <c r="BR174" s="201"/>
      <c r="BS174" s="201"/>
      <c r="BT174" s="201"/>
      <c r="BU174" s="201"/>
      <c r="BV174" s="201"/>
      <c r="BW174" s="201"/>
      <c r="BX174" s="201"/>
      <c r="BY174" s="201"/>
      <c r="BZ174" s="201"/>
      <c r="CA174" s="201"/>
      <c r="CB174" s="201"/>
      <c r="CC174" s="201"/>
      <c r="CD174" s="201"/>
      <c r="CE174" s="201"/>
      <c r="CF174" s="201"/>
      <c r="CG174" s="201"/>
      <c r="CH174" s="201"/>
      <c r="CI174" s="201"/>
      <c r="CJ174" s="201"/>
      <c r="CK174" s="201"/>
      <c r="CL174" s="201"/>
      <c r="CM174" s="201"/>
      <c r="CN174" s="201"/>
      <c r="CO174" s="201"/>
      <c r="CP174" s="201"/>
      <c r="CQ174" s="201"/>
      <c r="CR174" s="201"/>
      <c r="CS174" s="201"/>
      <c r="CT174" s="201"/>
      <c r="CU174" s="201"/>
      <c r="CV174" s="201"/>
      <c r="CW174" s="201"/>
      <c r="CX174" s="201"/>
      <c r="CY174" s="201"/>
      <c r="CZ174" s="201"/>
      <c r="DA174" s="201"/>
      <c r="DB174" s="201"/>
      <c r="DC174" s="201"/>
      <c r="DD174" s="201"/>
      <c r="DE174" s="201"/>
      <c r="DF174" s="201"/>
      <c r="DG174" s="201"/>
      <c r="DH174" s="201"/>
      <c r="DI174" s="201"/>
      <c r="DJ174" s="201"/>
      <c r="DK174" s="201"/>
      <c r="DL174" s="201"/>
      <c r="DM174" s="201"/>
      <c r="DN174" s="201"/>
      <c r="DO174" s="201"/>
      <c r="DP174" s="201"/>
      <c r="DQ174" s="201"/>
      <c r="DR174" s="201"/>
      <c r="DS174" s="201"/>
      <c r="DT174" s="201"/>
      <c r="DU174" s="201"/>
      <c r="DV174" s="201"/>
      <c r="DW174" s="201"/>
      <c r="DX174" s="201"/>
      <c r="DY174" s="201"/>
      <c r="DZ174" s="201"/>
      <c r="EA174" s="201"/>
      <c r="EB174" s="201"/>
      <c r="EC174" s="201"/>
      <c r="ED174" s="201"/>
      <c r="EE174" s="201"/>
      <c r="EF174" s="201"/>
      <c r="EG174" s="201"/>
      <c r="EH174" s="201"/>
      <c r="EI174" s="201"/>
      <c r="EJ174" s="201"/>
      <c r="EK174" s="201"/>
      <c r="EL174" s="201"/>
      <c r="EM174" s="201"/>
      <c r="EN174" s="201"/>
      <c r="EO174" s="201"/>
      <c r="EP174" s="201"/>
      <c r="EQ174" s="201"/>
      <c r="ER174" s="201"/>
      <c r="ES174" s="201"/>
      <c r="ET174" s="201"/>
      <c r="EU174" s="201"/>
      <c r="EV174" s="201"/>
      <c r="EW174" s="201"/>
      <c r="EX174" s="201"/>
      <c r="EY174" s="201"/>
      <c r="EZ174" s="201"/>
      <c r="FA174" s="201"/>
      <c r="FB174" s="201"/>
      <c r="FC174" s="201"/>
      <c r="FD174" s="201"/>
      <c r="FE174" s="201"/>
      <c r="FF174" s="201"/>
      <c r="FG174" s="201"/>
      <c r="FH174" s="201"/>
      <c r="FI174" s="201"/>
      <c r="FJ174" s="201"/>
      <c r="FK174" s="201"/>
      <c r="FL174" s="201"/>
      <c r="FM174" s="201"/>
      <c r="FN174" s="201"/>
      <c r="FO174" s="201"/>
      <c r="FP174" s="201"/>
      <c r="FQ174" s="201"/>
      <c r="FR174" s="201"/>
      <c r="FS174" s="201"/>
      <c r="FT174" s="201"/>
      <c r="FU174" s="201"/>
      <c r="FV174" s="201"/>
      <c r="FW174" s="201"/>
      <c r="FX174" s="201"/>
      <c r="FY174" s="201"/>
      <c r="FZ174" s="201"/>
      <c r="GA174" s="201"/>
      <c r="GB174" s="201"/>
      <c r="GC174" s="201"/>
      <c r="GD174" s="201"/>
      <c r="GE174" s="201"/>
      <c r="GF174" s="201"/>
      <c r="GG174" s="201"/>
      <c r="GH174" s="201"/>
      <c r="GI174" s="201"/>
      <c r="GJ174" s="201"/>
      <c r="GK174" s="201"/>
      <c r="GL174" s="201"/>
      <c r="GM174" s="201"/>
      <c r="GN174" s="201"/>
      <c r="GO174" s="201"/>
      <c r="GP174" s="201"/>
      <c r="GQ174" s="201"/>
      <c r="GR174" s="201"/>
      <c r="GS174" s="201"/>
      <c r="GT174" s="201"/>
      <c r="GU174" s="201"/>
      <c r="GV174" s="201"/>
      <c r="GW174" s="201"/>
      <c r="GX174" s="201"/>
      <c r="GY174" s="201"/>
      <c r="GZ174" s="201"/>
      <c r="HA174" s="201"/>
      <c r="HB174" s="201"/>
      <c r="HC174" s="201"/>
      <c r="HD174" s="201"/>
      <c r="HE174" s="201"/>
      <c r="HF174" s="201"/>
      <c r="HG174" s="201"/>
      <c r="HH174" s="201"/>
      <c r="HI174" s="201"/>
      <c r="HJ174" s="201"/>
      <c r="HK174" s="201"/>
      <c r="HL174" s="201"/>
      <c r="HM174" s="201"/>
      <c r="HN174" s="201"/>
      <c r="HO174" s="201"/>
      <c r="HP174" s="201"/>
      <c r="HQ174" s="201"/>
      <c r="HR174" s="201"/>
      <c r="HS174" s="201"/>
      <c r="HT174" s="201"/>
      <c r="HU174" s="201"/>
      <c r="HV174" s="201"/>
      <c r="HW174" s="201"/>
      <c r="HX174" s="201"/>
      <c r="HY174" s="201"/>
      <c r="HZ174" s="201"/>
      <c r="IA174" s="201"/>
      <c r="IB174" s="201"/>
      <c r="IC174" s="201"/>
      <c r="ID174" s="201"/>
      <c r="IE174" s="201"/>
      <c r="IF174" s="201"/>
      <c r="IG174" s="201"/>
      <c r="IH174" s="201"/>
      <c r="II174" s="201"/>
      <c r="IJ174" s="201"/>
      <c r="IK174" s="201"/>
      <c r="IL174" s="201"/>
      <c r="IM174" s="201"/>
      <c r="IN174" s="201"/>
      <c r="IO174" s="201"/>
      <c r="IP174" s="201"/>
      <c r="IQ174" s="201"/>
      <c r="IR174" s="201"/>
      <c r="IS174" s="201"/>
      <c r="IT174" s="201"/>
      <c r="IU174" s="201"/>
      <c r="IV174" s="201"/>
      <c r="IW174" s="201"/>
      <c r="IX174" s="201"/>
      <c r="IY174" s="201"/>
    </row>
    <row r="175" spans="1:259" s="203" customFormat="1" ht="12.95" customHeight="1">
      <c r="A175" s="24" t="s">
        <v>8484</v>
      </c>
      <c r="B175" s="24"/>
      <c r="C175" s="25" t="s">
        <v>2123</v>
      </c>
      <c r="D175" s="24">
        <v>120003672</v>
      </c>
      <c r="E175" s="26" t="s">
        <v>3430</v>
      </c>
      <c r="F175" s="26"/>
      <c r="G175" s="26">
        <v>22100111</v>
      </c>
      <c r="H175" s="26" t="s">
        <v>1322</v>
      </c>
      <c r="I175" s="26" t="s">
        <v>399</v>
      </c>
      <c r="J175" s="26" t="s">
        <v>400</v>
      </c>
      <c r="K175" s="26" t="s">
        <v>401</v>
      </c>
      <c r="L175" s="27" t="s">
        <v>402</v>
      </c>
      <c r="M175" s="28" t="s">
        <v>104</v>
      </c>
      <c r="N175" s="26" t="s">
        <v>120</v>
      </c>
      <c r="O175" s="29" t="s">
        <v>83</v>
      </c>
      <c r="P175" s="28" t="s">
        <v>106</v>
      </c>
      <c r="Q175" s="26" t="s">
        <v>107</v>
      </c>
      <c r="R175" s="28" t="s">
        <v>150</v>
      </c>
      <c r="S175" s="27" t="s">
        <v>109</v>
      </c>
      <c r="T175" s="28" t="s">
        <v>106</v>
      </c>
      <c r="U175" s="30" t="s">
        <v>121</v>
      </c>
      <c r="V175" s="26" t="s">
        <v>111</v>
      </c>
      <c r="W175" s="28">
        <v>90</v>
      </c>
      <c r="X175" s="26" t="s">
        <v>112</v>
      </c>
      <c r="Y175" s="28"/>
      <c r="Z175" s="28"/>
      <c r="AA175" s="28"/>
      <c r="AB175" s="29">
        <v>30</v>
      </c>
      <c r="AC175" s="27">
        <v>60</v>
      </c>
      <c r="AD175" s="27">
        <v>10</v>
      </c>
      <c r="AE175" s="31" t="s">
        <v>122</v>
      </c>
      <c r="AF175" s="26" t="s">
        <v>114</v>
      </c>
      <c r="AG175" s="31">
        <v>22</v>
      </c>
      <c r="AH175" s="123">
        <v>485022.5</v>
      </c>
      <c r="AI175" s="32">
        <v>0</v>
      </c>
      <c r="AJ175" s="33">
        <f t="shared" si="11"/>
        <v>0</v>
      </c>
      <c r="AK175" s="34"/>
      <c r="AL175" s="35"/>
      <c r="AM175" s="34"/>
      <c r="AN175" s="34" t="s">
        <v>115</v>
      </c>
      <c r="AO175" s="24"/>
      <c r="AP175" s="26"/>
      <c r="AQ175" s="26"/>
      <c r="AR175" s="26"/>
      <c r="AS175" s="26" t="s">
        <v>411</v>
      </c>
      <c r="AT175" s="26" t="s">
        <v>411</v>
      </c>
      <c r="AU175" s="26"/>
      <c r="AV175" s="26"/>
      <c r="AW175" s="26"/>
      <c r="AX175" s="26"/>
      <c r="AY175" s="26"/>
      <c r="AZ175" s="26"/>
      <c r="BC175" s="38"/>
      <c r="BD175" s="38"/>
      <c r="BE175" s="983">
        <v>148</v>
      </c>
    </row>
    <row r="176" spans="1:259" s="203" customFormat="1" ht="12.95" customHeight="1">
      <c r="A176" s="89" t="s">
        <v>8484</v>
      </c>
      <c r="B176" s="110"/>
      <c r="C176" s="110" t="s">
        <v>3836</v>
      </c>
      <c r="D176" s="89">
        <v>120003672</v>
      </c>
      <c r="E176" s="89" t="s">
        <v>3846</v>
      </c>
      <c r="F176" s="89"/>
      <c r="G176" s="89">
        <v>22100111</v>
      </c>
      <c r="H176" s="260"/>
      <c r="I176" s="114" t="s">
        <v>399</v>
      </c>
      <c r="J176" s="114" t="s">
        <v>400</v>
      </c>
      <c r="K176" s="114" t="s">
        <v>401</v>
      </c>
      <c r="L176" s="89" t="s">
        <v>402</v>
      </c>
      <c r="M176" s="89" t="s">
        <v>104</v>
      </c>
      <c r="N176" s="62" t="s">
        <v>120</v>
      </c>
      <c r="O176" s="89" t="s">
        <v>83</v>
      </c>
      <c r="P176" s="110" t="s">
        <v>106</v>
      </c>
      <c r="Q176" s="112" t="s">
        <v>107</v>
      </c>
      <c r="R176" s="62" t="s">
        <v>108</v>
      </c>
      <c r="S176" s="62" t="s">
        <v>109</v>
      </c>
      <c r="T176" s="110" t="s">
        <v>106</v>
      </c>
      <c r="U176" s="112" t="s">
        <v>121</v>
      </c>
      <c r="V176" s="62" t="s">
        <v>111</v>
      </c>
      <c r="W176" s="62">
        <v>90</v>
      </c>
      <c r="X176" s="62" t="s">
        <v>112</v>
      </c>
      <c r="Y176" s="62"/>
      <c r="Z176" s="62"/>
      <c r="AA176" s="62"/>
      <c r="AB176" s="261">
        <v>30</v>
      </c>
      <c r="AC176" s="62">
        <v>60</v>
      </c>
      <c r="AD176" s="261">
        <v>10</v>
      </c>
      <c r="AE176" s="62" t="s">
        <v>122</v>
      </c>
      <c r="AF176" s="62" t="s">
        <v>114</v>
      </c>
      <c r="AG176" s="262">
        <v>2</v>
      </c>
      <c r="AH176" s="263">
        <v>485022.5</v>
      </c>
      <c r="AI176" s="32">
        <v>0</v>
      </c>
      <c r="AJ176" s="33">
        <f t="shared" si="11"/>
        <v>0</v>
      </c>
      <c r="AK176" s="265"/>
      <c r="AL176" s="265"/>
      <c r="AM176" s="265"/>
      <c r="AN176" s="266" t="s">
        <v>115</v>
      </c>
      <c r="AO176" s="267"/>
      <c r="AP176" s="267"/>
      <c r="AQ176" s="62"/>
      <c r="AR176" s="62"/>
      <c r="AS176" s="62" t="s">
        <v>411</v>
      </c>
      <c r="AT176" s="260"/>
      <c r="AU176" s="62"/>
      <c r="AV176" s="62"/>
      <c r="AW176" s="62"/>
      <c r="AX176" s="62"/>
      <c r="AY176" s="62"/>
      <c r="AZ176" s="62" t="s">
        <v>3843</v>
      </c>
      <c r="BA176" s="201"/>
      <c r="BB176" s="201"/>
      <c r="BC176" s="201"/>
      <c r="BD176" s="209"/>
      <c r="BE176" s="983">
        <v>149</v>
      </c>
      <c r="BF176" s="201"/>
      <c r="BG176" s="201"/>
      <c r="BH176" s="201"/>
      <c r="BI176" s="201"/>
      <c r="BJ176" s="201"/>
      <c r="BK176" s="201"/>
      <c r="BL176" s="201"/>
      <c r="BM176" s="201"/>
      <c r="BN176" s="201"/>
      <c r="BO176" s="201"/>
      <c r="BP176" s="201"/>
      <c r="BQ176" s="201"/>
      <c r="BR176" s="201"/>
      <c r="BS176" s="201"/>
      <c r="BT176" s="201"/>
      <c r="BU176" s="201"/>
      <c r="BV176" s="201"/>
      <c r="BW176" s="201"/>
      <c r="BX176" s="201"/>
      <c r="BY176" s="201"/>
      <c r="BZ176" s="201"/>
      <c r="CA176" s="201"/>
      <c r="CB176" s="201"/>
      <c r="CC176" s="201"/>
      <c r="CD176" s="201"/>
      <c r="CE176" s="201"/>
      <c r="CF176" s="201"/>
      <c r="CG176" s="201"/>
      <c r="CH176" s="201"/>
      <c r="CI176" s="201"/>
      <c r="CJ176" s="201"/>
      <c r="CK176" s="201"/>
      <c r="CL176" s="201"/>
      <c r="CM176" s="201"/>
      <c r="CN176" s="201"/>
      <c r="CO176" s="201"/>
      <c r="CP176" s="201"/>
      <c r="CQ176" s="201"/>
      <c r="CR176" s="201"/>
      <c r="CS176" s="201"/>
      <c r="CT176" s="201"/>
      <c r="CU176" s="201"/>
      <c r="CV176" s="201"/>
      <c r="CW176" s="201"/>
      <c r="CX176" s="201"/>
      <c r="CY176" s="201"/>
      <c r="CZ176" s="201"/>
      <c r="DA176" s="201"/>
      <c r="DB176" s="201"/>
      <c r="DC176" s="201"/>
      <c r="DD176" s="201"/>
      <c r="DE176" s="201"/>
      <c r="DF176" s="201"/>
      <c r="DG176" s="201"/>
      <c r="DH176" s="201"/>
      <c r="DI176" s="201"/>
      <c r="DJ176" s="201"/>
      <c r="DK176" s="201"/>
      <c r="DL176" s="201"/>
      <c r="DM176" s="201"/>
      <c r="DN176" s="201"/>
      <c r="DO176" s="201"/>
      <c r="DP176" s="201"/>
      <c r="DQ176" s="201"/>
      <c r="DR176" s="201"/>
      <c r="DS176" s="201"/>
      <c r="DT176" s="201"/>
      <c r="DU176" s="201"/>
      <c r="DV176" s="201"/>
      <c r="DW176" s="201"/>
      <c r="DX176" s="201"/>
      <c r="DY176" s="201"/>
      <c r="DZ176" s="201"/>
      <c r="EA176" s="201"/>
      <c r="EB176" s="201"/>
      <c r="EC176" s="201"/>
      <c r="ED176" s="201"/>
      <c r="EE176" s="201"/>
      <c r="EF176" s="201"/>
      <c r="EG176" s="201"/>
      <c r="EH176" s="201"/>
      <c r="EI176" s="201"/>
      <c r="EJ176" s="201"/>
      <c r="EK176" s="201"/>
      <c r="EL176" s="201"/>
      <c r="EM176" s="201"/>
      <c r="EN176" s="201"/>
      <c r="EO176" s="201"/>
      <c r="EP176" s="201"/>
      <c r="EQ176" s="201"/>
      <c r="ER176" s="201"/>
      <c r="ES176" s="201"/>
      <c r="ET176" s="201"/>
      <c r="EU176" s="201"/>
      <c r="EV176" s="201"/>
      <c r="EW176" s="201"/>
      <c r="EX176" s="201"/>
      <c r="EY176" s="201"/>
      <c r="EZ176" s="201"/>
      <c r="FA176" s="201"/>
      <c r="FB176" s="201"/>
      <c r="FC176" s="201"/>
      <c r="FD176" s="201"/>
      <c r="FE176" s="201"/>
      <c r="FF176" s="201"/>
      <c r="FG176" s="201"/>
      <c r="FH176" s="201"/>
      <c r="FI176" s="201"/>
      <c r="FJ176" s="201"/>
      <c r="FK176" s="201"/>
      <c r="FL176" s="201"/>
      <c r="FM176" s="201"/>
      <c r="FN176" s="201"/>
      <c r="FO176" s="201"/>
      <c r="FP176" s="201"/>
      <c r="FQ176" s="201"/>
      <c r="FR176" s="201"/>
      <c r="FS176" s="201"/>
      <c r="FT176" s="201"/>
      <c r="FU176" s="201"/>
      <c r="FV176" s="201"/>
      <c r="FW176" s="201"/>
      <c r="FX176" s="201"/>
      <c r="FY176" s="201"/>
      <c r="FZ176" s="201"/>
      <c r="GA176" s="201"/>
      <c r="GB176" s="201"/>
      <c r="GC176" s="201"/>
      <c r="GD176" s="201"/>
      <c r="GE176" s="201"/>
      <c r="GF176" s="201"/>
      <c r="GG176" s="201"/>
      <c r="GH176" s="201"/>
      <c r="GI176" s="201"/>
      <c r="GJ176" s="201"/>
      <c r="GK176" s="201"/>
      <c r="GL176" s="201"/>
      <c r="GM176" s="201"/>
      <c r="GN176" s="201"/>
      <c r="GO176" s="201"/>
      <c r="GP176" s="201"/>
      <c r="GQ176" s="201"/>
      <c r="GR176" s="201"/>
      <c r="GS176" s="201"/>
      <c r="GT176" s="201"/>
      <c r="GU176" s="201"/>
      <c r="GV176" s="201"/>
      <c r="GW176" s="201"/>
      <c r="GX176" s="201"/>
      <c r="GY176" s="201"/>
      <c r="GZ176" s="201"/>
      <c r="HA176" s="201"/>
      <c r="HB176" s="201"/>
      <c r="HC176" s="201"/>
      <c r="HD176" s="201"/>
      <c r="HE176" s="201"/>
      <c r="HF176" s="201"/>
      <c r="HG176" s="201"/>
      <c r="HH176" s="201"/>
      <c r="HI176" s="201"/>
      <c r="HJ176" s="201"/>
      <c r="HK176" s="201"/>
      <c r="HL176" s="201"/>
      <c r="HM176" s="201"/>
      <c r="HN176" s="201"/>
      <c r="HO176" s="201"/>
      <c r="HP176" s="201"/>
      <c r="HQ176" s="201"/>
      <c r="HR176" s="201"/>
      <c r="HS176" s="201"/>
      <c r="HT176" s="201"/>
      <c r="HU176" s="201"/>
      <c r="HV176" s="201"/>
      <c r="HW176" s="201"/>
      <c r="HX176" s="201"/>
      <c r="HY176" s="201"/>
      <c r="HZ176" s="201"/>
      <c r="IA176" s="201"/>
      <c r="IB176" s="201"/>
      <c r="IC176" s="201"/>
      <c r="ID176" s="201"/>
      <c r="IE176" s="201"/>
      <c r="IF176" s="201"/>
      <c r="IG176" s="201"/>
      <c r="IH176" s="201"/>
      <c r="II176" s="201"/>
      <c r="IJ176" s="201"/>
      <c r="IK176" s="201"/>
      <c r="IL176" s="201"/>
      <c r="IM176" s="201"/>
      <c r="IN176" s="201"/>
      <c r="IO176" s="201"/>
      <c r="IP176" s="201"/>
      <c r="IQ176" s="201"/>
      <c r="IR176" s="201"/>
      <c r="IS176" s="201"/>
      <c r="IT176" s="201"/>
      <c r="IU176" s="201"/>
      <c r="IV176" s="201"/>
      <c r="IW176" s="201"/>
      <c r="IX176" s="201"/>
      <c r="IY176" s="201"/>
    </row>
    <row r="177" spans="1:259" s="203" customFormat="1" ht="12.95" customHeight="1">
      <c r="A177" s="24" t="s">
        <v>8484</v>
      </c>
      <c r="B177" s="260"/>
      <c r="C177" s="260" t="s">
        <v>2090</v>
      </c>
      <c r="D177" s="24">
        <v>120003672</v>
      </c>
      <c r="E177" s="27" t="s">
        <v>4060</v>
      </c>
      <c r="F177" s="27"/>
      <c r="G177" s="400"/>
      <c r="H177" s="260"/>
      <c r="I177" s="26" t="s">
        <v>399</v>
      </c>
      <c r="J177" s="26" t="s">
        <v>400</v>
      </c>
      <c r="K177" s="26" t="s">
        <v>401</v>
      </c>
      <c r="L177" s="26" t="s">
        <v>402</v>
      </c>
      <c r="M177" s="28" t="s">
        <v>104</v>
      </c>
      <c r="N177" s="26" t="s">
        <v>120</v>
      </c>
      <c r="O177" s="28" t="s">
        <v>83</v>
      </c>
      <c r="P177" s="28" t="s">
        <v>106</v>
      </c>
      <c r="Q177" s="26" t="s">
        <v>107</v>
      </c>
      <c r="R177" s="28" t="s">
        <v>1092</v>
      </c>
      <c r="S177" s="26" t="s">
        <v>109</v>
      </c>
      <c r="T177" s="28" t="s">
        <v>106</v>
      </c>
      <c r="U177" s="30" t="s">
        <v>121</v>
      </c>
      <c r="V177" s="26" t="s">
        <v>111</v>
      </c>
      <c r="W177" s="28">
        <v>90</v>
      </c>
      <c r="X177" s="26" t="s">
        <v>112</v>
      </c>
      <c r="Y177" s="28"/>
      <c r="Z177" s="28"/>
      <c r="AA177" s="28"/>
      <c r="AB177" s="28">
        <v>30</v>
      </c>
      <c r="AC177" s="26">
        <v>60</v>
      </c>
      <c r="AD177" s="26">
        <v>10</v>
      </c>
      <c r="AE177" s="31" t="s">
        <v>122</v>
      </c>
      <c r="AF177" s="26" t="s">
        <v>114</v>
      </c>
      <c r="AG177" s="31">
        <v>22</v>
      </c>
      <c r="AH177" s="34">
        <v>485022.5</v>
      </c>
      <c r="AI177" s="32">
        <v>0</v>
      </c>
      <c r="AJ177" s="33">
        <f t="shared" si="11"/>
        <v>0</v>
      </c>
      <c r="AK177" s="35"/>
      <c r="AL177" s="34"/>
      <c r="AM177" s="34"/>
      <c r="AN177" s="34" t="s">
        <v>115</v>
      </c>
      <c r="AO177" s="24"/>
      <c r="AP177" s="26"/>
      <c r="AQ177" s="26"/>
      <c r="AR177" s="26"/>
      <c r="AS177" s="26" t="s">
        <v>411</v>
      </c>
      <c r="AT177" s="26" t="s">
        <v>411</v>
      </c>
      <c r="AU177" s="26"/>
      <c r="AV177" s="26"/>
      <c r="AW177" s="26"/>
      <c r="AX177" s="26"/>
      <c r="AY177" s="26"/>
      <c r="AZ177" s="26"/>
      <c r="BA177" s="253" t="s">
        <v>3843</v>
      </c>
      <c r="BB177" s="253">
        <v>22100111</v>
      </c>
      <c r="BC177" s="253"/>
      <c r="BD177" s="209"/>
      <c r="BE177" s="983">
        <v>150</v>
      </c>
    </row>
    <row r="178" spans="1:259" s="203" customFormat="1" ht="12.95" customHeight="1">
      <c r="A178" s="395" t="s">
        <v>8484</v>
      </c>
      <c r="B178" s="524"/>
      <c r="C178" s="524" t="s">
        <v>3828</v>
      </c>
      <c r="D178" s="64">
        <v>120003672</v>
      </c>
      <c r="E178" s="521" t="s">
        <v>4734</v>
      </c>
      <c r="F178" s="521"/>
      <c r="G178" s="524"/>
      <c r="H178" s="524"/>
      <c r="I178" s="606" t="s">
        <v>399</v>
      </c>
      <c r="J178" s="606" t="s">
        <v>400</v>
      </c>
      <c r="K178" s="606" t="s">
        <v>401</v>
      </c>
      <c r="L178" s="470" t="s">
        <v>149</v>
      </c>
      <c r="M178" s="131" t="s">
        <v>104</v>
      </c>
      <c r="N178" s="470" t="s">
        <v>120</v>
      </c>
      <c r="O178" s="131" t="s">
        <v>83</v>
      </c>
      <c r="P178" s="398" t="s">
        <v>106</v>
      </c>
      <c r="Q178" s="606" t="s">
        <v>107</v>
      </c>
      <c r="R178" s="398" t="s">
        <v>2149</v>
      </c>
      <c r="S178" s="470" t="s">
        <v>109</v>
      </c>
      <c r="T178" s="398" t="s">
        <v>106</v>
      </c>
      <c r="U178" s="36" t="s">
        <v>121</v>
      </c>
      <c r="V178" s="606" t="s">
        <v>111</v>
      </c>
      <c r="W178" s="398">
        <v>90</v>
      </c>
      <c r="X178" s="606" t="s">
        <v>112</v>
      </c>
      <c r="Y178" s="398"/>
      <c r="Z178" s="398"/>
      <c r="AA178" s="398"/>
      <c r="AB178" s="470">
        <v>30</v>
      </c>
      <c r="AC178" s="470">
        <v>60</v>
      </c>
      <c r="AD178" s="470">
        <v>10</v>
      </c>
      <c r="AE178" s="737" t="s">
        <v>122</v>
      </c>
      <c r="AF178" s="606" t="s">
        <v>114</v>
      </c>
      <c r="AG178" s="610">
        <v>22</v>
      </c>
      <c r="AH178" s="498">
        <v>485022.5</v>
      </c>
      <c r="AI178" s="739">
        <v>10670495</v>
      </c>
      <c r="AJ178" s="739">
        <f t="shared" si="11"/>
        <v>11950954.4</v>
      </c>
      <c r="AK178" s="740"/>
      <c r="AL178" s="741"/>
      <c r="AM178" s="741"/>
      <c r="AN178" s="741" t="s">
        <v>115</v>
      </c>
      <c r="AO178" s="395"/>
      <c r="AP178" s="606"/>
      <c r="AQ178" s="606"/>
      <c r="AR178" s="606"/>
      <c r="AS178" s="606" t="s">
        <v>411</v>
      </c>
      <c r="AT178" s="606" t="s">
        <v>411</v>
      </c>
      <c r="AU178" s="606"/>
      <c r="AV178" s="606"/>
      <c r="AW178" s="606"/>
      <c r="AX178" s="606"/>
      <c r="AY178" s="606"/>
      <c r="AZ178" s="606" t="s">
        <v>4714</v>
      </c>
      <c r="BA178" s="742"/>
      <c r="BB178" s="326"/>
      <c r="BC178" s="326"/>
      <c r="BD178" s="106"/>
      <c r="BE178" s="983">
        <v>151</v>
      </c>
      <c r="BF178" s="201"/>
      <c r="BG178" s="201"/>
      <c r="BH178" s="201"/>
      <c r="BI178" s="201"/>
      <c r="BJ178" s="201"/>
      <c r="BK178" s="201"/>
      <c r="BL178" s="201"/>
      <c r="BM178" s="201"/>
      <c r="BN178" s="201"/>
      <c r="BO178" s="201"/>
      <c r="BP178" s="201"/>
      <c r="BQ178" s="201"/>
      <c r="BR178" s="201"/>
      <c r="BS178" s="201"/>
      <c r="BT178" s="201"/>
      <c r="BU178" s="201"/>
      <c r="BV178" s="201"/>
      <c r="BW178" s="201"/>
      <c r="BX178" s="201"/>
      <c r="BY178" s="201"/>
      <c r="BZ178" s="201"/>
      <c r="CA178" s="201"/>
      <c r="CB178" s="201"/>
      <c r="CC178" s="201"/>
      <c r="CD178" s="201"/>
      <c r="CE178" s="201"/>
      <c r="CF178" s="201"/>
      <c r="CG178" s="201"/>
      <c r="CH178" s="201"/>
      <c r="CI178" s="201"/>
      <c r="CJ178" s="201"/>
      <c r="CK178" s="201"/>
      <c r="CL178" s="201"/>
      <c r="CM178" s="201"/>
      <c r="CN178" s="201"/>
      <c r="CO178" s="201"/>
      <c r="CP178" s="201"/>
      <c r="CQ178" s="201"/>
      <c r="CR178" s="201"/>
      <c r="CS178" s="201"/>
      <c r="CT178" s="201"/>
      <c r="CU178" s="201"/>
      <c r="CV178" s="201"/>
      <c r="CW178" s="201"/>
      <c r="CX178" s="201"/>
      <c r="CY178" s="201"/>
      <c r="CZ178" s="201"/>
      <c r="DA178" s="201"/>
      <c r="DB178" s="201"/>
      <c r="DC178" s="201"/>
      <c r="DD178" s="201"/>
      <c r="DE178" s="201"/>
      <c r="DF178" s="201"/>
      <c r="DG178" s="201"/>
      <c r="DH178" s="201"/>
      <c r="DI178" s="201"/>
      <c r="DJ178" s="201"/>
      <c r="DK178" s="201"/>
      <c r="DL178" s="201"/>
      <c r="DM178" s="201"/>
      <c r="DN178" s="201"/>
      <c r="DO178" s="201"/>
      <c r="DP178" s="201"/>
      <c r="DQ178" s="201"/>
      <c r="DR178" s="201"/>
      <c r="DS178" s="201"/>
      <c r="DT178" s="201"/>
      <c r="DU178" s="201"/>
      <c r="DV178" s="201"/>
      <c r="DW178" s="201"/>
      <c r="DX178" s="201"/>
      <c r="DY178" s="201"/>
      <c r="DZ178" s="201"/>
      <c r="EA178" s="201"/>
      <c r="EB178" s="201"/>
      <c r="EC178" s="201"/>
      <c r="ED178" s="201"/>
      <c r="EE178" s="201"/>
      <c r="EF178" s="201"/>
      <c r="EG178" s="201"/>
      <c r="EH178" s="201"/>
      <c r="EI178" s="201"/>
      <c r="EJ178" s="201"/>
      <c r="EK178" s="201"/>
      <c r="EL178" s="201"/>
      <c r="EM178" s="201"/>
      <c r="EN178" s="201"/>
      <c r="EO178" s="201"/>
      <c r="EP178" s="201"/>
      <c r="EQ178" s="201"/>
      <c r="ER178" s="201"/>
      <c r="ES178" s="201"/>
      <c r="ET178" s="201"/>
      <c r="EU178" s="201"/>
      <c r="EV178" s="201"/>
      <c r="EW178" s="201"/>
      <c r="EX178" s="201"/>
      <c r="EY178" s="201"/>
      <c r="EZ178" s="201"/>
      <c r="FA178" s="201"/>
      <c r="FB178" s="201"/>
      <c r="FC178" s="201"/>
      <c r="FD178" s="201"/>
      <c r="FE178" s="201"/>
      <c r="FF178" s="201"/>
      <c r="FG178" s="201"/>
      <c r="FH178" s="201"/>
      <c r="FI178" s="201"/>
      <c r="FJ178" s="201"/>
      <c r="FK178" s="201"/>
      <c r="FL178" s="201"/>
      <c r="FM178" s="201"/>
      <c r="FN178" s="201"/>
      <c r="FO178" s="201"/>
      <c r="FP178" s="201"/>
      <c r="FQ178" s="201"/>
      <c r="FR178" s="201"/>
      <c r="FS178" s="201"/>
      <c r="FT178" s="201"/>
      <c r="FU178" s="201"/>
      <c r="FV178" s="201"/>
      <c r="FW178" s="201"/>
      <c r="FX178" s="201"/>
      <c r="FY178" s="201"/>
      <c r="FZ178" s="201"/>
      <c r="GA178" s="201"/>
      <c r="GB178" s="201"/>
      <c r="GC178" s="201"/>
      <c r="GD178" s="201"/>
      <c r="GE178" s="201"/>
      <c r="GF178" s="201"/>
      <c r="GG178" s="201"/>
      <c r="GH178" s="201"/>
      <c r="GI178" s="201"/>
      <c r="GJ178" s="201"/>
      <c r="GK178" s="201"/>
      <c r="GL178" s="201"/>
      <c r="GM178" s="201"/>
      <c r="GN178" s="201"/>
      <c r="GO178" s="201"/>
      <c r="GP178" s="201"/>
      <c r="GQ178" s="201"/>
      <c r="GR178" s="201"/>
      <c r="GS178" s="201"/>
      <c r="GT178" s="201"/>
      <c r="GU178" s="201"/>
      <c r="GV178" s="201"/>
      <c r="GW178" s="201"/>
      <c r="GX178" s="201"/>
      <c r="GY178" s="201"/>
      <c r="GZ178" s="201"/>
      <c r="HA178" s="201"/>
      <c r="HB178" s="201"/>
      <c r="HC178" s="201"/>
      <c r="HD178" s="201"/>
      <c r="HE178" s="201"/>
      <c r="HF178" s="201"/>
      <c r="HG178" s="201"/>
      <c r="HH178" s="201"/>
      <c r="HI178" s="201"/>
      <c r="HJ178" s="201"/>
      <c r="HK178" s="201"/>
      <c r="HL178" s="201"/>
      <c r="HM178" s="201"/>
      <c r="HN178" s="201"/>
      <c r="HO178" s="201"/>
      <c r="HP178" s="201"/>
      <c r="HQ178" s="201"/>
      <c r="HR178" s="201"/>
      <c r="HS178" s="201"/>
      <c r="HT178" s="201"/>
      <c r="HU178" s="201"/>
      <c r="HV178" s="201"/>
      <c r="HW178" s="201"/>
      <c r="HX178" s="201"/>
      <c r="HY178" s="201"/>
      <c r="HZ178" s="201"/>
      <c r="IA178" s="201"/>
      <c r="IB178" s="201"/>
      <c r="IC178" s="201"/>
      <c r="ID178" s="201"/>
      <c r="IE178" s="201"/>
      <c r="IF178" s="201"/>
      <c r="IG178" s="201"/>
      <c r="IH178" s="201"/>
      <c r="II178" s="201"/>
      <c r="IJ178" s="201"/>
      <c r="IK178" s="201"/>
      <c r="IL178" s="201"/>
      <c r="IM178" s="201"/>
      <c r="IN178" s="201"/>
      <c r="IO178" s="201"/>
      <c r="IP178" s="201"/>
      <c r="IQ178" s="201"/>
      <c r="IR178" s="201"/>
      <c r="IS178" s="201"/>
      <c r="IT178" s="201"/>
      <c r="IU178" s="201"/>
      <c r="IV178" s="201"/>
      <c r="IW178" s="201"/>
      <c r="IX178" s="201"/>
      <c r="IY178" s="201"/>
    </row>
    <row r="179" spans="1:259" s="203" customFormat="1" ht="12.95" customHeight="1">
      <c r="A179" s="24" t="s">
        <v>8484</v>
      </c>
      <c r="B179" s="24"/>
      <c r="C179" s="25" t="s">
        <v>2123</v>
      </c>
      <c r="D179" s="24">
        <v>120003678</v>
      </c>
      <c r="E179" s="26" t="s">
        <v>3431</v>
      </c>
      <c r="F179" s="26"/>
      <c r="G179" s="26">
        <v>22100112</v>
      </c>
      <c r="H179" s="26" t="s">
        <v>1323</v>
      </c>
      <c r="I179" s="26" t="s">
        <v>399</v>
      </c>
      <c r="J179" s="26" t="s">
        <v>400</v>
      </c>
      <c r="K179" s="26" t="s">
        <v>401</v>
      </c>
      <c r="L179" s="27" t="s">
        <v>402</v>
      </c>
      <c r="M179" s="28" t="s">
        <v>104</v>
      </c>
      <c r="N179" s="26" t="s">
        <v>120</v>
      </c>
      <c r="O179" s="29" t="s">
        <v>83</v>
      </c>
      <c r="P179" s="28" t="s">
        <v>106</v>
      </c>
      <c r="Q179" s="26" t="s">
        <v>107</v>
      </c>
      <c r="R179" s="28" t="s">
        <v>150</v>
      </c>
      <c r="S179" s="27" t="s">
        <v>109</v>
      </c>
      <c r="T179" s="28" t="s">
        <v>106</v>
      </c>
      <c r="U179" s="30" t="s">
        <v>121</v>
      </c>
      <c r="V179" s="26" t="s">
        <v>111</v>
      </c>
      <c r="W179" s="28">
        <v>90</v>
      </c>
      <c r="X179" s="26" t="s">
        <v>112</v>
      </c>
      <c r="Y179" s="28"/>
      <c r="Z179" s="28"/>
      <c r="AA179" s="28"/>
      <c r="AB179" s="29">
        <v>30</v>
      </c>
      <c r="AC179" s="27">
        <v>60</v>
      </c>
      <c r="AD179" s="27">
        <v>10</v>
      </c>
      <c r="AE179" s="31" t="s">
        <v>122</v>
      </c>
      <c r="AF179" s="26" t="s">
        <v>114</v>
      </c>
      <c r="AG179" s="31">
        <v>30</v>
      </c>
      <c r="AH179" s="123">
        <v>383584.38</v>
      </c>
      <c r="AI179" s="32">
        <v>0</v>
      </c>
      <c r="AJ179" s="33">
        <f t="shared" si="11"/>
        <v>0</v>
      </c>
      <c r="AK179" s="34"/>
      <c r="AL179" s="35"/>
      <c r="AM179" s="34"/>
      <c r="AN179" s="34" t="s">
        <v>115</v>
      </c>
      <c r="AO179" s="24"/>
      <c r="AP179" s="26"/>
      <c r="AQ179" s="26"/>
      <c r="AR179" s="26"/>
      <c r="AS179" s="26" t="s">
        <v>412</v>
      </c>
      <c r="AT179" s="26" t="s">
        <v>412</v>
      </c>
      <c r="AU179" s="26"/>
      <c r="AV179" s="26"/>
      <c r="AW179" s="26"/>
      <c r="AX179" s="26"/>
      <c r="AY179" s="26"/>
      <c r="AZ179" s="26"/>
      <c r="BC179" s="38"/>
      <c r="BD179" s="38"/>
      <c r="BE179" s="983">
        <v>152</v>
      </c>
    </row>
    <row r="180" spans="1:259" s="203" customFormat="1" ht="12.95" customHeight="1">
      <c r="A180" s="89" t="s">
        <v>8484</v>
      </c>
      <c r="B180" s="110"/>
      <c r="C180" s="110" t="s">
        <v>3836</v>
      </c>
      <c r="D180" s="89">
        <v>120003678</v>
      </c>
      <c r="E180" s="89" t="s">
        <v>3847</v>
      </c>
      <c r="F180" s="89"/>
      <c r="G180" s="89">
        <v>22100112</v>
      </c>
      <c r="H180" s="260"/>
      <c r="I180" s="114" t="s">
        <v>399</v>
      </c>
      <c r="J180" s="114" t="s">
        <v>400</v>
      </c>
      <c r="K180" s="114" t="s">
        <v>401</v>
      </c>
      <c r="L180" s="89" t="s">
        <v>402</v>
      </c>
      <c r="M180" s="89" t="s">
        <v>104</v>
      </c>
      <c r="N180" s="62" t="s">
        <v>120</v>
      </c>
      <c r="O180" s="89" t="s">
        <v>83</v>
      </c>
      <c r="P180" s="110" t="s">
        <v>106</v>
      </c>
      <c r="Q180" s="112" t="s">
        <v>107</v>
      </c>
      <c r="R180" s="62" t="s">
        <v>108</v>
      </c>
      <c r="S180" s="62" t="s">
        <v>109</v>
      </c>
      <c r="T180" s="110" t="s">
        <v>106</v>
      </c>
      <c r="U180" s="112" t="s">
        <v>121</v>
      </c>
      <c r="V180" s="62" t="s">
        <v>111</v>
      </c>
      <c r="W180" s="62">
        <v>90</v>
      </c>
      <c r="X180" s="62" t="s">
        <v>112</v>
      </c>
      <c r="Y180" s="62"/>
      <c r="Z180" s="62"/>
      <c r="AA180" s="62"/>
      <c r="AB180" s="261">
        <v>30</v>
      </c>
      <c r="AC180" s="62">
        <v>60</v>
      </c>
      <c r="AD180" s="261">
        <v>10</v>
      </c>
      <c r="AE180" s="62" t="s">
        <v>122</v>
      </c>
      <c r="AF180" s="62" t="s">
        <v>114</v>
      </c>
      <c r="AG180" s="262">
        <v>30</v>
      </c>
      <c r="AH180" s="263">
        <v>383584.38</v>
      </c>
      <c r="AI180" s="32">
        <v>0</v>
      </c>
      <c r="AJ180" s="33">
        <f t="shared" si="11"/>
        <v>0</v>
      </c>
      <c r="AK180" s="265"/>
      <c r="AL180" s="265"/>
      <c r="AM180" s="265"/>
      <c r="AN180" s="266" t="s">
        <v>115</v>
      </c>
      <c r="AO180" s="267"/>
      <c r="AP180" s="267"/>
      <c r="AQ180" s="62"/>
      <c r="AR180" s="62"/>
      <c r="AS180" s="62" t="s">
        <v>412</v>
      </c>
      <c r="AT180" s="260"/>
      <c r="AU180" s="62"/>
      <c r="AV180" s="62"/>
      <c r="AW180" s="62"/>
      <c r="AX180" s="62"/>
      <c r="AY180" s="62"/>
      <c r="AZ180" s="62" t="s">
        <v>3838</v>
      </c>
      <c r="BA180" s="201"/>
      <c r="BB180" s="201"/>
      <c r="BC180" s="201"/>
      <c r="BD180" s="209"/>
      <c r="BE180" s="983">
        <v>153</v>
      </c>
      <c r="BF180" s="201"/>
      <c r="BG180" s="201"/>
      <c r="BH180" s="201"/>
      <c r="BI180" s="201"/>
      <c r="BJ180" s="201"/>
      <c r="BK180" s="201"/>
      <c r="BL180" s="201"/>
      <c r="BM180" s="201"/>
      <c r="BN180" s="201"/>
      <c r="BO180" s="201"/>
      <c r="BP180" s="201"/>
      <c r="BQ180" s="201"/>
      <c r="BR180" s="201"/>
      <c r="BS180" s="201"/>
      <c r="BT180" s="201"/>
      <c r="BU180" s="201"/>
      <c r="BV180" s="201"/>
      <c r="BW180" s="201"/>
      <c r="BX180" s="201"/>
      <c r="BY180" s="201"/>
      <c r="BZ180" s="201"/>
      <c r="CA180" s="201"/>
      <c r="CB180" s="201"/>
      <c r="CC180" s="201"/>
      <c r="CD180" s="201"/>
      <c r="CE180" s="201"/>
      <c r="CF180" s="201"/>
      <c r="CG180" s="201"/>
      <c r="CH180" s="201"/>
      <c r="CI180" s="201"/>
      <c r="CJ180" s="201"/>
      <c r="CK180" s="201"/>
      <c r="CL180" s="201"/>
      <c r="CM180" s="201"/>
      <c r="CN180" s="201"/>
      <c r="CO180" s="201"/>
      <c r="CP180" s="201"/>
      <c r="CQ180" s="201"/>
      <c r="CR180" s="201"/>
      <c r="CS180" s="201"/>
      <c r="CT180" s="201"/>
      <c r="CU180" s="201"/>
      <c r="CV180" s="201"/>
      <c r="CW180" s="201"/>
      <c r="CX180" s="201"/>
      <c r="CY180" s="201"/>
      <c r="CZ180" s="201"/>
      <c r="DA180" s="201"/>
      <c r="DB180" s="201"/>
      <c r="DC180" s="201"/>
      <c r="DD180" s="201"/>
      <c r="DE180" s="201"/>
      <c r="DF180" s="201"/>
      <c r="DG180" s="201"/>
      <c r="DH180" s="201"/>
      <c r="DI180" s="201"/>
      <c r="DJ180" s="201"/>
      <c r="DK180" s="201"/>
      <c r="DL180" s="201"/>
      <c r="DM180" s="201"/>
      <c r="DN180" s="201"/>
      <c r="DO180" s="201"/>
      <c r="DP180" s="201"/>
      <c r="DQ180" s="201"/>
      <c r="DR180" s="201"/>
      <c r="DS180" s="201"/>
      <c r="DT180" s="201"/>
      <c r="DU180" s="201"/>
      <c r="DV180" s="201"/>
      <c r="DW180" s="201"/>
      <c r="DX180" s="201"/>
      <c r="DY180" s="201"/>
      <c r="DZ180" s="201"/>
      <c r="EA180" s="201"/>
      <c r="EB180" s="201"/>
      <c r="EC180" s="201"/>
      <c r="ED180" s="201"/>
      <c r="EE180" s="201"/>
      <c r="EF180" s="201"/>
      <c r="EG180" s="201"/>
      <c r="EH180" s="201"/>
      <c r="EI180" s="201"/>
      <c r="EJ180" s="201"/>
      <c r="EK180" s="201"/>
      <c r="EL180" s="201"/>
      <c r="EM180" s="201"/>
      <c r="EN180" s="201"/>
      <c r="EO180" s="201"/>
      <c r="EP180" s="201"/>
      <c r="EQ180" s="201"/>
      <c r="ER180" s="201"/>
      <c r="ES180" s="201"/>
      <c r="ET180" s="201"/>
      <c r="EU180" s="201"/>
      <c r="EV180" s="201"/>
      <c r="EW180" s="201"/>
      <c r="EX180" s="201"/>
      <c r="EY180" s="201"/>
      <c r="EZ180" s="201"/>
      <c r="FA180" s="201"/>
      <c r="FB180" s="201"/>
      <c r="FC180" s="201"/>
      <c r="FD180" s="201"/>
      <c r="FE180" s="201"/>
      <c r="FF180" s="201"/>
      <c r="FG180" s="201"/>
      <c r="FH180" s="201"/>
      <c r="FI180" s="201"/>
      <c r="FJ180" s="201"/>
      <c r="FK180" s="201"/>
      <c r="FL180" s="201"/>
      <c r="FM180" s="201"/>
      <c r="FN180" s="201"/>
      <c r="FO180" s="201"/>
      <c r="FP180" s="201"/>
      <c r="FQ180" s="201"/>
      <c r="FR180" s="201"/>
      <c r="FS180" s="201"/>
      <c r="FT180" s="201"/>
      <c r="FU180" s="201"/>
      <c r="FV180" s="201"/>
      <c r="FW180" s="201"/>
      <c r="FX180" s="201"/>
      <c r="FY180" s="201"/>
      <c r="FZ180" s="201"/>
      <c r="GA180" s="201"/>
      <c r="GB180" s="201"/>
      <c r="GC180" s="201"/>
      <c r="GD180" s="201"/>
      <c r="GE180" s="201"/>
      <c r="GF180" s="201"/>
      <c r="GG180" s="201"/>
      <c r="GH180" s="201"/>
      <c r="GI180" s="201"/>
      <c r="GJ180" s="201"/>
      <c r="GK180" s="201"/>
      <c r="GL180" s="201"/>
      <c r="GM180" s="201"/>
      <c r="GN180" s="201"/>
      <c r="GO180" s="201"/>
      <c r="GP180" s="201"/>
      <c r="GQ180" s="201"/>
      <c r="GR180" s="201"/>
      <c r="GS180" s="201"/>
      <c r="GT180" s="201"/>
      <c r="GU180" s="201"/>
      <c r="GV180" s="201"/>
      <c r="GW180" s="201"/>
      <c r="GX180" s="201"/>
      <c r="GY180" s="201"/>
      <c r="GZ180" s="201"/>
      <c r="HA180" s="201"/>
      <c r="HB180" s="201"/>
      <c r="HC180" s="201"/>
      <c r="HD180" s="201"/>
      <c r="HE180" s="201"/>
      <c r="HF180" s="201"/>
      <c r="HG180" s="201"/>
      <c r="HH180" s="201"/>
      <c r="HI180" s="201"/>
      <c r="HJ180" s="201"/>
      <c r="HK180" s="201"/>
      <c r="HL180" s="201"/>
      <c r="HM180" s="201"/>
      <c r="HN180" s="201"/>
      <c r="HO180" s="201"/>
      <c r="HP180" s="201"/>
      <c r="HQ180" s="201"/>
      <c r="HR180" s="201"/>
      <c r="HS180" s="201"/>
      <c r="HT180" s="201"/>
      <c r="HU180" s="201"/>
      <c r="HV180" s="201"/>
      <c r="HW180" s="201"/>
      <c r="HX180" s="201"/>
      <c r="HY180" s="201"/>
      <c r="HZ180" s="201"/>
      <c r="IA180" s="201"/>
      <c r="IB180" s="201"/>
      <c r="IC180" s="201"/>
      <c r="ID180" s="201"/>
      <c r="IE180" s="201"/>
      <c r="IF180" s="201"/>
      <c r="IG180" s="201"/>
      <c r="IH180" s="201"/>
      <c r="II180" s="201"/>
      <c r="IJ180" s="201"/>
      <c r="IK180" s="201"/>
      <c r="IL180" s="201"/>
      <c r="IM180" s="201"/>
      <c r="IN180" s="201"/>
      <c r="IO180" s="201"/>
      <c r="IP180" s="201"/>
      <c r="IQ180" s="201"/>
      <c r="IR180" s="201"/>
      <c r="IS180" s="201"/>
      <c r="IT180" s="201"/>
      <c r="IU180" s="201"/>
      <c r="IV180" s="201"/>
      <c r="IW180" s="201"/>
      <c r="IX180" s="201"/>
      <c r="IY180" s="201"/>
    </row>
    <row r="181" spans="1:259" s="203" customFormat="1" ht="12.95" customHeight="1">
      <c r="A181" s="24" t="s">
        <v>8484</v>
      </c>
      <c r="B181" s="260"/>
      <c r="C181" s="260" t="s">
        <v>2090</v>
      </c>
      <c r="D181" s="24">
        <v>120003678</v>
      </c>
      <c r="E181" s="27" t="s">
        <v>4061</v>
      </c>
      <c r="F181" s="27"/>
      <c r="G181" s="400"/>
      <c r="H181" s="260"/>
      <c r="I181" s="26" t="s">
        <v>399</v>
      </c>
      <c r="J181" s="26" t="s">
        <v>400</v>
      </c>
      <c r="K181" s="26" t="s">
        <v>401</v>
      </c>
      <c r="L181" s="26" t="s">
        <v>402</v>
      </c>
      <c r="M181" s="28" t="s">
        <v>104</v>
      </c>
      <c r="N181" s="26" t="s">
        <v>120</v>
      </c>
      <c r="O181" s="28" t="s">
        <v>83</v>
      </c>
      <c r="P181" s="28" t="s">
        <v>106</v>
      </c>
      <c r="Q181" s="26" t="s">
        <v>107</v>
      </c>
      <c r="R181" s="28" t="s">
        <v>1092</v>
      </c>
      <c r="S181" s="26" t="s">
        <v>109</v>
      </c>
      <c r="T181" s="28" t="s">
        <v>106</v>
      </c>
      <c r="U181" s="30" t="s">
        <v>121</v>
      </c>
      <c r="V181" s="26" t="s">
        <v>111</v>
      </c>
      <c r="W181" s="28">
        <v>90</v>
      </c>
      <c r="X181" s="26" t="s">
        <v>112</v>
      </c>
      <c r="Y181" s="28"/>
      <c r="Z181" s="28"/>
      <c r="AA181" s="28"/>
      <c r="AB181" s="28">
        <v>30</v>
      </c>
      <c r="AC181" s="26">
        <v>60</v>
      </c>
      <c r="AD181" s="26">
        <v>10</v>
      </c>
      <c r="AE181" s="31" t="s">
        <v>122</v>
      </c>
      <c r="AF181" s="26" t="s">
        <v>114</v>
      </c>
      <c r="AG181" s="31">
        <v>30</v>
      </c>
      <c r="AH181" s="34">
        <v>383584.38</v>
      </c>
      <c r="AI181" s="32">
        <v>0</v>
      </c>
      <c r="AJ181" s="33">
        <f t="shared" si="11"/>
        <v>0</v>
      </c>
      <c r="AK181" s="35"/>
      <c r="AL181" s="34"/>
      <c r="AM181" s="34"/>
      <c r="AN181" s="34" t="s">
        <v>115</v>
      </c>
      <c r="AO181" s="24"/>
      <c r="AP181" s="26"/>
      <c r="AQ181" s="26"/>
      <c r="AR181" s="26"/>
      <c r="AS181" s="26" t="s">
        <v>412</v>
      </c>
      <c r="AT181" s="26" t="s">
        <v>412</v>
      </c>
      <c r="AU181" s="26"/>
      <c r="AV181" s="26"/>
      <c r="AW181" s="26"/>
      <c r="AX181" s="26"/>
      <c r="AY181" s="26"/>
      <c r="AZ181" s="26"/>
      <c r="BA181" s="253" t="s">
        <v>3838</v>
      </c>
      <c r="BB181" s="253">
        <v>22100112</v>
      </c>
      <c r="BC181" s="253"/>
      <c r="BD181" s="209"/>
      <c r="BE181" s="983">
        <v>154</v>
      </c>
    </row>
    <row r="182" spans="1:259" s="203" customFormat="1" ht="12.95" customHeight="1">
      <c r="A182" s="1383" t="s">
        <v>8484</v>
      </c>
      <c r="B182" s="1371"/>
      <c r="C182" s="1371"/>
      <c r="D182" s="1384">
        <v>120003678</v>
      </c>
      <c r="E182" s="1385" t="s">
        <v>4744</v>
      </c>
      <c r="F182" s="1385" t="s">
        <v>4744</v>
      </c>
      <c r="G182" s="1371"/>
      <c r="H182" s="1371"/>
      <c r="I182" s="1375" t="s">
        <v>399</v>
      </c>
      <c r="J182" s="1375" t="s">
        <v>400</v>
      </c>
      <c r="K182" s="1375" t="s">
        <v>401</v>
      </c>
      <c r="L182" s="1386" t="s">
        <v>149</v>
      </c>
      <c r="M182" s="1387" t="s">
        <v>104</v>
      </c>
      <c r="N182" s="1386" t="s">
        <v>120</v>
      </c>
      <c r="O182" s="1387" t="s">
        <v>83</v>
      </c>
      <c r="P182" s="1377" t="s">
        <v>106</v>
      </c>
      <c r="Q182" s="1375" t="s">
        <v>107</v>
      </c>
      <c r="R182" s="1377" t="s">
        <v>2134</v>
      </c>
      <c r="S182" s="1386" t="s">
        <v>109</v>
      </c>
      <c r="T182" s="1377" t="s">
        <v>106</v>
      </c>
      <c r="U182" s="1388" t="s">
        <v>121</v>
      </c>
      <c r="V182" s="1375" t="s">
        <v>111</v>
      </c>
      <c r="W182" s="1377">
        <v>90</v>
      </c>
      <c r="X182" s="1375" t="s">
        <v>112</v>
      </c>
      <c r="Y182" s="1377"/>
      <c r="Z182" s="1377"/>
      <c r="AA182" s="1377"/>
      <c r="AB182" s="1386">
        <v>30</v>
      </c>
      <c r="AC182" s="1386">
        <v>60</v>
      </c>
      <c r="AD182" s="1386">
        <v>10</v>
      </c>
      <c r="AE182" s="1379" t="s">
        <v>122</v>
      </c>
      <c r="AF182" s="1375" t="s">
        <v>114</v>
      </c>
      <c r="AG182" s="1389">
        <v>30</v>
      </c>
      <c r="AH182" s="1389">
        <v>383584.38</v>
      </c>
      <c r="AI182" s="1916">
        <v>0</v>
      </c>
      <c r="AJ182" s="1916">
        <v>0</v>
      </c>
      <c r="AK182" s="1382"/>
      <c r="AL182" s="1381"/>
      <c r="AM182" s="1381"/>
      <c r="AN182" s="1381" t="s">
        <v>115</v>
      </c>
      <c r="AO182" s="1383"/>
      <c r="AP182" s="1375"/>
      <c r="AQ182" s="1375"/>
      <c r="AR182" s="1375"/>
      <c r="AS182" s="1375" t="s">
        <v>412</v>
      </c>
      <c r="AT182" s="1375"/>
      <c r="AU182" s="1375"/>
      <c r="AV182" s="1375"/>
      <c r="AW182" s="1375"/>
      <c r="AX182" s="1375"/>
      <c r="AY182" s="1375"/>
      <c r="AZ182" s="1383" t="s">
        <v>5005</v>
      </c>
      <c r="BA182" s="1711" t="s">
        <v>4556</v>
      </c>
      <c r="BB182" s="1"/>
      <c r="BC182" s="1"/>
      <c r="BD182" s="1" t="e">
        <f>VLOOKUP($F$2877:$F$3305,$E$17:$BE$2871,53,0)</f>
        <v>#VALUE!</v>
      </c>
      <c r="BE182" s="979" t="e">
        <f>BD182+0.5</f>
        <v>#VALUE!</v>
      </c>
    </row>
    <row r="183" spans="1:259" s="203" customFormat="1" ht="12.95" customHeight="1">
      <c r="A183" s="24" t="s">
        <v>8484</v>
      </c>
      <c r="B183" s="24"/>
      <c r="C183" s="25" t="s">
        <v>2123</v>
      </c>
      <c r="D183" s="24">
        <v>120003679</v>
      </c>
      <c r="E183" s="26" t="s">
        <v>3432</v>
      </c>
      <c r="F183" s="26"/>
      <c r="G183" s="26">
        <v>22100113</v>
      </c>
      <c r="H183" s="26" t="s">
        <v>1324</v>
      </c>
      <c r="I183" s="26" t="s">
        <v>399</v>
      </c>
      <c r="J183" s="26" t="s">
        <v>400</v>
      </c>
      <c r="K183" s="26" t="s">
        <v>401</v>
      </c>
      <c r="L183" s="27" t="s">
        <v>402</v>
      </c>
      <c r="M183" s="28" t="s">
        <v>104</v>
      </c>
      <c r="N183" s="26" t="s">
        <v>120</v>
      </c>
      <c r="O183" s="29" t="s">
        <v>83</v>
      </c>
      <c r="P183" s="28" t="s">
        <v>106</v>
      </c>
      <c r="Q183" s="26" t="s">
        <v>107</v>
      </c>
      <c r="R183" s="28" t="s">
        <v>150</v>
      </c>
      <c r="S183" s="27" t="s">
        <v>109</v>
      </c>
      <c r="T183" s="28" t="s">
        <v>106</v>
      </c>
      <c r="U183" s="30" t="s">
        <v>121</v>
      </c>
      <c r="V183" s="26" t="s">
        <v>111</v>
      </c>
      <c r="W183" s="28">
        <v>90</v>
      </c>
      <c r="X183" s="26" t="s">
        <v>112</v>
      </c>
      <c r="Y183" s="28"/>
      <c r="Z183" s="28"/>
      <c r="AA183" s="28"/>
      <c r="AB183" s="29">
        <v>30</v>
      </c>
      <c r="AC183" s="27">
        <v>60</v>
      </c>
      <c r="AD183" s="27">
        <v>10</v>
      </c>
      <c r="AE183" s="31" t="s">
        <v>122</v>
      </c>
      <c r="AF183" s="26" t="s">
        <v>114</v>
      </c>
      <c r="AG183" s="31">
        <v>82</v>
      </c>
      <c r="AH183" s="123">
        <v>149387.45000000001</v>
      </c>
      <c r="AI183" s="32">
        <v>0</v>
      </c>
      <c r="AJ183" s="33">
        <f t="shared" ref="AJ183:AJ193" si="12">AI183*1.12</f>
        <v>0</v>
      </c>
      <c r="AK183" s="34"/>
      <c r="AL183" s="35"/>
      <c r="AM183" s="34"/>
      <c r="AN183" s="34" t="s">
        <v>115</v>
      </c>
      <c r="AO183" s="24"/>
      <c r="AP183" s="26"/>
      <c r="AQ183" s="26"/>
      <c r="AR183" s="26"/>
      <c r="AS183" s="26" t="s">
        <v>413</v>
      </c>
      <c r="AT183" s="26" t="s">
        <v>413</v>
      </c>
      <c r="AU183" s="26"/>
      <c r="AV183" s="26"/>
      <c r="AW183" s="26"/>
      <c r="AX183" s="26"/>
      <c r="AY183" s="26"/>
      <c r="AZ183" s="26"/>
      <c r="BC183" s="38"/>
      <c r="BD183" s="38"/>
      <c r="BE183" s="983">
        <v>156</v>
      </c>
      <c r="BF183" s="201"/>
      <c r="BG183" s="201"/>
      <c r="BH183" s="201"/>
      <c r="BI183" s="201"/>
      <c r="BJ183" s="201"/>
      <c r="BK183" s="201"/>
      <c r="BL183" s="201"/>
      <c r="BM183" s="201"/>
      <c r="BN183" s="201"/>
      <c r="BO183" s="201"/>
      <c r="BP183" s="201"/>
      <c r="BQ183" s="201"/>
      <c r="BR183" s="201"/>
      <c r="BS183" s="201"/>
      <c r="BT183" s="201"/>
      <c r="BU183" s="201"/>
      <c r="BV183" s="201"/>
      <c r="BW183" s="201"/>
      <c r="BX183" s="201"/>
      <c r="BY183" s="201"/>
      <c r="BZ183" s="201"/>
      <c r="CA183" s="201"/>
      <c r="CB183" s="201"/>
      <c r="CC183" s="201"/>
      <c r="CD183" s="201"/>
      <c r="CE183" s="201"/>
      <c r="CF183" s="201"/>
      <c r="CG183" s="201"/>
      <c r="CH183" s="201"/>
      <c r="CI183" s="201"/>
      <c r="CJ183" s="201"/>
      <c r="CK183" s="201"/>
      <c r="CL183" s="201"/>
      <c r="CM183" s="201"/>
      <c r="CN183" s="201"/>
      <c r="CO183" s="201"/>
      <c r="CP183" s="201"/>
      <c r="CQ183" s="201"/>
      <c r="CR183" s="201"/>
      <c r="CS183" s="201"/>
      <c r="CT183" s="201"/>
      <c r="CU183" s="201"/>
      <c r="CV183" s="201"/>
      <c r="CW183" s="201"/>
      <c r="CX183" s="201"/>
      <c r="CY183" s="201"/>
      <c r="CZ183" s="201"/>
      <c r="DA183" s="201"/>
      <c r="DB183" s="201"/>
      <c r="DC183" s="201"/>
      <c r="DD183" s="201"/>
      <c r="DE183" s="201"/>
      <c r="DF183" s="201"/>
      <c r="DG183" s="201"/>
      <c r="DH183" s="201"/>
      <c r="DI183" s="201"/>
      <c r="DJ183" s="201"/>
      <c r="DK183" s="201"/>
      <c r="DL183" s="201"/>
      <c r="DM183" s="201"/>
      <c r="DN183" s="201"/>
      <c r="DO183" s="201"/>
      <c r="DP183" s="201"/>
      <c r="DQ183" s="201"/>
      <c r="DR183" s="201"/>
      <c r="DS183" s="201"/>
      <c r="DT183" s="201"/>
      <c r="DU183" s="201"/>
      <c r="DV183" s="201"/>
      <c r="DW183" s="201"/>
      <c r="DX183" s="201"/>
      <c r="DY183" s="201"/>
      <c r="DZ183" s="201"/>
      <c r="EA183" s="201"/>
      <c r="EB183" s="201"/>
      <c r="EC183" s="201"/>
      <c r="ED183" s="201"/>
      <c r="EE183" s="201"/>
      <c r="EF183" s="201"/>
      <c r="EG183" s="201"/>
      <c r="EH183" s="201"/>
      <c r="EI183" s="201"/>
      <c r="EJ183" s="201"/>
      <c r="EK183" s="201"/>
      <c r="EL183" s="201"/>
      <c r="EM183" s="201"/>
      <c r="EN183" s="201"/>
      <c r="EO183" s="201"/>
      <c r="EP183" s="201"/>
      <c r="EQ183" s="201"/>
      <c r="ER183" s="201"/>
      <c r="ES183" s="201"/>
      <c r="ET183" s="201"/>
      <c r="EU183" s="201"/>
      <c r="EV183" s="201"/>
      <c r="EW183" s="201"/>
      <c r="EX183" s="201"/>
      <c r="EY183" s="201"/>
      <c r="EZ183" s="201"/>
      <c r="FA183" s="201"/>
      <c r="FB183" s="201"/>
      <c r="FC183" s="201"/>
      <c r="FD183" s="201"/>
      <c r="FE183" s="201"/>
      <c r="FF183" s="201"/>
      <c r="FG183" s="201"/>
      <c r="FH183" s="201"/>
      <c r="FI183" s="201"/>
      <c r="FJ183" s="201"/>
      <c r="FK183" s="201"/>
      <c r="FL183" s="201"/>
      <c r="FM183" s="201"/>
      <c r="FN183" s="201"/>
      <c r="FO183" s="201"/>
      <c r="FP183" s="201"/>
      <c r="FQ183" s="201"/>
      <c r="FR183" s="201"/>
      <c r="FS183" s="201"/>
      <c r="FT183" s="201"/>
      <c r="FU183" s="201"/>
      <c r="FV183" s="201"/>
      <c r="FW183" s="201"/>
      <c r="FX183" s="201"/>
      <c r="FY183" s="201"/>
      <c r="FZ183" s="201"/>
      <c r="GA183" s="201"/>
      <c r="GB183" s="201"/>
      <c r="GC183" s="201"/>
      <c r="GD183" s="201"/>
      <c r="GE183" s="201"/>
      <c r="GF183" s="201"/>
      <c r="GG183" s="201"/>
      <c r="GH183" s="201"/>
      <c r="GI183" s="201"/>
      <c r="GJ183" s="201"/>
      <c r="GK183" s="201"/>
      <c r="GL183" s="201"/>
      <c r="GM183" s="201"/>
      <c r="GN183" s="201"/>
      <c r="GO183" s="201"/>
      <c r="GP183" s="201"/>
      <c r="GQ183" s="201"/>
      <c r="GR183" s="201"/>
      <c r="GS183" s="201"/>
      <c r="GT183" s="201"/>
      <c r="GU183" s="201"/>
      <c r="GV183" s="201"/>
      <c r="GW183" s="201"/>
      <c r="GX183" s="201"/>
      <c r="GY183" s="201"/>
      <c r="GZ183" s="201"/>
      <c r="HA183" s="201"/>
      <c r="HB183" s="201"/>
      <c r="HC183" s="201"/>
      <c r="HD183" s="201"/>
      <c r="HE183" s="201"/>
      <c r="HF183" s="201"/>
      <c r="HG183" s="201"/>
      <c r="HH183" s="201"/>
      <c r="HI183" s="201"/>
      <c r="HJ183" s="201"/>
      <c r="HK183" s="201"/>
      <c r="HL183" s="201"/>
      <c r="HM183" s="201"/>
      <c r="HN183" s="201"/>
      <c r="HO183" s="201"/>
      <c r="HP183" s="201"/>
      <c r="HQ183" s="201"/>
      <c r="HR183" s="201"/>
      <c r="HS183" s="201"/>
      <c r="HT183" s="201"/>
      <c r="HU183" s="201"/>
      <c r="HV183" s="201"/>
      <c r="HW183" s="201"/>
      <c r="HX183" s="201"/>
      <c r="HY183" s="201"/>
      <c r="HZ183" s="201"/>
      <c r="IA183" s="201"/>
      <c r="IB183" s="201"/>
      <c r="IC183" s="201"/>
      <c r="ID183" s="201"/>
      <c r="IE183" s="201"/>
      <c r="IF183" s="201"/>
      <c r="IG183" s="201"/>
      <c r="IH183" s="201"/>
      <c r="II183" s="201"/>
      <c r="IJ183" s="201"/>
      <c r="IK183" s="201"/>
      <c r="IL183" s="201"/>
      <c r="IM183" s="201"/>
      <c r="IN183" s="201"/>
      <c r="IO183" s="201"/>
      <c r="IP183" s="201"/>
      <c r="IQ183" s="201"/>
      <c r="IR183" s="201"/>
      <c r="IS183" s="201"/>
      <c r="IT183" s="201"/>
      <c r="IU183" s="201"/>
      <c r="IV183" s="201"/>
      <c r="IW183" s="201"/>
      <c r="IX183" s="201"/>
      <c r="IY183" s="201"/>
    </row>
    <row r="184" spans="1:259" s="203" customFormat="1" ht="12.95" customHeight="1">
      <c r="A184" s="89" t="s">
        <v>8484</v>
      </c>
      <c r="B184" s="110"/>
      <c r="C184" s="110" t="s">
        <v>3836</v>
      </c>
      <c r="D184" s="89">
        <v>120003679</v>
      </c>
      <c r="E184" s="89" t="s">
        <v>3848</v>
      </c>
      <c r="F184" s="89"/>
      <c r="G184" s="89">
        <v>22100113</v>
      </c>
      <c r="H184" s="260"/>
      <c r="I184" s="114" t="s">
        <v>399</v>
      </c>
      <c r="J184" s="114" t="s">
        <v>400</v>
      </c>
      <c r="K184" s="114" t="s">
        <v>401</v>
      </c>
      <c r="L184" s="89" t="s">
        <v>402</v>
      </c>
      <c r="M184" s="89" t="s">
        <v>104</v>
      </c>
      <c r="N184" s="62" t="s">
        <v>120</v>
      </c>
      <c r="O184" s="89" t="s">
        <v>83</v>
      </c>
      <c r="P184" s="110" t="s">
        <v>106</v>
      </c>
      <c r="Q184" s="112" t="s">
        <v>107</v>
      </c>
      <c r="R184" s="62" t="s">
        <v>108</v>
      </c>
      <c r="S184" s="62" t="s">
        <v>109</v>
      </c>
      <c r="T184" s="110" t="s">
        <v>106</v>
      </c>
      <c r="U184" s="112" t="s">
        <v>121</v>
      </c>
      <c r="V184" s="62" t="s">
        <v>111</v>
      </c>
      <c r="W184" s="62">
        <v>90</v>
      </c>
      <c r="X184" s="62" t="s">
        <v>112</v>
      </c>
      <c r="Y184" s="62"/>
      <c r="Z184" s="62"/>
      <c r="AA184" s="62"/>
      <c r="AB184" s="261">
        <v>30</v>
      </c>
      <c r="AC184" s="62">
        <v>60</v>
      </c>
      <c r="AD184" s="261">
        <v>10</v>
      </c>
      <c r="AE184" s="62" t="s">
        <v>122</v>
      </c>
      <c r="AF184" s="62" t="s">
        <v>114</v>
      </c>
      <c r="AG184" s="262">
        <v>7</v>
      </c>
      <c r="AH184" s="263">
        <v>149387.45000000001</v>
      </c>
      <c r="AI184" s="32">
        <v>0</v>
      </c>
      <c r="AJ184" s="33">
        <f t="shared" si="12"/>
        <v>0</v>
      </c>
      <c r="AK184" s="265"/>
      <c r="AL184" s="265"/>
      <c r="AM184" s="265"/>
      <c r="AN184" s="266" t="s">
        <v>115</v>
      </c>
      <c r="AO184" s="267"/>
      <c r="AP184" s="267"/>
      <c r="AQ184" s="62"/>
      <c r="AR184" s="62"/>
      <c r="AS184" s="62" t="s">
        <v>413</v>
      </c>
      <c r="AT184" s="260"/>
      <c r="AU184" s="62"/>
      <c r="AV184" s="62"/>
      <c r="AW184" s="62"/>
      <c r="AX184" s="62"/>
      <c r="AY184" s="62"/>
      <c r="AZ184" s="62" t="s">
        <v>3843</v>
      </c>
      <c r="BA184" s="201"/>
      <c r="BB184" s="201"/>
      <c r="BC184" s="201"/>
      <c r="BD184" s="209"/>
      <c r="BE184" s="983">
        <v>157</v>
      </c>
    </row>
    <row r="185" spans="1:259" s="203" customFormat="1" ht="12.95" customHeight="1">
      <c r="A185" s="24" t="s">
        <v>8484</v>
      </c>
      <c r="B185" s="260"/>
      <c r="C185" s="260" t="s">
        <v>2090</v>
      </c>
      <c r="D185" s="24">
        <v>120003679</v>
      </c>
      <c r="E185" s="27" t="s">
        <v>4062</v>
      </c>
      <c r="F185" s="27"/>
      <c r="G185" s="26"/>
      <c r="H185" s="260"/>
      <c r="I185" s="26" t="s">
        <v>399</v>
      </c>
      <c r="J185" s="26" t="s">
        <v>400</v>
      </c>
      <c r="K185" s="26" t="s">
        <v>401</v>
      </c>
      <c r="L185" s="26" t="s">
        <v>402</v>
      </c>
      <c r="M185" s="28" t="s">
        <v>104</v>
      </c>
      <c r="N185" s="26" t="s">
        <v>120</v>
      </c>
      <c r="O185" s="28" t="s">
        <v>83</v>
      </c>
      <c r="P185" s="28" t="s">
        <v>106</v>
      </c>
      <c r="Q185" s="26" t="s">
        <v>107</v>
      </c>
      <c r="R185" s="28" t="s">
        <v>1092</v>
      </c>
      <c r="S185" s="26" t="s">
        <v>109</v>
      </c>
      <c r="T185" s="28" t="s">
        <v>106</v>
      </c>
      <c r="U185" s="30" t="s">
        <v>121</v>
      </c>
      <c r="V185" s="26" t="s">
        <v>111</v>
      </c>
      <c r="W185" s="28">
        <v>90</v>
      </c>
      <c r="X185" s="26" t="s">
        <v>112</v>
      </c>
      <c r="Y185" s="28"/>
      <c r="Z185" s="28"/>
      <c r="AA185" s="28"/>
      <c r="AB185" s="28">
        <v>30</v>
      </c>
      <c r="AC185" s="26">
        <v>60</v>
      </c>
      <c r="AD185" s="26">
        <v>10</v>
      </c>
      <c r="AE185" s="31" t="s">
        <v>122</v>
      </c>
      <c r="AF185" s="26" t="s">
        <v>114</v>
      </c>
      <c r="AG185" s="31">
        <v>82</v>
      </c>
      <c r="AH185" s="34">
        <v>149387.45000000001</v>
      </c>
      <c r="AI185" s="32">
        <v>0</v>
      </c>
      <c r="AJ185" s="33">
        <f t="shared" si="12"/>
        <v>0</v>
      </c>
      <c r="AK185" s="35"/>
      <c r="AL185" s="34"/>
      <c r="AM185" s="34"/>
      <c r="AN185" s="34" t="s">
        <v>115</v>
      </c>
      <c r="AO185" s="24"/>
      <c r="AP185" s="26"/>
      <c r="AQ185" s="26"/>
      <c r="AR185" s="26"/>
      <c r="AS185" s="26" t="s">
        <v>413</v>
      </c>
      <c r="AT185" s="26" t="s">
        <v>413</v>
      </c>
      <c r="AU185" s="26"/>
      <c r="AV185" s="26"/>
      <c r="AW185" s="26"/>
      <c r="AX185" s="26"/>
      <c r="AY185" s="26"/>
      <c r="AZ185" s="26"/>
      <c r="BA185" s="253" t="s">
        <v>3843</v>
      </c>
      <c r="BB185" s="253">
        <v>22100113</v>
      </c>
      <c r="BC185" s="253"/>
      <c r="BD185" s="209"/>
      <c r="BE185" s="983">
        <v>158</v>
      </c>
      <c r="BF185" s="201"/>
      <c r="BG185" s="201"/>
      <c r="BH185" s="201"/>
      <c r="BI185" s="201"/>
      <c r="BJ185" s="201"/>
      <c r="BK185" s="201"/>
      <c r="BL185" s="201"/>
      <c r="BM185" s="201"/>
      <c r="BN185" s="201"/>
      <c r="BO185" s="201"/>
      <c r="BP185" s="201"/>
      <c r="BQ185" s="201"/>
      <c r="BR185" s="201"/>
      <c r="BS185" s="201"/>
      <c r="BT185" s="201"/>
      <c r="BU185" s="201"/>
      <c r="BV185" s="201"/>
      <c r="BW185" s="201"/>
      <c r="BX185" s="201"/>
      <c r="BY185" s="201"/>
      <c r="BZ185" s="201"/>
      <c r="CA185" s="201"/>
      <c r="CB185" s="201"/>
      <c r="CC185" s="201"/>
      <c r="CD185" s="201"/>
      <c r="CE185" s="201"/>
      <c r="CF185" s="201"/>
      <c r="CG185" s="201"/>
      <c r="CH185" s="201"/>
      <c r="CI185" s="201"/>
      <c r="CJ185" s="201"/>
      <c r="CK185" s="201"/>
      <c r="CL185" s="201"/>
      <c r="CM185" s="201"/>
      <c r="CN185" s="201"/>
      <c r="CO185" s="201"/>
      <c r="CP185" s="201"/>
      <c r="CQ185" s="201"/>
      <c r="CR185" s="201"/>
      <c r="CS185" s="201"/>
      <c r="CT185" s="201"/>
      <c r="CU185" s="201"/>
      <c r="CV185" s="201"/>
      <c r="CW185" s="201"/>
      <c r="CX185" s="201"/>
      <c r="CY185" s="201"/>
      <c r="CZ185" s="201"/>
      <c r="DA185" s="201"/>
      <c r="DB185" s="201"/>
      <c r="DC185" s="201"/>
      <c r="DD185" s="201"/>
      <c r="DE185" s="201"/>
      <c r="DF185" s="201"/>
      <c r="DG185" s="201"/>
      <c r="DH185" s="201"/>
      <c r="DI185" s="201"/>
      <c r="DJ185" s="201"/>
      <c r="DK185" s="201"/>
      <c r="DL185" s="201"/>
      <c r="DM185" s="201"/>
      <c r="DN185" s="201"/>
      <c r="DO185" s="201"/>
      <c r="DP185" s="201"/>
      <c r="DQ185" s="201"/>
      <c r="DR185" s="201"/>
      <c r="DS185" s="201"/>
      <c r="DT185" s="201"/>
      <c r="DU185" s="201"/>
      <c r="DV185" s="201"/>
      <c r="DW185" s="201"/>
      <c r="DX185" s="201"/>
      <c r="DY185" s="201"/>
      <c r="DZ185" s="201"/>
      <c r="EA185" s="201"/>
      <c r="EB185" s="201"/>
      <c r="EC185" s="201"/>
      <c r="ED185" s="201"/>
      <c r="EE185" s="201"/>
      <c r="EF185" s="201"/>
      <c r="EG185" s="201"/>
      <c r="EH185" s="201"/>
      <c r="EI185" s="201"/>
      <c r="EJ185" s="201"/>
      <c r="EK185" s="201"/>
      <c r="EL185" s="201"/>
      <c r="EM185" s="201"/>
      <c r="EN185" s="201"/>
      <c r="EO185" s="201"/>
      <c r="EP185" s="201"/>
      <c r="EQ185" s="201"/>
      <c r="ER185" s="201"/>
      <c r="ES185" s="201"/>
      <c r="ET185" s="201"/>
      <c r="EU185" s="201"/>
      <c r="EV185" s="201"/>
      <c r="EW185" s="201"/>
      <c r="EX185" s="201"/>
      <c r="EY185" s="201"/>
      <c r="EZ185" s="201"/>
      <c r="FA185" s="201"/>
      <c r="FB185" s="201"/>
      <c r="FC185" s="201"/>
      <c r="FD185" s="201"/>
      <c r="FE185" s="201"/>
      <c r="FF185" s="201"/>
      <c r="FG185" s="201"/>
      <c r="FH185" s="201"/>
      <c r="FI185" s="201"/>
      <c r="FJ185" s="201"/>
      <c r="FK185" s="201"/>
      <c r="FL185" s="201"/>
      <c r="FM185" s="201"/>
      <c r="FN185" s="201"/>
      <c r="FO185" s="201"/>
      <c r="FP185" s="201"/>
      <c r="FQ185" s="201"/>
      <c r="FR185" s="201"/>
      <c r="FS185" s="201"/>
      <c r="FT185" s="201"/>
      <c r="FU185" s="201"/>
      <c r="FV185" s="201"/>
      <c r="FW185" s="201"/>
      <c r="FX185" s="201"/>
      <c r="FY185" s="201"/>
      <c r="FZ185" s="201"/>
      <c r="GA185" s="201"/>
      <c r="GB185" s="201"/>
      <c r="GC185" s="201"/>
      <c r="GD185" s="201"/>
      <c r="GE185" s="201"/>
      <c r="GF185" s="201"/>
      <c r="GG185" s="201"/>
      <c r="GH185" s="201"/>
      <c r="GI185" s="201"/>
      <c r="GJ185" s="201"/>
      <c r="GK185" s="201"/>
      <c r="GL185" s="201"/>
      <c r="GM185" s="201"/>
      <c r="GN185" s="201"/>
      <c r="GO185" s="201"/>
      <c r="GP185" s="201"/>
      <c r="GQ185" s="201"/>
      <c r="GR185" s="201"/>
      <c r="GS185" s="201"/>
      <c r="GT185" s="201"/>
      <c r="GU185" s="201"/>
      <c r="GV185" s="201"/>
      <c r="GW185" s="201"/>
      <c r="GX185" s="201"/>
      <c r="GY185" s="201"/>
      <c r="GZ185" s="201"/>
      <c r="HA185" s="201"/>
      <c r="HB185" s="201"/>
      <c r="HC185" s="201"/>
      <c r="HD185" s="201"/>
      <c r="HE185" s="201"/>
      <c r="HF185" s="201"/>
      <c r="HG185" s="201"/>
      <c r="HH185" s="201"/>
      <c r="HI185" s="201"/>
      <c r="HJ185" s="201"/>
      <c r="HK185" s="201"/>
      <c r="HL185" s="201"/>
      <c r="HM185" s="201"/>
      <c r="HN185" s="201"/>
      <c r="HO185" s="201"/>
      <c r="HP185" s="201"/>
      <c r="HQ185" s="201"/>
      <c r="HR185" s="201"/>
      <c r="HS185" s="201"/>
      <c r="HT185" s="201"/>
      <c r="HU185" s="201"/>
      <c r="HV185" s="201"/>
      <c r="HW185" s="201"/>
      <c r="HX185" s="201"/>
      <c r="HY185" s="201"/>
      <c r="HZ185" s="201"/>
      <c r="IA185" s="201"/>
      <c r="IB185" s="201"/>
      <c r="IC185" s="201"/>
      <c r="ID185" s="201"/>
      <c r="IE185" s="201"/>
      <c r="IF185" s="201"/>
      <c r="IG185" s="201"/>
      <c r="IH185" s="201"/>
      <c r="II185" s="201"/>
      <c r="IJ185" s="201"/>
      <c r="IK185" s="201"/>
      <c r="IL185" s="201"/>
      <c r="IM185" s="201"/>
      <c r="IN185" s="201"/>
      <c r="IO185" s="201"/>
      <c r="IP185" s="201"/>
      <c r="IQ185" s="201"/>
      <c r="IR185" s="201"/>
      <c r="IS185" s="201"/>
      <c r="IT185" s="201"/>
      <c r="IU185" s="201"/>
      <c r="IV185" s="201"/>
      <c r="IW185" s="201"/>
      <c r="IX185" s="201"/>
      <c r="IY185" s="201"/>
    </row>
    <row r="186" spans="1:259" s="203" customFormat="1" ht="12.95" customHeight="1">
      <c r="A186" s="395" t="s">
        <v>8484</v>
      </c>
      <c r="B186" s="524"/>
      <c r="C186" s="524" t="s">
        <v>3828</v>
      </c>
      <c r="D186" s="64">
        <v>120003679</v>
      </c>
      <c r="E186" s="521" t="s">
        <v>4735</v>
      </c>
      <c r="F186" s="521"/>
      <c r="G186" s="524"/>
      <c r="H186" s="524"/>
      <c r="I186" s="606" t="s">
        <v>399</v>
      </c>
      <c r="J186" s="606" t="s">
        <v>400</v>
      </c>
      <c r="K186" s="606" t="s">
        <v>401</v>
      </c>
      <c r="L186" s="470" t="s">
        <v>149</v>
      </c>
      <c r="M186" s="131" t="s">
        <v>104</v>
      </c>
      <c r="N186" s="470" t="s">
        <v>120</v>
      </c>
      <c r="O186" s="131" t="s">
        <v>83</v>
      </c>
      <c r="P186" s="398" t="s">
        <v>106</v>
      </c>
      <c r="Q186" s="606" t="s">
        <v>107</v>
      </c>
      <c r="R186" s="398" t="s">
        <v>2149</v>
      </c>
      <c r="S186" s="470" t="s">
        <v>109</v>
      </c>
      <c r="T186" s="398" t="s">
        <v>106</v>
      </c>
      <c r="U186" s="36" t="s">
        <v>121</v>
      </c>
      <c r="V186" s="606" t="s">
        <v>111</v>
      </c>
      <c r="W186" s="398">
        <v>90</v>
      </c>
      <c r="X186" s="606" t="s">
        <v>112</v>
      </c>
      <c r="Y186" s="398"/>
      <c r="Z186" s="398"/>
      <c r="AA186" s="398"/>
      <c r="AB186" s="470">
        <v>30</v>
      </c>
      <c r="AC186" s="470">
        <v>60</v>
      </c>
      <c r="AD186" s="470">
        <v>10</v>
      </c>
      <c r="AE186" s="737" t="s">
        <v>122</v>
      </c>
      <c r="AF186" s="606" t="s">
        <v>114</v>
      </c>
      <c r="AG186" s="498">
        <v>82</v>
      </c>
      <c r="AH186" s="498">
        <v>149387.45000000001</v>
      </c>
      <c r="AI186" s="739">
        <v>12249770.9</v>
      </c>
      <c r="AJ186" s="739">
        <f t="shared" si="12"/>
        <v>13719743.408000002</v>
      </c>
      <c r="AK186" s="740"/>
      <c r="AL186" s="741"/>
      <c r="AM186" s="741"/>
      <c r="AN186" s="741" t="s">
        <v>115</v>
      </c>
      <c r="AO186" s="395"/>
      <c r="AP186" s="606"/>
      <c r="AQ186" s="606"/>
      <c r="AR186" s="606"/>
      <c r="AS186" s="606" t="s">
        <v>413</v>
      </c>
      <c r="AT186" s="606" t="s">
        <v>413</v>
      </c>
      <c r="AU186" s="606"/>
      <c r="AV186" s="606"/>
      <c r="AW186" s="606"/>
      <c r="AX186" s="606"/>
      <c r="AY186" s="606"/>
      <c r="AZ186" s="606" t="s">
        <v>4714</v>
      </c>
      <c r="BA186" s="742"/>
      <c r="BB186" s="326"/>
      <c r="BC186" s="326"/>
      <c r="BD186" s="106"/>
      <c r="BE186" s="983">
        <v>159</v>
      </c>
    </row>
    <row r="187" spans="1:259" s="203" customFormat="1" ht="12.95" customHeight="1">
      <c r="A187" s="24" t="s">
        <v>8484</v>
      </c>
      <c r="B187" s="24"/>
      <c r="C187" s="25" t="s">
        <v>2123</v>
      </c>
      <c r="D187" s="24">
        <v>120003680</v>
      </c>
      <c r="E187" s="26" t="s">
        <v>3433</v>
      </c>
      <c r="F187" s="26"/>
      <c r="G187" s="26">
        <v>22100114</v>
      </c>
      <c r="H187" s="26" t="s">
        <v>1325</v>
      </c>
      <c r="I187" s="26" t="s">
        <v>399</v>
      </c>
      <c r="J187" s="26" t="s">
        <v>400</v>
      </c>
      <c r="K187" s="26" t="s">
        <v>401</v>
      </c>
      <c r="L187" s="27" t="s">
        <v>402</v>
      </c>
      <c r="M187" s="28" t="s">
        <v>104</v>
      </c>
      <c r="N187" s="26" t="s">
        <v>120</v>
      </c>
      <c r="O187" s="29" t="s">
        <v>83</v>
      </c>
      <c r="P187" s="28" t="s">
        <v>106</v>
      </c>
      <c r="Q187" s="26" t="s">
        <v>107</v>
      </c>
      <c r="R187" s="28" t="s">
        <v>150</v>
      </c>
      <c r="S187" s="27" t="s">
        <v>109</v>
      </c>
      <c r="T187" s="28" t="s">
        <v>106</v>
      </c>
      <c r="U187" s="30" t="s">
        <v>121</v>
      </c>
      <c r="V187" s="26" t="s">
        <v>111</v>
      </c>
      <c r="W187" s="28">
        <v>90</v>
      </c>
      <c r="X187" s="26" t="s">
        <v>112</v>
      </c>
      <c r="Y187" s="28"/>
      <c r="Z187" s="28"/>
      <c r="AA187" s="28"/>
      <c r="AB187" s="29">
        <v>30</v>
      </c>
      <c r="AC187" s="27">
        <v>60</v>
      </c>
      <c r="AD187" s="27">
        <v>10</v>
      </c>
      <c r="AE187" s="31" t="s">
        <v>122</v>
      </c>
      <c r="AF187" s="26" t="s">
        <v>114</v>
      </c>
      <c r="AG187" s="31">
        <v>87</v>
      </c>
      <c r="AH187" s="123">
        <v>494039.75</v>
      </c>
      <c r="AI187" s="32">
        <v>0</v>
      </c>
      <c r="AJ187" s="33">
        <f t="shared" si="12"/>
        <v>0</v>
      </c>
      <c r="AK187" s="34"/>
      <c r="AL187" s="35"/>
      <c r="AM187" s="34"/>
      <c r="AN187" s="34" t="s">
        <v>115</v>
      </c>
      <c r="AO187" s="24"/>
      <c r="AP187" s="26"/>
      <c r="AQ187" s="26"/>
      <c r="AR187" s="26"/>
      <c r="AS187" s="26" t="s">
        <v>414</v>
      </c>
      <c r="AT187" s="26" t="s">
        <v>414</v>
      </c>
      <c r="AU187" s="26"/>
      <c r="AV187" s="26"/>
      <c r="AW187" s="26"/>
      <c r="AX187" s="26"/>
      <c r="AY187" s="26"/>
      <c r="AZ187" s="26"/>
      <c r="BC187" s="38"/>
      <c r="BD187" s="38"/>
      <c r="BE187" s="983">
        <v>160</v>
      </c>
      <c r="BF187" s="201"/>
      <c r="BG187" s="201"/>
      <c r="BH187" s="201"/>
      <c r="BI187" s="201"/>
      <c r="BJ187" s="201"/>
      <c r="BK187" s="201"/>
      <c r="BL187" s="201"/>
      <c r="BM187" s="201"/>
      <c r="BN187" s="201"/>
      <c r="BO187" s="201"/>
      <c r="BP187" s="201"/>
      <c r="BQ187" s="201"/>
      <c r="BR187" s="201"/>
      <c r="BS187" s="201"/>
      <c r="BT187" s="201"/>
      <c r="BU187" s="201"/>
      <c r="BV187" s="201"/>
      <c r="BW187" s="201"/>
      <c r="BX187" s="201"/>
      <c r="BY187" s="201"/>
      <c r="BZ187" s="201"/>
      <c r="CA187" s="201"/>
      <c r="CB187" s="201"/>
      <c r="CC187" s="201"/>
      <c r="CD187" s="201"/>
      <c r="CE187" s="201"/>
      <c r="CF187" s="201"/>
      <c r="CG187" s="201"/>
      <c r="CH187" s="201"/>
      <c r="CI187" s="201"/>
      <c r="CJ187" s="201"/>
      <c r="CK187" s="201"/>
      <c r="CL187" s="201"/>
      <c r="CM187" s="201"/>
      <c r="CN187" s="201"/>
      <c r="CO187" s="201"/>
      <c r="CP187" s="201"/>
      <c r="CQ187" s="201"/>
      <c r="CR187" s="201"/>
      <c r="CS187" s="201"/>
      <c r="CT187" s="201"/>
      <c r="CU187" s="201"/>
      <c r="CV187" s="201"/>
      <c r="CW187" s="201"/>
      <c r="CX187" s="201"/>
      <c r="CY187" s="201"/>
      <c r="CZ187" s="201"/>
      <c r="DA187" s="201"/>
      <c r="DB187" s="201"/>
      <c r="DC187" s="201"/>
      <c r="DD187" s="201"/>
      <c r="DE187" s="201"/>
      <c r="DF187" s="201"/>
      <c r="DG187" s="201"/>
      <c r="DH187" s="201"/>
      <c r="DI187" s="201"/>
      <c r="DJ187" s="201"/>
      <c r="DK187" s="201"/>
      <c r="DL187" s="201"/>
      <c r="DM187" s="201"/>
      <c r="DN187" s="201"/>
      <c r="DO187" s="201"/>
      <c r="DP187" s="201"/>
      <c r="DQ187" s="201"/>
      <c r="DR187" s="201"/>
      <c r="DS187" s="201"/>
      <c r="DT187" s="201"/>
      <c r="DU187" s="201"/>
      <c r="DV187" s="201"/>
      <c r="DW187" s="201"/>
      <c r="DX187" s="201"/>
      <c r="DY187" s="201"/>
      <c r="DZ187" s="201"/>
      <c r="EA187" s="201"/>
      <c r="EB187" s="201"/>
      <c r="EC187" s="201"/>
      <c r="ED187" s="201"/>
      <c r="EE187" s="201"/>
      <c r="EF187" s="201"/>
      <c r="EG187" s="201"/>
      <c r="EH187" s="201"/>
      <c r="EI187" s="201"/>
      <c r="EJ187" s="201"/>
      <c r="EK187" s="201"/>
      <c r="EL187" s="201"/>
      <c r="EM187" s="201"/>
      <c r="EN187" s="201"/>
      <c r="EO187" s="201"/>
      <c r="EP187" s="201"/>
      <c r="EQ187" s="201"/>
      <c r="ER187" s="201"/>
      <c r="ES187" s="201"/>
      <c r="ET187" s="201"/>
      <c r="EU187" s="201"/>
      <c r="EV187" s="201"/>
      <c r="EW187" s="201"/>
      <c r="EX187" s="201"/>
      <c r="EY187" s="201"/>
      <c r="EZ187" s="201"/>
      <c r="FA187" s="201"/>
      <c r="FB187" s="201"/>
      <c r="FC187" s="201"/>
      <c r="FD187" s="201"/>
      <c r="FE187" s="201"/>
      <c r="FF187" s="201"/>
      <c r="FG187" s="201"/>
      <c r="FH187" s="201"/>
      <c r="FI187" s="201"/>
      <c r="FJ187" s="201"/>
      <c r="FK187" s="201"/>
      <c r="FL187" s="201"/>
      <c r="FM187" s="201"/>
      <c r="FN187" s="201"/>
      <c r="FO187" s="201"/>
      <c r="FP187" s="201"/>
      <c r="FQ187" s="201"/>
      <c r="FR187" s="201"/>
      <c r="FS187" s="201"/>
      <c r="FT187" s="201"/>
      <c r="FU187" s="201"/>
      <c r="FV187" s="201"/>
      <c r="FW187" s="201"/>
      <c r="FX187" s="201"/>
      <c r="FY187" s="201"/>
      <c r="FZ187" s="201"/>
      <c r="GA187" s="201"/>
      <c r="GB187" s="201"/>
      <c r="GC187" s="201"/>
      <c r="GD187" s="201"/>
      <c r="GE187" s="201"/>
      <c r="GF187" s="201"/>
      <c r="GG187" s="201"/>
      <c r="GH187" s="201"/>
      <c r="GI187" s="201"/>
      <c r="GJ187" s="201"/>
      <c r="GK187" s="201"/>
      <c r="GL187" s="201"/>
      <c r="GM187" s="201"/>
      <c r="GN187" s="201"/>
      <c r="GO187" s="201"/>
      <c r="GP187" s="201"/>
      <c r="GQ187" s="201"/>
      <c r="GR187" s="201"/>
      <c r="GS187" s="201"/>
      <c r="GT187" s="201"/>
      <c r="GU187" s="201"/>
      <c r="GV187" s="201"/>
      <c r="GW187" s="201"/>
      <c r="GX187" s="201"/>
      <c r="GY187" s="201"/>
      <c r="GZ187" s="201"/>
      <c r="HA187" s="201"/>
      <c r="HB187" s="201"/>
      <c r="HC187" s="201"/>
      <c r="HD187" s="201"/>
      <c r="HE187" s="201"/>
      <c r="HF187" s="201"/>
      <c r="HG187" s="201"/>
      <c r="HH187" s="201"/>
      <c r="HI187" s="201"/>
      <c r="HJ187" s="201"/>
      <c r="HK187" s="201"/>
      <c r="HL187" s="201"/>
      <c r="HM187" s="201"/>
      <c r="HN187" s="201"/>
      <c r="HO187" s="201"/>
      <c r="HP187" s="201"/>
      <c r="HQ187" s="201"/>
      <c r="HR187" s="201"/>
      <c r="HS187" s="201"/>
      <c r="HT187" s="201"/>
      <c r="HU187" s="201"/>
      <c r="HV187" s="201"/>
      <c r="HW187" s="201"/>
      <c r="HX187" s="201"/>
      <c r="HY187" s="201"/>
      <c r="HZ187" s="201"/>
      <c r="IA187" s="201"/>
      <c r="IB187" s="201"/>
      <c r="IC187" s="201"/>
      <c r="ID187" s="201"/>
      <c r="IE187" s="201"/>
      <c r="IF187" s="201"/>
      <c r="IG187" s="201"/>
      <c r="IH187" s="201"/>
      <c r="II187" s="201"/>
      <c r="IJ187" s="201"/>
      <c r="IK187" s="201"/>
      <c r="IL187" s="201"/>
      <c r="IM187" s="201"/>
      <c r="IN187" s="201"/>
      <c r="IO187" s="201"/>
      <c r="IP187" s="201"/>
      <c r="IQ187" s="201"/>
      <c r="IR187" s="201"/>
      <c r="IS187" s="201"/>
      <c r="IT187" s="201"/>
      <c r="IU187" s="201"/>
      <c r="IV187" s="201"/>
      <c r="IW187" s="201"/>
      <c r="IX187" s="201"/>
      <c r="IY187" s="201"/>
    </row>
    <row r="188" spans="1:259" s="203" customFormat="1" ht="12.95" customHeight="1">
      <c r="A188" s="89" t="s">
        <v>8484</v>
      </c>
      <c r="B188" s="110"/>
      <c r="C188" s="110" t="s">
        <v>3836</v>
      </c>
      <c r="D188" s="89">
        <v>120003680</v>
      </c>
      <c r="E188" s="89" t="s">
        <v>3849</v>
      </c>
      <c r="F188" s="89"/>
      <c r="G188" s="89">
        <v>22100114</v>
      </c>
      <c r="H188" s="260"/>
      <c r="I188" s="114" t="s">
        <v>399</v>
      </c>
      <c r="J188" s="114" t="s">
        <v>400</v>
      </c>
      <c r="K188" s="114" t="s">
        <v>401</v>
      </c>
      <c r="L188" s="89" t="s">
        <v>402</v>
      </c>
      <c r="M188" s="89" t="s">
        <v>104</v>
      </c>
      <c r="N188" s="62" t="s">
        <v>120</v>
      </c>
      <c r="O188" s="89" t="s">
        <v>83</v>
      </c>
      <c r="P188" s="110" t="s">
        <v>106</v>
      </c>
      <c r="Q188" s="112" t="s">
        <v>107</v>
      </c>
      <c r="R188" s="62" t="s">
        <v>108</v>
      </c>
      <c r="S188" s="62" t="s">
        <v>109</v>
      </c>
      <c r="T188" s="110" t="s">
        <v>106</v>
      </c>
      <c r="U188" s="112" t="s">
        <v>121</v>
      </c>
      <c r="V188" s="62" t="s">
        <v>111</v>
      </c>
      <c r="W188" s="62">
        <v>90</v>
      </c>
      <c r="X188" s="62" t="s">
        <v>112</v>
      </c>
      <c r="Y188" s="62"/>
      <c r="Z188" s="62"/>
      <c r="AA188" s="62"/>
      <c r="AB188" s="261">
        <v>30</v>
      </c>
      <c r="AC188" s="62">
        <v>60</v>
      </c>
      <c r="AD188" s="261">
        <v>10</v>
      </c>
      <c r="AE188" s="62" t="s">
        <v>122</v>
      </c>
      <c r="AF188" s="62" t="s">
        <v>114</v>
      </c>
      <c r="AG188" s="262">
        <v>58</v>
      </c>
      <c r="AH188" s="263">
        <v>494039.75</v>
      </c>
      <c r="AI188" s="32">
        <v>0</v>
      </c>
      <c r="AJ188" s="33">
        <f t="shared" si="12"/>
        <v>0</v>
      </c>
      <c r="AK188" s="265"/>
      <c r="AL188" s="265"/>
      <c r="AM188" s="265"/>
      <c r="AN188" s="266" t="s">
        <v>115</v>
      </c>
      <c r="AO188" s="267"/>
      <c r="AP188" s="267"/>
      <c r="AQ188" s="62"/>
      <c r="AR188" s="62"/>
      <c r="AS188" s="62" t="s">
        <v>414</v>
      </c>
      <c r="AT188" s="260"/>
      <c r="AU188" s="62"/>
      <c r="AV188" s="62"/>
      <c r="AW188" s="62"/>
      <c r="AX188" s="62"/>
      <c r="AY188" s="62"/>
      <c r="AZ188" s="62" t="s">
        <v>3843</v>
      </c>
      <c r="BA188" s="201"/>
      <c r="BB188" s="201"/>
      <c r="BC188" s="201"/>
      <c r="BD188" s="209"/>
      <c r="BE188" s="983">
        <v>161</v>
      </c>
    </row>
    <row r="189" spans="1:259" s="203" customFormat="1" ht="12.95" customHeight="1">
      <c r="A189" s="24" t="s">
        <v>8484</v>
      </c>
      <c r="B189" s="260"/>
      <c r="C189" s="260" t="s">
        <v>2090</v>
      </c>
      <c r="D189" s="24">
        <v>120003680</v>
      </c>
      <c r="E189" s="27" t="s">
        <v>4063</v>
      </c>
      <c r="F189" s="27"/>
      <c r="G189" s="26"/>
      <c r="H189" s="260"/>
      <c r="I189" s="26" t="s">
        <v>399</v>
      </c>
      <c r="J189" s="26" t="s">
        <v>400</v>
      </c>
      <c r="K189" s="26" t="s">
        <v>401</v>
      </c>
      <c r="L189" s="26" t="s">
        <v>402</v>
      </c>
      <c r="M189" s="28" t="s">
        <v>104</v>
      </c>
      <c r="N189" s="26" t="s">
        <v>120</v>
      </c>
      <c r="O189" s="28" t="s">
        <v>83</v>
      </c>
      <c r="P189" s="28" t="s">
        <v>106</v>
      </c>
      <c r="Q189" s="26" t="s">
        <v>107</v>
      </c>
      <c r="R189" s="28" t="s">
        <v>1092</v>
      </c>
      <c r="S189" s="26" t="s">
        <v>109</v>
      </c>
      <c r="T189" s="28" t="s">
        <v>106</v>
      </c>
      <c r="U189" s="30" t="s">
        <v>121</v>
      </c>
      <c r="V189" s="26" t="s">
        <v>111</v>
      </c>
      <c r="W189" s="28">
        <v>90</v>
      </c>
      <c r="X189" s="26" t="s">
        <v>112</v>
      </c>
      <c r="Y189" s="28"/>
      <c r="Z189" s="28"/>
      <c r="AA189" s="28"/>
      <c r="AB189" s="28">
        <v>30</v>
      </c>
      <c r="AC189" s="26">
        <v>60</v>
      </c>
      <c r="AD189" s="26">
        <v>10</v>
      </c>
      <c r="AE189" s="31" t="s">
        <v>122</v>
      </c>
      <c r="AF189" s="26" t="s">
        <v>114</v>
      </c>
      <c r="AG189" s="31">
        <v>68</v>
      </c>
      <c r="AH189" s="34">
        <v>494039.75</v>
      </c>
      <c r="AI189" s="32">
        <v>0</v>
      </c>
      <c r="AJ189" s="33">
        <f t="shared" si="12"/>
        <v>0</v>
      </c>
      <c r="AK189" s="35"/>
      <c r="AL189" s="34"/>
      <c r="AM189" s="34"/>
      <c r="AN189" s="34" t="s">
        <v>115</v>
      </c>
      <c r="AO189" s="24"/>
      <c r="AP189" s="26"/>
      <c r="AQ189" s="26"/>
      <c r="AR189" s="26"/>
      <c r="AS189" s="26" t="s">
        <v>414</v>
      </c>
      <c r="AT189" s="26" t="s">
        <v>414</v>
      </c>
      <c r="AU189" s="26"/>
      <c r="AV189" s="26"/>
      <c r="AW189" s="26"/>
      <c r="AX189" s="26"/>
      <c r="AY189" s="26"/>
      <c r="AZ189" s="26"/>
      <c r="BA189" s="253" t="s">
        <v>3843</v>
      </c>
      <c r="BB189" s="253">
        <v>22100114</v>
      </c>
      <c r="BC189" s="253"/>
      <c r="BD189" s="209"/>
      <c r="BE189" s="983">
        <v>162</v>
      </c>
      <c r="BF189" s="201"/>
      <c r="BG189" s="201"/>
      <c r="BH189" s="201"/>
      <c r="BI189" s="201"/>
      <c r="BJ189" s="201"/>
      <c r="BK189" s="201"/>
      <c r="BL189" s="201"/>
      <c r="BM189" s="201"/>
      <c r="BN189" s="201"/>
      <c r="BO189" s="201"/>
      <c r="BP189" s="201"/>
      <c r="BQ189" s="201"/>
      <c r="BR189" s="201"/>
      <c r="BS189" s="201"/>
      <c r="BT189" s="201"/>
      <c r="BU189" s="201"/>
      <c r="BV189" s="201"/>
      <c r="BW189" s="201"/>
      <c r="BX189" s="201"/>
      <c r="BY189" s="201"/>
      <c r="BZ189" s="201"/>
      <c r="CA189" s="201"/>
      <c r="CB189" s="201"/>
      <c r="CC189" s="201"/>
      <c r="CD189" s="201"/>
      <c r="CE189" s="201"/>
      <c r="CF189" s="201"/>
      <c r="CG189" s="201"/>
      <c r="CH189" s="201"/>
      <c r="CI189" s="201"/>
      <c r="CJ189" s="201"/>
      <c r="CK189" s="201"/>
      <c r="CL189" s="201"/>
      <c r="CM189" s="201"/>
      <c r="CN189" s="201"/>
      <c r="CO189" s="201"/>
      <c r="CP189" s="201"/>
      <c r="CQ189" s="201"/>
      <c r="CR189" s="201"/>
      <c r="CS189" s="201"/>
      <c r="CT189" s="201"/>
      <c r="CU189" s="201"/>
      <c r="CV189" s="201"/>
      <c r="CW189" s="201"/>
      <c r="CX189" s="201"/>
      <c r="CY189" s="201"/>
      <c r="CZ189" s="201"/>
      <c r="DA189" s="201"/>
      <c r="DB189" s="201"/>
      <c r="DC189" s="201"/>
      <c r="DD189" s="201"/>
      <c r="DE189" s="201"/>
      <c r="DF189" s="201"/>
      <c r="DG189" s="201"/>
      <c r="DH189" s="201"/>
      <c r="DI189" s="201"/>
      <c r="DJ189" s="201"/>
      <c r="DK189" s="201"/>
      <c r="DL189" s="201"/>
      <c r="DM189" s="201"/>
      <c r="DN189" s="201"/>
      <c r="DO189" s="201"/>
      <c r="DP189" s="201"/>
      <c r="DQ189" s="201"/>
      <c r="DR189" s="201"/>
      <c r="DS189" s="201"/>
      <c r="DT189" s="201"/>
      <c r="DU189" s="201"/>
      <c r="DV189" s="201"/>
      <c r="DW189" s="201"/>
      <c r="DX189" s="201"/>
      <c r="DY189" s="201"/>
      <c r="DZ189" s="201"/>
      <c r="EA189" s="201"/>
      <c r="EB189" s="201"/>
      <c r="EC189" s="201"/>
      <c r="ED189" s="201"/>
      <c r="EE189" s="201"/>
      <c r="EF189" s="201"/>
      <c r="EG189" s="201"/>
      <c r="EH189" s="201"/>
      <c r="EI189" s="201"/>
      <c r="EJ189" s="201"/>
      <c r="EK189" s="201"/>
      <c r="EL189" s="201"/>
      <c r="EM189" s="201"/>
      <c r="EN189" s="201"/>
      <c r="EO189" s="201"/>
      <c r="EP189" s="201"/>
      <c r="EQ189" s="201"/>
      <c r="ER189" s="201"/>
      <c r="ES189" s="201"/>
      <c r="ET189" s="201"/>
      <c r="EU189" s="201"/>
      <c r="EV189" s="201"/>
      <c r="EW189" s="201"/>
      <c r="EX189" s="201"/>
      <c r="EY189" s="201"/>
      <c r="EZ189" s="201"/>
      <c r="FA189" s="201"/>
      <c r="FB189" s="201"/>
      <c r="FC189" s="201"/>
      <c r="FD189" s="201"/>
      <c r="FE189" s="201"/>
      <c r="FF189" s="201"/>
      <c r="FG189" s="201"/>
      <c r="FH189" s="201"/>
      <c r="FI189" s="201"/>
      <c r="FJ189" s="201"/>
      <c r="FK189" s="201"/>
      <c r="FL189" s="201"/>
      <c r="FM189" s="201"/>
      <c r="FN189" s="201"/>
      <c r="FO189" s="201"/>
      <c r="FP189" s="201"/>
      <c r="FQ189" s="201"/>
      <c r="FR189" s="201"/>
      <c r="FS189" s="201"/>
      <c r="FT189" s="201"/>
      <c r="FU189" s="201"/>
      <c r="FV189" s="201"/>
      <c r="FW189" s="201"/>
      <c r="FX189" s="201"/>
      <c r="FY189" s="201"/>
      <c r="FZ189" s="201"/>
      <c r="GA189" s="201"/>
      <c r="GB189" s="201"/>
      <c r="GC189" s="201"/>
      <c r="GD189" s="201"/>
      <c r="GE189" s="201"/>
      <c r="GF189" s="201"/>
      <c r="GG189" s="201"/>
      <c r="GH189" s="201"/>
      <c r="GI189" s="201"/>
      <c r="GJ189" s="201"/>
      <c r="GK189" s="201"/>
      <c r="GL189" s="201"/>
      <c r="GM189" s="201"/>
      <c r="GN189" s="201"/>
      <c r="GO189" s="201"/>
      <c r="GP189" s="201"/>
      <c r="GQ189" s="201"/>
      <c r="GR189" s="201"/>
      <c r="GS189" s="201"/>
      <c r="GT189" s="201"/>
      <c r="GU189" s="201"/>
      <c r="GV189" s="201"/>
      <c r="GW189" s="201"/>
      <c r="GX189" s="201"/>
      <c r="GY189" s="201"/>
      <c r="GZ189" s="201"/>
      <c r="HA189" s="201"/>
      <c r="HB189" s="201"/>
      <c r="HC189" s="201"/>
      <c r="HD189" s="201"/>
      <c r="HE189" s="201"/>
      <c r="HF189" s="201"/>
      <c r="HG189" s="201"/>
      <c r="HH189" s="201"/>
      <c r="HI189" s="201"/>
      <c r="HJ189" s="201"/>
      <c r="HK189" s="201"/>
      <c r="HL189" s="201"/>
      <c r="HM189" s="201"/>
      <c r="HN189" s="201"/>
      <c r="HO189" s="201"/>
      <c r="HP189" s="201"/>
      <c r="HQ189" s="201"/>
      <c r="HR189" s="201"/>
      <c r="HS189" s="201"/>
      <c r="HT189" s="201"/>
      <c r="HU189" s="201"/>
      <c r="HV189" s="201"/>
      <c r="HW189" s="201"/>
      <c r="HX189" s="201"/>
      <c r="HY189" s="201"/>
      <c r="HZ189" s="201"/>
      <c r="IA189" s="201"/>
      <c r="IB189" s="201"/>
      <c r="IC189" s="201"/>
      <c r="ID189" s="201"/>
      <c r="IE189" s="201"/>
      <c r="IF189" s="201"/>
      <c r="IG189" s="201"/>
      <c r="IH189" s="201"/>
      <c r="II189" s="201"/>
      <c r="IJ189" s="201"/>
      <c r="IK189" s="201"/>
      <c r="IL189" s="201"/>
      <c r="IM189" s="201"/>
      <c r="IN189" s="201"/>
      <c r="IO189" s="201"/>
      <c r="IP189" s="201"/>
      <c r="IQ189" s="201"/>
      <c r="IR189" s="201"/>
      <c r="IS189" s="201"/>
      <c r="IT189" s="201"/>
      <c r="IU189" s="201"/>
      <c r="IV189" s="201"/>
      <c r="IW189" s="201"/>
      <c r="IX189" s="201"/>
      <c r="IY189" s="201"/>
    </row>
    <row r="190" spans="1:259" s="203" customFormat="1" ht="12.95" customHeight="1">
      <c r="A190" s="395" t="s">
        <v>8484</v>
      </c>
      <c r="B190" s="524"/>
      <c r="C190" s="524" t="s">
        <v>3828</v>
      </c>
      <c r="D190" s="64">
        <v>120003680</v>
      </c>
      <c r="E190" s="521" t="s">
        <v>4736</v>
      </c>
      <c r="F190" s="521"/>
      <c r="G190" s="524"/>
      <c r="H190" s="524"/>
      <c r="I190" s="606" t="s">
        <v>399</v>
      </c>
      <c r="J190" s="606" t="s">
        <v>400</v>
      </c>
      <c r="K190" s="606" t="s">
        <v>401</v>
      </c>
      <c r="L190" s="470" t="s">
        <v>149</v>
      </c>
      <c r="M190" s="131" t="s">
        <v>104</v>
      </c>
      <c r="N190" s="470" t="s">
        <v>120</v>
      </c>
      <c r="O190" s="131" t="s">
        <v>83</v>
      </c>
      <c r="P190" s="398" t="s">
        <v>106</v>
      </c>
      <c r="Q190" s="606" t="s">
        <v>107</v>
      </c>
      <c r="R190" s="398" t="s">
        <v>2149</v>
      </c>
      <c r="S190" s="470" t="s">
        <v>109</v>
      </c>
      <c r="T190" s="398" t="s">
        <v>106</v>
      </c>
      <c r="U190" s="36" t="s">
        <v>121</v>
      </c>
      <c r="V190" s="606" t="s">
        <v>111</v>
      </c>
      <c r="W190" s="398">
        <v>90</v>
      </c>
      <c r="X190" s="606" t="s">
        <v>112</v>
      </c>
      <c r="Y190" s="398"/>
      <c r="Z190" s="398"/>
      <c r="AA190" s="398"/>
      <c r="AB190" s="470">
        <v>30</v>
      </c>
      <c r="AC190" s="470">
        <v>60</v>
      </c>
      <c r="AD190" s="470">
        <v>10</v>
      </c>
      <c r="AE190" s="737" t="s">
        <v>122</v>
      </c>
      <c r="AF190" s="606" t="s">
        <v>114</v>
      </c>
      <c r="AG190" s="610">
        <v>68</v>
      </c>
      <c r="AH190" s="498">
        <v>494039.75</v>
      </c>
      <c r="AI190" s="739">
        <v>33594703</v>
      </c>
      <c r="AJ190" s="739">
        <f t="shared" si="12"/>
        <v>37626067.360000007</v>
      </c>
      <c r="AK190" s="740"/>
      <c r="AL190" s="741"/>
      <c r="AM190" s="741"/>
      <c r="AN190" s="741" t="s">
        <v>115</v>
      </c>
      <c r="AO190" s="395"/>
      <c r="AP190" s="606"/>
      <c r="AQ190" s="606"/>
      <c r="AR190" s="606"/>
      <c r="AS190" s="606" t="s">
        <v>414</v>
      </c>
      <c r="AT190" s="606" t="s">
        <v>414</v>
      </c>
      <c r="AU190" s="606"/>
      <c r="AV190" s="606"/>
      <c r="AW190" s="606"/>
      <c r="AX190" s="606"/>
      <c r="AY190" s="606"/>
      <c r="AZ190" s="606" t="s">
        <v>4714</v>
      </c>
      <c r="BA190" s="742"/>
      <c r="BB190" s="326"/>
      <c r="BC190" s="326"/>
      <c r="BD190" s="106"/>
      <c r="BE190" s="983">
        <v>163</v>
      </c>
    </row>
    <row r="191" spans="1:259" s="203" customFormat="1" ht="12.95" customHeight="1">
      <c r="A191" s="24" t="s">
        <v>8484</v>
      </c>
      <c r="B191" s="24"/>
      <c r="C191" s="25" t="s">
        <v>2123</v>
      </c>
      <c r="D191" s="24">
        <v>120003683</v>
      </c>
      <c r="E191" s="26" t="s">
        <v>3434</v>
      </c>
      <c r="F191" s="26"/>
      <c r="G191" s="26">
        <v>22100115</v>
      </c>
      <c r="H191" s="26" t="s">
        <v>1326</v>
      </c>
      <c r="I191" s="26" t="s">
        <v>399</v>
      </c>
      <c r="J191" s="26" t="s">
        <v>400</v>
      </c>
      <c r="K191" s="26" t="s">
        <v>401</v>
      </c>
      <c r="L191" s="27" t="s">
        <v>402</v>
      </c>
      <c r="M191" s="28" t="s">
        <v>104</v>
      </c>
      <c r="N191" s="26" t="s">
        <v>120</v>
      </c>
      <c r="O191" s="29" t="s">
        <v>83</v>
      </c>
      <c r="P191" s="28" t="s">
        <v>106</v>
      </c>
      <c r="Q191" s="26" t="s">
        <v>107</v>
      </c>
      <c r="R191" s="28" t="s">
        <v>150</v>
      </c>
      <c r="S191" s="27" t="s">
        <v>109</v>
      </c>
      <c r="T191" s="28" t="s">
        <v>106</v>
      </c>
      <c r="U191" s="30" t="s">
        <v>121</v>
      </c>
      <c r="V191" s="26" t="s">
        <v>111</v>
      </c>
      <c r="W191" s="28">
        <v>90</v>
      </c>
      <c r="X191" s="26" t="s">
        <v>112</v>
      </c>
      <c r="Y191" s="28"/>
      <c r="Z191" s="28"/>
      <c r="AA191" s="28"/>
      <c r="AB191" s="29">
        <v>30</v>
      </c>
      <c r="AC191" s="27">
        <v>60</v>
      </c>
      <c r="AD191" s="27">
        <v>10</v>
      </c>
      <c r="AE191" s="31" t="s">
        <v>122</v>
      </c>
      <c r="AF191" s="26" t="s">
        <v>114</v>
      </c>
      <c r="AG191" s="31">
        <v>29</v>
      </c>
      <c r="AH191" s="123">
        <v>739132.83</v>
      </c>
      <c r="AI191" s="32">
        <v>0</v>
      </c>
      <c r="AJ191" s="33">
        <f t="shared" si="12"/>
        <v>0</v>
      </c>
      <c r="AK191" s="34"/>
      <c r="AL191" s="35"/>
      <c r="AM191" s="34"/>
      <c r="AN191" s="34" t="s">
        <v>115</v>
      </c>
      <c r="AO191" s="24"/>
      <c r="AP191" s="26"/>
      <c r="AQ191" s="26"/>
      <c r="AR191" s="26"/>
      <c r="AS191" s="26" t="s">
        <v>415</v>
      </c>
      <c r="AT191" s="26" t="s">
        <v>415</v>
      </c>
      <c r="AU191" s="26"/>
      <c r="AV191" s="26"/>
      <c r="AW191" s="26"/>
      <c r="AX191" s="26"/>
      <c r="AY191" s="26"/>
      <c r="AZ191" s="26"/>
      <c r="BC191" s="38"/>
      <c r="BD191" s="38"/>
      <c r="BE191" s="983">
        <v>164</v>
      </c>
    </row>
    <row r="192" spans="1:259" s="203" customFormat="1" ht="12.95" customHeight="1">
      <c r="A192" s="89" t="s">
        <v>8484</v>
      </c>
      <c r="B192" s="110"/>
      <c r="C192" s="110" t="s">
        <v>3836</v>
      </c>
      <c r="D192" s="89">
        <v>120003683</v>
      </c>
      <c r="E192" s="89" t="s">
        <v>3850</v>
      </c>
      <c r="F192" s="89"/>
      <c r="G192" s="89">
        <v>22100115</v>
      </c>
      <c r="H192" s="260"/>
      <c r="I192" s="114" t="s">
        <v>399</v>
      </c>
      <c r="J192" s="114" t="s">
        <v>400</v>
      </c>
      <c r="K192" s="114" t="s">
        <v>401</v>
      </c>
      <c r="L192" s="89" t="s">
        <v>402</v>
      </c>
      <c r="M192" s="89" t="s">
        <v>104</v>
      </c>
      <c r="N192" s="62" t="s">
        <v>120</v>
      </c>
      <c r="O192" s="89" t="s">
        <v>83</v>
      </c>
      <c r="P192" s="110" t="s">
        <v>106</v>
      </c>
      <c r="Q192" s="112" t="s">
        <v>107</v>
      </c>
      <c r="R192" s="62" t="s">
        <v>108</v>
      </c>
      <c r="S192" s="62" t="s">
        <v>109</v>
      </c>
      <c r="T192" s="110" t="s">
        <v>106</v>
      </c>
      <c r="U192" s="112" t="s">
        <v>121</v>
      </c>
      <c r="V192" s="62" t="s">
        <v>111</v>
      </c>
      <c r="W192" s="62">
        <v>90</v>
      </c>
      <c r="X192" s="62" t="s">
        <v>112</v>
      </c>
      <c r="Y192" s="62"/>
      <c r="Z192" s="62"/>
      <c r="AA192" s="62"/>
      <c r="AB192" s="261">
        <v>30</v>
      </c>
      <c r="AC192" s="62">
        <v>60</v>
      </c>
      <c r="AD192" s="261">
        <v>10</v>
      </c>
      <c r="AE192" s="62" t="s">
        <v>122</v>
      </c>
      <c r="AF192" s="62" t="s">
        <v>114</v>
      </c>
      <c r="AG192" s="262">
        <v>29</v>
      </c>
      <c r="AH192" s="263">
        <v>739132.83</v>
      </c>
      <c r="AI192" s="32">
        <v>0</v>
      </c>
      <c r="AJ192" s="33">
        <f t="shared" si="12"/>
        <v>0</v>
      </c>
      <c r="AK192" s="265"/>
      <c r="AL192" s="265"/>
      <c r="AM192" s="265"/>
      <c r="AN192" s="266" t="s">
        <v>115</v>
      </c>
      <c r="AO192" s="267"/>
      <c r="AP192" s="267"/>
      <c r="AQ192" s="62"/>
      <c r="AR192" s="62"/>
      <c r="AS192" s="62" t="s">
        <v>415</v>
      </c>
      <c r="AT192" s="260"/>
      <c r="AU192" s="62"/>
      <c r="AV192" s="62"/>
      <c r="AW192" s="62"/>
      <c r="AX192" s="62"/>
      <c r="AY192" s="62"/>
      <c r="AZ192" s="62" t="s">
        <v>3838</v>
      </c>
      <c r="BA192" s="201"/>
      <c r="BB192" s="201"/>
      <c r="BC192" s="201"/>
      <c r="BD192" s="209"/>
      <c r="BE192" s="983">
        <v>165</v>
      </c>
    </row>
    <row r="193" spans="1:57" s="203" customFormat="1" ht="12.95" customHeight="1">
      <c r="A193" s="24" t="s">
        <v>8484</v>
      </c>
      <c r="B193" s="260"/>
      <c r="C193" s="260" t="s">
        <v>2090</v>
      </c>
      <c r="D193" s="24">
        <v>120003683</v>
      </c>
      <c r="E193" s="27" t="s">
        <v>4064</v>
      </c>
      <c r="F193" s="27"/>
      <c r="G193" s="26"/>
      <c r="H193" s="260"/>
      <c r="I193" s="26" t="s">
        <v>399</v>
      </c>
      <c r="J193" s="26" t="s">
        <v>400</v>
      </c>
      <c r="K193" s="26" t="s">
        <v>401</v>
      </c>
      <c r="L193" s="26" t="s">
        <v>402</v>
      </c>
      <c r="M193" s="28" t="s">
        <v>104</v>
      </c>
      <c r="N193" s="26" t="s">
        <v>120</v>
      </c>
      <c r="O193" s="28" t="s">
        <v>83</v>
      </c>
      <c r="P193" s="28" t="s">
        <v>106</v>
      </c>
      <c r="Q193" s="26" t="s">
        <v>107</v>
      </c>
      <c r="R193" s="28" t="s">
        <v>1092</v>
      </c>
      <c r="S193" s="26" t="s">
        <v>109</v>
      </c>
      <c r="T193" s="28" t="s">
        <v>106</v>
      </c>
      <c r="U193" s="30" t="s">
        <v>121</v>
      </c>
      <c r="V193" s="26" t="s">
        <v>111</v>
      </c>
      <c r="W193" s="28">
        <v>90</v>
      </c>
      <c r="X193" s="26" t="s">
        <v>112</v>
      </c>
      <c r="Y193" s="28"/>
      <c r="Z193" s="28"/>
      <c r="AA193" s="28"/>
      <c r="AB193" s="28">
        <v>30</v>
      </c>
      <c r="AC193" s="26">
        <v>60</v>
      </c>
      <c r="AD193" s="26">
        <v>10</v>
      </c>
      <c r="AE193" s="31" t="s">
        <v>122</v>
      </c>
      <c r="AF193" s="26" t="s">
        <v>114</v>
      </c>
      <c r="AG193" s="31">
        <v>29</v>
      </c>
      <c r="AH193" s="34">
        <v>739132.83</v>
      </c>
      <c r="AI193" s="32">
        <v>0</v>
      </c>
      <c r="AJ193" s="33">
        <f t="shared" si="12"/>
        <v>0</v>
      </c>
      <c r="AK193" s="35"/>
      <c r="AL193" s="34"/>
      <c r="AM193" s="34"/>
      <c r="AN193" s="34" t="s">
        <v>115</v>
      </c>
      <c r="AO193" s="24"/>
      <c r="AP193" s="26"/>
      <c r="AQ193" s="26"/>
      <c r="AR193" s="26"/>
      <c r="AS193" s="26" t="s">
        <v>415</v>
      </c>
      <c r="AT193" s="26" t="s">
        <v>415</v>
      </c>
      <c r="AU193" s="26"/>
      <c r="AV193" s="26"/>
      <c r="AW193" s="26"/>
      <c r="AX193" s="26"/>
      <c r="AY193" s="26"/>
      <c r="AZ193" s="26"/>
      <c r="BA193" s="253" t="s">
        <v>3838</v>
      </c>
      <c r="BB193" s="253">
        <v>22100115</v>
      </c>
      <c r="BC193" s="253"/>
      <c r="BD193" s="209"/>
      <c r="BE193" s="983">
        <v>166</v>
      </c>
    </row>
    <row r="194" spans="1:57" s="203" customFormat="1" ht="12.95" customHeight="1">
      <c r="A194" s="395" t="s">
        <v>8484</v>
      </c>
      <c r="B194" s="524"/>
      <c r="C194" s="524" t="s">
        <v>3828</v>
      </c>
      <c r="D194" s="64">
        <v>120003683</v>
      </c>
      <c r="E194" s="521" t="s">
        <v>4745</v>
      </c>
      <c r="F194" s="521"/>
      <c r="G194" s="524"/>
      <c r="H194" s="524"/>
      <c r="I194" s="606" t="s">
        <v>399</v>
      </c>
      <c r="J194" s="606" t="s">
        <v>400</v>
      </c>
      <c r="K194" s="606" t="s">
        <v>401</v>
      </c>
      <c r="L194" s="470" t="s">
        <v>149</v>
      </c>
      <c r="M194" s="131" t="s">
        <v>104</v>
      </c>
      <c r="N194" s="470" t="s">
        <v>120</v>
      </c>
      <c r="O194" s="131" t="s">
        <v>83</v>
      </c>
      <c r="P194" s="398" t="s">
        <v>106</v>
      </c>
      <c r="Q194" s="606" t="s">
        <v>107</v>
      </c>
      <c r="R194" s="398" t="s">
        <v>2134</v>
      </c>
      <c r="S194" s="470" t="s">
        <v>109</v>
      </c>
      <c r="T194" s="398" t="s">
        <v>106</v>
      </c>
      <c r="U194" s="36" t="s">
        <v>121</v>
      </c>
      <c r="V194" s="606" t="s">
        <v>111</v>
      </c>
      <c r="W194" s="398">
        <v>90</v>
      </c>
      <c r="X194" s="606" t="s">
        <v>112</v>
      </c>
      <c r="Y194" s="398"/>
      <c r="Z194" s="398"/>
      <c r="AA194" s="398"/>
      <c r="AB194" s="470">
        <v>30</v>
      </c>
      <c r="AC194" s="470">
        <v>60</v>
      </c>
      <c r="AD194" s="470">
        <v>10</v>
      </c>
      <c r="AE194" s="737" t="s">
        <v>122</v>
      </c>
      <c r="AF194" s="606" t="s">
        <v>114</v>
      </c>
      <c r="AG194" s="610">
        <v>28</v>
      </c>
      <c r="AH194" s="610">
        <v>739132.83</v>
      </c>
      <c r="AI194" s="905">
        <v>0</v>
      </c>
      <c r="AJ194" s="905">
        <v>0</v>
      </c>
      <c r="AK194" s="740"/>
      <c r="AL194" s="741"/>
      <c r="AM194" s="741"/>
      <c r="AN194" s="741" t="s">
        <v>115</v>
      </c>
      <c r="AO194" s="395"/>
      <c r="AP194" s="606"/>
      <c r="AQ194" s="606"/>
      <c r="AR194" s="606"/>
      <c r="AS194" s="606" t="s">
        <v>415</v>
      </c>
      <c r="AT194" s="606" t="s">
        <v>415</v>
      </c>
      <c r="AU194" s="606"/>
      <c r="AV194" s="606"/>
      <c r="AW194" s="606"/>
      <c r="AX194" s="606"/>
      <c r="AY194" s="606"/>
      <c r="AZ194" s="606" t="s">
        <v>4715</v>
      </c>
      <c r="BA194" s="749"/>
      <c r="BB194" s="326"/>
      <c r="BC194" s="326"/>
      <c r="BD194" s="106"/>
      <c r="BE194" s="983">
        <v>167</v>
      </c>
    </row>
    <row r="195" spans="1:57" s="203" customFormat="1" ht="12.75" customHeight="1">
      <c r="A195" s="621" t="s">
        <v>8484</v>
      </c>
      <c r="B195" s="529"/>
      <c r="C195" s="529"/>
      <c r="D195" s="622">
        <v>120003683</v>
      </c>
      <c r="E195" s="1262" t="s">
        <v>8918</v>
      </c>
      <c r="F195" s="1262" t="s">
        <v>4745</v>
      </c>
      <c r="G195" s="529"/>
      <c r="H195" s="529"/>
      <c r="I195" s="530" t="s">
        <v>399</v>
      </c>
      <c r="J195" s="530" t="s">
        <v>400</v>
      </c>
      <c r="K195" s="530" t="s">
        <v>401</v>
      </c>
      <c r="L195" s="1262" t="s">
        <v>149</v>
      </c>
      <c r="M195" s="1263" t="s">
        <v>104</v>
      </c>
      <c r="N195" s="1262" t="s">
        <v>120</v>
      </c>
      <c r="O195" s="1263" t="s">
        <v>83</v>
      </c>
      <c r="P195" s="321" t="s">
        <v>106</v>
      </c>
      <c r="Q195" s="530" t="s">
        <v>107</v>
      </c>
      <c r="R195" s="321" t="s">
        <v>3118</v>
      </c>
      <c r="S195" s="1262" t="s">
        <v>109</v>
      </c>
      <c r="T195" s="321" t="s">
        <v>106</v>
      </c>
      <c r="U195" s="959" t="s">
        <v>121</v>
      </c>
      <c r="V195" s="530" t="s">
        <v>111</v>
      </c>
      <c r="W195" s="321">
        <v>90</v>
      </c>
      <c r="X195" s="530" t="s">
        <v>112</v>
      </c>
      <c r="Y195" s="321"/>
      <c r="Z195" s="321"/>
      <c r="AA195" s="321"/>
      <c r="AB195" s="1262">
        <v>30</v>
      </c>
      <c r="AC195" s="1262">
        <v>60</v>
      </c>
      <c r="AD195" s="1262">
        <v>10</v>
      </c>
      <c r="AE195" s="618" t="s">
        <v>122</v>
      </c>
      <c r="AF195" s="530" t="s">
        <v>114</v>
      </c>
      <c r="AG195" s="531">
        <v>18</v>
      </c>
      <c r="AH195" s="531">
        <v>739132.83</v>
      </c>
      <c r="AI195" s="1261">
        <v>13304390.939999999</v>
      </c>
      <c r="AJ195" s="1261">
        <v>14900917.8528</v>
      </c>
      <c r="AK195" s="619"/>
      <c r="AL195" s="620"/>
      <c r="AM195" s="620"/>
      <c r="AN195" s="620" t="s">
        <v>115</v>
      </c>
      <c r="AO195" s="621"/>
      <c r="AP195" s="530"/>
      <c r="AQ195" s="530"/>
      <c r="AR195" s="530"/>
      <c r="AS195" s="530" t="s">
        <v>415</v>
      </c>
      <c r="AT195" s="530" t="s">
        <v>415</v>
      </c>
      <c r="AU195" s="530"/>
      <c r="AV195" s="530"/>
      <c r="AW195" s="530"/>
      <c r="AX195" s="530"/>
      <c r="AY195" s="530"/>
      <c r="AZ195" s="530" t="s">
        <v>8861</v>
      </c>
      <c r="BA195" s="1896"/>
      <c r="BB195" s="1"/>
      <c r="BC195" s="1"/>
      <c r="BD195" s="1" t="e">
        <f>VLOOKUP($F$2877:$F$3305,$E$17:$BE$2871,53,0)</f>
        <v>#VALUE!</v>
      </c>
      <c r="BE195" s="979" t="e">
        <f>BD195+0.5</f>
        <v>#VALUE!</v>
      </c>
    </row>
    <row r="196" spans="1:57" s="203" customFormat="1" ht="12.75" customHeight="1">
      <c r="A196" s="24" t="s">
        <v>8484</v>
      </c>
      <c r="B196" s="24"/>
      <c r="C196" s="25" t="s">
        <v>2123</v>
      </c>
      <c r="D196" s="24">
        <v>120003695</v>
      </c>
      <c r="E196" s="26" t="s">
        <v>3435</v>
      </c>
      <c r="F196" s="26"/>
      <c r="G196" s="26">
        <v>22100116</v>
      </c>
      <c r="H196" s="26" t="s">
        <v>1327</v>
      </c>
      <c r="I196" s="26" t="s">
        <v>399</v>
      </c>
      <c r="J196" s="26" t="s">
        <v>400</v>
      </c>
      <c r="K196" s="26" t="s">
        <v>401</v>
      </c>
      <c r="L196" s="27" t="s">
        <v>402</v>
      </c>
      <c r="M196" s="28" t="s">
        <v>104</v>
      </c>
      <c r="N196" s="26" t="s">
        <v>120</v>
      </c>
      <c r="O196" s="29" t="s">
        <v>83</v>
      </c>
      <c r="P196" s="28" t="s">
        <v>106</v>
      </c>
      <c r="Q196" s="26" t="s">
        <v>107</v>
      </c>
      <c r="R196" s="28" t="s">
        <v>150</v>
      </c>
      <c r="S196" s="27" t="s">
        <v>109</v>
      </c>
      <c r="T196" s="28" t="s">
        <v>106</v>
      </c>
      <c r="U196" s="30" t="s">
        <v>121</v>
      </c>
      <c r="V196" s="26" t="s">
        <v>111</v>
      </c>
      <c r="W196" s="28">
        <v>90</v>
      </c>
      <c r="X196" s="26" t="s">
        <v>112</v>
      </c>
      <c r="Y196" s="28"/>
      <c r="Z196" s="28"/>
      <c r="AA196" s="28"/>
      <c r="AB196" s="29">
        <v>30</v>
      </c>
      <c r="AC196" s="27">
        <v>60</v>
      </c>
      <c r="AD196" s="27">
        <v>10</v>
      </c>
      <c r="AE196" s="31" t="s">
        <v>122</v>
      </c>
      <c r="AF196" s="26" t="s">
        <v>114</v>
      </c>
      <c r="AG196" s="31">
        <v>44</v>
      </c>
      <c r="AH196" s="123">
        <v>409032</v>
      </c>
      <c r="AI196" s="32">
        <v>0</v>
      </c>
      <c r="AJ196" s="33">
        <f t="shared" ref="AJ196:AJ206" si="13">AI196*1.12</f>
        <v>0</v>
      </c>
      <c r="AK196" s="34"/>
      <c r="AL196" s="35"/>
      <c r="AM196" s="34"/>
      <c r="AN196" s="34" t="s">
        <v>115</v>
      </c>
      <c r="AO196" s="24"/>
      <c r="AP196" s="26"/>
      <c r="AQ196" s="26"/>
      <c r="AR196" s="26"/>
      <c r="AS196" s="26" t="s">
        <v>416</v>
      </c>
      <c r="AT196" s="26" t="s">
        <v>416</v>
      </c>
      <c r="AU196" s="26"/>
      <c r="AV196" s="26"/>
      <c r="AW196" s="26"/>
      <c r="AX196" s="26"/>
      <c r="AY196" s="26"/>
      <c r="AZ196" s="26"/>
      <c r="BC196" s="38"/>
      <c r="BD196" s="38"/>
      <c r="BE196" s="983">
        <v>168</v>
      </c>
    </row>
    <row r="197" spans="1:57" s="203" customFormat="1" ht="12.95" customHeight="1">
      <c r="A197" s="89" t="s">
        <v>8484</v>
      </c>
      <c r="B197" s="110"/>
      <c r="C197" s="110" t="s">
        <v>3836</v>
      </c>
      <c r="D197" s="89">
        <v>120003695</v>
      </c>
      <c r="E197" s="89" t="s">
        <v>3851</v>
      </c>
      <c r="F197" s="89"/>
      <c r="G197" s="89">
        <v>22100116</v>
      </c>
      <c r="H197" s="260"/>
      <c r="I197" s="114" t="s">
        <v>399</v>
      </c>
      <c r="J197" s="114" t="s">
        <v>400</v>
      </c>
      <c r="K197" s="114" t="s">
        <v>401</v>
      </c>
      <c r="L197" s="89" t="s">
        <v>402</v>
      </c>
      <c r="M197" s="89" t="s">
        <v>104</v>
      </c>
      <c r="N197" s="62" t="s">
        <v>120</v>
      </c>
      <c r="O197" s="89" t="s">
        <v>83</v>
      </c>
      <c r="P197" s="110" t="s">
        <v>106</v>
      </c>
      <c r="Q197" s="112" t="s">
        <v>107</v>
      </c>
      <c r="R197" s="62" t="s">
        <v>108</v>
      </c>
      <c r="S197" s="62" t="s">
        <v>109</v>
      </c>
      <c r="T197" s="110" t="s">
        <v>106</v>
      </c>
      <c r="U197" s="112" t="s">
        <v>121</v>
      </c>
      <c r="V197" s="62" t="s">
        <v>111</v>
      </c>
      <c r="W197" s="62">
        <v>90</v>
      </c>
      <c r="X197" s="62" t="s">
        <v>112</v>
      </c>
      <c r="Y197" s="62"/>
      <c r="Z197" s="62"/>
      <c r="AA197" s="62"/>
      <c r="AB197" s="261">
        <v>30</v>
      </c>
      <c r="AC197" s="62">
        <v>60</v>
      </c>
      <c r="AD197" s="261">
        <v>10</v>
      </c>
      <c r="AE197" s="62" t="s">
        <v>122</v>
      </c>
      <c r="AF197" s="62" t="s">
        <v>114</v>
      </c>
      <c r="AG197" s="262">
        <v>23</v>
      </c>
      <c r="AH197" s="263">
        <v>409032</v>
      </c>
      <c r="AI197" s="32">
        <v>0</v>
      </c>
      <c r="AJ197" s="33">
        <f t="shared" si="13"/>
        <v>0</v>
      </c>
      <c r="AK197" s="265"/>
      <c r="AL197" s="265"/>
      <c r="AM197" s="265"/>
      <c r="AN197" s="266" t="s">
        <v>115</v>
      </c>
      <c r="AO197" s="267"/>
      <c r="AP197" s="267"/>
      <c r="AQ197" s="62"/>
      <c r="AR197" s="62"/>
      <c r="AS197" s="62" t="s">
        <v>416</v>
      </c>
      <c r="AT197" s="260"/>
      <c r="AU197" s="62"/>
      <c r="AV197" s="62"/>
      <c r="AW197" s="62"/>
      <c r="AX197" s="62"/>
      <c r="AY197" s="62"/>
      <c r="AZ197" s="62" t="s">
        <v>3843</v>
      </c>
      <c r="BA197" s="201"/>
      <c r="BB197" s="201"/>
      <c r="BC197" s="201"/>
      <c r="BD197" s="209"/>
      <c r="BE197" s="983">
        <v>169</v>
      </c>
    </row>
    <row r="198" spans="1:57" s="203" customFormat="1" ht="12.95" customHeight="1">
      <c r="A198" s="24" t="s">
        <v>8484</v>
      </c>
      <c r="B198" s="260"/>
      <c r="C198" s="260" t="s">
        <v>2090</v>
      </c>
      <c r="D198" s="24">
        <v>120003695</v>
      </c>
      <c r="E198" s="27" t="s">
        <v>4065</v>
      </c>
      <c r="F198" s="27"/>
      <c r="G198" s="26"/>
      <c r="H198" s="260"/>
      <c r="I198" s="26" t="s">
        <v>399</v>
      </c>
      <c r="J198" s="26" t="s">
        <v>400</v>
      </c>
      <c r="K198" s="26" t="s">
        <v>401</v>
      </c>
      <c r="L198" s="26" t="s">
        <v>402</v>
      </c>
      <c r="M198" s="28" t="s">
        <v>104</v>
      </c>
      <c r="N198" s="26" t="s">
        <v>120</v>
      </c>
      <c r="O198" s="28" t="s">
        <v>83</v>
      </c>
      <c r="P198" s="28" t="s">
        <v>106</v>
      </c>
      <c r="Q198" s="26" t="s">
        <v>107</v>
      </c>
      <c r="R198" s="28" t="s">
        <v>1092</v>
      </c>
      <c r="S198" s="26" t="s">
        <v>109</v>
      </c>
      <c r="T198" s="28" t="s">
        <v>106</v>
      </c>
      <c r="U198" s="30" t="s">
        <v>121</v>
      </c>
      <c r="V198" s="26" t="s">
        <v>111</v>
      </c>
      <c r="W198" s="28">
        <v>90</v>
      </c>
      <c r="X198" s="26" t="s">
        <v>112</v>
      </c>
      <c r="Y198" s="28"/>
      <c r="Z198" s="28"/>
      <c r="AA198" s="28"/>
      <c r="AB198" s="28">
        <v>30</v>
      </c>
      <c r="AC198" s="26">
        <v>60</v>
      </c>
      <c r="AD198" s="26">
        <v>10</v>
      </c>
      <c r="AE198" s="31" t="s">
        <v>122</v>
      </c>
      <c r="AF198" s="26" t="s">
        <v>114</v>
      </c>
      <c r="AG198" s="31">
        <v>44</v>
      </c>
      <c r="AH198" s="34">
        <v>409032</v>
      </c>
      <c r="AI198" s="32">
        <v>0</v>
      </c>
      <c r="AJ198" s="33">
        <f t="shared" si="13"/>
        <v>0</v>
      </c>
      <c r="AK198" s="35"/>
      <c r="AL198" s="34"/>
      <c r="AM198" s="34"/>
      <c r="AN198" s="34" t="s">
        <v>115</v>
      </c>
      <c r="AO198" s="24"/>
      <c r="AP198" s="26"/>
      <c r="AQ198" s="26"/>
      <c r="AR198" s="26"/>
      <c r="AS198" s="26" t="s">
        <v>416</v>
      </c>
      <c r="AT198" s="26" t="s">
        <v>416</v>
      </c>
      <c r="AU198" s="26"/>
      <c r="AV198" s="26"/>
      <c r="AW198" s="26"/>
      <c r="AX198" s="26"/>
      <c r="AY198" s="26"/>
      <c r="AZ198" s="26"/>
      <c r="BA198" s="253" t="s">
        <v>3843</v>
      </c>
      <c r="BB198" s="253">
        <v>22100116</v>
      </c>
      <c r="BC198" s="253"/>
      <c r="BD198" s="209"/>
      <c r="BE198" s="983">
        <v>170</v>
      </c>
    </row>
    <row r="199" spans="1:57" s="203" customFormat="1" ht="12.95" customHeight="1">
      <c r="A199" s="395" t="s">
        <v>8484</v>
      </c>
      <c r="B199" s="524"/>
      <c r="C199" s="524" t="s">
        <v>3828</v>
      </c>
      <c r="D199" s="64">
        <v>120003695</v>
      </c>
      <c r="E199" s="521" t="s">
        <v>4746</v>
      </c>
      <c r="F199" s="521"/>
      <c r="G199" s="524"/>
      <c r="H199" s="524"/>
      <c r="I199" s="606" t="s">
        <v>399</v>
      </c>
      <c r="J199" s="606" t="s">
        <v>400</v>
      </c>
      <c r="K199" s="606" t="s">
        <v>401</v>
      </c>
      <c r="L199" s="470" t="s">
        <v>149</v>
      </c>
      <c r="M199" s="131" t="s">
        <v>104</v>
      </c>
      <c r="N199" s="470" t="s">
        <v>120</v>
      </c>
      <c r="O199" s="131" t="s">
        <v>83</v>
      </c>
      <c r="P199" s="398" t="s">
        <v>106</v>
      </c>
      <c r="Q199" s="606" t="s">
        <v>107</v>
      </c>
      <c r="R199" s="398" t="s">
        <v>2134</v>
      </c>
      <c r="S199" s="470" t="s">
        <v>109</v>
      </c>
      <c r="T199" s="398" t="s">
        <v>106</v>
      </c>
      <c r="U199" s="36" t="s">
        <v>121</v>
      </c>
      <c r="V199" s="606" t="s">
        <v>111</v>
      </c>
      <c r="W199" s="398">
        <v>90</v>
      </c>
      <c r="X199" s="606" t="s">
        <v>112</v>
      </c>
      <c r="Y199" s="398"/>
      <c r="Z199" s="398"/>
      <c r="AA199" s="398"/>
      <c r="AB199" s="470">
        <v>30</v>
      </c>
      <c r="AC199" s="470">
        <v>60</v>
      </c>
      <c r="AD199" s="470">
        <v>10</v>
      </c>
      <c r="AE199" s="737" t="s">
        <v>122</v>
      </c>
      <c r="AF199" s="606" t="s">
        <v>114</v>
      </c>
      <c r="AG199" s="610">
        <v>44</v>
      </c>
      <c r="AH199" s="610">
        <v>409032</v>
      </c>
      <c r="AI199" s="739">
        <v>17997408</v>
      </c>
      <c r="AJ199" s="739">
        <f t="shared" si="13"/>
        <v>20157096.960000001</v>
      </c>
      <c r="AK199" s="740"/>
      <c r="AL199" s="741"/>
      <c r="AM199" s="741"/>
      <c r="AN199" s="741" t="s">
        <v>115</v>
      </c>
      <c r="AO199" s="395"/>
      <c r="AP199" s="606"/>
      <c r="AQ199" s="606"/>
      <c r="AR199" s="606"/>
      <c r="AS199" s="606" t="s">
        <v>416</v>
      </c>
      <c r="AT199" s="606" t="s">
        <v>416</v>
      </c>
      <c r="AU199" s="606"/>
      <c r="AV199" s="606"/>
      <c r="AW199" s="606"/>
      <c r="AX199" s="606"/>
      <c r="AY199" s="606"/>
      <c r="AZ199" s="606" t="s">
        <v>4714</v>
      </c>
      <c r="BA199" s="749"/>
      <c r="BB199" s="326"/>
      <c r="BC199" s="326"/>
      <c r="BD199" s="106"/>
      <c r="BE199" s="983">
        <v>171</v>
      </c>
    </row>
    <row r="200" spans="1:57" s="203" customFormat="1" ht="12.95" customHeight="1">
      <c r="A200" s="24" t="s">
        <v>8484</v>
      </c>
      <c r="B200" s="24"/>
      <c r="C200" s="25" t="s">
        <v>2123</v>
      </c>
      <c r="D200" s="24">
        <v>120007767</v>
      </c>
      <c r="E200" s="26" t="s">
        <v>3436</v>
      </c>
      <c r="F200" s="26"/>
      <c r="G200" s="26">
        <v>22100117</v>
      </c>
      <c r="H200" s="26" t="s">
        <v>1328</v>
      </c>
      <c r="I200" s="26" t="s">
        <v>399</v>
      </c>
      <c r="J200" s="26" t="s">
        <v>400</v>
      </c>
      <c r="K200" s="26" t="s">
        <v>401</v>
      </c>
      <c r="L200" s="27" t="s">
        <v>402</v>
      </c>
      <c r="M200" s="28" t="s">
        <v>104</v>
      </c>
      <c r="N200" s="26" t="s">
        <v>120</v>
      </c>
      <c r="O200" s="29" t="s">
        <v>83</v>
      </c>
      <c r="P200" s="28" t="s">
        <v>106</v>
      </c>
      <c r="Q200" s="26" t="s">
        <v>107</v>
      </c>
      <c r="R200" s="28" t="s">
        <v>150</v>
      </c>
      <c r="S200" s="27" t="s">
        <v>109</v>
      </c>
      <c r="T200" s="28" t="s">
        <v>106</v>
      </c>
      <c r="U200" s="30" t="s">
        <v>121</v>
      </c>
      <c r="V200" s="26" t="s">
        <v>111</v>
      </c>
      <c r="W200" s="28">
        <v>90</v>
      </c>
      <c r="X200" s="26" t="s">
        <v>112</v>
      </c>
      <c r="Y200" s="28"/>
      <c r="Z200" s="28"/>
      <c r="AA200" s="28"/>
      <c r="AB200" s="29">
        <v>30</v>
      </c>
      <c r="AC200" s="27">
        <v>60</v>
      </c>
      <c r="AD200" s="27">
        <v>10</v>
      </c>
      <c r="AE200" s="31" t="s">
        <v>122</v>
      </c>
      <c r="AF200" s="26" t="s">
        <v>114</v>
      </c>
      <c r="AG200" s="31">
        <v>23</v>
      </c>
      <c r="AH200" s="123">
        <v>520213.5</v>
      </c>
      <c r="AI200" s="32">
        <v>0</v>
      </c>
      <c r="AJ200" s="33">
        <f t="shared" si="13"/>
        <v>0</v>
      </c>
      <c r="AK200" s="34"/>
      <c r="AL200" s="35"/>
      <c r="AM200" s="34"/>
      <c r="AN200" s="34" t="s">
        <v>115</v>
      </c>
      <c r="AO200" s="24"/>
      <c r="AP200" s="26"/>
      <c r="AQ200" s="26"/>
      <c r="AR200" s="26"/>
      <c r="AS200" s="26" t="s">
        <v>417</v>
      </c>
      <c r="AT200" s="26" t="s">
        <v>417</v>
      </c>
      <c r="AU200" s="26"/>
      <c r="AV200" s="26"/>
      <c r="AW200" s="26"/>
      <c r="AX200" s="26"/>
      <c r="AY200" s="26"/>
      <c r="AZ200" s="26"/>
      <c r="BC200" s="38"/>
      <c r="BD200" s="38"/>
      <c r="BE200" s="983">
        <v>172</v>
      </c>
    </row>
    <row r="201" spans="1:57" s="203" customFormat="1" ht="12.95" customHeight="1">
      <c r="A201" s="89" t="s">
        <v>8484</v>
      </c>
      <c r="B201" s="110"/>
      <c r="C201" s="110" t="s">
        <v>3836</v>
      </c>
      <c r="D201" s="89">
        <v>120007767</v>
      </c>
      <c r="E201" s="89" t="s">
        <v>3852</v>
      </c>
      <c r="F201" s="89"/>
      <c r="G201" s="89">
        <v>22100117</v>
      </c>
      <c r="H201" s="260"/>
      <c r="I201" s="114" t="s">
        <v>399</v>
      </c>
      <c r="J201" s="114" t="s">
        <v>400</v>
      </c>
      <c r="K201" s="114" t="s">
        <v>401</v>
      </c>
      <c r="L201" s="89" t="s">
        <v>402</v>
      </c>
      <c r="M201" s="89" t="s">
        <v>104</v>
      </c>
      <c r="N201" s="62" t="s">
        <v>120</v>
      </c>
      <c r="O201" s="89" t="s">
        <v>83</v>
      </c>
      <c r="P201" s="110" t="s">
        <v>106</v>
      </c>
      <c r="Q201" s="112" t="s">
        <v>107</v>
      </c>
      <c r="R201" s="62" t="s">
        <v>108</v>
      </c>
      <c r="S201" s="62" t="s">
        <v>109</v>
      </c>
      <c r="T201" s="110" t="s">
        <v>106</v>
      </c>
      <c r="U201" s="112" t="s">
        <v>121</v>
      </c>
      <c r="V201" s="62" t="s">
        <v>111</v>
      </c>
      <c r="W201" s="62">
        <v>90</v>
      </c>
      <c r="X201" s="62" t="s">
        <v>112</v>
      </c>
      <c r="Y201" s="62"/>
      <c r="Z201" s="62"/>
      <c r="AA201" s="62"/>
      <c r="AB201" s="261">
        <v>30</v>
      </c>
      <c r="AC201" s="62">
        <v>60</v>
      </c>
      <c r="AD201" s="261">
        <v>10</v>
      </c>
      <c r="AE201" s="62" t="s">
        <v>122</v>
      </c>
      <c r="AF201" s="62" t="s">
        <v>114</v>
      </c>
      <c r="AG201" s="262">
        <v>23</v>
      </c>
      <c r="AH201" s="263">
        <v>520213.5</v>
      </c>
      <c r="AI201" s="32">
        <v>0</v>
      </c>
      <c r="AJ201" s="33">
        <f t="shared" si="13"/>
        <v>0</v>
      </c>
      <c r="AK201" s="265"/>
      <c r="AL201" s="265"/>
      <c r="AM201" s="265"/>
      <c r="AN201" s="266" t="s">
        <v>115</v>
      </c>
      <c r="AO201" s="267"/>
      <c r="AP201" s="267"/>
      <c r="AQ201" s="62"/>
      <c r="AR201" s="62"/>
      <c r="AS201" s="62" t="s">
        <v>417</v>
      </c>
      <c r="AT201" s="260"/>
      <c r="AU201" s="62"/>
      <c r="AV201" s="62"/>
      <c r="AW201" s="62"/>
      <c r="AX201" s="62"/>
      <c r="AY201" s="62"/>
      <c r="AZ201" s="62" t="s">
        <v>3838</v>
      </c>
      <c r="BA201" s="201"/>
      <c r="BB201" s="201"/>
      <c r="BC201" s="201"/>
      <c r="BD201" s="209"/>
      <c r="BE201" s="983">
        <v>173</v>
      </c>
    </row>
    <row r="202" spans="1:57" s="203" customFormat="1" ht="12.95" customHeight="1">
      <c r="A202" s="24" t="s">
        <v>8484</v>
      </c>
      <c r="B202" s="260"/>
      <c r="C202" s="260" t="s">
        <v>2090</v>
      </c>
      <c r="D202" s="24">
        <v>120007767</v>
      </c>
      <c r="E202" s="27" t="s">
        <v>4066</v>
      </c>
      <c r="F202" s="27"/>
      <c r="G202" s="26"/>
      <c r="H202" s="260"/>
      <c r="I202" s="26" t="s">
        <v>399</v>
      </c>
      <c r="J202" s="26" t="s">
        <v>400</v>
      </c>
      <c r="K202" s="26" t="s">
        <v>401</v>
      </c>
      <c r="L202" s="26" t="s">
        <v>402</v>
      </c>
      <c r="M202" s="28" t="s">
        <v>104</v>
      </c>
      <c r="N202" s="26" t="s">
        <v>120</v>
      </c>
      <c r="O202" s="28" t="s">
        <v>83</v>
      </c>
      <c r="P202" s="28" t="s">
        <v>106</v>
      </c>
      <c r="Q202" s="26" t="s">
        <v>107</v>
      </c>
      <c r="R202" s="28" t="s">
        <v>1092</v>
      </c>
      <c r="S202" s="26" t="s">
        <v>109</v>
      </c>
      <c r="T202" s="28" t="s">
        <v>106</v>
      </c>
      <c r="U202" s="30" t="s">
        <v>121</v>
      </c>
      <c r="V202" s="26" t="s">
        <v>111</v>
      </c>
      <c r="W202" s="28">
        <v>90</v>
      </c>
      <c r="X202" s="26" t="s">
        <v>112</v>
      </c>
      <c r="Y202" s="28"/>
      <c r="Z202" s="28"/>
      <c r="AA202" s="28"/>
      <c r="AB202" s="28">
        <v>30</v>
      </c>
      <c r="AC202" s="26">
        <v>60</v>
      </c>
      <c r="AD202" s="26">
        <v>10</v>
      </c>
      <c r="AE202" s="31" t="s">
        <v>122</v>
      </c>
      <c r="AF202" s="26" t="s">
        <v>114</v>
      </c>
      <c r="AG202" s="31">
        <v>23</v>
      </c>
      <c r="AH202" s="34">
        <v>520213.5</v>
      </c>
      <c r="AI202" s="32">
        <v>0</v>
      </c>
      <c r="AJ202" s="33">
        <f t="shared" si="13"/>
        <v>0</v>
      </c>
      <c r="AK202" s="35"/>
      <c r="AL202" s="34"/>
      <c r="AM202" s="34"/>
      <c r="AN202" s="34" t="s">
        <v>115</v>
      </c>
      <c r="AO202" s="24"/>
      <c r="AP202" s="26"/>
      <c r="AQ202" s="26"/>
      <c r="AR202" s="26"/>
      <c r="AS202" s="26" t="s">
        <v>417</v>
      </c>
      <c r="AT202" s="26" t="s">
        <v>417</v>
      </c>
      <c r="AU202" s="26"/>
      <c r="AV202" s="26"/>
      <c r="AW202" s="26"/>
      <c r="AX202" s="26"/>
      <c r="AY202" s="26"/>
      <c r="AZ202" s="26"/>
      <c r="BA202" s="253" t="s">
        <v>3838</v>
      </c>
      <c r="BB202" s="253">
        <v>22100117</v>
      </c>
      <c r="BC202" s="253"/>
      <c r="BD202" s="209"/>
      <c r="BE202" s="983">
        <v>174</v>
      </c>
    </row>
    <row r="203" spans="1:57" s="203" customFormat="1" ht="12.95" customHeight="1">
      <c r="A203" s="395" t="s">
        <v>8484</v>
      </c>
      <c r="B203" s="524"/>
      <c r="C203" s="524" t="s">
        <v>3828</v>
      </c>
      <c r="D203" s="64">
        <v>120007767</v>
      </c>
      <c r="E203" s="521" t="s">
        <v>4737</v>
      </c>
      <c r="F203" s="521"/>
      <c r="G203" s="524"/>
      <c r="H203" s="524"/>
      <c r="I203" s="606" t="s">
        <v>399</v>
      </c>
      <c r="J203" s="606" t="s">
        <v>400</v>
      </c>
      <c r="K203" s="606" t="s">
        <v>401</v>
      </c>
      <c r="L203" s="470" t="s">
        <v>149</v>
      </c>
      <c r="M203" s="131" t="s">
        <v>104</v>
      </c>
      <c r="N203" s="470" t="s">
        <v>120</v>
      </c>
      <c r="O203" s="131" t="s">
        <v>83</v>
      </c>
      <c r="P203" s="398" t="s">
        <v>106</v>
      </c>
      <c r="Q203" s="606" t="s">
        <v>107</v>
      </c>
      <c r="R203" s="398" t="s">
        <v>2149</v>
      </c>
      <c r="S203" s="470" t="s">
        <v>109</v>
      </c>
      <c r="T203" s="398" t="s">
        <v>106</v>
      </c>
      <c r="U203" s="36" t="s">
        <v>121</v>
      </c>
      <c r="V203" s="606" t="s">
        <v>111</v>
      </c>
      <c r="W203" s="398">
        <v>90</v>
      </c>
      <c r="X203" s="606" t="s">
        <v>112</v>
      </c>
      <c r="Y203" s="398"/>
      <c r="Z203" s="398"/>
      <c r="AA203" s="398"/>
      <c r="AB203" s="470">
        <v>30</v>
      </c>
      <c r="AC203" s="470">
        <v>60</v>
      </c>
      <c r="AD203" s="470">
        <v>10</v>
      </c>
      <c r="AE203" s="737" t="s">
        <v>122</v>
      </c>
      <c r="AF203" s="606" t="s">
        <v>114</v>
      </c>
      <c r="AG203" s="610">
        <v>22</v>
      </c>
      <c r="AH203" s="498">
        <v>520213.5</v>
      </c>
      <c r="AI203" s="739">
        <v>11444697</v>
      </c>
      <c r="AJ203" s="739">
        <f t="shared" si="13"/>
        <v>12818060.640000001</v>
      </c>
      <c r="AK203" s="740"/>
      <c r="AL203" s="741"/>
      <c r="AM203" s="741"/>
      <c r="AN203" s="741" t="s">
        <v>115</v>
      </c>
      <c r="AO203" s="395"/>
      <c r="AP203" s="606"/>
      <c r="AQ203" s="606"/>
      <c r="AR203" s="606"/>
      <c r="AS203" s="606" t="s">
        <v>417</v>
      </c>
      <c r="AT203" s="606" t="s">
        <v>417</v>
      </c>
      <c r="AU203" s="606"/>
      <c r="AV203" s="606"/>
      <c r="AW203" s="606"/>
      <c r="AX203" s="606"/>
      <c r="AY203" s="606"/>
      <c r="AZ203" s="606" t="s">
        <v>4715</v>
      </c>
      <c r="BA203" s="742"/>
      <c r="BB203" s="326"/>
      <c r="BC203" s="326"/>
      <c r="BD203" s="106"/>
      <c r="BE203" s="983">
        <v>175</v>
      </c>
    </row>
    <row r="204" spans="1:57" s="203" customFormat="1" ht="12.95" customHeight="1">
      <c r="A204" s="24" t="s">
        <v>8484</v>
      </c>
      <c r="B204" s="24"/>
      <c r="C204" s="25" t="s">
        <v>2123</v>
      </c>
      <c r="D204" s="24">
        <v>120007861</v>
      </c>
      <c r="E204" s="26" t="s">
        <v>3437</v>
      </c>
      <c r="F204" s="26"/>
      <c r="G204" s="26">
        <v>22100118</v>
      </c>
      <c r="H204" s="26" t="s">
        <v>1329</v>
      </c>
      <c r="I204" s="26" t="s">
        <v>399</v>
      </c>
      <c r="J204" s="26" t="s">
        <v>400</v>
      </c>
      <c r="K204" s="26" t="s">
        <v>401</v>
      </c>
      <c r="L204" s="27" t="s">
        <v>402</v>
      </c>
      <c r="M204" s="28" t="s">
        <v>104</v>
      </c>
      <c r="N204" s="26" t="s">
        <v>120</v>
      </c>
      <c r="O204" s="29" t="s">
        <v>83</v>
      </c>
      <c r="P204" s="28" t="s">
        <v>106</v>
      </c>
      <c r="Q204" s="26" t="s">
        <v>107</v>
      </c>
      <c r="R204" s="28" t="s">
        <v>150</v>
      </c>
      <c r="S204" s="27" t="s">
        <v>109</v>
      </c>
      <c r="T204" s="28" t="s">
        <v>106</v>
      </c>
      <c r="U204" s="30" t="s">
        <v>121</v>
      </c>
      <c r="V204" s="26" t="s">
        <v>111</v>
      </c>
      <c r="W204" s="28">
        <v>90</v>
      </c>
      <c r="X204" s="26" t="s">
        <v>112</v>
      </c>
      <c r="Y204" s="28"/>
      <c r="Z204" s="28"/>
      <c r="AA204" s="28"/>
      <c r="AB204" s="29">
        <v>30</v>
      </c>
      <c r="AC204" s="27">
        <v>60</v>
      </c>
      <c r="AD204" s="27">
        <v>10</v>
      </c>
      <c r="AE204" s="31" t="s">
        <v>122</v>
      </c>
      <c r="AF204" s="26" t="s">
        <v>114</v>
      </c>
      <c r="AG204" s="31">
        <v>10</v>
      </c>
      <c r="AH204" s="123">
        <v>429193.64</v>
      </c>
      <c r="AI204" s="32">
        <v>0</v>
      </c>
      <c r="AJ204" s="33">
        <f t="shared" si="13"/>
        <v>0</v>
      </c>
      <c r="AK204" s="34"/>
      <c r="AL204" s="35"/>
      <c r="AM204" s="34"/>
      <c r="AN204" s="34" t="s">
        <v>115</v>
      </c>
      <c r="AO204" s="24"/>
      <c r="AP204" s="26"/>
      <c r="AQ204" s="26"/>
      <c r="AR204" s="26"/>
      <c r="AS204" s="26" t="s">
        <v>418</v>
      </c>
      <c r="AT204" s="26" t="s">
        <v>418</v>
      </c>
      <c r="AU204" s="26"/>
      <c r="AV204" s="26"/>
      <c r="AW204" s="26"/>
      <c r="AX204" s="26"/>
      <c r="AY204" s="26"/>
      <c r="AZ204" s="26"/>
      <c r="BC204" s="38"/>
      <c r="BD204" s="38"/>
      <c r="BE204" s="983">
        <v>176</v>
      </c>
    </row>
    <row r="205" spans="1:57" s="203" customFormat="1" ht="12.95" customHeight="1">
      <c r="A205" s="89" t="s">
        <v>8484</v>
      </c>
      <c r="B205" s="110"/>
      <c r="C205" s="110" t="s">
        <v>3836</v>
      </c>
      <c r="D205" s="89">
        <v>120007861</v>
      </c>
      <c r="E205" s="89" t="s">
        <v>3853</v>
      </c>
      <c r="F205" s="89"/>
      <c r="G205" s="89">
        <v>22100118</v>
      </c>
      <c r="H205" s="260"/>
      <c r="I205" s="114" t="s">
        <v>399</v>
      </c>
      <c r="J205" s="114" t="s">
        <v>400</v>
      </c>
      <c r="K205" s="114" t="s">
        <v>401</v>
      </c>
      <c r="L205" s="89" t="s">
        <v>402</v>
      </c>
      <c r="M205" s="89" t="s">
        <v>104</v>
      </c>
      <c r="N205" s="62" t="s">
        <v>120</v>
      </c>
      <c r="O205" s="89" t="s">
        <v>83</v>
      </c>
      <c r="P205" s="110" t="s">
        <v>106</v>
      </c>
      <c r="Q205" s="112" t="s">
        <v>107</v>
      </c>
      <c r="R205" s="62" t="s">
        <v>108</v>
      </c>
      <c r="S205" s="62" t="s">
        <v>109</v>
      </c>
      <c r="T205" s="110" t="s">
        <v>106</v>
      </c>
      <c r="U205" s="112" t="s">
        <v>121</v>
      </c>
      <c r="V205" s="62" t="s">
        <v>111</v>
      </c>
      <c r="W205" s="62">
        <v>90</v>
      </c>
      <c r="X205" s="62" t="s">
        <v>112</v>
      </c>
      <c r="Y205" s="62"/>
      <c r="Z205" s="62"/>
      <c r="AA205" s="62"/>
      <c r="AB205" s="261">
        <v>30</v>
      </c>
      <c r="AC205" s="62">
        <v>60</v>
      </c>
      <c r="AD205" s="261">
        <v>10</v>
      </c>
      <c r="AE205" s="62" t="s">
        <v>122</v>
      </c>
      <c r="AF205" s="62" t="s">
        <v>114</v>
      </c>
      <c r="AG205" s="262">
        <v>10</v>
      </c>
      <c r="AH205" s="263">
        <v>429193.64</v>
      </c>
      <c r="AI205" s="32">
        <v>0</v>
      </c>
      <c r="AJ205" s="33">
        <f t="shared" si="13"/>
        <v>0</v>
      </c>
      <c r="AK205" s="265"/>
      <c r="AL205" s="265"/>
      <c r="AM205" s="265"/>
      <c r="AN205" s="266" t="s">
        <v>115</v>
      </c>
      <c r="AO205" s="267"/>
      <c r="AP205" s="267"/>
      <c r="AQ205" s="62"/>
      <c r="AR205" s="62"/>
      <c r="AS205" s="62" t="s">
        <v>418</v>
      </c>
      <c r="AT205" s="260"/>
      <c r="AU205" s="62"/>
      <c r="AV205" s="62"/>
      <c r="AW205" s="62"/>
      <c r="AX205" s="62"/>
      <c r="AY205" s="62"/>
      <c r="AZ205" s="62" t="s">
        <v>3838</v>
      </c>
      <c r="BA205" s="201"/>
      <c r="BB205" s="201"/>
      <c r="BC205" s="201"/>
      <c r="BD205" s="209"/>
      <c r="BE205" s="983">
        <v>177</v>
      </c>
    </row>
    <row r="206" spans="1:57" s="203" customFormat="1" ht="12.95" customHeight="1">
      <c r="A206" s="24" t="s">
        <v>8484</v>
      </c>
      <c r="B206" s="260"/>
      <c r="C206" s="260" t="s">
        <v>2090</v>
      </c>
      <c r="D206" s="24">
        <v>120007861</v>
      </c>
      <c r="E206" s="27" t="s">
        <v>4067</v>
      </c>
      <c r="F206" s="27"/>
      <c r="G206" s="26"/>
      <c r="H206" s="260"/>
      <c r="I206" s="26" t="s">
        <v>399</v>
      </c>
      <c r="J206" s="26" t="s">
        <v>400</v>
      </c>
      <c r="K206" s="26" t="s">
        <v>401</v>
      </c>
      <c r="L206" s="26" t="s">
        <v>402</v>
      </c>
      <c r="M206" s="28" t="s">
        <v>104</v>
      </c>
      <c r="N206" s="26" t="s">
        <v>120</v>
      </c>
      <c r="O206" s="28" t="s">
        <v>83</v>
      </c>
      <c r="P206" s="28" t="s">
        <v>106</v>
      </c>
      <c r="Q206" s="26" t="s">
        <v>107</v>
      </c>
      <c r="R206" s="28" t="s">
        <v>1092</v>
      </c>
      <c r="S206" s="26" t="s">
        <v>109</v>
      </c>
      <c r="T206" s="28" t="s">
        <v>106</v>
      </c>
      <c r="U206" s="30" t="s">
        <v>121</v>
      </c>
      <c r="V206" s="26" t="s">
        <v>111</v>
      </c>
      <c r="W206" s="28">
        <v>90</v>
      </c>
      <c r="X206" s="26" t="s">
        <v>112</v>
      </c>
      <c r="Y206" s="28"/>
      <c r="Z206" s="28"/>
      <c r="AA206" s="28"/>
      <c r="AB206" s="28">
        <v>30</v>
      </c>
      <c r="AC206" s="26">
        <v>60</v>
      </c>
      <c r="AD206" s="26">
        <v>10</v>
      </c>
      <c r="AE206" s="31" t="s">
        <v>122</v>
      </c>
      <c r="AF206" s="26" t="s">
        <v>114</v>
      </c>
      <c r="AG206" s="31">
        <v>10</v>
      </c>
      <c r="AH206" s="34">
        <v>429193.64</v>
      </c>
      <c r="AI206" s="32">
        <v>0</v>
      </c>
      <c r="AJ206" s="33">
        <f t="shared" si="13"/>
        <v>0</v>
      </c>
      <c r="AK206" s="35"/>
      <c r="AL206" s="34"/>
      <c r="AM206" s="34"/>
      <c r="AN206" s="34" t="s">
        <v>115</v>
      </c>
      <c r="AO206" s="24"/>
      <c r="AP206" s="26"/>
      <c r="AQ206" s="26"/>
      <c r="AR206" s="26"/>
      <c r="AS206" s="26" t="s">
        <v>418</v>
      </c>
      <c r="AT206" s="26" t="s">
        <v>418</v>
      </c>
      <c r="AU206" s="26"/>
      <c r="AV206" s="26"/>
      <c r="AW206" s="26"/>
      <c r="AX206" s="26"/>
      <c r="AY206" s="26"/>
      <c r="AZ206" s="26"/>
      <c r="BA206" s="253" t="s">
        <v>3838</v>
      </c>
      <c r="BB206" s="253">
        <v>22100118</v>
      </c>
      <c r="BC206" s="253"/>
      <c r="BD206" s="209"/>
      <c r="BE206" s="983">
        <v>178</v>
      </c>
    </row>
    <row r="207" spans="1:57" s="203" customFormat="1" ht="12.95" customHeight="1">
      <c r="A207" s="1383" t="s">
        <v>8484</v>
      </c>
      <c r="B207" s="1371"/>
      <c r="C207" s="1371"/>
      <c r="D207" s="1384">
        <v>120007861</v>
      </c>
      <c r="E207" s="1385" t="s">
        <v>4747</v>
      </c>
      <c r="F207" s="1385" t="s">
        <v>4747</v>
      </c>
      <c r="G207" s="1371"/>
      <c r="H207" s="1371"/>
      <c r="I207" s="1375" t="s">
        <v>399</v>
      </c>
      <c r="J207" s="1375" t="s">
        <v>400</v>
      </c>
      <c r="K207" s="1375" t="s">
        <v>401</v>
      </c>
      <c r="L207" s="1386" t="s">
        <v>149</v>
      </c>
      <c r="M207" s="1387" t="s">
        <v>104</v>
      </c>
      <c r="N207" s="1386" t="s">
        <v>120</v>
      </c>
      <c r="O207" s="1387" t="s">
        <v>83</v>
      </c>
      <c r="P207" s="1377" t="s">
        <v>106</v>
      </c>
      <c r="Q207" s="1375" t="s">
        <v>107</v>
      </c>
      <c r="R207" s="1377" t="s">
        <v>2134</v>
      </c>
      <c r="S207" s="1386" t="s">
        <v>109</v>
      </c>
      <c r="T207" s="1377" t="s">
        <v>106</v>
      </c>
      <c r="U207" s="1388" t="s">
        <v>121</v>
      </c>
      <c r="V207" s="1375" t="s">
        <v>111</v>
      </c>
      <c r="W207" s="1377">
        <v>90</v>
      </c>
      <c r="X207" s="1375" t="s">
        <v>112</v>
      </c>
      <c r="Y207" s="1377"/>
      <c r="Z207" s="1377"/>
      <c r="AA207" s="1377"/>
      <c r="AB207" s="1386">
        <v>30</v>
      </c>
      <c r="AC207" s="1386">
        <v>60</v>
      </c>
      <c r="AD207" s="1386">
        <v>10</v>
      </c>
      <c r="AE207" s="1379" t="s">
        <v>122</v>
      </c>
      <c r="AF207" s="1375" t="s">
        <v>114</v>
      </c>
      <c r="AG207" s="1389">
        <v>10</v>
      </c>
      <c r="AH207" s="1389">
        <v>429193.64</v>
      </c>
      <c r="AI207" s="1916">
        <v>0</v>
      </c>
      <c r="AJ207" s="1916">
        <v>0</v>
      </c>
      <c r="AK207" s="1382"/>
      <c r="AL207" s="1381"/>
      <c r="AM207" s="1381"/>
      <c r="AN207" s="1381" t="s">
        <v>115</v>
      </c>
      <c r="AO207" s="1383"/>
      <c r="AP207" s="1375"/>
      <c r="AQ207" s="1375"/>
      <c r="AR207" s="1375"/>
      <c r="AS207" s="1375" t="s">
        <v>418</v>
      </c>
      <c r="AT207" s="1375"/>
      <c r="AU207" s="1375"/>
      <c r="AV207" s="1375"/>
      <c r="AW207" s="1375"/>
      <c r="AX207" s="1375"/>
      <c r="AY207" s="1375"/>
      <c r="AZ207" s="1383" t="s">
        <v>5005</v>
      </c>
      <c r="BA207" s="1711" t="s">
        <v>4556</v>
      </c>
      <c r="BB207" s="1"/>
      <c r="BC207" s="1"/>
      <c r="BD207" s="1" t="e">
        <f>VLOOKUP($F$2877:$F$3305,$E$17:$BE$2871,53,0)</f>
        <v>#VALUE!</v>
      </c>
      <c r="BE207" s="979" t="e">
        <f>BD207+0.5</f>
        <v>#VALUE!</v>
      </c>
    </row>
    <row r="208" spans="1:57" s="203" customFormat="1" ht="12.95" customHeight="1">
      <c r="A208" s="24" t="s">
        <v>8484</v>
      </c>
      <c r="B208" s="24"/>
      <c r="C208" s="25" t="s">
        <v>2123</v>
      </c>
      <c r="D208" s="24">
        <v>120007863</v>
      </c>
      <c r="E208" s="26" t="s">
        <v>3438</v>
      </c>
      <c r="F208" s="26"/>
      <c r="G208" s="26">
        <v>22100119</v>
      </c>
      <c r="H208" s="26" t="s">
        <v>1330</v>
      </c>
      <c r="I208" s="26" t="s">
        <v>399</v>
      </c>
      <c r="J208" s="26" t="s">
        <v>400</v>
      </c>
      <c r="K208" s="26" t="s">
        <v>401</v>
      </c>
      <c r="L208" s="27" t="s">
        <v>402</v>
      </c>
      <c r="M208" s="28" t="s">
        <v>104</v>
      </c>
      <c r="N208" s="26" t="s">
        <v>120</v>
      </c>
      <c r="O208" s="29" t="s">
        <v>83</v>
      </c>
      <c r="P208" s="28" t="s">
        <v>106</v>
      </c>
      <c r="Q208" s="26" t="s">
        <v>107</v>
      </c>
      <c r="R208" s="28" t="s">
        <v>150</v>
      </c>
      <c r="S208" s="27" t="s">
        <v>109</v>
      </c>
      <c r="T208" s="28" t="s">
        <v>106</v>
      </c>
      <c r="U208" s="30" t="s">
        <v>121</v>
      </c>
      <c r="V208" s="26" t="s">
        <v>111</v>
      </c>
      <c r="W208" s="28">
        <v>90</v>
      </c>
      <c r="X208" s="26" t="s">
        <v>112</v>
      </c>
      <c r="Y208" s="28"/>
      <c r="Z208" s="28"/>
      <c r="AA208" s="28"/>
      <c r="AB208" s="29">
        <v>30</v>
      </c>
      <c r="AC208" s="27">
        <v>60</v>
      </c>
      <c r="AD208" s="27">
        <v>10</v>
      </c>
      <c r="AE208" s="31" t="s">
        <v>122</v>
      </c>
      <c r="AF208" s="26" t="s">
        <v>114</v>
      </c>
      <c r="AG208" s="31">
        <v>10</v>
      </c>
      <c r="AH208" s="123">
        <v>443765.47</v>
      </c>
      <c r="AI208" s="32">
        <v>0</v>
      </c>
      <c r="AJ208" s="33">
        <f>AI208*1.12</f>
        <v>0</v>
      </c>
      <c r="AK208" s="34"/>
      <c r="AL208" s="35"/>
      <c r="AM208" s="34"/>
      <c r="AN208" s="34" t="s">
        <v>115</v>
      </c>
      <c r="AO208" s="24"/>
      <c r="AP208" s="26"/>
      <c r="AQ208" s="26"/>
      <c r="AR208" s="26"/>
      <c r="AS208" s="26" t="s">
        <v>419</v>
      </c>
      <c r="AT208" s="26" t="s">
        <v>419</v>
      </c>
      <c r="AU208" s="26"/>
      <c r="AV208" s="26"/>
      <c r="AW208" s="26"/>
      <c r="AX208" s="26"/>
      <c r="AY208" s="26"/>
      <c r="AZ208" s="26"/>
      <c r="BC208" s="38"/>
      <c r="BD208" s="38"/>
      <c r="BE208" s="983">
        <v>180</v>
      </c>
    </row>
    <row r="209" spans="1:259" s="203" customFormat="1" ht="12.95" customHeight="1">
      <c r="A209" s="89" t="s">
        <v>8484</v>
      </c>
      <c r="B209" s="110"/>
      <c r="C209" s="110" t="s">
        <v>3836</v>
      </c>
      <c r="D209" s="89">
        <v>120007863</v>
      </c>
      <c r="E209" s="89" t="s">
        <v>3854</v>
      </c>
      <c r="F209" s="89"/>
      <c r="G209" s="89">
        <v>22100119</v>
      </c>
      <c r="H209" s="260"/>
      <c r="I209" s="114" t="s">
        <v>399</v>
      </c>
      <c r="J209" s="114" t="s">
        <v>400</v>
      </c>
      <c r="K209" s="114" t="s">
        <v>401</v>
      </c>
      <c r="L209" s="89" t="s">
        <v>402</v>
      </c>
      <c r="M209" s="89" t="s">
        <v>104</v>
      </c>
      <c r="N209" s="62" t="s">
        <v>120</v>
      </c>
      <c r="O209" s="89" t="s">
        <v>83</v>
      </c>
      <c r="P209" s="110" t="s">
        <v>106</v>
      </c>
      <c r="Q209" s="112" t="s">
        <v>107</v>
      </c>
      <c r="R209" s="62" t="s">
        <v>108</v>
      </c>
      <c r="S209" s="62" t="s">
        <v>109</v>
      </c>
      <c r="T209" s="110" t="s">
        <v>106</v>
      </c>
      <c r="U209" s="112" t="s">
        <v>121</v>
      </c>
      <c r="V209" s="62" t="s">
        <v>111</v>
      </c>
      <c r="W209" s="62">
        <v>90</v>
      </c>
      <c r="X209" s="62" t="s">
        <v>112</v>
      </c>
      <c r="Y209" s="62"/>
      <c r="Z209" s="62"/>
      <c r="AA209" s="62"/>
      <c r="AB209" s="261">
        <v>30</v>
      </c>
      <c r="AC209" s="62">
        <v>60</v>
      </c>
      <c r="AD209" s="261">
        <v>10</v>
      </c>
      <c r="AE209" s="62" t="s">
        <v>122</v>
      </c>
      <c r="AF209" s="62" t="s">
        <v>114</v>
      </c>
      <c r="AG209" s="262">
        <v>10</v>
      </c>
      <c r="AH209" s="263">
        <v>443765.47</v>
      </c>
      <c r="AI209" s="32">
        <v>0</v>
      </c>
      <c r="AJ209" s="33">
        <f>AI209*1.12</f>
        <v>0</v>
      </c>
      <c r="AK209" s="265"/>
      <c r="AL209" s="265"/>
      <c r="AM209" s="265"/>
      <c r="AN209" s="266" t="s">
        <v>115</v>
      </c>
      <c r="AO209" s="267"/>
      <c r="AP209" s="267"/>
      <c r="AQ209" s="62"/>
      <c r="AR209" s="62"/>
      <c r="AS209" s="62" t="s">
        <v>419</v>
      </c>
      <c r="AT209" s="260"/>
      <c r="AU209" s="62"/>
      <c r="AV209" s="62"/>
      <c r="AW209" s="62"/>
      <c r="AX209" s="62"/>
      <c r="AY209" s="62"/>
      <c r="AZ209" s="62" t="s">
        <v>3838</v>
      </c>
      <c r="BA209" s="201"/>
      <c r="BB209" s="201"/>
      <c r="BC209" s="201"/>
      <c r="BD209" s="209"/>
      <c r="BE209" s="983">
        <v>181</v>
      </c>
      <c r="BF209" s="201"/>
      <c r="BG209" s="201"/>
      <c r="BH209" s="201"/>
      <c r="BI209" s="201"/>
      <c r="BJ209" s="201"/>
      <c r="BK209" s="201"/>
      <c r="BL209" s="201"/>
      <c r="BM209" s="201"/>
      <c r="BN209" s="201"/>
      <c r="BO209" s="201"/>
      <c r="BP209" s="201"/>
      <c r="BQ209" s="201"/>
      <c r="BR209" s="201"/>
      <c r="BS209" s="201"/>
      <c r="BT209" s="201"/>
      <c r="BU209" s="201"/>
      <c r="BV209" s="201"/>
      <c r="BW209" s="201"/>
      <c r="BX209" s="201"/>
      <c r="BY209" s="201"/>
      <c r="BZ209" s="201"/>
      <c r="CA209" s="201"/>
      <c r="CB209" s="201"/>
      <c r="CC209" s="201"/>
      <c r="CD209" s="201"/>
      <c r="CE209" s="201"/>
      <c r="CF209" s="201"/>
      <c r="CG209" s="201"/>
      <c r="CH209" s="201"/>
      <c r="CI209" s="201"/>
      <c r="CJ209" s="201"/>
      <c r="CK209" s="201"/>
      <c r="CL209" s="201"/>
      <c r="CM209" s="201"/>
      <c r="CN209" s="201"/>
      <c r="CO209" s="201"/>
      <c r="CP209" s="201"/>
      <c r="CQ209" s="201"/>
      <c r="CR209" s="201"/>
      <c r="CS209" s="201"/>
      <c r="CT209" s="201"/>
      <c r="CU209" s="201"/>
      <c r="CV209" s="201"/>
      <c r="CW209" s="201"/>
      <c r="CX209" s="201"/>
      <c r="CY209" s="201"/>
      <c r="CZ209" s="201"/>
      <c r="DA209" s="201"/>
      <c r="DB209" s="201"/>
      <c r="DC209" s="201"/>
      <c r="DD209" s="201"/>
      <c r="DE209" s="201"/>
      <c r="DF209" s="201"/>
      <c r="DG209" s="201"/>
      <c r="DH209" s="201"/>
      <c r="DI209" s="201"/>
      <c r="DJ209" s="201"/>
      <c r="DK209" s="201"/>
      <c r="DL209" s="201"/>
      <c r="DM209" s="201"/>
      <c r="DN209" s="201"/>
      <c r="DO209" s="201"/>
      <c r="DP209" s="201"/>
      <c r="DQ209" s="201"/>
      <c r="DR209" s="201"/>
      <c r="DS209" s="201"/>
      <c r="DT209" s="201"/>
      <c r="DU209" s="201"/>
      <c r="DV209" s="201"/>
      <c r="DW209" s="201"/>
      <c r="DX209" s="201"/>
      <c r="DY209" s="201"/>
      <c r="DZ209" s="201"/>
      <c r="EA209" s="201"/>
      <c r="EB209" s="201"/>
      <c r="EC209" s="201"/>
      <c r="ED209" s="201"/>
      <c r="EE209" s="201"/>
      <c r="EF209" s="201"/>
      <c r="EG209" s="201"/>
      <c r="EH209" s="201"/>
      <c r="EI209" s="201"/>
      <c r="EJ209" s="201"/>
      <c r="EK209" s="201"/>
      <c r="EL209" s="201"/>
      <c r="EM209" s="201"/>
      <c r="EN209" s="201"/>
      <c r="EO209" s="201"/>
      <c r="EP209" s="201"/>
      <c r="EQ209" s="201"/>
      <c r="ER209" s="201"/>
      <c r="ES209" s="201"/>
      <c r="ET209" s="201"/>
      <c r="EU209" s="201"/>
      <c r="EV209" s="201"/>
      <c r="EW209" s="201"/>
      <c r="EX209" s="201"/>
      <c r="EY209" s="201"/>
      <c r="EZ209" s="201"/>
      <c r="FA209" s="201"/>
      <c r="FB209" s="201"/>
      <c r="FC209" s="201"/>
      <c r="FD209" s="201"/>
      <c r="FE209" s="201"/>
      <c r="FF209" s="201"/>
      <c r="FG209" s="201"/>
      <c r="FH209" s="201"/>
      <c r="FI209" s="201"/>
      <c r="FJ209" s="201"/>
      <c r="FK209" s="201"/>
      <c r="FL209" s="201"/>
      <c r="FM209" s="201"/>
      <c r="FN209" s="201"/>
      <c r="FO209" s="201"/>
      <c r="FP209" s="201"/>
      <c r="FQ209" s="201"/>
      <c r="FR209" s="201"/>
      <c r="FS209" s="201"/>
      <c r="FT209" s="201"/>
      <c r="FU209" s="201"/>
      <c r="FV209" s="201"/>
      <c r="FW209" s="201"/>
      <c r="FX209" s="201"/>
      <c r="FY209" s="201"/>
      <c r="FZ209" s="201"/>
      <c r="GA209" s="201"/>
      <c r="GB209" s="201"/>
      <c r="GC209" s="201"/>
      <c r="GD209" s="201"/>
      <c r="GE209" s="201"/>
      <c r="GF209" s="201"/>
      <c r="GG209" s="201"/>
      <c r="GH209" s="201"/>
      <c r="GI209" s="201"/>
      <c r="GJ209" s="201"/>
      <c r="GK209" s="201"/>
      <c r="GL209" s="201"/>
      <c r="GM209" s="201"/>
      <c r="GN209" s="201"/>
      <c r="GO209" s="201"/>
      <c r="GP209" s="201"/>
      <c r="GQ209" s="201"/>
      <c r="GR209" s="201"/>
      <c r="GS209" s="201"/>
      <c r="GT209" s="201"/>
      <c r="GU209" s="201"/>
      <c r="GV209" s="201"/>
      <c r="GW209" s="201"/>
      <c r="GX209" s="201"/>
      <c r="GY209" s="201"/>
      <c r="GZ209" s="201"/>
      <c r="HA209" s="201"/>
      <c r="HB209" s="201"/>
      <c r="HC209" s="201"/>
      <c r="HD209" s="201"/>
      <c r="HE209" s="201"/>
      <c r="HF209" s="201"/>
      <c r="HG209" s="201"/>
      <c r="HH209" s="201"/>
      <c r="HI209" s="201"/>
      <c r="HJ209" s="201"/>
      <c r="HK209" s="201"/>
      <c r="HL209" s="201"/>
      <c r="HM209" s="201"/>
      <c r="HN209" s="201"/>
      <c r="HO209" s="201"/>
      <c r="HP209" s="201"/>
      <c r="HQ209" s="201"/>
      <c r="HR209" s="201"/>
      <c r="HS209" s="201"/>
      <c r="HT209" s="201"/>
      <c r="HU209" s="201"/>
      <c r="HV209" s="201"/>
      <c r="HW209" s="201"/>
      <c r="HX209" s="201"/>
      <c r="HY209" s="201"/>
      <c r="HZ209" s="201"/>
      <c r="IA209" s="201"/>
      <c r="IB209" s="201"/>
      <c r="IC209" s="201"/>
      <c r="ID209" s="201"/>
      <c r="IE209" s="201"/>
      <c r="IF209" s="201"/>
      <c r="IG209" s="201"/>
      <c r="IH209" s="201"/>
      <c r="II209" s="201"/>
      <c r="IJ209" s="201"/>
      <c r="IK209" s="201"/>
      <c r="IL209" s="201"/>
      <c r="IM209" s="201"/>
      <c r="IN209" s="201"/>
      <c r="IO209" s="201"/>
      <c r="IP209" s="201"/>
      <c r="IQ209" s="201"/>
      <c r="IR209" s="201"/>
      <c r="IS209" s="201"/>
      <c r="IT209" s="201"/>
      <c r="IU209" s="201"/>
      <c r="IV209" s="201"/>
      <c r="IW209" s="201"/>
      <c r="IX209" s="201"/>
      <c r="IY209" s="201"/>
    </row>
    <row r="210" spans="1:259" s="203" customFormat="1" ht="12.75" customHeight="1">
      <c r="A210" s="24" t="s">
        <v>8484</v>
      </c>
      <c r="B210" s="260"/>
      <c r="C210" s="260" t="s">
        <v>2090</v>
      </c>
      <c r="D210" s="24">
        <v>120007863</v>
      </c>
      <c r="E210" s="27" t="s">
        <v>4068</v>
      </c>
      <c r="F210" s="27"/>
      <c r="G210" s="26"/>
      <c r="H210" s="260"/>
      <c r="I210" s="26" t="s">
        <v>399</v>
      </c>
      <c r="J210" s="26" t="s">
        <v>400</v>
      </c>
      <c r="K210" s="26" t="s">
        <v>401</v>
      </c>
      <c r="L210" s="26" t="s">
        <v>402</v>
      </c>
      <c r="M210" s="28" t="s">
        <v>104</v>
      </c>
      <c r="N210" s="26" t="s">
        <v>120</v>
      </c>
      <c r="O210" s="28" t="s">
        <v>83</v>
      </c>
      <c r="P210" s="28" t="s">
        <v>106</v>
      </c>
      <c r="Q210" s="26" t="s">
        <v>107</v>
      </c>
      <c r="R210" s="28" t="s">
        <v>1092</v>
      </c>
      <c r="S210" s="26" t="s">
        <v>109</v>
      </c>
      <c r="T210" s="28" t="s">
        <v>106</v>
      </c>
      <c r="U210" s="30" t="s">
        <v>121</v>
      </c>
      <c r="V210" s="26" t="s">
        <v>111</v>
      </c>
      <c r="W210" s="28">
        <v>90</v>
      </c>
      <c r="X210" s="26" t="s">
        <v>112</v>
      </c>
      <c r="Y210" s="28"/>
      <c r="Z210" s="28"/>
      <c r="AA210" s="28"/>
      <c r="AB210" s="28">
        <v>30</v>
      </c>
      <c r="AC210" s="26">
        <v>60</v>
      </c>
      <c r="AD210" s="26">
        <v>10</v>
      </c>
      <c r="AE210" s="31" t="s">
        <v>122</v>
      </c>
      <c r="AF210" s="26" t="s">
        <v>114</v>
      </c>
      <c r="AG210" s="31">
        <v>10</v>
      </c>
      <c r="AH210" s="34">
        <v>443765.47</v>
      </c>
      <c r="AI210" s="32">
        <v>0</v>
      </c>
      <c r="AJ210" s="33">
        <f>AI210*1.12</f>
        <v>0</v>
      </c>
      <c r="AK210" s="35"/>
      <c r="AL210" s="34"/>
      <c r="AM210" s="34"/>
      <c r="AN210" s="34" t="s">
        <v>115</v>
      </c>
      <c r="AO210" s="24"/>
      <c r="AP210" s="26"/>
      <c r="AQ210" s="26"/>
      <c r="AR210" s="26"/>
      <c r="AS210" s="26" t="s">
        <v>419</v>
      </c>
      <c r="AT210" s="26" t="s">
        <v>419</v>
      </c>
      <c r="AU210" s="26"/>
      <c r="AV210" s="26"/>
      <c r="AW210" s="26"/>
      <c r="AX210" s="26"/>
      <c r="AY210" s="26"/>
      <c r="AZ210" s="26"/>
      <c r="BA210" s="253" t="s">
        <v>3838</v>
      </c>
      <c r="BB210" s="253">
        <v>22100119</v>
      </c>
      <c r="BC210" s="253"/>
      <c r="BD210" s="209"/>
      <c r="BE210" s="983">
        <v>182</v>
      </c>
    </row>
    <row r="211" spans="1:259" s="203" customFormat="1" ht="12.95" customHeight="1">
      <c r="A211" s="395" t="s">
        <v>8484</v>
      </c>
      <c r="B211" s="524"/>
      <c r="C211" s="524" t="s">
        <v>3828</v>
      </c>
      <c r="D211" s="64">
        <v>120007863</v>
      </c>
      <c r="E211" s="521" t="s">
        <v>4748</v>
      </c>
      <c r="F211" s="521"/>
      <c r="G211" s="524"/>
      <c r="H211" s="524"/>
      <c r="I211" s="606" t="s">
        <v>399</v>
      </c>
      <c r="J211" s="606" t="s">
        <v>400</v>
      </c>
      <c r="K211" s="606" t="s">
        <v>401</v>
      </c>
      <c r="L211" s="470" t="s">
        <v>149</v>
      </c>
      <c r="M211" s="131" t="s">
        <v>104</v>
      </c>
      <c r="N211" s="470" t="s">
        <v>120</v>
      </c>
      <c r="O211" s="131" t="s">
        <v>83</v>
      </c>
      <c r="P211" s="398" t="s">
        <v>106</v>
      </c>
      <c r="Q211" s="606" t="s">
        <v>107</v>
      </c>
      <c r="R211" s="398" t="s">
        <v>2134</v>
      </c>
      <c r="S211" s="470" t="s">
        <v>109</v>
      </c>
      <c r="T211" s="398" t="s">
        <v>106</v>
      </c>
      <c r="U211" s="36" t="s">
        <v>121</v>
      </c>
      <c r="V211" s="606" t="s">
        <v>111</v>
      </c>
      <c r="W211" s="398">
        <v>90</v>
      </c>
      <c r="X211" s="606" t="s">
        <v>112</v>
      </c>
      <c r="Y211" s="398"/>
      <c r="Z211" s="398"/>
      <c r="AA211" s="398"/>
      <c r="AB211" s="470">
        <v>30</v>
      </c>
      <c r="AC211" s="470">
        <v>60</v>
      </c>
      <c r="AD211" s="470">
        <v>10</v>
      </c>
      <c r="AE211" s="737" t="s">
        <v>122</v>
      </c>
      <c r="AF211" s="606" t="s">
        <v>114</v>
      </c>
      <c r="AG211" s="610">
        <v>8</v>
      </c>
      <c r="AH211" s="610">
        <v>443765.47</v>
      </c>
      <c r="AI211" s="905">
        <v>0</v>
      </c>
      <c r="AJ211" s="905">
        <v>0</v>
      </c>
      <c r="AK211" s="740"/>
      <c r="AL211" s="741"/>
      <c r="AM211" s="741"/>
      <c r="AN211" s="741" t="s">
        <v>115</v>
      </c>
      <c r="AO211" s="395"/>
      <c r="AP211" s="606"/>
      <c r="AQ211" s="606"/>
      <c r="AR211" s="606"/>
      <c r="AS211" s="606" t="s">
        <v>419</v>
      </c>
      <c r="AT211" s="606" t="s">
        <v>419</v>
      </c>
      <c r="AU211" s="606"/>
      <c r="AV211" s="606"/>
      <c r="AW211" s="606"/>
      <c r="AX211" s="606"/>
      <c r="AY211" s="606"/>
      <c r="AZ211" s="606" t="s">
        <v>4715</v>
      </c>
      <c r="BA211" s="749"/>
      <c r="BB211" s="326"/>
      <c r="BC211" s="326"/>
      <c r="BD211" s="106"/>
      <c r="BE211" s="983">
        <v>183</v>
      </c>
    </row>
    <row r="212" spans="1:259" s="203" customFormat="1" ht="12.95" customHeight="1">
      <c r="A212" s="621" t="s">
        <v>8484</v>
      </c>
      <c r="B212" s="529"/>
      <c r="C212" s="529"/>
      <c r="D212" s="622">
        <v>120007863</v>
      </c>
      <c r="E212" s="1262" t="s">
        <v>8919</v>
      </c>
      <c r="F212" s="1262" t="s">
        <v>4748</v>
      </c>
      <c r="G212" s="529"/>
      <c r="H212" s="529"/>
      <c r="I212" s="530" t="s">
        <v>399</v>
      </c>
      <c r="J212" s="530" t="s">
        <v>400</v>
      </c>
      <c r="K212" s="530" t="s">
        <v>401</v>
      </c>
      <c r="L212" s="1262" t="s">
        <v>149</v>
      </c>
      <c r="M212" s="1263" t="s">
        <v>104</v>
      </c>
      <c r="N212" s="1262" t="s">
        <v>120</v>
      </c>
      <c r="O212" s="1263" t="s">
        <v>83</v>
      </c>
      <c r="P212" s="321" t="s">
        <v>106</v>
      </c>
      <c r="Q212" s="530" t="s">
        <v>107</v>
      </c>
      <c r="R212" s="321" t="s">
        <v>3118</v>
      </c>
      <c r="S212" s="1262" t="s">
        <v>109</v>
      </c>
      <c r="T212" s="321" t="s">
        <v>106</v>
      </c>
      <c r="U212" s="959" t="s">
        <v>121</v>
      </c>
      <c r="V212" s="530" t="s">
        <v>111</v>
      </c>
      <c r="W212" s="321">
        <v>90</v>
      </c>
      <c r="X212" s="530" t="s">
        <v>112</v>
      </c>
      <c r="Y212" s="321"/>
      <c r="Z212" s="321"/>
      <c r="AA212" s="321"/>
      <c r="AB212" s="1262">
        <v>30</v>
      </c>
      <c r="AC212" s="1262">
        <v>60</v>
      </c>
      <c r="AD212" s="1262">
        <v>10</v>
      </c>
      <c r="AE212" s="618" t="s">
        <v>122</v>
      </c>
      <c r="AF212" s="530" t="s">
        <v>114</v>
      </c>
      <c r="AG212" s="531">
        <v>8</v>
      </c>
      <c r="AH212" s="531">
        <v>443765.47</v>
      </c>
      <c r="AI212" s="1261">
        <v>3550123.76</v>
      </c>
      <c r="AJ212" s="1261">
        <v>3976138.6112000002</v>
      </c>
      <c r="AK212" s="619"/>
      <c r="AL212" s="620"/>
      <c r="AM212" s="620"/>
      <c r="AN212" s="620" t="s">
        <v>115</v>
      </c>
      <c r="AO212" s="621"/>
      <c r="AP212" s="530"/>
      <c r="AQ212" s="530"/>
      <c r="AR212" s="530"/>
      <c r="AS212" s="530" t="s">
        <v>419</v>
      </c>
      <c r="AT212" s="530" t="s">
        <v>419</v>
      </c>
      <c r="AU212" s="530"/>
      <c r="AV212" s="530"/>
      <c r="AW212" s="530"/>
      <c r="AX212" s="530"/>
      <c r="AY212" s="530"/>
      <c r="AZ212" s="530" t="s">
        <v>7606</v>
      </c>
      <c r="BA212" s="1896"/>
      <c r="BB212" s="1"/>
      <c r="BC212" s="1"/>
      <c r="BD212" s="1" t="e">
        <f>VLOOKUP($F$2877:$F$3305,$E$17:$BE$2871,53,0)</f>
        <v>#VALUE!</v>
      </c>
      <c r="BE212" s="979" t="e">
        <f>BD212+0.5</f>
        <v>#VALUE!</v>
      </c>
      <c r="BF212" s="201"/>
      <c r="BG212" s="201"/>
      <c r="BH212" s="201"/>
      <c r="BI212" s="201"/>
      <c r="BJ212" s="201"/>
      <c r="BK212" s="201"/>
      <c r="BL212" s="201"/>
      <c r="BM212" s="201"/>
      <c r="BN212" s="201"/>
      <c r="BO212" s="201"/>
      <c r="BP212" s="201"/>
      <c r="BQ212" s="201"/>
      <c r="BR212" s="201"/>
      <c r="BS212" s="201"/>
      <c r="BT212" s="201"/>
      <c r="BU212" s="201"/>
      <c r="BV212" s="201"/>
      <c r="BW212" s="201"/>
      <c r="BX212" s="201"/>
      <c r="BY212" s="201"/>
      <c r="BZ212" s="201"/>
      <c r="CA212" s="201"/>
      <c r="CB212" s="201"/>
      <c r="CC212" s="201"/>
      <c r="CD212" s="201"/>
      <c r="CE212" s="201"/>
      <c r="CF212" s="201"/>
      <c r="CG212" s="201"/>
      <c r="CH212" s="201"/>
      <c r="CI212" s="201"/>
      <c r="CJ212" s="201"/>
      <c r="CK212" s="201"/>
      <c r="CL212" s="201"/>
      <c r="CM212" s="201"/>
      <c r="CN212" s="201"/>
      <c r="CO212" s="201"/>
      <c r="CP212" s="201"/>
      <c r="CQ212" s="201"/>
      <c r="CR212" s="201"/>
      <c r="CS212" s="201"/>
      <c r="CT212" s="201"/>
      <c r="CU212" s="201"/>
      <c r="CV212" s="201"/>
      <c r="CW212" s="201"/>
      <c r="CX212" s="201"/>
      <c r="CY212" s="201"/>
      <c r="CZ212" s="201"/>
      <c r="DA212" s="201"/>
      <c r="DB212" s="201"/>
      <c r="DC212" s="201"/>
      <c r="DD212" s="201"/>
      <c r="DE212" s="201"/>
      <c r="DF212" s="201"/>
      <c r="DG212" s="201"/>
      <c r="DH212" s="201"/>
      <c r="DI212" s="201"/>
      <c r="DJ212" s="201"/>
      <c r="DK212" s="201"/>
      <c r="DL212" s="201"/>
      <c r="DM212" s="201"/>
      <c r="DN212" s="201"/>
      <c r="DO212" s="201"/>
      <c r="DP212" s="201"/>
      <c r="DQ212" s="201"/>
      <c r="DR212" s="201"/>
      <c r="DS212" s="201"/>
      <c r="DT212" s="201"/>
      <c r="DU212" s="201"/>
      <c r="DV212" s="201"/>
      <c r="DW212" s="201"/>
      <c r="DX212" s="201"/>
      <c r="DY212" s="201"/>
      <c r="DZ212" s="201"/>
      <c r="EA212" s="201"/>
      <c r="EB212" s="201"/>
      <c r="EC212" s="201"/>
      <c r="ED212" s="201"/>
      <c r="EE212" s="201"/>
      <c r="EF212" s="201"/>
      <c r="EG212" s="201"/>
      <c r="EH212" s="201"/>
      <c r="EI212" s="201"/>
      <c r="EJ212" s="201"/>
      <c r="EK212" s="201"/>
      <c r="EL212" s="201"/>
      <c r="EM212" s="201"/>
      <c r="EN212" s="201"/>
      <c r="EO212" s="201"/>
      <c r="EP212" s="201"/>
      <c r="EQ212" s="201"/>
      <c r="ER212" s="201"/>
      <c r="ES212" s="201"/>
      <c r="ET212" s="201"/>
      <c r="EU212" s="201"/>
      <c r="EV212" s="201"/>
      <c r="EW212" s="201"/>
      <c r="EX212" s="201"/>
      <c r="EY212" s="201"/>
      <c r="EZ212" s="201"/>
      <c r="FA212" s="201"/>
      <c r="FB212" s="201"/>
      <c r="FC212" s="201"/>
      <c r="FD212" s="201"/>
      <c r="FE212" s="201"/>
      <c r="FF212" s="201"/>
      <c r="FG212" s="201"/>
      <c r="FH212" s="201"/>
      <c r="FI212" s="201"/>
      <c r="FJ212" s="201"/>
      <c r="FK212" s="201"/>
      <c r="FL212" s="201"/>
      <c r="FM212" s="201"/>
      <c r="FN212" s="201"/>
      <c r="FO212" s="201"/>
      <c r="FP212" s="201"/>
      <c r="FQ212" s="201"/>
      <c r="FR212" s="201"/>
      <c r="FS212" s="201"/>
      <c r="FT212" s="201"/>
      <c r="FU212" s="201"/>
      <c r="FV212" s="201"/>
      <c r="FW212" s="201"/>
      <c r="FX212" s="201"/>
      <c r="FY212" s="201"/>
      <c r="FZ212" s="201"/>
      <c r="GA212" s="201"/>
      <c r="GB212" s="201"/>
      <c r="GC212" s="201"/>
      <c r="GD212" s="201"/>
      <c r="GE212" s="201"/>
      <c r="GF212" s="201"/>
      <c r="GG212" s="201"/>
      <c r="GH212" s="201"/>
      <c r="GI212" s="201"/>
      <c r="GJ212" s="201"/>
      <c r="GK212" s="201"/>
      <c r="GL212" s="201"/>
      <c r="GM212" s="201"/>
      <c r="GN212" s="201"/>
      <c r="GO212" s="201"/>
      <c r="GP212" s="201"/>
      <c r="GQ212" s="201"/>
      <c r="GR212" s="201"/>
      <c r="GS212" s="201"/>
      <c r="GT212" s="201"/>
      <c r="GU212" s="201"/>
      <c r="GV212" s="201"/>
      <c r="GW212" s="201"/>
      <c r="GX212" s="201"/>
      <c r="GY212" s="201"/>
      <c r="GZ212" s="201"/>
      <c r="HA212" s="201"/>
      <c r="HB212" s="201"/>
      <c r="HC212" s="201"/>
      <c r="HD212" s="201"/>
      <c r="HE212" s="201"/>
      <c r="HF212" s="201"/>
      <c r="HG212" s="201"/>
      <c r="HH212" s="201"/>
      <c r="HI212" s="201"/>
      <c r="HJ212" s="201"/>
      <c r="HK212" s="201"/>
      <c r="HL212" s="201"/>
      <c r="HM212" s="201"/>
      <c r="HN212" s="201"/>
      <c r="HO212" s="201"/>
      <c r="HP212" s="201"/>
      <c r="HQ212" s="201"/>
      <c r="HR212" s="201"/>
      <c r="HS212" s="201"/>
      <c r="HT212" s="201"/>
      <c r="HU212" s="201"/>
      <c r="HV212" s="201"/>
      <c r="HW212" s="201"/>
      <c r="HX212" s="201"/>
      <c r="HY212" s="201"/>
      <c r="HZ212" s="201"/>
      <c r="IA212" s="201"/>
      <c r="IB212" s="201"/>
      <c r="IC212" s="201"/>
      <c r="ID212" s="201"/>
      <c r="IE212" s="201"/>
      <c r="IF212" s="201"/>
      <c r="IG212" s="201"/>
      <c r="IH212" s="201"/>
      <c r="II212" s="201"/>
      <c r="IJ212" s="201"/>
      <c r="IK212" s="201"/>
      <c r="IL212" s="201"/>
      <c r="IM212" s="201"/>
      <c r="IN212" s="201"/>
      <c r="IO212" s="201"/>
      <c r="IP212" s="201"/>
      <c r="IQ212" s="201"/>
      <c r="IR212" s="201"/>
      <c r="IS212" s="201"/>
      <c r="IT212" s="201"/>
      <c r="IU212" s="201"/>
      <c r="IV212" s="201"/>
      <c r="IW212" s="201"/>
      <c r="IX212" s="201"/>
      <c r="IY212" s="201"/>
    </row>
    <row r="213" spans="1:259" s="203" customFormat="1" ht="12.95" customHeight="1">
      <c r="A213" s="24" t="s">
        <v>8484</v>
      </c>
      <c r="B213" s="24"/>
      <c r="C213" s="25" t="s">
        <v>2123</v>
      </c>
      <c r="D213" s="24">
        <v>120007869</v>
      </c>
      <c r="E213" s="26" t="s">
        <v>3439</v>
      </c>
      <c r="F213" s="26"/>
      <c r="G213" s="26">
        <v>22100120</v>
      </c>
      <c r="H213" s="26" t="s">
        <v>1331</v>
      </c>
      <c r="I213" s="26" t="s">
        <v>399</v>
      </c>
      <c r="J213" s="26" t="s">
        <v>400</v>
      </c>
      <c r="K213" s="26" t="s">
        <v>401</v>
      </c>
      <c r="L213" s="27" t="s">
        <v>402</v>
      </c>
      <c r="M213" s="28" t="s">
        <v>104</v>
      </c>
      <c r="N213" s="26" t="s">
        <v>120</v>
      </c>
      <c r="O213" s="29" t="s">
        <v>83</v>
      </c>
      <c r="P213" s="28" t="s">
        <v>106</v>
      </c>
      <c r="Q213" s="26" t="s">
        <v>107</v>
      </c>
      <c r="R213" s="28" t="s">
        <v>150</v>
      </c>
      <c r="S213" s="27" t="s">
        <v>109</v>
      </c>
      <c r="T213" s="28" t="s">
        <v>106</v>
      </c>
      <c r="U213" s="30" t="s">
        <v>121</v>
      </c>
      <c r="V213" s="26" t="s">
        <v>111</v>
      </c>
      <c r="W213" s="28">
        <v>90</v>
      </c>
      <c r="X213" s="26" t="s">
        <v>112</v>
      </c>
      <c r="Y213" s="28"/>
      <c r="Z213" s="28"/>
      <c r="AA213" s="28"/>
      <c r="AB213" s="29">
        <v>30</v>
      </c>
      <c r="AC213" s="27">
        <v>60</v>
      </c>
      <c r="AD213" s="27">
        <v>10</v>
      </c>
      <c r="AE213" s="31" t="s">
        <v>122</v>
      </c>
      <c r="AF213" s="26" t="s">
        <v>114</v>
      </c>
      <c r="AG213" s="31">
        <v>17</v>
      </c>
      <c r="AH213" s="123">
        <v>262890.39</v>
      </c>
      <c r="AI213" s="32">
        <v>0</v>
      </c>
      <c r="AJ213" s="33">
        <f>AI213*1.12</f>
        <v>0</v>
      </c>
      <c r="AK213" s="34"/>
      <c r="AL213" s="35"/>
      <c r="AM213" s="34"/>
      <c r="AN213" s="34" t="s">
        <v>115</v>
      </c>
      <c r="AO213" s="24"/>
      <c r="AP213" s="26"/>
      <c r="AQ213" s="26"/>
      <c r="AR213" s="26"/>
      <c r="AS213" s="26" t="s">
        <v>420</v>
      </c>
      <c r="AT213" s="26" t="s">
        <v>420</v>
      </c>
      <c r="AU213" s="26"/>
      <c r="AV213" s="26"/>
      <c r="AW213" s="26"/>
      <c r="AX213" s="26"/>
      <c r="AY213" s="26"/>
      <c r="AZ213" s="26"/>
      <c r="BC213" s="38"/>
      <c r="BD213" s="38"/>
      <c r="BE213" s="983">
        <v>184</v>
      </c>
    </row>
    <row r="214" spans="1:259" s="203" customFormat="1" ht="12.95" customHeight="1">
      <c r="A214" s="89" t="s">
        <v>8484</v>
      </c>
      <c r="B214" s="110"/>
      <c r="C214" s="110" t="s">
        <v>3836</v>
      </c>
      <c r="D214" s="89">
        <v>120007869</v>
      </c>
      <c r="E214" s="89" t="s">
        <v>3855</v>
      </c>
      <c r="F214" s="89"/>
      <c r="G214" s="89">
        <v>22100120</v>
      </c>
      <c r="H214" s="260"/>
      <c r="I214" s="114" t="s">
        <v>399</v>
      </c>
      <c r="J214" s="114" t="s">
        <v>400</v>
      </c>
      <c r="K214" s="114" t="s">
        <v>401</v>
      </c>
      <c r="L214" s="89" t="s">
        <v>402</v>
      </c>
      <c r="M214" s="89" t="s">
        <v>104</v>
      </c>
      <c r="N214" s="62" t="s">
        <v>120</v>
      </c>
      <c r="O214" s="89" t="s">
        <v>83</v>
      </c>
      <c r="P214" s="110" t="s">
        <v>106</v>
      </c>
      <c r="Q214" s="112" t="s">
        <v>107</v>
      </c>
      <c r="R214" s="62" t="s">
        <v>108</v>
      </c>
      <c r="S214" s="62" t="s">
        <v>109</v>
      </c>
      <c r="T214" s="110" t="s">
        <v>106</v>
      </c>
      <c r="U214" s="112" t="s">
        <v>121</v>
      </c>
      <c r="V214" s="62" t="s">
        <v>111</v>
      </c>
      <c r="W214" s="62">
        <v>90</v>
      </c>
      <c r="X214" s="62" t="s">
        <v>112</v>
      </c>
      <c r="Y214" s="62"/>
      <c r="Z214" s="62"/>
      <c r="AA214" s="62"/>
      <c r="AB214" s="261">
        <v>30</v>
      </c>
      <c r="AC214" s="62">
        <v>60</v>
      </c>
      <c r="AD214" s="261">
        <v>10</v>
      </c>
      <c r="AE214" s="62" t="s">
        <v>122</v>
      </c>
      <c r="AF214" s="62" t="s">
        <v>114</v>
      </c>
      <c r="AG214" s="262">
        <v>17</v>
      </c>
      <c r="AH214" s="263">
        <v>262890.39</v>
      </c>
      <c r="AI214" s="32">
        <v>0</v>
      </c>
      <c r="AJ214" s="33">
        <f>AI214*1.12</f>
        <v>0</v>
      </c>
      <c r="AK214" s="265"/>
      <c r="AL214" s="265"/>
      <c r="AM214" s="265"/>
      <c r="AN214" s="266" t="s">
        <v>115</v>
      </c>
      <c r="AO214" s="267"/>
      <c r="AP214" s="267"/>
      <c r="AQ214" s="62"/>
      <c r="AR214" s="62"/>
      <c r="AS214" s="62" t="s">
        <v>420</v>
      </c>
      <c r="AT214" s="260"/>
      <c r="AU214" s="62"/>
      <c r="AV214" s="62"/>
      <c r="AW214" s="62"/>
      <c r="AX214" s="62"/>
      <c r="AY214" s="62"/>
      <c r="AZ214" s="62" t="s">
        <v>3838</v>
      </c>
      <c r="BA214" s="201"/>
      <c r="BB214" s="201"/>
      <c r="BC214" s="201"/>
      <c r="BD214" s="209"/>
      <c r="BE214" s="983">
        <v>185</v>
      </c>
      <c r="BF214" s="201"/>
      <c r="BG214" s="201"/>
      <c r="BH214" s="201"/>
      <c r="BI214" s="201"/>
      <c r="BJ214" s="201"/>
      <c r="BK214" s="201"/>
      <c r="BL214" s="201"/>
      <c r="BM214" s="201"/>
      <c r="BN214" s="201"/>
      <c r="BO214" s="201"/>
      <c r="BP214" s="201"/>
      <c r="BQ214" s="201"/>
      <c r="BR214" s="201"/>
      <c r="BS214" s="201"/>
      <c r="BT214" s="201"/>
      <c r="BU214" s="201"/>
      <c r="BV214" s="201"/>
      <c r="BW214" s="201"/>
      <c r="BX214" s="201"/>
      <c r="BY214" s="201"/>
      <c r="BZ214" s="201"/>
      <c r="CA214" s="201"/>
      <c r="CB214" s="201"/>
      <c r="CC214" s="201"/>
      <c r="CD214" s="201"/>
      <c r="CE214" s="201"/>
      <c r="CF214" s="201"/>
      <c r="CG214" s="201"/>
      <c r="CH214" s="201"/>
      <c r="CI214" s="201"/>
      <c r="CJ214" s="201"/>
      <c r="CK214" s="201"/>
      <c r="CL214" s="201"/>
      <c r="CM214" s="201"/>
      <c r="CN214" s="201"/>
      <c r="CO214" s="201"/>
      <c r="CP214" s="201"/>
      <c r="CQ214" s="201"/>
      <c r="CR214" s="201"/>
      <c r="CS214" s="201"/>
      <c r="CT214" s="201"/>
      <c r="CU214" s="201"/>
      <c r="CV214" s="201"/>
      <c r="CW214" s="201"/>
      <c r="CX214" s="201"/>
      <c r="CY214" s="201"/>
      <c r="CZ214" s="201"/>
      <c r="DA214" s="201"/>
      <c r="DB214" s="201"/>
      <c r="DC214" s="201"/>
      <c r="DD214" s="201"/>
      <c r="DE214" s="201"/>
      <c r="DF214" s="201"/>
      <c r="DG214" s="201"/>
      <c r="DH214" s="201"/>
      <c r="DI214" s="201"/>
      <c r="DJ214" s="201"/>
      <c r="DK214" s="201"/>
      <c r="DL214" s="201"/>
      <c r="DM214" s="201"/>
      <c r="DN214" s="201"/>
      <c r="DO214" s="201"/>
      <c r="DP214" s="201"/>
      <c r="DQ214" s="201"/>
      <c r="DR214" s="201"/>
      <c r="DS214" s="201"/>
      <c r="DT214" s="201"/>
      <c r="DU214" s="201"/>
      <c r="DV214" s="201"/>
      <c r="DW214" s="201"/>
      <c r="DX214" s="201"/>
      <c r="DY214" s="201"/>
      <c r="DZ214" s="201"/>
      <c r="EA214" s="201"/>
      <c r="EB214" s="201"/>
      <c r="EC214" s="201"/>
      <c r="ED214" s="201"/>
      <c r="EE214" s="201"/>
      <c r="EF214" s="201"/>
      <c r="EG214" s="201"/>
      <c r="EH214" s="201"/>
      <c r="EI214" s="201"/>
      <c r="EJ214" s="201"/>
      <c r="EK214" s="201"/>
      <c r="EL214" s="201"/>
      <c r="EM214" s="201"/>
      <c r="EN214" s="201"/>
      <c r="EO214" s="201"/>
      <c r="EP214" s="201"/>
      <c r="EQ214" s="201"/>
      <c r="ER214" s="201"/>
      <c r="ES214" s="201"/>
      <c r="ET214" s="201"/>
      <c r="EU214" s="201"/>
      <c r="EV214" s="201"/>
      <c r="EW214" s="201"/>
      <c r="EX214" s="201"/>
      <c r="EY214" s="201"/>
      <c r="EZ214" s="201"/>
      <c r="FA214" s="201"/>
      <c r="FB214" s="201"/>
      <c r="FC214" s="201"/>
      <c r="FD214" s="201"/>
      <c r="FE214" s="201"/>
      <c r="FF214" s="201"/>
      <c r="FG214" s="201"/>
      <c r="FH214" s="201"/>
      <c r="FI214" s="201"/>
      <c r="FJ214" s="201"/>
      <c r="FK214" s="201"/>
      <c r="FL214" s="201"/>
      <c r="FM214" s="201"/>
      <c r="FN214" s="201"/>
      <c r="FO214" s="201"/>
      <c r="FP214" s="201"/>
      <c r="FQ214" s="201"/>
      <c r="FR214" s="201"/>
      <c r="FS214" s="201"/>
      <c r="FT214" s="201"/>
      <c r="FU214" s="201"/>
      <c r="FV214" s="201"/>
      <c r="FW214" s="201"/>
      <c r="FX214" s="201"/>
      <c r="FY214" s="201"/>
      <c r="FZ214" s="201"/>
      <c r="GA214" s="201"/>
      <c r="GB214" s="201"/>
      <c r="GC214" s="201"/>
      <c r="GD214" s="201"/>
      <c r="GE214" s="201"/>
      <c r="GF214" s="201"/>
      <c r="GG214" s="201"/>
      <c r="GH214" s="201"/>
      <c r="GI214" s="201"/>
      <c r="GJ214" s="201"/>
      <c r="GK214" s="201"/>
      <c r="GL214" s="201"/>
      <c r="GM214" s="201"/>
      <c r="GN214" s="201"/>
      <c r="GO214" s="201"/>
      <c r="GP214" s="201"/>
      <c r="GQ214" s="201"/>
      <c r="GR214" s="201"/>
      <c r="GS214" s="201"/>
      <c r="GT214" s="201"/>
      <c r="GU214" s="201"/>
      <c r="GV214" s="201"/>
      <c r="GW214" s="201"/>
      <c r="GX214" s="201"/>
      <c r="GY214" s="201"/>
      <c r="GZ214" s="201"/>
      <c r="HA214" s="201"/>
      <c r="HB214" s="201"/>
      <c r="HC214" s="201"/>
      <c r="HD214" s="201"/>
      <c r="HE214" s="201"/>
      <c r="HF214" s="201"/>
      <c r="HG214" s="201"/>
      <c r="HH214" s="201"/>
      <c r="HI214" s="201"/>
      <c r="HJ214" s="201"/>
      <c r="HK214" s="201"/>
      <c r="HL214" s="201"/>
      <c r="HM214" s="201"/>
      <c r="HN214" s="201"/>
      <c r="HO214" s="201"/>
      <c r="HP214" s="201"/>
      <c r="HQ214" s="201"/>
      <c r="HR214" s="201"/>
      <c r="HS214" s="201"/>
      <c r="HT214" s="201"/>
      <c r="HU214" s="201"/>
      <c r="HV214" s="201"/>
      <c r="HW214" s="201"/>
      <c r="HX214" s="201"/>
      <c r="HY214" s="201"/>
      <c r="HZ214" s="201"/>
      <c r="IA214" s="201"/>
      <c r="IB214" s="201"/>
      <c r="IC214" s="201"/>
      <c r="ID214" s="201"/>
      <c r="IE214" s="201"/>
      <c r="IF214" s="201"/>
      <c r="IG214" s="201"/>
      <c r="IH214" s="201"/>
      <c r="II214" s="201"/>
      <c r="IJ214" s="201"/>
      <c r="IK214" s="201"/>
      <c r="IL214" s="201"/>
      <c r="IM214" s="201"/>
      <c r="IN214" s="201"/>
      <c r="IO214" s="201"/>
      <c r="IP214" s="201"/>
      <c r="IQ214" s="201"/>
      <c r="IR214" s="201"/>
      <c r="IS214" s="201"/>
      <c r="IT214" s="201"/>
      <c r="IU214" s="201"/>
      <c r="IV214" s="201"/>
      <c r="IW214" s="201"/>
      <c r="IX214" s="201"/>
      <c r="IY214" s="201"/>
    </row>
    <row r="215" spans="1:259" s="203" customFormat="1" ht="12.95" customHeight="1">
      <c r="A215" s="24" t="s">
        <v>8484</v>
      </c>
      <c r="B215" s="260"/>
      <c r="C215" s="260" t="s">
        <v>2090</v>
      </c>
      <c r="D215" s="24">
        <v>120007869</v>
      </c>
      <c r="E215" s="27" t="s">
        <v>4069</v>
      </c>
      <c r="F215" s="27"/>
      <c r="G215" s="26"/>
      <c r="H215" s="260"/>
      <c r="I215" s="26" t="s">
        <v>399</v>
      </c>
      <c r="J215" s="26" t="s">
        <v>400</v>
      </c>
      <c r="K215" s="26" t="s">
        <v>401</v>
      </c>
      <c r="L215" s="26" t="s">
        <v>402</v>
      </c>
      <c r="M215" s="28" t="s">
        <v>104</v>
      </c>
      <c r="N215" s="26" t="s">
        <v>120</v>
      </c>
      <c r="O215" s="28" t="s">
        <v>83</v>
      </c>
      <c r="P215" s="28" t="s">
        <v>106</v>
      </c>
      <c r="Q215" s="26" t="s">
        <v>107</v>
      </c>
      <c r="R215" s="28" t="s">
        <v>1092</v>
      </c>
      <c r="S215" s="26" t="s">
        <v>109</v>
      </c>
      <c r="T215" s="28" t="s">
        <v>106</v>
      </c>
      <c r="U215" s="30" t="s">
        <v>121</v>
      </c>
      <c r="V215" s="26" t="s">
        <v>111</v>
      </c>
      <c r="W215" s="28">
        <v>90</v>
      </c>
      <c r="X215" s="26" t="s">
        <v>112</v>
      </c>
      <c r="Y215" s="28"/>
      <c r="Z215" s="28"/>
      <c r="AA215" s="28"/>
      <c r="AB215" s="28">
        <v>30</v>
      </c>
      <c r="AC215" s="26">
        <v>60</v>
      </c>
      <c r="AD215" s="26">
        <v>10</v>
      </c>
      <c r="AE215" s="31" t="s">
        <v>122</v>
      </c>
      <c r="AF215" s="26" t="s">
        <v>114</v>
      </c>
      <c r="AG215" s="31">
        <v>17</v>
      </c>
      <c r="AH215" s="34">
        <v>262890.39</v>
      </c>
      <c r="AI215" s="32">
        <v>0</v>
      </c>
      <c r="AJ215" s="33">
        <f>AI215*1.12</f>
        <v>0</v>
      </c>
      <c r="AK215" s="35"/>
      <c r="AL215" s="34"/>
      <c r="AM215" s="34"/>
      <c r="AN215" s="34" t="s">
        <v>115</v>
      </c>
      <c r="AO215" s="24"/>
      <c r="AP215" s="26"/>
      <c r="AQ215" s="26"/>
      <c r="AR215" s="26"/>
      <c r="AS215" s="26" t="s">
        <v>420</v>
      </c>
      <c r="AT215" s="26" t="s">
        <v>420</v>
      </c>
      <c r="AU215" s="26"/>
      <c r="AV215" s="26"/>
      <c r="AW215" s="26"/>
      <c r="AX215" s="26"/>
      <c r="AY215" s="26"/>
      <c r="AZ215" s="26"/>
      <c r="BA215" s="253" t="s">
        <v>3838</v>
      </c>
      <c r="BB215" s="253">
        <v>22100120</v>
      </c>
      <c r="BC215" s="253"/>
      <c r="BD215" s="209"/>
      <c r="BE215" s="983">
        <v>186</v>
      </c>
    </row>
    <row r="216" spans="1:259" s="203" customFormat="1" ht="12.95" customHeight="1">
      <c r="A216" s="1383" t="s">
        <v>8484</v>
      </c>
      <c r="B216" s="1371"/>
      <c r="C216" s="1371"/>
      <c r="D216" s="1384">
        <v>120007869</v>
      </c>
      <c r="E216" s="1385" t="s">
        <v>4749</v>
      </c>
      <c r="F216" s="1385" t="s">
        <v>4749</v>
      </c>
      <c r="G216" s="1371"/>
      <c r="H216" s="1371"/>
      <c r="I216" s="1375" t="s">
        <v>399</v>
      </c>
      <c r="J216" s="1375" t="s">
        <v>400</v>
      </c>
      <c r="K216" s="1375" t="s">
        <v>401</v>
      </c>
      <c r="L216" s="1386" t="s">
        <v>149</v>
      </c>
      <c r="M216" s="1387" t="s">
        <v>104</v>
      </c>
      <c r="N216" s="1386" t="s">
        <v>120</v>
      </c>
      <c r="O216" s="1387" t="s">
        <v>83</v>
      </c>
      <c r="P216" s="1377" t="s">
        <v>106</v>
      </c>
      <c r="Q216" s="1375" t="s">
        <v>107</v>
      </c>
      <c r="R216" s="1377" t="s">
        <v>2134</v>
      </c>
      <c r="S216" s="1386" t="s">
        <v>109</v>
      </c>
      <c r="T216" s="1377" t="s">
        <v>106</v>
      </c>
      <c r="U216" s="1388" t="s">
        <v>121</v>
      </c>
      <c r="V216" s="1375" t="s">
        <v>111</v>
      </c>
      <c r="W216" s="1377">
        <v>90</v>
      </c>
      <c r="X216" s="1375" t="s">
        <v>112</v>
      </c>
      <c r="Y216" s="1377"/>
      <c r="Z216" s="1377"/>
      <c r="AA216" s="1377"/>
      <c r="AB216" s="1386">
        <v>30</v>
      </c>
      <c r="AC216" s="1386">
        <v>60</v>
      </c>
      <c r="AD216" s="1386">
        <v>10</v>
      </c>
      <c r="AE216" s="1379" t="s">
        <v>122</v>
      </c>
      <c r="AF216" s="1375" t="s">
        <v>114</v>
      </c>
      <c r="AG216" s="1389">
        <v>17</v>
      </c>
      <c r="AH216" s="1389">
        <v>262890.39</v>
      </c>
      <c r="AI216" s="1916">
        <v>0</v>
      </c>
      <c r="AJ216" s="1916">
        <v>0</v>
      </c>
      <c r="AK216" s="1382"/>
      <c r="AL216" s="1381"/>
      <c r="AM216" s="1381"/>
      <c r="AN216" s="1381" t="s">
        <v>115</v>
      </c>
      <c r="AO216" s="1383"/>
      <c r="AP216" s="1375"/>
      <c r="AQ216" s="1375"/>
      <c r="AR216" s="1375"/>
      <c r="AS216" s="1375" t="s">
        <v>420</v>
      </c>
      <c r="AT216" s="1375"/>
      <c r="AU216" s="1375"/>
      <c r="AV216" s="1375"/>
      <c r="AW216" s="1375"/>
      <c r="AX216" s="1375"/>
      <c r="AY216" s="1375"/>
      <c r="AZ216" s="1383" t="s">
        <v>5005</v>
      </c>
      <c r="BA216" s="1711" t="s">
        <v>4556</v>
      </c>
      <c r="BB216" s="1"/>
      <c r="BC216" s="1"/>
      <c r="BD216" s="1" t="e">
        <f>VLOOKUP($F$2877:$F$3305,$E$17:$BE$2871,53,0)</f>
        <v>#VALUE!</v>
      </c>
      <c r="BE216" s="979" t="e">
        <f>BD216+0.5</f>
        <v>#VALUE!</v>
      </c>
    </row>
    <row r="217" spans="1:259" s="203" customFormat="1" ht="12.95" customHeight="1">
      <c r="A217" s="24" t="s">
        <v>8484</v>
      </c>
      <c r="B217" s="24"/>
      <c r="C217" s="25" t="s">
        <v>2123</v>
      </c>
      <c r="D217" s="24">
        <v>120007879</v>
      </c>
      <c r="E217" s="26" t="s">
        <v>3440</v>
      </c>
      <c r="F217" s="26"/>
      <c r="G217" s="26">
        <v>22100121</v>
      </c>
      <c r="H217" s="26" t="s">
        <v>1332</v>
      </c>
      <c r="I217" s="26" t="s">
        <v>399</v>
      </c>
      <c r="J217" s="26" t="s">
        <v>400</v>
      </c>
      <c r="K217" s="26" t="s">
        <v>401</v>
      </c>
      <c r="L217" s="27" t="s">
        <v>402</v>
      </c>
      <c r="M217" s="28" t="s">
        <v>104</v>
      </c>
      <c r="N217" s="26" t="s">
        <v>120</v>
      </c>
      <c r="O217" s="29" t="s">
        <v>83</v>
      </c>
      <c r="P217" s="28" t="s">
        <v>106</v>
      </c>
      <c r="Q217" s="26" t="s">
        <v>107</v>
      </c>
      <c r="R217" s="28" t="s">
        <v>150</v>
      </c>
      <c r="S217" s="27" t="s">
        <v>109</v>
      </c>
      <c r="T217" s="28" t="s">
        <v>106</v>
      </c>
      <c r="U217" s="30" t="s">
        <v>121</v>
      </c>
      <c r="V217" s="26" t="s">
        <v>111</v>
      </c>
      <c r="W217" s="28">
        <v>90</v>
      </c>
      <c r="X217" s="26" t="s">
        <v>112</v>
      </c>
      <c r="Y217" s="28"/>
      <c r="Z217" s="28"/>
      <c r="AA217" s="28"/>
      <c r="AB217" s="29">
        <v>30</v>
      </c>
      <c r="AC217" s="27">
        <v>60</v>
      </c>
      <c r="AD217" s="27">
        <v>10</v>
      </c>
      <c r="AE217" s="31" t="s">
        <v>122</v>
      </c>
      <c r="AF217" s="26" t="s">
        <v>114</v>
      </c>
      <c r="AG217" s="31">
        <v>4</v>
      </c>
      <c r="AH217" s="123">
        <v>540533.48</v>
      </c>
      <c r="AI217" s="32">
        <v>0</v>
      </c>
      <c r="AJ217" s="33">
        <f t="shared" ref="AJ217:AJ229" si="14">AI217*1.12</f>
        <v>0</v>
      </c>
      <c r="AK217" s="34"/>
      <c r="AL217" s="35"/>
      <c r="AM217" s="34"/>
      <c r="AN217" s="34" t="s">
        <v>115</v>
      </c>
      <c r="AO217" s="24"/>
      <c r="AP217" s="26"/>
      <c r="AQ217" s="26"/>
      <c r="AR217" s="26"/>
      <c r="AS217" s="26" t="s">
        <v>421</v>
      </c>
      <c r="AT217" s="26" t="s">
        <v>421</v>
      </c>
      <c r="AU217" s="26"/>
      <c r="AV217" s="26"/>
      <c r="AW217" s="26"/>
      <c r="AX217" s="26"/>
      <c r="AY217" s="26"/>
      <c r="AZ217" s="26"/>
      <c r="BB217" s="38"/>
      <c r="BC217" s="38"/>
      <c r="BD217" s="38"/>
      <c r="BE217" s="983">
        <v>188</v>
      </c>
      <c r="BF217" s="201"/>
      <c r="BG217" s="201"/>
      <c r="BH217" s="201"/>
      <c r="BI217" s="201"/>
      <c r="BJ217" s="201"/>
      <c r="BK217" s="201"/>
      <c r="BL217" s="201"/>
      <c r="BM217" s="201"/>
      <c r="BN217" s="201"/>
      <c r="BO217" s="201"/>
      <c r="BP217" s="201"/>
      <c r="BQ217" s="201"/>
      <c r="BR217" s="201"/>
      <c r="BS217" s="201"/>
      <c r="BT217" s="201"/>
      <c r="BU217" s="201"/>
      <c r="BV217" s="201"/>
      <c r="BW217" s="201"/>
      <c r="BX217" s="201"/>
      <c r="BY217" s="201"/>
      <c r="BZ217" s="201"/>
      <c r="CA217" s="201"/>
      <c r="CB217" s="201"/>
      <c r="CC217" s="201"/>
      <c r="CD217" s="201"/>
      <c r="CE217" s="201"/>
      <c r="CF217" s="201"/>
      <c r="CG217" s="201"/>
      <c r="CH217" s="201"/>
      <c r="CI217" s="201"/>
      <c r="CJ217" s="201"/>
      <c r="CK217" s="201"/>
      <c r="CL217" s="201"/>
      <c r="CM217" s="201"/>
      <c r="CN217" s="201"/>
      <c r="CO217" s="201"/>
      <c r="CP217" s="201"/>
      <c r="CQ217" s="201"/>
      <c r="CR217" s="201"/>
      <c r="CS217" s="201"/>
      <c r="CT217" s="201"/>
      <c r="CU217" s="201"/>
      <c r="CV217" s="201"/>
      <c r="CW217" s="201"/>
      <c r="CX217" s="201"/>
      <c r="CY217" s="201"/>
      <c r="CZ217" s="201"/>
      <c r="DA217" s="201"/>
      <c r="DB217" s="201"/>
      <c r="DC217" s="201"/>
      <c r="DD217" s="201"/>
      <c r="DE217" s="201"/>
      <c r="DF217" s="201"/>
      <c r="DG217" s="201"/>
      <c r="DH217" s="201"/>
      <c r="DI217" s="201"/>
      <c r="DJ217" s="201"/>
      <c r="DK217" s="201"/>
      <c r="DL217" s="201"/>
      <c r="DM217" s="201"/>
      <c r="DN217" s="201"/>
      <c r="DO217" s="201"/>
      <c r="DP217" s="201"/>
      <c r="DQ217" s="201"/>
      <c r="DR217" s="201"/>
      <c r="DS217" s="201"/>
      <c r="DT217" s="201"/>
      <c r="DU217" s="201"/>
      <c r="DV217" s="201"/>
      <c r="DW217" s="201"/>
      <c r="DX217" s="201"/>
      <c r="DY217" s="201"/>
      <c r="DZ217" s="201"/>
      <c r="EA217" s="201"/>
      <c r="EB217" s="201"/>
      <c r="EC217" s="201"/>
      <c r="ED217" s="201"/>
      <c r="EE217" s="201"/>
      <c r="EF217" s="201"/>
      <c r="EG217" s="201"/>
      <c r="EH217" s="201"/>
      <c r="EI217" s="201"/>
      <c r="EJ217" s="201"/>
      <c r="EK217" s="201"/>
      <c r="EL217" s="201"/>
      <c r="EM217" s="201"/>
      <c r="EN217" s="201"/>
      <c r="EO217" s="201"/>
      <c r="EP217" s="201"/>
      <c r="EQ217" s="201"/>
      <c r="ER217" s="201"/>
      <c r="ES217" s="201"/>
      <c r="ET217" s="201"/>
      <c r="EU217" s="201"/>
      <c r="EV217" s="201"/>
      <c r="EW217" s="201"/>
      <c r="EX217" s="201"/>
      <c r="EY217" s="201"/>
      <c r="EZ217" s="201"/>
      <c r="FA217" s="201"/>
      <c r="FB217" s="201"/>
      <c r="FC217" s="201"/>
      <c r="FD217" s="201"/>
      <c r="FE217" s="201"/>
      <c r="FF217" s="201"/>
      <c r="FG217" s="201"/>
      <c r="FH217" s="201"/>
      <c r="FI217" s="201"/>
      <c r="FJ217" s="201"/>
      <c r="FK217" s="201"/>
      <c r="FL217" s="201"/>
      <c r="FM217" s="201"/>
      <c r="FN217" s="201"/>
      <c r="FO217" s="201"/>
      <c r="FP217" s="201"/>
      <c r="FQ217" s="201"/>
      <c r="FR217" s="201"/>
      <c r="FS217" s="201"/>
      <c r="FT217" s="201"/>
      <c r="FU217" s="201"/>
      <c r="FV217" s="201"/>
      <c r="FW217" s="201"/>
      <c r="FX217" s="201"/>
      <c r="FY217" s="201"/>
      <c r="FZ217" s="201"/>
      <c r="GA217" s="201"/>
      <c r="GB217" s="201"/>
      <c r="GC217" s="201"/>
      <c r="GD217" s="201"/>
      <c r="GE217" s="201"/>
      <c r="GF217" s="201"/>
      <c r="GG217" s="201"/>
      <c r="GH217" s="201"/>
      <c r="GI217" s="201"/>
      <c r="GJ217" s="201"/>
      <c r="GK217" s="201"/>
      <c r="GL217" s="201"/>
      <c r="GM217" s="201"/>
      <c r="GN217" s="201"/>
      <c r="GO217" s="201"/>
      <c r="GP217" s="201"/>
      <c r="GQ217" s="201"/>
      <c r="GR217" s="201"/>
      <c r="GS217" s="201"/>
      <c r="GT217" s="201"/>
      <c r="GU217" s="201"/>
      <c r="GV217" s="201"/>
      <c r="GW217" s="201"/>
      <c r="GX217" s="201"/>
      <c r="GY217" s="201"/>
      <c r="GZ217" s="201"/>
      <c r="HA217" s="201"/>
      <c r="HB217" s="201"/>
      <c r="HC217" s="201"/>
      <c r="HD217" s="201"/>
      <c r="HE217" s="201"/>
      <c r="HF217" s="201"/>
      <c r="HG217" s="201"/>
      <c r="HH217" s="201"/>
      <c r="HI217" s="201"/>
      <c r="HJ217" s="201"/>
      <c r="HK217" s="201"/>
      <c r="HL217" s="201"/>
      <c r="HM217" s="201"/>
      <c r="HN217" s="201"/>
      <c r="HO217" s="201"/>
      <c r="HP217" s="201"/>
      <c r="HQ217" s="201"/>
      <c r="HR217" s="201"/>
      <c r="HS217" s="201"/>
      <c r="HT217" s="201"/>
      <c r="HU217" s="201"/>
      <c r="HV217" s="201"/>
      <c r="HW217" s="201"/>
      <c r="HX217" s="201"/>
      <c r="HY217" s="201"/>
      <c r="HZ217" s="201"/>
      <c r="IA217" s="201"/>
      <c r="IB217" s="201"/>
      <c r="IC217" s="201"/>
      <c r="ID217" s="201"/>
      <c r="IE217" s="201"/>
      <c r="IF217" s="201"/>
      <c r="IG217" s="201"/>
      <c r="IH217" s="201"/>
      <c r="II217" s="201"/>
      <c r="IJ217" s="201"/>
      <c r="IK217" s="201"/>
      <c r="IL217" s="201"/>
      <c r="IM217" s="201"/>
      <c r="IN217" s="201"/>
      <c r="IO217" s="201"/>
      <c r="IP217" s="201"/>
      <c r="IQ217" s="201"/>
      <c r="IR217" s="201"/>
      <c r="IS217" s="201"/>
      <c r="IT217" s="201"/>
      <c r="IU217" s="201"/>
      <c r="IV217" s="201"/>
      <c r="IW217" s="201"/>
      <c r="IX217" s="201"/>
      <c r="IY217" s="201"/>
    </row>
    <row r="218" spans="1:259" s="203" customFormat="1" ht="12.95" customHeight="1">
      <c r="A218" s="89" t="s">
        <v>8484</v>
      </c>
      <c r="B218" s="110"/>
      <c r="C218" s="110" t="s">
        <v>3836</v>
      </c>
      <c r="D218" s="89">
        <v>120007879</v>
      </c>
      <c r="E218" s="89" t="s">
        <v>3856</v>
      </c>
      <c r="F218" s="89"/>
      <c r="G218" s="89">
        <v>22100121</v>
      </c>
      <c r="H218" s="260"/>
      <c r="I218" s="114" t="s">
        <v>399</v>
      </c>
      <c r="J218" s="114" t="s">
        <v>400</v>
      </c>
      <c r="K218" s="114" t="s">
        <v>401</v>
      </c>
      <c r="L218" s="89" t="s">
        <v>402</v>
      </c>
      <c r="M218" s="89" t="s">
        <v>104</v>
      </c>
      <c r="N218" s="62" t="s">
        <v>120</v>
      </c>
      <c r="O218" s="89" t="s">
        <v>83</v>
      </c>
      <c r="P218" s="110" t="s">
        <v>106</v>
      </c>
      <c r="Q218" s="112" t="s">
        <v>107</v>
      </c>
      <c r="R218" s="62" t="s">
        <v>108</v>
      </c>
      <c r="S218" s="62" t="s">
        <v>109</v>
      </c>
      <c r="T218" s="110" t="s">
        <v>106</v>
      </c>
      <c r="U218" s="112" t="s">
        <v>121</v>
      </c>
      <c r="V218" s="62" t="s">
        <v>111</v>
      </c>
      <c r="W218" s="62">
        <v>90</v>
      </c>
      <c r="X218" s="62" t="s">
        <v>112</v>
      </c>
      <c r="Y218" s="62"/>
      <c r="Z218" s="62"/>
      <c r="AA218" s="62"/>
      <c r="AB218" s="261">
        <v>30</v>
      </c>
      <c r="AC218" s="62">
        <v>60</v>
      </c>
      <c r="AD218" s="261">
        <v>10</v>
      </c>
      <c r="AE218" s="62" t="s">
        <v>122</v>
      </c>
      <c r="AF218" s="62" t="s">
        <v>114</v>
      </c>
      <c r="AG218" s="262">
        <v>4</v>
      </c>
      <c r="AH218" s="263">
        <v>540533.48</v>
      </c>
      <c r="AI218" s="32">
        <v>0</v>
      </c>
      <c r="AJ218" s="33">
        <f t="shared" si="14"/>
        <v>0</v>
      </c>
      <c r="AK218" s="265"/>
      <c r="AL218" s="265"/>
      <c r="AM218" s="265"/>
      <c r="AN218" s="266" t="s">
        <v>115</v>
      </c>
      <c r="AO218" s="267"/>
      <c r="AP218" s="267"/>
      <c r="AQ218" s="62"/>
      <c r="AR218" s="62"/>
      <c r="AS218" s="62" t="s">
        <v>421</v>
      </c>
      <c r="AT218" s="260"/>
      <c r="AU218" s="62"/>
      <c r="AV218" s="62"/>
      <c r="AW218" s="62"/>
      <c r="AX218" s="62"/>
      <c r="AY218" s="62"/>
      <c r="AZ218" s="62" t="s">
        <v>3838</v>
      </c>
      <c r="BA218" s="201"/>
      <c r="BB218" s="201"/>
      <c r="BC218" s="201"/>
      <c r="BD218" s="209"/>
      <c r="BE218" s="983">
        <v>189</v>
      </c>
    </row>
    <row r="219" spans="1:259" s="203" customFormat="1" ht="12.95" customHeight="1">
      <c r="A219" s="24" t="s">
        <v>8484</v>
      </c>
      <c r="B219" s="260"/>
      <c r="C219" s="260" t="s">
        <v>2090</v>
      </c>
      <c r="D219" s="24">
        <v>120007879</v>
      </c>
      <c r="E219" s="27" t="s">
        <v>4070</v>
      </c>
      <c r="F219" s="27"/>
      <c r="G219" s="26"/>
      <c r="H219" s="260"/>
      <c r="I219" s="26" t="s">
        <v>399</v>
      </c>
      <c r="J219" s="26" t="s">
        <v>400</v>
      </c>
      <c r="K219" s="26" t="s">
        <v>401</v>
      </c>
      <c r="L219" s="26" t="s">
        <v>402</v>
      </c>
      <c r="M219" s="28" t="s">
        <v>104</v>
      </c>
      <c r="N219" s="26" t="s">
        <v>120</v>
      </c>
      <c r="O219" s="28" t="s">
        <v>83</v>
      </c>
      <c r="P219" s="28" t="s">
        <v>106</v>
      </c>
      <c r="Q219" s="26" t="s">
        <v>107</v>
      </c>
      <c r="R219" s="28" t="s">
        <v>1092</v>
      </c>
      <c r="S219" s="26" t="s">
        <v>109</v>
      </c>
      <c r="T219" s="28" t="s">
        <v>106</v>
      </c>
      <c r="U219" s="30" t="s">
        <v>121</v>
      </c>
      <c r="V219" s="26" t="s">
        <v>111</v>
      </c>
      <c r="W219" s="28">
        <v>90</v>
      </c>
      <c r="X219" s="26" t="s">
        <v>112</v>
      </c>
      <c r="Y219" s="28"/>
      <c r="Z219" s="28"/>
      <c r="AA219" s="28"/>
      <c r="AB219" s="28">
        <v>30</v>
      </c>
      <c r="AC219" s="26">
        <v>60</v>
      </c>
      <c r="AD219" s="26">
        <v>10</v>
      </c>
      <c r="AE219" s="31" t="s">
        <v>122</v>
      </c>
      <c r="AF219" s="26" t="s">
        <v>114</v>
      </c>
      <c r="AG219" s="31">
        <v>4</v>
      </c>
      <c r="AH219" s="34">
        <v>540533.48</v>
      </c>
      <c r="AI219" s="32">
        <v>0</v>
      </c>
      <c r="AJ219" s="33">
        <f t="shared" si="14"/>
        <v>0</v>
      </c>
      <c r="AK219" s="35"/>
      <c r="AL219" s="34"/>
      <c r="AM219" s="34"/>
      <c r="AN219" s="34" t="s">
        <v>115</v>
      </c>
      <c r="AO219" s="24"/>
      <c r="AP219" s="26"/>
      <c r="AQ219" s="26"/>
      <c r="AR219" s="26"/>
      <c r="AS219" s="26" t="s">
        <v>421</v>
      </c>
      <c r="AT219" s="26" t="s">
        <v>421</v>
      </c>
      <c r="AU219" s="26"/>
      <c r="AV219" s="26"/>
      <c r="AW219" s="26"/>
      <c r="AX219" s="26"/>
      <c r="AY219" s="26"/>
      <c r="AZ219" s="26"/>
      <c r="BA219" s="253" t="s">
        <v>3838</v>
      </c>
      <c r="BB219" s="253">
        <v>22100121</v>
      </c>
      <c r="BC219" s="253"/>
      <c r="BD219" s="209"/>
      <c r="BE219" s="983">
        <v>190</v>
      </c>
      <c r="BF219" s="201"/>
      <c r="BG219" s="201"/>
      <c r="BH219" s="201"/>
      <c r="BI219" s="201"/>
      <c r="BJ219" s="201"/>
      <c r="BK219" s="201"/>
      <c r="BL219" s="201"/>
      <c r="BM219" s="201"/>
      <c r="BN219" s="201"/>
      <c r="BO219" s="201"/>
      <c r="BP219" s="201"/>
      <c r="BQ219" s="201"/>
      <c r="BR219" s="201"/>
      <c r="BS219" s="201"/>
      <c r="BT219" s="201"/>
      <c r="BU219" s="201"/>
      <c r="BV219" s="201"/>
      <c r="BW219" s="201"/>
      <c r="BX219" s="201"/>
      <c r="BY219" s="201"/>
      <c r="BZ219" s="201"/>
      <c r="CA219" s="201"/>
      <c r="CB219" s="201"/>
      <c r="CC219" s="201"/>
      <c r="CD219" s="201"/>
      <c r="CE219" s="201"/>
      <c r="CF219" s="201"/>
      <c r="CG219" s="201"/>
      <c r="CH219" s="201"/>
      <c r="CI219" s="201"/>
      <c r="CJ219" s="201"/>
      <c r="CK219" s="201"/>
      <c r="CL219" s="201"/>
      <c r="CM219" s="201"/>
      <c r="CN219" s="201"/>
      <c r="CO219" s="201"/>
      <c r="CP219" s="201"/>
      <c r="CQ219" s="201"/>
      <c r="CR219" s="201"/>
      <c r="CS219" s="201"/>
      <c r="CT219" s="201"/>
      <c r="CU219" s="201"/>
      <c r="CV219" s="201"/>
      <c r="CW219" s="201"/>
      <c r="CX219" s="201"/>
      <c r="CY219" s="201"/>
      <c r="CZ219" s="201"/>
      <c r="DA219" s="201"/>
      <c r="DB219" s="201"/>
      <c r="DC219" s="201"/>
      <c r="DD219" s="201"/>
      <c r="DE219" s="201"/>
      <c r="DF219" s="201"/>
      <c r="DG219" s="201"/>
      <c r="DH219" s="201"/>
      <c r="DI219" s="201"/>
      <c r="DJ219" s="201"/>
      <c r="DK219" s="201"/>
      <c r="DL219" s="201"/>
      <c r="DM219" s="201"/>
      <c r="DN219" s="201"/>
      <c r="DO219" s="201"/>
      <c r="DP219" s="201"/>
      <c r="DQ219" s="201"/>
      <c r="DR219" s="201"/>
      <c r="DS219" s="201"/>
      <c r="DT219" s="201"/>
      <c r="DU219" s="201"/>
      <c r="DV219" s="201"/>
      <c r="DW219" s="201"/>
      <c r="DX219" s="201"/>
      <c r="DY219" s="201"/>
      <c r="DZ219" s="201"/>
      <c r="EA219" s="201"/>
      <c r="EB219" s="201"/>
      <c r="EC219" s="201"/>
      <c r="ED219" s="201"/>
      <c r="EE219" s="201"/>
      <c r="EF219" s="201"/>
      <c r="EG219" s="201"/>
      <c r="EH219" s="201"/>
      <c r="EI219" s="201"/>
      <c r="EJ219" s="201"/>
      <c r="EK219" s="201"/>
      <c r="EL219" s="201"/>
      <c r="EM219" s="201"/>
      <c r="EN219" s="201"/>
      <c r="EO219" s="201"/>
      <c r="EP219" s="201"/>
      <c r="EQ219" s="201"/>
      <c r="ER219" s="201"/>
      <c r="ES219" s="201"/>
      <c r="ET219" s="201"/>
      <c r="EU219" s="201"/>
      <c r="EV219" s="201"/>
      <c r="EW219" s="201"/>
      <c r="EX219" s="201"/>
      <c r="EY219" s="201"/>
      <c r="EZ219" s="201"/>
      <c r="FA219" s="201"/>
      <c r="FB219" s="201"/>
      <c r="FC219" s="201"/>
      <c r="FD219" s="201"/>
      <c r="FE219" s="201"/>
      <c r="FF219" s="201"/>
      <c r="FG219" s="201"/>
      <c r="FH219" s="201"/>
      <c r="FI219" s="201"/>
      <c r="FJ219" s="201"/>
      <c r="FK219" s="201"/>
      <c r="FL219" s="201"/>
      <c r="FM219" s="201"/>
      <c r="FN219" s="201"/>
      <c r="FO219" s="201"/>
      <c r="FP219" s="201"/>
      <c r="FQ219" s="201"/>
      <c r="FR219" s="201"/>
      <c r="FS219" s="201"/>
      <c r="FT219" s="201"/>
      <c r="FU219" s="201"/>
      <c r="FV219" s="201"/>
      <c r="FW219" s="201"/>
      <c r="FX219" s="201"/>
      <c r="FY219" s="201"/>
      <c r="FZ219" s="201"/>
      <c r="GA219" s="201"/>
      <c r="GB219" s="201"/>
      <c r="GC219" s="201"/>
      <c r="GD219" s="201"/>
      <c r="GE219" s="201"/>
      <c r="GF219" s="201"/>
      <c r="GG219" s="201"/>
      <c r="GH219" s="201"/>
      <c r="GI219" s="201"/>
      <c r="GJ219" s="201"/>
      <c r="GK219" s="201"/>
      <c r="GL219" s="201"/>
      <c r="GM219" s="201"/>
      <c r="GN219" s="201"/>
      <c r="GO219" s="201"/>
      <c r="GP219" s="201"/>
      <c r="GQ219" s="201"/>
      <c r="GR219" s="201"/>
      <c r="GS219" s="201"/>
      <c r="GT219" s="201"/>
      <c r="GU219" s="201"/>
      <c r="GV219" s="201"/>
      <c r="GW219" s="201"/>
      <c r="GX219" s="201"/>
      <c r="GY219" s="201"/>
      <c r="GZ219" s="201"/>
      <c r="HA219" s="201"/>
      <c r="HB219" s="201"/>
      <c r="HC219" s="201"/>
      <c r="HD219" s="201"/>
      <c r="HE219" s="201"/>
      <c r="HF219" s="201"/>
      <c r="HG219" s="201"/>
      <c r="HH219" s="201"/>
      <c r="HI219" s="201"/>
      <c r="HJ219" s="201"/>
      <c r="HK219" s="201"/>
      <c r="HL219" s="201"/>
      <c r="HM219" s="201"/>
      <c r="HN219" s="201"/>
      <c r="HO219" s="201"/>
      <c r="HP219" s="201"/>
      <c r="HQ219" s="201"/>
      <c r="HR219" s="201"/>
      <c r="HS219" s="201"/>
      <c r="HT219" s="201"/>
      <c r="HU219" s="201"/>
      <c r="HV219" s="201"/>
      <c r="HW219" s="201"/>
      <c r="HX219" s="201"/>
      <c r="HY219" s="201"/>
      <c r="HZ219" s="201"/>
      <c r="IA219" s="201"/>
      <c r="IB219" s="201"/>
      <c r="IC219" s="201"/>
      <c r="ID219" s="201"/>
      <c r="IE219" s="201"/>
      <c r="IF219" s="201"/>
      <c r="IG219" s="201"/>
      <c r="IH219" s="201"/>
      <c r="II219" s="201"/>
      <c r="IJ219" s="201"/>
      <c r="IK219" s="201"/>
      <c r="IL219" s="201"/>
      <c r="IM219" s="201"/>
      <c r="IN219" s="201"/>
      <c r="IO219" s="201"/>
      <c r="IP219" s="201"/>
      <c r="IQ219" s="201"/>
      <c r="IR219" s="201"/>
      <c r="IS219" s="201"/>
      <c r="IT219" s="201"/>
      <c r="IU219" s="201"/>
      <c r="IV219" s="201"/>
      <c r="IW219" s="201"/>
      <c r="IX219" s="201"/>
      <c r="IY219" s="201"/>
    </row>
    <row r="220" spans="1:259" s="203" customFormat="1" ht="12.95" customHeight="1">
      <c r="A220" s="395" t="s">
        <v>8484</v>
      </c>
      <c r="B220" s="524"/>
      <c r="C220" s="524" t="s">
        <v>3828</v>
      </c>
      <c r="D220" s="64">
        <v>120007879</v>
      </c>
      <c r="E220" s="521" t="s">
        <v>4750</v>
      </c>
      <c r="F220" s="521"/>
      <c r="G220" s="524"/>
      <c r="H220" s="524"/>
      <c r="I220" s="606" t="s">
        <v>399</v>
      </c>
      <c r="J220" s="606" t="s">
        <v>400</v>
      </c>
      <c r="K220" s="606" t="s">
        <v>401</v>
      </c>
      <c r="L220" s="470" t="s">
        <v>149</v>
      </c>
      <c r="M220" s="131" t="s">
        <v>104</v>
      </c>
      <c r="N220" s="470" t="s">
        <v>120</v>
      </c>
      <c r="O220" s="131" t="s">
        <v>83</v>
      </c>
      <c r="P220" s="398" t="s">
        <v>106</v>
      </c>
      <c r="Q220" s="606" t="s">
        <v>107</v>
      </c>
      <c r="R220" s="398" t="s">
        <v>2134</v>
      </c>
      <c r="S220" s="470" t="s">
        <v>109</v>
      </c>
      <c r="T220" s="398" t="s">
        <v>106</v>
      </c>
      <c r="U220" s="36" t="s">
        <v>121</v>
      </c>
      <c r="V220" s="606" t="s">
        <v>111</v>
      </c>
      <c r="W220" s="398">
        <v>90</v>
      </c>
      <c r="X220" s="606" t="s">
        <v>112</v>
      </c>
      <c r="Y220" s="398"/>
      <c r="Z220" s="398"/>
      <c r="AA220" s="398"/>
      <c r="AB220" s="470">
        <v>30</v>
      </c>
      <c r="AC220" s="470">
        <v>60</v>
      </c>
      <c r="AD220" s="470">
        <v>10</v>
      </c>
      <c r="AE220" s="737" t="s">
        <v>122</v>
      </c>
      <c r="AF220" s="606" t="s">
        <v>114</v>
      </c>
      <c r="AG220" s="610">
        <v>4</v>
      </c>
      <c r="AH220" s="610">
        <v>540533.48</v>
      </c>
      <c r="AI220" s="739">
        <v>2162133.92</v>
      </c>
      <c r="AJ220" s="739">
        <f t="shared" si="14"/>
        <v>2421589.9904</v>
      </c>
      <c r="AK220" s="740"/>
      <c r="AL220" s="741"/>
      <c r="AM220" s="741"/>
      <c r="AN220" s="741" t="s">
        <v>115</v>
      </c>
      <c r="AO220" s="395"/>
      <c r="AP220" s="606"/>
      <c r="AQ220" s="606"/>
      <c r="AR220" s="606"/>
      <c r="AS220" s="606" t="s">
        <v>421</v>
      </c>
      <c r="AT220" s="606" t="s">
        <v>421</v>
      </c>
      <c r="AU220" s="606"/>
      <c r="AV220" s="606"/>
      <c r="AW220" s="606"/>
      <c r="AX220" s="606"/>
      <c r="AY220" s="606"/>
      <c r="AZ220" s="606" t="s">
        <v>4714</v>
      </c>
      <c r="BA220" s="749"/>
      <c r="BB220" s="326"/>
      <c r="BC220" s="326"/>
      <c r="BD220" s="106"/>
      <c r="BE220" s="983">
        <v>191</v>
      </c>
    </row>
    <row r="221" spans="1:259" s="203" customFormat="1" ht="12.95" customHeight="1">
      <c r="A221" s="24" t="s">
        <v>8484</v>
      </c>
      <c r="B221" s="24"/>
      <c r="C221" s="25"/>
      <c r="D221" s="24">
        <v>210009627</v>
      </c>
      <c r="E221" s="26" t="s">
        <v>3441</v>
      </c>
      <c r="F221" s="26"/>
      <c r="G221" s="26">
        <v>22100122</v>
      </c>
      <c r="H221" s="26" t="s">
        <v>1333</v>
      </c>
      <c r="I221" s="26" t="s">
        <v>422</v>
      </c>
      <c r="J221" s="26" t="s">
        <v>423</v>
      </c>
      <c r="K221" s="26" t="s">
        <v>424</v>
      </c>
      <c r="L221" s="27" t="s">
        <v>103</v>
      </c>
      <c r="M221" s="28" t="s">
        <v>104</v>
      </c>
      <c r="N221" s="26"/>
      <c r="O221" s="29" t="s">
        <v>105</v>
      </c>
      <c r="P221" s="28" t="s">
        <v>106</v>
      </c>
      <c r="Q221" s="26" t="s">
        <v>107</v>
      </c>
      <c r="R221" s="28" t="s">
        <v>108</v>
      </c>
      <c r="S221" s="27" t="s">
        <v>109</v>
      </c>
      <c r="T221" s="28" t="s">
        <v>106</v>
      </c>
      <c r="U221" s="30" t="s">
        <v>121</v>
      </c>
      <c r="V221" s="26" t="s">
        <v>111</v>
      </c>
      <c r="W221" s="28">
        <v>60</v>
      </c>
      <c r="X221" s="26" t="s">
        <v>112</v>
      </c>
      <c r="Y221" s="28"/>
      <c r="Z221" s="28"/>
      <c r="AA221" s="28"/>
      <c r="AB221" s="29">
        <v>0</v>
      </c>
      <c r="AC221" s="27">
        <v>90</v>
      </c>
      <c r="AD221" s="27">
        <v>10</v>
      </c>
      <c r="AE221" s="31" t="s">
        <v>425</v>
      </c>
      <c r="AF221" s="26" t="s">
        <v>114</v>
      </c>
      <c r="AG221" s="31">
        <v>200</v>
      </c>
      <c r="AH221" s="31">
        <v>4421.18</v>
      </c>
      <c r="AI221" s="32">
        <f>AG221*AH221</f>
        <v>884236</v>
      </c>
      <c r="AJ221" s="33">
        <f t="shared" si="14"/>
        <v>990344.32000000007</v>
      </c>
      <c r="AK221" s="34"/>
      <c r="AL221" s="35"/>
      <c r="AM221" s="34"/>
      <c r="AN221" s="34" t="s">
        <v>115</v>
      </c>
      <c r="AO221" s="24"/>
      <c r="AP221" s="26"/>
      <c r="AQ221" s="26"/>
      <c r="AR221" s="26"/>
      <c r="AS221" s="26"/>
      <c r="AT221" s="26"/>
      <c r="AU221" s="26"/>
      <c r="AV221" s="26"/>
      <c r="AW221" s="26"/>
      <c r="AX221" s="26"/>
      <c r="AY221" s="26"/>
      <c r="AZ221" s="26"/>
      <c r="BA221" s="742"/>
      <c r="BB221" s="742"/>
      <c r="BC221" s="37"/>
      <c r="BD221" s="37"/>
      <c r="BE221" s="983">
        <v>192</v>
      </c>
      <c r="BF221" s="201"/>
      <c r="BG221" s="201"/>
      <c r="BH221" s="201"/>
      <c r="BI221" s="201"/>
      <c r="BJ221" s="201"/>
      <c r="BK221" s="201"/>
      <c r="BL221" s="201"/>
      <c r="BM221" s="201"/>
      <c r="BN221" s="201"/>
      <c r="BO221" s="201"/>
      <c r="BP221" s="201"/>
      <c r="BQ221" s="201"/>
      <c r="BR221" s="201"/>
      <c r="BS221" s="201"/>
      <c r="BT221" s="201"/>
      <c r="BU221" s="201"/>
      <c r="BV221" s="201"/>
      <c r="BW221" s="201"/>
      <c r="BX221" s="201"/>
      <c r="BY221" s="201"/>
      <c r="BZ221" s="201"/>
      <c r="CA221" s="201"/>
      <c r="CB221" s="201"/>
      <c r="CC221" s="201"/>
      <c r="CD221" s="201"/>
      <c r="CE221" s="201"/>
      <c r="CF221" s="201"/>
      <c r="CG221" s="201"/>
      <c r="CH221" s="201"/>
      <c r="CI221" s="201"/>
      <c r="CJ221" s="201"/>
      <c r="CK221" s="201"/>
      <c r="CL221" s="201"/>
      <c r="CM221" s="201"/>
      <c r="CN221" s="201"/>
      <c r="CO221" s="201"/>
      <c r="CP221" s="201"/>
      <c r="CQ221" s="201"/>
      <c r="CR221" s="201"/>
      <c r="CS221" s="201"/>
      <c r="CT221" s="201"/>
      <c r="CU221" s="201"/>
      <c r="CV221" s="201"/>
      <c r="CW221" s="201"/>
      <c r="CX221" s="201"/>
      <c r="CY221" s="201"/>
      <c r="CZ221" s="201"/>
      <c r="DA221" s="201"/>
      <c r="DB221" s="201"/>
      <c r="DC221" s="201"/>
      <c r="DD221" s="201"/>
      <c r="DE221" s="201"/>
      <c r="DF221" s="201"/>
      <c r="DG221" s="201"/>
      <c r="DH221" s="201"/>
      <c r="DI221" s="201"/>
      <c r="DJ221" s="201"/>
      <c r="DK221" s="201"/>
      <c r="DL221" s="201"/>
      <c r="DM221" s="201"/>
      <c r="DN221" s="201"/>
      <c r="DO221" s="201"/>
      <c r="DP221" s="201"/>
      <c r="DQ221" s="201"/>
      <c r="DR221" s="201"/>
      <c r="DS221" s="201"/>
      <c r="DT221" s="201"/>
      <c r="DU221" s="201"/>
      <c r="DV221" s="201"/>
      <c r="DW221" s="201"/>
      <c r="DX221" s="201"/>
      <c r="DY221" s="201"/>
      <c r="DZ221" s="201"/>
      <c r="EA221" s="201"/>
      <c r="EB221" s="201"/>
      <c r="EC221" s="201"/>
      <c r="ED221" s="201"/>
      <c r="EE221" s="201"/>
      <c r="EF221" s="201"/>
      <c r="EG221" s="201"/>
      <c r="EH221" s="201"/>
      <c r="EI221" s="201"/>
      <c r="EJ221" s="201"/>
      <c r="EK221" s="201"/>
      <c r="EL221" s="201"/>
      <c r="EM221" s="201"/>
      <c r="EN221" s="201"/>
      <c r="EO221" s="201"/>
      <c r="EP221" s="201"/>
      <c r="EQ221" s="201"/>
      <c r="ER221" s="201"/>
      <c r="ES221" s="201"/>
      <c r="ET221" s="201"/>
      <c r="EU221" s="201"/>
      <c r="EV221" s="201"/>
      <c r="EW221" s="201"/>
      <c r="EX221" s="201"/>
      <c r="EY221" s="201"/>
      <c r="EZ221" s="201"/>
      <c r="FA221" s="201"/>
      <c r="FB221" s="201"/>
      <c r="FC221" s="201"/>
      <c r="FD221" s="201"/>
      <c r="FE221" s="201"/>
      <c r="FF221" s="201"/>
      <c r="FG221" s="201"/>
      <c r="FH221" s="201"/>
      <c r="FI221" s="201"/>
      <c r="FJ221" s="201"/>
      <c r="FK221" s="201"/>
      <c r="FL221" s="201"/>
      <c r="FM221" s="201"/>
      <c r="FN221" s="201"/>
      <c r="FO221" s="201"/>
      <c r="FP221" s="201"/>
      <c r="FQ221" s="201"/>
      <c r="FR221" s="201"/>
      <c r="FS221" s="201"/>
      <c r="FT221" s="201"/>
      <c r="FU221" s="201"/>
      <c r="FV221" s="201"/>
      <c r="FW221" s="201"/>
      <c r="FX221" s="201"/>
      <c r="FY221" s="201"/>
      <c r="FZ221" s="201"/>
      <c r="GA221" s="201"/>
      <c r="GB221" s="201"/>
      <c r="GC221" s="201"/>
      <c r="GD221" s="201"/>
      <c r="GE221" s="201"/>
      <c r="GF221" s="201"/>
      <c r="GG221" s="201"/>
      <c r="GH221" s="201"/>
      <c r="GI221" s="201"/>
      <c r="GJ221" s="201"/>
      <c r="GK221" s="201"/>
      <c r="GL221" s="201"/>
      <c r="GM221" s="201"/>
      <c r="GN221" s="201"/>
      <c r="GO221" s="201"/>
      <c r="GP221" s="201"/>
      <c r="GQ221" s="201"/>
      <c r="GR221" s="201"/>
      <c r="GS221" s="201"/>
      <c r="GT221" s="201"/>
      <c r="GU221" s="201"/>
      <c r="GV221" s="201"/>
      <c r="GW221" s="201"/>
      <c r="GX221" s="201"/>
      <c r="GY221" s="201"/>
      <c r="GZ221" s="201"/>
      <c r="HA221" s="201"/>
      <c r="HB221" s="201"/>
      <c r="HC221" s="201"/>
      <c r="HD221" s="201"/>
      <c r="HE221" s="201"/>
      <c r="HF221" s="201"/>
      <c r="HG221" s="201"/>
      <c r="HH221" s="201"/>
      <c r="HI221" s="201"/>
      <c r="HJ221" s="201"/>
      <c r="HK221" s="201"/>
      <c r="HL221" s="201"/>
      <c r="HM221" s="201"/>
      <c r="HN221" s="201"/>
      <c r="HO221" s="201"/>
      <c r="HP221" s="201"/>
      <c r="HQ221" s="201"/>
      <c r="HR221" s="201"/>
      <c r="HS221" s="201"/>
      <c r="HT221" s="201"/>
      <c r="HU221" s="201"/>
      <c r="HV221" s="201"/>
      <c r="HW221" s="201"/>
      <c r="HX221" s="201"/>
      <c r="HY221" s="201"/>
      <c r="HZ221" s="201"/>
      <c r="IA221" s="201"/>
      <c r="IB221" s="201"/>
      <c r="IC221" s="201"/>
      <c r="ID221" s="201"/>
      <c r="IE221" s="201"/>
      <c r="IF221" s="201"/>
      <c r="IG221" s="201"/>
      <c r="IH221" s="201"/>
      <c r="II221" s="201"/>
      <c r="IJ221" s="201"/>
      <c r="IK221" s="201"/>
      <c r="IL221" s="201"/>
      <c r="IM221" s="201"/>
      <c r="IN221" s="201"/>
      <c r="IO221" s="201"/>
      <c r="IP221" s="201"/>
      <c r="IQ221" s="201"/>
      <c r="IR221" s="201"/>
      <c r="IS221" s="201"/>
      <c r="IT221" s="201"/>
      <c r="IU221" s="201"/>
      <c r="IV221" s="201"/>
      <c r="IW221" s="201"/>
      <c r="IX221" s="201"/>
      <c r="IY221" s="201"/>
    </row>
    <row r="222" spans="1:259" s="203" customFormat="1" ht="12.95" customHeight="1">
      <c r="A222" s="24" t="s">
        <v>8484</v>
      </c>
      <c r="B222" s="24"/>
      <c r="C222" s="25"/>
      <c r="D222" s="24">
        <v>210020513</v>
      </c>
      <c r="E222" s="26" t="s">
        <v>1573</v>
      </c>
      <c r="F222" s="26"/>
      <c r="G222" s="26">
        <v>22100123</v>
      </c>
      <c r="H222" s="26" t="s">
        <v>1334</v>
      </c>
      <c r="I222" s="26" t="s">
        <v>422</v>
      </c>
      <c r="J222" s="26" t="s">
        <v>423</v>
      </c>
      <c r="K222" s="26" t="s">
        <v>424</v>
      </c>
      <c r="L222" s="27" t="s">
        <v>103</v>
      </c>
      <c r="M222" s="28" t="s">
        <v>104</v>
      </c>
      <c r="N222" s="26"/>
      <c r="O222" s="29" t="s">
        <v>105</v>
      </c>
      <c r="P222" s="28" t="s">
        <v>106</v>
      </c>
      <c r="Q222" s="26" t="s">
        <v>107</v>
      </c>
      <c r="R222" s="28" t="s">
        <v>108</v>
      </c>
      <c r="S222" s="27" t="s">
        <v>109</v>
      </c>
      <c r="T222" s="28" t="s">
        <v>106</v>
      </c>
      <c r="U222" s="30" t="s">
        <v>121</v>
      </c>
      <c r="V222" s="26" t="s">
        <v>111</v>
      </c>
      <c r="W222" s="28">
        <v>60</v>
      </c>
      <c r="X222" s="26" t="s">
        <v>112</v>
      </c>
      <c r="Y222" s="28"/>
      <c r="Z222" s="28"/>
      <c r="AA222" s="28"/>
      <c r="AB222" s="29">
        <v>0</v>
      </c>
      <c r="AC222" s="27">
        <v>90</v>
      </c>
      <c r="AD222" s="27">
        <v>10</v>
      </c>
      <c r="AE222" s="31" t="s">
        <v>178</v>
      </c>
      <c r="AF222" s="26" t="s">
        <v>114</v>
      </c>
      <c r="AG222" s="31">
        <v>22</v>
      </c>
      <c r="AH222" s="31">
        <v>750580.36</v>
      </c>
      <c r="AI222" s="32">
        <v>0</v>
      </c>
      <c r="AJ222" s="33">
        <f t="shared" si="14"/>
        <v>0</v>
      </c>
      <c r="AK222" s="34"/>
      <c r="AL222" s="35"/>
      <c r="AM222" s="34"/>
      <c r="AN222" s="34" t="s">
        <v>115</v>
      </c>
      <c r="AO222" s="24"/>
      <c r="AP222" s="26"/>
      <c r="AQ222" s="26"/>
      <c r="AR222" s="26"/>
      <c r="AS222" s="26" t="s">
        <v>426</v>
      </c>
      <c r="AT222" s="26" t="s">
        <v>426</v>
      </c>
      <c r="AU222" s="26"/>
      <c r="AV222" s="26"/>
      <c r="AW222" s="26"/>
      <c r="AX222" s="26"/>
      <c r="AY222" s="26"/>
      <c r="AZ222" s="26"/>
      <c r="BA222" s="742"/>
      <c r="BB222" s="37"/>
      <c r="BC222" s="37"/>
      <c r="BD222" s="37"/>
      <c r="BE222" s="983">
        <v>193</v>
      </c>
    </row>
    <row r="223" spans="1:259" s="203" customFormat="1" ht="12.95" customHeight="1">
      <c r="A223" s="89" t="s">
        <v>8484</v>
      </c>
      <c r="B223" s="110"/>
      <c r="C223" s="110"/>
      <c r="D223" s="89">
        <v>210020513</v>
      </c>
      <c r="E223" s="89" t="s">
        <v>3857</v>
      </c>
      <c r="F223" s="89"/>
      <c r="G223" s="89">
        <v>22100123</v>
      </c>
      <c r="H223" s="260"/>
      <c r="I223" s="114" t="s">
        <v>422</v>
      </c>
      <c r="J223" s="114" t="s">
        <v>423</v>
      </c>
      <c r="K223" s="114" t="s">
        <v>424</v>
      </c>
      <c r="L223" s="89" t="s">
        <v>103</v>
      </c>
      <c r="M223" s="89" t="s">
        <v>104</v>
      </c>
      <c r="N223" s="62"/>
      <c r="O223" s="89" t="s">
        <v>105</v>
      </c>
      <c r="P223" s="110" t="s">
        <v>106</v>
      </c>
      <c r="Q223" s="112" t="s">
        <v>107</v>
      </c>
      <c r="R223" s="62" t="s">
        <v>108</v>
      </c>
      <c r="S223" s="62" t="s">
        <v>109</v>
      </c>
      <c r="T223" s="110" t="s">
        <v>106</v>
      </c>
      <c r="U223" s="112" t="s">
        <v>121</v>
      </c>
      <c r="V223" s="62" t="s">
        <v>111</v>
      </c>
      <c r="W223" s="62">
        <v>60</v>
      </c>
      <c r="X223" s="62" t="s">
        <v>112</v>
      </c>
      <c r="Y223" s="62"/>
      <c r="Z223" s="62"/>
      <c r="AA223" s="62"/>
      <c r="AB223" s="261">
        <v>0</v>
      </c>
      <c r="AC223" s="62">
        <v>90</v>
      </c>
      <c r="AD223" s="261">
        <v>10</v>
      </c>
      <c r="AE223" s="62" t="s">
        <v>178</v>
      </c>
      <c r="AF223" s="62" t="s">
        <v>114</v>
      </c>
      <c r="AG223" s="262">
        <v>16</v>
      </c>
      <c r="AH223" s="263">
        <v>750580.36</v>
      </c>
      <c r="AI223" s="32">
        <v>0</v>
      </c>
      <c r="AJ223" s="33">
        <f t="shared" si="14"/>
        <v>0</v>
      </c>
      <c r="AK223" s="265"/>
      <c r="AL223" s="265"/>
      <c r="AM223" s="265"/>
      <c r="AN223" s="266" t="s">
        <v>115</v>
      </c>
      <c r="AO223" s="267"/>
      <c r="AP223" s="267"/>
      <c r="AQ223" s="62"/>
      <c r="AR223" s="62"/>
      <c r="AS223" s="62" t="s">
        <v>426</v>
      </c>
      <c r="AT223" s="260"/>
      <c r="AU223" s="62"/>
      <c r="AV223" s="62"/>
      <c r="AW223" s="62"/>
      <c r="AX223" s="62"/>
      <c r="AY223" s="62"/>
      <c r="AZ223" s="62" t="s">
        <v>3858</v>
      </c>
      <c r="BA223" s="201"/>
      <c r="BB223" s="201"/>
      <c r="BC223" s="201"/>
      <c r="BD223" s="209"/>
      <c r="BE223" s="983">
        <v>194</v>
      </c>
    </row>
    <row r="224" spans="1:259" s="203" customFormat="1" ht="12.95" customHeight="1">
      <c r="A224" s="341" t="s">
        <v>8484</v>
      </c>
      <c r="B224" s="524"/>
      <c r="C224" s="524"/>
      <c r="D224" s="97">
        <v>210020513</v>
      </c>
      <c r="E224" s="94" t="s">
        <v>4776</v>
      </c>
      <c r="F224" s="94"/>
      <c r="G224" s="524"/>
      <c r="H224" s="524"/>
      <c r="I224" s="36" t="s">
        <v>422</v>
      </c>
      <c r="J224" s="36" t="s">
        <v>423</v>
      </c>
      <c r="K224" s="36" t="s">
        <v>424</v>
      </c>
      <c r="L224" s="470" t="s">
        <v>149</v>
      </c>
      <c r="M224" s="97"/>
      <c r="N224" s="64"/>
      <c r="O224" s="64" t="s">
        <v>105</v>
      </c>
      <c r="P224" s="503" t="s">
        <v>106</v>
      </c>
      <c r="Q224" s="750" t="s">
        <v>107</v>
      </c>
      <c r="R224" s="398" t="s">
        <v>2134</v>
      </c>
      <c r="S224" s="64" t="s">
        <v>109</v>
      </c>
      <c r="T224" s="503" t="s">
        <v>106</v>
      </c>
      <c r="U224" s="750" t="s">
        <v>121</v>
      </c>
      <c r="V224" s="395" t="s">
        <v>111</v>
      </c>
      <c r="W224" s="395">
        <v>60</v>
      </c>
      <c r="X224" s="395" t="s">
        <v>112</v>
      </c>
      <c r="Y224" s="60"/>
      <c r="Z224" s="60"/>
      <c r="AA224" s="60"/>
      <c r="AB224" s="506">
        <v>0</v>
      </c>
      <c r="AC224" s="401">
        <v>90</v>
      </c>
      <c r="AD224" s="401">
        <v>10</v>
      </c>
      <c r="AE224" s="60" t="s">
        <v>178</v>
      </c>
      <c r="AF224" s="60" t="s">
        <v>114</v>
      </c>
      <c r="AG224" s="498">
        <v>21.5</v>
      </c>
      <c r="AH224" s="751">
        <v>750580.36</v>
      </c>
      <c r="AI224" s="739">
        <v>16137477.74</v>
      </c>
      <c r="AJ224" s="739">
        <f t="shared" si="14"/>
        <v>18073975.068800002</v>
      </c>
      <c r="AK224" s="740"/>
      <c r="AL224" s="741"/>
      <c r="AM224" s="741"/>
      <c r="AN224" s="752" t="s">
        <v>115</v>
      </c>
      <c r="AO224" s="753"/>
      <c r="AP224" s="753"/>
      <c r="AQ224" s="60"/>
      <c r="AR224" s="60"/>
      <c r="AS224" s="293" t="s">
        <v>426</v>
      </c>
      <c r="AT224" s="86"/>
      <c r="AU224" s="60"/>
      <c r="AV224" s="60"/>
      <c r="AW224" s="60"/>
      <c r="AX224" s="60"/>
      <c r="AY224" s="60"/>
      <c r="AZ224" s="60" t="s">
        <v>4715</v>
      </c>
      <c r="BA224" s="486"/>
      <c r="BB224" s="326"/>
      <c r="BC224" s="326"/>
      <c r="BD224" s="106"/>
      <c r="BE224" s="983">
        <v>195</v>
      </c>
    </row>
    <row r="225" spans="1:259" s="203" customFormat="1" ht="12.95" customHeight="1">
      <c r="A225" s="24" t="s">
        <v>8484</v>
      </c>
      <c r="B225" s="24"/>
      <c r="C225" s="25"/>
      <c r="D225" s="24">
        <v>210010226</v>
      </c>
      <c r="E225" s="26" t="s">
        <v>1438</v>
      </c>
      <c r="F225" s="26"/>
      <c r="G225" s="26">
        <v>22100124</v>
      </c>
      <c r="H225" s="26" t="s">
        <v>1335</v>
      </c>
      <c r="I225" s="26" t="s">
        <v>427</v>
      </c>
      <c r="J225" s="26" t="s">
        <v>428</v>
      </c>
      <c r="K225" s="26" t="s">
        <v>1205</v>
      </c>
      <c r="L225" s="27" t="s">
        <v>103</v>
      </c>
      <c r="M225" s="28" t="s">
        <v>104</v>
      </c>
      <c r="N225" s="26"/>
      <c r="O225" s="29" t="s">
        <v>105</v>
      </c>
      <c r="P225" s="28" t="s">
        <v>106</v>
      </c>
      <c r="Q225" s="26" t="s">
        <v>107</v>
      </c>
      <c r="R225" s="28" t="s">
        <v>108</v>
      </c>
      <c r="S225" s="27" t="s">
        <v>109</v>
      </c>
      <c r="T225" s="28" t="s">
        <v>106</v>
      </c>
      <c r="U225" s="30" t="s">
        <v>121</v>
      </c>
      <c r="V225" s="26" t="s">
        <v>111</v>
      </c>
      <c r="W225" s="28">
        <v>60</v>
      </c>
      <c r="X225" s="26" t="s">
        <v>112</v>
      </c>
      <c r="Y225" s="28"/>
      <c r="Z225" s="28"/>
      <c r="AA225" s="28"/>
      <c r="AB225" s="29">
        <v>0</v>
      </c>
      <c r="AC225" s="27">
        <v>90</v>
      </c>
      <c r="AD225" s="27">
        <v>10</v>
      </c>
      <c r="AE225" s="31" t="s">
        <v>178</v>
      </c>
      <c r="AF225" s="26" t="s">
        <v>114</v>
      </c>
      <c r="AG225" s="31">
        <v>2.8</v>
      </c>
      <c r="AH225" s="31">
        <v>489500</v>
      </c>
      <c r="AI225" s="32">
        <v>0</v>
      </c>
      <c r="AJ225" s="33">
        <f t="shared" si="14"/>
        <v>0</v>
      </c>
      <c r="AK225" s="34"/>
      <c r="AL225" s="35"/>
      <c r="AM225" s="34"/>
      <c r="AN225" s="34" t="s">
        <v>115</v>
      </c>
      <c r="AO225" s="24"/>
      <c r="AP225" s="26"/>
      <c r="AQ225" s="26"/>
      <c r="AR225" s="26"/>
      <c r="AS225" s="26" t="s">
        <v>429</v>
      </c>
      <c r="AT225" s="26" t="s">
        <v>429</v>
      </c>
      <c r="AU225" s="26"/>
      <c r="AV225" s="26"/>
      <c r="AW225" s="26"/>
      <c r="AX225" s="26"/>
      <c r="AY225" s="26"/>
      <c r="AZ225" s="26"/>
      <c r="BC225" s="38"/>
      <c r="BD225" s="38"/>
      <c r="BE225" s="983">
        <v>196</v>
      </c>
    </row>
    <row r="226" spans="1:259" s="203" customFormat="1" ht="12.95" customHeight="1">
      <c r="A226" s="89" t="s">
        <v>8484</v>
      </c>
      <c r="B226" s="110"/>
      <c r="C226" s="110"/>
      <c r="D226" s="89">
        <v>210010226</v>
      </c>
      <c r="E226" s="89" t="s">
        <v>3859</v>
      </c>
      <c r="F226" s="89"/>
      <c r="G226" s="89">
        <v>22100124</v>
      </c>
      <c r="H226" s="260"/>
      <c r="I226" s="114" t="s">
        <v>427</v>
      </c>
      <c r="J226" s="114" t="s">
        <v>428</v>
      </c>
      <c r="K226" s="114" t="s">
        <v>1205</v>
      </c>
      <c r="L226" s="89" t="s">
        <v>103</v>
      </c>
      <c r="M226" s="89" t="s">
        <v>104</v>
      </c>
      <c r="N226" s="62"/>
      <c r="O226" s="89" t="s">
        <v>105</v>
      </c>
      <c r="P226" s="110" t="s">
        <v>106</v>
      </c>
      <c r="Q226" s="112" t="s">
        <v>107</v>
      </c>
      <c r="R226" s="62" t="s">
        <v>108</v>
      </c>
      <c r="S226" s="62" t="s">
        <v>109</v>
      </c>
      <c r="T226" s="110" t="s">
        <v>106</v>
      </c>
      <c r="U226" s="112" t="s">
        <v>121</v>
      </c>
      <c r="V226" s="62" t="s">
        <v>111</v>
      </c>
      <c r="W226" s="62">
        <v>60</v>
      </c>
      <c r="X226" s="62" t="s">
        <v>112</v>
      </c>
      <c r="Y226" s="62"/>
      <c r="Z226" s="62"/>
      <c r="AA226" s="62"/>
      <c r="AB226" s="261">
        <v>0</v>
      </c>
      <c r="AC226" s="62">
        <v>90</v>
      </c>
      <c r="AD226" s="261">
        <v>10</v>
      </c>
      <c r="AE226" s="62" t="s">
        <v>178</v>
      </c>
      <c r="AF226" s="62" t="s">
        <v>114</v>
      </c>
      <c r="AG226" s="262">
        <v>2.7</v>
      </c>
      <c r="AH226" s="263">
        <v>489500</v>
      </c>
      <c r="AI226" s="264">
        <f>AG226*AH226</f>
        <v>1321650</v>
      </c>
      <c r="AJ226" s="152">
        <f t="shared" si="14"/>
        <v>1480248.0000000002</v>
      </c>
      <c r="AK226" s="265"/>
      <c r="AL226" s="265"/>
      <c r="AM226" s="265"/>
      <c r="AN226" s="266" t="s">
        <v>115</v>
      </c>
      <c r="AO226" s="267"/>
      <c r="AP226" s="267"/>
      <c r="AQ226" s="62"/>
      <c r="AR226" s="62"/>
      <c r="AS226" s="62" t="s">
        <v>429</v>
      </c>
      <c r="AT226" s="260"/>
      <c r="AU226" s="62"/>
      <c r="AV226" s="62"/>
      <c r="AW226" s="62"/>
      <c r="AX226" s="62"/>
      <c r="AY226" s="62"/>
      <c r="AZ226" s="62" t="s">
        <v>3858</v>
      </c>
      <c r="BA226" s="201"/>
      <c r="BB226" s="201"/>
      <c r="BC226" s="201"/>
      <c r="BD226" s="209"/>
      <c r="BE226" s="983">
        <v>197</v>
      </c>
    </row>
    <row r="227" spans="1:259" s="203" customFormat="1" ht="12.95" customHeight="1">
      <c r="A227" s="24" t="s">
        <v>8484</v>
      </c>
      <c r="B227" s="24"/>
      <c r="C227" s="25"/>
      <c r="D227" s="24">
        <v>210014252</v>
      </c>
      <c r="E227" s="26" t="s">
        <v>1439</v>
      </c>
      <c r="F227" s="26"/>
      <c r="G227" s="26">
        <v>22100125</v>
      </c>
      <c r="H227" s="26" t="s">
        <v>1336</v>
      </c>
      <c r="I227" s="26" t="s">
        <v>427</v>
      </c>
      <c r="J227" s="26" t="s">
        <v>428</v>
      </c>
      <c r="K227" s="26" t="s">
        <v>1205</v>
      </c>
      <c r="L227" s="27" t="s">
        <v>103</v>
      </c>
      <c r="M227" s="28" t="s">
        <v>104</v>
      </c>
      <c r="N227" s="26"/>
      <c r="O227" s="29" t="s">
        <v>105</v>
      </c>
      <c r="P227" s="28" t="s">
        <v>106</v>
      </c>
      <c r="Q227" s="26" t="s">
        <v>107</v>
      </c>
      <c r="R227" s="28" t="s">
        <v>108</v>
      </c>
      <c r="S227" s="27" t="s">
        <v>109</v>
      </c>
      <c r="T227" s="28" t="s">
        <v>106</v>
      </c>
      <c r="U227" s="30" t="s">
        <v>121</v>
      </c>
      <c r="V227" s="26" t="s">
        <v>111</v>
      </c>
      <c r="W227" s="28">
        <v>60</v>
      </c>
      <c r="X227" s="26" t="s">
        <v>112</v>
      </c>
      <c r="Y227" s="28"/>
      <c r="Z227" s="28"/>
      <c r="AA227" s="28"/>
      <c r="AB227" s="29">
        <v>0</v>
      </c>
      <c r="AC227" s="27">
        <v>90</v>
      </c>
      <c r="AD227" s="27">
        <v>10</v>
      </c>
      <c r="AE227" s="31" t="s">
        <v>178</v>
      </c>
      <c r="AF227" s="26" t="s">
        <v>114</v>
      </c>
      <c r="AG227" s="31">
        <v>3.4</v>
      </c>
      <c r="AH227" s="31">
        <v>489500</v>
      </c>
      <c r="AI227" s="32">
        <v>0</v>
      </c>
      <c r="AJ227" s="33">
        <f t="shared" si="14"/>
        <v>0</v>
      </c>
      <c r="AK227" s="34"/>
      <c r="AL227" s="35"/>
      <c r="AM227" s="34"/>
      <c r="AN227" s="34" t="s">
        <v>115</v>
      </c>
      <c r="AO227" s="24"/>
      <c r="AP227" s="26"/>
      <c r="AQ227" s="26"/>
      <c r="AR227" s="26"/>
      <c r="AS227" s="26" t="s">
        <v>430</v>
      </c>
      <c r="AT227" s="26" t="s">
        <v>430</v>
      </c>
      <c r="AU227" s="26"/>
      <c r="AV227" s="26"/>
      <c r="AW227" s="26"/>
      <c r="AX227" s="26"/>
      <c r="AY227" s="26"/>
      <c r="AZ227" s="26"/>
      <c r="BC227" s="38"/>
      <c r="BD227" s="38"/>
      <c r="BE227" s="983">
        <v>198</v>
      </c>
      <c r="BF227" s="201"/>
      <c r="BG227" s="201"/>
      <c r="BH227" s="201"/>
      <c r="BI227" s="201"/>
      <c r="BJ227" s="201"/>
      <c r="BK227" s="201"/>
      <c r="BL227" s="201"/>
      <c r="BM227" s="201"/>
      <c r="BN227" s="201"/>
      <c r="BO227" s="201"/>
      <c r="BP227" s="201"/>
      <c r="BQ227" s="201"/>
      <c r="BR227" s="201"/>
      <c r="BS227" s="201"/>
      <c r="BT227" s="201"/>
      <c r="BU227" s="201"/>
      <c r="BV227" s="201"/>
      <c r="BW227" s="201"/>
      <c r="BX227" s="201"/>
      <c r="BY227" s="201"/>
      <c r="BZ227" s="201"/>
      <c r="CA227" s="201"/>
      <c r="CB227" s="201"/>
      <c r="CC227" s="201"/>
      <c r="CD227" s="201"/>
      <c r="CE227" s="201"/>
      <c r="CF227" s="201"/>
      <c r="CG227" s="201"/>
      <c r="CH227" s="201"/>
      <c r="CI227" s="201"/>
      <c r="CJ227" s="201"/>
      <c r="CK227" s="201"/>
      <c r="CL227" s="201"/>
      <c r="CM227" s="201"/>
      <c r="CN227" s="201"/>
      <c r="CO227" s="201"/>
      <c r="CP227" s="201"/>
      <c r="CQ227" s="201"/>
      <c r="CR227" s="201"/>
      <c r="CS227" s="201"/>
      <c r="CT227" s="201"/>
      <c r="CU227" s="201"/>
      <c r="CV227" s="201"/>
      <c r="CW227" s="201"/>
      <c r="CX227" s="201"/>
      <c r="CY227" s="201"/>
      <c r="CZ227" s="201"/>
      <c r="DA227" s="201"/>
      <c r="DB227" s="201"/>
      <c r="DC227" s="201"/>
      <c r="DD227" s="201"/>
      <c r="DE227" s="201"/>
      <c r="DF227" s="201"/>
      <c r="DG227" s="201"/>
      <c r="DH227" s="201"/>
      <c r="DI227" s="201"/>
      <c r="DJ227" s="201"/>
      <c r="DK227" s="201"/>
      <c r="DL227" s="201"/>
      <c r="DM227" s="201"/>
      <c r="DN227" s="201"/>
      <c r="DO227" s="201"/>
      <c r="DP227" s="201"/>
      <c r="DQ227" s="201"/>
      <c r="DR227" s="201"/>
      <c r="DS227" s="201"/>
      <c r="DT227" s="201"/>
      <c r="DU227" s="201"/>
      <c r="DV227" s="201"/>
      <c r="DW227" s="201"/>
      <c r="DX227" s="201"/>
      <c r="DY227" s="201"/>
      <c r="DZ227" s="201"/>
      <c r="EA227" s="201"/>
      <c r="EB227" s="201"/>
      <c r="EC227" s="201"/>
      <c r="ED227" s="201"/>
      <c r="EE227" s="201"/>
      <c r="EF227" s="201"/>
      <c r="EG227" s="201"/>
      <c r="EH227" s="201"/>
      <c r="EI227" s="201"/>
      <c r="EJ227" s="201"/>
      <c r="EK227" s="201"/>
      <c r="EL227" s="201"/>
      <c r="EM227" s="201"/>
      <c r="EN227" s="201"/>
      <c r="EO227" s="201"/>
      <c r="EP227" s="201"/>
      <c r="EQ227" s="201"/>
      <c r="ER227" s="201"/>
      <c r="ES227" s="201"/>
      <c r="ET227" s="201"/>
      <c r="EU227" s="201"/>
      <c r="EV227" s="201"/>
      <c r="EW227" s="201"/>
      <c r="EX227" s="201"/>
      <c r="EY227" s="201"/>
      <c r="EZ227" s="201"/>
      <c r="FA227" s="201"/>
      <c r="FB227" s="201"/>
      <c r="FC227" s="201"/>
      <c r="FD227" s="201"/>
      <c r="FE227" s="201"/>
      <c r="FF227" s="201"/>
      <c r="FG227" s="201"/>
      <c r="FH227" s="201"/>
      <c r="FI227" s="201"/>
      <c r="FJ227" s="201"/>
      <c r="FK227" s="201"/>
      <c r="FL227" s="201"/>
      <c r="FM227" s="201"/>
      <c r="FN227" s="201"/>
      <c r="FO227" s="201"/>
      <c r="FP227" s="201"/>
      <c r="FQ227" s="201"/>
      <c r="FR227" s="201"/>
      <c r="FS227" s="201"/>
      <c r="FT227" s="201"/>
      <c r="FU227" s="201"/>
      <c r="FV227" s="201"/>
      <c r="FW227" s="201"/>
      <c r="FX227" s="201"/>
      <c r="FY227" s="201"/>
      <c r="FZ227" s="201"/>
      <c r="GA227" s="201"/>
      <c r="GB227" s="201"/>
      <c r="GC227" s="201"/>
      <c r="GD227" s="201"/>
      <c r="GE227" s="201"/>
      <c r="GF227" s="201"/>
      <c r="GG227" s="201"/>
      <c r="GH227" s="201"/>
      <c r="GI227" s="201"/>
      <c r="GJ227" s="201"/>
      <c r="GK227" s="201"/>
      <c r="GL227" s="201"/>
      <c r="GM227" s="201"/>
      <c r="GN227" s="201"/>
      <c r="GO227" s="201"/>
      <c r="GP227" s="201"/>
      <c r="GQ227" s="201"/>
      <c r="GR227" s="201"/>
      <c r="GS227" s="201"/>
      <c r="GT227" s="201"/>
      <c r="GU227" s="201"/>
      <c r="GV227" s="201"/>
      <c r="GW227" s="201"/>
      <c r="GX227" s="201"/>
      <c r="GY227" s="201"/>
      <c r="GZ227" s="201"/>
      <c r="HA227" s="201"/>
      <c r="HB227" s="201"/>
      <c r="HC227" s="201"/>
      <c r="HD227" s="201"/>
      <c r="HE227" s="201"/>
      <c r="HF227" s="201"/>
      <c r="HG227" s="201"/>
      <c r="HH227" s="201"/>
      <c r="HI227" s="201"/>
      <c r="HJ227" s="201"/>
      <c r="HK227" s="201"/>
      <c r="HL227" s="201"/>
      <c r="HM227" s="201"/>
      <c r="HN227" s="201"/>
      <c r="HO227" s="201"/>
      <c r="HP227" s="201"/>
      <c r="HQ227" s="201"/>
      <c r="HR227" s="201"/>
      <c r="HS227" s="201"/>
      <c r="HT227" s="201"/>
      <c r="HU227" s="201"/>
      <c r="HV227" s="201"/>
      <c r="HW227" s="201"/>
      <c r="HX227" s="201"/>
      <c r="HY227" s="201"/>
      <c r="HZ227" s="201"/>
      <c r="IA227" s="201"/>
      <c r="IB227" s="201"/>
      <c r="IC227" s="201"/>
      <c r="ID227" s="201"/>
      <c r="IE227" s="201"/>
      <c r="IF227" s="201"/>
      <c r="IG227" s="201"/>
      <c r="IH227" s="201"/>
      <c r="II227" s="201"/>
      <c r="IJ227" s="201"/>
      <c r="IK227" s="201"/>
      <c r="IL227" s="201"/>
      <c r="IM227" s="201"/>
      <c r="IN227" s="201"/>
      <c r="IO227" s="201"/>
      <c r="IP227" s="201"/>
      <c r="IQ227" s="201"/>
      <c r="IR227" s="201"/>
      <c r="IS227" s="201"/>
      <c r="IT227" s="201"/>
      <c r="IU227" s="201"/>
      <c r="IV227" s="201"/>
      <c r="IW227" s="201"/>
      <c r="IX227" s="201"/>
      <c r="IY227" s="201"/>
    </row>
    <row r="228" spans="1:259" s="203" customFormat="1" ht="12.95" customHeight="1">
      <c r="A228" s="89" t="s">
        <v>8484</v>
      </c>
      <c r="B228" s="110"/>
      <c r="C228" s="110"/>
      <c r="D228" s="89">
        <v>210014252</v>
      </c>
      <c r="E228" s="89" t="s">
        <v>3860</v>
      </c>
      <c r="F228" s="89"/>
      <c r="G228" s="89">
        <v>22100125</v>
      </c>
      <c r="H228" s="260"/>
      <c r="I228" s="114" t="s">
        <v>427</v>
      </c>
      <c r="J228" s="114" t="s">
        <v>428</v>
      </c>
      <c r="K228" s="114" t="s">
        <v>1205</v>
      </c>
      <c r="L228" s="89" t="s">
        <v>103</v>
      </c>
      <c r="M228" s="89" t="s">
        <v>104</v>
      </c>
      <c r="N228" s="62"/>
      <c r="O228" s="89" t="s">
        <v>105</v>
      </c>
      <c r="P228" s="110" t="s">
        <v>106</v>
      </c>
      <c r="Q228" s="112" t="s">
        <v>107</v>
      </c>
      <c r="R228" s="62" t="s">
        <v>108</v>
      </c>
      <c r="S228" s="62" t="s">
        <v>109</v>
      </c>
      <c r="T228" s="110" t="s">
        <v>106</v>
      </c>
      <c r="U228" s="112" t="s">
        <v>121</v>
      </c>
      <c r="V228" s="62" t="s">
        <v>111</v>
      </c>
      <c r="W228" s="62">
        <v>60</v>
      </c>
      <c r="X228" s="62" t="s">
        <v>112</v>
      </c>
      <c r="Y228" s="62"/>
      <c r="Z228" s="62"/>
      <c r="AA228" s="62"/>
      <c r="AB228" s="261">
        <v>0</v>
      </c>
      <c r="AC228" s="62">
        <v>90</v>
      </c>
      <c r="AD228" s="261">
        <v>10</v>
      </c>
      <c r="AE228" s="62" t="s">
        <v>178</v>
      </c>
      <c r="AF228" s="62" t="s">
        <v>114</v>
      </c>
      <c r="AG228" s="262">
        <v>2.9</v>
      </c>
      <c r="AH228" s="263">
        <v>489500</v>
      </c>
      <c r="AI228" s="264">
        <f>AG228*AH228</f>
        <v>1419550</v>
      </c>
      <c r="AJ228" s="152">
        <f t="shared" si="14"/>
        <v>1589896.0000000002</v>
      </c>
      <c r="AK228" s="265"/>
      <c r="AL228" s="265"/>
      <c r="AM228" s="265"/>
      <c r="AN228" s="266" t="s">
        <v>115</v>
      </c>
      <c r="AO228" s="267"/>
      <c r="AP228" s="267"/>
      <c r="AQ228" s="62"/>
      <c r="AR228" s="62"/>
      <c r="AS228" s="62" t="s">
        <v>430</v>
      </c>
      <c r="AT228" s="260"/>
      <c r="AU228" s="62"/>
      <c r="AV228" s="62"/>
      <c r="AW228" s="62"/>
      <c r="AX228" s="62"/>
      <c r="AY228" s="62"/>
      <c r="AZ228" s="62" t="s">
        <v>3858</v>
      </c>
      <c r="BA228" s="201"/>
      <c r="BB228" s="201"/>
      <c r="BC228" s="201"/>
      <c r="BD228" s="209"/>
      <c r="BE228" s="983">
        <v>199</v>
      </c>
    </row>
    <row r="229" spans="1:259" s="203" customFormat="1" ht="12.95" customHeight="1">
      <c r="A229" s="24" t="s">
        <v>8484</v>
      </c>
      <c r="B229" s="24"/>
      <c r="C229" s="25"/>
      <c r="D229" s="24">
        <v>270007451</v>
      </c>
      <c r="E229" s="26" t="s">
        <v>1245</v>
      </c>
      <c r="F229" s="26"/>
      <c r="G229" s="26">
        <v>22100126</v>
      </c>
      <c r="H229" s="26" t="s">
        <v>1337</v>
      </c>
      <c r="I229" s="26" t="s">
        <v>1196</v>
      </c>
      <c r="J229" s="26" t="s">
        <v>431</v>
      </c>
      <c r="K229" s="26" t="s">
        <v>432</v>
      </c>
      <c r="L229" s="27" t="s">
        <v>103</v>
      </c>
      <c r="M229" s="28" t="s">
        <v>104</v>
      </c>
      <c r="N229" s="26" t="s">
        <v>120</v>
      </c>
      <c r="O229" s="29" t="s">
        <v>83</v>
      </c>
      <c r="P229" s="28" t="s">
        <v>106</v>
      </c>
      <c r="Q229" s="26" t="s">
        <v>107</v>
      </c>
      <c r="R229" s="28" t="s">
        <v>108</v>
      </c>
      <c r="S229" s="27" t="s">
        <v>109</v>
      </c>
      <c r="T229" s="28" t="s">
        <v>106</v>
      </c>
      <c r="U229" s="30" t="s">
        <v>121</v>
      </c>
      <c r="V229" s="26" t="s">
        <v>111</v>
      </c>
      <c r="W229" s="28"/>
      <c r="X229" s="26"/>
      <c r="Y229" s="28"/>
      <c r="Z229" s="28" t="s">
        <v>433</v>
      </c>
      <c r="AA229" s="28" t="s">
        <v>434</v>
      </c>
      <c r="AB229" s="29">
        <v>30</v>
      </c>
      <c r="AC229" s="27">
        <v>60</v>
      </c>
      <c r="AD229" s="27">
        <v>10</v>
      </c>
      <c r="AE229" s="31" t="s">
        <v>362</v>
      </c>
      <c r="AF229" s="26" t="s">
        <v>114</v>
      </c>
      <c r="AG229" s="31">
        <v>4780</v>
      </c>
      <c r="AH229" s="31">
        <v>1450</v>
      </c>
      <c r="AI229" s="32">
        <v>0</v>
      </c>
      <c r="AJ229" s="33">
        <f t="shared" si="14"/>
        <v>0</v>
      </c>
      <c r="AK229" s="34"/>
      <c r="AL229" s="35"/>
      <c r="AM229" s="34"/>
      <c r="AN229" s="34" t="s">
        <v>115</v>
      </c>
      <c r="AO229" s="24"/>
      <c r="AP229" s="26"/>
      <c r="AQ229" s="26"/>
      <c r="AR229" s="26"/>
      <c r="AS229" s="26" t="s">
        <v>435</v>
      </c>
      <c r="AT229" s="26" t="s">
        <v>435</v>
      </c>
      <c r="AU229" s="26"/>
      <c r="AV229" s="26"/>
      <c r="AW229" s="26"/>
      <c r="AX229" s="26"/>
      <c r="AY229" s="26"/>
      <c r="AZ229" s="26"/>
      <c r="BC229" s="38"/>
      <c r="BD229" s="38"/>
      <c r="BE229" s="983">
        <v>200</v>
      </c>
    </row>
    <row r="230" spans="1:259" s="203" customFormat="1" ht="12.95" customHeight="1">
      <c r="A230" s="573" t="s">
        <v>8484</v>
      </c>
      <c r="B230" s="260"/>
      <c r="C230" s="260"/>
      <c r="D230" s="41">
        <v>260001323</v>
      </c>
      <c r="E230" s="174" t="s">
        <v>4550</v>
      </c>
      <c r="F230" s="174"/>
      <c r="G230" s="260"/>
      <c r="H230" s="260"/>
      <c r="I230" s="574" t="s">
        <v>1196</v>
      </c>
      <c r="J230" s="574" t="s">
        <v>431</v>
      </c>
      <c r="K230" s="26" t="s">
        <v>432</v>
      </c>
      <c r="L230" s="574" t="s">
        <v>103</v>
      </c>
      <c r="M230" s="575" t="s">
        <v>104</v>
      </c>
      <c r="N230" s="574" t="s">
        <v>120</v>
      </c>
      <c r="O230" s="575" t="s">
        <v>83</v>
      </c>
      <c r="P230" s="575" t="s">
        <v>106</v>
      </c>
      <c r="Q230" s="26" t="s">
        <v>107</v>
      </c>
      <c r="R230" s="575" t="s">
        <v>433</v>
      </c>
      <c r="S230" s="574" t="s">
        <v>109</v>
      </c>
      <c r="T230" s="575" t="s">
        <v>106</v>
      </c>
      <c r="U230" s="30" t="s">
        <v>121</v>
      </c>
      <c r="V230" s="574" t="s">
        <v>111</v>
      </c>
      <c r="W230" s="576"/>
      <c r="X230" s="574"/>
      <c r="Y230" s="575"/>
      <c r="Z230" s="575" t="s">
        <v>2149</v>
      </c>
      <c r="AA230" s="575" t="s">
        <v>434</v>
      </c>
      <c r="AB230" s="577">
        <v>30</v>
      </c>
      <c r="AC230" s="578">
        <v>60</v>
      </c>
      <c r="AD230" s="578">
        <v>10</v>
      </c>
      <c r="AE230" s="579" t="s">
        <v>2167</v>
      </c>
      <c r="AF230" s="574" t="s">
        <v>114</v>
      </c>
      <c r="AG230" s="579">
        <v>25800</v>
      </c>
      <c r="AH230" s="580">
        <v>455.7</v>
      </c>
      <c r="AI230" s="581">
        <v>11757060</v>
      </c>
      <c r="AJ230" s="581">
        <v>13167907.199999999</v>
      </c>
      <c r="AK230" s="582"/>
      <c r="AL230" s="581"/>
      <c r="AM230" s="581"/>
      <c r="AN230" s="573" t="s">
        <v>115</v>
      </c>
      <c r="AO230" s="574"/>
      <c r="AP230" s="574"/>
      <c r="AQ230" s="574"/>
      <c r="AR230" s="574"/>
      <c r="AS230" s="26" t="s">
        <v>4504</v>
      </c>
      <c r="AT230" s="26"/>
      <c r="AU230" s="574"/>
      <c r="AV230" s="574"/>
      <c r="AW230" s="574"/>
      <c r="AX230" s="574"/>
      <c r="AY230" s="574"/>
      <c r="AZ230" s="573" t="s">
        <v>104</v>
      </c>
      <c r="BA230" s="583" t="s">
        <v>104</v>
      </c>
      <c r="BB230" s="254"/>
      <c r="BC230" s="1"/>
      <c r="BD230" s="1"/>
      <c r="BE230" s="983">
        <v>201</v>
      </c>
    </row>
    <row r="231" spans="1:259" s="203" customFormat="1" ht="12.95" customHeight="1">
      <c r="A231" s="24" t="s">
        <v>8484</v>
      </c>
      <c r="B231" s="24"/>
      <c r="C231" s="25"/>
      <c r="D231" s="24">
        <v>210025300</v>
      </c>
      <c r="E231" s="26" t="s">
        <v>3442</v>
      </c>
      <c r="F231" s="26"/>
      <c r="G231" s="26">
        <v>22100127</v>
      </c>
      <c r="H231" s="26" t="s">
        <v>1338</v>
      </c>
      <c r="I231" s="26" t="s">
        <v>436</v>
      </c>
      <c r="J231" s="26" t="s">
        <v>437</v>
      </c>
      <c r="K231" s="26" t="s">
        <v>1206</v>
      </c>
      <c r="L231" s="27" t="s">
        <v>149</v>
      </c>
      <c r="M231" s="28" t="s">
        <v>104</v>
      </c>
      <c r="N231" s="26" t="s">
        <v>120</v>
      </c>
      <c r="O231" s="29" t="s">
        <v>83</v>
      </c>
      <c r="P231" s="28" t="s">
        <v>106</v>
      </c>
      <c r="Q231" s="26" t="s">
        <v>107</v>
      </c>
      <c r="R231" s="28" t="s">
        <v>150</v>
      </c>
      <c r="S231" s="27" t="s">
        <v>109</v>
      </c>
      <c r="T231" s="28" t="s">
        <v>106</v>
      </c>
      <c r="U231" s="30" t="s">
        <v>121</v>
      </c>
      <c r="V231" s="26" t="s">
        <v>111</v>
      </c>
      <c r="W231" s="28">
        <v>60</v>
      </c>
      <c r="X231" s="26" t="s">
        <v>112</v>
      </c>
      <c r="Y231" s="28"/>
      <c r="Z231" s="28"/>
      <c r="AA231" s="28"/>
      <c r="AB231" s="29">
        <v>30</v>
      </c>
      <c r="AC231" s="27">
        <v>60</v>
      </c>
      <c r="AD231" s="27">
        <v>10</v>
      </c>
      <c r="AE231" s="31" t="s">
        <v>128</v>
      </c>
      <c r="AF231" s="26" t="s">
        <v>114</v>
      </c>
      <c r="AG231" s="31">
        <v>7</v>
      </c>
      <c r="AH231" s="31">
        <v>12104.4</v>
      </c>
      <c r="AI231" s="32">
        <f t="shared" ref="AI231:AI238" si="15">AG231*AH231</f>
        <v>84730.8</v>
      </c>
      <c r="AJ231" s="33">
        <f t="shared" ref="AJ231:AJ261" si="16">AI231*1.12</f>
        <v>94898.496000000014</v>
      </c>
      <c r="AK231" s="34"/>
      <c r="AL231" s="35"/>
      <c r="AM231" s="34"/>
      <c r="AN231" s="34" t="s">
        <v>115</v>
      </c>
      <c r="AO231" s="24"/>
      <c r="AP231" s="26"/>
      <c r="AQ231" s="26"/>
      <c r="AR231" s="26"/>
      <c r="AS231" s="26" t="s">
        <v>438</v>
      </c>
      <c r="AT231" s="26" t="s">
        <v>438</v>
      </c>
      <c r="AU231" s="26"/>
      <c r="AV231" s="26"/>
      <c r="AW231" s="26"/>
      <c r="AX231" s="26"/>
      <c r="AY231" s="26"/>
      <c r="AZ231" s="26"/>
      <c r="BC231" s="38"/>
      <c r="BD231" s="38"/>
      <c r="BE231" s="983">
        <v>202</v>
      </c>
    </row>
    <row r="232" spans="1:259" s="203" customFormat="1" ht="12.95" customHeight="1">
      <c r="A232" s="24" t="s">
        <v>8484</v>
      </c>
      <c r="B232" s="24"/>
      <c r="C232" s="25"/>
      <c r="D232" s="24">
        <v>210015041</v>
      </c>
      <c r="E232" s="26" t="s">
        <v>3443</v>
      </c>
      <c r="F232" s="26"/>
      <c r="G232" s="26">
        <v>22100128</v>
      </c>
      <c r="H232" s="26" t="s">
        <v>1339</v>
      </c>
      <c r="I232" s="26" t="s">
        <v>439</v>
      </c>
      <c r="J232" s="26" t="s">
        <v>437</v>
      </c>
      <c r="K232" s="26" t="s">
        <v>440</v>
      </c>
      <c r="L232" s="27" t="s">
        <v>149</v>
      </c>
      <c r="M232" s="28" t="s">
        <v>104</v>
      </c>
      <c r="N232" s="26" t="s">
        <v>120</v>
      </c>
      <c r="O232" s="29" t="s">
        <v>83</v>
      </c>
      <c r="P232" s="28" t="s">
        <v>106</v>
      </c>
      <c r="Q232" s="26" t="s">
        <v>107</v>
      </c>
      <c r="R232" s="28" t="s">
        <v>150</v>
      </c>
      <c r="S232" s="27" t="s">
        <v>109</v>
      </c>
      <c r="T232" s="28" t="s">
        <v>106</v>
      </c>
      <c r="U232" s="30" t="s">
        <v>121</v>
      </c>
      <c r="V232" s="26" t="s">
        <v>111</v>
      </c>
      <c r="W232" s="28">
        <v>60</v>
      </c>
      <c r="X232" s="26" t="s">
        <v>112</v>
      </c>
      <c r="Y232" s="28"/>
      <c r="Z232" s="28"/>
      <c r="AA232" s="28"/>
      <c r="AB232" s="29">
        <v>30</v>
      </c>
      <c r="AC232" s="27">
        <v>60</v>
      </c>
      <c r="AD232" s="27">
        <v>10</v>
      </c>
      <c r="AE232" s="31" t="s">
        <v>122</v>
      </c>
      <c r="AF232" s="26" t="s">
        <v>114</v>
      </c>
      <c r="AG232" s="31">
        <v>482</v>
      </c>
      <c r="AH232" s="31">
        <v>11419.1</v>
      </c>
      <c r="AI232" s="32">
        <f t="shared" si="15"/>
        <v>5504006.2000000002</v>
      </c>
      <c r="AJ232" s="33">
        <f t="shared" si="16"/>
        <v>6164486.9440000011</v>
      </c>
      <c r="AK232" s="34"/>
      <c r="AL232" s="35"/>
      <c r="AM232" s="34"/>
      <c r="AN232" s="34" t="s">
        <v>115</v>
      </c>
      <c r="AO232" s="24"/>
      <c r="AP232" s="26"/>
      <c r="AQ232" s="26"/>
      <c r="AR232" s="26"/>
      <c r="AS232" s="26" t="s">
        <v>441</v>
      </c>
      <c r="AT232" s="26" t="s">
        <v>441</v>
      </c>
      <c r="AU232" s="26"/>
      <c r="AV232" s="26"/>
      <c r="AW232" s="26"/>
      <c r="AX232" s="26"/>
      <c r="AY232" s="26"/>
      <c r="AZ232" s="26"/>
      <c r="BC232" s="38"/>
      <c r="BD232" s="38"/>
      <c r="BE232" s="983">
        <v>203</v>
      </c>
    </row>
    <row r="233" spans="1:259" s="203" customFormat="1" ht="12.95" customHeight="1">
      <c r="A233" s="24" t="s">
        <v>8484</v>
      </c>
      <c r="B233" s="24"/>
      <c r="C233" s="25"/>
      <c r="D233" s="24">
        <v>210015718</v>
      </c>
      <c r="E233" s="26" t="s">
        <v>3444</v>
      </c>
      <c r="F233" s="26"/>
      <c r="G233" s="26">
        <v>22100129</v>
      </c>
      <c r="H233" s="26" t="s">
        <v>1340</v>
      </c>
      <c r="I233" s="26" t="s">
        <v>439</v>
      </c>
      <c r="J233" s="26" t="s">
        <v>437</v>
      </c>
      <c r="K233" s="26" t="s">
        <v>440</v>
      </c>
      <c r="L233" s="27" t="s">
        <v>149</v>
      </c>
      <c r="M233" s="28" t="s">
        <v>104</v>
      </c>
      <c r="N233" s="26" t="s">
        <v>120</v>
      </c>
      <c r="O233" s="29" t="s">
        <v>83</v>
      </c>
      <c r="P233" s="28" t="s">
        <v>106</v>
      </c>
      <c r="Q233" s="26" t="s">
        <v>107</v>
      </c>
      <c r="R233" s="28" t="s">
        <v>150</v>
      </c>
      <c r="S233" s="27" t="s">
        <v>109</v>
      </c>
      <c r="T233" s="28" t="s">
        <v>106</v>
      </c>
      <c r="U233" s="30" t="s">
        <v>121</v>
      </c>
      <c r="V233" s="26" t="s">
        <v>111</v>
      </c>
      <c r="W233" s="28">
        <v>60</v>
      </c>
      <c r="X233" s="26" t="s">
        <v>112</v>
      </c>
      <c r="Y233" s="28"/>
      <c r="Z233" s="28"/>
      <c r="AA233" s="28"/>
      <c r="AB233" s="29">
        <v>30</v>
      </c>
      <c r="AC233" s="27">
        <v>60</v>
      </c>
      <c r="AD233" s="27">
        <v>10</v>
      </c>
      <c r="AE233" s="31" t="s">
        <v>122</v>
      </c>
      <c r="AF233" s="26" t="s">
        <v>114</v>
      </c>
      <c r="AG233" s="31">
        <v>213</v>
      </c>
      <c r="AH233" s="31">
        <v>11419.1</v>
      </c>
      <c r="AI233" s="32">
        <f t="shared" si="15"/>
        <v>2432268.3000000003</v>
      </c>
      <c r="AJ233" s="33">
        <f t="shared" si="16"/>
        <v>2724140.4960000007</v>
      </c>
      <c r="AK233" s="34"/>
      <c r="AL233" s="35"/>
      <c r="AM233" s="34"/>
      <c r="AN233" s="34" t="s">
        <v>115</v>
      </c>
      <c r="AO233" s="24"/>
      <c r="AP233" s="26"/>
      <c r="AQ233" s="26"/>
      <c r="AR233" s="26"/>
      <c r="AS233" s="26" t="s">
        <v>442</v>
      </c>
      <c r="AT233" s="26" t="s">
        <v>442</v>
      </c>
      <c r="AU233" s="26"/>
      <c r="AV233" s="26"/>
      <c r="AW233" s="26"/>
      <c r="AX233" s="26"/>
      <c r="AY233" s="26"/>
      <c r="AZ233" s="26"/>
      <c r="BC233" s="38"/>
      <c r="BD233" s="38"/>
      <c r="BE233" s="983">
        <v>204</v>
      </c>
    </row>
    <row r="234" spans="1:259" s="203" customFormat="1" ht="12.95" customHeight="1">
      <c r="A234" s="24" t="s">
        <v>8484</v>
      </c>
      <c r="B234" s="24"/>
      <c r="C234" s="25"/>
      <c r="D234" s="24">
        <v>210017793</v>
      </c>
      <c r="E234" s="26" t="s">
        <v>3445</v>
      </c>
      <c r="F234" s="26"/>
      <c r="G234" s="26">
        <v>22100130</v>
      </c>
      <c r="H234" s="26" t="s">
        <v>1341</v>
      </c>
      <c r="I234" s="26" t="s">
        <v>443</v>
      </c>
      <c r="J234" s="26" t="s">
        <v>437</v>
      </c>
      <c r="K234" s="26" t="s">
        <v>444</v>
      </c>
      <c r="L234" s="27" t="s">
        <v>149</v>
      </c>
      <c r="M234" s="28" t="s">
        <v>104</v>
      </c>
      <c r="N234" s="26" t="s">
        <v>120</v>
      </c>
      <c r="O234" s="29" t="s">
        <v>83</v>
      </c>
      <c r="P234" s="28" t="s">
        <v>106</v>
      </c>
      <c r="Q234" s="26" t="s">
        <v>107</v>
      </c>
      <c r="R234" s="28" t="s">
        <v>150</v>
      </c>
      <c r="S234" s="27" t="s">
        <v>109</v>
      </c>
      <c r="T234" s="28" t="s">
        <v>106</v>
      </c>
      <c r="U234" s="30" t="s">
        <v>121</v>
      </c>
      <c r="V234" s="26" t="s">
        <v>111</v>
      </c>
      <c r="W234" s="28">
        <v>60</v>
      </c>
      <c r="X234" s="26" t="s">
        <v>112</v>
      </c>
      <c r="Y234" s="28"/>
      <c r="Z234" s="28"/>
      <c r="AA234" s="28"/>
      <c r="AB234" s="29">
        <v>30</v>
      </c>
      <c r="AC234" s="27">
        <v>60</v>
      </c>
      <c r="AD234" s="27">
        <v>10</v>
      </c>
      <c r="AE234" s="31" t="s">
        <v>128</v>
      </c>
      <c r="AF234" s="26" t="s">
        <v>114</v>
      </c>
      <c r="AG234" s="31">
        <v>11</v>
      </c>
      <c r="AH234" s="31">
        <v>245879</v>
      </c>
      <c r="AI234" s="32">
        <f t="shared" si="15"/>
        <v>2704669</v>
      </c>
      <c r="AJ234" s="33">
        <f t="shared" si="16"/>
        <v>3029229.2800000003</v>
      </c>
      <c r="AK234" s="34"/>
      <c r="AL234" s="35"/>
      <c r="AM234" s="34"/>
      <c r="AN234" s="34" t="s">
        <v>115</v>
      </c>
      <c r="AO234" s="24"/>
      <c r="AP234" s="26"/>
      <c r="AQ234" s="26"/>
      <c r="AR234" s="26"/>
      <c r="AS234" s="26" t="s">
        <v>445</v>
      </c>
      <c r="AT234" s="26" t="s">
        <v>445</v>
      </c>
      <c r="AU234" s="26"/>
      <c r="AV234" s="26"/>
      <c r="AW234" s="26"/>
      <c r="AX234" s="26"/>
      <c r="AY234" s="26"/>
      <c r="AZ234" s="26"/>
      <c r="BC234" s="38"/>
      <c r="BD234" s="38"/>
      <c r="BE234" s="983">
        <v>205</v>
      </c>
    </row>
    <row r="235" spans="1:259" s="203" customFormat="1" ht="12.95" customHeight="1">
      <c r="A235" s="24" t="s">
        <v>8484</v>
      </c>
      <c r="B235" s="24"/>
      <c r="C235" s="25"/>
      <c r="D235" s="24">
        <v>210028849</v>
      </c>
      <c r="E235" s="26" t="s">
        <v>3446</v>
      </c>
      <c r="F235" s="26"/>
      <c r="G235" s="26">
        <v>22100131</v>
      </c>
      <c r="H235" s="26" t="s">
        <v>1342</v>
      </c>
      <c r="I235" s="26" t="s">
        <v>443</v>
      </c>
      <c r="J235" s="26" t="s">
        <v>437</v>
      </c>
      <c r="K235" s="26" t="s">
        <v>444</v>
      </c>
      <c r="L235" s="27" t="s">
        <v>149</v>
      </c>
      <c r="M235" s="28" t="s">
        <v>104</v>
      </c>
      <c r="N235" s="26" t="s">
        <v>120</v>
      </c>
      <c r="O235" s="29" t="s">
        <v>83</v>
      </c>
      <c r="P235" s="28" t="s">
        <v>106</v>
      </c>
      <c r="Q235" s="26" t="s">
        <v>107</v>
      </c>
      <c r="R235" s="28" t="s">
        <v>150</v>
      </c>
      <c r="S235" s="27" t="s">
        <v>109</v>
      </c>
      <c r="T235" s="28" t="s">
        <v>106</v>
      </c>
      <c r="U235" s="30" t="s">
        <v>121</v>
      </c>
      <c r="V235" s="26" t="s">
        <v>111</v>
      </c>
      <c r="W235" s="28">
        <v>60</v>
      </c>
      <c r="X235" s="26" t="s">
        <v>112</v>
      </c>
      <c r="Y235" s="28"/>
      <c r="Z235" s="28"/>
      <c r="AA235" s="28"/>
      <c r="AB235" s="29">
        <v>30</v>
      </c>
      <c r="AC235" s="27">
        <v>60</v>
      </c>
      <c r="AD235" s="27">
        <v>10</v>
      </c>
      <c r="AE235" s="31" t="s">
        <v>128</v>
      </c>
      <c r="AF235" s="26" t="s">
        <v>114</v>
      </c>
      <c r="AG235" s="31">
        <v>16</v>
      </c>
      <c r="AH235" s="31">
        <v>195044.75</v>
      </c>
      <c r="AI235" s="32">
        <f t="shared" si="15"/>
        <v>3120716</v>
      </c>
      <c r="AJ235" s="33">
        <f t="shared" si="16"/>
        <v>3495201.9200000004</v>
      </c>
      <c r="AK235" s="34"/>
      <c r="AL235" s="35"/>
      <c r="AM235" s="34"/>
      <c r="AN235" s="34" t="s">
        <v>115</v>
      </c>
      <c r="AO235" s="24"/>
      <c r="AP235" s="26"/>
      <c r="AQ235" s="26"/>
      <c r="AR235" s="26"/>
      <c r="AS235" s="26" t="s">
        <v>446</v>
      </c>
      <c r="AT235" s="26" t="s">
        <v>446</v>
      </c>
      <c r="AU235" s="26"/>
      <c r="AV235" s="26"/>
      <c r="AW235" s="26"/>
      <c r="AX235" s="26"/>
      <c r="AY235" s="26"/>
      <c r="AZ235" s="26"/>
      <c r="BC235" s="38"/>
      <c r="BD235" s="38"/>
      <c r="BE235" s="983">
        <v>206</v>
      </c>
    </row>
    <row r="236" spans="1:259" s="203" customFormat="1" ht="12.95" customHeight="1">
      <c r="A236" s="24" t="s">
        <v>8484</v>
      </c>
      <c r="B236" s="24"/>
      <c r="C236" s="25"/>
      <c r="D236" s="24">
        <v>210030303</v>
      </c>
      <c r="E236" s="26" t="s">
        <v>3447</v>
      </c>
      <c r="F236" s="26"/>
      <c r="G236" s="26">
        <v>22100132</v>
      </c>
      <c r="H236" s="26" t="s">
        <v>1343</v>
      </c>
      <c r="I236" s="26" t="s">
        <v>443</v>
      </c>
      <c r="J236" s="26" t="s">
        <v>437</v>
      </c>
      <c r="K236" s="26" t="s">
        <v>444</v>
      </c>
      <c r="L236" s="27" t="s">
        <v>149</v>
      </c>
      <c r="M236" s="28" t="s">
        <v>104</v>
      </c>
      <c r="N236" s="26" t="s">
        <v>120</v>
      </c>
      <c r="O236" s="29" t="s">
        <v>83</v>
      </c>
      <c r="P236" s="28" t="s">
        <v>106</v>
      </c>
      <c r="Q236" s="26" t="s">
        <v>107</v>
      </c>
      <c r="R236" s="28" t="s">
        <v>150</v>
      </c>
      <c r="S236" s="27" t="s">
        <v>109</v>
      </c>
      <c r="T236" s="28" t="s">
        <v>106</v>
      </c>
      <c r="U236" s="30" t="s">
        <v>121</v>
      </c>
      <c r="V236" s="26" t="s">
        <v>111</v>
      </c>
      <c r="W236" s="28">
        <v>60</v>
      </c>
      <c r="X236" s="26" t="s">
        <v>112</v>
      </c>
      <c r="Y236" s="28"/>
      <c r="Z236" s="28"/>
      <c r="AA236" s="28"/>
      <c r="AB236" s="29">
        <v>30</v>
      </c>
      <c r="AC236" s="27">
        <v>60</v>
      </c>
      <c r="AD236" s="27">
        <v>10</v>
      </c>
      <c r="AE236" s="31" t="s">
        <v>128</v>
      </c>
      <c r="AF236" s="26" t="s">
        <v>114</v>
      </c>
      <c r="AG236" s="31">
        <v>16</v>
      </c>
      <c r="AH236" s="31">
        <v>176937.25</v>
      </c>
      <c r="AI236" s="32">
        <f t="shared" si="15"/>
        <v>2830996</v>
      </c>
      <c r="AJ236" s="33">
        <f t="shared" si="16"/>
        <v>3170715.5200000005</v>
      </c>
      <c r="AK236" s="34"/>
      <c r="AL236" s="35"/>
      <c r="AM236" s="34"/>
      <c r="AN236" s="34" t="s">
        <v>115</v>
      </c>
      <c r="AO236" s="24"/>
      <c r="AP236" s="26"/>
      <c r="AQ236" s="26"/>
      <c r="AR236" s="26"/>
      <c r="AS236" s="26" t="s">
        <v>447</v>
      </c>
      <c r="AT236" s="26" t="s">
        <v>447</v>
      </c>
      <c r="AU236" s="26"/>
      <c r="AV236" s="26"/>
      <c r="AW236" s="26"/>
      <c r="AX236" s="26"/>
      <c r="AY236" s="26"/>
      <c r="AZ236" s="26"/>
      <c r="BC236" s="38"/>
      <c r="BD236" s="38"/>
      <c r="BE236" s="983">
        <v>207</v>
      </c>
    </row>
    <row r="237" spans="1:259" s="203" customFormat="1" ht="12.95" customHeight="1">
      <c r="A237" s="24" t="s">
        <v>8484</v>
      </c>
      <c r="B237" s="24"/>
      <c r="C237" s="25"/>
      <c r="D237" s="24">
        <v>210012877</v>
      </c>
      <c r="E237" s="26" t="s">
        <v>3448</v>
      </c>
      <c r="F237" s="26"/>
      <c r="G237" s="26">
        <v>22100133</v>
      </c>
      <c r="H237" s="26" t="s">
        <v>1344</v>
      </c>
      <c r="I237" s="26" t="s">
        <v>448</v>
      </c>
      <c r="J237" s="26" t="s">
        <v>437</v>
      </c>
      <c r="K237" s="26" t="s">
        <v>450</v>
      </c>
      <c r="L237" s="27" t="s">
        <v>149</v>
      </c>
      <c r="M237" s="28" t="s">
        <v>104</v>
      </c>
      <c r="N237" s="26" t="s">
        <v>120</v>
      </c>
      <c r="O237" s="29" t="s">
        <v>83</v>
      </c>
      <c r="P237" s="28" t="s">
        <v>106</v>
      </c>
      <c r="Q237" s="26" t="s">
        <v>107</v>
      </c>
      <c r="R237" s="28" t="s">
        <v>150</v>
      </c>
      <c r="S237" s="27" t="s">
        <v>109</v>
      </c>
      <c r="T237" s="28" t="s">
        <v>106</v>
      </c>
      <c r="U237" s="30" t="s">
        <v>121</v>
      </c>
      <c r="V237" s="26" t="s">
        <v>111</v>
      </c>
      <c r="W237" s="28">
        <v>60</v>
      </c>
      <c r="X237" s="26" t="s">
        <v>112</v>
      </c>
      <c r="Y237" s="28"/>
      <c r="Z237" s="28"/>
      <c r="AA237" s="28"/>
      <c r="AB237" s="29">
        <v>30</v>
      </c>
      <c r="AC237" s="27">
        <v>60</v>
      </c>
      <c r="AD237" s="27">
        <v>10</v>
      </c>
      <c r="AE237" s="31" t="s">
        <v>128</v>
      </c>
      <c r="AF237" s="26" t="s">
        <v>114</v>
      </c>
      <c r="AG237" s="31">
        <v>31</v>
      </c>
      <c r="AH237" s="31">
        <v>368947.75</v>
      </c>
      <c r="AI237" s="32">
        <f t="shared" si="15"/>
        <v>11437380.25</v>
      </c>
      <c r="AJ237" s="33">
        <f t="shared" si="16"/>
        <v>12809865.880000001</v>
      </c>
      <c r="AK237" s="34"/>
      <c r="AL237" s="35"/>
      <c r="AM237" s="34"/>
      <c r="AN237" s="34" t="s">
        <v>115</v>
      </c>
      <c r="AO237" s="24"/>
      <c r="AP237" s="26"/>
      <c r="AQ237" s="26"/>
      <c r="AR237" s="26"/>
      <c r="AS237" s="26" t="s">
        <v>449</v>
      </c>
      <c r="AT237" s="26" t="s">
        <v>449</v>
      </c>
      <c r="AU237" s="26"/>
      <c r="AV237" s="26"/>
      <c r="AW237" s="26"/>
      <c r="AX237" s="26"/>
      <c r="AY237" s="26"/>
      <c r="AZ237" s="26"/>
      <c r="BC237" s="38"/>
      <c r="BD237" s="38"/>
      <c r="BE237" s="983">
        <v>208</v>
      </c>
    </row>
    <row r="238" spans="1:259" s="203" customFormat="1" ht="12.95" customHeight="1">
      <c r="A238" s="24" t="s">
        <v>8484</v>
      </c>
      <c r="B238" s="24"/>
      <c r="C238" s="25"/>
      <c r="D238" s="24">
        <v>210028648</v>
      </c>
      <c r="E238" s="26" t="s">
        <v>3449</v>
      </c>
      <c r="F238" s="26"/>
      <c r="G238" s="26">
        <v>22100134</v>
      </c>
      <c r="H238" s="26" t="s">
        <v>1345</v>
      </c>
      <c r="I238" s="26" t="s">
        <v>448</v>
      </c>
      <c r="J238" s="26" t="s">
        <v>437</v>
      </c>
      <c r="K238" s="26" t="s">
        <v>450</v>
      </c>
      <c r="L238" s="27" t="s">
        <v>149</v>
      </c>
      <c r="M238" s="28" t="s">
        <v>104</v>
      </c>
      <c r="N238" s="26" t="s">
        <v>120</v>
      </c>
      <c r="O238" s="29" t="s">
        <v>83</v>
      </c>
      <c r="P238" s="28" t="s">
        <v>106</v>
      </c>
      <c r="Q238" s="26" t="s">
        <v>107</v>
      </c>
      <c r="R238" s="28" t="s">
        <v>150</v>
      </c>
      <c r="S238" s="27" t="s">
        <v>109</v>
      </c>
      <c r="T238" s="28" t="s">
        <v>106</v>
      </c>
      <c r="U238" s="30" t="s">
        <v>121</v>
      </c>
      <c r="V238" s="26" t="s">
        <v>111</v>
      </c>
      <c r="W238" s="28">
        <v>60</v>
      </c>
      <c r="X238" s="26" t="s">
        <v>112</v>
      </c>
      <c r="Y238" s="28"/>
      <c r="Z238" s="28"/>
      <c r="AA238" s="28"/>
      <c r="AB238" s="29">
        <v>30</v>
      </c>
      <c r="AC238" s="27">
        <v>60</v>
      </c>
      <c r="AD238" s="27">
        <v>10</v>
      </c>
      <c r="AE238" s="31" t="s">
        <v>128</v>
      </c>
      <c r="AF238" s="26" t="s">
        <v>114</v>
      </c>
      <c r="AG238" s="31">
        <v>14</v>
      </c>
      <c r="AH238" s="31">
        <v>579135.5</v>
      </c>
      <c r="AI238" s="32">
        <f t="shared" si="15"/>
        <v>8107897</v>
      </c>
      <c r="AJ238" s="33">
        <f t="shared" si="16"/>
        <v>9080844.6400000006</v>
      </c>
      <c r="AK238" s="34"/>
      <c r="AL238" s="35"/>
      <c r="AM238" s="34"/>
      <c r="AN238" s="34" t="s">
        <v>115</v>
      </c>
      <c r="AO238" s="24"/>
      <c r="AP238" s="26"/>
      <c r="AQ238" s="26"/>
      <c r="AR238" s="26"/>
      <c r="AS238" s="26" t="s">
        <v>451</v>
      </c>
      <c r="AT238" s="26" t="s">
        <v>451</v>
      </c>
      <c r="AU238" s="26"/>
      <c r="AV238" s="26"/>
      <c r="AW238" s="26"/>
      <c r="AX238" s="26"/>
      <c r="AY238" s="26"/>
      <c r="AZ238" s="26"/>
      <c r="BC238" s="38"/>
      <c r="BD238" s="38"/>
      <c r="BE238" s="983">
        <v>209</v>
      </c>
    </row>
    <row r="239" spans="1:259" s="203" customFormat="1" ht="12.95" customHeight="1">
      <c r="A239" s="24" t="s">
        <v>8484</v>
      </c>
      <c r="B239" s="24"/>
      <c r="C239" s="25" t="s">
        <v>2123</v>
      </c>
      <c r="D239" s="24">
        <v>210019770</v>
      </c>
      <c r="E239" s="26" t="s">
        <v>3450</v>
      </c>
      <c r="F239" s="26"/>
      <c r="G239" s="26">
        <v>22100135</v>
      </c>
      <c r="H239" s="26" t="s">
        <v>1346</v>
      </c>
      <c r="I239" s="26" t="s">
        <v>452</v>
      </c>
      <c r="J239" s="26" t="s">
        <v>437</v>
      </c>
      <c r="K239" s="26" t="s">
        <v>453</v>
      </c>
      <c r="L239" s="27" t="s">
        <v>402</v>
      </c>
      <c r="M239" s="28" t="s">
        <v>104</v>
      </c>
      <c r="N239" s="26" t="s">
        <v>120</v>
      </c>
      <c r="O239" s="29" t="s">
        <v>83</v>
      </c>
      <c r="P239" s="28" t="s">
        <v>106</v>
      </c>
      <c r="Q239" s="26" t="s">
        <v>107</v>
      </c>
      <c r="R239" s="28" t="s">
        <v>150</v>
      </c>
      <c r="S239" s="27" t="s">
        <v>109</v>
      </c>
      <c r="T239" s="28" t="s">
        <v>106</v>
      </c>
      <c r="U239" s="30" t="s">
        <v>121</v>
      </c>
      <c r="V239" s="26" t="s">
        <v>111</v>
      </c>
      <c r="W239" s="28">
        <v>60</v>
      </c>
      <c r="X239" s="26" t="s">
        <v>112</v>
      </c>
      <c r="Y239" s="28"/>
      <c r="Z239" s="28"/>
      <c r="AA239" s="28"/>
      <c r="AB239" s="29">
        <v>30</v>
      </c>
      <c r="AC239" s="27">
        <v>60</v>
      </c>
      <c r="AD239" s="27">
        <v>10</v>
      </c>
      <c r="AE239" s="31" t="s">
        <v>128</v>
      </c>
      <c r="AF239" s="26" t="s">
        <v>114</v>
      </c>
      <c r="AG239" s="31">
        <v>150</v>
      </c>
      <c r="AH239" s="123">
        <v>2520</v>
      </c>
      <c r="AI239" s="32">
        <v>0</v>
      </c>
      <c r="AJ239" s="33">
        <f t="shared" si="16"/>
        <v>0</v>
      </c>
      <c r="AK239" s="34"/>
      <c r="AL239" s="35"/>
      <c r="AM239" s="34"/>
      <c r="AN239" s="34" t="s">
        <v>115</v>
      </c>
      <c r="AO239" s="24"/>
      <c r="AP239" s="26"/>
      <c r="AQ239" s="26"/>
      <c r="AR239" s="26"/>
      <c r="AS239" s="26" t="s">
        <v>454</v>
      </c>
      <c r="AT239" s="26" t="s">
        <v>454</v>
      </c>
      <c r="AU239" s="26"/>
      <c r="AV239" s="26"/>
      <c r="AW239" s="26"/>
      <c r="AX239" s="26"/>
      <c r="AY239" s="26"/>
      <c r="AZ239" s="26"/>
      <c r="BC239" s="38"/>
      <c r="BD239" s="38"/>
      <c r="BE239" s="983">
        <v>210</v>
      </c>
    </row>
    <row r="240" spans="1:259" s="203" customFormat="1" ht="12.95" customHeight="1">
      <c r="A240" s="89" t="s">
        <v>8484</v>
      </c>
      <c r="B240" s="110"/>
      <c r="C240" s="110" t="s">
        <v>3836</v>
      </c>
      <c r="D240" s="89">
        <v>210019770</v>
      </c>
      <c r="E240" s="89" t="s">
        <v>3861</v>
      </c>
      <c r="F240" s="89"/>
      <c r="G240" s="89">
        <v>22100135</v>
      </c>
      <c r="H240" s="260"/>
      <c r="I240" s="114" t="s">
        <v>452</v>
      </c>
      <c r="J240" s="114" t="s">
        <v>437</v>
      </c>
      <c r="K240" s="114" t="s">
        <v>453</v>
      </c>
      <c r="L240" s="89" t="s">
        <v>402</v>
      </c>
      <c r="M240" s="89" t="s">
        <v>104</v>
      </c>
      <c r="N240" s="62" t="s">
        <v>120</v>
      </c>
      <c r="O240" s="89" t="s">
        <v>83</v>
      </c>
      <c r="P240" s="110" t="s">
        <v>106</v>
      </c>
      <c r="Q240" s="112" t="s">
        <v>107</v>
      </c>
      <c r="R240" s="62" t="s">
        <v>108</v>
      </c>
      <c r="S240" s="62" t="s">
        <v>109</v>
      </c>
      <c r="T240" s="110" t="s">
        <v>106</v>
      </c>
      <c r="U240" s="112" t="s">
        <v>121</v>
      </c>
      <c r="V240" s="62" t="s">
        <v>111</v>
      </c>
      <c r="W240" s="62">
        <v>60</v>
      </c>
      <c r="X240" s="62" t="s">
        <v>112</v>
      </c>
      <c r="Y240" s="62"/>
      <c r="Z240" s="62"/>
      <c r="AA240" s="62"/>
      <c r="AB240" s="261">
        <v>30</v>
      </c>
      <c r="AC240" s="62">
        <v>60</v>
      </c>
      <c r="AD240" s="261">
        <v>10</v>
      </c>
      <c r="AE240" s="62" t="s">
        <v>128</v>
      </c>
      <c r="AF240" s="62" t="s">
        <v>114</v>
      </c>
      <c r="AG240" s="262">
        <v>150</v>
      </c>
      <c r="AH240" s="263">
        <v>2520</v>
      </c>
      <c r="AI240" s="32">
        <v>0</v>
      </c>
      <c r="AJ240" s="33">
        <f t="shared" si="16"/>
        <v>0</v>
      </c>
      <c r="AK240" s="265"/>
      <c r="AL240" s="265"/>
      <c r="AM240" s="265"/>
      <c r="AN240" s="266" t="s">
        <v>115</v>
      </c>
      <c r="AO240" s="267"/>
      <c r="AP240" s="267"/>
      <c r="AQ240" s="62"/>
      <c r="AR240" s="62"/>
      <c r="AS240" s="62" t="s">
        <v>454</v>
      </c>
      <c r="AT240" s="260"/>
      <c r="AU240" s="62"/>
      <c r="AV240" s="62"/>
      <c r="AW240" s="62"/>
      <c r="AX240" s="62"/>
      <c r="AY240" s="62"/>
      <c r="AZ240" s="62" t="s">
        <v>3838</v>
      </c>
      <c r="BA240" s="201"/>
      <c r="BB240" s="201"/>
      <c r="BC240" s="201"/>
      <c r="BD240" s="209"/>
      <c r="BE240" s="983">
        <v>211</v>
      </c>
    </row>
    <row r="241" spans="1:259" s="203" customFormat="1" ht="12.95" customHeight="1">
      <c r="A241" s="24" t="s">
        <v>8484</v>
      </c>
      <c r="B241" s="260"/>
      <c r="C241" s="260" t="s">
        <v>2090</v>
      </c>
      <c r="D241" s="24">
        <v>210019770</v>
      </c>
      <c r="E241" s="27" t="s">
        <v>4071</v>
      </c>
      <c r="F241" s="27"/>
      <c r="G241" s="26"/>
      <c r="H241" s="260"/>
      <c r="I241" s="26" t="s">
        <v>452</v>
      </c>
      <c r="J241" s="26" t="s">
        <v>437</v>
      </c>
      <c r="K241" s="26" t="s">
        <v>453</v>
      </c>
      <c r="L241" s="26" t="s">
        <v>402</v>
      </c>
      <c r="M241" s="28" t="s">
        <v>104</v>
      </c>
      <c r="N241" s="26" t="s">
        <v>120</v>
      </c>
      <c r="O241" s="28" t="s">
        <v>83</v>
      </c>
      <c r="P241" s="28" t="s">
        <v>106</v>
      </c>
      <c r="Q241" s="26" t="s">
        <v>107</v>
      </c>
      <c r="R241" s="28" t="s">
        <v>1092</v>
      </c>
      <c r="S241" s="26" t="s">
        <v>109</v>
      </c>
      <c r="T241" s="28" t="s">
        <v>106</v>
      </c>
      <c r="U241" s="30" t="s">
        <v>121</v>
      </c>
      <c r="V241" s="26" t="s">
        <v>111</v>
      </c>
      <c r="W241" s="28">
        <v>60</v>
      </c>
      <c r="X241" s="26" t="s">
        <v>112</v>
      </c>
      <c r="Y241" s="28"/>
      <c r="Z241" s="28"/>
      <c r="AA241" s="28"/>
      <c r="AB241" s="28">
        <v>30</v>
      </c>
      <c r="AC241" s="26">
        <v>60</v>
      </c>
      <c r="AD241" s="26">
        <v>10</v>
      </c>
      <c r="AE241" s="31" t="s">
        <v>128</v>
      </c>
      <c r="AF241" s="26" t="s">
        <v>114</v>
      </c>
      <c r="AG241" s="31">
        <v>150</v>
      </c>
      <c r="AH241" s="34">
        <v>2520</v>
      </c>
      <c r="AI241" s="32">
        <v>0</v>
      </c>
      <c r="AJ241" s="33">
        <f t="shared" si="16"/>
        <v>0</v>
      </c>
      <c r="AK241" s="35"/>
      <c r="AL241" s="34"/>
      <c r="AM241" s="34"/>
      <c r="AN241" s="34" t="s">
        <v>115</v>
      </c>
      <c r="AO241" s="24"/>
      <c r="AP241" s="26"/>
      <c r="AQ241" s="26"/>
      <c r="AR241" s="26"/>
      <c r="AS241" s="26" t="s">
        <v>454</v>
      </c>
      <c r="AT241" s="26" t="s">
        <v>454</v>
      </c>
      <c r="AU241" s="26"/>
      <c r="AV241" s="26"/>
      <c r="AW241" s="26"/>
      <c r="AX241" s="26"/>
      <c r="AY241" s="26"/>
      <c r="AZ241" s="26"/>
      <c r="BA241" s="253" t="s">
        <v>3838</v>
      </c>
      <c r="BB241" s="253">
        <v>22100135</v>
      </c>
      <c r="BC241" s="253"/>
      <c r="BD241" s="209"/>
      <c r="BE241" s="983">
        <v>212</v>
      </c>
    </row>
    <row r="242" spans="1:259" s="203" customFormat="1" ht="12.95" customHeight="1">
      <c r="A242" s="395" t="s">
        <v>8484</v>
      </c>
      <c r="B242" s="524"/>
      <c r="C242" s="524"/>
      <c r="D242" s="64">
        <v>210019770</v>
      </c>
      <c r="E242" s="521" t="s">
        <v>4751</v>
      </c>
      <c r="F242" s="521"/>
      <c r="G242" s="524"/>
      <c r="H242" s="524"/>
      <c r="I242" s="606" t="s">
        <v>452</v>
      </c>
      <c r="J242" s="606" t="s">
        <v>437</v>
      </c>
      <c r="K242" s="606" t="s">
        <v>453</v>
      </c>
      <c r="L242" s="470" t="s">
        <v>149</v>
      </c>
      <c r="M242" s="131" t="s">
        <v>104</v>
      </c>
      <c r="N242" s="470" t="s">
        <v>120</v>
      </c>
      <c r="O242" s="131" t="s">
        <v>83</v>
      </c>
      <c r="P242" s="398" t="s">
        <v>106</v>
      </c>
      <c r="Q242" s="606" t="s">
        <v>107</v>
      </c>
      <c r="R242" s="398" t="s">
        <v>2149</v>
      </c>
      <c r="S242" s="470" t="s">
        <v>109</v>
      </c>
      <c r="T242" s="398" t="s">
        <v>106</v>
      </c>
      <c r="U242" s="36" t="s">
        <v>121</v>
      </c>
      <c r="V242" s="606" t="s">
        <v>111</v>
      </c>
      <c r="W242" s="398">
        <v>60</v>
      </c>
      <c r="X242" s="606" t="s">
        <v>112</v>
      </c>
      <c r="Y242" s="398"/>
      <c r="Z242" s="398"/>
      <c r="AA242" s="398"/>
      <c r="AB242" s="470">
        <v>30</v>
      </c>
      <c r="AC242" s="470">
        <v>60</v>
      </c>
      <c r="AD242" s="470">
        <v>10</v>
      </c>
      <c r="AE242" s="737" t="s">
        <v>128</v>
      </c>
      <c r="AF242" s="606" t="s">
        <v>114</v>
      </c>
      <c r="AG242" s="610">
        <v>150</v>
      </c>
      <c r="AH242" s="498">
        <v>2520</v>
      </c>
      <c r="AI242" s="739">
        <v>378000</v>
      </c>
      <c r="AJ242" s="739">
        <f t="shared" si="16"/>
        <v>423360.00000000006</v>
      </c>
      <c r="AK242" s="740"/>
      <c r="AL242" s="741"/>
      <c r="AM242" s="741"/>
      <c r="AN242" s="741" t="s">
        <v>115</v>
      </c>
      <c r="AO242" s="395"/>
      <c r="AP242" s="606"/>
      <c r="AQ242" s="606"/>
      <c r="AR242" s="606"/>
      <c r="AS242" s="606" t="s">
        <v>454</v>
      </c>
      <c r="AT242" s="606" t="s">
        <v>454</v>
      </c>
      <c r="AU242" s="606"/>
      <c r="AV242" s="606"/>
      <c r="AW242" s="606"/>
      <c r="AX242" s="606"/>
      <c r="AY242" s="606"/>
      <c r="AZ242" s="606" t="s">
        <v>4714</v>
      </c>
      <c r="BA242" s="742"/>
      <c r="BB242" s="326"/>
      <c r="BC242" s="326"/>
      <c r="BD242" s="106"/>
      <c r="BE242" s="983">
        <v>213</v>
      </c>
    </row>
    <row r="243" spans="1:259" s="203" customFormat="1" ht="12.95" customHeight="1">
      <c r="A243" s="24" t="s">
        <v>8484</v>
      </c>
      <c r="B243" s="24"/>
      <c r="C243" s="25" t="s">
        <v>2123</v>
      </c>
      <c r="D243" s="24">
        <v>210013806</v>
      </c>
      <c r="E243" s="26" t="s">
        <v>3451</v>
      </c>
      <c r="F243" s="26"/>
      <c r="G243" s="26">
        <v>22100136</v>
      </c>
      <c r="H243" s="26" t="s">
        <v>1347</v>
      </c>
      <c r="I243" s="26" t="s">
        <v>455</v>
      </c>
      <c r="J243" s="26" t="s">
        <v>437</v>
      </c>
      <c r="K243" s="26" t="s">
        <v>456</v>
      </c>
      <c r="L243" s="27" t="s">
        <v>402</v>
      </c>
      <c r="M243" s="28" t="s">
        <v>104</v>
      </c>
      <c r="N243" s="26" t="s">
        <v>120</v>
      </c>
      <c r="O243" s="29" t="s">
        <v>83</v>
      </c>
      <c r="P243" s="28" t="s">
        <v>106</v>
      </c>
      <c r="Q243" s="26" t="s">
        <v>107</v>
      </c>
      <c r="R243" s="28" t="s">
        <v>150</v>
      </c>
      <c r="S243" s="27" t="s">
        <v>109</v>
      </c>
      <c r="T243" s="28" t="s">
        <v>106</v>
      </c>
      <c r="U243" s="30" t="s">
        <v>121</v>
      </c>
      <c r="V243" s="26" t="s">
        <v>111</v>
      </c>
      <c r="W243" s="28">
        <v>60</v>
      </c>
      <c r="X243" s="26" t="s">
        <v>112</v>
      </c>
      <c r="Y243" s="28"/>
      <c r="Z243" s="28"/>
      <c r="AA243" s="28"/>
      <c r="AB243" s="29">
        <v>30</v>
      </c>
      <c r="AC243" s="27">
        <v>60</v>
      </c>
      <c r="AD243" s="27">
        <v>10</v>
      </c>
      <c r="AE243" s="31" t="s">
        <v>128</v>
      </c>
      <c r="AF243" s="26" t="s">
        <v>114</v>
      </c>
      <c r="AG243" s="31">
        <v>330</v>
      </c>
      <c r="AH243" s="123">
        <v>13150</v>
      </c>
      <c r="AI243" s="32">
        <v>0</v>
      </c>
      <c r="AJ243" s="33">
        <f t="shared" si="16"/>
        <v>0</v>
      </c>
      <c r="AK243" s="34"/>
      <c r="AL243" s="35"/>
      <c r="AM243" s="34"/>
      <c r="AN243" s="34" t="s">
        <v>115</v>
      </c>
      <c r="AO243" s="24"/>
      <c r="AP243" s="26"/>
      <c r="AQ243" s="26"/>
      <c r="AR243" s="26"/>
      <c r="AS243" s="26" t="s">
        <v>457</v>
      </c>
      <c r="AT243" s="26" t="s">
        <v>457</v>
      </c>
      <c r="AU243" s="26"/>
      <c r="AV243" s="26"/>
      <c r="AW243" s="26"/>
      <c r="AX243" s="26"/>
      <c r="AY243" s="26"/>
      <c r="AZ243" s="26"/>
      <c r="BC243" s="38"/>
      <c r="BD243" s="38"/>
      <c r="BE243" s="983">
        <v>214</v>
      </c>
    </row>
    <row r="244" spans="1:259" s="203" customFormat="1" ht="12.95" customHeight="1">
      <c r="A244" s="89" t="s">
        <v>8484</v>
      </c>
      <c r="B244" s="110"/>
      <c r="C244" s="110" t="s">
        <v>3836</v>
      </c>
      <c r="D244" s="89">
        <v>210013806</v>
      </c>
      <c r="E244" s="89" t="s">
        <v>3862</v>
      </c>
      <c r="F244" s="89"/>
      <c r="G244" s="89">
        <v>22100136</v>
      </c>
      <c r="H244" s="260"/>
      <c r="I244" s="114" t="s">
        <v>455</v>
      </c>
      <c r="J244" s="114" t="s">
        <v>437</v>
      </c>
      <c r="K244" s="114" t="s">
        <v>456</v>
      </c>
      <c r="L244" s="89" t="s">
        <v>402</v>
      </c>
      <c r="M244" s="89" t="s">
        <v>104</v>
      </c>
      <c r="N244" s="62" t="s">
        <v>120</v>
      </c>
      <c r="O244" s="89" t="s">
        <v>83</v>
      </c>
      <c r="P244" s="110" t="s">
        <v>106</v>
      </c>
      <c r="Q244" s="112" t="s">
        <v>107</v>
      </c>
      <c r="R244" s="62" t="s">
        <v>108</v>
      </c>
      <c r="S244" s="62" t="s">
        <v>109</v>
      </c>
      <c r="T244" s="110" t="s">
        <v>106</v>
      </c>
      <c r="U244" s="112" t="s">
        <v>121</v>
      </c>
      <c r="V244" s="62" t="s">
        <v>111</v>
      </c>
      <c r="W244" s="62">
        <v>60</v>
      </c>
      <c r="X244" s="62" t="s">
        <v>112</v>
      </c>
      <c r="Y244" s="62"/>
      <c r="Z244" s="62"/>
      <c r="AA244" s="62"/>
      <c r="AB244" s="261">
        <v>30</v>
      </c>
      <c r="AC244" s="62">
        <v>60</v>
      </c>
      <c r="AD244" s="261">
        <v>10</v>
      </c>
      <c r="AE244" s="62" t="s">
        <v>128</v>
      </c>
      <c r="AF244" s="62" t="s">
        <v>114</v>
      </c>
      <c r="AG244" s="262">
        <v>330</v>
      </c>
      <c r="AH244" s="263">
        <v>13150</v>
      </c>
      <c r="AI244" s="32">
        <v>0</v>
      </c>
      <c r="AJ244" s="33">
        <f t="shared" si="16"/>
        <v>0</v>
      </c>
      <c r="AK244" s="265"/>
      <c r="AL244" s="265"/>
      <c r="AM244" s="265"/>
      <c r="AN244" s="266" t="s">
        <v>115</v>
      </c>
      <c r="AO244" s="267"/>
      <c r="AP244" s="267"/>
      <c r="AQ244" s="62"/>
      <c r="AR244" s="62"/>
      <c r="AS244" s="62" t="s">
        <v>457</v>
      </c>
      <c r="AT244" s="260"/>
      <c r="AU244" s="62"/>
      <c r="AV244" s="62"/>
      <c r="AW244" s="62"/>
      <c r="AX244" s="62"/>
      <c r="AY244" s="62"/>
      <c r="AZ244" s="62" t="s">
        <v>3838</v>
      </c>
      <c r="BA244" s="201"/>
      <c r="BB244" s="201"/>
      <c r="BC244" s="201"/>
      <c r="BD244" s="209"/>
      <c r="BE244" s="983">
        <v>215</v>
      </c>
    </row>
    <row r="245" spans="1:259" s="203" customFormat="1" ht="12.95" customHeight="1">
      <c r="A245" s="24" t="s">
        <v>8484</v>
      </c>
      <c r="B245" s="260"/>
      <c r="C245" s="260" t="s">
        <v>2090</v>
      </c>
      <c r="D245" s="24">
        <v>210013806</v>
      </c>
      <c r="E245" s="27" t="s">
        <v>4072</v>
      </c>
      <c r="F245" s="27"/>
      <c r="G245" s="26"/>
      <c r="H245" s="260"/>
      <c r="I245" s="26" t="s">
        <v>455</v>
      </c>
      <c r="J245" s="26" t="s">
        <v>437</v>
      </c>
      <c r="K245" s="26" t="s">
        <v>456</v>
      </c>
      <c r="L245" s="26" t="s">
        <v>402</v>
      </c>
      <c r="M245" s="28" t="s">
        <v>104</v>
      </c>
      <c r="N245" s="26" t="s">
        <v>120</v>
      </c>
      <c r="O245" s="28" t="s">
        <v>83</v>
      </c>
      <c r="P245" s="28" t="s">
        <v>106</v>
      </c>
      <c r="Q245" s="26" t="s">
        <v>107</v>
      </c>
      <c r="R245" s="28" t="s">
        <v>1092</v>
      </c>
      <c r="S245" s="26" t="s">
        <v>109</v>
      </c>
      <c r="T245" s="28" t="s">
        <v>106</v>
      </c>
      <c r="U245" s="30" t="s">
        <v>121</v>
      </c>
      <c r="V245" s="26" t="s">
        <v>111</v>
      </c>
      <c r="W245" s="28">
        <v>60</v>
      </c>
      <c r="X245" s="26" t="s">
        <v>112</v>
      </c>
      <c r="Y245" s="28"/>
      <c r="Z245" s="28"/>
      <c r="AA245" s="28"/>
      <c r="AB245" s="28">
        <v>30</v>
      </c>
      <c r="AC245" s="26">
        <v>60</v>
      </c>
      <c r="AD245" s="26">
        <v>10</v>
      </c>
      <c r="AE245" s="31" t="s">
        <v>128</v>
      </c>
      <c r="AF245" s="26" t="s">
        <v>114</v>
      </c>
      <c r="AG245" s="31">
        <v>330</v>
      </c>
      <c r="AH245" s="34">
        <v>13150</v>
      </c>
      <c r="AI245" s="32">
        <v>0</v>
      </c>
      <c r="AJ245" s="33">
        <f t="shared" si="16"/>
        <v>0</v>
      </c>
      <c r="AK245" s="35"/>
      <c r="AL245" s="34"/>
      <c r="AM245" s="34"/>
      <c r="AN245" s="34" t="s">
        <v>115</v>
      </c>
      <c r="AO245" s="24"/>
      <c r="AP245" s="26"/>
      <c r="AQ245" s="26"/>
      <c r="AR245" s="26"/>
      <c r="AS245" s="26" t="s">
        <v>457</v>
      </c>
      <c r="AT245" s="26" t="s">
        <v>457</v>
      </c>
      <c r="AU245" s="26"/>
      <c r="AV245" s="26"/>
      <c r="AW245" s="26"/>
      <c r="AX245" s="26"/>
      <c r="AY245" s="26"/>
      <c r="AZ245" s="26"/>
      <c r="BA245" s="253" t="s">
        <v>3838</v>
      </c>
      <c r="BB245" s="253">
        <v>22100136</v>
      </c>
      <c r="BC245" s="253"/>
      <c r="BD245" s="209"/>
      <c r="BE245" s="983">
        <v>216</v>
      </c>
    </row>
    <row r="246" spans="1:259" s="203" customFormat="1" ht="12.95" customHeight="1">
      <c r="A246" s="395" t="s">
        <v>8484</v>
      </c>
      <c r="B246" s="524"/>
      <c r="C246" s="524"/>
      <c r="D246" s="64">
        <v>210013806</v>
      </c>
      <c r="E246" s="521" t="s">
        <v>4752</v>
      </c>
      <c r="F246" s="521"/>
      <c r="G246" s="524"/>
      <c r="H246" s="524"/>
      <c r="I246" s="606" t="s">
        <v>455</v>
      </c>
      <c r="J246" s="606" t="s">
        <v>437</v>
      </c>
      <c r="K246" s="606" t="s">
        <v>456</v>
      </c>
      <c r="L246" s="470" t="s">
        <v>149</v>
      </c>
      <c r="M246" s="131" t="s">
        <v>104</v>
      </c>
      <c r="N246" s="470" t="s">
        <v>120</v>
      </c>
      <c r="O246" s="131" t="s">
        <v>83</v>
      </c>
      <c r="P246" s="398" t="s">
        <v>106</v>
      </c>
      <c r="Q246" s="606" t="s">
        <v>107</v>
      </c>
      <c r="R246" s="398" t="s">
        <v>2149</v>
      </c>
      <c r="S246" s="470" t="s">
        <v>109</v>
      </c>
      <c r="T246" s="398" t="s">
        <v>106</v>
      </c>
      <c r="U246" s="36" t="s">
        <v>121</v>
      </c>
      <c r="V246" s="606" t="s">
        <v>111</v>
      </c>
      <c r="W246" s="398">
        <v>60</v>
      </c>
      <c r="X246" s="606" t="s">
        <v>112</v>
      </c>
      <c r="Y246" s="398"/>
      <c r="Z246" s="398"/>
      <c r="AA246" s="398"/>
      <c r="AB246" s="470">
        <v>30</v>
      </c>
      <c r="AC246" s="470">
        <v>60</v>
      </c>
      <c r="AD246" s="470">
        <v>10</v>
      </c>
      <c r="AE246" s="737" t="s">
        <v>128</v>
      </c>
      <c r="AF246" s="606" t="s">
        <v>114</v>
      </c>
      <c r="AG246" s="610">
        <v>330</v>
      </c>
      <c r="AH246" s="498">
        <v>13150</v>
      </c>
      <c r="AI246" s="739">
        <v>4339500</v>
      </c>
      <c r="AJ246" s="739">
        <f t="shared" si="16"/>
        <v>4860240</v>
      </c>
      <c r="AK246" s="740"/>
      <c r="AL246" s="741"/>
      <c r="AM246" s="741"/>
      <c r="AN246" s="741" t="s">
        <v>115</v>
      </c>
      <c r="AO246" s="395"/>
      <c r="AP246" s="606"/>
      <c r="AQ246" s="606"/>
      <c r="AR246" s="606"/>
      <c r="AS246" s="606" t="s">
        <v>457</v>
      </c>
      <c r="AT246" s="606" t="s">
        <v>457</v>
      </c>
      <c r="AU246" s="606"/>
      <c r="AV246" s="606"/>
      <c r="AW246" s="606"/>
      <c r="AX246" s="606"/>
      <c r="AY246" s="606"/>
      <c r="AZ246" s="606" t="s">
        <v>4714</v>
      </c>
      <c r="BA246" s="742"/>
      <c r="BB246" s="326"/>
      <c r="BC246" s="326"/>
      <c r="BD246" s="106"/>
      <c r="BE246" s="983">
        <v>217</v>
      </c>
      <c r="BF246" s="201"/>
      <c r="BG246" s="201"/>
      <c r="BH246" s="201"/>
      <c r="BI246" s="201"/>
      <c r="BJ246" s="201"/>
      <c r="BK246" s="201"/>
      <c r="BL246" s="201"/>
      <c r="BM246" s="201"/>
      <c r="BN246" s="201"/>
      <c r="BO246" s="201"/>
      <c r="BP246" s="201"/>
      <c r="BQ246" s="201"/>
      <c r="BR246" s="201"/>
      <c r="BS246" s="201"/>
      <c r="BT246" s="201"/>
      <c r="BU246" s="201"/>
      <c r="BV246" s="201"/>
      <c r="BW246" s="201"/>
      <c r="BX246" s="201"/>
      <c r="BY246" s="201"/>
      <c r="BZ246" s="201"/>
      <c r="CA246" s="201"/>
      <c r="CB246" s="201"/>
      <c r="CC246" s="201"/>
      <c r="CD246" s="201"/>
      <c r="CE246" s="201"/>
      <c r="CF246" s="201"/>
      <c r="CG246" s="201"/>
      <c r="CH246" s="201"/>
      <c r="CI246" s="201"/>
      <c r="CJ246" s="201"/>
      <c r="CK246" s="201"/>
      <c r="CL246" s="201"/>
      <c r="CM246" s="201"/>
      <c r="CN246" s="201"/>
      <c r="CO246" s="201"/>
      <c r="CP246" s="201"/>
      <c r="CQ246" s="201"/>
      <c r="CR246" s="201"/>
      <c r="CS246" s="201"/>
      <c r="CT246" s="201"/>
      <c r="CU246" s="201"/>
      <c r="CV246" s="201"/>
      <c r="CW246" s="201"/>
      <c r="CX246" s="201"/>
      <c r="CY246" s="201"/>
      <c r="CZ246" s="201"/>
      <c r="DA246" s="201"/>
      <c r="DB246" s="201"/>
      <c r="DC246" s="201"/>
      <c r="DD246" s="201"/>
      <c r="DE246" s="201"/>
      <c r="DF246" s="201"/>
      <c r="DG246" s="201"/>
      <c r="DH246" s="201"/>
      <c r="DI246" s="201"/>
      <c r="DJ246" s="201"/>
      <c r="DK246" s="201"/>
      <c r="DL246" s="201"/>
      <c r="DM246" s="201"/>
      <c r="DN246" s="201"/>
      <c r="DO246" s="201"/>
      <c r="DP246" s="201"/>
      <c r="DQ246" s="201"/>
      <c r="DR246" s="201"/>
      <c r="DS246" s="201"/>
      <c r="DT246" s="201"/>
      <c r="DU246" s="201"/>
      <c r="DV246" s="201"/>
      <c r="DW246" s="201"/>
      <c r="DX246" s="201"/>
      <c r="DY246" s="201"/>
      <c r="DZ246" s="201"/>
      <c r="EA246" s="201"/>
      <c r="EB246" s="201"/>
      <c r="EC246" s="201"/>
      <c r="ED246" s="201"/>
      <c r="EE246" s="201"/>
      <c r="EF246" s="201"/>
      <c r="EG246" s="201"/>
      <c r="EH246" s="201"/>
      <c r="EI246" s="201"/>
      <c r="EJ246" s="201"/>
      <c r="EK246" s="201"/>
      <c r="EL246" s="201"/>
      <c r="EM246" s="201"/>
      <c r="EN246" s="201"/>
      <c r="EO246" s="201"/>
      <c r="EP246" s="201"/>
      <c r="EQ246" s="201"/>
      <c r="ER246" s="201"/>
      <c r="ES246" s="201"/>
      <c r="ET246" s="201"/>
      <c r="EU246" s="201"/>
      <c r="EV246" s="201"/>
      <c r="EW246" s="201"/>
      <c r="EX246" s="201"/>
      <c r="EY246" s="201"/>
      <c r="EZ246" s="201"/>
      <c r="FA246" s="201"/>
      <c r="FB246" s="201"/>
      <c r="FC246" s="201"/>
      <c r="FD246" s="201"/>
      <c r="FE246" s="201"/>
      <c r="FF246" s="201"/>
      <c r="FG246" s="201"/>
      <c r="FH246" s="201"/>
      <c r="FI246" s="201"/>
      <c r="FJ246" s="201"/>
      <c r="FK246" s="201"/>
      <c r="FL246" s="201"/>
      <c r="FM246" s="201"/>
      <c r="FN246" s="201"/>
      <c r="FO246" s="201"/>
      <c r="FP246" s="201"/>
      <c r="FQ246" s="201"/>
      <c r="FR246" s="201"/>
      <c r="FS246" s="201"/>
      <c r="FT246" s="201"/>
      <c r="FU246" s="201"/>
      <c r="FV246" s="201"/>
      <c r="FW246" s="201"/>
      <c r="FX246" s="201"/>
      <c r="FY246" s="201"/>
      <c r="FZ246" s="201"/>
      <c r="GA246" s="201"/>
      <c r="GB246" s="201"/>
      <c r="GC246" s="201"/>
      <c r="GD246" s="201"/>
      <c r="GE246" s="201"/>
      <c r="GF246" s="201"/>
      <c r="GG246" s="201"/>
      <c r="GH246" s="201"/>
      <c r="GI246" s="201"/>
      <c r="GJ246" s="201"/>
      <c r="GK246" s="201"/>
      <c r="GL246" s="201"/>
      <c r="GM246" s="201"/>
      <c r="GN246" s="201"/>
      <c r="GO246" s="201"/>
      <c r="GP246" s="201"/>
      <c r="GQ246" s="201"/>
      <c r="GR246" s="201"/>
      <c r="GS246" s="201"/>
      <c r="GT246" s="201"/>
      <c r="GU246" s="201"/>
      <c r="GV246" s="201"/>
      <c r="GW246" s="201"/>
      <c r="GX246" s="201"/>
      <c r="GY246" s="201"/>
      <c r="GZ246" s="201"/>
      <c r="HA246" s="201"/>
      <c r="HB246" s="201"/>
      <c r="HC246" s="201"/>
      <c r="HD246" s="201"/>
      <c r="HE246" s="201"/>
      <c r="HF246" s="201"/>
      <c r="HG246" s="201"/>
      <c r="HH246" s="201"/>
      <c r="HI246" s="201"/>
      <c r="HJ246" s="201"/>
      <c r="HK246" s="201"/>
      <c r="HL246" s="201"/>
      <c r="HM246" s="201"/>
      <c r="HN246" s="201"/>
      <c r="HO246" s="201"/>
      <c r="HP246" s="201"/>
      <c r="HQ246" s="201"/>
      <c r="HR246" s="201"/>
      <c r="HS246" s="201"/>
      <c r="HT246" s="201"/>
      <c r="HU246" s="201"/>
      <c r="HV246" s="201"/>
      <c r="HW246" s="201"/>
      <c r="HX246" s="201"/>
      <c r="HY246" s="201"/>
      <c r="HZ246" s="201"/>
      <c r="IA246" s="201"/>
      <c r="IB246" s="201"/>
      <c r="IC246" s="201"/>
      <c r="ID246" s="201"/>
      <c r="IE246" s="201"/>
      <c r="IF246" s="201"/>
      <c r="IG246" s="201"/>
      <c r="IH246" s="201"/>
      <c r="II246" s="201"/>
      <c r="IJ246" s="201"/>
      <c r="IK246" s="201"/>
      <c r="IL246" s="201"/>
      <c r="IM246" s="201"/>
      <c r="IN246" s="201"/>
      <c r="IO246" s="201"/>
      <c r="IP246" s="201"/>
      <c r="IQ246" s="201"/>
      <c r="IR246" s="201"/>
      <c r="IS246" s="201"/>
      <c r="IT246" s="201"/>
      <c r="IU246" s="201"/>
      <c r="IV246" s="201"/>
      <c r="IW246" s="201"/>
      <c r="IX246" s="201"/>
      <c r="IY246" s="201"/>
    </row>
    <row r="247" spans="1:259" s="203" customFormat="1" ht="12.95" customHeight="1">
      <c r="A247" s="24" t="s">
        <v>8484</v>
      </c>
      <c r="B247" s="24"/>
      <c r="C247" s="25" t="s">
        <v>2123</v>
      </c>
      <c r="D247" s="24">
        <v>210013809</v>
      </c>
      <c r="E247" s="26" t="s">
        <v>3452</v>
      </c>
      <c r="F247" s="26"/>
      <c r="G247" s="26">
        <v>22100137</v>
      </c>
      <c r="H247" s="26" t="s">
        <v>1348</v>
      </c>
      <c r="I247" s="26" t="s">
        <v>455</v>
      </c>
      <c r="J247" s="26" t="s">
        <v>437</v>
      </c>
      <c r="K247" s="26" t="s">
        <v>456</v>
      </c>
      <c r="L247" s="27" t="s">
        <v>402</v>
      </c>
      <c r="M247" s="28" t="s">
        <v>104</v>
      </c>
      <c r="N247" s="26" t="s">
        <v>120</v>
      </c>
      <c r="O247" s="29" t="s">
        <v>83</v>
      </c>
      <c r="P247" s="28" t="s">
        <v>106</v>
      </c>
      <c r="Q247" s="26" t="s">
        <v>107</v>
      </c>
      <c r="R247" s="28" t="s">
        <v>150</v>
      </c>
      <c r="S247" s="27" t="s">
        <v>109</v>
      </c>
      <c r="T247" s="28" t="s">
        <v>106</v>
      </c>
      <c r="U247" s="30" t="s">
        <v>121</v>
      </c>
      <c r="V247" s="26" t="s">
        <v>111</v>
      </c>
      <c r="W247" s="28">
        <v>60</v>
      </c>
      <c r="X247" s="26" t="s">
        <v>112</v>
      </c>
      <c r="Y247" s="28"/>
      <c r="Z247" s="28"/>
      <c r="AA247" s="28"/>
      <c r="AB247" s="29">
        <v>30</v>
      </c>
      <c r="AC247" s="27">
        <v>60</v>
      </c>
      <c r="AD247" s="27">
        <v>10</v>
      </c>
      <c r="AE247" s="31" t="s">
        <v>128</v>
      </c>
      <c r="AF247" s="26" t="s">
        <v>114</v>
      </c>
      <c r="AG247" s="31">
        <v>10</v>
      </c>
      <c r="AH247" s="123">
        <v>2520</v>
      </c>
      <c r="AI247" s="32">
        <v>0</v>
      </c>
      <c r="AJ247" s="33">
        <f t="shared" si="16"/>
        <v>0</v>
      </c>
      <c r="AK247" s="34"/>
      <c r="AL247" s="35"/>
      <c r="AM247" s="34"/>
      <c r="AN247" s="34" t="s">
        <v>115</v>
      </c>
      <c r="AO247" s="24"/>
      <c r="AP247" s="26"/>
      <c r="AQ247" s="26"/>
      <c r="AR247" s="26"/>
      <c r="AS247" s="26" t="s">
        <v>458</v>
      </c>
      <c r="AT247" s="26" t="s">
        <v>458</v>
      </c>
      <c r="AU247" s="26"/>
      <c r="AV247" s="26"/>
      <c r="AW247" s="26"/>
      <c r="AX247" s="26"/>
      <c r="AY247" s="26"/>
      <c r="AZ247" s="26"/>
      <c r="BC247" s="38"/>
      <c r="BD247" s="38"/>
      <c r="BE247" s="983">
        <v>218</v>
      </c>
    </row>
    <row r="248" spans="1:259" s="203" customFormat="1" ht="12.95" customHeight="1">
      <c r="A248" s="89" t="s">
        <v>8484</v>
      </c>
      <c r="B248" s="110"/>
      <c r="C248" s="260" t="s">
        <v>2090</v>
      </c>
      <c r="D248" s="89">
        <v>210013809</v>
      </c>
      <c r="E248" s="89" t="s">
        <v>3863</v>
      </c>
      <c r="F248" s="89"/>
      <c r="G248" s="89">
        <v>22100137</v>
      </c>
      <c r="H248" s="260"/>
      <c r="I248" s="114" t="s">
        <v>455</v>
      </c>
      <c r="J248" s="114" t="s">
        <v>437</v>
      </c>
      <c r="K248" s="114" t="s">
        <v>456</v>
      </c>
      <c r="L248" s="89" t="s">
        <v>402</v>
      </c>
      <c r="M248" s="89" t="s">
        <v>104</v>
      </c>
      <c r="N248" s="62" t="s">
        <v>120</v>
      </c>
      <c r="O248" s="89" t="s">
        <v>83</v>
      </c>
      <c r="P248" s="110" t="s">
        <v>106</v>
      </c>
      <c r="Q248" s="112" t="s">
        <v>107</v>
      </c>
      <c r="R248" s="62" t="s">
        <v>108</v>
      </c>
      <c r="S248" s="62" t="s">
        <v>109</v>
      </c>
      <c r="T248" s="110" t="s">
        <v>106</v>
      </c>
      <c r="U248" s="112" t="s">
        <v>121</v>
      </c>
      <c r="V248" s="62" t="s">
        <v>111</v>
      </c>
      <c r="W248" s="62">
        <v>60</v>
      </c>
      <c r="X248" s="62" t="s">
        <v>112</v>
      </c>
      <c r="Y248" s="62"/>
      <c r="Z248" s="62"/>
      <c r="AA248" s="62"/>
      <c r="AB248" s="261">
        <v>30</v>
      </c>
      <c r="AC248" s="62">
        <v>60</v>
      </c>
      <c r="AD248" s="261">
        <v>10</v>
      </c>
      <c r="AE248" s="62" t="s">
        <v>128</v>
      </c>
      <c r="AF248" s="62" t="s">
        <v>114</v>
      </c>
      <c r="AG248" s="262">
        <v>10</v>
      </c>
      <c r="AH248" s="263">
        <v>2520</v>
      </c>
      <c r="AI248" s="32">
        <v>0</v>
      </c>
      <c r="AJ248" s="33">
        <f t="shared" si="16"/>
        <v>0</v>
      </c>
      <c r="AK248" s="265"/>
      <c r="AL248" s="265"/>
      <c r="AM248" s="265"/>
      <c r="AN248" s="266" t="s">
        <v>115</v>
      </c>
      <c r="AO248" s="267"/>
      <c r="AP248" s="267"/>
      <c r="AQ248" s="62"/>
      <c r="AR248" s="62"/>
      <c r="AS248" s="62" t="s">
        <v>458</v>
      </c>
      <c r="AT248" s="260"/>
      <c r="AU248" s="62"/>
      <c r="AV248" s="62"/>
      <c r="AW248" s="62"/>
      <c r="AX248" s="62"/>
      <c r="AY248" s="62"/>
      <c r="AZ248" s="62" t="s">
        <v>3838</v>
      </c>
      <c r="BA248" s="201"/>
      <c r="BB248" s="201"/>
      <c r="BC248" s="201"/>
      <c r="BD248" s="209"/>
      <c r="BE248" s="983">
        <v>219</v>
      </c>
    </row>
    <row r="249" spans="1:259" s="203" customFormat="1" ht="12.95" customHeight="1">
      <c r="A249" s="24" t="s">
        <v>8484</v>
      </c>
      <c r="B249" s="260"/>
      <c r="C249" s="260" t="s">
        <v>2090</v>
      </c>
      <c r="D249" s="24">
        <v>210013809</v>
      </c>
      <c r="E249" s="27" t="s">
        <v>4073</v>
      </c>
      <c r="F249" s="27"/>
      <c r="G249" s="26"/>
      <c r="H249" s="260"/>
      <c r="I249" s="26" t="s">
        <v>455</v>
      </c>
      <c r="J249" s="26" t="s">
        <v>437</v>
      </c>
      <c r="K249" s="26" t="s">
        <v>456</v>
      </c>
      <c r="L249" s="26" t="s">
        <v>402</v>
      </c>
      <c r="M249" s="28" t="s">
        <v>104</v>
      </c>
      <c r="N249" s="26" t="s">
        <v>120</v>
      </c>
      <c r="O249" s="28" t="s">
        <v>83</v>
      </c>
      <c r="P249" s="28" t="s">
        <v>106</v>
      </c>
      <c r="Q249" s="26" t="s">
        <v>107</v>
      </c>
      <c r="R249" s="28" t="s">
        <v>1092</v>
      </c>
      <c r="S249" s="26" t="s">
        <v>109</v>
      </c>
      <c r="T249" s="28" t="s">
        <v>106</v>
      </c>
      <c r="U249" s="30" t="s">
        <v>121</v>
      </c>
      <c r="V249" s="26" t="s">
        <v>111</v>
      </c>
      <c r="W249" s="28">
        <v>60</v>
      </c>
      <c r="X249" s="26" t="s">
        <v>112</v>
      </c>
      <c r="Y249" s="28"/>
      <c r="Z249" s="28"/>
      <c r="AA249" s="28"/>
      <c r="AB249" s="28">
        <v>30</v>
      </c>
      <c r="AC249" s="26">
        <v>60</v>
      </c>
      <c r="AD249" s="26">
        <v>10</v>
      </c>
      <c r="AE249" s="31" t="s">
        <v>128</v>
      </c>
      <c r="AF249" s="26" t="s">
        <v>114</v>
      </c>
      <c r="AG249" s="31">
        <v>10</v>
      </c>
      <c r="AH249" s="34">
        <v>2520</v>
      </c>
      <c r="AI249" s="32">
        <v>0</v>
      </c>
      <c r="AJ249" s="33">
        <f t="shared" si="16"/>
        <v>0</v>
      </c>
      <c r="AK249" s="35"/>
      <c r="AL249" s="34"/>
      <c r="AM249" s="34"/>
      <c r="AN249" s="34" t="s">
        <v>115</v>
      </c>
      <c r="AO249" s="24"/>
      <c r="AP249" s="26"/>
      <c r="AQ249" s="26"/>
      <c r="AR249" s="26"/>
      <c r="AS249" s="26" t="s">
        <v>458</v>
      </c>
      <c r="AT249" s="26" t="s">
        <v>458</v>
      </c>
      <c r="AU249" s="26"/>
      <c r="AV249" s="26"/>
      <c r="AW249" s="26"/>
      <c r="AX249" s="26"/>
      <c r="AY249" s="26"/>
      <c r="AZ249" s="26"/>
      <c r="BA249" s="253" t="s">
        <v>3838</v>
      </c>
      <c r="BB249" s="253">
        <v>22100137</v>
      </c>
      <c r="BC249" s="253"/>
      <c r="BD249" s="209"/>
      <c r="BE249" s="983">
        <v>220</v>
      </c>
    </row>
    <row r="250" spans="1:259" s="203" customFormat="1" ht="12.95" customHeight="1">
      <c r="A250" s="395" t="s">
        <v>8484</v>
      </c>
      <c r="B250" s="524"/>
      <c r="C250" s="524"/>
      <c r="D250" s="64">
        <v>210013809</v>
      </c>
      <c r="E250" s="521" t="s">
        <v>4753</v>
      </c>
      <c r="F250" s="521"/>
      <c r="G250" s="524"/>
      <c r="H250" s="524"/>
      <c r="I250" s="606" t="s">
        <v>455</v>
      </c>
      <c r="J250" s="606" t="s">
        <v>437</v>
      </c>
      <c r="K250" s="606" t="s">
        <v>456</v>
      </c>
      <c r="L250" s="470" t="s">
        <v>149</v>
      </c>
      <c r="M250" s="131" t="s">
        <v>104</v>
      </c>
      <c r="N250" s="470" t="s">
        <v>120</v>
      </c>
      <c r="O250" s="131" t="s">
        <v>83</v>
      </c>
      <c r="P250" s="398" t="s">
        <v>106</v>
      </c>
      <c r="Q250" s="606" t="s">
        <v>107</v>
      </c>
      <c r="R250" s="398" t="s">
        <v>2149</v>
      </c>
      <c r="S250" s="470" t="s">
        <v>109</v>
      </c>
      <c r="T250" s="398" t="s">
        <v>106</v>
      </c>
      <c r="U250" s="36" t="s">
        <v>121</v>
      </c>
      <c r="V250" s="606" t="s">
        <v>111</v>
      </c>
      <c r="W250" s="398">
        <v>60</v>
      </c>
      <c r="X250" s="606" t="s">
        <v>112</v>
      </c>
      <c r="Y250" s="398"/>
      <c r="Z250" s="398"/>
      <c r="AA250" s="398"/>
      <c r="AB250" s="470">
        <v>30</v>
      </c>
      <c r="AC250" s="470">
        <v>60</v>
      </c>
      <c r="AD250" s="470">
        <v>10</v>
      </c>
      <c r="AE250" s="737" t="s">
        <v>128</v>
      </c>
      <c r="AF250" s="606" t="s">
        <v>114</v>
      </c>
      <c r="AG250" s="610">
        <v>9</v>
      </c>
      <c r="AH250" s="498">
        <v>2520</v>
      </c>
      <c r="AI250" s="739">
        <v>22680</v>
      </c>
      <c r="AJ250" s="739">
        <f t="shared" si="16"/>
        <v>25401.600000000002</v>
      </c>
      <c r="AK250" s="740"/>
      <c r="AL250" s="741"/>
      <c r="AM250" s="741"/>
      <c r="AN250" s="741" t="s">
        <v>115</v>
      </c>
      <c r="AO250" s="395"/>
      <c r="AP250" s="606"/>
      <c r="AQ250" s="606"/>
      <c r="AR250" s="606"/>
      <c r="AS250" s="606" t="s">
        <v>458</v>
      </c>
      <c r="AT250" s="606" t="s">
        <v>458</v>
      </c>
      <c r="AU250" s="606"/>
      <c r="AV250" s="606"/>
      <c r="AW250" s="606"/>
      <c r="AX250" s="606"/>
      <c r="AY250" s="606"/>
      <c r="AZ250" s="606" t="s">
        <v>4715</v>
      </c>
      <c r="BA250" s="742"/>
      <c r="BB250" s="326"/>
      <c r="BC250" s="326"/>
      <c r="BD250" s="106"/>
      <c r="BE250" s="983">
        <v>221</v>
      </c>
    </row>
    <row r="251" spans="1:259" s="203" customFormat="1" ht="12.95" customHeight="1">
      <c r="A251" s="24" t="s">
        <v>8484</v>
      </c>
      <c r="B251" s="24"/>
      <c r="C251" s="25" t="s">
        <v>2123</v>
      </c>
      <c r="D251" s="24">
        <v>210013739</v>
      </c>
      <c r="E251" s="26" t="s">
        <v>3453</v>
      </c>
      <c r="F251" s="26"/>
      <c r="G251" s="26">
        <v>22100138</v>
      </c>
      <c r="H251" s="26" t="s">
        <v>1349</v>
      </c>
      <c r="I251" s="26" t="s">
        <v>459</v>
      </c>
      <c r="J251" s="26" t="s">
        <v>437</v>
      </c>
      <c r="K251" s="26" t="s">
        <v>460</v>
      </c>
      <c r="L251" s="27" t="s">
        <v>402</v>
      </c>
      <c r="M251" s="28" t="s">
        <v>104</v>
      </c>
      <c r="N251" s="26" t="s">
        <v>120</v>
      </c>
      <c r="O251" s="29" t="s">
        <v>83</v>
      </c>
      <c r="P251" s="28" t="s">
        <v>106</v>
      </c>
      <c r="Q251" s="26" t="s">
        <v>107</v>
      </c>
      <c r="R251" s="28" t="s">
        <v>150</v>
      </c>
      <c r="S251" s="27" t="s">
        <v>109</v>
      </c>
      <c r="T251" s="28" t="s">
        <v>106</v>
      </c>
      <c r="U251" s="30" t="s">
        <v>121</v>
      </c>
      <c r="V251" s="26" t="s">
        <v>111</v>
      </c>
      <c r="W251" s="28">
        <v>60</v>
      </c>
      <c r="X251" s="26" t="s">
        <v>112</v>
      </c>
      <c r="Y251" s="28"/>
      <c r="Z251" s="28"/>
      <c r="AA251" s="28"/>
      <c r="AB251" s="29">
        <v>30</v>
      </c>
      <c r="AC251" s="27">
        <v>60</v>
      </c>
      <c r="AD251" s="27">
        <v>10</v>
      </c>
      <c r="AE251" s="31" t="s">
        <v>128</v>
      </c>
      <c r="AF251" s="26" t="s">
        <v>114</v>
      </c>
      <c r="AG251" s="31">
        <v>40</v>
      </c>
      <c r="AH251" s="123">
        <v>12600</v>
      </c>
      <c r="AI251" s="32">
        <v>0</v>
      </c>
      <c r="AJ251" s="33">
        <f t="shared" si="16"/>
        <v>0</v>
      </c>
      <c r="AK251" s="34"/>
      <c r="AL251" s="35"/>
      <c r="AM251" s="34"/>
      <c r="AN251" s="34" t="s">
        <v>115</v>
      </c>
      <c r="AO251" s="24"/>
      <c r="AP251" s="26"/>
      <c r="AQ251" s="26"/>
      <c r="AR251" s="26"/>
      <c r="AS251" s="26" t="s">
        <v>461</v>
      </c>
      <c r="AT251" s="26" t="s">
        <v>461</v>
      </c>
      <c r="AU251" s="26"/>
      <c r="AV251" s="26"/>
      <c r="AW251" s="26"/>
      <c r="AX251" s="26"/>
      <c r="AY251" s="26"/>
      <c r="AZ251" s="26"/>
      <c r="BC251" s="38"/>
      <c r="BD251" s="38"/>
      <c r="BE251" s="983">
        <v>222</v>
      </c>
    </row>
    <row r="252" spans="1:259" s="203" customFormat="1" ht="12.95" customHeight="1">
      <c r="A252" s="89" t="s">
        <v>8484</v>
      </c>
      <c r="B252" s="110"/>
      <c r="C252" s="110" t="s">
        <v>3836</v>
      </c>
      <c r="D252" s="89">
        <v>210013739</v>
      </c>
      <c r="E252" s="89" t="s">
        <v>3864</v>
      </c>
      <c r="F252" s="89"/>
      <c r="G252" s="89">
        <v>22100138</v>
      </c>
      <c r="H252" s="260"/>
      <c r="I252" s="114" t="s">
        <v>459</v>
      </c>
      <c r="J252" s="114" t="s">
        <v>437</v>
      </c>
      <c r="K252" s="114" t="s">
        <v>460</v>
      </c>
      <c r="L252" s="89" t="s">
        <v>402</v>
      </c>
      <c r="M252" s="89" t="s">
        <v>104</v>
      </c>
      <c r="N252" s="62" t="s">
        <v>120</v>
      </c>
      <c r="O252" s="89" t="s">
        <v>83</v>
      </c>
      <c r="P252" s="110" t="s">
        <v>106</v>
      </c>
      <c r="Q252" s="112" t="s">
        <v>107</v>
      </c>
      <c r="R252" s="62" t="s">
        <v>108</v>
      </c>
      <c r="S252" s="62" t="s">
        <v>109</v>
      </c>
      <c r="T252" s="110" t="s">
        <v>106</v>
      </c>
      <c r="U252" s="112" t="s">
        <v>121</v>
      </c>
      <c r="V252" s="62" t="s">
        <v>111</v>
      </c>
      <c r="W252" s="62">
        <v>60</v>
      </c>
      <c r="X252" s="62" t="s">
        <v>112</v>
      </c>
      <c r="Y252" s="62"/>
      <c r="Z252" s="62"/>
      <c r="AA252" s="62"/>
      <c r="AB252" s="261">
        <v>30</v>
      </c>
      <c r="AC252" s="62">
        <v>60</v>
      </c>
      <c r="AD252" s="261">
        <v>10</v>
      </c>
      <c r="AE252" s="62" t="s">
        <v>128</v>
      </c>
      <c r="AF252" s="62" t="s">
        <v>114</v>
      </c>
      <c r="AG252" s="262">
        <v>40</v>
      </c>
      <c r="AH252" s="263">
        <v>12600</v>
      </c>
      <c r="AI252" s="32">
        <v>0</v>
      </c>
      <c r="AJ252" s="33">
        <f t="shared" si="16"/>
        <v>0</v>
      </c>
      <c r="AK252" s="265"/>
      <c r="AL252" s="265"/>
      <c r="AM252" s="265"/>
      <c r="AN252" s="266" t="s">
        <v>115</v>
      </c>
      <c r="AO252" s="267"/>
      <c r="AP252" s="267"/>
      <c r="AQ252" s="62"/>
      <c r="AR252" s="62"/>
      <c r="AS252" s="62" t="s">
        <v>461</v>
      </c>
      <c r="AT252" s="260"/>
      <c r="AU252" s="62"/>
      <c r="AV252" s="62"/>
      <c r="AW252" s="62"/>
      <c r="AX252" s="62"/>
      <c r="AY252" s="62"/>
      <c r="AZ252" s="62" t="s">
        <v>3838</v>
      </c>
      <c r="BA252" s="201"/>
      <c r="BB252" s="201"/>
      <c r="BC252" s="201"/>
      <c r="BD252" s="209"/>
      <c r="BE252" s="983">
        <v>223</v>
      </c>
    </row>
    <row r="253" spans="1:259" s="203" customFormat="1" ht="12.95" customHeight="1">
      <c r="A253" s="24" t="s">
        <v>8484</v>
      </c>
      <c r="B253" s="260"/>
      <c r="C253" s="260" t="s">
        <v>2090</v>
      </c>
      <c r="D253" s="24">
        <v>210013739</v>
      </c>
      <c r="E253" s="27" t="s">
        <v>4074</v>
      </c>
      <c r="F253" s="27"/>
      <c r="G253" s="26"/>
      <c r="H253" s="260"/>
      <c r="I253" s="26" t="s">
        <v>459</v>
      </c>
      <c r="J253" s="26" t="s">
        <v>437</v>
      </c>
      <c r="K253" s="26" t="s">
        <v>460</v>
      </c>
      <c r="L253" s="26" t="s">
        <v>402</v>
      </c>
      <c r="M253" s="28" t="s">
        <v>104</v>
      </c>
      <c r="N253" s="26" t="s">
        <v>120</v>
      </c>
      <c r="O253" s="28" t="s">
        <v>83</v>
      </c>
      <c r="P253" s="28" t="s">
        <v>106</v>
      </c>
      <c r="Q253" s="26" t="s">
        <v>107</v>
      </c>
      <c r="R253" s="28" t="s">
        <v>1092</v>
      </c>
      <c r="S253" s="26" t="s">
        <v>109</v>
      </c>
      <c r="T253" s="28" t="s">
        <v>106</v>
      </c>
      <c r="U253" s="30" t="s">
        <v>121</v>
      </c>
      <c r="V253" s="26" t="s">
        <v>111</v>
      </c>
      <c r="W253" s="28">
        <v>60</v>
      </c>
      <c r="X253" s="26" t="s">
        <v>112</v>
      </c>
      <c r="Y253" s="28"/>
      <c r="Z253" s="28"/>
      <c r="AA253" s="28"/>
      <c r="AB253" s="28">
        <v>30</v>
      </c>
      <c r="AC253" s="26">
        <v>60</v>
      </c>
      <c r="AD253" s="26">
        <v>10</v>
      </c>
      <c r="AE253" s="31" t="s">
        <v>128</v>
      </c>
      <c r="AF253" s="26" t="s">
        <v>114</v>
      </c>
      <c r="AG253" s="31">
        <v>40</v>
      </c>
      <c r="AH253" s="34">
        <v>12600</v>
      </c>
      <c r="AI253" s="32">
        <v>0</v>
      </c>
      <c r="AJ253" s="33">
        <f t="shared" si="16"/>
        <v>0</v>
      </c>
      <c r="AK253" s="35"/>
      <c r="AL253" s="34"/>
      <c r="AM253" s="34"/>
      <c r="AN253" s="34" t="s">
        <v>115</v>
      </c>
      <c r="AO253" s="24"/>
      <c r="AP253" s="26"/>
      <c r="AQ253" s="26"/>
      <c r="AR253" s="26"/>
      <c r="AS253" s="26" t="s">
        <v>461</v>
      </c>
      <c r="AT253" s="26" t="s">
        <v>461</v>
      </c>
      <c r="AU253" s="26"/>
      <c r="AV253" s="26"/>
      <c r="AW253" s="26"/>
      <c r="AX253" s="26"/>
      <c r="AY253" s="26"/>
      <c r="AZ253" s="26"/>
      <c r="BA253" s="253" t="s">
        <v>3838</v>
      </c>
      <c r="BB253" s="253">
        <v>22100138</v>
      </c>
      <c r="BC253" s="253"/>
      <c r="BD253" s="209"/>
      <c r="BE253" s="983">
        <v>224</v>
      </c>
    </row>
    <row r="254" spans="1:259" s="203" customFormat="1" ht="12.95" customHeight="1">
      <c r="A254" s="395" t="s">
        <v>8484</v>
      </c>
      <c r="B254" s="524"/>
      <c r="C254" s="524"/>
      <c r="D254" s="64">
        <v>210013739</v>
      </c>
      <c r="E254" s="521" t="s">
        <v>4754</v>
      </c>
      <c r="F254" s="521"/>
      <c r="G254" s="524"/>
      <c r="H254" s="524"/>
      <c r="I254" s="606" t="s">
        <v>459</v>
      </c>
      <c r="J254" s="606" t="s">
        <v>437</v>
      </c>
      <c r="K254" s="606" t="s">
        <v>460</v>
      </c>
      <c r="L254" s="470" t="s">
        <v>149</v>
      </c>
      <c r="M254" s="131" t="s">
        <v>104</v>
      </c>
      <c r="N254" s="470" t="s">
        <v>120</v>
      </c>
      <c r="O254" s="131" t="s">
        <v>83</v>
      </c>
      <c r="P254" s="398" t="s">
        <v>106</v>
      </c>
      <c r="Q254" s="606" t="s">
        <v>107</v>
      </c>
      <c r="R254" s="398" t="s">
        <v>2149</v>
      </c>
      <c r="S254" s="470" t="s">
        <v>109</v>
      </c>
      <c r="T254" s="398" t="s">
        <v>106</v>
      </c>
      <c r="U254" s="36" t="s">
        <v>121</v>
      </c>
      <c r="V254" s="606" t="s">
        <v>111</v>
      </c>
      <c r="W254" s="398">
        <v>60</v>
      </c>
      <c r="X254" s="606" t="s">
        <v>112</v>
      </c>
      <c r="Y254" s="398"/>
      <c r="Z254" s="398"/>
      <c r="AA254" s="398"/>
      <c r="AB254" s="470">
        <v>30</v>
      </c>
      <c r="AC254" s="470">
        <v>60</v>
      </c>
      <c r="AD254" s="470">
        <v>10</v>
      </c>
      <c r="AE254" s="737" t="s">
        <v>128</v>
      </c>
      <c r="AF254" s="606" t="s">
        <v>114</v>
      </c>
      <c r="AG254" s="610">
        <v>40</v>
      </c>
      <c r="AH254" s="498">
        <v>12600</v>
      </c>
      <c r="AI254" s="739">
        <v>504000</v>
      </c>
      <c r="AJ254" s="739">
        <f t="shared" si="16"/>
        <v>564480</v>
      </c>
      <c r="AK254" s="740"/>
      <c r="AL254" s="741"/>
      <c r="AM254" s="741"/>
      <c r="AN254" s="741" t="s">
        <v>115</v>
      </c>
      <c r="AO254" s="395"/>
      <c r="AP254" s="606"/>
      <c r="AQ254" s="606"/>
      <c r="AR254" s="606"/>
      <c r="AS254" s="606" t="s">
        <v>461</v>
      </c>
      <c r="AT254" s="606" t="s">
        <v>461</v>
      </c>
      <c r="AU254" s="606"/>
      <c r="AV254" s="606"/>
      <c r="AW254" s="606"/>
      <c r="AX254" s="606"/>
      <c r="AY254" s="606"/>
      <c r="AZ254" s="606" t="s">
        <v>4714</v>
      </c>
      <c r="BA254" s="742"/>
      <c r="BB254" s="326"/>
      <c r="BC254" s="326"/>
      <c r="BD254" s="106"/>
      <c r="BE254" s="983">
        <v>225</v>
      </c>
    </row>
    <row r="255" spans="1:259" s="203" customFormat="1" ht="12.95" customHeight="1">
      <c r="A255" s="24" t="s">
        <v>8484</v>
      </c>
      <c r="B255" s="24"/>
      <c r="C255" s="25" t="s">
        <v>2123</v>
      </c>
      <c r="D255" s="24">
        <v>210000235</v>
      </c>
      <c r="E255" s="26" t="s">
        <v>3454</v>
      </c>
      <c r="F255" s="26"/>
      <c r="G255" s="26">
        <v>22100139</v>
      </c>
      <c r="H255" s="26" t="s">
        <v>1350</v>
      </c>
      <c r="I255" s="26" t="s">
        <v>455</v>
      </c>
      <c r="J255" s="26" t="s">
        <v>437</v>
      </c>
      <c r="K255" s="26" t="s">
        <v>456</v>
      </c>
      <c r="L255" s="27" t="s">
        <v>402</v>
      </c>
      <c r="M255" s="28" t="s">
        <v>104</v>
      </c>
      <c r="N255" s="26" t="s">
        <v>120</v>
      </c>
      <c r="O255" s="29" t="s">
        <v>83</v>
      </c>
      <c r="P255" s="28" t="s">
        <v>106</v>
      </c>
      <c r="Q255" s="26" t="s">
        <v>107</v>
      </c>
      <c r="R255" s="28" t="s">
        <v>150</v>
      </c>
      <c r="S255" s="27" t="s">
        <v>109</v>
      </c>
      <c r="T255" s="28" t="s">
        <v>106</v>
      </c>
      <c r="U255" s="30" t="s">
        <v>121</v>
      </c>
      <c r="V255" s="26" t="s">
        <v>111</v>
      </c>
      <c r="W255" s="28">
        <v>60</v>
      </c>
      <c r="X255" s="26" t="s">
        <v>112</v>
      </c>
      <c r="Y255" s="28"/>
      <c r="Z255" s="28"/>
      <c r="AA255" s="28"/>
      <c r="AB255" s="29">
        <v>30</v>
      </c>
      <c r="AC255" s="27">
        <v>60</v>
      </c>
      <c r="AD255" s="27">
        <v>10</v>
      </c>
      <c r="AE255" s="31" t="s">
        <v>128</v>
      </c>
      <c r="AF255" s="26" t="s">
        <v>114</v>
      </c>
      <c r="AG255" s="31">
        <v>100</v>
      </c>
      <c r="AH255" s="123">
        <v>2550</v>
      </c>
      <c r="AI255" s="32">
        <v>0</v>
      </c>
      <c r="AJ255" s="33">
        <f t="shared" si="16"/>
        <v>0</v>
      </c>
      <c r="AK255" s="34"/>
      <c r="AL255" s="35"/>
      <c r="AM255" s="34"/>
      <c r="AN255" s="34" t="s">
        <v>115</v>
      </c>
      <c r="AO255" s="24"/>
      <c r="AP255" s="26"/>
      <c r="AQ255" s="26"/>
      <c r="AR255" s="26"/>
      <c r="AS255" s="26" t="s">
        <v>462</v>
      </c>
      <c r="AT255" s="26" t="s">
        <v>462</v>
      </c>
      <c r="AU255" s="26"/>
      <c r="AV255" s="26"/>
      <c r="AW255" s="26"/>
      <c r="AX255" s="26"/>
      <c r="AY255" s="26"/>
      <c r="AZ255" s="26"/>
      <c r="BC255" s="38"/>
      <c r="BD255" s="38"/>
      <c r="BE255" s="983">
        <v>226</v>
      </c>
      <c r="BF255" s="201"/>
      <c r="BG255" s="201"/>
      <c r="BH255" s="201"/>
      <c r="BI255" s="201"/>
      <c r="BJ255" s="201"/>
      <c r="BK255" s="201"/>
      <c r="BL255" s="201"/>
      <c r="BM255" s="201"/>
      <c r="BN255" s="201"/>
      <c r="BO255" s="201"/>
      <c r="BP255" s="201"/>
      <c r="BQ255" s="201"/>
      <c r="BR255" s="201"/>
      <c r="BS255" s="201"/>
      <c r="BT255" s="201"/>
      <c r="BU255" s="201"/>
      <c r="BV255" s="201"/>
      <c r="BW255" s="201"/>
      <c r="BX255" s="201"/>
      <c r="BY255" s="201"/>
      <c r="BZ255" s="201"/>
      <c r="CA255" s="201"/>
      <c r="CB255" s="201"/>
      <c r="CC255" s="201"/>
      <c r="CD255" s="201"/>
      <c r="CE255" s="201"/>
      <c r="CF255" s="201"/>
      <c r="CG255" s="201"/>
      <c r="CH255" s="201"/>
      <c r="CI255" s="201"/>
      <c r="CJ255" s="201"/>
      <c r="CK255" s="201"/>
      <c r="CL255" s="201"/>
      <c r="CM255" s="201"/>
      <c r="CN255" s="201"/>
      <c r="CO255" s="201"/>
      <c r="CP255" s="201"/>
      <c r="CQ255" s="201"/>
      <c r="CR255" s="201"/>
      <c r="CS255" s="201"/>
      <c r="CT255" s="201"/>
      <c r="CU255" s="201"/>
      <c r="CV255" s="201"/>
      <c r="CW255" s="201"/>
      <c r="CX255" s="201"/>
      <c r="CY255" s="201"/>
      <c r="CZ255" s="201"/>
      <c r="DA255" s="201"/>
      <c r="DB255" s="201"/>
      <c r="DC255" s="201"/>
      <c r="DD255" s="201"/>
      <c r="DE255" s="201"/>
      <c r="DF255" s="201"/>
      <c r="DG255" s="201"/>
      <c r="DH255" s="201"/>
      <c r="DI255" s="201"/>
      <c r="DJ255" s="201"/>
      <c r="DK255" s="201"/>
      <c r="DL255" s="201"/>
      <c r="DM255" s="201"/>
      <c r="DN255" s="201"/>
      <c r="DO255" s="201"/>
      <c r="DP255" s="201"/>
      <c r="DQ255" s="201"/>
      <c r="DR255" s="201"/>
      <c r="DS255" s="201"/>
      <c r="DT255" s="201"/>
      <c r="DU255" s="201"/>
      <c r="DV255" s="201"/>
      <c r="DW255" s="201"/>
      <c r="DX255" s="201"/>
      <c r="DY255" s="201"/>
      <c r="DZ255" s="201"/>
      <c r="EA255" s="201"/>
      <c r="EB255" s="201"/>
      <c r="EC255" s="201"/>
      <c r="ED255" s="201"/>
      <c r="EE255" s="201"/>
      <c r="EF255" s="201"/>
      <c r="EG255" s="201"/>
      <c r="EH255" s="201"/>
      <c r="EI255" s="201"/>
      <c r="EJ255" s="201"/>
      <c r="EK255" s="201"/>
      <c r="EL255" s="201"/>
      <c r="EM255" s="201"/>
      <c r="EN255" s="201"/>
      <c r="EO255" s="201"/>
      <c r="EP255" s="201"/>
      <c r="EQ255" s="201"/>
      <c r="ER255" s="201"/>
      <c r="ES255" s="201"/>
      <c r="ET255" s="201"/>
      <c r="EU255" s="201"/>
      <c r="EV255" s="201"/>
      <c r="EW255" s="201"/>
      <c r="EX255" s="201"/>
      <c r="EY255" s="201"/>
      <c r="EZ255" s="201"/>
      <c r="FA255" s="201"/>
      <c r="FB255" s="201"/>
      <c r="FC255" s="201"/>
      <c r="FD255" s="201"/>
      <c r="FE255" s="201"/>
      <c r="FF255" s="201"/>
      <c r="FG255" s="201"/>
      <c r="FH255" s="201"/>
      <c r="FI255" s="201"/>
      <c r="FJ255" s="201"/>
      <c r="FK255" s="201"/>
      <c r="FL255" s="201"/>
      <c r="FM255" s="201"/>
      <c r="FN255" s="201"/>
      <c r="FO255" s="201"/>
      <c r="FP255" s="201"/>
      <c r="FQ255" s="201"/>
      <c r="FR255" s="201"/>
      <c r="FS255" s="201"/>
      <c r="FT255" s="201"/>
      <c r="FU255" s="201"/>
      <c r="FV255" s="201"/>
      <c r="FW255" s="201"/>
      <c r="FX255" s="201"/>
      <c r="FY255" s="201"/>
      <c r="FZ255" s="201"/>
      <c r="GA255" s="201"/>
      <c r="GB255" s="201"/>
      <c r="GC255" s="201"/>
      <c r="GD255" s="201"/>
      <c r="GE255" s="201"/>
      <c r="GF255" s="201"/>
      <c r="GG255" s="201"/>
      <c r="GH255" s="201"/>
      <c r="GI255" s="201"/>
      <c r="GJ255" s="201"/>
      <c r="GK255" s="201"/>
      <c r="GL255" s="201"/>
      <c r="GM255" s="201"/>
      <c r="GN255" s="201"/>
      <c r="GO255" s="201"/>
      <c r="GP255" s="201"/>
      <c r="GQ255" s="201"/>
      <c r="GR255" s="201"/>
      <c r="GS255" s="201"/>
      <c r="GT255" s="201"/>
      <c r="GU255" s="201"/>
      <c r="GV255" s="201"/>
      <c r="GW255" s="201"/>
      <c r="GX255" s="201"/>
      <c r="GY255" s="201"/>
      <c r="GZ255" s="201"/>
      <c r="HA255" s="201"/>
      <c r="HB255" s="201"/>
      <c r="HC255" s="201"/>
      <c r="HD255" s="201"/>
      <c r="HE255" s="201"/>
      <c r="HF255" s="201"/>
      <c r="HG255" s="201"/>
      <c r="HH255" s="201"/>
      <c r="HI255" s="201"/>
      <c r="HJ255" s="201"/>
      <c r="HK255" s="201"/>
      <c r="HL255" s="201"/>
      <c r="HM255" s="201"/>
      <c r="HN255" s="201"/>
      <c r="HO255" s="201"/>
      <c r="HP255" s="201"/>
      <c r="HQ255" s="201"/>
      <c r="HR255" s="201"/>
      <c r="HS255" s="201"/>
      <c r="HT255" s="201"/>
      <c r="HU255" s="201"/>
      <c r="HV255" s="201"/>
      <c r="HW255" s="201"/>
      <c r="HX255" s="201"/>
      <c r="HY255" s="201"/>
      <c r="HZ255" s="201"/>
      <c r="IA255" s="201"/>
      <c r="IB255" s="201"/>
      <c r="IC255" s="201"/>
      <c r="ID255" s="201"/>
      <c r="IE255" s="201"/>
      <c r="IF255" s="201"/>
      <c r="IG255" s="201"/>
      <c r="IH255" s="201"/>
      <c r="II255" s="201"/>
      <c r="IJ255" s="201"/>
      <c r="IK255" s="201"/>
      <c r="IL255" s="201"/>
      <c r="IM255" s="201"/>
      <c r="IN255" s="201"/>
      <c r="IO255" s="201"/>
      <c r="IP255" s="201"/>
      <c r="IQ255" s="201"/>
      <c r="IR255" s="201"/>
      <c r="IS255" s="201"/>
      <c r="IT255" s="201"/>
      <c r="IU255" s="201"/>
      <c r="IV255" s="201"/>
      <c r="IW255" s="201"/>
      <c r="IX255" s="201"/>
      <c r="IY255" s="201"/>
    </row>
    <row r="256" spans="1:259" s="203" customFormat="1" ht="12.95" customHeight="1">
      <c r="A256" s="89" t="s">
        <v>8484</v>
      </c>
      <c r="B256" s="110"/>
      <c r="C256" s="110"/>
      <c r="D256" s="89">
        <v>210000235</v>
      </c>
      <c r="E256" s="89" t="s">
        <v>3865</v>
      </c>
      <c r="F256" s="89"/>
      <c r="G256" s="89">
        <v>22100139</v>
      </c>
      <c r="H256" s="260"/>
      <c r="I256" s="114" t="s">
        <v>455</v>
      </c>
      <c r="J256" s="114" t="s">
        <v>437</v>
      </c>
      <c r="K256" s="114" t="s">
        <v>456</v>
      </c>
      <c r="L256" s="89" t="s">
        <v>402</v>
      </c>
      <c r="M256" s="89" t="s">
        <v>104</v>
      </c>
      <c r="N256" s="62" t="s">
        <v>120</v>
      </c>
      <c r="O256" s="89" t="s">
        <v>83</v>
      </c>
      <c r="P256" s="110" t="s">
        <v>106</v>
      </c>
      <c r="Q256" s="112" t="s">
        <v>107</v>
      </c>
      <c r="R256" s="62" t="s">
        <v>108</v>
      </c>
      <c r="S256" s="62" t="s">
        <v>109</v>
      </c>
      <c r="T256" s="110" t="s">
        <v>106</v>
      </c>
      <c r="U256" s="112" t="s">
        <v>121</v>
      </c>
      <c r="V256" s="62" t="s">
        <v>111</v>
      </c>
      <c r="W256" s="62">
        <v>60</v>
      </c>
      <c r="X256" s="62" t="s">
        <v>112</v>
      </c>
      <c r="Y256" s="62"/>
      <c r="Z256" s="62"/>
      <c r="AA256" s="62"/>
      <c r="AB256" s="261">
        <v>30</v>
      </c>
      <c r="AC256" s="62">
        <v>60</v>
      </c>
      <c r="AD256" s="261">
        <v>10</v>
      </c>
      <c r="AE256" s="62" t="s">
        <v>128</v>
      </c>
      <c r="AF256" s="62" t="s">
        <v>114</v>
      </c>
      <c r="AG256" s="262">
        <v>100</v>
      </c>
      <c r="AH256" s="263">
        <v>2550</v>
      </c>
      <c r="AI256" s="32">
        <v>0</v>
      </c>
      <c r="AJ256" s="33">
        <f t="shared" si="16"/>
        <v>0</v>
      </c>
      <c r="AK256" s="265"/>
      <c r="AL256" s="265"/>
      <c r="AM256" s="265"/>
      <c r="AN256" s="266" t="s">
        <v>115</v>
      </c>
      <c r="AO256" s="267"/>
      <c r="AP256" s="267"/>
      <c r="AQ256" s="62"/>
      <c r="AR256" s="62"/>
      <c r="AS256" s="62" t="s">
        <v>462</v>
      </c>
      <c r="AT256" s="260"/>
      <c r="AU256" s="62"/>
      <c r="AV256" s="62"/>
      <c r="AW256" s="62"/>
      <c r="AX256" s="62"/>
      <c r="AY256" s="62"/>
      <c r="AZ256" s="62" t="s">
        <v>3838</v>
      </c>
      <c r="BA256" s="201"/>
      <c r="BB256" s="201"/>
      <c r="BC256" s="201"/>
      <c r="BD256" s="209"/>
      <c r="BE256" s="983">
        <v>227</v>
      </c>
    </row>
    <row r="257" spans="1:259" s="203" customFormat="1" ht="12.95" customHeight="1">
      <c r="A257" s="24" t="s">
        <v>8484</v>
      </c>
      <c r="B257" s="260"/>
      <c r="C257" s="260" t="s">
        <v>2090</v>
      </c>
      <c r="D257" s="24">
        <v>210000235</v>
      </c>
      <c r="E257" s="27" t="s">
        <v>4075</v>
      </c>
      <c r="F257" s="27"/>
      <c r="G257" s="26"/>
      <c r="H257" s="260"/>
      <c r="I257" s="26" t="s">
        <v>455</v>
      </c>
      <c r="J257" s="26" t="s">
        <v>437</v>
      </c>
      <c r="K257" s="26" t="s">
        <v>456</v>
      </c>
      <c r="L257" s="26" t="s">
        <v>402</v>
      </c>
      <c r="M257" s="28" t="s">
        <v>104</v>
      </c>
      <c r="N257" s="26" t="s">
        <v>120</v>
      </c>
      <c r="O257" s="28" t="s">
        <v>83</v>
      </c>
      <c r="P257" s="28" t="s">
        <v>106</v>
      </c>
      <c r="Q257" s="26" t="s">
        <v>107</v>
      </c>
      <c r="R257" s="28" t="s">
        <v>1092</v>
      </c>
      <c r="S257" s="26" t="s">
        <v>109</v>
      </c>
      <c r="T257" s="28" t="s">
        <v>106</v>
      </c>
      <c r="U257" s="30" t="s">
        <v>121</v>
      </c>
      <c r="V257" s="26" t="s">
        <v>111</v>
      </c>
      <c r="W257" s="28">
        <v>60</v>
      </c>
      <c r="X257" s="26" t="s">
        <v>112</v>
      </c>
      <c r="Y257" s="28"/>
      <c r="Z257" s="28"/>
      <c r="AA257" s="28"/>
      <c r="AB257" s="28">
        <v>30</v>
      </c>
      <c r="AC257" s="26">
        <v>60</v>
      </c>
      <c r="AD257" s="26">
        <v>10</v>
      </c>
      <c r="AE257" s="31" t="s">
        <v>128</v>
      </c>
      <c r="AF257" s="26" t="s">
        <v>114</v>
      </c>
      <c r="AG257" s="31">
        <v>100</v>
      </c>
      <c r="AH257" s="34">
        <v>2550</v>
      </c>
      <c r="AI257" s="32">
        <v>0</v>
      </c>
      <c r="AJ257" s="33">
        <f t="shared" si="16"/>
        <v>0</v>
      </c>
      <c r="AK257" s="35"/>
      <c r="AL257" s="34"/>
      <c r="AM257" s="34"/>
      <c r="AN257" s="34" t="s">
        <v>115</v>
      </c>
      <c r="AO257" s="24"/>
      <c r="AP257" s="26"/>
      <c r="AQ257" s="26"/>
      <c r="AR257" s="26"/>
      <c r="AS257" s="26" t="s">
        <v>462</v>
      </c>
      <c r="AT257" s="26" t="s">
        <v>462</v>
      </c>
      <c r="AU257" s="26"/>
      <c r="AV257" s="26"/>
      <c r="AW257" s="26"/>
      <c r="AX257" s="26"/>
      <c r="AY257" s="26"/>
      <c r="AZ257" s="26"/>
      <c r="BA257" s="253" t="s">
        <v>3838</v>
      </c>
      <c r="BB257" s="253">
        <v>22100139</v>
      </c>
      <c r="BC257" s="253"/>
      <c r="BD257" s="209"/>
      <c r="BE257" s="983">
        <v>228</v>
      </c>
      <c r="BF257" s="201"/>
      <c r="BG257" s="201"/>
      <c r="BH257" s="201"/>
      <c r="BI257" s="201"/>
      <c r="BJ257" s="201"/>
      <c r="BK257" s="201"/>
      <c r="BL257" s="201"/>
      <c r="BM257" s="201"/>
      <c r="BN257" s="201"/>
      <c r="BO257" s="201"/>
      <c r="BP257" s="201"/>
      <c r="BQ257" s="201"/>
      <c r="BR257" s="201"/>
      <c r="BS257" s="201"/>
      <c r="BT257" s="201"/>
      <c r="BU257" s="201"/>
      <c r="BV257" s="201"/>
      <c r="BW257" s="201"/>
      <c r="BX257" s="201"/>
      <c r="BY257" s="201"/>
      <c r="BZ257" s="201"/>
      <c r="CA257" s="201"/>
      <c r="CB257" s="201"/>
      <c r="CC257" s="201"/>
      <c r="CD257" s="201"/>
      <c r="CE257" s="201"/>
      <c r="CF257" s="201"/>
      <c r="CG257" s="201"/>
      <c r="CH257" s="201"/>
      <c r="CI257" s="201"/>
      <c r="CJ257" s="201"/>
      <c r="CK257" s="201"/>
      <c r="CL257" s="201"/>
      <c r="CM257" s="201"/>
      <c r="CN257" s="201"/>
      <c r="CO257" s="201"/>
      <c r="CP257" s="201"/>
      <c r="CQ257" s="201"/>
      <c r="CR257" s="201"/>
      <c r="CS257" s="201"/>
      <c r="CT257" s="201"/>
      <c r="CU257" s="201"/>
      <c r="CV257" s="201"/>
      <c r="CW257" s="201"/>
      <c r="CX257" s="201"/>
      <c r="CY257" s="201"/>
      <c r="CZ257" s="201"/>
      <c r="DA257" s="201"/>
      <c r="DB257" s="201"/>
      <c r="DC257" s="201"/>
      <c r="DD257" s="201"/>
      <c r="DE257" s="201"/>
      <c r="DF257" s="201"/>
      <c r="DG257" s="201"/>
      <c r="DH257" s="201"/>
      <c r="DI257" s="201"/>
      <c r="DJ257" s="201"/>
      <c r="DK257" s="201"/>
      <c r="DL257" s="201"/>
      <c r="DM257" s="201"/>
      <c r="DN257" s="201"/>
      <c r="DO257" s="201"/>
      <c r="DP257" s="201"/>
      <c r="DQ257" s="201"/>
      <c r="DR257" s="201"/>
      <c r="DS257" s="201"/>
      <c r="DT257" s="201"/>
      <c r="DU257" s="201"/>
      <c r="DV257" s="201"/>
      <c r="DW257" s="201"/>
      <c r="DX257" s="201"/>
      <c r="DY257" s="201"/>
      <c r="DZ257" s="201"/>
      <c r="EA257" s="201"/>
      <c r="EB257" s="201"/>
      <c r="EC257" s="201"/>
      <c r="ED257" s="201"/>
      <c r="EE257" s="201"/>
      <c r="EF257" s="201"/>
      <c r="EG257" s="201"/>
      <c r="EH257" s="201"/>
      <c r="EI257" s="201"/>
      <c r="EJ257" s="201"/>
      <c r="EK257" s="201"/>
      <c r="EL257" s="201"/>
      <c r="EM257" s="201"/>
      <c r="EN257" s="201"/>
      <c r="EO257" s="201"/>
      <c r="EP257" s="201"/>
      <c r="EQ257" s="201"/>
      <c r="ER257" s="201"/>
      <c r="ES257" s="201"/>
      <c r="ET257" s="201"/>
      <c r="EU257" s="201"/>
      <c r="EV257" s="201"/>
      <c r="EW257" s="201"/>
      <c r="EX257" s="201"/>
      <c r="EY257" s="201"/>
      <c r="EZ257" s="201"/>
      <c r="FA257" s="201"/>
      <c r="FB257" s="201"/>
      <c r="FC257" s="201"/>
      <c r="FD257" s="201"/>
      <c r="FE257" s="201"/>
      <c r="FF257" s="201"/>
      <c r="FG257" s="201"/>
      <c r="FH257" s="201"/>
      <c r="FI257" s="201"/>
      <c r="FJ257" s="201"/>
      <c r="FK257" s="201"/>
      <c r="FL257" s="201"/>
      <c r="FM257" s="201"/>
      <c r="FN257" s="201"/>
      <c r="FO257" s="201"/>
      <c r="FP257" s="201"/>
      <c r="FQ257" s="201"/>
      <c r="FR257" s="201"/>
      <c r="FS257" s="201"/>
      <c r="FT257" s="201"/>
      <c r="FU257" s="201"/>
      <c r="FV257" s="201"/>
      <c r="FW257" s="201"/>
      <c r="FX257" s="201"/>
      <c r="FY257" s="201"/>
      <c r="FZ257" s="201"/>
      <c r="GA257" s="201"/>
      <c r="GB257" s="201"/>
      <c r="GC257" s="201"/>
      <c r="GD257" s="201"/>
      <c r="GE257" s="201"/>
      <c r="GF257" s="201"/>
      <c r="GG257" s="201"/>
      <c r="GH257" s="201"/>
      <c r="GI257" s="201"/>
      <c r="GJ257" s="201"/>
      <c r="GK257" s="201"/>
      <c r="GL257" s="201"/>
      <c r="GM257" s="201"/>
      <c r="GN257" s="201"/>
      <c r="GO257" s="201"/>
      <c r="GP257" s="201"/>
      <c r="GQ257" s="201"/>
      <c r="GR257" s="201"/>
      <c r="GS257" s="201"/>
      <c r="GT257" s="201"/>
      <c r="GU257" s="201"/>
      <c r="GV257" s="201"/>
      <c r="GW257" s="201"/>
      <c r="GX257" s="201"/>
      <c r="GY257" s="201"/>
      <c r="GZ257" s="201"/>
      <c r="HA257" s="201"/>
      <c r="HB257" s="201"/>
      <c r="HC257" s="201"/>
      <c r="HD257" s="201"/>
      <c r="HE257" s="201"/>
      <c r="HF257" s="201"/>
      <c r="HG257" s="201"/>
      <c r="HH257" s="201"/>
      <c r="HI257" s="201"/>
      <c r="HJ257" s="201"/>
      <c r="HK257" s="201"/>
      <c r="HL257" s="201"/>
      <c r="HM257" s="201"/>
      <c r="HN257" s="201"/>
      <c r="HO257" s="201"/>
      <c r="HP257" s="201"/>
      <c r="HQ257" s="201"/>
      <c r="HR257" s="201"/>
      <c r="HS257" s="201"/>
      <c r="HT257" s="201"/>
      <c r="HU257" s="201"/>
      <c r="HV257" s="201"/>
      <c r="HW257" s="201"/>
      <c r="HX257" s="201"/>
      <c r="HY257" s="201"/>
      <c r="HZ257" s="201"/>
      <c r="IA257" s="201"/>
      <c r="IB257" s="201"/>
      <c r="IC257" s="201"/>
      <c r="ID257" s="201"/>
      <c r="IE257" s="201"/>
      <c r="IF257" s="201"/>
      <c r="IG257" s="201"/>
      <c r="IH257" s="201"/>
      <c r="II257" s="201"/>
      <c r="IJ257" s="201"/>
      <c r="IK257" s="201"/>
      <c r="IL257" s="201"/>
      <c r="IM257" s="201"/>
      <c r="IN257" s="201"/>
      <c r="IO257" s="201"/>
      <c r="IP257" s="201"/>
      <c r="IQ257" s="201"/>
      <c r="IR257" s="201"/>
      <c r="IS257" s="201"/>
      <c r="IT257" s="201"/>
      <c r="IU257" s="201"/>
      <c r="IV257" s="201"/>
      <c r="IW257" s="201"/>
      <c r="IX257" s="201"/>
      <c r="IY257" s="201"/>
    </row>
    <row r="258" spans="1:259" s="203" customFormat="1" ht="12.95" customHeight="1">
      <c r="A258" s="395" t="s">
        <v>8484</v>
      </c>
      <c r="B258" s="524"/>
      <c r="C258" s="524"/>
      <c r="D258" s="64">
        <v>210000235</v>
      </c>
      <c r="E258" s="521" t="s">
        <v>4755</v>
      </c>
      <c r="F258" s="521"/>
      <c r="G258" s="524"/>
      <c r="H258" s="524"/>
      <c r="I258" s="606" t="s">
        <v>455</v>
      </c>
      <c r="J258" s="606" t="s">
        <v>437</v>
      </c>
      <c r="K258" s="606" t="s">
        <v>456</v>
      </c>
      <c r="L258" s="470" t="s">
        <v>149</v>
      </c>
      <c r="M258" s="131" t="s">
        <v>104</v>
      </c>
      <c r="N258" s="470" t="s">
        <v>120</v>
      </c>
      <c r="O258" s="131" t="s">
        <v>83</v>
      </c>
      <c r="P258" s="398" t="s">
        <v>106</v>
      </c>
      <c r="Q258" s="606" t="s">
        <v>107</v>
      </c>
      <c r="R258" s="398" t="s">
        <v>2149</v>
      </c>
      <c r="S258" s="470" t="s">
        <v>109</v>
      </c>
      <c r="T258" s="398" t="s">
        <v>106</v>
      </c>
      <c r="U258" s="36" t="s">
        <v>121</v>
      </c>
      <c r="V258" s="606" t="s">
        <v>111</v>
      </c>
      <c r="W258" s="398">
        <v>60</v>
      </c>
      <c r="X258" s="606" t="s">
        <v>112</v>
      </c>
      <c r="Y258" s="398"/>
      <c r="Z258" s="398"/>
      <c r="AA258" s="398"/>
      <c r="AB258" s="470">
        <v>30</v>
      </c>
      <c r="AC258" s="470">
        <v>60</v>
      </c>
      <c r="AD258" s="470">
        <v>10</v>
      </c>
      <c r="AE258" s="737" t="s">
        <v>128</v>
      </c>
      <c r="AF258" s="606" t="s">
        <v>114</v>
      </c>
      <c r="AG258" s="610">
        <v>100</v>
      </c>
      <c r="AH258" s="498">
        <v>2550</v>
      </c>
      <c r="AI258" s="739">
        <v>255000</v>
      </c>
      <c r="AJ258" s="739">
        <f t="shared" si="16"/>
        <v>285600</v>
      </c>
      <c r="AK258" s="740"/>
      <c r="AL258" s="741"/>
      <c r="AM258" s="741"/>
      <c r="AN258" s="741" t="s">
        <v>115</v>
      </c>
      <c r="AO258" s="395"/>
      <c r="AP258" s="606"/>
      <c r="AQ258" s="606"/>
      <c r="AR258" s="606"/>
      <c r="AS258" s="606" t="s">
        <v>462</v>
      </c>
      <c r="AT258" s="606" t="s">
        <v>462</v>
      </c>
      <c r="AU258" s="606"/>
      <c r="AV258" s="606"/>
      <c r="AW258" s="606"/>
      <c r="AX258" s="606"/>
      <c r="AY258" s="606"/>
      <c r="AZ258" s="606" t="s">
        <v>4714</v>
      </c>
      <c r="BA258" s="742"/>
      <c r="BB258" s="326"/>
      <c r="BC258" s="326"/>
      <c r="BD258" s="106"/>
      <c r="BE258" s="983">
        <v>229</v>
      </c>
    </row>
    <row r="259" spans="1:259" s="203" customFormat="1" ht="12.95" customHeight="1">
      <c r="A259" s="24" t="s">
        <v>8484</v>
      </c>
      <c r="B259" s="24"/>
      <c r="C259" s="25" t="s">
        <v>2123</v>
      </c>
      <c r="D259" s="24">
        <v>210012876</v>
      </c>
      <c r="E259" s="26" t="s">
        <v>3455</v>
      </c>
      <c r="F259" s="26"/>
      <c r="G259" s="26">
        <v>22100140</v>
      </c>
      <c r="H259" s="26" t="s">
        <v>1351</v>
      </c>
      <c r="I259" s="26" t="s">
        <v>463</v>
      </c>
      <c r="J259" s="26" t="s">
        <v>437</v>
      </c>
      <c r="K259" s="26" t="s">
        <v>464</v>
      </c>
      <c r="L259" s="27" t="s">
        <v>402</v>
      </c>
      <c r="M259" s="28" t="s">
        <v>104</v>
      </c>
      <c r="N259" s="26" t="s">
        <v>120</v>
      </c>
      <c r="O259" s="29" t="s">
        <v>83</v>
      </c>
      <c r="P259" s="28" t="s">
        <v>106</v>
      </c>
      <c r="Q259" s="26" t="s">
        <v>107</v>
      </c>
      <c r="R259" s="28" t="s">
        <v>150</v>
      </c>
      <c r="S259" s="27" t="s">
        <v>109</v>
      </c>
      <c r="T259" s="28" t="s">
        <v>106</v>
      </c>
      <c r="U259" s="30" t="s">
        <v>121</v>
      </c>
      <c r="V259" s="26" t="s">
        <v>111</v>
      </c>
      <c r="W259" s="28">
        <v>60</v>
      </c>
      <c r="X259" s="26" t="s">
        <v>112</v>
      </c>
      <c r="Y259" s="28"/>
      <c r="Z259" s="28"/>
      <c r="AA259" s="28"/>
      <c r="AB259" s="29">
        <v>30</v>
      </c>
      <c r="AC259" s="27">
        <v>60</v>
      </c>
      <c r="AD259" s="27">
        <v>10</v>
      </c>
      <c r="AE259" s="31" t="s">
        <v>122</v>
      </c>
      <c r="AF259" s="26" t="s">
        <v>114</v>
      </c>
      <c r="AG259" s="31">
        <v>6</v>
      </c>
      <c r="AH259" s="123">
        <v>97692.1</v>
      </c>
      <c r="AI259" s="32">
        <v>0</v>
      </c>
      <c r="AJ259" s="33">
        <f t="shared" si="16"/>
        <v>0</v>
      </c>
      <c r="AK259" s="34"/>
      <c r="AL259" s="35"/>
      <c r="AM259" s="34"/>
      <c r="AN259" s="34" t="s">
        <v>115</v>
      </c>
      <c r="AO259" s="24"/>
      <c r="AP259" s="26"/>
      <c r="AQ259" s="26"/>
      <c r="AR259" s="26"/>
      <c r="AS259" s="26" t="s">
        <v>465</v>
      </c>
      <c r="AT259" s="26" t="s">
        <v>465</v>
      </c>
      <c r="AU259" s="26"/>
      <c r="AV259" s="26"/>
      <c r="AW259" s="26"/>
      <c r="AX259" s="26"/>
      <c r="AY259" s="26"/>
      <c r="AZ259" s="26"/>
      <c r="BC259" s="38"/>
      <c r="BD259" s="38"/>
      <c r="BE259" s="983">
        <v>230</v>
      </c>
    </row>
    <row r="260" spans="1:259" s="203" customFormat="1" ht="12.95" customHeight="1">
      <c r="A260" s="89" t="s">
        <v>8484</v>
      </c>
      <c r="B260" s="110"/>
      <c r="C260" s="110" t="s">
        <v>3836</v>
      </c>
      <c r="D260" s="89">
        <v>210012876</v>
      </c>
      <c r="E260" s="89" t="s">
        <v>3866</v>
      </c>
      <c r="F260" s="89"/>
      <c r="G260" s="89">
        <v>22100140</v>
      </c>
      <c r="H260" s="260"/>
      <c r="I260" s="114" t="s">
        <v>463</v>
      </c>
      <c r="J260" s="114" t="s">
        <v>437</v>
      </c>
      <c r="K260" s="114" t="s">
        <v>464</v>
      </c>
      <c r="L260" s="89" t="s">
        <v>402</v>
      </c>
      <c r="M260" s="89" t="s">
        <v>104</v>
      </c>
      <c r="N260" s="62" t="s">
        <v>120</v>
      </c>
      <c r="O260" s="89" t="s">
        <v>83</v>
      </c>
      <c r="P260" s="110" t="s">
        <v>106</v>
      </c>
      <c r="Q260" s="112" t="s">
        <v>107</v>
      </c>
      <c r="R260" s="62" t="s">
        <v>108</v>
      </c>
      <c r="S260" s="62" t="s">
        <v>109</v>
      </c>
      <c r="T260" s="110" t="s">
        <v>106</v>
      </c>
      <c r="U260" s="112" t="s">
        <v>121</v>
      </c>
      <c r="V260" s="62" t="s">
        <v>111</v>
      </c>
      <c r="W260" s="62">
        <v>60</v>
      </c>
      <c r="X260" s="62" t="s">
        <v>112</v>
      </c>
      <c r="Y260" s="62"/>
      <c r="Z260" s="62"/>
      <c r="AA260" s="62"/>
      <c r="AB260" s="261">
        <v>30</v>
      </c>
      <c r="AC260" s="62">
        <v>60</v>
      </c>
      <c r="AD260" s="261">
        <v>10</v>
      </c>
      <c r="AE260" s="62" t="s">
        <v>122</v>
      </c>
      <c r="AF260" s="62" t="s">
        <v>114</v>
      </c>
      <c r="AG260" s="262">
        <v>6</v>
      </c>
      <c r="AH260" s="263">
        <v>97692.1</v>
      </c>
      <c r="AI260" s="32">
        <v>0</v>
      </c>
      <c r="AJ260" s="33">
        <f t="shared" si="16"/>
        <v>0</v>
      </c>
      <c r="AK260" s="265"/>
      <c r="AL260" s="265"/>
      <c r="AM260" s="265"/>
      <c r="AN260" s="266" t="s">
        <v>115</v>
      </c>
      <c r="AO260" s="267"/>
      <c r="AP260" s="267"/>
      <c r="AQ260" s="62"/>
      <c r="AR260" s="62"/>
      <c r="AS260" s="62" t="s">
        <v>465</v>
      </c>
      <c r="AT260" s="260"/>
      <c r="AU260" s="62"/>
      <c r="AV260" s="62"/>
      <c r="AW260" s="62"/>
      <c r="AX260" s="62"/>
      <c r="AY260" s="62"/>
      <c r="AZ260" s="62" t="s">
        <v>3838</v>
      </c>
      <c r="BA260" s="201"/>
      <c r="BB260" s="201"/>
      <c r="BC260" s="201"/>
      <c r="BD260" s="209"/>
      <c r="BE260" s="983">
        <v>231</v>
      </c>
    </row>
    <row r="261" spans="1:259" s="203" customFormat="1" ht="12.95" customHeight="1">
      <c r="A261" s="24" t="s">
        <v>8484</v>
      </c>
      <c r="B261" s="260"/>
      <c r="C261" s="260" t="s">
        <v>2090</v>
      </c>
      <c r="D261" s="24">
        <v>210012876</v>
      </c>
      <c r="E261" s="27" t="s">
        <v>4076</v>
      </c>
      <c r="F261" s="27"/>
      <c r="G261" s="26"/>
      <c r="H261" s="260"/>
      <c r="I261" s="26" t="s">
        <v>463</v>
      </c>
      <c r="J261" s="26" t="s">
        <v>437</v>
      </c>
      <c r="K261" s="26" t="s">
        <v>464</v>
      </c>
      <c r="L261" s="26" t="s">
        <v>402</v>
      </c>
      <c r="M261" s="28" t="s">
        <v>104</v>
      </c>
      <c r="N261" s="26" t="s">
        <v>120</v>
      </c>
      <c r="O261" s="28" t="s">
        <v>83</v>
      </c>
      <c r="P261" s="28" t="s">
        <v>106</v>
      </c>
      <c r="Q261" s="26" t="s">
        <v>107</v>
      </c>
      <c r="R261" s="28" t="s">
        <v>1092</v>
      </c>
      <c r="S261" s="26" t="s">
        <v>109</v>
      </c>
      <c r="T261" s="28" t="s">
        <v>106</v>
      </c>
      <c r="U261" s="30" t="s">
        <v>121</v>
      </c>
      <c r="V261" s="26" t="s">
        <v>111</v>
      </c>
      <c r="W261" s="28">
        <v>60</v>
      </c>
      <c r="X261" s="26" t="s">
        <v>112</v>
      </c>
      <c r="Y261" s="28"/>
      <c r="Z261" s="28"/>
      <c r="AA261" s="28"/>
      <c r="AB261" s="28">
        <v>30</v>
      </c>
      <c r="AC261" s="26">
        <v>60</v>
      </c>
      <c r="AD261" s="26">
        <v>10</v>
      </c>
      <c r="AE261" s="31" t="s">
        <v>122</v>
      </c>
      <c r="AF261" s="26" t="s">
        <v>114</v>
      </c>
      <c r="AG261" s="31">
        <v>6</v>
      </c>
      <c r="AH261" s="34">
        <v>97692.1</v>
      </c>
      <c r="AI261" s="32">
        <v>0</v>
      </c>
      <c r="AJ261" s="33">
        <f t="shared" si="16"/>
        <v>0</v>
      </c>
      <c r="AK261" s="35"/>
      <c r="AL261" s="34"/>
      <c r="AM261" s="34"/>
      <c r="AN261" s="34" t="s">
        <v>115</v>
      </c>
      <c r="AO261" s="24"/>
      <c r="AP261" s="26"/>
      <c r="AQ261" s="26"/>
      <c r="AR261" s="26"/>
      <c r="AS261" s="26" t="s">
        <v>465</v>
      </c>
      <c r="AT261" s="26" t="s">
        <v>465</v>
      </c>
      <c r="AU261" s="26"/>
      <c r="AV261" s="26"/>
      <c r="AW261" s="26"/>
      <c r="AX261" s="26"/>
      <c r="AY261" s="26"/>
      <c r="AZ261" s="26"/>
      <c r="BA261" s="253" t="s">
        <v>3838</v>
      </c>
      <c r="BB261" s="253">
        <v>22100140</v>
      </c>
      <c r="BC261" s="253"/>
      <c r="BD261" s="209"/>
      <c r="BE261" s="983">
        <v>232</v>
      </c>
    </row>
    <row r="262" spans="1:259" s="203" customFormat="1" ht="12.95" customHeight="1">
      <c r="A262" s="395" t="s">
        <v>8484</v>
      </c>
      <c r="B262" s="524"/>
      <c r="C262" s="524" t="s">
        <v>3828</v>
      </c>
      <c r="D262" s="64">
        <v>210012876</v>
      </c>
      <c r="E262" s="521" t="s">
        <v>4756</v>
      </c>
      <c r="F262" s="521"/>
      <c r="G262" s="524"/>
      <c r="H262" s="524"/>
      <c r="I262" s="606" t="s">
        <v>463</v>
      </c>
      <c r="J262" s="606" t="s">
        <v>437</v>
      </c>
      <c r="K262" s="606" t="s">
        <v>464</v>
      </c>
      <c r="L262" s="470" t="s">
        <v>149</v>
      </c>
      <c r="M262" s="131" t="s">
        <v>104</v>
      </c>
      <c r="N262" s="470" t="s">
        <v>120</v>
      </c>
      <c r="O262" s="131" t="s">
        <v>83</v>
      </c>
      <c r="P262" s="398" t="s">
        <v>106</v>
      </c>
      <c r="Q262" s="606" t="s">
        <v>107</v>
      </c>
      <c r="R262" s="398" t="s">
        <v>2134</v>
      </c>
      <c r="S262" s="470" t="s">
        <v>109</v>
      </c>
      <c r="T262" s="398" t="s">
        <v>106</v>
      </c>
      <c r="U262" s="36" t="s">
        <v>121</v>
      </c>
      <c r="V262" s="606" t="s">
        <v>111</v>
      </c>
      <c r="W262" s="398">
        <v>60</v>
      </c>
      <c r="X262" s="606" t="s">
        <v>112</v>
      </c>
      <c r="Y262" s="398"/>
      <c r="Z262" s="398"/>
      <c r="AA262" s="398"/>
      <c r="AB262" s="470">
        <v>30</v>
      </c>
      <c r="AC262" s="470">
        <v>60</v>
      </c>
      <c r="AD262" s="470">
        <v>10</v>
      </c>
      <c r="AE262" s="737" t="s">
        <v>122</v>
      </c>
      <c r="AF262" s="606" t="s">
        <v>114</v>
      </c>
      <c r="AG262" s="610">
        <v>6</v>
      </c>
      <c r="AH262" s="610">
        <v>97692.1</v>
      </c>
      <c r="AI262" s="905">
        <v>0</v>
      </c>
      <c r="AJ262" s="905">
        <v>0</v>
      </c>
      <c r="AK262" s="740"/>
      <c r="AL262" s="741"/>
      <c r="AM262" s="741"/>
      <c r="AN262" s="741" t="s">
        <v>115</v>
      </c>
      <c r="AO262" s="395"/>
      <c r="AP262" s="606"/>
      <c r="AQ262" s="606"/>
      <c r="AR262" s="606"/>
      <c r="AS262" s="606" t="s">
        <v>465</v>
      </c>
      <c r="AT262" s="606" t="s">
        <v>465</v>
      </c>
      <c r="AU262" s="606"/>
      <c r="AV262" s="606"/>
      <c r="AW262" s="606"/>
      <c r="AX262" s="606"/>
      <c r="AY262" s="606"/>
      <c r="AZ262" s="606" t="s">
        <v>4714</v>
      </c>
      <c r="BA262" s="749"/>
      <c r="BB262" s="326"/>
      <c r="BC262" s="326"/>
      <c r="BD262" s="1200"/>
      <c r="BE262" s="983">
        <v>233</v>
      </c>
    </row>
    <row r="263" spans="1:259" s="203" customFormat="1" ht="12.95" customHeight="1">
      <c r="A263" s="621" t="s">
        <v>8484</v>
      </c>
      <c r="B263" s="529"/>
      <c r="C263" s="529"/>
      <c r="D263" s="622">
        <v>210012876</v>
      </c>
      <c r="E263" s="1262" t="s">
        <v>8920</v>
      </c>
      <c r="F263" s="1262" t="s">
        <v>4756</v>
      </c>
      <c r="G263" s="529"/>
      <c r="H263" s="529"/>
      <c r="I263" s="530" t="s">
        <v>463</v>
      </c>
      <c r="J263" s="530" t="s">
        <v>437</v>
      </c>
      <c r="K263" s="530" t="s">
        <v>464</v>
      </c>
      <c r="L263" s="1262" t="s">
        <v>149</v>
      </c>
      <c r="M263" s="1263" t="s">
        <v>104</v>
      </c>
      <c r="N263" s="1262" t="s">
        <v>120</v>
      </c>
      <c r="O263" s="1263" t="s">
        <v>83</v>
      </c>
      <c r="P263" s="321" t="s">
        <v>106</v>
      </c>
      <c r="Q263" s="530" t="s">
        <v>107</v>
      </c>
      <c r="R263" s="321" t="s">
        <v>3118</v>
      </c>
      <c r="S263" s="1262" t="s">
        <v>109</v>
      </c>
      <c r="T263" s="321" t="s">
        <v>106</v>
      </c>
      <c r="U263" s="959" t="s">
        <v>121</v>
      </c>
      <c r="V263" s="530" t="s">
        <v>111</v>
      </c>
      <c r="W263" s="321">
        <v>60</v>
      </c>
      <c r="X263" s="530" t="s">
        <v>112</v>
      </c>
      <c r="Y263" s="321"/>
      <c r="Z263" s="321"/>
      <c r="AA263" s="321"/>
      <c r="AB263" s="1262">
        <v>30</v>
      </c>
      <c r="AC263" s="1262">
        <v>60</v>
      </c>
      <c r="AD263" s="1262">
        <v>10</v>
      </c>
      <c r="AE263" s="618" t="s">
        <v>122</v>
      </c>
      <c r="AF263" s="530" t="s">
        <v>114</v>
      </c>
      <c r="AG263" s="531">
        <v>6</v>
      </c>
      <c r="AH263" s="531">
        <v>97692.1</v>
      </c>
      <c r="AI263" s="1261">
        <v>586152.60000000009</v>
      </c>
      <c r="AJ263" s="1261">
        <v>656490.91200000013</v>
      </c>
      <c r="AK263" s="619"/>
      <c r="AL263" s="620"/>
      <c r="AM263" s="620"/>
      <c r="AN263" s="620" t="s">
        <v>115</v>
      </c>
      <c r="AO263" s="621"/>
      <c r="AP263" s="530"/>
      <c r="AQ263" s="530"/>
      <c r="AR263" s="530"/>
      <c r="AS263" s="530" t="s">
        <v>465</v>
      </c>
      <c r="AT263" s="530" t="s">
        <v>465</v>
      </c>
      <c r="AU263" s="530"/>
      <c r="AV263" s="530"/>
      <c r="AW263" s="530"/>
      <c r="AX263" s="530"/>
      <c r="AY263" s="530"/>
      <c r="AZ263" s="530" t="s">
        <v>7606</v>
      </c>
      <c r="BA263" s="1896"/>
      <c r="BB263" s="1"/>
      <c r="BC263" s="1"/>
      <c r="BD263" s="1" t="e">
        <f>VLOOKUP($F$2877:$F$3305,$E$17:$BE$2871,53,0)</f>
        <v>#VALUE!</v>
      </c>
      <c r="BE263" s="979" t="e">
        <f>BD263+0.5</f>
        <v>#VALUE!</v>
      </c>
    </row>
    <row r="264" spans="1:259" s="203" customFormat="1" ht="12.95" customHeight="1">
      <c r="A264" s="24" t="s">
        <v>8484</v>
      </c>
      <c r="B264" s="24"/>
      <c r="C264" s="25" t="s">
        <v>2123</v>
      </c>
      <c r="D264" s="24">
        <v>210013697</v>
      </c>
      <c r="E264" s="26" t="s">
        <v>3456</v>
      </c>
      <c r="F264" s="26"/>
      <c r="G264" s="26">
        <v>22100141</v>
      </c>
      <c r="H264" s="26" t="s">
        <v>1352</v>
      </c>
      <c r="I264" s="26" t="s">
        <v>466</v>
      </c>
      <c r="J264" s="26" t="s">
        <v>437</v>
      </c>
      <c r="K264" s="26" t="s">
        <v>467</v>
      </c>
      <c r="L264" s="27" t="s">
        <v>402</v>
      </c>
      <c r="M264" s="28" t="s">
        <v>104</v>
      </c>
      <c r="N264" s="26" t="s">
        <v>120</v>
      </c>
      <c r="O264" s="29" t="s">
        <v>83</v>
      </c>
      <c r="P264" s="28" t="s">
        <v>106</v>
      </c>
      <c r="Q264" s="26" t="s">
        <v>107</v>
      </c>
      <c r="R264" s="28" t="s">
        <v>150</v>
      </c>
      <c r="S264" s="27" t="s">
        <v>109</v>
      </c>
      <c r="T264" s="28" t="s">
        <v>106</v>
      </c>
      <c r="U264" s="30" t="s">
        <v>121</v>
      </c>
      <c r="V264" s="26" t="s">
        <v>111</v>
      </c>
      <c r="W264" s="28">
        <v>60</v>
      </c>
      <c r="X264" s="26" t="s">
        <v>112</v>
      </c>
      <c r="Y264" s="28"/>
      <c r="Z264" s="28"/>
      <c r="AA264" s="28"/>
      <c r="AB264" s="29">
        <v>30</v>
      </c>
      <c r="AC264" s="27">
        <v>60</v>
      </c>
      <c r="AD264" s="27">
        <v>10</v>
      </c>
      <c r="AE264" s="31" t="s">
        <v>122</v>
      </c>
      <c r="AF264" s="26" t="s">
        <v>114</v>
      </c>
      <c r="AG264" s="31">
        <v>10</v>
      </c>
      <c r="AH264" s="123">
        <v>128438.17</v>
      </c>
      <c r="AI264" s="32">
        <v>0</v>
      </c>
      <c r="AJ264" s="33">
        <f>AI264*1.12</f>
        <v>0</v>
      </c>
      <c r="AK264" s="34"/>
      <c r="AL264" s="35"/>
      <c r="AM264" s="34"/>
      <c r="AN264" s="34" t="s">
        <v>115</v>
      </c>
      <c r="AO264" s="24"/>
      <c r="AP264" s="26"/>
      <c r="AQ264" s="26"/>
      <c r="AR264" s="26"/>
      <c r="AS264" s="26" t="s">
        <v>468</v>
      </c>
      <c r="AT264" s="26" t="s">
        <v>468</v>
      </c>
      <c r="AU264" s="26"/>
      <c r="AV264" s="26"/>
      <c r="AW264" s="26"/>
      <c r="AX264" s="26"/>
      <c r="AY264" s="26"/>
      <c r="AZ264" s="26"/>
      <c r="BE264" s="983">
        <v>234</v>
      </c>
    </row>
    <row r="265" spans="1:259" s="203" customFormat="1" ht="12.95" customHeight="1">
      <c r="A265" s="89" t="s">
        <v>8484</v>
      </c>
      <c r="B265" s="110"/>
      <c r="C265" s="110" t="s">
        <v>3836</v>
      </c>
      <c r="D265" s="89">
        <v>210013697</v>
      </c>
      <c r="E265" s="89" t="s">
        <v>3867</v>
      </c>
      <c r="F265" s="89"/>
      <c r="G265" s="89">
        <v>22100141</v>
      </c>
      <c r="H265" s="260"/>
      <c r="I265" s="114" t="s">
        <v>466</v>
      </c>
      <c r="J265" s="114" t="s">
        <v>437</v>
      </c>
      <c r="K265" s="114" t="s">
        <v>467</v>
      </c>
      <c r="L265" s="89" t="s">
        <v>402</v>
      </c>
      <c r="M265" s="89" t="s">
        <v>104</v>
      </c>
      <c r="N265" s="62" t="s">
        <v>120</v>
      </c>
      <c r="O265" s="89" t="s">
        <v>83</v>
      </c>
      <c r="P265" s="110" t="s">
        <v>106</v>
      </c>
      <c r="Q265" s="112" t="s">
        <v>107</v>
      </c>
      <c r="R265" s="62" t="s">
        <v>108</v>
      </c>
      <c r="S265" s="62" t="s">
        <v>109</v>
      </c>
      <c r="T265" s="110" t="s">
        <v>106</v>
      </c>
      <c r="U265" s="112" t="s">
        <v>121</v>
      </c>
      <c r="V265" s="62" t="s">
        <v>111</v>
      </c>
      <c r="W265" s="62">
        <v>60</v>
      </c>
      <c r="X265" s="62" t="s">
        <v>112</v>
      </c>
      <c r="Y265" s="62"/>
      <c r="Z265" s="62"/>
      <c r="AA265" s="62"/>
      <c r="AB265" s="261">
        <v>30</v>
      </c>
      <c r="AC265" s="62">
        <v>60</v>
      </c>
      <c r="AD265" s="261">
        <v>10</v>
      </c>
      <c r="AE265" s="62" t="s">
        <v>122</v>
      </c>
      <c r="AF265" s="62" t="s">
        <v>114</v>
      </c>
      <c r="AG265" s="262">
        <v>7</v>
      </c>
      <c r="AH265" s="263">
        <v>128438.17</v>
      </c>
      <c r="AI265" s="32">
        <v>0</v>
      </c>
      <c r="AJ265" s="33">
        <f>AI265*1.12</f>
        <v>0</v>
      </c>
      <c r="AK265" s="265"/>
      <c r="AL265" s="265"/>
      <c r="AM265" s="265"/>
      <c r="AN265" s="266" t="s">
        <v>115</v>
      </c>
      <c r="AO265" s="267"/>
      <c r="AP265" s="267"/>
      <c r="AQ265" s="62"/>
      <c r="AR265" s="62"/>
      <c r="AS265" s="62" t="s">
        <v>468</v>
      </c>
      <c r="AT265" s="260"/>
      <c r="AU265" s="62"/>
      <c r="AV265" s="62"/>
      <c r="AW265" s="62"/>
      <c r="AX265" s="62"/>
      <c r="AY265" s="62"/>
      <c r="AZ265" s="62" t="s">
        <v>3838</v>
      </c>
      <c r="BA265" s="201"/>
      <c r="BB265" s="201"/>
      <c r="BC265" s="201"/>
      <c r="BD265" s="209"/>
      <c r="BE265" s="983">
        <v>235</v>
      </c>
    </row>
    <row r="266" spans="1:259" s="203" customFormat="1" ht="12.95" customHeight="1">
      <c r="A266" s="24" t="s">
        <v>8484</v>
      </c>
      <c r="B266" s="260"/>
      <c r="C266" s="260" t="s">
        <v>2090</v>
      </c>
      <c r="D266" s="24">
        <v>210013697</v>
      </c>
      <c r="E266" s="27" t="s">
        <v>4077</v>
      </c>
      <c r="F266" s="27"/>
      <c r="G266" s="26"/>
      <c r="H266" s="260"/>
      <c r="I266" s="26" t="s">
        <v>466</v>
      </c>
      <c r="J266" s="26" t="s">
        <v>437</v>
      </c>
      <c r="K266" s="26" t="s">
        <v>467</v>
      </c>
      <c r="L266" s="26" t="s">
        <v>402</v>
      </c>
      <c r="M266" s="28" t="s">
        <v>104</v>
      </c>
      <c r="N266" s="26" t="s">
        <v>120</v>
      </c>
      <c r="O266" s="28" t="s">
        <v>83</v>
      </c>
      <c r="P266" s="28" t="s">
        <v>106</v>
      </c>
      <c r="Q266" s="26" t="s">
        <v>107</v>
      </c>
      <c r="R266" s="28" t="s">
        <v>1092</v>
      </c>
      <c r="S266" s="26" t="s">
        <v>109</v>
      </c>
      <c r="T266" s="28" t="s">
        <v>106</v>
      </c>
      <c r="U266" s="30" t="s">
        <v>121</v>
      </c>
      <c r="V266" s="26" t="s">
        <v>111</v>
      </c>
      <c r="W266" s="28">
        <v>60</v>
      </c>
      <c r="X266" s="26" t="s">
        <v>112</v>
      </c>
      <c r="Y266" s="28"/>
      <c r="Z266" s="28"/>
      <c r="AA266" s="28"/>
      <c r="AB266" s="28">
        <v>30</v>
      </c>
      <c r="AC266" s="26">
        <v>60</v>
      </c>
      <c r="AD266" s="26">
        <v>10</v>
      </c>
      <c r="AE266" s="31" t="s">
        <v>122</v>
      </c>
      <c r="AF266" s="26" t="s">
        <v>114</v>
      </c>
      <c r="AG266" s="31">
        <v>10</v>
      </c>
      <c r="AH266" s="34">
        <v>128438.17</v>
      </c>
      <c r="AI266" s="32">
        <v>0</v>
      </c>
      <c r="AJ266" s="33">
        <f>AI266*1.12</f>
        <v>0</v>
      </c>
      <c r="AK266" s="35"/>
      <c r="AL266" s="34"/>
      <c r="AM266" s="34"/>
      <c r="AN266" s="34" t="s">
        <v>115</v>
      </c>
      <c r="AO266" s="24"/>
      <c r="AP266" s="26"/>
      <c r="AQ266" s="26"/>
      <c r="AR266" s="26"/>
      <c r="AS266" s="26" t="s">
        <v>468</v>
      </c>
      <c r="AT266" s="26" t="s">
        <v>468</v>
      </c>
      <c r="AU266" s="26"/>
      <c r="AV266" s="26"/>
      <c r="AW266" s="26"/>
      <c r="AX266" s="26"/>
      <c r="AY266" s="26"/>
      <c r="AZ266" s="26"/>
      <c r="BA266" s="253" t="s">
        <v>3838</v>
      </c>
      <c r="BB266" s="253">
        <v>22100141</v>
      </c>
      <c r="BC266" s="253"/>
      <c r="BD266" s="209"/>
      <c r="BE266" s="983">
        <v>236</v>
      </c>
    </row>
    <row r="267" spans="1:259" s="203" customFormat="1" ht="12.95" customHeight="1">
      <c r="A267" s="395" t="s">
        <v>8484</v>
      </c>
      <c r="B267" s="524"/>
      <c r="C267" s="524" t="s">
        <v>3828</v>
      </c>
      <c r="D267" s="64">
        <v>210013697</v>
      </c>
      <c r="E267" s="521" t="s">
        <v>4757</v>
      </c>
      <c r="F267" s="521"/>
      <c r="G267" s="524"/>
      <c r="H267" s="524"/>
      <c r="I267" s="606" t="s">
        <v>466</v>
      </c>
      <c r="J267" s="606" t="s">
        <v>437</v>
      </c>
      <c r="K267" s="606" t="s">
        <v>467</v>
      </c>
      <c r="L267" s="470" t="s">
        <v>149</v>
      </c>
      <c r="M267" s="131" t="s">
        <v>104</v>
      </c>
      <c r="N267" s="470" t="s">
        <v>120</v>
      </c>
      <c r="O267" s="131" t="s">
        <v>83</v>
      </c>
      <c r="P267" s="398" t="s">
        <v>106</v>
      </c>
      <c r="Q267" s="606" t="s">
        <v>107</v>
      </c>
      <c r="R267" s="398" t="s">
        <v>2134</v>
      </c>
      <c r="S267" s="470" t="s">
        <v>109</v>
      </c>
      <c r="T267" s="398" t="s">
        <v>106</v>
      </c>
      <c r="U267" s="36" t="s">
        <v>121</v>
      </c>
      <c r="V267" s="606" t="s">
        <v>111</v>
      </c>
      <c r="W267" s="398">
        <v>60</v>
      </c>
      <c r="X267" s="606" t="s">
        <v>112</v>
      </c>
      <c r="Y267" s="398"/>
      <c r="Z267" s="398"/>
      <c r="AA267" s="398"/>
      <c r="AB267" s="470">
        <v>30</v>
      </c>
      <c r="AC267" s="470">
        <v>60</v>
      </c>
      <c r="AD267" s="470">
        <v>10</v>
      </c>
      <c r="AE267" s="737" t="s">
        <v>122</v>
      </c>
      <c r="AF267" s="606" t="s">
        <v>114</v>
      </c>
      <c r="AG267" s="610">
        <v>5</v>
      </c>
      <c r="AH267" s="610">
        <v>128438.17</v>
      </c>
      <c r="AI267" s="905">
        <v>0</v>
      </c>
      <c r="AJ267" s="905">
        <v>0</v>
      </c>
      <c r="AK267" s="740"/>
      <c r="AL267" s="741"/>
      <c r="AM267" s="741"/>
      <c r="AN267" s="741" t="s">
        <v>115</v>
      </c>
      <c r="AO267" s="395"/>
      <c r="AP267" s="606"/>
      <c r="AQ267" s="606"/>
      <c r="AR267" s="606"/>
      <c r="AS267" s="606" t="s">
        <v>468</v>
      </c>
      <c r="AT267" s="606" t="s">
        <v>468</v>
      </c>
      <c r="AU267" s="606"/>
      <c r="AV267" s="606"/>
      <c r="AW267" s="606"/>
      <c r="AX267" s="606"/>
      <c r="AY267" s="606"/>
      <c r="AZ267" s="606" t="s">
        <v>4715</v>
      </c>
      <c r="BA267" s="749"/>
      <c r="BB267" s="326"/>
      <c r="BC267" s="326"/>
      <c r="BD267" s="106"/>
      <c r="BE267" s="983">
        <v>237</v>
      </c>
    </row>
    <row r="268" spans="1:259" s="203" customFormat="1" ht="12.95" customHeight="1">
      <c r="A268" s="621" t="s">
        <v>8484</v>
      </c>
      <c r="B268" s="529"/>
      <c r="C268" s="529"/>
      <c r="D268" s="622">
        <v>210013697</v>
      </c>
      <c r="E268" s="1262" t="s">
        <v>8921</v>
      </c>
      <c r="F268" s="1262" t="s">
        <v>4757</v>
      </c>
      <c r="G268" s="529"/>
      <c r="H268" s="529"/>
      <c r="I268" s="530" t="s">
        <v>466</v>
      </c>
      <c r="J268" s="530" t="s">
        <v>437</v>
      </c>
      <c r="K268" s="530" t="s">
        <v>467</v>
      </c>
      <c r="L268" s="1262" t="s">
        <v>149</v>
      </c>
      <c r="M268" s="1263" t="s">
        <v>104</v>
      </c>
      <c r="N268" s="1262" t="s">
        <v>120</v>
      </c>
      <c r="O268" s="1263" t="s">
        <v>83</v>
      </c>
      <c r="P268" s="321" t="s">
        <v>106</v>
      </c>
      <c r="Q268" s="530" t="s">
        <v>107</v>
      </c>
      <c r="R268" s="321" t="s">
        <v>3118</v>
      </c>
      <c r="S268" s="1262" t="s">
        <v>109</v>
      </c>
      <c r="T268" s="321" t="s">
        <v>106</v>
      </c>
      <c r="U268" s="959" t="s">
        <v>121</v>
      </c>
      <c r="V268" s="530" t="s">
        <v>111</v>
      </c>
      <c r="W268" s="321">
        <v>60</v>
      </c>
      <c r="X268" s="530" t="s">
        <v>112</v>
      </c>
      <c r="Y268" s="321"/>
      <c r="Z268" s="321"/>
      <c r="AA268" s="321"/>
      <c r="AB268" s="1262">
        <v>30</v>
      </c>
      <c r="AC268" s="1262">
        <v>60</v>
      </c>
      <c r="AD268" s="1262">
        <v>10</v>
      </c>
      <c r="AE268" s="618" t="s">
        <v>122</v>
      </c>
      <c r="AF268" s="530" t="s">
        <v>114</v>
      </c>
      <c r="AG268" s="531">
        <v>5</v>
      </c>
      <c r="AH268" s="531">
        <v>128438.17</v>
      </c>
      <c r="AI268" s="1261">
        <v>642190.85</v>
      </c>
      <c r="AJ268" s="1261">
        <v>719253.75200000009</v>
      </c>
      <c r="AK268" s="619"/>
      <c r="AL268" s="620"/>
      <c r="AM268" s="620"/>
      <c r="AN268" s="620" t="s">
        <v>115</v>
      </c>
      <c r="AO268" s="621"/>
      <c r="AP268" s="530"/>
      <c r="AQ268" s="530"/>
      <c r="AR268" s="530"/>
      <c r="AS268" s="530" t="s">
        <v>468</v>
      </c>
      <c r="AT268" s="530" t="s">
        <v>468</v>
      </c>
      <c r="AU268" s="530"/>
      <c r="AV268" s="530"/>
      <c r="AW268" s="530"/>
      <c r="AX268" s="530"/>
      <c r="AY268" s="530"/>
      <c r="AZ268" s="530" t="s">
        <v>7606</v>
      </c>
      <c r="BA268" s="1896"/>
      <c r="BB268" s="1"/>
      <c r="BC268" s="1"/>
      <c r="BD268" s="1" t="e">
        <f>VLOOKUP($F$2877:$F$3305,$E$17:$BE$2871,53,0)</f>
        <v>#VALUE!</v>
      </c>
      <c r="BE268" s="979" t="e">
        <f>BD268+0.5</f>
        <v>#VALUE!</v>
      </c>
    </row>
    <row r="269" spans="1:259" s="203" customFormat="1" ht="12.95" customHeight="1">
      <c r="A269" s="24" t="s">
        <v>8484</v>
      </c>
      <c r="B269" s="24"/>
      <c r="C269" s="25" t="s">
        <v>2123</v>
      </c>
      <c r="D269" s="24">
        <v>210013830</v>
      </c>
      <c r="E269" s="26" t="s">
        <v>3457</v>
      </c>
      <c r="F269" s="26"/>
      <c r="G269" s="26">
        <v>22100142</v>
      </c>
      <c r="H269" s="26" t="s">
        <v>1353</v>
      </c>
      <c r="I269" s="26" t="s">
        <v>466</v>
      </c>
      <c r="J269" s="26" t="s">
        <v>437</v>
      </c>
      <c r="K269" s="26" t="s">
        <v>467</v>
      </c>
      <c r="L269" s="27" t="s">
        <v>402</v>
      </c>
      <c r="M269" s="28" t="s">
        <v>104</v>
      </c>
      <c r="N269" s="26" t="s">
        <v>120</v>
      </c>
      <c r="O269" s="29" t="s">
        <v>83</v>
      </c>
      <c r="P269" s="28" t="s">
        <v>106</v>
      </c>
      <c r="Q269" s="26" t="s">
        <v>107</v>
      </c>
      <c r="R269" s="28" t="s">
        <v>150</v>
      </c>
      <c r="S269" s="27" t="s">
        <v>109</v>
      </c>
      <c r="T269" s="28" t="s">
        <v>106</v>
      </c>
      <c r="U269" s="30" t="s">
        <v>121</v>
      </c>
      <c r="V269" s="26" t="s">
        <v>111</v>
      </c>
      <c r="W269" s="28">
        <v>60</v>
      </c>
      <c r="X269" s="26" t="s">
        <v>112</v>
      </c>
      <c r="Y269" s="28"/>
      <c r="Z269" s="28"/>
      <c r="AA269" s="28"/>
      <c r="AB269" s="29">
        <v>30</v>
      </c>
      <c r="AC269" s="27">
        <v>60</v>
      </c>
      <c r="AD269" s="27">
        <v>10</v>
      </c>
      <c r="AE269" s="31" t="s">
        <v>122</v>
      </c>
      <c r="AF269" s="26" t="s">
        <v>114</v>
      </c>
      <c r="AG269" s="31">
        <v>8</v>
      </c>
      <c r="AH269" s="123">
        <v>190969.5</v>
      </c>
      <c r="AI269" s="32">
        <v>0</v>
      </c>
      <c r="AJ269" s="33">
        <f>AI269*1.12</f>
        <v>0</v>
      </c>
      <c r="AK269" s="34"/>
      <c r="AL269" s="35"/>
      <c r="AM269" s="34"/>
      <c r="AN269" s="34" t="s">
        <v>115</v>
      </c>
      <c r="AO269" s="24"/>
      <c r="AP269" s="26"/>
      <c r="AQ269" s="26"/>
      <c r="AR269" s="26"/>
      <c r="AS269" s="26" t="s">
        <v>469</v>
      </c>
      <c r="AT269" s="26" t="s">
        <v>469</v>
      </c>
      <c r="AU269" s="26"/>
      <c r="AV269" s="26"/>
      <c r="AW269" s="26"/>
      <c r="AX269" s="26"/>
      <c r="AY269" s="26"/>
      <c r="AZ269" s="26"/>
      <c r="BB269" s="38"/>
      <c r="BC269" s="38"/>
      <c r="BD269" s="38"/>
      <c r="BE269" s="983">
        <v>238</v>
      </c>
    </row>
    <row r="270" spans="1:259" s="203" customFormat="1" ht="12.95" customHeight="1">
      <c r="A270" s="89" t="s">
        <v>8484</v>
      </c>
      <c r="B270" s="110"/>
      <c r="C270" s="110" t="s">
        <v>3836</v>
      </c>
      <c r="D270" s="89">
        <v>210013830</v>
      </c>
      <c r="E270" s="89" t="s">
        <v>3868</v>
      </c>
      <c r="F270" s="89"/>
      <c r="G270" s="89">
        <v>22100142</v>
      </c>
      <c r="H270" s="260"/>
      <c r="I270" s="114" t="s">
        <v>466</v>
      </c>
      <c r="J270" s="114" t="s">
        <v>437</v>
      </c>
      <c r="K270" s="114" t="s">
        <v>467</v>
      </c>
      <c r="L270" s="89" t="s">
        <v>402</v>
      </c>
      <c r="M270" s="89" t="s">
        <v>104</v>
      </c>
      <c r="N270" s="62" t="s">
        <v>120</v>
      </c>
      <c r="O270" s="89" t="s">
        <v>83</v>
      </c>
      <c r="P270" s="110" t="s">
        <v>106</v>
      </c>
      <c r="Q270" s="112" t="s">
        <v>107</v>
      </c>
      <c r="R270" s="62" t="s">
        <v>108</v>
      </c>
      <c r="S270" s="62" t="s">
        <v>109</v>
      </c>
      <c r="T270" s="110" t="s">
        <v>106</v>
      </c>
      <c r="U270" s="112" t="s">
        <v>121</v>
      </c>
      <c r="V270" s="62" t="s">
        <v>111</v>
      </c>
      <c r="W270" s="62">
        <v>60</v>
      </c>
      <c r="X270" s="62" t="s">
        <v>112</v>
      </c>
      <c r="Y270" s="62"/>
      <c r="Z270" s="62"/>
      <c r="AA270" s="62"/>
      <c r="AB270" s="261">
        <v>30</v>
      </c>
      <c r="AC270" s="62">
        <v>60</v>
      </c>
      <c r="AD270" s="261">
        <v>10</v>
      </c>
      <c r="AE270" s="62" t="s">
        <v>122</v>
      </c>
      <c r="AF270" s="62" t="s">
        <v>114</v>
      </c>
      <c r="AG270" s="262">
        <v>8</v>
      </c>
      <c r="AH270" s="263">
        <v>190969.5</v>
      </c>
      <c r="AI270" s="32">
        <v>0</v>
      </c>
      <c r="AJ270" s="33">
        <f>AI270*1.12</f>
        <v>0</v>
      </c>
      <c r="AK270" s="265"/>
      <c r="AL270" s="265"/>
      <c r="AM270" s="265"/>
      <c r="AN270" s="266" t="s">
        <v>115</v>
      </c>
      <c r="AO270" s="267"/>
      <c r="AP270" s="267"/>
      <c r="AQ270" s="62"/>
      <c r="AR270" s="62"/>
      <c r="AS270" s="62" t="s">
        <v>469</v>
      </c>
      <c r="AT270" s="260"/>
      <c r="AU270" s="62"/>
      <c r="AV270" s="62"/>
      <c r="AW270" s="62"/>
      <c r="AX270" s="62"/>
      <c r="AY270" s="62"/>
      <c r="AZ270" s="62" t="s">
        <v>3838</v>
      </c>
      <c r="BA270" s="201"/>
      <c r="BB270" s="201"/>
      <c r="BC270" s="201"/>
      <c r="BD270" s="209"/>
      <c r="BE270" s="983">
        <v>239</v>
      </c>
    </row>
    <row r="271" spans="1:259" s="203" customFormat="1" ht="12.95" customHeight="1">
      <c r="A271" s="24" t="s">
        <v>8484</v>
      </c>
      <c r="B271" s="260"/>
      <c r="C271" s="260" t="s">
        <v>2090</v>
      </c>
      <c r="D271" s="24">
        <v>210013830</v>
      </c>
      <c r="E271" s="27" t="s">
        <v>4078</v>
      </c>
      <c r="F271" s="27"/>
      <c r="G271" s="26"/>
      <c r="H271" s="260"/>
      <c r="I271" s="26" t="s">
        <v>466</v>
      </c>
      <c r="J271" s="26" t="s">
        <v>437</v>
      </c>
      <c r="K271" s="26" t="s">
        <v>467</v>
      </c>
      <c r="L271" s="26" t="s">
        <v>402</v>
      </c>
      <c r="M271" s="28" t="s">
        <v>104</v>
      </c>
      <c r="N271" s="26" t="s">
        <v>120</v>
      </c>
      <c r="O271" s="28" t="s">
        <v>83</v>
      </c>
      <c r="P271" s="28" t="s">
        <v>106</v>
      </c>
      <c r="Q271" s="26" t="s">
        <v>107</v>
      </c>
      <c r="R271" s="28" t="s">
        <v>1092</v>
      </c>
      <c r="S271" s="26" t="s">
        <v>109</v>
      </c>
      <c r="T271" s="28" t="s">
        <v>106</v>
      </c>
      <c r="U271" s="30" t="s">
        <v>121</v>
      </c>
      <c r="V271" s="26" t="s">
        <v>111</v>
      </c>
      <c r="W271" s="28">
        <v>60</v>
      </c>
      <c r="X271" s="26" t="s">
        <v>112</v>
      </c>
      <c r="Y271" s="28"/>
      <c r="Z271" s="28"/>
      <c r="AA271" s="28"/>
      <c r="AB271" s="28">
        <v>30</v>
      </c>
      <c r="AC271" s="26">
        <v>60</v>
      </c>
      <c r="AD271" s="26">
        <v>10</v>
      </c>
      <c r="AE271" s="31" t="s">
        <v>122</v>
      </c>
      <c r="AF271" s="26" t="s">
        <v>114</v>
      </c>
      <c r="AG271" s="31">
        <v>8</v>
      </c>
      <c r="AH271" s="34">
        <v>190969.5</v>
      </c>
      <c r="AI271" s="32">
        <v>0</v>
      </c>
      <c r="AJ271" s="33">
        <f>AI271*1.12</f>
        <v>0</v>
      </c>
      <c r="AK271" s="35"/>
      <c r="AL271" s="34"/>
      <c r="AM271" s="34"/>
      <c r="AN271" s="34" t="s">
        <v>115</v>
      </c>
      <c r="AO271" s="24"/>
      <c r="AP271" s="26"/>
      <c r="AQ271" s="26"/>
      <c r="AR271" s="26"/>
      <c r="AS271" s="26" t="s">
        <v>469</v>
      </c>
      <c r="AT271" s="26" t="s">
        <v>469</v>
      </c>
      <c r="AU271" s="26"/>
      <c r="AV271" s="26"/>
      <c r="AW271" s="26"/>
      <c r="AX271" s="26"/>
      <c r="AY271" s="26"/>
      <c r="AZ271" s="26"/>
      <c r="BA271" s="253" t="s">
        <v>3838</v>
      </c>
      <c r="BB271" s="253">
        <v>22100142</v>
      </c>
      <c r="BC271" s="253"/>
      <c r="BD271" s="209"/>
      <c r="BE271" s="983">
        <v>240</v>
      </c>
      <c r="BF271" s="201"/>
      <c r="BG271" s="201"/>
      <c r="BH271" s="201"/>
      <c r="BI271" s="201"/>
      <c r="BJ271" s="201"/>
      <c r="BK271" s="201"/>
      <c r="BL271" s="201"/>
      <c r="BM271" s="201"/>
      <c r="BN271" s="201"/>
      <c r="BO271" s="201"/>
      <c r="BP271" s="201"/>
      <c r="BQ271" s="201"/>
      <c r="BR271" s="201"/>
      <c r="BS271" s="201"/>
      <c r="BT271" s="201"/>
      <c r="BU271" s="201"/>
      <c r="BV271" s="201"/>
      <c r="BW271" s="201"/>
      <c r="BX271" s="201"/>
      <c r="BY271" s="201"/>
      <c r="BZ271" s="201"/>
      <c r="CA271" s="201"/>
      <c r="CB271" s="201"/>
      <c r="CC271" s="201"/>
      <c r="CD271" s="201"/>
      <c r="CE271" s="201"/>
      <c r="CF271" s="201"/>
      <c r="CG271" s="201"/>
      <c r="CH271" s="201"/>
      <c r="CI271" s="201"/>
      <c r="CJ271" s="201"/>
      <c r="CK271" s="201"/>
      <c r="CL271" s="201"/>
      <c r="CM271" s="201"/>
      <c r="CN271" s="201"/>
      <c r="CO271" s="201"/>
      <c r="CP271" s="201"/>
      <c r="CQ271" s="201"/>
      <c r="CR271" s="201"/>
      <c r="CS271" s="201"/>
      <c r="CT271" s="201"/>
      <c r="CU271" s="201"/>
      <c r="CV271" s="201"/>
      <c r="CW271" s="201"/>
      <c r="CX271" s="201"/>
      <c r="CY271" s="201"/>
      <c r="CZ271" s="201"/>
      <c r="DA271" s="201"/>
      <c r="DB271" s="201"/>
      <c r="DC271" s="201"/>
      <c r="DD271" s="201"/>
      <c r="DE271" s="201"/>
      <c r="DF271" s="201"/>
      <c r="DG271" s="201"/>
      <c r="DH271" s="201"/>
      <c r="DI271" s="201"/>
      <c r="DJ271" s="201"/>
      <c r="DK271" s="201"/>
      <c r="DL271" s="201"/>
      <c r="DM271" s="201"/>
      <c r="DN271" s="201"/>
      <c r="DO271" s="201"/>
      <c r="DP271" s="201"/>
      <c r="DQ271" s="201"/>
      <c r="DR271" s="201"/>
      <c r="DS271" s="201"/>
      <c r="DT271" s="201"/>
      <c r="DU271" s="201"/>
      <c r="DV271" s="201"/>
      <c r="DW271" s="201"/>
      <c r="DX271" s="201"/>
      <c r="DY271" s="201"/>
      <c r="DZ271" s="201"/>
      <c r="EA271" s="201"/>
      <c r="EB271" s="201"/>
      <c r="EC271" s="201"/>
      <c r="ED271" s="201"/>
      <c r="EE271" s="201"/>
      <c r="EF271" s="201"/>
      <c r="EG271" s="201"/>
      <c r="EH271" s="201"/>
      <c r="EI271" s="201"/>
      <c r="EJ271" s="201"/>
      <c r="EK271" s="201"/>
      <c r="EL271" s="201"/>
      <c r="EM271" s="201"/>
      <c r="EN271" s="201"/>
      <c r="EO271" s="201"/>
      <c r="EP271" s="201"/>
      <c r="EQ271" s="201"/>
      <c r="ER271" s="201"/>
      <c r="ES271" s="201"/>
      <c r="ET271" s="201"/>
      <c r="EU271" s="201"/>
      <c r="EV271" s="201"/>
      <c r="EW271" s="201"/>
      <c r="EX271" s="201"/>
      <c r="EY271" s="201"/>
      <c r="EZ271" s="201"/>
      <c r="FA271" s="201"/>
      <c r="FB271" s="201"/>
      <c r="FC271" s="201"/>
      <c r="FD271" s="201"/>
      <c r="FE271" s="201"/>
      <c r="FF271" s="201"/>
      <c r="FG271" s="201"/>
      <c r="FH271" s="201"/>
      <c r="FI271" s="201"/>
      <c r="FJ271" s="201"/>
      <c r="FK271" s="201"/>
      <c r="FL271" s="201"/>
      <c r="FM271" s="201"/>
      <c r="FN271" s="201"/>
      <c r="FO271" s="201"/>
      <c r="FP271" s="201"/>
      <c r="FQ271" s="201"/>
      <c r="FR271" s="201"/>
      <c r="FS271" s="201"/>
      <c r="FT271" s="201"/>
      <c r="FU271" s="201"/>
      <c r="FV271" s="201"/>
      <c r="FW271" s="201"/>
      <c r="FX271" s="201"/>
      <c r="FY271" s="201"/>
      <c r="FZ271" s="201"/>
      <c r="GA271" s="201"/>
      <c r="GB271" s="201"/>
      <c r="GC271" s="201"/>
      <c r="GD271" s="201"/>
      <c r="GE271" s="201"/>
      <c r="GF271" s="201"/>
      <c r="GG271" s="201"/>
      <c r="GH271" s="201"/>
      <c r="GI271" s="201"/>
      <c r="GJ271" s="201"/>
      <c r="GK271" s="201"/>
      <c r="GL271" s="201"/>
      <c r="GM271" s="201"/>
      <c r="GN271" s="201"/>
      <c r="GO271" s="201"/>
      <c r="GP271" s="201"/>
      <c r="GQ271" s="201"/>
      <c r="GR271" s="201"/>
      <c r="GS271" s="201"/>
      <c r="GT271" s="201"/>
      <c r="GU271" s="201"/>
      <c r="GV271" s="201"/>
      <c r="GW271" s="201"/>
      <c r="GX271" s="201"/>
      <c r="GY271" s="201"/>
      <c r="GZ271" s="201"/>
      <c r="HA271" s="201"/>
      <c r="HB271" s="201"/>
      <c r="HC271" s="201"/>
      <c r="HD271" s="201"/>
      <c r="HE271" s="201"/>
      <c r="HF271" s="201"/>
      <c r="HG271" s="201"/>
      <c r="HH271" s="201"/>
      <c r="HI271" s="201"/>
      <c r="HJ271" s="201"/>
      <c r="HK271" s="201"/>
      <c r="HL271" s="201"/>
      <c r="HM271" s="201"/>
      <c r="HN271" s="201"/>
      <c r="HO271" s="201"/>
      <c r="HP271" s="201"/>
      <c r="HQ271" s="201"/>
      <c r="HR271" s="201"/>
      <c r="HS271" s="201"/>
      <c r="HT271" s="201"/>
      <c r="HU271" s="201"/>
      <c r="HV271" s="201"/>
      <c r="HW271" s="201"/>
      <c r="HX271" s="201"/>
      <c r="HY271" s="201"/>
      <c r="HZ271" s="201"/>
      <c r="IA271" s="201"/>
      <c r="IB271" s="201"/>
      <c r="IC271" s="201"/>
      <c r="ID271" s="201"/>
      <c r="IE271" s="201"/>
      <c r="IF271" s="201"/>
      <c r="IG271" s="201"/>
      <c r="IH271" s="201"/>
      <c r="II271" s="201"/>
      <c r="IJ271" s="201"/>
      <c r="IK271" s="201"/>
      <c r="IL271" s="201"/>
      <c r="IM271" s="201"/>
      <c r="IN271" s="201"/>
      <c r="IO271" s="201"/>
      <c r="IP271" s="201"/>
      <c r="IQ271" s="201"/>
      <c r="IR271" s="201"/>
      <c r="IS271" s="201"/>
      <c r="IT271" s="201"/>
      <c r="IU271" s="201"/>
      <c r="IV271" s="201"/>
      <c r="IW271" s="201"/>
      <c r="IX271" s="201"/>
      <c r="IY271" s="201"/>
    </row>
    <row r="272" spans="1:259" s="203" customFormat="1" ht="12.95" customHeight="1">
      <c r="A272" s="395" t="s">
        <v>8484</v>
      </c>
      <c r="B272" s="524"/>
      <c r="C272" s="524" t="s">
        <v>3828</v>
      </c>
      <c r="D272" s="64">
        <v>210013830</v>
      </c>
      <c r="E272" s="521" t="s">
        <v>4758</v>
      </c>
      <c r="F272" s="521"/>
      <c r="G272" s="524"/>
      <c r="H272" s="524"/>
      <c r="I272" s="606" t="s">
        <v>466</v>
      </c>
      <c r="J272" s="606" t="s">
        <v>437</v>
      </c>
      <c r="K272" s="606" t="s">
        <v>467</v>
      </c>
      <c r="L272" s="470" t="s">
        <v>149</v>
      </c>
      <c r="M272" s="131" t="s">
        <v>104</v>
      </c>
      <c r="N272" s="470" t="s">
        <v>120</v>
      </c>
      <c r="O272" s="131" t="s">
        <v>83</v>
      </c>
      <c r="P272" s="398" t="s">
        <v>106</v>
      </c>
      <c r="Q272" s="606" t="s">
        <v>107</v>
      </c>
      <c r="R272" s="398" t="s">
        <v>2134</v>
      </c>
      <c r="S272" s="470" t="s">
        <v>109</v>
      </c>
      <c r="T272" s="398" t="s">
        <v>106</v>
      </c>
      <c r="U272" s="36" t="s">
        <v>121</v>
      </c>
      <c r="V272" s="606" t="s">
        <v>111</v>
      </c>
      <c r="W272" s="398">
        <v>60</v>
      </c>
      <c r="X272" s="606" t="s">
        <v>112</v>
      </c>
      <c r="Y272" s="398"/>
      <c r="Z272" s="398"/>
      <c r="AA272" s="398"/>
      <c r="AB272" s="470">
        <v>30</v>
      </c>
      <c r="AC272" s="470">
        <v>60</v>
      </c>
      <c r="AD272" s="470">
        <v>10</v>
      </c>
      <c r="AE272" s="737" t="s">
        <v>122</v>
      </c>
      <c r="AF272" s="606" t="s">
        <v>114</v>
      </c>
      <c r="AG272" s="610">
        <v>8</v>
      </c>
      <c r="AH272" s="610">
        <v>190969.5</v>
      </c>
      <c r="AI272" s="905">
        <v>0</v>
      </c>
      <c r="AJ272" s="905">
        <v>0</v>
      </c>
      <c r="AK272" s="740"/>
      <c r="AL272" s="741"/>
      <c r="AM272" s="741"/>
      <c r="AN272" s="741" t="s">
        <v>115</v>
      </c>
      <c r="AO272" s="395"/>
      <c r="AP272" s="606"/>
      <c r="AQ272" s="606"/>
      <c r="AR272" s="606"/>
      <c r="AS272" s="606" t="s">
        <v>469</v>
      </c>
      <c r="AT272" s="606" t="s">
        <v>469</v>
      </c>
      <c r="AU272" s="606"/>
      <c r="AV272" s="606"/>
      <c r="AW272" s="606"/>
      <c r="AX272" s="606"/>
      <c r="AY272" s="606"/>
      <c r="AZ272" s="606" t="s">
        <v>4714</v>
      </c>
      <c r="BA272" s="749"/>
      <c r="BB272" s="326"/>
      <c r="BC272" s="326"/>
      <c r="BD272" s="106"/>
      <c r="BE272" s="983">
        <v>241</v>
      </c>
    </row>
    <row r="273" spans="1:259" s="203" customFormat="1" ht="12.95" customHeight="1">
      <c r="A273" s="621" t="s">
        <v>8484</v>
      </c>
      <c r="B273" s="529"/>
      <c r="C273" s="529"/>
      <c r="D273" s="622">
        <v>210013830</v>
      </c>
      <c r="E273" s="1262" t="s">
        <v>8922</v>
      </c>
      <c r="F273" s="1262" t="s">
        <v>4758</v>
      </c>
      <c r="G273" s="529"/>
      <c r="H273" s="529"/>
      <c r="I273" s="530" t="s">
        <v>466</v>
      </c>
      <c r="J273" s="530" t="s">
        <v>437</v>
      </c>
      <c r="K273" s="530" t="s">
        <v>467</v>
      </c>
      <c r="L273" s="1262" t="s">
        <v>149</v>
      </c>
      <c r="M273" s="1263" t="s">
        <v>104</v>
      </c>
      <c r="N273" s="1262" t="s">
        <v>120</v>
      </c>
      <c r="O273" s="1263" t="s">
        <v>83</v>
      </c>
      <c r="P273" s="321" t="s">
        <v>106</v>
      </c>
      <c r="Q273" s="530" t="s">
        <v>107</v>
      </c>
      <c r="R273" s="321" t="s">
        <v>3118</v>
      </c>
      <c r="S273" s="1262" t="s">
        <v>109</v>
      </c>
      <c r="T273" s="321" t="s">
        <v>106</v>
      </c>
      <c r="U273" s="959" t="s">
        <v>121</v>
      </c>
      <c r="V273" s="530" t="s">
        <v>111</v>
      </c>
      <c r="W273" s="321">
        <v>60</v>
      </c>
      <c r="X273" s="530" t="s">
        <v>112</v>
      </c>
      <c r="Y273" s="321"/>
      <c r="Z273" s="321"/>
      <c r="AA273" s="321"/>
      <c r="AB273" s="1262">
        <v>30</v>
      </c>
      <c r="AC273" s="1262">
        <v>60</v>
      </c>
      <c r="AD273" s="1262">
        <v>10</v>
      </c>
      <c r="AE273" s="618" t="s">
        <v>122</v>
      </c>
      <c r="AF273" s="530" t="s">
        <v>114</v>
      </c>
      <c r="AG273" s="531">
        <v>8</v>
      </c>
      <c r="AH273" s="531">
        <v>190969.5</v>
      </c>
      <c r="AI273" s="1261">
        <v>1527756</v>
      </c>
      <c r="AJ273" s="1261">
        <v>1711086.7200000002</v>
      </c>
      <c r="AK273" s="619"/>
      <c r="AL273" s="620"/>
      <c r="AM273" s="620"/>
      <c r="AN273" s="620" t="s">
        <v>115</v>
      </c>
      <c r="AO273" s="621"/>
      <c r="AP273" s="530"/>
      <c r="AQ273" s="530"/>
      <c r="AR273" s="530"/>
      <c r="AS273" s="530" t="s">
        <v>469</v>
      </c>
      <c r="AT273" s="530" t="s">
        <v>469</v>
      </c>
      <c r="AU273" s="530"/>
      <c r="AV273" s="530"/>
      <c r="AW273" s="530"/>
      <c r="AX273" s="530"/>
      <c r="AY273" s="530"/>
      <c r="AZ273" s="530" t="s">
        <v>7606</v>
      </c>
      <c r="BA273" s="1896"/>
      <c r="BB273" s="1"/>
      <c r="BC273" s="1"/>
      <c r="BD273" s="1" t="e">
        <f>VLOOKUP($F$2877:$F$3305,$E$17:$BE$2871,53,0)</f>
        <v>#VALUE!</v>
      </c>
      <c r="BE273" s="979" t="e">
        <f>BD273+0.5</f>
        <v>#VALUE!</v>
      </c>
    </row>
    <row r="274" spans="1:259" s="203" customFormat="1" ht="12.95" customHeight="1">
      <c r="A274" s="24" t="s">
        <v>8484</v>
      </c>
      <c r="B274" s="24"/>
      <c r="C274" s="25" t="s">
        <v>2123</v>
      </c>
      <c r="D274" s="24">
        <v>210012878</v>
      </c>
      <c r="E274" s="26" t="s">
        <v>3458</v>
      </c>
      <c r="F274" s="26"/>
      <c r="G274" s="26">
        <v>22100143</v>
      </c>
      <c r="H274" s="26" t="s">
        <v>1354</v>
      </c>
      <c r="I274" s="26" t="s">
        <v>470</v>
      </c>
      <c r="J274" s="26" t="s">
        <v>437</v>
      </c>
      <c r="K274" s="26" t="s">
        <v>471</v>
      </c>
      <c r="L274" s="27" t="s">
        <v>402</v>
      </c>
      <c r="M274" s="28" t="s">
        <v>104</v>
      </c>
      <c r="N274" s="26" t="s">
        <v>120</v>
      </c>
      <c r="O274" s="29" t="s">
        <v>83</v>
      </c>
      <c r="P274" s="28" t="s">
        <v>106</v>
      </c>
      <c r="Q274" s="26" t="s">
        <v>107</v>
      </c>
      <c r="R274" s="28" t="s">
        <v>150</v>
      </c>
      <c r="S274" s="27" t="s">
        <v>109</v>
      </c>
      <c r="T274" s="28" t="s">
        <v>106</v>
      </c>
      <c r="U274" s="30" t="s">
        <v>121</v>
      </c>
      <c r="V274" s="26" t="s">
        <v>111</v>
      </c>
      <c r="W274" s="28">
        <v>60</v>
      </c>
      <c r="X274" s="26" t="s">
        <v>112</v>
      </c>
      <c r="Y274" s="28"/>
      <c r="Z274" s="28"/>
      <c r="AA274" s="28"/>
      <c r="AB274" s="29">
        <v>30</v>
      </c>
      <c r="AC274" s="27">
        <v>60</v>
      </c>
      <c r="AD274" s="27">
        <v>10</v>
      </c>
      <c r="AE274" s="31" t="s">
        <v>122</v>
      </c>
      <c r="AF274" s="26" t="s">
        <v>114</v>
      </c>
      <c r="AG274" s="31">
        <v>2</v>
      </c>
      <c r="AH274" s="123">
        <v>296353.71000000002</v>
      </c>
      <c r="AI274" s="32">
        <v>0</v>
      </c>
      <c r="AJ274" s="33">
        <f>AI274*1.12</f>
        <v>0</v>
      </c>
      <c r="AK274" s="34"/>
      <c r="AL274" s="35"/>
      <c r="AM274" s="34"/>
      <c r="AN274" s="34" t="s">
        <v>115</v>
      </c>
      <c r="AO274" s="24"/>
      <c r="AP274" s="26"/>
      <c r="AQ274" s="26"/>
      <c r="AR274" s="26"/>
      <c r="AS274" s="26" t="s">
        <v>472</v>
      </c>
      <c r="AT274" s="26" t="s">
        <v>472</v>
      </c>
      <c r="AU274" s="26"/>
      <c r="AV274" s="26"/>
      <c r="AW274" s="26"/>
      <c r="AX274" s="26"/>
      <c r="AY274" s="26"/>
      <c r="AZ274" s="26"/>
      <c r="BC274" s="38"/>
      <c r="BD274" s="38"/>
      <c r="BE274" s="983">
        <v>242</v>
      </c>
    </row>
    <row r="275" spans="1:259" s="203" customFormat="1" ht="12.95" customHeight="1">
      <c r="A275" s="89" t="s">
        <v>8484</v>
      </c>
      <c r="B275" s="110"/>
      <c r="C275" s="110" t="s">
        <v>3836</v>
      </c>
      <c r="D275" s="89">
        <v>210012878</v>
      </c>
      <c r="E275" s="89" t="s">
        <v>3869</v>
      </c>
      <c r="F275" s="89"/>
      <c r="G275" s="89">
        <v>22100143</v>
      </c>
      <c r="H275" s="260"/>
      <c r="I275" s="114" t="s">
        <v>470</v>
      </c>
      <c r="J275" s="114" t="s">
        <v>437</v>
      </c>
      <c r="K275" s="114" t="s">
        <v>471</v>
      </c>
      <c r="L275" s="89" t="s">
        <v>402</v>
      </c>
      <c r="M275" s="89" t="s">
        <v>104</v>
      </c>
      <c r="N275" s="62" t="s">
        <v>120</v>
      </c>
      <c r="O275" s="89" t="s">
        <v>83</v>
      </c>
      <c r="P275" s="110" t="s">
        <v>106</v>
      </c>
      <c r="Q275" s="112" t="s">
        <v>107</v>
      </c>
      <c r="R275" s="62" t="s">
        <v>108</v>
      </c>
      <c r="S275" s="62" t="s">
        <v>109</v>
      </c>
      <c r="T275" s="110" t="s">
        <v>106</v>
      </c>
      <c r="U275" s="112" t="s">
        <v>121</v>
      </c>
      <c r="V275" s="62" t="s">
        <v>111</v>
      </c>
      <c r="W275" s="62">
        <v>60</v>
      </c>
      <c r="X275" s="62" t="s">
        <v>112</v>
      </c>
      <c r="Y275" s="62"/>
      <c r="Z275" s="62"/>
      <c r="AA275" s="62"/>
      <c r="AB275" s="261">
        <v>30</v>
      </c>
      <c r="AC275" s="62">
        <v>60</v>
      </c>
      <c r="AD275" s="261">
        <v>10</v>
      </c>
      <c r="AE275" s="62" t="s">
        <v>122</v>
      </c>
      <c r="AF275" s="62" t="s">
        <v>114</v>
      </c>
      <c r="AG275" s="262">
        <v>2</v>
      </c>
      <c r="AH275" s="263">
        <v>296353.71000000002</v>
      </c>
      <c r="AI275" s="32">
        <v>0</v>
      </c>
      <c r="AJ275" s="33">
        <f>AI275*1.12</f>
        <v>0</v>
      </c>
      <c r="AK275" s="265"/>
      <c r="AL275" s="265"/>
      <c r="AM275" s="265"/>
      <c r="AN275" s="266" t="s">
        <v>115</v>
      </c>
      <c r="AO275" s="267"/>
      <c r="AP275" s="267"/>
      <c r="AQ275" s="62"/>
      <c r="AR275" s="62"/>
      <c r="AS275" s="62" t="s">
        <v>472</v>
      </c>
      <c r="AT275" s="260"/>
      <c r="AU275" s="62"/>
      <c r="AV275" s="62"/>
      <c r="AW275" s="62"/>
      <c r="AX275" s="62"/>
      <c r="AY275" s="62"/>
      <c r="AZ275" s="62" t="s">
        <v>3838</v>
      </c>
      <c r="BA275" s="201"/>
      <c r="BB275" s="201"/>
      <c r="BC275" s="201"/>
      <c r="BD275" s="209"/>
      <c r="BE275" s="983">
        <v>243</v>
      </c>
    </row>
    <row r="276" spans="1:259" s="203" customFormat="1" ht="12.95" customHeight="1">
      <c r="A276" s="24" t="s">
        <v>8484</v>
      </c>
      <c r="B276" s="260"/>
      <c r="C276" s="260" t="s">
        <v>2090</v>
      </c>
      <c r="D276" s="24">
        <v>210012878</v>
      </c>
      <c r="E276" s="27" t="s">
        <v>4079</v>
      </c>
      <c r="F276" s="27"/>
      <c r="G276" s="26"/>
      <c r="H276" s="260"/>
      <c r="I276" s="26" t="s">
        <v>470</v>
      </c>
      <c r="J276" s="26" t="s">
        <v>437</v>
      </c>
      <c r="K276" s="26" t="s">
        <v>471</v>
      </c>
      <c r="L276" s="26" t="s">
        <v>402</v>
      </c>
      <c r="M276" s="28" t="s">
        <v>104</v>
      </c>
      <c r="N276" s="26" t="s">
        <v>120</v>
      </c>
      <c r="O276" s="28" t="s">
        <v>83</v>
      </c>
      <c r="P276" s="28" t="s">
        <v>106</v>
      </c>
      <c r="Q276" s="26" t="s">
        <v>107</v>
      </c>
      <c r="R276" s="28" t="s">
        <v>1092</v>
      </c>
      <c r="S276" s="26" t="s">
        <v>109</v>
      </c>
      <c r="T276" s="28" t="s">
        <v>106</v>
      </c>
      <c r="U276" s="30" t="s">
        <v>121</v>
      </c>
      <c r="V276" s="26" t="s">
        <v>111</v>
      </c>
      <c r="W276" s="28">
        <v>60</v>
      </c>
      <c r="X276" s="26" t="s">
        <v>112</v>
      </c>
      <c r="Y276" s="28"/>
      <c r="Z276" s="28"/>
      <c r="AA276" s="28"/>
      <c r="AB276" s="28">
        <v>30</v>
      </c>
      <c r="AC276" s="26">
        <v>60</v>
      </c>
      <c r="AD276" s="26">
        <v>10</v>
      </c>
      <c r="AE276" s="31" t="s">
        <v>122</v>
      </c>
      <c r="AF276" s="26" t="s">
        <v>114</v>
      </c>
      <c r="AG276" s="31">
        <v>2</v>
      </c>
      <c r="AH276" s="34">
        <v>296353.71000000002</v>
      </c>
      <c r="AI276" s="32">
        <v>0</v>
      </c>
      <c r="AJ276" s="33">
        <f>AI276*1.12</f>
        <v>0</v>
      </c>
      <c r="AK276" s="35"/>
      <c r="AL276" s="34"/>
      <c r="AM276" s="34"/>
      <c r="AN276" s="34" t="s">
        <v>115</v>
      </c>
      <c r="AO276" s="24"/>
      <c r="AP276" s="26"/>
      <c r="AQ276" s="26"/>
      <c r="AR276" s="26"/>
      <c r="AS276" s="26" t="s">
        <v>472</v>
      </c>
      <c r="AT276" s="26" t="s">
        <v>472</v>
      </c>
      <c r="AU276" s="26"/>
      <c r="AV276" s="26"/>
      <c r="AW276" s="26"/>
      <c r="AX276" s="26"/>
      <c r="AY276" s="26"/>
      <c r="AZ276" s="26"/>
      <c r="BA276" s="253" t="s">
        <v>3838</v>
      </c>
      <c r="BB276" s="253">
        <v>22100143</v>
      </c>
      <c r="BC276" s="253"/>
      <c r="BD276" s="209"/>
      <c r="BE276" s="983">
        <v>244</v>
      </c>
    </row>
    <row r="277" spans="1:259" s="203" customFormat="1" ht="12.95" customHeight="1">
      <c r="A277" s="395" t="s">
        <v>8484</v>
      </c>
      <c r="B277" s="524"/>
      <c r="C277" s="524" t="s">
        <v>3828</v>
      </c>
      <c r="D277" s="64">
        <v>210012878</v>
      </c>
      <c r="E277" s="521" t="s">
        <v>4759</v>
      </c>
      <c r="F277" s="521"/>
      <c r="G277" s="524"/>
      <c r="H277" s="524"/>
      <c r="I277" s="606" t="s">
        <v>470</v>
      </c>
      <c r="J277" s="606" t="s">
        <v>437</v>
      </c>
      <c r="K277" s="606" t="s">
        <v>471</v>
      </c>
      <c r="L277" s="470" t="s">
        <v>149</v>
      </c>
      <c r="M277" s="131" t="s">
        <v>104</v>
      </c>
      <c r="N277" s="470" t="s">
        <v>120</v>
      </c>
      <c r="O277" s="131" t="s">
        <v>83</v>
      </c>
      <c r="P277" s="398" t="s">
        <v>106</v>
      </c>
      <c r="Q277" s="606" t="s">
        <v>107</v>
      </c>
      <c r="R277" s="398" t="s">
        <v>2134</v>
      </c>
      <c r="S277" s="470" t="s">
        <v>109</v>
      </c>
      <c r="T277" s="398" t="s">
        <v>106</v>
      </c>
      <c r="U277" s="36" t="s">
        <v>121</v>
      </c>
      <c r="V277" s="606" t="s">
        <v>111</v>
      </c>
      <c r="W277" s="398">
        <v>60</v>
      </c>
      <c r="X277" s="606" t="s">
        <v>112</v>
      </c>
      <c r="Y277" s="398"/>
      <c r="Z277" s="398"/>
      <c r="AA277" s="398"/>
      <c r="AB277" s="470">
        <v>30</v>
      </c>
      <c r="AC277" s="470">
        <v>60</v>
      </c>
      <c r="AD277" s="470">
        <v>10</v>
      </c>
      <c r="AE277" s="737" t="s">
        <v>122</v>
      </c>
      <c r="AF277" s="606" t="s">
        <v>114</v>
      </c>
      <c r="AG277" s="610">
        <v>2</v>
      </c>
      <c r="AH277" s="610">
        <v>296353.71000000002</v>
      </c>
      <c r="AI277" s="905">
        <v>0</v>
      </c>
      <c r="AJ277" s="905">
        <v>0</v>
      </c>
      <c r="AK277" s="740"/>
      <c r="AL277" s="741"/>
      <c r="AM277" s="741"/>
      <c r="AN277" s="741" t="s">
        <v>115</v>
      </c>
      <c r="AO277" s="395"/>
      <c r="AP277" s="606"/>
      <c r="AQ277" s="606"/>
      <c r="AR277" s="606"/>
      <c r="AS277" s="606" t="s">
        <v>472</v>
      </c>
      <c r="AT277" s="606" t="s">
        <v>472</v>
      </c>
      <c r="AU277" s="606"/>
      <c r="AV277" s="606"/>
      <c r="AW277" s="606"/>
      <c r="AX277" s="606"/>
      <c r="AY277" s="606"/>
      <c r="AZ277" s="606" t="s">
        <v>4714</v>
      </c>
      <c r="BA277" s="749"/>
      <c r="BB277" s="326"/>
      <c r="BC277" s="326"/>
      <c r="BD277" s="106"/>
      <c r="BE277" s="983">
        <v>245</v>
      </c>
    </row>
    <row r="278" spans="1:259" s="203" customFormat="1" ht="12.95" customHeight="1">
      <c r="A278" s="621" t="s">
        <v>8484</v>
      </c>
      <c r="B278" s="529"/>
      <c r="C278" s="529"/>
      <c r="D278" s="622">
        <v>210012878</v>
      </c>
      <c r="E278" s="1262" t="s">
        <v>8923</v>
      </c>
      <c r="F278" s="1262" t="s">
        <v>4759</v>
      </c>
      <c r="G278" s="529"/>
      <c r="H278" s="529"/>
      <c r="I278" s="530" t="s">
        <v>470</v>
      </c>
      <c r="J278" s="530" t="s">
        <v>437</v>
      </c>
      <c r="K278" s="530" t="s">
        <v>471</v>
      </c>
      <c r="L278" s="1262" t="s">
        <v>149</v>
      </c>
      <c r="M278" s="1263" t="s">
        <v>104</v>
      </c>
      <c r="N278" s="1262" t="s">
        <v>120</v>
      </c>
      <c r="O278" s="1263" t="s">
        <v>83</v>
      </c>
      <c r="P278" s="321" t="s">
        <v>106</v>
      </c>
      <c r="Q278" s="530" t="s">
        <v>107</v>
      </c>
      <c r="R278" s="321" t="s">
        <v>3118</v>
      </c>
      <c r="S278" s="1262" t="s">
        <v>109</v>
      </c>
      <c r="T278" s="321" t="s">
        <v>106</v>
      </c>
      <c r="U278" s="959" t="s">
        <v>121</v>
      </c>
      <c r="V278" s="530" t="s">
        <v>111</v>
      </c>
      <c r="W278" s="321">
        <v>60</v>
      </c>
      <c r="X278" s="530" t="s">
        <v>112</v>
      </c>
      <c r="Y278" s="321"/>
      <c r="Z278" s="321"/>
      <c r="AA278" s="321"/>
      <c r="AB278" s="1262">
        <v>30</v>
      </c>
      <c r="AC278" s="1262">
        <v>60</v>
      </c>
      <c r="AD278" s="1262">
        <v>10</v>
      </c>
      <c r="AE278" s="618" t="s">
        <v>122</v>
      </c>
      <c r="AF278" s="530" t="s">
        <v>114</v>
      </c>
      <c r="AG278" s="531">
        <v>2</v>
      </c>
      <c r="AH278" s="531">
        <v>296353.71000000002</v>
      </c>
      <c r="AI278" s="1261">
        <v>592707.42000000004</v>
      </c>
      <c r="AJ278" s="1261">
        <v>663832.31040000007</v>
      </c>
      <c r="AK278" s="619"/>
      <c r="AL278" s="620"/>
      <c r="AM278" s="620"/>
      <c r="AN278" s="620" t="s">
        <v>115</v>
      </c>
      <c r="AO278" s="621"/>
      <c r="AP278" s="530"/>
      <c r="AQ278" s="530"/>
      <c r="AR278" s="530"/>
      <c r="AS278" s="530" t="s">
        <v>472</v>
      </c>
      <c r="AT278" s="530" t="s">
        <v>472</v>
      </c>
      <c r="AU278" s="530"/>
      <c r="AV278" s="530"/>
      <c r="AW278" s="530"/>
      <c r="AX278" s="530"/>
      <c r="AY278" s="530"/>
      <c r="AZ278" s="530" t="s">
        <v>7606</v>
      </c>
      <c r="BA278" s="1896"/>
      <c r="BB278" s="1"/>
      <c r="BC278" s="1"/>
      <c r="BD278" s="1" t="e">
        <f>VLOOKUP($F$2877:$F$3305,$E$17:$BE$2871,53,0)</f>
        <v>#VALUE!</v>
      </c>
      <c r="BE278" s="979" t="e">
        <f>BD278+0.5</f>
        <v>#VALUE!</v>
      </c>
    </row>
    <row r="279" spans="1:259" s="203" customFormat="1" ht="12.95" customHeight="1">
      <c r="A279" s="24" t="s">
        <v>8484</v>
      </c>
      <c r="B279" s="24"/>
      <c r="C279" s="25" t="s">
        <v>2123</v>
      </c>
      <c r="D279" s="24">
        <v>210028649</v>
      </c>
      <c r="E279" s="26" t="s">
        <v>3459</v>
      </c>
      <c r="F279" s="26"/>
      <c r="G279" s="26">
        <v>22100144</v>
      </c>
      <c r="H279" s="26" t="s">
        <v>1355</v>
      </c>
      <c r="I279" s="26" t="s">
        <v>470</v>
      </c>
      <c r="J279" s="26" t="s">
        <v>437</v>
      </c>
      <c r="K279" s="26" t="s">
        <v>471</v>
      </c>
      <c r="L279" s="27" t="s">
        <v>402</v>
      </c>
      <c r="M279" s="28" t="s">
        <v>104</v>
      </c>
      <c r="N279" s="26" t="s">
        <v>120</v>
      </c>
      <c r="O279" s="29" t="s">
        <v>83</v>
      </c>
      <c r="P279" s="28" t="s">
        <v>106</v>
      </c>
      <c r="Q279" s="26" t="s">
        <v>107</v>
      </c>
      <c r="R279" s="28" t="s">
        <v>150</v>
      </c>
      <c r="S279" s="27" t="s">
        <v>109</v>
      </c>
      <c r="T279" s="28" t="s">
        <v>106</v>
      </c>
      <c r="U279" s="30" t="s">
        <v>121</v>
      </c>
      <c r="V279" s="26" t="s">
        <v>111</v>
      </c>
      <c r="W279" s="28">
        <v>60</v>
      </c>
      <c r="X279" s="26" t="s">
        <v>112</v>
      </c>
      <c r="Y279" s="28"/>
      <c r="Z279" s="28"/>
      <c r="AA279" s="28"/>
      <c r="AB279" s="29">
        <v>30</v>
      </c>
      <c r="AC279" s="27">
        <v>60</v>
      </c>
      <c r="AD279" s="27">
        <v>10</v>
      </c>
      <c r="AE279" s="31" t="s">
        <v>122</v>
      </c>
      <c r="AF279" s="26" t="s">
        <v>114</v>
      </c>
      <c r="AG279" s="31">
        <v>5</v>
      </c>
      <c r="AH279" s="123">
        <v>296353.71000000002</v>
      </c>
      <c r="AI279" s="32">
        <v>0</v>
      </c>
      <c r="AJ279" s="33">
        <f t="shared" ref="AJ279:AJ285" si="17">AI279*1.12</f>
        <v>0</v>
      </c>
      <c r="AK279" s="34"/>
      <c r="AL279" s="35"/>
      <c r="AM279" s="34"/>
      <c r="AN279" s="34" t="s">
        <v>115</v>
      </c>
      <c r="AO279" s="24"/>
      <c r="AP279" s="26"/>
      <c r="AQ279" s="26"/>
      <c r="AR279" s="26"/>
      <c r="AS279" s="26" t="s">
        <v>473</v>
      </c>
      <c r="AT279" s="26" t="s">
        <v>473</v>
      </c>
      <c r="AU279" s="26"/>
      <c r="AV279" s="26"/>
      <c r="AW279" s="26"/>
      <c r="AX279" s="26"/>
      <c r="AY279" s="26"/>
      <c r="AZ279" s="26"/>
      <c r="BC279" s="38"/>
      <c r="BD279" s="38"/>
      <c r="BE279" s="983">
        <v>246</v>
      </c>
    </row>
    <row r="280" spans="1:259" s="203" customFormat="1" ht="12.95" customHeight="1">
      <c r="A280" s="89" t="s">
        <v>8484</v>
      </c>
      <c r="B280" s="110"/>
      <c r="C280" s="110" t="s">
        <v>3836</v>
      </c>
      <c r="D280" s="89">
        <v>210028649</v>
      </c>
      <c r="E280" s="89" t="s">
        <v>3870</v>
      </c>
      <c r="F280" s="89"/>
      <c r="G280" s="89">
        <v>22100144</v>
      </c>
      <c r="H280" s="260"/>
      <c r="I280" s="114" t="s">
        <v>470</v>
      </c>
      <c r="J280" s="114" t="s">
        <v>437</v>
      </c>
      <c r="K280" s="114" t="s">
        <v>471</v>
      </c>
      <c r="L280" s="89" t="s">
        <v>402</v>
      </c>
      <c r="M280" s="89" t="s">
        <v>104</v>
      </c>
      <c r="N280" s="62" t="s">
        <v>120</v>
      </c>
      <c r="O280" s="89" t="s">
        <v>83</v>
      </c>
      <c r="P280" s="110" t="s">
        <v>106</v>
      </c>
      <c r="Q280" s="112" t="s">
        <v>107</v>
      </c>
      <c r="R280" s="62" t="s">
        <v>108</v>
      </c>
      <c r="S280" s="62" t="s">
        <v>109</v>
      </c>
      <c r="T280" s="110" t="s">
        <v>106</v>
      </c>
      <c r="U280" s="112" t="s">
        <v>121</v>
      </c>
      <c r="V280" s="62" t="s">
        <v>111</v>
      </c>
      <c r="W280" s="62">
        <v>60</v>
      </c>
      <c r="X280" s="62" t="s">
        <v>112</v>
      </c>
      <c r="Y280" s="62"/>
      <c r="Z280" s="62"/>
      <c r="AA280" s="62"/>
      <c r="AB280" s="261">
        <v>30</v>
      </c>
      <c r="AC280" s="62">
        <v>60</v>
      </c>
      <c r="AD280" s="261">
        <v>10</v>
      </c>
      <c r="AE280" s="62" t="s">
        <v>122</v>
      </c>
      <c r="AF280" s="62" t="s">
        <v>114</v>
      </c>
      <c r="AG280" s="262">
        <v>4</v>
      </c>
      <c r="AH280" s="263">
        <v>296353.71000000002</v>
      </c>
      <c r="AI280" s="32">
        <v>0</v>
      </c>
      <c r="AJ280" s="33">
        <f t="shared" si="17"/>
        <v>0</v>
      </c>
      <c r="AK280" s="265"/>
      <c r="AL280" s="265"/>
      <c r="AM280" s="265"/>
      <c r="AN280" s="266" t="s">
        <v>115</v>
      </c>
      <c r="AO280" s="267"/>
      <c r="AP280" s="267"/>
      <c r="AQ280" s="62"/>
      <c r="AR280" s="62"/>
      <c r="AS280" s="62" t="s">
        <v>473</v>
      </c>
      <c r="AT280" s="260"/>
      <c r="AU280" s="62"/>
      <c r="AV280" s="62"/>
      <c r="AW280" s="62"/>
      <c r="AX280" s="62"/>
      <c r="AY280" s="62"/>
      <c r="AZ280" s="62" t="s">
        <v>3838</v>
      </c>
      <c r="BA280" s="201"/>
      <c r="BB280" s="201"/>
      <c r="BC280" s="201"/>
      <c r="BD280" s="209"/>
      <c r="BE280" s="983">
        <v>247</v>
      </c>
    </row>
    <row r="281" spans="1:259" s="203" customFormat="1" ht="12.95" customHeight="1">
      <c r="A281" s="24" t="s">
        <v>8484</v>
      </c>
      <c r="B281" s="260"/>
      <c r="C281" s="260" t="s">
        <v>2090</v>
      </c>
      <c r="D281" s="24">
        <v>210028649</v>
      </c>
      <c r="E281" s="27" t="s">
        <v>4080</v>
      </c>
      <c r="F281" s="27"/>
      <c r="G281" s="26"/>
      <c r="H281" s="260"/>
      <c r="I281" s="26" t="s">
        <v>470</v>
      </c>
      <c r="J281" s="26" t="s">
        <v>437</v>
      </c>
      <c r="K281" s="26" t="s">
        <v>471</v>
      </c>
      <c r="L281" s="26" t="s">
        <v>402</v>
      </c>
      <c r="M281" s="28" t="s">
        <v>104</v>
      </c>
      <c r="N281" s="26" t="s">
        <v>120</v>
      </c>
      <c r="O281" s="28" t="s">
        <v>83</v>
      </c>
      <c r="P281" s="28" t="s">
        <v>106</v>
      </c>
      <c r="Q281" s="26" t="s">
        <v>107</v>
      </c>
      <c r="R281" s="28" t="s">
        <v>1092</v>
      </c>
      <c r="S281" s="26" t="s">
        <v>109</v>
      </c>
      <c r="T281" s="28" t="s">
        <v>106</v>
      </c>
      <c r="U281" s="30" t="s">
        <v>121</v>
      </c>
      <c r="V281" s="26" t="s">
        <v>111</v>
      </c>
      <c r="W281" s="28">
        <v>60</v>
      </c>
      <c r="X281" s="26" t="s">
        <v>112</v>
      </c>
      <c r="Y281" s="28"/>
      <c r="Z281" s="28"/>
      <c r="AA281" s="28"/>
      <c r="AB281" s="28">
        <v>30</v>
      </c>
      <c r="AC281" s="26">
        <v>60</v>
      </c>
      <c r="AD281" s="26">
        <v>10</v>
      </c>
      <c r="AE281" s="31" t="s">
        <v>122</v>
      </c>
      <c r="AF281" s="26" t="s">
        <v>114</v>
      </c>
      <c r="AG281" s="31">
        <v>5</v>
      </c>
      <c r="AH281" s="34">
        <v>296353.71000000002</v>
      </c>
      <c r="AI281" s="32">
        <v>0</v>
      </c>
      <c r="AJ281" s="33">
        <f t="shared" si="17"/>
        <v>0</v>
      </c>
      <c r="AK281" s="35"/>
      <c r="AL281" s="34"/>
      <c r="AM281" s="34"/>
      <c r="AN281" s="34" t="s">
        <v>115</v>
      </c>
      <c r="AO281" s="24"/>
      <c r="AP281" s="26"/>
      <c r="AQ281" s="26"/>
      <c r="AR281" s="26"/>
      <c r="AS281" s="26" t="s">
        <v>473</v>
      </c>
      <c r="AT281" s="26" t="s">
        <v>473</v>
      </c>
      <c r="AU281" s="26"/>
      <c r="AV281" s="26"/>
      <c r="AW281" s="26"/>
      <c r="AX281" s="26"/>
      <c r="AY281" s="26"/>
      <c r="AZ281" s="26"/>
      <c r="BA281" s="253" t="s">
        <v>3838</v>
      </c>
      <c r="BB281" s="253">
        <v>22100144</v>
      </c>
      <c r="BC281" s="253"/>
      <c r="BD281" s="209"/>
      <c r="BE281" s="983">
        <v>248</v>
      </c>
    </row>
    <row r="282" spans="1:259" s="203" customFormat="1" ht="12.95" customHeight="1">
      <c r="A282" s="395" t="s">
        <v>8484</v>
      </c>
      <c r="B282" s="524"/>
      <c r="C282" s="524" t="s">
        <v>3828</v>
      </c>
      <c r="D282" s="64">
        <v>210028649</v>
      </c>
      <c r="E282" s="521" t="s">
        <v>4760</v>
      </c>
      <c r="F282" s="521"/>
      <c r="G282" s="524"/>
      <c r="H282" s="524"/>
      <c r="I282" s="606" t="s">
        <v>470</v>
      </c>
      <c r="J282" s="606" t="s">
        <v>437</v>
      </c>
      <c r="K282" s="606" t="s">
        <v>471</v>
      </c>
      <c r="L282" s="470" t="s">
        <v>149</v>
      </c>
      <c r="M282" s="131" t="s">
        <v>104</v>
      </c>
      <c r="N282" s="470" t="s">
        <v>120</v>
      </c>
      <c r="O282" s="131" t="s">
        <v>83</v>
      </c>
      <c r="P282" s="398" t="s">
        <v>106</v>
      </c>
      <c r="Q282" s="606" t="s">
        <v>107</v>
      </c>
      <c r="R282" s="398" t="s">
        <v>2134</v>
      </c>
      <c r="S282" s="470" t="s">
        <v>109</v>
      </c>
      <c r="T282" s="398" t="s">
        <v>106</v>
      </c>
      <c r="U282" s="36" t="s">
        <v>121</v>
      </c>
      <c r="V282" s="606" t="s">
        <v>111</v>
      </c>
      <c r="W282" s="398">
        <v>60</v>
      </c>
      <c r="X282" s="606" t="s">
        <v>112</v>
      </c>
      <c r="Y282" s="398"/>
      <c r="Z282" s="398"/>
      <c r="AA282" s="398"/>
      <c r="AB282" s="470">
        <v>30</v>
      </c>
      <c r="AC282" s="470">
        <v>60</v>
      </c>
      <c r="AD282" s="470">
        <v>10</v>
      </c>
      <c r="AE282" s="737" t="s">
        <v>122</v>
      </c>
      <c r="AF282" s="606" t="s">
        <v>114</v>
      </c>
      <c r="AG282" s="610">
        <v>1</v>
      </c>
      <c r="AH282" s="610">
        <v>296353.71000000002</v>
      </c>
      <c r="AI282" s="739">
        <v>296353.71000000002</v>
      </c>
      <c r="AJ282" s="739">
        <f t="shared" si="17"/>
        <v>331916.15520000004</v>
      </c>
      <c r="AK282" s="740"/>
      <c r="AL282" s="741"/>
      <c r="AM282" s="741"/>
      <c r="AN282" s="741" t="s">
        <v>115</v>
      </c>
      <c r="AO282" s="395"/>
      <c r="AP282" s="606"/>
      <c r="AQ282" s="606"/>
      <c r="AR282" s="606"/>
      <c r="AS282" s="606" t="s">
        <v>473</v>
      </c>
      <c r="AT282" s="606" t="s">
        <v>473</v>
      </c>
      <c r="AU282" s="606"/>
      <c r="AV282" s="606"/>
      <c r="AW282" s="606"/>
      <c r="AX282" s="606"/>
      <c r="AY282" s="606"/>
      <c r="AZ282" s="606" t="s">
        <v>4715</v>
      </c>
      <c r="BA282" s="749"/>
      <c r="BB282" s="326"/>
      <c r="BC282" s="326"/>
      <c r="BD282" s="106"/>
      <c r="BE282" s="983">
        <v>249</v>
      </c>
      <c r="BF282" s="201"/>
      <c r="BG282" s="201"/>
      <c r="BH282" s="201"/>
      <c r="BI282" s="201"/>
      <c r="BJ282" s="201"/>
      <c r="BK282" s="201"/>
      <c r="BL282" s="201"/>
      <c r="BM282" s="201"/>
      <c r="BN282" s="201"/>
      <c r="BO282" s="201"/>
      <c r="BP282" s="201"/>
      <c r="BQ282" s="201"/>
      <c r="BR282" s="201"/>
      <c r="BS282" s="201"/>
      <c r="BT282" s="201"/>
      <c r="BU282" s="201"/>
      <c r="BV282" s="201"/>
      <c r="BW282" s="201"/>
      <c r="BX282" s="201"/>
      <c r="BY282" s="201"/>
      <c r="BZ282" s="201"/>
      <c r="CA282" s="201"/>
      <c r="CB282" s="201"/>
      <c r="CC282" s="201"/>
      <c r="CD282" s="201"/>
      <c r="CE282" s="201"/>
      <c r="CF282" s="201"/>
      <c r="CG282" s="201"/>
      <c r="CH282" s="201"/>
      <c r="CI282" s="201"/>
      <c r="CJ282" s="201"/>
      <c r="CK282" s="201"/>
      <c r="CL282" s="201"/>
      <c r="CM282" s="201"/>
      <c r="CN282" s="201"/>
      <c r="CO282" s="201"/>
      <c r="CP282" s="201"/>
      <c r="CQ282" s="201"/>
      <c r="CR282" s="201"/>
      <c r="CS282" s="201"/>
      <c r="CT282" s="201"/>
      <c r="CU282" s="201"/>
      <c r="CV282" s="201"/>
      <c r="CW282" s="201"/>
      <c r="CX282" s="201"/>
      <c r="CY282" s="201"/>
      <c r="CZ282" s="201"/>
      <c r="DA282" s="201"/>
      <c r="DB282" s="201"/>
      <c r="DC282" s="201"/>
      <c r="DD282" s="201"/>
      <c r="DE282" s="201"/>
      <c r="DF282" s="201"/>
      <c r="DG282" s="201"/>
      <c r="DH282" s="201"/>
      <c r="DI282" s="201"/>
      <c r="DJ282" s="201"/>
      <c r="DK282" s="201"/>
      <c r="DL282" s="201"/>
      <c r="DM282" s="201"/>
      <c r="DN282" s="201"/>
      <c r="DO282" s="201"/>
      <c r="DP282" s="201"/>
      <c r="DQ282" s="201"/>
      <c r="DR282" s="201"/>
      <c r="DS282" s="201"/>
      <c r="DT282" s="201"/>
      <c r="DU282" s="201"/>
      <c r="DV282" s="201"/>
      <c r="DW282" s="201"/>
      <c r="DX282" s="201"/>
      <c r="DY282" s="201"/>
      <c r="DZ282" s="201"/>
      <c r="EA282" s="201"/>
      <c r="EB282" s="201"/>
      <c r="EC282" s="201"/>
      <c r="ED282" s="201"/>
      <c r="EE282" s="201"/>
      <c r="EF282" s="201"/>
      <c r="EG282" s="201"/>
      <c r="EH282" s="201"/>
      <c r="EI282" s="201"/>
      <c r="EJ282" s="201"/>
      <c r="EK282" s="201"/>
      <c r="EL282" s="201"/>
      <c r="EM282" s="201"/>
      <c r="EN282" s="201"/>
      <c r="EO282" s="201"/>
      <c r="EP282" s="201"/>
      <c r="EQ282" s="201"/>
      <c r="ER282" s="201"/>
      <c r="ES282" s="201"/>
      <c r="ET282" s="201"/>
      <c r="EU282" s="201"/>
      <c r="EV282" s="201"/>
      <c r="EW282" s="201"/>
      <c r="EX282" s="201"/>
      <c r="EY282" s="201"/>
      <c r="EZ282" s="201"/>
      <c r="FA282" s="201"/>
      <c r="FB282" s="201"/>
      <c r="FC282" s="201"/>
      <c r="FD282" s="201"/>
      <c r="FE282" s="201"/>
      <c r="FF282" s="201"/>
      <c r="FG282" s="201"/>
      <c r="FH282" s="201"/>
      <c r="FI282" s="201"/>
      <c r="FJ282" s="201"/>
      <c r="FK282" s="201"/>
      <c r="FL282" s="201"/>
      <c r="FM282" s="201"/>
      <c r="FN282" s="201"/>
      <c r="FO282" s="201"/>
      <c r="FP282" s="201"/>
      <c r="FQ282" s="201"/>
      <c r="FR282" s="201"/>
      <c r="FS282" s="201"/>
      <c r="FT282" s="201"/>
      <c r="FU282" s="201"/>
      <c r="FV282" s="201"/>
      <c r="FW282" s="201"/>
      <c r="FX282" s="201"/>
      <c r="FY282" s="201"/>
      <c r="FZ282" s="201"/>
      <c r="GA282" s="201"/>
      <c r="GB282" s="201"/>
      <c r="GC282" s="201"/>
      <c r="GD282" s="201"/>
      <c r="GE282" s="201"/>
      <c r="GF282" s="201"/>
      <c r="GG282" s="201"/>
      <c r="GH282" s="201"/>
      <c r="GI282" s="201"/>
      <c r="GJ282" s="201"/>
      <c r="GK282" s="201"/>
      <c r="GL282" s="201"/>
      <c r="GM282" s="201"/>
      <c r="GN282" s="201"/>
      <c r="GO282" s="201"/>
      <c r="GP282" s="201"/>
      <c r="GQ282" s="201"/>
      <c r="GR282" s="201"/>
      <c r="GS282" s="201"/>
      <c r="GT282" s="201"/>
      <c r="GU282" s="201"/>
      <c r="GV282" s="201"/>
      <c r="GW282" s="201"/>
      <c r="GX282" s="201"/>
      <c r="GY282" s="201"/>
      <c r="GZ282" s="201"/>
      <c r="HA282" s="201"/>
      <c r="HB282" s="201"/>
      <c r="HC282" s="201"/>
      <c r="HD282" s="201"/>
      <c r="HE282" s="201"/>
      <c r="HF282" s="201"/>
      <c r="HG282" s="201"/>
      <c r="HH282" s="201"/>
      <c r="HI282" s="201"/>
      <c r="HJ282" s="201"/>
      <c r="HK282" s="201"/>
      <c r="HL282" s="201"/>
      <c r="HM282" s="201"/>
      <c r="HN282" s="201"/>
      <c r="HO282" s="201"/>
      <c r="HP282" s="201"/>
      <c r="HQ282" s="201"/>
      <c r="HR282" s="201"/>
      <c r="HS282" s="201"/>
      <c r="HT282" s="201"/>
      <c r="HU282" s="201"/>
      <c r="HV282" s="201"/>
      <c r="HW282" s="201"/>
      <c r="HX282" s="201"/>
      <c r="HY282" s="201"/>
      <c r="HZ282" s="201"/>
      <c r="IA282" s="201"/>
      <c r="IB282" s="201"/>
      <c r="IC282" s="201"/>
      <c r="ID282" s="201"/>
      <c r="IE282" s="201"/>
      <c r="IF282" s="201"/>
      <c r="IG282" s="201"/>
      <c r="IH282" s="201"/>
      <c r="II282" s="201"/>
      <c r="IJ282" s="201"/>
      <c r="IK282" s="201"/>
      <c r="IL282" s="201"/>
      <c r="IM282" s="201"/>
      <c r="IN282" s="201"/>
      <c r="IO282" s="201"/>
      <c r="IP282" s="201"/>
      <c r="IQ282" s="201"/>
      <c r="IR282" s="201"/>
      <c r="IS282" s="201"/>
      <c r="IT282" s="201"/>
      <c r="IU282" s="201"/>
      <c r="IV282" s="201"/>
      <c r="IW282" s="201"/>
      <c r="IX282" s="201"/>
      <c r="IY282" s="201"/>
    </row>
    <row r="283" spans="1:259" s="203" customFormat="1" ht="12.95" customHeight="1">
      <c r="A283" s="24" t="s">
        <v>8484</v>
      </c>
      <c r="B283" s="24"/>
      <c r="C283" s="25"/>
      <c r="D283" s="24">
        <v>220011039</v>
      </c>
      <c r="E283" s="26" t="s">
        <v>3460</v>
      </c>
      <c r="F283" s="26"/>
      <c r="G283" s="26">
        <v>22100145</v>
      </c>
      <c r="H283" s="26" t="s">
        <v>1356</v>
      </c>
      <c r="I283" s="26" t="s">
        <v>474</v>
      </c>
      <c r="J283" s="26" t="s">
        <v>475</v>
      </c>
      <c r="K283" s="26" t="s">
        <v>476</v>
      </c>
      <c r="L283" s="27" t="s">
        <v>103</v>
      </c>
      <c r="M283" s="28" t="s">
        <v>104</v>
      </c>
      <c r="N283" s="26" t="s">
        <v>120</v>
      </c>
      <c r="O283" s="29" t="s">
        <v>83</v>
      </c>
      <c r="P283" s="28" t="s">
        <v>106</v>
      </c>
      <c r="Q283" s="26" t="s">
        <v>107</v>
      </c>
      <c r="R283" s="28" t="s">
        <v>108</v>
      </c>
      <c r="S283" s="27" t="s">
        <v>109</v>
      </c>
      <c r="T283" s="28" t="s">
        <v>106</v>
      </c>
      <c r="U283" s="30" t="s">
        <v>121</v>
      </c>
      <c r="V283" s="26" t="s">
        <v>111</v>
      </c>
      <c r="W283" s="28">
        <v>60</v>
      </c>
      <c r="X283" s="26" t="s">
        <v>112</v>
      </c>
      <c r="Y283" s="28"/>
      <c r="Z283" s="28"/>
      <c r="AA283" s="28"/>
      <c r="AB283" s="29">
        <v>30</v>
      </c>
      <c r="AC283" s="27">
        <v>60</v>
      </c>
      <c r="AD283" s="27">
        <v>10</v>
      </c>
      <c r="AE283" s="31" t="s">
        <v>128</v>
      </c>
      <c r="AF283" s="26" t="s">
        <v>114</v>
      </c>
      <c r="AG283" s="31">
        <v>41</v>
      </c>
      <c r="AH283" s="31">
        <v>51037</v>
      </c>
      <c r="AI283" s="32">
        <f>AG283*AH283</f>
        <v>2092517</v>
      </c>
      <c r="AJ283" s="33">
        <f t="shared" si="17"/>
        <v>2343619.04</v>
      </c>
      <c r="AK283" s="34"/>
      <c r="AL283" s="35"/>
      <c r="AM283" s="34"/>
      <c r="AN283" s="34" t="s">
        <v>115</v>
      </c>
      <c r="AO283" s="24"/>
      <c r="AP283" s="26"/>
      <c r="AQ283" s="26"/>
      <c r="AR283" s="26"/>
      <c r="AS283" s="26" t="s">
        <v>477</v>
      </c>
      <c r="AT283" s="26" t="s">
        <v>477</v>
      </c>
      <c r="AU283" s="26"/>
      <c r="AV283" s="26"/>
      <c r="AW283" s="26"/>
      <c r="AX283" s="26"/>
      <c r="AY283" s="26"/>
      <c r="AZ283" s="26"/>
      <c r="BC283" s="38"/>
      <c r="BD283" s="38"/>
      <c r="BE283" s="983">
        <v>250</v>
      </c>
    </row>
    <row r="284" spans="1:259" s="203" customFormat="1" ht="12.95" customHeight="1">
      <c r="A284" s="24" t="s">
        <v>8484</v>
      </c>
      <c r="B284" s="24"/>
      <c r="C284" s="25"/>
      <c r="D284" s="24">
        <v>220025423</v>
      </c>
      <c r="E284" s="26" t="s">
        <v>3461</v>
      </c>
      <c r="F284" s="26"/>
      <c r="G284" s="26">
        <v>22100146</v>
      </c>
      <c r="H284" s="26" t="s">
        <v>1357</v>
      </c>
      <c r="I284" s="26" t="s">
        <v>474</v>
      </c>
      <c r="J284" s="26" t="s">
        <v>475</v>
      </c>
      <c r="K284" s="26" t="s">
        <v>476</v>
      </c>
      <c r="L284" s="27" t="s">
        <v>103</v>
      </c>
      <c r="M284" s="28" t="s">
        <v>104</v>
      </c>
      <c r="N284" s="26" t="s">
        <v>120</v>
      </c>
      <c r="O284" s="29" t="s">
        <v>83</v>
      </c>
      <c r="P284" s="28" t="s">
        <v>106</v>
      </c>
      <c r="Q284" s="26" t="s">
        <v>107</v>
      </c>
      <c r="R284" s="28" t="s">
        <v>108</v>
      </c>
      <c r="S284" s="27" t="s">
        <v>109</v>
      </c>
      <c r="T284" s="28" t="s">
        <v>106</v>
      </c>
      <c r="U284" s="30" t="s">
        <v>121</v>
      </c>
      <c r="V284" s="26" t="s">
        <v>111</v>
      </c>
      <c r="W284" s="28">
        <v>60</v>
      </c>
      <c r="X284" s="26" t="s">
        <v>112</v>
      </c>
      <c r="Y284" s="28"/>
      <c r="Z284" s="28"/>
      <c r="AA284" s="28"/>
      <c r="AB284" s="29">
        <v>30</v>
      </c>
      <c r="AC284" s="27">
        <v>60</v>
      </c>
      <c r="AD284" s="27">
        <v>10</v>
      </c>
      <c r="AE284" s="31" t="s">
        <v>128</v>
      </c>
      <c r="AF284" s="26" t="s">
        <v>114</v>
      </c>
      <c r="AG284" s="31">
        <v>29</v>
      </c>
      <c r="AH284" s="31">
        <v>86071.75</v>
      </c>
      <c r="AI284" s="32">
        <f>AG284*AH284</f>
        <v>2496080.75</v>
      </c>
      <c r="AJ284" s="33">
        <f t="shared" si="17"/>
        <v>2795610.4400000004</v>
      </c>
      <c r="AK284" s="34"/>
      <c r="AL284" s="35"/>
      <c r="AM284" s="34"/>
      <c r="AN284" s="34" t="s">
        <v>115</v>
      </c>
      <c r="AO284" s="24"/>
      <c r="AP284" s="26"/>
      <c r="AQ284" s="26"/>
      <c r="AR284" s="26"/>
      <c r="AS284" s="26" t="s">
        <v>478</v>
      </c>
      <c r="AT284" s="26" t="s">
        <v>478</v>
      </c>
      <c r="AU284" s="26"/>
      <c r="AV284" s="26"/>
      <c r="AW284" s="26"/>
      <c r="AX284" s="26"/>
      <c r="AY284" s="26"/>
      <c r="AZ284" s="26"/>
      <c r="BC284" s="38"/>
      <c r="BD284" s="38"/>
      <c r="BE284" s="983">
        <v>251</v>
      </c>
      <c r="BF284" s="201"/>
      <c r="BG284" s="201"/>
      <c r="BH284" s="201"/>
      <c r="BI284" s="201"/>
      <c r="BJ284" s="201"/>
      <c r="BK284" s="201"/>
      <c r="BL284" s="201"/>
      <c r="BM284" s="201"/>
      <c r="BN284" s="201"/>
      <c r="BO284" s="201"/>
      <c r="BP284" s="201"/>
      <c r="BQ284" s="201"/>
      <c r="BR284" s="201"/>
      <c r="BS284" s="201"/>
      <c r="BT284" s="201"/>
      <c r="BU284" s="201"/>
      <c r="BV284" s="201"/>
      <c r="BW284" s="201"/>
      <c r="BX284" s="201"/>
      <c r="BY284" s="201"/>
      <c r="BZ284" s="201"/>
      <c r="CA284" s="201"/>
      <c r="CB284" s="201"/>
      <c r="CC284" s="201"/>
      <c r="CD284" s="201"/>
      <c r="CE284" s="201"/>
      <c r="CF284" s="201"/>
      <c r="CG284" s="201"/>
      <c r="CH284" s="201"/>
      <c r="CI284" s="201"/>
      <c r="CJ284" s="201"/>
      <c r="CK284" s="201"/>
      <c r="CL284" s="201"/>
      <c r="CM284" s="201"/>
      <c r="CN284" s="201"/>
      <c r="CO284" s="201"/>
      <c r="CP284" s="201"/>
      <c r="CQ284" s="201"/>
      <c r="CR284" s="201"/>
      <c r="CS284" s="201"/>
      <c r="CT284" s="201"/>
      <c r="CU284" s="201"/>
      <c r="CV284" s="201"/>
      <c r="CW284" s="201"/>
      <c r="CX284" s="201"/>
      <c r="CY284" s="201"/>
      <c r="CZ284" s="201"/>
      <c r="DA284" s="201"/>
      <c r="DB284" s="201"/>
      <c r="DC284" s="201"/>
      <c r="DD284" s="201"/>
      <c r="DE284" s="201"/>
      <c r="DF284" s="201"/>
      <c r="DG284" s="201"/>
      <c r="DH284" s="201"/>
      <c r="DI284" s="201"/>
      <c r="DJ284" s="201"/>
      <c r="DK284" s="201"/>
      <c r="DL284" s="201"/>
      <c r="DM284" s="201"/>
      <c r="DN284" s="201"/>
      <c r="DO284" s="201"/>
      <c r="DP284" s="201"/>
      <c r="DQ284" s="201"/>
      <c r="DR284" s="201"/>
      <c r="DS284" s="201"/>
      <c r="DT284" s="201"/>
      <c r="DU284" s="201"/>
      <c r="DV284" s="201"/>
      <c r="DW284" s="201"/>
      <c r="DX284" s="201"/>
      <c r="DY284" s="201"/>
      <c r="DZ284" s="201"/>
      <c r="EA284" s="201"/>
      <c r="EB284" s="201"/>
      <c r="EC284" s="201"/>
      <c r="ED284" s="201"/>
      <c r="EE284" s="201"/>
      <c r="EF284" s="201"/>
      <c r="EG284" s="201"/>
      <c r="EH284" s="201"/>
      <c r="EI284" s="201"/>
      <c r="EJ284" s="201"/>
      <c r="EK284" s="201"/>
      <c r="EL284" s="201"/>
      <c r="EM284" s="201"/>
      <c r="EN284" s="201"/>
      <c r="EO284" s="201"/>
      <c r="EP284" s="201"/>
      <c r="EQ284" s="201"/>
      <c r="ER284" s="201"/>
      <c r="ES284" s="201"/>
      <c r="ET284" s="201"/>
      <c r="EU284" s="201"/>
      <c r="EV284" s="201"/>
      <c r="EW284" s="201"/>
      <c r="EX284" s="201"/>
      <c r="EY284" s="201"/>
      <c r="EZ284" s="201"/>
      <c r="FA284" s="201"/>
      <c r="FB284" s="201"/>
      <c r="FC284" s="201"/>
      <c r="FD284" s="201"/>
      <c r="FE284" s="201"/>
      <c r="FF284" s="201"/>
      <c r="FG284" s="201"/>
      <c r="FH284" s="201"/>
      <c r="FI284" s="201"/>
      <c r="FJ284" s="201"/>
      <c r="FK284" s="201"/>
      <c r="FL284" s="201"/>
      <c r="FM284" s="201"/>
      <c r="FN284" s="201"/>
      <c r="FO284" s="201"/>
      <c r="FP284" s="201"/>
      <c r="FQ284" s="201"/>
      <c r="FR284" s="201"/>
      <c r="FS284" s="201"/>
      <c r="FT284" s="201"/>
      <c r="FU284" s="201"/>
      <c r="FV284" s="201"/>
      <c r="FW284" s="201"/>
      <c r="FX284" s="201"/>
      <c r="FY284" s="201"/>
      <c r="FZ284" s="201"/>
      <c r="GA284" s="201"/>
      <c r="GB284" s="201"/>
      <c r="GC284" s="201"/>
      <c r="GD284" s="201"/>
      <c r="GE284" s="201"/>
      <c r="GF284" s="201"/>
      <c r="GG284" s="201"/>
      <c r="GH284" s="201"/>
      <c r="GI284" s="201"/>
      <c r="GJ284" s="201"/>
      <c r="GK284" s="201"/>
      <c r="GL284" s="201"/>
      <c r="GM284" s="201"/>
      <c r="GN284" s="201"/>
      <c r="GO284" s="201"/>
      <c r="GP284" s="201"/>
      <c r="GQ284" s="201"/>
      <c r="GR284" s="201"/>
      <c r="GS284" s="201"/>
      <c r="GT284" s="201"/>
      <c r="GU284" s="201"/>
      <c r="GV284" s="201"/>
      <c r="GW284" s="201"/>
      <c r="GX284" s="201"/>
      <c r="GY284" s="201"/>
      <c r="GZ284" s="201"/>
      <c r="HA284" s="201"/>
      <c r="HB284" s="201"/>
      <c r="HC284" s="201"/>
      <c r="HD284" s="201"/>
      <c r="HE284" s="201"/>
      <c r="HF284" s="201"/>
      <c r="HG284" s="201"/>
      <c r="HH284" s="201"/>
      <c r="HI284" s="201"/>
      <c r="HJ284" s="201"/>
      <c r="HK284" s="201"/>
      <c r="HL284" s="201"/>
      <c r="HM284" s="201"/>
      <c r="HN284" s="201"/>
      <c r="HO284" s="201"/>
      <c r="HP284" s="201"/>
      <c r="HQ284" s="201"/>
      <c r="HR284" s="201"/>
      <c r="HS284" s="201"/>
      <c r="HT284" s="201"/>
      <c r="HU284" s="201"/>
      <c r="HV284" s="201"/>
      <c r="HW284" s="201"/>
      <c r="HX284" s="201"/>
      <c r="HY284" s="201"/>
      <c r="HZ284" s="201"/>
      <c r="IA284" s="201"/>
      <c r="IB284" s="201"/>
      <c r="IC284" s="201"/>
      <c r="ID284" s="201"/>
      <c r="IE284" s="201"/>
      <c r="IF284" s="201"/>
      <c r="IG284" s="201"/>
      <c r="IH284" s="201"/>
      <c r="II284" s="201"/>
      <c r="IJ284" s="201"/>
      <c r="IK284" s="201"/>
      <c r="IL284" s="201"/>
      <c r="IM284" s="201"/>
      <c r="IN284" s="201"/>
      <c r="IO284" s="201"/>
      <c r="IP284" s="201"/>
      <c r="IQ284" s="201"/>
      <c r="IR284" s="201"/>
      <c r="IS284" s="201"/>
      <c r="IT284" s="201"/>
      <c r="IU284" s="201"/>
      <c r="IV284" s="201"/>
      <c r="IW284" s="201"/>
      <c r="IX284" s="201"/>
      <c r="IY284" s="201"/>
    </row>
    <row r="285" spans="1:259" s="203" customFormat="1" ht="12.95" customHeight="1">
      <c r="A285" s="24" t="s">
        <v>8484</v>
      </c>
      <c r="B285" s="24"/>
      <c r="C285" s="25"/>
      <c r="D285" s="24">
        <v>220028948</v>
      </c>
      <c r="E285" s="26" t="s">
        <v>3462</v>
      </c>
      <c r="F285" s="26"/>
      <c r="G285" s="26">
        <v>22100147</v>
      </c>
      <c r="H285" s="26" t="s">
        <v>1358</v>
      </c>
      <c r="I285" s="26" t="s">
        <v>474</v>
      </c>
      <c r="J285" s="26" t="s">
        <v>475</v>
      </c>
      <c r="K285" s="26" t="s">
        <v>476</v>
      </c>
      <c r="L285" s="27" t="s">
        <v>103</v>
      </c>
      <c r="M285" s="28" t="s">
        <v>104</v>
      </c>
      <c r="N285" s="26" t="s">
        <v>120</v>
      </c>
      <c r="O285" s="29" t="s">
        <v>83</v>
      </c>
      <c r="P285" s="28" t="s">
        <v>106</v>
      </c>
      <c r="Q285" s="26" t="s">
        <v>107</v>
      </c>
      <c r="R285" s="28" t="s">
        <v>108</v>
      </c>
      <c r="S285" s="27" t="s">
        <v>109</v>
      </c>
      <c r="T285" s="28" t="s">
        <v>106</v>
      </c>
      <c r="U285" s="30" t="s">
        <v>121</v>
      </c>
      <c r="V285" s="26" t="s">
        <v>111</v>
      </c>
      <c r="W285" s="28">
        <v>60</v>
      </c>
      <c r="X285" s="26" t="s">
        <v>112</v>
      </c>
      <c r="Y285" s="28"/>
      <c r="Z285" s="28"/>
      <c r="AA285" s="28"/>
      <c r="AB285" s="29">
        <v>30</v>
      </c>
      <c r="AC285" s="27">
        <v>60</v>
      </c>
      <c r="AD285" s="27">
        <v>10</v>
      </c>
      <c r="AE285" s="31" t="s">
        <v>128</v>
      </c>
      <c r="AF285" s="26" t="s">
        <v>114</v>
      </c>
      <c r="AG285" s="31">
        <v>10</v>
      </c>
      <c r="AH285" s="31">
        <v>109992.03</v>
      </c>
      <c r="AI285" s="32">
        <f>AG285*AH285</f>
        <v>1099920.3</v>
      </c>
      <c r="AJ285" s="33">
        <f t="shared" si="17"/>
        <v>1231910.7360000003</v>
      </c>
      <c r="AK285" s="34"/>
      <c r="AL285" s="35"/>
      <c r="AM285" s="34"/>
      <c r="AN285" s="34" t="s">
        <v>115</v>
      </c>
      <c r="AO285" s="24"/>
      <c r="AP285" s="26"/>
      <c r="AQ285" s="26"/>
      <c r="AR285" s="26"/>
      <c r="AS285" s="26" t="s">
        <v>479</v>
      </c>
      <c r="AT285" s="26" t="s">
        <v>479</v>
      </c>
      <c r="AU285" s="26"/>
      <c r="AV285" s="26"/>
      <c r="AW285" s="26"/>
      <c r="AX285" s="26"/>
      <c r="AY285" s="26"/>
      <c r="AZ285" s="26"/>
      <c r="BB285" s="38"/>
      <c r="BC285" s="38"/>
      <c r="BD285" s="38"/>
      <c r="BE285" s="983">
        <v>252</v>
      </c>
    </row>
    <row r="286" spans="1:259" s="203" customFormat="1" ht="12.95" customHeight="1">
      <c r="A286" s="24" t="s">
        <v>8484</v>
      </c>
      <c r="B286" s="24"/>
      <c r="C286" s="25"/>
      <c r="D286" s="24">
        <v>220030248</v>
      </c>
      <c r="E286" s="26" t="s">
        <v>3463</v>
      </c>
      <c r="F286" s="26"/>
      <c r="G286" s="26">
        <v>22100148</v>
      </c>
      <c r="H286" s="26" t="s">
        <v>1359</v>
      </c>
      <c r="I286" s="26" t="s">
        <v>474</v>
      </c>
      <c r="J286" s="26" t="s">
        <v>475</v>
      </c>
      <c r="K286" s="26" t="s">
        <v>476</v>
      </c>
      <c r="L286" s="27" t="s">
        <v>103</v>
      </c>
      <c r="M286" s="28" t="s">
        <v>104</v>
      </c>
      <c r="N286" s="26" t="s">
        <v>120</v>
      </c>
      <c r="O286" s="29" t="s">
        <v>83</v>
      </c>
      <c r="P286" s="28" t="s">
        <v>106</v>
      </c>
      <c r="Q286" s="26" t="s">
        <v>107</v>
      </c>
      <c r="R286" s="28" t="s">
        <v>108</v>
      </c>
      <c r="S286" s="27" t="s">
        <v>109</v>
      </c>
      <c r="T286" s="28" t="s">
        <v>106</v>
      </c>
      <c r="U286" s="30" t="s">
        <v>121</v>
      </c>
      <c r="V286" s="26" t="s">
        <v>111</v>
      </c>
      <c r="W286" s="28">
        <v>60</v>
      </c>
      <c r="X286" s="26" t="s">
        <v>112</v>
      </c>
      <c r="Y286" s="28"/>
      <c r="Z286" s="28"/>
      <c r="AA286" s="28"/>
      <c r="AB286" s="29">
        <v>30</v>
      </c>
      <c r="AC286" s="27">
        <v>60</v>
      </c>
      <c r="AD286" s="27">
        <v>10</v>
      </c>
      <c r="AE286" s="31" t="s">
        <v>128</v>
      </c>
      <c r="AF286" s="26" t="s">
        <v>114</v>
      </c>
      <c r="AG286" s="31">
        <v>10</v>
      </c>
      <c r="AH286" s="31">
        <v>103423.91</v>
      </c>
      <c r="AI286" s="32">
        <v>0</v>
      </c>
      <c r="AJ286" s="33">
        <v>0</v>
      </c>
      <c r="AK286" s="34"/>
      <c r="AL286" s="35"/>
      <c r="AM286" s="34"/>
      <c r="AN286" s="34" t="s">
        <v>115</v>
      </c>
      <c r="AO286" s="24"/>
      <c r="AP286" s="26"/>
      <c r="AQ286" s="26"/>
      <c r="AR286" s="26"/>
      <c r="AS286" s="26" t="s">
        <v>480</v>
      </c>
      <c r="AT286" s="26" t="s">
        <v>480</v>
      </c>
      <c r="AU286" s="26"/>
      <c r="AV286" s="26"/>
      <c r="AW286" s="26"/>
      <c r="AX286" s="26"/>
      <c r="AY286" s="26"/>
      <c r="AZ286" s="26" t="s">
        <v>3906</v>
      </c>
      <c r="BA286" s="203" t="s">
        <v>3944</v>
      </c>
      <c r="BC286" s="38"/>
      <c r="BD286" s="38"/>
      <c r="BE286" s="983">
        <v>253</v>
      </c>
    </row>
    <row r="287" spans="1:259" s="203" customFormat="1" ht="12.95" customHeight="1">
      <c r="A287" s="24" t="s">
        <v>8484</v>
      </c>
      <c r="B287" s="24"/>
      <c r="C287" s="25"/>
      <c r="D287" s="24">
        <v>210020091</v>
      </c>
      <c r="E287" s="26" t="s">
        <v>1572</v>
      </c>
      <c r="F287" s="26"/>
      <c r="G287" s="26">
        <v>22100149</v>
      </c>
      <c r="H287" s="26" t="s">
        <v>1360</v>
      </c>
      <c r="I287" s="26" t="s">
        <v>481</v>
      </c>
      <c r="J287" s="26" t="s">
        <v>482</v>
      </c>
      <c r="K287" s="26" t="s">
        <v>483</v>
      </c>
      <c r="L287" s="27" t="s">
        <v>103</v>
      </c>
      <c r="M287" s="28" t="s">
        <v>104</v>
      </c>
      <c r="N287" s="26"/>
      <c r="O287" s="29" t="s">
        <v>105</v>
      </c>
      <c r="P287" s="28" t="s">
        <v>106</v>
      </c>
      <c r="Q287" s="26" t="s">
        <v>107</v>
      </c>
      <c r="R287" s="28" t="s">
        <v>108</v>
      </c>
      <c r="S287" s="27" t="s">
        <v>109</v>
      </c>
      <c r="T287" s="28" t="s">
        <v>106</v>
      </c>
      <c r="U287" s="30" t="s">
        <v>121</v>
      </c>
      <c r="V287" s="26" t="s">
        <v>111</v>
      </c>
      <c r="W287" s="28">
        <v>60</v>
      </c>
      <c r="X287" s="26" t="s">
        <v>112</v>
      </c>
      <c r="Y287" s="28"/>
      <c r="Z287" s="28"/>
      <c r="AA287" s="28"/>
      <c r="AB287" s="29">
        <v>0</v>
      </c>
      <c r="AC287" s="27">
        <v>90</v>
      </c>
      <c r="AD287" s="27">
        <v>10</v>
      </c>
      <c r="AE287" s="31" t="s">
        <v>128</v>
      </c>
      <c r="AF287" s="26" t="s">
        <v>114</v>
      </c>
      <c r="AG287" s="31">
        <v>74</v>
      </c>
      <c r="AH287" s="31">
        <v>863.05</v>
      </c>
      <c r="AI287" s="32">
        <v>0</v>
      </c>
      <c r="AJ287" s="33">
        <f>AI287*1.12</f>
        <v>0</v>
      </c>
      <c r="AK287" s="34"/>
      <c r="AL287" s="35"/>
      <c r="AM287" s="34"/>
      <c r="AN287" s="34" t="s">
        <v>115</v>
      </c>
      <c r="AO287" s="24"/>
      <c r="AP287" s="26"/>
      <c r="AQ287" s="26"/>
      <c r="AR287" s="26"/>
      <c r="AS287" s="26" t="s">
        <v>484</v>
      </c>
      <c r="AT287" s="26" t="s">
        <v>484</v>
      </c>
      <c r="AU287" s="26"/>
      <c r="AV287" s="26"/>
      <c r="AW287" s="26"/>
      <c r="AX287" s="26"/>
      <c r="AY287" s="26"/>
      <c r="AZ287" s="26"/>
      <c r="BC287" s="38"/>
      <c r="BD287" s="38"/>
      <c r="BE287" s="983">
        <v>254</v>
      </c>
    </row>
    <row r="288" spans="1:259" s="203" customFormat="1" ht="12.95" customHeight="1">
      <c r="A288" s="1383" t="s">
        <v>8484</v>
      </c>
      <c r="B288" s="1371"/>
      <c r="C288" s="1371"/>
      <c r="D288" s="1384">
        <v>210020091</v>
      </c>
      <c r="E288" s="1385" t="s">
        <v>4855</v>
      </c>
      <c r="F288" s="1385" t="s">
        <v>4855</v>
      </c>
      <c r="G288" s="1371"/>
      <c r="H288" s="1371"/>
      <c r="I288" s="1375" t="s">
        <v>481</v>
      </c>
      <c r="J288" s="1375" t="s">
        <v>482</v>
      </c>
      <c r="K288" s="1375" t="s">
        <v>483</v>
      </c>
      <c r="L288" s="1386" t="s">
        <v>103</v>
      </c>
      <c r="M288" s="1387" t="s">
        <v>104</v>
      </c>
      <c r="N288" s="1386"/>
      <c r="O288" s="1384" t="s">
        <v>105</v>
      </c>
      <c r="P288" s="1377" t="s">
        <v>106</v>
      </c>
      <c r="Q288" s="1375" t="s">
        <v>107</v>
      </c>
      <c r="R288" s="1377" t="s">
        <v>2134</v>
      </c>
      <c r="S288" s="1386" t="s">
        <v>109</v>
      </c>
      <c r="T288" s="1377" t="s">
        <v>106</v>
      </c>
      <c r="U288" s="1388" t="s">
        <v>121</v>
      </c>
      <c r="V288" s="1375" t="s">
        <v>111</v>
      </c>
      <c r="W288" s="1377">
        <v>60</v>
      </c>
      <c r="X288" s="1375" t="s">
        <v>112</v>
      </c>
      <c r="Y288" s="1377"/>
      <c r="Z288" s="1377"/>
      <c r="AA288" s="1377"/>
      <c r="AB288" s="1402">
        <v>0</v>
      </c>
      <c r="AC288" s="1403">
        <v>90</v>
      </c>
      <c r="AD288" s="1403">
        <v>10</v>
      </c>
      <c r="AE288" s="1379" t="s">
        <v>128</v>
      </c>
      <c r="AF288" s="1375" t="s">
        <v>114</v>
      </c>
      <c r="AG288" s="1389">
        <v>74</v>
      </c>
      <c r="AH288" s="1389">
        <v>863.05</v>
      </c>
      <c r="AI288" s="1916">
        <v>0</v>
      </c>
      <c r="AJ288" s="1916">
        <v>0</v>
      </c>
      <c r="AK288" s="1382"/>
      <c r="AL288" s="1381"/>
      <c r="AM288" s="1381"/>
      <c r="AN288" s="1381" t="s">
        <v>115</v>
      </c>
      <c r="AO288" s="1383"/>
      <c r="AP288" s="1375"/>
      <c r="AQ288" s="1375"/>
      <c r="AR288" s="1375"/>
      <c r="AS288" s="1375" t="s">
        <v>484</v>
      </c>
      <c r="AT288" s="1375"/>
      <c r="AU288" s="1375"/>
      <c r="AV288" s="1375"/>
      <c r="AW288" s="1375"/>
      <c r="AX288" s="1375"/>
      <c r="AY288" s="1375"/>
      <c r="AZ288" s="1383" t="s">
        <v>5005</v>
      </c>
      <c r="BA288" s="1711" t="s">
        <v>4556</v>
      </c>
      <c r="BB288" s="1"/>
      <c r="BC288" s="1"/>
      <c r="BD288" s="1" t="e">
        <f>VLOOKUP($F$2877:$F$3305,$E$17:$BE$2871,53,0)</f>
        <v>#VALUE!</v>
      </c>
      <c r="BE288" s="979" t="e">
        <f>BD288+0.5</f>
        <v>#VALUE!</v>
      </c>
    </row>
    <row r="289" spans="1:259" s="203" customFormat="1" ht="12.95" customHeight="1">
      <c r="A289" s="24" t="s">
        <v>8484</v>
      </c>
      <c r="B289" s="24"/>
      <c r="C289" s="25"/>
      <c r="D289" s="24">
        <v>220010913</v>
      </c>
      <c r="E289" s="26" t="s">
        <v>3464</v>
      </c>
      <c r="F289" s="26"/>
      <c r="G289" s="26">
        <v>22100150</v>
      </c>
      <c r="H289" s="26" t="s">
        <v>1361</v>
      </c>
      <c r="I289" s="26" t="s">
        <v>485</v>
      </c>
      <c r="J289" s="26" t="s">
        <v>486</v>
      </c>
      <c r="K289" s="26" t="s">
        <v>487</v>
      </c>
      <c r="L289" s="27" t="s">
        <v>103</v>
      </c>
      <c r="M289" s="28" t="s">
        <v>104</v>
      </c>
      <c r="N289" s="26" t="s">
        <v>120</v>
      </c>
      <c r="O289" s="29" t="s">
        <v>83</v>
      </c>
      <c r="P289" s="28" t="s">
        <v>106</v>
      </c>
      <c r="Q289" s="26" t="s">
        <v>107</v>
      </c>
      <c r="R289" s="28" t="s">
        <v>108</v>
      </c>
      <c r="S289" s="27" t="s">
        <v>109</v>
      </c>
      <c r="T289" s="28" t="s">
        <v>106</v>
      </c>
      <c r="U289" s="30" t="s">
        <v>121</v>
      </c>
      <c r="V289" s="26" t="s">
        <v>111</v>
      </c>
      <c r="W289" s="28">
        <v>60</v>
      </c>
      <c r="X289" s="26" t="s">
        <v>112</v>
      </c>
      <c r="Y289" s="28"/>
      <c r="Z289" s="28"/>
      <c r="AA289" s="28"/>
      <c r="AB289" s="29">
        <v>30</v>
      </c>
      <c r="AC289" s="27">
        <v>60</v>
      </c>
      <c r="AD289" s="27">
        <v>10</v>
      </c>
      <c r="AE289" s="31" t="s">
        <v>128</v>
      </c>
      <c r="AF289" s="26" t="s">
        <v>114</v>
      </c>
      <c r="AG289" s="31">
        <v>129</v>
      </c>
      <c r="AH289" s="31">
        <v>35122.199999999997</v>
      </c>
      <c r="AI289" s="32">
        <f t="shared" ref="AI289:AI297" si="18">AG289*AH289</f>
        <v>4530763.8</v>
      </c>
      <c r="AJ289" s="33">
        <f t="shared" ref="AJ289:AJ298" si="19">AI289*1.12</f>
        <v>5074455.4560000002</v>
      </c>
      <c r="AK289" s="34"/>
      <c r="AL289" s="35"/>
      <c r="AM289" s="34"/>
      <c r="AN289" s="34" t="s">
        <v>115</v>
      </c>
      <c r="AO289" s="24"/>
      <c r="AP289" s="26"/>
      <c r="AQ289" s="26"/>
      <c r="AR289" s="26"/>
      <c r="AS289" s="26" t="s">
        <v>488</v>
      </c>
      <c r="AT289" s="26" t="s">
        <v>488</v>
      </c>
      <c r="AU289" s="26"/>
      <c r="AV289" s="26"/>
      <c r="AW289" s="26"/>
      <c r="AX289" s="26"/>
      <c r="AY289" s="26"/>
      <c r="AZ289" s="26"/>
      <c r="BC289" s="38"/>
      <c r="BD289" s="38"/>
      <c r="BE289" s="983">
        <v>256</v>
      </c>
      <c r="BF289" s="201"/>
      <c r="BG289" s="201"/>
      <c r="BH289" s="201"/>
      <c r="BI289" s="201"/>
      <c r="BJ289" s="201"/>
      <c r="BK289" s="201"/>
      <c r="BL289" s="201"/>
      <c r="BM289" s="201"/>
      <c r="BN289" s="201"/>
      <c r="BO289" s="201"/>
      <c r="BP289" s="201"/>
      <c r="BQ289" s="201"/>
      <c r="BR289" s="201"/>
      <c r="BS289" s="201"/>
      <c r="BT289" s="201"/>
      <c r="BU289" s="201"/>
      <c r="BV289" s="201"/>
      <c r="BW289" s="201"/>
      <c r="BX289" s="201"/>
      <c r="BY289" s="201"/>
      <c r="BZ289" s="201"/>
      <c r="CA289" s="201"/>
      <c r="CB289" s="201"/>
      <c r="CC289" s="201"/>
      <c r="CD289" s="201"/>
      <c r="CE289" s="201"/>
      <c r="CF289" s="201"/>
      <c r="CG289" s="201"/>
      <c r="CH289" s="201"/>
      <c r="CI289" s="201"/>
      <c r="CJ289" s="201"/>
      <c r="CK289" s="201"/>
      <c r="CL289" s="201"/>
      <c r="CM289" s="201"/>
      <c r="CN289" s="201"/>
      <c r="CO289" s="201"/>
      <c r="CP289" s="201"/>
      <c r="CQ289" s="201"/>
      <c r="CR289" s="201"/>
      <c r="CS289" s="201"/>
      <c r="CT289" s="201"/>
      <c r="CU289" s="201"/>
      <c r="CV289" s="201"/>
      <c r="CW289" s="201"/>
      <c r="CX289" s="201"/>
      <c r="CY289" s="201"/>
      <c r="CZ289" s="201"/>
      <c r="DA289" s="201"/>
      <c r="DB289" s="201"/>
      <c r="DC289" s="201"/>
      <c r="DD289" s="201"/>
      <c r="DE289" s="201"/>
      <c r="DF289" s="201"/>
      <c r="DG289" s="201"/>
      <c r="DH289" s="201"/>
      <c r="DI289" s="201"/>
      <c r="DJ289" s="201"/>
      <c r="DK289" s="201"/>
      <c r="DL289" s="201"/>
      <c r="DM289" s="201"/>
      <c r="DN289" s="201"/>
      <c r="DO289" s="201"/>
      <c r="DP289" s="201"/>
      <c r="DQ289" s="201"/>
      <c r="DR289" s="201"/>
      <c r="DS289" s="201"/>
      <c r="DT289" s="201"/>
      <c r="DU289" s="201"/>
      <c r="DV289" s="201"/>
      <c r="DW289" s="201"/>
      <c r="DX289" s="201"/>
      <c r="DY289" s="201"/>
      <c r="DZ289" s="201"/>
      <c r="EA289" s="201"/>
      <c r="EB289" s="201"/>
      <c r="EC289" s="201"/>
      <c r="ED289" s="201"/>
      <c r="EE289" s="201"/>
      <c r="EF289" s="201"/>
      <c r="EG289" s="201"/>
      <c r="EH289" s="201"/>
      <c r="EI289" s="201"/>
      <c r="EJ289" s="201"/>
      <c r="EK289" s="201"/>
      <c r="EL289" s="201"/>
      <c r="EM289" s="201"/>
      <c r="EN289" s="201"/>
      <c r="EO289" s="201"/>
      <c r="EP289" s="201"/>
      <c r="EQ289" s="201"/>
      <c r="ER289" s="201"/>
      <c r="ES289" s="201"/>
      <c r="ET289" s="201"/>
      <c r="EU289" s="201"/>
      <c r="EV289" s="201"/>
      <c r="EW289" s="201"/>
      <c r="EX289" s="201"/>
      <c r="EY289" s="201"/>
      <c r="EZ289" s="201"/>
      <c r="FA289" s="201"/>
      <c r="FB289" s="201"/>
      <c r="FC289" s="201"/>
      <c r="FD289" s="201"/>
      <c r="FE289" s="201"/>
      <c r="FF289" s="201"/>
      <c r="FG289" s="201"/>
      <c r="FH289" s="201"/>
      <c r="FI289" s="201"/>
      <c r="FJ289" s="201"/>
      <c r="FK289" s="201"/>
      <c r="FL289" s="201"/>
      <c r="FM289" s="201"/>
      <c r="FN289" s="201"/>
      <c r="FO289" s="201"/>
      <c r="FP289" s="201"/>
      <c r="FQ289" s="201"/>
      <c r="FR289" s="201"/>
      <c r="FS289" s="201"/>
      <c r="FT289" s="201"/>
      <c r="FU289" s="201"/>
      <c r="FV289" s="201"/>
      <c r="FW289" s="201"/>
      <c r="FX289" s="201"/>
      <c r="FY289" s="201"/>
      <c r="FZ289" s="201"/>
      <c r="GA289" s="201"/>
      <c r="GB289" s="201"/>
      <c r="GC289" s="201"/>
      <c r="GD289" s="201"/>
      <c r="GE289" s="201"/>
      <c r="GF289" s="201"/>
      <c r="GG289" s="201"/>
      <c r="GH289" s="201"/>
      <c r="GI289" s="201"/>
      <c r="GJ289" s="201"/>
      <c r="GK289" s="201"/>
      <c r="GL289" s="201"/>
      <c r="GM289" s="201"/>
      <c r="GN289" s="201"/>
      <c r="GO289" s="201"/>
      <c r="GP289" s="201"/>
      <c r="GQ289" s="201"/>
      <c r="GR289" s="201"/>
      <c r="GS289" s="201"/>
      <c r="GT289" s="201"/>
      <c r="GU289" s="201"/>
      <c r="GV289" s="201"/>
      <c r="GW289" s="201"/>
      <c r="GX289" s="201"/>
      <c r="GY289" s="201"/>
      <c r="GZ289" s="201"/>
      <c r="HA289" s="201"/>
      <c r="HB289" s="201"/>
      <c r="HC289" s="201"/>
      <c r="HD289" s="201"/>
      <c r="HE289" s="201"/>
      <c r="HF289" s="201"/>
      <c r="HG289" s="201"/>
      <c r="HH289" s="201"/>
      <c r="HI289" s="201"/>
      <c r="HJ289" s="201"/>
      <c r="HK289" s="201"/>
      <c r="HL289" s="201"/>
      <c r="HM289" s="201"/>
      <c r="HN289" s="201"/>
      <c r="HO289" s="201"/>
      <c r="HP289" s="201"/>
      <c r="HQ289" s="201"/>
      <c r="HR289" s="201"/>
      <c r="HS289" s="201"/>
      <c r="HT289" s="201"/>
      <c r="HU289" s="201"/>
      <c r="HV289" s="201"/>
      <c r="HW289" s="201"/>
      <c r="HX289" s="201"/>
      <c r="HY289" s="201"/>
      <c r="HZ289" s="201"/>
      <c r="IA289" s="201"/>
      <c r="IB289" s="201"/>
      <c r="IC289" s="201"/>
      <c r="ID289" s="201"/>
      <c r="IE289" s="201"/>
      <c r="IF289" s="201"/>
      <c r="IG289" s="201"/>
      <c r="IH289" s="201"/>
      <c r="II289" s="201"/>
      <c r="IJ289" s="201"/>
      <c r="IK289" s="201"/>
      <c r="IL289" s="201"/>
      <c r="IM289" s="201"/>
      <c r="IN289" s="201"/>
      <c r="IO289" s="201"/>
      <c r="IP289" s="201"/>
      <c r="IQ289" s="201"/>
      <c r="IR289" s="201"/>
      <c r="IS289" s="201"/>
      <c r="IT289" s="201"/>
      <c r="IU289" s="201"/>
      <c r="IV289" s="201"/>
      <c r="IW289" s="201"/>
      <c r="IX289" s="201"/>
      <c r="IY289" s="201"/>
    </row>
    <row r="290" spans="1:259" s="203" customFormat="1" ht="12.95" customHeight="1">
      <c r="A290" s="24" t="s">
        <v>8484</v>
      </c>
      <c r="B290" s="24"/>
      <c r="C290" s="25"/>
      <c r="D290" s="24">
        <v>220010914</v>
      </c>
      <c r="E290" s="26" t="s">
        <v>3465</v>
      </c>
      <c r="F290" s="26"/>
      <c r="G290" s="26">
        <v>22100151</v>
      </c>
      <c r="H290" s="26" t="s">
        <v>1362</v>
      </c>
      <c r="I290" s="26" t="s">
        <v>485</v>
      </c>
      <c r="J290" s="26" t="s">
        <v>486</v>
      </c>
      <c r="K290" s="26" t="s">
        <v>487</v>
      </c>
      <c r="L290" s="27" t="s">
        <v>103</v>
      </c>
      <c r="M290" s="28" t="s">
        <v>104</v>
      </c>
      <c r="N290" s="26" t="s">
        <v>120</v>
      </c>
      <c r="O290" s="29" t="s">
        <v>83</v>
      </c>
      <c r="P290" s="28" t="s">
        <v>106</v>
      </c>
      <c r="Q290" s="26" t="s">
        <v>107</v>
      </c>
      <c r="R290" s="28" t="s">
        <v>108</v>
      </c>
      <c r="S290" s="27" t="s">
        <v>109</v>
      </c>
      <c r="T290" s="28" t="s">
        <v>106</v>
      </c>
      <c r="U290" s="30" t="s">
        <v>121</v>
      </c>
      <c r="V290" s="26" t="s">
        <v>111</v>
      </c>
      <c r="W290" s="28">
        <v>60</v>
      </c>
      <c r="X290" s="26" t="s">
        <v>112</v>
      </c>
      <c r="Y290" s="28"/>
      <c r="Z290" s="28"/>
      <c r="AA290" s="28"/>
      <c r="AB290" s="29">
        <v>30</v>
      </c>
      <c r="AC290" s="27">
        <v>60</v>
      </c>
      <c r="AD290" s="27">
        <v>10</v>
      </c>
      <c r="AE290" s="31" t="s">
        <v>128</v>
      </c>
      <c r="AF290" s="26" t="s">
        <v>114</v>
      </c>
      <c r="AG290" s="31">
        <v>129</v>
      </c>
      <c r="AH290" s="31">
        <v>35122.199999999997</v>
      </c>
      <c r="AI290" s="32">
        <f t="shared" si="18"/>
        <v>4530763.8</v>
      </c>
      <c r="AJ290" s="33">
        <f t="shared" si="19"/>
        <v>5074455.4560000002</v>
      </c>
      <c r="AK290" s="34"/>
      <c r="AL290" s="35"/>
      <c r="AM290" s="34"/>
      <c r="AN290" s="34" t="s">
        <v>115</v>
      </c>
      <c r="AO290" s="24"/>
      <c r="AP290" s="26"/>
      <c r="AQ290" s="26"/>
      <c r="AR290" s="26"/>
      <c r="AS290" s="26" t="s">
        <v>489</v>
      </c>
      <c r="AT290" s="26" t="s">
        <v>489</v>
      </c>
      <c r="AU290" s="26"/>
      <c r="AV290" s="26"/>
      <c r="AW290" s="26"/>
      <c r="AX290" s="26"/>
      <c r="AY290" s="26"/>
      <c r="AZ290" s="26"/>
      <c r="BC290" s="38"/>
      <c r="BD290" s="38"/>
      <c r="BE290" s="983">
        <v>257</v>
      </c>
    </row>
    <row r="291" spans="1:259" s="203" customFormat="1" ht="12.95" customHeight="1">
      <c r="A291" s="24" t="s">
        <v>8484</v>
      </c>
      <c r="B291" s="24"/>
      <c r="C291" s="25"/>
      <c r="D291" s="24">
        <v>220010970</v>
      </c>
      <c r="E291" s="26" t="s">
        <v>3466</v>
      </c>
      <c r="F291" s="26"/>
      <c r="G291" s="26">
        <v>22100152</v>
      </c>
      <c r="H291" s="26" t="s">
        <v>1363</v>
      </c>
      <c r="I291" s="26" t="s">
        <v>485</v>
      </c>
      <c r="J291" s="26" t="s">
        <v>486</v>
      </c>
      <c r="K291" s="26" t="s">
        <v>487</v>
      </c>
      <c r="L291" s="27" t="s">
        <v>103</v>
      </c>
      <c r="M291" s="28" t="s">
        <v>104</v>
      </c>
      <c r="N291" s="26" t="s">
        <v>120</v>
      </c>
      <c r="O291" s="29" t="s">
        <v>83</v>
      </c>
      <c r="P291" s="28" t="s">
        <v>106</v>
      </c>
      <c r="Q291" s="26" t="s">
        <v>107</v>
      </c>
      <c r="R291" s="28" t="s">
        <v>108</v>
      </c>
      <c r="S291" s="27" t="s">
        <v>109</v>
      </c>
      <c r="T291" s="28" t="s">
        <v>106</v>
      </c>
      <c r="U291" s="30" t="s">
        <v>121</v>
      </c>
      <c r="V291" s="26" t="s">
        <v>111</v>
      </c>
      <c r="W291" s="28">
        <v>60</v>
      </c>
      <c r="X291" s="26" t="s">
        <v>112</v>
      </c>
      <c r="Y291" s="28"/>
      <c r="Z291" s="28"/>
      <c r="AA291" s="28"/>
      <c r="AB291" s="29">
        <v>30</v>
      </c>
      <c r="AC291" s="27">
        <v>60</v>
      </c>
      <c r="AD291" s="27">
        <v>10</v>
      </c>
      <c r="AE291" s="31" t="s">
        <v>128</v>
      </c>
      <c r="AF291" s="26" t="s">
        <v>114</v>
      </c>
      <c r="AG291" s="31">
        <v>85</v>
      </c>
      <c r="AH291" s="31">
        <v>40700.78</v>
      </c>
      <c r="AI291" s="32">
        <f t="shared" si="18"/>
        <v>3459566.3</v>
      </c>
      <c r="AJ291" s="33">
        <f t="shared" si="19"/>
        <v>3874714.2560000001</v>
      </c>
      <c r="AK291" s="34"/>
      <c r="AL291" s="35"/>
      <c r="AM291" s="34"/>
      <c r="AN291" s="34" t="s">
        <v>115</v>
      </c>
      <c r="AO291" s="24"/>
      <c r="AP291" s="26"/>
      <c r="AQ291" s="26"/>
      <c r="AR291" s="26"/>
      <c r="AS291" s="26" t="s">
        <v>490</v>
      </c>
      <c r="AT291" s="26" t="s">
        <v>490</v>
      </c>
      <c r="AU291" s="26"/>
      <c r="AV291" s="26"/>
      <c r="AW291" s="26"/>
      <c r="AX291" s="26"/>
      <c r="AY291" s="26"/>
      <c r="AZ291" s="26"/>
      <c r="BC291" s="38"/>
      <c r="BD291" s="38"/>
      <c r="BE291" s="983">
        <v>258</v>
      </c>
    </row>
    <row r="292" spans="1:259" s="203" customFormat="1" ht="12.95" customHeight="1">
      <c r="A292" s="24" t="s">
        <v>8484</v>
      </c>
      <c r="B292" s="24"/>
      <c r="C292" s="25"/>
      <c r="D292" s="24">
        <v>220010971</v>
      </c>
      <c r="E292" s="26" t="s">
        <v>3467</v>
      </c>
      <c r="F292" s="26"/>
      <c r="G292" s="26">
        <v>22100153</v>
      </c>
      <c r="H292" s="26" t="s">
        <v>1364</v>
      </c>
      <c r="I292" s="26" t="s">
        <v>485</v>
      </c>
      <c r="J292" s="26" t="s">
        <v>486</v>
      </c>
      <c r="K292" s="26" t="s">
        <v>487</v>
      </c>
      <c r="L292" s="27" t="s">
        <v>103</v>
      </c>
      <c r="M292" s="28" t="s">
        <v>104</v>
      </c>
      <c r="N292" s="26" t="s">
        <v>120</v>
      </c>
      <c r="O292" s="29" t="s">
        <v>83</v>
      </c>
      <c r="P292" s="28" t="s">
        <v>106</v>
      </c>
      <c r="Q292" s="26" t="s">
        <v>107</v>
      </c>
      <c r="R292" s="28" t="s">
        <v>108</v>
      </c>
      <c r="S292" s="27" t="s">
        <v>109</v>
      </c>
      <c r="T292" s="28" t="s">
        <v>106</v>
      </c>
      <c r="U292" s="30" t="s">
        <v>121</v>
      </c>
      <c r="V292" s="26" t="s">
        <v>111</v>
      </c>
      <c r="W292" s="28">
        <v>60</v>
      </c>
      <c r="X292" s="26" t="s">
        <v>112</v>
      </c>
      <c r="Y292" s="28"/>
      <c r="Z292" s="28"/>
      <c r="AA292" s="28"/>
      <c r="AB292" s="29">
        <v>30</v>
      </c>
      <c r="AC292" s="27">
        <v>60</v>
      </c>
      <c r="AD292" s="27">
        <v>10</v>
      </c>
      <c r="AE292" s="31" t="s">
        <v>128</v>
      </c>
      <c r="AF292" s="26" t="s">
        <v>114</v>
      </c>
      <c r="AG292" s="31">
        <v>85</v>
      </c>
      <c r="AH292" s="31">
        <v>40700.78</v>
      </c>
      <c r="AI292" s="32">
        <f t="shared" si="18"/>
        <v>3459566.3</v>
      </c>
      <c r="AJ292" s="33">
        <f t="shared" si="19"/>
        <v>3874714.2560000001</v>
      </c>
      <c r="AK292" s="34"/>
      <c r="AL292" s="35"/>
      <c r="AM292" s="34"/>
      <c r="AN292" s="34" t="s">
        <v>115</v>
      </c>
      <c r="AO292" s="24"/>
      <c r="AP292" s="26"/>
      <c r="AQ292" s="26"/>
      <c r="AR292" s="26"/>
      <c r="AS292" s="26" t="s">
        <v>491</v>
      </c>
      <c r="AT292" s="26" t="s">
        <v>491</v>
      </c>
      <c r="AU292" s="26"/>
      <c r="AV292" s="26"/>
      <c r="AW292" s="26"/>
      <c r="AX292" s="26"/>
      <c r="AY292" s="26"/>
      <c r="AZ292" s="26"/>
      <c r="BC292" s="38"/>
      <c r="BD292" s="38"/>
      <c r="BE292" s="983">
        <v>259</v>
      </c>
    </row>
    <row r="293" spans="1:259" s="203" customFormat="1" ht="12.95" customHeight="1">
      <c r="A293" s="24" t="s">
        <v>8484</v>
      </c>
      <c r="B293" s="24"/>
      <c r="C293" s="25"/>
      <c r="D293" s="24">
        <v>220011042</v>
      </c>
      <c r="E293" s="26" t="s">
        <v>3468</v>
      </c>
      <c r="F293" s="26"/>
      <c r="G293" s="26">
        <v>22100154</v>
      </c>
      <c r="H293" s="26" t="s">
        <v>1365</v>
      </c>
      <c r="I293" s="26" t="s">
        <v>485</v>
      </c>
      <c r="J293" s="26" t="s">
        <v>486</v>
      </c>
      <c r="K293" s="26" t="s">
        <v>487</v>
      </c>
      <c r="L293" s="27" t="s">
        <v>103</v>
      </c>
      <c r="M293" s="28" t="s">
        <v>104</v>
      </c>
      <c r="N293" s="26" t="s">
        <v>120</v>
      </c>
      <c r="O293" s="29" t="s">
        <v>83</v>
      </c>
      <c r="P293" s="28" t="s">
        <v>106</v>
      </c>
      <c r="Q293" s="26" t="s">
        <v>107</v>
      </c>
      <c r="R293" s="28" t="s">
        <v>108</v>
      </c>
      <c r="S293" s="27" t="s">
        <v>109</v>
      </c>
      <c r="T293" s="28" t="s">
        <v>106</v>
      </c>
      <c r="U293" s="30" t="s">
        <v>121</v>
      </c>
      <c r="V293" s="26" t="s">
        <v>111</v>
      </c>
      <c r="W293" s="28">
        <v>60</v>
      </c>
      <c r="X293" s="26" t="s">
        <v>112</v>
      </c>
      <c r="Y293" s="28"/>
      <c r="Z293" s="28"/>
      <c r="AA293" s="28"/>
      <c r="AB293" s="29">
        <v>30</v>
      </c>
      <c r="AC293" s="27">
        <v>60</v>
      </c>
      <c r="AD293" s="27">
        <v>10</v>
      </c>
      <c r="AE293" s="31" t="s">
        <v>128</v>
      </c>
      <c r="AF293" s="26" t="s">
        <v>114</v>
      </c>
      <c r="AG293" s="31">
        <v>18</v>
      </c>
      <c r="AH293" s="31">
        <v>25640.85</v>
      </c>
      <c r="AI293" s="32">
        <f t="shared" si="18"/>
        <v>461535.3</v>
      </c>
      <c r="AJ293" s="33">
        <f t="shared" si="19"/>
        <v>516919.53600000002</v>
      </c>
      <c r="AK293" s="34"/>
      <c r="AL293" s="35"/>
      <c r="AM293" s="34"/>
      <c r="AN293" s="34" t="s">
        <v>115</v>
      </c>
      <c r="AO293" s="24"/>
      <c r="AP293" s="26"/>
      <c r="AQ293" s="26"/>
      <c r="AR293" s="26"/>
      <c r="AS293" s="26" t="s">
        <v>492</v>
      </c>
      <c r="AT293" s="26" t="s">
        <v>492</v>
      </c>
      <c r="AU293" s="26"/>
      <c r="AV293" s="26"/>
      <c r="AW293" s="26"/>
      <c r="AX293" s="26"/>
      <c r="AY293" s="26"/>
      <c r="AZ293" s="26"/>
      <c r="BC293" s="38"/>
      <c r="BD293" s="38"/>
      <c r="BE293" s="983">
        <v>260</v>
      </c>
    </row>
    <row r="294" spans="1:259" s="203" customFormat="1" ht="12.95" customHeight="1">
      <c r="A294" s="24" t="s">
        <v>8484</v>
      </c>
      <c r="B294" s="24"/>
      <c r="C294" s="25"/>
      <c r="D294" s="24">
        <v>220011043</v>
      </c>
      <c r="E294" s="26" t="s">
        <v>3469</v>
      </c>
      <c r="F294" s="26"/>
      <c r="G294" s="26">
        <v>22100155</v>
      </c>
      <c r="H294" s="26" t="s">
        <v>1366</v>
      </c>
      <c r="I294" s="26" t="s">
        <v>485</v>
      </c>
      <c r="J294" s="26" t="s">
        <v>486</v>
      </c>
      <c r="K294" s="26" t="s">
        <v>487</v>
      </c>
      <c r="L294" s="27" t="s">
        <v>103</v>
      </c>
      <c r="M294" s="28" t="s">
        <v>104</v>
      </c>
      <c r="N294" s="26" t="s">
        <v>120</v>
      </c>
      <c r="O294" s="29" t="s">
        <v>83</v>
      </c>
      <c r="P294" s="28" t="s">
        <v>106</v>
      </c>
      <c r="Q294" s="26" t="s">
        <v>107</v>
      </c>
      <c r="R294" s="28" t="s">
        <v>108</v>
      </c>
      <c r="S294" s="27" t="s">
        <v>109</v>
      </c>
      <c r="T294" s="28" t="s">
        <v>106</v>
      </c>
      <c r="U294" s="30" t="s">
        <v>121</v>
      </c>
      <c r="V294" s="26" t="s">
        <v>111</v>
      </c>
      <c r="W294" s="28">
        <v>60</v>
      </c>
      <c r="X294" s="26" t="s">
        <v>112</v>
      </c>
      <c r="Y294" s="28"/>
      <c r="Z294" s="28"/>
      <c r="AA294" s="28"/>
      <c r="AB294" s="29">
        <v>30</v>
      </c>
      <c r="AC294" s="27">
        <v>60</v>
      </c>
      <c r="AD294" s="27">
        <v>10</v>
      </c>
      <c r="AE294" s="31" t="s">
        <v>128</v>
      </c>
      <c r="AF294" s="26" t="s">
        <v>114</v>
      </c>
      <c r="AG294" s="31">
        <v>18</v>
      </c>
      <c r="AH294" s="31">
        <v>25640.85</v>
      </c>
      <c r="AI294" s="32">
        <f t="shared" si="18"/>
        <v>461535.3</v>
      </c>
      <c r="AJ294" s="33">
        <f t="shared" si="19"/>
        <v>516919.53600000002</v>
      </c>
      <c r="AK294" s="34"/>
      <c r="AL294" s="35"/>
      <c r="AM294" s="34"/>
      <c r="AN294" s="34" t="s">
        <v>115</v>
      </c>
      <c r="AO294" s="24"/>
      <c r="AP294" s="26"/>
      <c r="AQ294" s="26"/>
      <c r="AR294" s="26"/>
      <c r="AS294" s="26" t="s">
        <v>493</v>
      </c>
      <c r="AT294" s="26" t="s">
        <v>493</v>
      </c>
      <c r="AU294" s="26"/>
      <c r="AV294" s="26"/>
      <c r="AW294" s="26"/>
      <c r="AX294" s="26"/>
      <c r="AY294" s="26"/>
      <c r="AZ294" s="26"/>
      <c r="BC294" s="38"/>
      <c r="BD294" s="38"/>
      <c r="BE294" s="983">
        <v>261</v>
      </c>
      <c r="BF294" s="201"/>
      <c r="BG294" s="201"/>
      <c r="BH294" s="201"/>
      <c r="BI294" s="201"/>
      <c r="BJ294" s="201"/>
      <c r="BK294" s="201"/>
      <c r="BL294" s="201"/>
      <c r="BM294" s="201"/>
      <c r="BN294" s="201"/>
      <c r="BO294" s="201"/>
      <c r="BP294" s="201"/>
      <c r="BQ294" s="201"/>
      <c r="BR294" s="201"/>
      <c r="BS294" s="201"/>
      <c r="BT294" s="201"/>
      <c r="BU294" s="201"/>
      <c r="BV294" s="201"/>
      <c r="BW294" s="201"/>
      <c r="BX294" s="201"/>
      <c r="BY294" s="201"/>
      <c r="BZ294" s="201"/>
      <c r="CA294" s="201"/>
      <c r="CB294" s="201"/>
      <c r="CC294" s="201"/>
      <c r="CD294" s="201"/>
      <c r="CE294" s="201"/>
      <c r="CF294" s="201"/>
      <c r="CG294" s="201"/>
      <c r="CH294" s="201"/>
      <c r="CI294" s="201"/>
      <c r="CJ294" s="201"/>
      <c r="CK294" s="201"/>
      <c r="CL294" s="201"/>
      <c r="CM294" s="201"/>
      <c r="CN294" s="201"/>
      <c r="CO294" s="201"/>
      <c r="CP294" s="201"/>
      <c r="CQ294" s="201"/>
      <c r="CR294" s="201"/>
      <c r="CS294" s="201"/>
      <c r="CT294" s="201"/>
      <c r="CU294" s="201"/>
      <c r="CV294" s="201"/>
      <c r="CW294" s="201"/>
      <c r="CX294" s="201"/>
      <c r="CY294" s="201"/>
      <c r="CZ294" s="201"/>
      <c r="DA294" s="201"/>
      <c r="DB294" s="201"/>
      <c r="DC294" s="201"/>
      <c r="DD294" s="201"/>
      <c r="DE294" s="201"/>
      <c r="DF294" s="201"/>
      <c r="DG294" s="201"/>
      <c r="DH294" s="201"/>
      <c r="DI294" s="201"/>
      <c r="DJ294" s="201"/>
      <c r="DK294" s="201"/>
      <c r="DL294" s="201"/>
      <c r="DM294" s="201"/>
      <c r="DN294" s="201"/>
      <c r="DO294" s="201"/>
      <c r="DP294" s="201"/>
      <c r="DQ294" s="201"/>
      <c r="DR294" s="201"/>
      <c r="DS294" s="201"/>
      <c r="DT294" s="201"/>
      <c r="DU294" s="201"/>
      <c r="DV294" s="201"/>
      <c r="DW294" s="201"/>
      <c r="DX294" s="201"/>
      <c r="DY294" s="201"/>
      <c r="DZ294" s="201"/>
      <c r="EA294" s="201"/>
      <c r="EB294" s="201"/>
      <c r="EC294" s="201"/>
      <c r="ED294" s="201"/>
      <c r="EE294" s="201"/>
      <c r="EF294" s="201"/>
      <c r="EG294" s="201"/>
      <c r="EH294" s="201"/>
      <c r="EI294" s="201"/>
      <c r="EJ294" s="201"/>
      <c r="EK294" s="201"/>
      <c r="EL294" s="201"/>
      <c r="EM294" s="201"/>
      <c r="EN294" s="201"/>
      <c r="EO294" s="201"/>
      <c r="EP294" s="201"/>
      <c r="EQ294" s="201"/>
      <c r="ER294" s="201"/>
      <c r="ES294" s="201"/>
      <c r="ET294" s="201"/>
      <c r="EU294" s="201"/>
      <c r="EV294" s="201"/>
      <c r="EW294" s="201"/>
      <c r="EX294" s="201"/>
      <c r="EY294" s="201"/>
      <c r="EZ294" s="201"/>
      <c r="FA294" s="201"/>
      <c r="FB294" s="201"/>
      <c r="FC294" s="201"/>
      <c r="FD294" s="201"/>
      <c r="FE294" s="201"/>
      <c r="FF294" s="201"/>
      <c r="FG294" s="201"/>
      <c r="FH294" s="201"/>
      <c r="FI294" s="201"/>
      <c r="FJ294" s="201"/>
      <c r="FK294" s="201"/>
      <c r="FL294" s="201"/>
      <c r="FM294" s="201"/>
      <c r="FN294" s="201"/>
      <c r="FO294" s="201"/>
      <c r="FP294" s="201"/>
      <c r="FQ294" s="201"/>
      <c r="FR294" s="201"/>
      <c r="FS294" s="201"/>
      <c r="FT294" s="201"/>
      <c r="FU294" s="201"/>
      <c r="FV294" s="201"/>
      <c r="FW294" s="201"/>
      <c r="FX294" s="201"/>
      <c r="FY294" s="201"/>
      <c r="FZ294" s="201"/>
      <c r="GA294" s="201"/>
      <c r="GB294" s="201"/>
      <c r="GC294" s="201"/>
      <c r="GD294" s="201"/>
      <c r="GE294" s="201"/>
      <c r="GF294" s="201"/>
      <c r="GG294" s="201"/>
      <c r="GH294" s="201"/>
      <c r="GI294" s="201"/>
      <c r="GJ294" s="201"/>
      <c r="GK294" s="201"/>
      <c r="GL294" s="201"/>
      <c r="GM294" s="201"/>
      <c r="GN294" s="201"/>
      <c r="GO294" s="201"/>
      <c r="GP294" s="201"/>
      <c r="GQ294" s="201"/>
      <c r="GR294" s="201"/>
      <c r="GS294" s="201"/>
      <c r="GT294" s="201"/>
      <c r="GU294" s="201"/>
      <c r="GV294" s="201"/>
      <c r="GW294" s="201"/>
      <c r="GX294" s="201"/>
      <c r="GY294" s="201"/>
      <c r="GZ294" s="201"/>
      <c r="HA294" s="201"/>
      <c r="HB294" s="201"/>
      <c r="HC294" s="201"/>
      <c r="HD294" s="201"/>
      <c r="HE294" s="201"/>
      <c r="HF294" s="201"/>
      <c r="HG294" s="201"/>
      <c r="HH294" s="201"/>
      <c r="HI294" s="201"/>
      <c r="HJ294" s="201"/>
      <c r="HK294" s="201"/>
      <c r="HL294" s="201"/>
      <c r="HM294" s="201"/>
      <c r="HN294" s="201"/>
      <c r="HO294" s="201"/>
      <c r="HP294" s="201"/>
      <c r="HQ294" s="201"/>
      <c r="HR294" s="201"/>
      <c r="HS294" s="201"/>
      <c r="HT294" s="201"/>
      <c r="HU294" s="201"/>
      <c r="HV294" s="201"/>
      <c r="HW294" s="201"/>
      <c r="HX294" s="201"/>
      <c r="HY294" s="201"/>
      <c r="HZ294" s="201"/>
      <c r="IA294" s="201"/>
      <c r="IB294" s="201"/>
      <c r="IC294" s="201"/>
      <c r="ID294" s="201"/>
      <c r="IE294" s="201"/>
      <c r="IF294" s="201"/>
      <c r="IG294" s="201"/>
      <c r="IH294" s="201"/>
      <c r="II294" s="201"/>
      <c r="IJ294" s="201"/>
      <c r="IK294" s="201"/>
      <c r="IL294" s="201"/>
      <c r="IM294" s="201"/>
      <c r="IN294" s="201"/>
      <c r="IO294" s="201"/>
      <c r="IP294" s="201"/>
      <c r="IQ294" s="201"/>
      <c r="IR294" s="201"/>
      <c r="IS294" s="201"/>
      <c r="IT294" s="201"/>
      <c r="IU294" s="201"/>
      <c r="IV294" s="201"/>
      <c r="IW294" s="201"/>
      <c r="IX294" s="201"/>
      <c r="IY294" s="201"/>
    </row>
    <row r="295" spans="1:259" s="203" customFormat="1" ht="12.95" customHeight="1">
      <c r="A295" s="24" t="s">
        <v>8484</v>
      </c>
      <c r="B295" s="24"/>
      <c r="C295" s="25"/>
      <c r="D295" s="24">
        <v>220011502</v>
      </c>
      <c r="E295" s="26" t="s">
        <v>3470</v>
      </c>
      <c r="F295" s="26"/>
      <c r="G295" s="26">
        <v>22100156</v>
      </c>
      <c r="H295" s="26" t="s">
        <v>1367</v>
      </c>
      <c r="I295" s="26" t="s">
        <v>485</v>
      </c>
      <c r="J295" s="26" t="s">
        <v>486</v>
      </c>
      <c r="K295" s="26" t="s">
        <v>487</v>
      </c>
      <c r="L295" s="27" t="s">
        <v>103</v>
      </c>
      <c r="M295" s="28" t="s">
        <v>104</v>
      </c>
      <c r="N295" s="26" t="s">
        <v>120</v>
      </c>
      <c r="O295" s="29" t="s">
        <v>83</v>
      </c>
      <c r="P295" s="28" t="s">
        <v>106</v>
      </c>
      <c r="Q295" s="26" t="s">
        <v>107</v>
      </c>
      <c r="R295" s="28" t="s">
        <v>108</v>
      </c>
      <c r="S295" s="27" t="s">
        <v>109</v>
      </c>
      <c r="T295" s="28" t="s">
        <v>106</v>
      </c>
      <c r="U295" s="30" t="s">
        <v>121</v>
      </c>
      <c r="V295" s="26" t="s">
        <v>111</v>
      </c>
      <c r="W295" s="28">
        <v>60</v>
      </c>
      <c r="X295" s="26" t="s">
        <v>112</v>
      </c>
      <c r="Y295" s="28"/>
      <c r="Z295" s="28"/>
      <c r="AA295" s="28"/>
      <c r="AB295" s="29">
        <v>30</v>
      </c>
      <c r="AC295" s="27">
        <v>60</v>
      </c>
      <c r="AD295" s="27">
        <v>10</v>
      </c>
      <c r="AE295" s="31" t="s">
        <v>128</v>
      </c>
      <c r="AF295" s="26" t="s">
        <v>114</v>
      </c>
      <c r="AG295" s="31">
        <v>12</v>
      </c>
      <c r="AH295" s="31">
        <v>32522</v>
      </c>
      <c r="AI295" s="32">
        <f t="shared" si="18"/>
        <v>390264</v>
      </c>
      <c r="AJ295" s="33">
        <f t="shared" si="19"/>
        <v>437095.68000000005</v>
      </c>
      <c r="AK295" s="34"/>
      <c r="AL295" s="35"/>
      <c r="AM295" s="34"/>
      <c r="AN295" s="34" t="s">
        <v>115</v>
      </c>
      <c r="AO295" s="24"/>
      <c r="AP295" s="26"/>
      <c r="AQ295" s="26"/>
      <c r="AR295" s="26"/>
      <c r="AS295" s="26" t="s">
        <v>494</v>
      </c>
      <c r="AT295" s="26" t="s">
        <v>494</v>
      </c>
      <c r="AU295" s="26"/>
      <c r="AV295" s="26"/>
      <c r="AW295" s="26"/>
      <c r="AX295" s="26"/>
      <c r="AY295" s="26"/>
      <c r="AZ295" s="26"/>
      <c r="BC295" s="38"/>
      <c r="BD295" s="38"/>
      <c r="BE295" s="983">
        <v>262</v>
      </c>
    </row>
    <row r="296" spans="1:259" s="203" customFormat="1" ht="12.95" customHeight="1">
      <c r="A296" s="24" t="s">
        <v>8484</v>
      </c>
      <c r="B296" s="24"/>
      <c r="C296" s="25"/>
      <c r="D296" s="24">
        <v>210027970</v>
      </c>
      <c r="E296" s="26" t="s">
        <v>3471</v>
      </c>
      <c r="F296" s="26"/>
      <c r="G296" s="26">
        <v>22100157</v>
      </c>
      <c r="H296" s="26" t="s">
        <v>1368</v>
      </c>
      <c r="I296" s="26" t="s">
        <v>495</v>
      </c>
      <c r="J296" s="26" t="s">
        <v>496</v>
      </c>
      <c r="K296" s="26" t="s">
        <v>497</v>
      </c>
      <c r="L296" s="27" t="s">
        <v>103</v>
      </c>
      <c r="M296" s="28" t="s">
        <v>104</v>
      </c>
      <c r="N296" s="26" t="s">
        <v>120</v>
      </c>
      <c r="O296" s="29" t="s">
        <v>83</v>
      </c>
      <c r="P296" s="28" t="s">
        <v>106</v>
      </c>
      <c r="Q296" s="26" t="s">
        <v>107</v>
      </c>
      <c r="R296" s="28" t="s">
        <v>108</v>
      </c>
      <c r="S296" s="27" t="s">
        <v>109</v>
      </c>
      <c r="T296" s="28" t="s">
        <v>106</v>
      </c>
      <c r="U296" s="30" t="s">
        <v>121</v>
      </c>
      <c r="V296" s="26" t="s">
        <v>111</v>
      </c>
      <c r="W296" s="28">
        <v>60</v>
      </c>
      <c r="X296" s="26" t="s">
        <v>112</v>
      </c>
      <c r="Y296" s="28"/>
      <c r="Z296" s="28"/>
      <c r="AA296" s="28"/>
      <c r="AB296" s="29">
        <v>30</v>
      </c>
      <c r="AC296" s="27">
        <v>60</v>
      </c>
      <c r="AD296" s="27">
        <v>10</v>
      </c>
      <c r="AE296" s="31" t="s">
        <v>128</v>
      </c>
      <c r="AF296" s="26" t="s">
        <v>114</v>
      </c>
      <c r="AG296" s="31">
        <v>26</v>
      </c>
      <c r="AH296" s="31">
        <v>47702.81</v>
      </c>
      <c r="AI296" s="32">
        <f t="shared" si="18"/>
        <v>1240273.06</v>
      </c>
      <c r="AJ296" s="33">
        <f t="shared" si="19"/>
        <v>1389105.8272000002</v>
      </c>
      <c r="AK296" s="34"/>
      <c r="AL296" s="35"/>
      <c r="AM296" s="34"/>
      <c r="AN296" s="34" t="s">
        <v>115</v>
      </c>
      <c r="AO296" s="24"/>
      <c r="AP296" s="26"/>
      <c r="AQ296" s="26"/>
      <c r="AR296" s="26"/>
      <c r="AS296" s="26" t="s">
        <v>498</v>
      </c>
      <c r="AT296" s="26" t="s">
        <v>498</v>
      </c>
      <c r="AU296" s="26"/>
      <c r="AV296" s="26"/>
      <c r="AW296" s="26"/>
      <c r="AX296" s="26"/>
      <c r="AY296" s="26"/>
      <c r="AZ296" s="26"/>
      <c r="BC296" s="38"/>
      <c r="BD296" s="38"/>
      <c r="BE296" s="983">
        <v>263</v>
      </c>
      <c r="BF296" s="201"/>
      <c r="BG296" s="201"/>
      <c r="BH296" s="201"/>
      <c r="BI296" s="201"/>
      <c r="BJ296" s="201"/>
      <c r="BK296" s="201"/>
      <c r="BL296" s="201"/>
      <c r="BM296" s="201"/>
      <c r="BN296" s="201"/>
      <c r="BO296" s="201"/>
      <c r="BP296" s="201"/>
      <c r="BQ296" s="201"/>
      <c r="BR296" s="201"/>
      <c r="BS296" s="201"/>
      <c r="BT296" s="201"/>
      <c r="BU296" s="201"/>
      <c r="BV296" s="201"/>
      <c r="BW296" s="201"/>
      <c r="BX296" s="201"/>
      <c r="BY296" s="201"/>
      <c r="BZ296" s="201"/>
      <c r="CA296" s="201"/>
      <c r="CB296" s="201"/>
      <c r="CC296" s="201"/>
      <c r="CD296" s="201"/>
      <c r="CE296" s="201"/>
      <c r="CF296" s="201"/>
      <c r="CG296" s="201"/>
      <c r="CH296" s="201"/>
      <c r="CI296" s="201"/>
      <c r="CJ296" s="201"/>
      <c r="CK296" s="201"/>
      <c r="CL296" s="201"/>
      <c r="CM296" s="201"/>
      <c r="CN296" s="201"/>
      <c r="CO296" s="201"/>
      <c r="CP296" s="201"/>
      <c r="CQ296" s="201"/>
      <c r="CR296" s="201"/>
      <c r="CS296" s="201"/>
      <c r="CT296" s="201"/>
      <c r="CU296" s="201"/>
      <c r="CV296" s="201"/>
      <c r="CW296" s="201"/>
      <c r="CX296" s="201"/>
      <c r="CY296" s="201"/>
      <c r="CZ296" s="201"/>
      <c r="DA296" s="201"/>
      <c r="DB296" s="201"/>
      <c r="DC296" s="201"/>
      <c r="DD296" s="201"/>
      <c r="DE296" s="201"/>
      <c r="DF296" s="201"/>
      <c r="DG296" s="201"/>
      <c r="DH296" s="201"/>
      <c r="DI296" s="201"/>
      <c r="DJ296" s="201"/>
      <c r="DK296" s="201"/>
      <c r="DL296" s="201"/>
      <c r="DM296" s="201"/>
      <c r="DN296" s="201"/>
      <c r="DO296" s="201"/>
      <c r="DP296" s="201"/>
      <c r="DQ296" s="201"/>
      <c r="DR296" s="201"/>
      <c r="DS296" s="201"/>
      <c r="DT296" s="201"/>
      <c r="DU296" s="201"/>
      <c r="DV296" s="201"/>
      <c r="DW296" s="201"/>
      <c r="DX296" s="201"/>
      <c r="DY296" s="201"/>
      <c r="DZ296" s="201"/>
      <c r="EA296" s="201"/>
      <c r="EB296" s="201"/>
      <c r="EC296" s="201"/>
      <c r="ED296" s="201"/>
      <c r="EE296" s="201"/>
      <c r="EF296" s="201"/>
      <c r="EG296" s="201"/>
      <c r="EH296" s="201"/>
      <c r="EI296" s="201"/>
      <c r="EJ296" s="201"/>
      <c r="EK296" s="201"/>
      <c r="EL296" s="201"/>
      <c r="EM296" s="201"/>
      <c r="EN296" s="201"/>
      <c r="EO296" s="201"/>
      <c r="EP296" s="201"/>
      <c r="EQ296" s="201"/>
      <c r="ER296" s="201"/>
      <c r="ES296" s="201"/>
      <c r="ET296" s="201"/>
      <c r="EU296" s="201"/>
      <c r="EV296" s="201"/>
      <c r="EW296" s="201"/>
      <c r="EX296" s="201"/>
      <c r="EY296" s="201"/>
      <c r="EZ296" s="201"/>
      <c r="FA296" s="201"/>
      <c r="FB296" s="201"/>
      <c r="FC296" s="201"/>
      <c r="FD296" s="201"/>
      <c r="FE296" s="201"/>
      <c r="FF296" s="201"/>
      <c r="FG296" s="201"/>
      <c r="FH296" s="201"/>
      <c r="FI296" s="201"/>
      <c r="FJ296" s="201"/>
      <c r="FK296" s="201"/>
      <c r="FL296" s="201"/>
      <c r="FM296" s="201"/>
      <c r="FN296" s="201"/>
      <c r="FO296" s="201"/>
      <c r="FP296" s="201"/>
      <c r="FQ296" s="201"/>
      <c r="FR296" s="201"/>
      <c r="FS296" s="201"/>
      <c r="FT296" s="201"/>
      <c r="FU296" s="201"/>
      <c r="FV296" s="201"/>
      <c r="FW296" s="201"/>
      <c r="FX296" s="201"/>
      <c r="FY296" s="201"/>
      <c r="FZ296" s="201"/>
      <c r="GA296" s="201"/>
      <c r="GB296" s="201"/>
      <c r="GC296" s="201"/>
      <c r="GD296" s="201"/>
      <c r="GE296" s="201"/>
      <c r="GF296" s="201"/>
      <c r="GG296" s="201"/>
      <c r="GH296" s="201"/>
      <c r="GI296" s="201"/>
      <c r="GJ296" s="201"/>
      <c r="GK296" s="201"/>
      <c r="GL296" s="201"/>
      <c r="GM296" s="201"/>
      <c r="GN296" s="201"/>
      <c r="GO296" s="201"/>
      <c r="GP296" s="201"/>
      <c r="GQ296" s="201"/>
      <c r="GR296" s="201"/>
      <c r="GS296" s="201"/>
      <c r="GT296" s="201"/>
      <c r="GU296" s="201"/>
      <c r="GV296" s="201"/>
      <c r="GW296" s="201"/>
      <c r="GX296" s="201"/>
      <c r="GY296" s="201"/>
      <c r="GZ296" s="201"/>
      <c r="HA296" s="201"/>
      <c r="HB296" s="201"/>
      <c r="HC296" s="201"/>
      <c r="HD296" s="201"/>
      <c r="HE296" s="201"/>
      <c r="HF296" s="201"/>
      <c r="HG296" s="201"/>
      <c r="HH296" s="201"/>
      <c r="HI296" s="201"/>
      <c r="HJ296" s="201"/>
      <c r="HK296" s="201"/>
      <c r="HL296" s="201"/>
      <c r="HM296" s="201"/>
      <c r="HN296" s="201"/>
      <c r="HO296" s="201"/>
      <c r="HP296" s="201"/>
      <c r="HQ296" s="201"/>
      <c r="HR296" s="201"/>
      <c r="HS296" s="201"/>
      <c r="HT296" s="201"/>
      <c r="HU296" s="201"/>
      <c r="HV296" s="201"/>
      <c r="HW296" s="201"/>
      <c r="HX296" s="201"/>
      <c r="HY296" s="201"/>
      <c r="HZ296" s="201"/>
      <c r="IA296" s="201"/>
      <c r="IB296" s="201"/>
      <c r="IC296" s="201"/>
      <c r="ID296" s="201"/>
      <c r="IE296" s="201"/>
      <c r="IF296" s="201"/>
      <c r="IG296" s="201"/>
      <c r="IH296" s="201"/>
      <c r="II296" s="201"/>
      <c r="IJ296" s="201"/>
      <c r="IK296" s="201"/>
      <c r="IL296" s="201"/>
      <c r="IM296" s="201"/>
      <c r="IN296" s="201"/>
      <c r="IO296" s="201"/>
      <c r="IP296" s="201"/>
      <c r="IQ296" s="201"/>
      <c r="IR296" s="201"/>
      <c r="IS296" s="201"/>
      <c r="IT296" s="201"/>
      <c r="IU296" s="201"/>
      <c r="IV296" s="201"/>
      <c r="IW296" s="201"/>
      <c r="IX296" s="201"/>
      <c r="IY296" s="201"/>
    </row>
    <row r="297" spans="1:259" s="203" customFormat="1" ht="12.95" customHeight="1">
      <c r="A297" s="24" t="s">
        <v>8484</v>
      </c>
      <c r="B297" s="24"/>
      <c r="C297" s="25"/>
      <c r="D297" s="24">
        <v>210027971</v>
      </c>
      <c r="E297" s="26" t="s">
        <v>3472</v>
      </c>
      <c r="F297" s="26"/>
      <c r="G297" s="26">
        <v>22100158</v>
      </c>
      <c r="H297" s="26" t="s">
        <v>1369</v>
      </c>
      <c r="I297" s="26" t="s">
        <v>495</v>
      </c>
      <c r="J297" s="26" t="s">
        <v>496</v>
      </c>
      <c r="K297" s="26" t="s">
        <v>497</v>
      </c>
      <c r="L297" s="27" t="s">
        <v>103</v>
      </c>
      <c r="M297" s="28" t="s">
        <v>104</v>
      </c>
      <c r="N297" s="26" t="s">
        <v>120</v>
      </c>
      <c r="O297" s="29" t="s">
        <v>83</v>
      </c>
      <c r="P297" s="28" t="s">
        <v>106</v>
      </c>
      <c r="Q297" s="26" t="s">
        <v>107</v>
      </c>
      <c r="R297" s="28" t="s">
        <v>108</v>
      </c>
      <c r="S297" s="27" t="s">
        <v>109</v>
      </c>
      <c r="T297" s="28" t="s">
        <v>106</v>
      </c>
      <c r="U297" s="30" t="s">
        <v>121</v>
      </c>
      <c r="V297" s="26" t="s">
        <v>111</v>
      </c>
      <c r="W297" s="28">
        <v>60</v>
      </c>
      <c r="X297" s="26" t="s">
        <v>112</v>
      </c>
      <c r="Y297" s="28"/>
      <c r="Z297" s="28"/>
      <c r="AA297" s="28"/>
      <c r="AB297" s="29">
        <v>30</v>
      </c>
      <c r="AC297" s="27">
        <v>60</v>
      </c>
      <c r="AD297" s="27">
        <v>10</v>
      </c>
      <c r="AE297" s="31" t="s">
        <v>128</v>
      </c>
      <c r="AF297" s="26" t="s">
        <v>114</v>
      </c>
      <c r="AG297" s="31">
        <v>26</v>
      </c>
      <c r="AH297" s="31">
        <v>47702.81</v>
      </c>
      <c r="AI297" s="32">
        <f t="shared" si="18"/>
        <v>1240273.06</v>
      </c>
      <c r="AJ297" s="33">
        <f t="shared" si="19"/>
        <v>1389105.8272000002</v>
      </c>
      <c r="AK297" s="34"/>
      <c r="AL297" s="35"/>
      <c r="AM297" s="34"/>
      <c r="AN297" s="34" t="s">
        <v>115</v>
      </c>
      <c r="AO297" s="24"/>
      <c r="AP297" s="26"/>
      <c r="AQ297" s="26"/>
      <c r="AR297" s="26"/>
      <c r="AS297" s="26" t="s">
        <v>499</v>
      </c>
      <c r="AT297" s="26" t="s">
        <v>499</v>
      </c>
      <c r="AU297" s="26"/>
      <c r="AV297" s="26"/>
      <c r="AW297" s="26"/>
      <c r="AX297" s="26"/>
      <c r="AY297" s="26"/>
      <c r="AZ297" s="26"/>
      <c r="BC297" s="38"/>
      <c r="BD297" s="38"/>
      <c r="BE297" s="983">
        <v>264</v>
      </c>
    </row>
    <row r="298" spans="1:259" s="203" customFormat="1" ht="12.95" customHeight="1">
      <c r="A298" s="24" t="s">
        <v>8484</v>
      </c>
      <c r="B298" s="24"/>
      <c r="C298" s="25"/>
      <c r="D298" s="24">
        <v>220027904</v>
      </c>
      <c r="E298" s="26" t="s">
        <v>3473</v>
      </c>
      <c r="F298" s="26"/>
      <c r="G298" s="26">
        <v>22100159</v>
      </c>
      <c r="H298" s="26" t="s">
        <v>1370</v>
      </c>
      <c r="I298" s="26" t="s">
        <v>495</v>
      </c>
      <c r="J298" s="26" t="s">
        <v>496</v>
      </c>
      <c r="K298" s="26" t="s">
        <v>497</v>
      </c>
      <c r="L298" s="27" t="s">
        <v>103</v>
      </c>
      <c r="M298" s="28" t="s">
        <v>104</v>
      </c>
      <c r="N298" s="26" t="s">
        <v>120</v>
      </c>
      <c r="O298" s="29" t="s">
        <v>83</v>
      </c>
      <c r="P298" s="28" t="s">
        <v>106</v>
      </c>
      <c r="Q298" s="26" t="s">
        <v>107</v>
      </c>
      <c r="R298" s="28" t="s">
        <v>108</v>
      </c>
      <c r="S298" s="27" t="s">
        <v>109</v>
      </c>
      <c r="T298" s="28" t="s">
        <v>106</v>
      </c>
      <c r="U298" s="30" t="s">
        <v>121</v>
      </c>
      <c r="V298" s="26" t="s">
        <v>111</v>
      </c>
      <c r="W298" s="28">
        <v>60</v>
      </c>
      <c r="X298" s="26" t="s">
        <v>112</v>
      </c>
      <c r="Y298" s="28"/>
      <c r="Z298" s="28"/>
      <c r="AA298" s="28"/>
      <c r="AB298" s="29">
        <v>30</v>
      </c>
      <c r="AC298" s="27">
        <v>60</v>
      </c>
      <c r="AD298" s="27">
        <v>10</v>
      </c>
      <c r="AE298" s="31" t="s">
        <v>128</v>
      </c>
      <c r="AF298" s="26" t="s">
        <v>114</v>
      </c>
      <c r="AG298" s="31">
        <v>26</v>
      </c>
      <c r="AH298" s="31">
        <v>2783</v>
      </c>
      <c r="AI298" s="32">
        <v>0</v>
      </c>
      <c r="AJ298" s="33">
        <f t="shared" si="19"/>
        <v>0</v>
      </c>
      <c r="AK298" s="34"/>
      <c r="AL298" s="35"/>
      <c r="AM298" s="34"/>
      <c r="AN298" s="34" t="s">
        <v>115</v>
      </c>
      <c r="AO298" s="24"/>
      <c r="AP298" s="26"/>
      <c r="AQ298" s="26"/>
      <c r="AR298" s="26"/>
      <c r="AS298" s="26" t="s">
        <v>500</v>
      </c>
      <c r="AT298" s="26" t="s">
        <v>500</v>
      </c>
      <c r="AU298" s="26"/>
      <c r="AV298" s="26"/>
      <c r="AW298" s="26"/>
      <c r="AX298" s="26"/>
      <c r="AY298" s="26"/>
      <c r="AZ298" s="26"/>
      <c r="BC298" s="38"/>
      <c r="BD298" s="38"/>
      <c r="BE298" s="983">
        <v>265</v>
      </c>
    </row>
    <row r="299" spans="1:259" s="203" customFormat="1" ht="12.95" customHeight="1">
      <c r="A299" s="395" t="s">
        <v>8484</v>
      </c>
      <c r="B299" s="524"/>
      <c r="C299" s="524"/>
      <c r="D299" s="64">
        <v>220027904</v>
      </c>
      <c r="E299" s="521" t="s">
        <v>4857</v>
      </c>
      <c r="F299" s="521"/>
      <c r="G299" s="524"/>
      <c r="H299" s="524"/>
      <c r="I299" s="606" t="s">
        <v>495</v>
      </c>
      <c r="J299" s="606" t="s">
        <v>496</v>
      </c>
      <c r="K299" s="606" t="s">
        <v>497</v>
      </c>
      <c r="L299" s="470" t="s">
        <v>103</v>
      </c>
      <c r="M299" s="131" t="s">
        <v>104</v>
      </c>
      <c r="N299" s="470"/>
      <c r="O299" s="64" t="s">
        <v>105</v>
      </c>
      <c r="P299" s="398" t="s">
        <v>106</v>
      </c>
      <c r="Q299" s="606" t="s">
        <v>107</v>
      </c>
      <c r="R299" s="398" t="s">
        <v>2134</v>
      </c>
      <c r="S299" s="470" t="s">
        <v>109</v>
      </c>
      <c r="T299" s="398" t="s">
        <v>106</v>
      </c>
      <c r="U299" s="36" t="s">
        <v>121</v>
      </c>
      <c r="V299" s="606" t="s">
        <v>111</v>
      </c>
      <c r="W299" s="398">
        <v>60</v>
      </c>
      <c r="X299" s="606" t="s">
        <v>112</v>
      </c>
      <c r="Y299" s="398"/>
      <c r="Z299" s="398"/>
      <c r="AA299" s="398"/>
      <c r="AB299" s="506">
        <v>0</v>
      </c>
      <c r="AC299" s="401">
        <v>90</v>
      </c>
      <c r="AD299" s="401">
        <v>10</v>
      </c>
      <c r="AE299" s="737" t="s">
        <v>128</v>
      </c>
      <c r="AF299" s="606" t="s">
        <v>114</v>
      </c>
      <c r="AG299" s="610">
        <v>26</v>
      </c>
      <c r="AH299" s="610">
        <v>2783</v>
      </c>
      <c r="AI299" s="905">
        <v>0</v>
      </c>
      <c r="AJ299" s="905">
        <v>0</v>
      </c>
      <c r="AK299" s="740"/>
      <c r="AL299" s="741"/>
      <c r="AM299" s="741"/>
      <c r="AN299" s="741" t="s">
        <v>115</v>
      </c>
      <c r="AO299" s="395"/>
      <c r="AP299" s="606"/>
      <c r="AQ299" s="606"/>
      <c r="AR299" s="606"/>
      <c r="AS299" s="606" t="s">
        <v>500</v>
      </c>
      <c r="AT299" s="606" t="s">
        <v>500</v>
      </c>
      <c r="AU299" s="606"/>
      <c r="AV299" s="606"/>
      <c r="AW299" s="606"/>
      <c r="AX299" s="606"/>
      <c r="AY299" s="606"/>
      <c r="AZ299" s="606" t="s">
        <v>4718</v>
      </c>
      <c r="BA299" s="748" t="s">
        <v>104</v>
      </c>
      <c r="BB299" s="326"/>
      <c r="BC299" s="326"/>
      <c r="BD299" s="106"/>
      <c r="BE299" s="983">
        <v>266</v>
      </c>
    </row>
    <row r="300" spans="1:259" s="203" customFormat="1" ht="12.95" customHeight="1">
      <c r="A300" s="621" t="s">
        <v>8484</v>
      </c>
      <c r="B300" s="529"/>
      <c r="C300" s="529"/>
      <c r="D300" s="965">
        <v>220027904</v>
      </c>
      <c r="E300" s="1255" t="s">
        <v>8990</v>
      </c>
      <c r="F300" s="1255" t="s">
        <v>4857</v>
      </c>
      <c r="G300" s="529"/>
      <c r="H300" s="529"/>
      <c r="I300" s="530" t="s">
        <v>495</v>
      </c>
      <c r="J300" s="530" t="s">
        <v>496</v>
      </c>
      <c r="K300" s="530" t="s">
        <v>497</v>
      </c>
      <c r="L300" s="1262" t="s">
        <v>103</v>
      </c>
      <c r="M300" s="321" t="s">
        <v>104</v>
      </c>
      <c r="N300" s="530"/>
      <c r="O300" s="1263" t="s">
        <v>105</v>
      </c>
      <c r="P300" s="321" t="s">
        <v>106</v>
      </c>
      <c r="Q300" s="530" t="s">
        <v>107</v>
      </c>
      <c r="R300" s="321" t="s">
        <v>1155</v>
      </c>
      <c r="S300" s="530" t="s">
        <v>109</v>
      </c>
      <c r="T300" s="321" t="s">
        <v>106</v>
      </c>
      <c r="U300" s="530" t="s">
        <v>121</v>
      </c>
      <c r="V300" s="530" t="s">
        <v>111</v>
      </c>
      <c r="W300" s="321">
        <v>60</v>
      </c>
      <c r="X300" s="530" t="s">
        <v>112</v>
      </c>
      <c r="Y300" s="321"/>
      <c r="Z300" s="321"/>
      <c r="AA300" s="321"/>
      <c r="AB300" s="321">
        <v>0</v>
      </c>
      <c r="AC300" s="530">
        <v>90</v>
      </c>
      <c r="AD300" s="530">
        <v>10</v>
      </c>
      <c r="AE300" s="618" t="s">
        <v>128</v>
      </c>
      <c r="AF300" s="530" t="s">
        <v>114</v>
      </c>
      <c r="AG300" s="618">
        <v>26</v>
      </c>
      <c r="AH300" s="960">
        <v>2783</v>
      </c>
      <c r="AI300" s="620">
        <v>72358</v>
      </c>
      <c r="AJ300" s="620">
        <v>81040.960000000006</v>
      </c>
      <c r="AK300" s="619"/>
      <c r="AL300" s="620"/>
      <c r="AM300" s="620"/>
      <c r="AN300" s="621" t="s">
        <v>115</v>
      </c>
      <c r="AO300" s="530"/>
      <c r="AP300" s="530"/>
      <c r="AQ300" s="530"/>
      <c r="AR300" s="530"/>
      <c r="AS300" s="530" t="s">
        <v>500</v>
      </c>
      <c r="AT300" s="530" t="s">
        <v>500</v>
      </c>
      <c r="AU300" s="530"/>
      <c r="AV300" s="530"/>
      <c r="AW300" s="530"/>
      <c r="AX300" s="530"/>
      <c r="AY300" s="530"/>
      <c r="AZ300" s="621" t="s">
        <v>7606</v>
      </c>
      <c r="BA300" s="1072" t="s">
        <v>104</v>
      </c>
      <c r="BB300" s="1"/>
      <c r="BC300" s="1"/>
      <c r="BD300" s="1" t="e">
        <f>VLOOKUP($F$2877:$F$3305,$E$17:$BE$2871,53,0)</f>
        <v>#VALUE!</v>
      </c>
      <c r="BE300" s="979" t="e">
        <f>BD300+0.5</f>
        <v>#VALUE!</v>
      </c>
    </row>
    <row r="301" spans="1:259" s="203" customFormat="1" ht="12.95" customHeight="1">
      <c r="A301" s="24" t="s">
        <v>8484</v>
      </c>
      <c r="B301" s="24"/>
      <c r="C301" s="25"/>
      <c r="D301" s="24">
        <v>220027905</v>
      </c>
      <c r="E301" s="26" t="s">
        <v>3474</v>
      </c>
      <c r="F301" s="26"/>
      <c r="G301" s="26">
        <v>22100160</v>
      </c>
      <c r="H301" s="26" t="s">
        <v>1371</v>
      </c>
      <c r="I301" s="26" t="s">
        <v>495</v>
      </c>
      <c r="J301" s="26" t="s">
        <v>496</v>
      </c>
      <c r="K301" s="26" t="s">
        <v>497</v>
      </c>
      <c r="L301" s="27" t="s">
        <v>103</v>
      </c>
      <c r="M301" s="28" t="s">
        <v>104</v>
      </c>
      <c r="N301" s="26" t="s">
        <v>120</v>
      </c>
      <c r="O301" s="29" t="s">
        <v>83</v>
      </c>
      <c r="P301" s="28" t="s">
        <v>106</v>
      </c>
      <c r="Q301" s="26" t="s">
        <v>107</v>
      </c>
      <c r="R301" s="28" t="s">
        <v>108</v>
      </c>
      <c r="S301" s="27" t="s">
        <v>109</v>
      </c>
      <c r="T301" s="28" t="s">
        <v>106</v>
      </c>
      <c r="U301" s="30" t="s">
        <v>121</v>
      </c>
      <c r="V301" s="26" t="s">
        <v>111</v>
      </c>
      <c r="W301" s="28">
        <v>60</v>
      </c>
      <c r="X301" s="26" t="s">
        <v>112</v>
      </c>
      <c r="Y301" s="28"/>
      <c r="Z301" s="28"/>
      <c r="AA301" s="28"/>
      <c r="AB301" s="29">
        <v>30</v>
      </c>
      <c r="AC301" s="27">
        <v>60</v>
      </c>
      <c r="AD301" s="27">
        <v>10</v>
      </c>
      <c r="AE301" s="31" t="s">
        <v>128</v>
      </c>
      <c r="AF301" s="26" t="s">
        <v>114</v>
      </c>
      <c r="AG301" s="31">
        <v>26</v>
      </c>
      <c r="AH301" s="31">
        <v>2783</v>
      </c>
      <c r="AI301" s="32">
        <v>0</v>
      </c>
      <c r="AJ301" s="33">
        <f>AI301*1.12</f>
        <v>0</v>
      </c>
      <c r="AK301" s="34"/>
      <c r="AL301" s="35"/>
      <c r="AM301" s="34"/>
      <c r="AN301" s="34" t="s">
        <v>115</v>
      </c>
      <c r="AO301" s="24"/>
      <c r="AP301" s="26"/>
      <c r="AQ301" s="26"/>
      <c r="AR301" s="26"/>
      <c r="AS301" s="26" t="s">
        <v>501</v>
      </c>
      <c r="AT301" s="26" t="s">
        <v>501</v>
      </c>
      <c r="AU301" s="26"/>
      <c r="AV301" s="26"/>
      <c r="AW301" s="26"/>
      <c r="AX301" s="26"/>
      <c r="AY301" s="26"/>
      <c r="AZ301" s="26"/>
      <c r="BC301" s="38"/>
      <c r="BD301" s="38"/>
      <c r="BE301" s="983">
        <v>267</v>
      </c>
    </row>
    <row r="302" spans="1:259" s="203" customFormat="1" ht="12.95" customHeight="1">
      <c r="A302" s="395" t="s">
        <v>8484</v>
      </c>
      <c r="B302" s="524"/>
      <c r="C302" s="524"/>
      <c r="D302" s="64">
        <v>220027905</v>
      </c>
      <c r="E302" s="521" t="s">
        <v>4858</v>
      </c>
      <c r="F302" s="521"/>
      <c r="G302" s="524"/>
      <c r="H302" s="524"/>
      <c r="I302" s="606" t="s">
        <v>495</v>
      </c>
      <c r="J302" s="606" t="s">
        <v>496</v>
      </c>
      <c r="K302" s="606" t="s">
        <v>497</v>
      </c>
      <c r="L302" s="470" t="s">
        <v>103</v>
      </c>
      <c r="M302" s="131" t="s">
        <v>104</v>
      </c>
      <c r="N302" s="470"/>
      <c r="O302" s="64" t="s">
        <v>105</v>
      </c>
      <c r="P302" s="398" t="s">
        <v>106</v>
      </c>
      <c r="Q302" s="606" t="s">
        <v>107</v>
      </c>
      <c r="R302" s="398" t="s">
        <v>2134</v>
      </c>
      <c r="S302" s="470" t="s">
        <v>109</v>
      </c>
      <c r="T302" s="398" t="s">
        <v>106</v>
      </c>
      <c r="U302" s="36" t="s">
        <v>121</v>
      </c>
      <c r="V302" s="606" t="s">
        <v>111</v>
      </c>
      <c r="W302" s="398">
        <v>60</v>
      </c>
      <c r="X302" s="606" t="s">
        <v>112</v>
      </c>
      <c r="Y302" s="398"/>
      <c r="Z302" s="398"/>
      <c r="AA302" s="398"/>
      <c r="AB302" s="506">
        <v>0</v>
      </c>
      <c r="AC302" s="401">
        <v>90</v>
      </c>
      <c r="AD302" s="401">
        <v>10</v>
      </c>
      <c r="AE302" s="737" t="s">
        <v>128</v>
      </c>
      <c r="AF302" s="606" t="s">
        <v>114</v>
      </c>
      <c r="AG302" s="610">
        <v>26</v>
      </c>
      <c r="AH302" s="610">
        <v>2783</v>
      </c>
      <c r="AI302" s="905">
        <v>0</v>
      </c>
      <c r="AJ302" s="905">
        <v>0</v>
      </c>
      <c r="AK302" s="740"/>
      <c r="AL302" s="741"/>
      <c r="AM302" s="741"/>
      <c r="AN302" s="741" t="s">
        <v>115</v>
      </c>
      <c r="AO302" s="395"/>
      <c r="AP302" s="606"/>
      <c r="AQ302" s="606"/>
      <c r="AR302" s="606"/>
      <c r="AS302" s="606" t="s">
        <v>501</v>
      </c>
      <c r="AT302" s="606" t="s">
        <v>501</v>
      </c>
      <c r="AU302" s="606"/>
      <c r="AV302" s="606"/>
      <c r="AW302" s="606"/>
      <c r="AX302" s="606"/>
      <c r="AY302" s="606"/>
      <c r="AZ302" s="606" t="s">
        <v>4718</v>
      </c>
      <c r="BA302" s="748" t="s">
        <v>104</v>
      </c>
      <c r="BB302" s="326"/>
      <c r="BC302" s="326"/>
      <c r="BD302" s="106"/>
      <c r="BE302" s="983">
        <v>268</v>
      </c>
    </row>
    <row r="303" spans="1:259" s="203" customFormat="1" ht="12.95" customHeight="1">
      <c r="A303" s="621" t="s">
        <v>8484</v>
      </c>
      <c r="B303" s="529"/>
      <c r="C303" s="529"/>
      <c r="D303" s="965">
        <v>220027905</v>
      </c>
      <c r="E303" s="1255" t="s">
        <v>8989</v>
      </c>
      <c r="F303" s="1255" t="s">
        <v>4858</v>
      </c>
      <c r="G303" s="529"/>
      <c r="H303" s="529"/>
      <c r="I303" s="530" t="s">
        <v>495</v>
      </c>
      <c r="J303" s="530" t="s">
        <v>496</v>
      </c>
      <c r="K303" s="530" t="s">
        <v>497</v>
      </c>
      <c r="L303" s="1262" t="s">
        <v>103</v>
      </c>
      <c r="M303" s="321" t="s">
        <v>104</v>
      </c>
      <c r="N303" s="530"/>
      <c r="O303" s="1263" t="s">
        <v>105</v>
      </c>
      <c r="P303" s="321" t="s">
        <v>106</v>
      </c>
      <c r="Q303" s="530" t="s">
        <v>107</v>
      </c>
      <c r="R303" s="321" t="s">
        <v>1155</v>
      </c>
      <c r="S303" s="530" t="s">
        <v>109</v>
      </c>
      <c r="T303" s="321" t="s">
        <v>106</v>
      </c>
      <c r="U303" s="530" t="s">
        <v>121</v>
      </c>
      <c r="V303" s="530" t="s">
        <v>111</v>
      </c>
      <c r="W303" s="321">
        <v>60</v>
      </c>
      <c r="X303" s="530" t="s">
        <v>112</v>
      </c>
      <c r="Y303" s="321"/>
      <c r="Z303" s="321"/>
      <c r="AA303" s="321"/>
      <c r="AB303" s="321">
        <v>0</v>
      </c>
      <c r="AC303" s="530">
        <v>90</v>
      </c>
      <c r="AD303" s="530">
        <v>10</v>
      </c>
      <c r="AE303" s="618" t="s">
        <v>128</v>
      </c>
      <c r="AF303" s="530" t="s">
        <v>114</v>
      </c>
      <c r="AG303" s="618">
        <v>26</v>
      </c>
      <c r="AH303" s="960">
        <v>2783</v>
      </c>
      <c r="AI303" s="620">
        <v>72358</v>
      </c>
      <c r="AJ303" s="620">
        <v>81040.960000000006</v>
      </c>
      <c r="AK303" s="619"/>
      <c r="AL303" s="620"/>
      <c r="AM303" s="620"/>
      <c r="AN303" s="621" t="s">
        <v>115</v>
      </c>
      <c r="AO303" s="530"/>
      <c r="AP303" s="530"/>
      <c r="AQ303" s="530"/>
      <c r="AR303" s="530"/>
      <c r="AS303" s="530" t="s">
        <v>501</v>
      </c>
      <c r="AT303" s="530" t="s">
        <v>501</v>
      </c>
      <c r="AU303" s="530"/>
      <c r="AV303" s="530"/>
      <c r="AW303" s="530"/>
      <c r="AX303" s="530"/>
      <c r="AY303" s="530"/>
      <c r="AZ303" s="621" t="s">
        <v>7606</v>
      </c>
      <c r="BA303" s="1072" t="s">
        <v>104</v>
      </c>
      <c r="BB303" s="1"/>
      <c r="BC303" s="1"/>
      <c r="BD303" s="1" t="e">
        <f>VLOOKUP($F$2877:$F$3305,$E$17:$BE$2871,53,0)</f>
        <v>#VALUE!</v>
      </c>
      <c r="BE303" s="979" t="e">
        <f>BD303+0.5</f>
        <v>#VALUE!</v>
      </c>
    </row>
    <row r="304" spans="1:259" s="203" customFormat="1" ht="12.95" customHeight="1">
      <c r="A304" s="24" t="s">
        <v>8484</v>
      </c>
      <c r="B304" s="24"/>
      <c r="C304" s="25"/>
      <c r="D304" s="24">
        <v>220033619</v>
      </c>
      <c r="E304" s="26" t="s">
        <v>3475</v>
      </c>
      <c r="F304" s="26"/>
      <c r="G304" s="26">
        <v>22100161</v>
      </c>
      <c r="H304" s="26" t="s">
        <v>1372</v>
      </c>
      <c r="I304" s="26" t="s">
        <v>495</v>
      </c>
      <c r="J304" s="26" t="s">
        <v>496</v>
      </c>
      <c r="K304" s="26" t="s">
        <v>497</v>
      </c>
      <c r="L304" s="27" t="s">
        <v>103</v>
      </c>
      <c r="M304" s="28" t="s">
        <v>104</v>
      </c>
      <c r="N304" s="26" t="s">
        <v>120</v>
      </c>
      <c r="O304" s="29" t="s">
        <v>83</v>
      </c>
      <c r="P304" s="28" t="s">
        <v>106</v>
      </c>
      <c r="Q304" s="26" t="s">
        <v>107</v>
      </c>
      <c r="R304" s="28" t="s">
        <v>108</v>
      </c>
      <c r="S304" s="27" t="s">
        <v>109</v>
      </c>
      <c r="T304" s="28" t="s">
        <v>106</v>
      </c>
      <c r="U304" s="30" t="s">
        <v>121</v>
      </c>
      <c r="V304" s="26" t="s">
        <v>111</v>
      </c>
      <c r="W304" s="28">
        <v>60</v>
      </c>
      <c r="X304" s="26" t="s">
        <v>112</v>
      </c>
      <c r="Y304" s="28"/>
      <c r="Z304" s="28"/>
      <c r="AA304" s="28"/>
      <c r="AB304" s="29">
        <v>30</v>
      </c>
      <c r="AC304" s="27">
        <v>60</v>
      </c>
      <c r="AD304" s="27">
        <v>10</v>
      </c>
      <c r="AE304" s="31" t="s">
        <v>128</v>
      </c>
      <c r="AF304" s="26" t="s">
        <v>114</v>
      </c>
      <c r="AG304" s="31">
        <v>18</v>
      </c>
      <c r="AH304" s="31">
        <v>3510</v>
      </c>
      <c r="AI304" s="32">
        <v>0</v>
      </c>
      <c r="AJ304" s="33">
        <f>AI304*1.12</f>
        <v>0</v>
      </c>
      <c r="AK304" s="34"/>
      <c r="AL304" s="35"/>
      <c r="AM304" s="34"/>
      <c r="AN304" s="34" t="s">
        <v>115</v>
      </c>
      <c r="AO304" s="24"/>
      <c r="AP304" s="26"/>
      <c r="AQ304" s="26"/>
      <c r="AR304" s="26"/>
      <c r="AS304" s="26" t="s">
        <v>502</v>
      </c>
      <c r="AT304" s="26" t="s">
        <v>502</v>
      </c>
      <c r="AU304" s="26"/>
      <c r="AV304" s="26"/>
      <c r="AW304" s="26"/>
      <c r="AX304" s="26"/>
      <c r="AY304" s="26"/>
      <c r="AZ304" s="26"/>
      <c r="BC304" s="38"/>
      <c r="BD304" s="38"/>
      <c r="BE304" s="983">
        <v>269</v>
      </c>
    </row>
    <row r="305" spans="1:259" s="203" customFormat="1" ht="12.95" customHeight="1">
      <c r="A305" s="395" t="s">
        <v>8484</v>
      </c>
      <c r="B305" s="524"/>
      <c r="C305" s="524"/>
      <c r="D305" s="64">
        <v>220033619</v>
      </c>
      <c r="E305" s="521" t="s">
        <v>4859</v>
      </c>
      <c r="F305" s="521"/>
      <c r="G305" s="524"/>
      <c r="H305" s="524"/>
      <c r="I305" s="606" t="s">
        <v>495</v>
      </c>
      <c r="J305" s="606" t="s">
        <v>496</v>
      </c>
      <c r="K305" s="606" t="s">
        <v>497</v>
      </c>
      <c r="L305" s="470" t="s">
        <v>103</v>
      </c>
      <c r="M305" s="131" t="s">
        <v>104</v>
      </c>
      <c r="N305" s="470"/>
      <c r="O305" s="64" t="s">
        <v>105</v>
      </c>
      <c r="P305" s="398" t="s">
        <v>106</v>
      </c>
      <c r="Q305" s="606" t="s">
        <v>107</v>
      </c>
      <c r="R305" s="398" t="s">
        <v>2134</v>
      </c>
      <c r="S305" s="470" t="s">
        <v>109</v>
      </c>
      <c r="T305" s="398" t="s">
        <v>106</v>
      </c>
      <c r="U305" s="36" t="s">
        <v>121</v>
      </c>
      <c r="V305" s="606" t="s">
        <v>111</v>
      </c>
      <c r="W305" s="398">
        <v>60</v>
      </c>
      <c r="X305" s="606" t="s">
        <v>112</v>
      </c>
      <c r="Y305" s="398"/>
      <c r="Z305" s="398"/>
      <c r="AA305" s="398"/>
      <c r="AB305" s="506">
        <v>0</v>
      </c>
      <c r="AC305" s="401">
        <v>90</v>
      </c>
      <c r="AD305" s="401">
        <v>10</v>
      </c>
      <c r="AE305" s="737" t="s">
        <v>128</v>
      </c>
      <c r="AF305" s="606" t="s">
        <v>114</v>
      </c>
      <c r="AG305" s="610">
        <v>18</v>
      </c>
      <c r="AH305" s="610">
        <v>3510</v>
      </c>
      <c r="AI305" s="905">
        <v>0</v>
      </c>
      <c r="AJ305" s="905">
        <v>0</v>
      </c>
      <c r="AK305" s="740"/>
      <c r="AL305" s="741"/>
      <c r="AM305" s="741"/>
      <c r="AN305" s="741" t="s">
        <v>115</v>
      </c>
      <c r="AO305" s="395"/>
      <c r="AP305" s="606"/>
      <c r="AQ305" s="606"/>
      <c r="AR305" s="606"/>
      <c r="AS305" s="606" t="s">
        <v>502</v>
      </c>
      <c r="AT305" s="606" t="s">
        <v>502</v>
      </c>
      <c r="AU305" s="606"/>
      <c r="AV305" s="606"/>
      <c r="AW305" s="606"/>
      <c r="AX305" s="606"/>
      <c r="AY305" s="606"/>
      <c r="AZ305" s="606" t="s">
        <v>4718</v>
      </c>
      <c r="BA305" s="748" t="s">
        <v>104</v>
      </c>
      <c r="BB305" s="326"/>
      <c r="BC305" s="326"/>
      <c r="BD305" s="106"/>
      <c r="BE305" s="983">
        <v>270</v>
      </c>
    </row>
    <row r="306" spans="1:259" s="203" customFormat="1" ht="12.95" customHeight="1">
      <c r="A306" s="621" t="s">
        <v>8484</v>
      </c>
      <c r="B306" s="529"/>
      <c r="C306" s="529"/>
      <c r="D306" s="965">
        <v>220033619</v>
      </c>
      <c r="E306" s="1255" t="s">
        <v>8988</v>
      </c>
      <c r="F306" s="1255" t="s">
        <v>4859</v>
      </c>
      <c r="G306" s="529"/>
      <c r="H306" s="529"/>
      <c r="I306" s="530" t="s">
        <v>495</v>
      </c>
      <c r="J306" s="530" t="s">
        <v>496</v>
      </c>
      <c r="K306" s="530" t="s">
        <v>497</v>
      </c>
      <c r="L306" s="1262" t="s">
        <v>103</v>
      </c>
      <c r="M306" s="321" t="s">
        <v>104</v>
      </c>
      <c r="N306" s="530"/>
      <c r="O306" s="1263" t="s">
        <v>105</v>
      </c>
      <c r="P306" s="321" t="s">
        <v>106</v>
      </c>
      <c r="Q306" s="530" t="s">
        <v>107</v>
      </c>
      <c r="R306" s="321" t="s">
        <v>1155</v>
      </c>
      <c r="S306" s="530" t="s">
        <v>109</v>
      </c>
      <c r="T306" s="321" t="s">
        <v>106</v>
      </c>
      <c r="U306" s="530" t="s">
        <v>121</v>
      </c>
      <c r="V306" s="530" t="s">
        <v>111</v>
      </c>
      <c r="W306" s="321">
        <v>60</v>
      </c>
      <c r="X306" s="530" t="s">
        <v>112</v>
      </c>
      <c r="Y306" s="321"/>
      <c r="Z306" s="321"/>
      <c r="AA306" s="321"/>
      <c r="AB306" s="321">
        <v>0</v>
      </c>
      <c r="AC306" s="530">
        <v>90</v>
      </c>
      <c r="AD306" s="530">
        <v>10</v>
      </c>
      <c r="AE306" s="618" t="s">
        <v>128</v>
      </c>
      <c r="AF306" s="530" t="s">
        <v>114</v>
      </c>
      <c r="AG306" s="618">
        <v>18</v>
      </c>
      <c r="AH306" s="960">
        <v>3510</v>
      </c>
      <c r="AI306" s="620">
        <v>63180</v>
      </c>
      <c r="AJ306" s="620">
        <v>70761.600000000006</v>
      </c>
      <c r="AK306" s="619"/>
      <c r="AL306" s="620"/>
      <c r="AM306" s="620"/>
      <c r="AN306" s="621" t="s">
        <v>115</v>
      </c>
      <c r="AO306" s="530"/>
      <c r="AP306" s="530"/>
      <c r="AQ306" s="530"/>
      <c r="AR306" s="530"/>
      <c r="AS306" s="530" t="s">
        <v>502</v>
      </c>
      <c r="AT306" s="530" t="s">
        <v>502</v>
      </c>
      <c r="AU306" s="530"/>
      <c r="AV306" s="530"/>
      <c r="AW306" s="530"/>
      <c r="AX306" s="530"/>
      <c r="AY306" s="530"/>
      <c r="AZ306" s="621" t="s">
        <v>7606</v>
      </c>
      <c r="BA306" s="1072" t="s">
        <v>104</v>
      </c>
      <c r="BB306" s="1"/>
      <c r="BC306" s="1"/>
      <c r="BD306" s="1" t="e">
        <f>VLOOKUP($F$2877:$F$3305,$E$17:$BE$2871,53,0)</f>
        <v>#VALUE!</v>
      </c>
      <c r="BE306" s="979" t="e">
        <f>BD306+0.5</f>
        <v>#VALUE!</v>
      </c>
    </row>
    <row r="307" spans="1:259" s="203" customFormat="1" ht="12.95" customHeight="1">
      <c r="A307" s="24" t="s">
        <v>8484</v>
      </c>
      <c r="B307" s="24"/>
      <c r="C307" s="25"/>
      <c r="D307" s="24">
        <v>220033620</v>
      </c>
      <c r="E307" s="26" t="s">
        <v>3476</v>
      </c>
      <c r="F307" s="26"/>
      <c r="G307" s="26">
        <v>22100162</v>
      </c>
      <c r="H307" s="26" t="s">
        <v>1373</v>
      </c>
      <c r="I307" s="26" t="s">
        <v>495</v>
      </c>
      <c r="J307" s="26" t="s">
        <v>496</v>
      </c>
      <c r="K307" s="26" t="s">
        <v>497</v>
      </c>
      <c r="L307" s="27" t="s">
        <v>103</v>
      </c>
      <c r="M307" s="28" t="s">
        <v>104</v>
      </c>
      <c r="N307" s="26" t="s">
        <v>120</v>
      </c>
      <c r="O307" s="29" t="s">
        <v>83</v>
      </c>
      <c r="P307" s="28" t="s">
        <v>106</v>
      </c>
      <c r="Q307" s="26" t="s">
        <v>107</v>
      </c>
      <c r="R307" s="28" t="s">
        <v>108</v>
      </c>
      <c r="S307" s="27" t="s">
        <v>109</v>
      </c>
      <c r="T307" s="28" t="s">
        <v>106</v>
      </c>
      <c r="U307" s="30" t="s">
        <v>121</v>
      </c>
      <c r="V307" s="26" t="s">
        <v>111</v>
      </c>
      <c r="W307" s="28">
        <v>60</v>
      </c>
      <c r="X307" s="26" t="s">
        <v>112</v>
      </c>
      <c r="Y307" s="28"/>
      <c r="Z307" s="28"/>
      <c r="AA307" s="28"/>
      <c r="AB307" s="29">
        <v>30</v>
      </c>
      <c r="AC307" s="27">
        <v>60</v>
      </c>
      <c r="AD307" s="27">
        <v>10</v>
      </c>
      <c r="AE307" s="31" t="s">
        <v>128</v>
      </c>
      <c r="AF307" s="26" t="s">
        <v>114</v>
      </c>
      <c r="AG307" s="31">
        <v>6</v>
      </c>
      <c r="AH307" s="31">
        <v>1883.7</v>
      </c>
      <c r="AI307" s="32">
        <v>0</v>
      </c>
      <c r="AJ307" s="33">
        <f>AI307*1.12</f>
        <v>0</v>
      </c>
      <c r="AK307" s="34"/>
      <c r="AL307" s="35"/>
      <c r="AM307" s="34"/>
      <c r="AN307" s="34" t="s">
        <v>115</v>
      </c>
      <c r="AO307" s="24"/>
      <c r="AP307" s="26"/>
      <c r="AQ307" s="26"/>
      <c r="AR307" s="26"/>
      <c r="AS307" s="26" t="s">
        <v>503</v>
      </c>
      <c r="AT307" s="26" t="s">
        <v>503</v>
      </c>
      <c r="AU307" s="26"/>
      <c r="AV307" s="26"/>
      <c r="AW307" s="26"/>
      <c r="AX307" s="26"/>
      <c r="AY307" s="26"/>
      <c r="AZ307" s="26"/>
      <c r="BC307" s="38"/>
      <c r="BD307" s="38"/>
      <c r="BE307" s="983">
        <v>271</v>
      </c>
    </row>
    <row r="308" spans="1:259" s="203" customFormat="1" ht="12.95" customHeight="1">
      <c r="A308" s="395" t="s">
        <v>8484</v>
      </c>
      <c r="B308" s="524"/>
      <c r="C308" s="524"/>
      <c r="D308" s="64">
        <v>220033620</v>
      </c>
      <c r="E308" s="521" t="s">
        <v>4860</v>
      </c>
      <c r="F308" s="521"/>
      <c r="G308" s="524"/>
      <c r="H308" s="524"/>
      <c r="I308" s="606" t="s">
        <v>495</v>
      </c>
      <c r="J308" s="606" t="s">
        <v>496</v>
      </c>
      <c r="K308" s="606" t="s">
        <v>497</v>
      </c>
      <c r="L308" s="470" t="s">
        <v>103</v>
      </c>
      <c r="M308" s="131" t="s">
        <v>104</v>
      </c>
      <c r="N308" s="470"/>
      <c r="O308" s="64" t="s">
        <v>105</v>
      </c>
      <c r="P308" s="398" t="s">
        <v>106</v>
      </c>
      <c r="Q308" s="606" t="s">
        <v>107</v>
      </c>
      <c r="R308" s="398" t="s">
        <v>2134</v>
      </c>
      <c r="S308" s="470" t="s">
        <v>109</v>
      </c>
      <c r="T308" s="398" t="s">
        <v>106</v>
      </c>
      <c r="U308" s="36" t="s">
        <v>121</v>
      </c>
      <c r="V308" s="606" t="s">
        <v>111</v>
      </c>
      <c r="W308" s="398">
        <v>60</v>
      </c>
      <c r="X308" s="606" t="s">
        <v>112</v>
      </c>
      <c r="Y308" s="398"/>
      <c r="Z308" s="398"/>
      <c r="AA308" s="398"/>
      <c r="AB308" s="506">
        <v>0</v>
      </c>
      <c r="AC308" s="401">
        <v>90</v>
      </c>
      <c r="AD308" s="401">
        <v>10</v>
      </c>
      <c r="AE308" s="737" t="s">
        <v>128</v>
      </c>
      <c r="AF308" s="606" t="s">
        <v>114</v>
      </c>
      <c r="AG308" s="610">
        <v>6</v>
      </c>
      <c r="AH308" s="610">
        <v>1883.7</v>
      </c>
      <c r="AI308" s="905">
        <v>0</v>
      </c>
      <c r="AJ308" s="905">
        <v>0</v>
      </c>
      <c r="AK308" s="740"/>
      <c r="AL308" s="741"/>
      <c r="AM308" s="741"/>
      <c r="AN308" s="741" t="s">
        <v>115</v>
      </c>
      <c r="AO308" s="395"/>
      <c r="AP308" s="606"/>
      <c r="AQ308" s="606"/>
      <c r="AR308" s="606"/>
      <c r="AS308" s="606" t="s">
        <v>503</v>
      </c>
      <c r="AT308" s="606" t="s">
        <v>503</v>
      </c>
      <c r="AU308" s="606"/>
      <c r="AV308" s="606"/>
      <c r="AW308" s="606"/>
      <c r="AX308" s="606"/>
      <c r="AY308" s="606"/>
      <c r="AZ308" s="606" t="s">
        <v>4718</v>
      </c>
      <c r="BA308" s="748" t="s">
        <v>104</v>
      </c>
      <c r="BB308" s="326"/>
      <c r="BC308" s="326"/>
      <c r="BD308" s="106"/>
      <c r="BE308" s="983">
        <v>272</v>
      </c>
    </row>
    <row r="309" spans="1:259" s="203" customFormat="1" ht="12.95" customHeight="1">
      <c r="A309" s="621" t="s">
        <v>8484</v>
      </c>
      <c r="B309" s="529"/>
      <c r="C309" s="529"/>
      <c r="D309" s="965">
        <v>220033620</v>
      </c>
      <c r="E309" s="1255" t="s">
        <v>8987</v>
      </c>
      <c r="F309" s="1255" t="s">
        <v>4860</v>
      </c>
      <c r="G309" s="529"/>
      <c r="H309" s="529"/>
      <c r="I309" s="530" t="s">
        <v>495</v>
      </c>
      <c r="J309" s="530" t="s">
        <v>496</v>
      </c>
      <c r="K309" s="530" t="s">
        <v>497</v>
      </c>
      <c r="L309" s="1262" t="s">
        <v>103</v>
      </c>
      <c r="M309" s="321" t="s">
        <v>104</v>
      </c>
      <c r="N309" s="530"/>
      <c r="O309" s="1263" t="s">
        <v>105</v>
      </c>
      <c r="P309" s="321" t="s">
        <v>106</v>
      </c>
      <c r="Q309" s="530" t="s">
        <v>107</v>
      </c>
      <c r="R309" s="321" t="s">
        <v>1155</v>
      </c>
      <c r="S309" s="530" t="s">
        <v>109</v>
      </c>
      <c r="T309" s="321" t="s">
        <v>106</v>
      </c>
      <c r="U309" s="530" t="s">
        <v>121</v>
      </c>
      <c r="V309" s="530" t="s">
        <v>111</v>
      </c>
      <c r="W309" s="321">
        <v>60</v>
      </c>
      <c r="X309" s="530" t="s">
        <v>112</v>
      </c>
      <c r="Y309" s="321"/>
      <c r="Z309" s="321"/>
      <c r="AA309" s="321"/>
      <c r="AB309" s="321">
        <v>0</v>
      </c>
      <c r="AC309" s="530">
        <v>90</v>
      </c>
      <c r="AD309" s="530">
        <v>10</v>
      </c>
      <c r="AE309" s="618" t="s">
        <v>128</v>
      </c>
      <c r="AF309" s="530" t="s">
        <v>114</v>
      </c>
      <c r="AG309" s="618">
        <v>6</v>
      </c>
      <c r="AH309" s="960">
        <v>1883.7</v>
      </c>
      <c r="AI309" s="620">
        <v>11302.2</v>
      </c>
      <c r="AJ309" s="620">
        <v>12658.464000000002</v>
      </c>
      <c r="AK309" s="619"/>
      <c r="AL309" s="620"/>
      <c r="AM309" s="620"/>
      <c r="AN309" s="621" t="s">
        <v>115</v>
      </c>
      <c r="AO309" s="530"/>
      <c r="AP309" s="530"/>
      <c r="AQ309" s="530"/>
      <c r="AR309" s="530"/>
      <c r="AS309" s="530" t="s">
        <v>503</v>
      </c>
      <c r="AT309" s="530" t="s">
        <v>503</v>
      </c>
      <c r="AU309" s="530"/>
      <c r="AV309" s="530"/>
      <c r="AW309" s="530"/>
      <c r="AX309" s="530"/>
      <c r="AY309" s="530"/>
      <c r="AZ309" s="621" t="s">
        <v>7606</v>
      </c>
      <c r="BA309" s="1072" t="s">
        <v>104</v>
      </c>
      <c r="BB309" s="1"/>
      <c r="BC309" s="1"/>
      <c r="BD309" s="1" t="e">
        <f>VLOOKUP($F$2877:$F$3305,$E$17:$BE$2871,53,0)</f>
        <v>#VALUE!</v>
      </c>
      <c r="BE309" s="979" t="e">
        <f>BD309+0.5</f>
        <v>#VALUE!</v>
      </c>
    </row>
    <row r="310" spans="1:259" s="203" customFormat="1" ht="12.95" customHeight="1">
      <c r="A310" s="24" t="s">
        <v>8484</v>
      </c>
      <c r="B310" s="24"/>
      <c r="C310" s="25"/>
      <c r="D310" s="24">
        <v>220033621</v>
      </c>
      <c r="E310" s="26" t="s">
        <v>3477</v>
      </c>
      <c r="F310" s="26"/>
      <c r="G310" s="26">
        <v>22100163</v>
      </c>
      <c r="H310" s="26" t="s">
        <v>1374</v>
      </c>
      <c r="I310" s="26" t="s">
        <v>495</v>
      </c>
      <c r="J310" s="26" t="s">
        <v>496</v>
      </c>
      <c r="K310" s="26" t="s">
        <v>497</v>
      </c>
      <c r="L310" s="27" t="s">
        <v>103</v>
      </c>
      <c r="M310" s="28" t="s">
        <v>104</v>
      </c>
      <c r="N310" s="26" t="s">
        <v>120</v>
      </c>
      <c r="O310" s="29" t="s">
        <v>83</v>
      </c>
      <c r="P310" s="28" t="s">
        <v>106</v>
      </c>
      <c r="Q310" s="26" t="s">
        <v>107</v>
      </c>
      <c r="R310" s="28" t="s">
        <v>108</v>
      </c>
      <c r="S310" s="27" t="s">
        <v>109</v>
      </c>
      <c r="T310" s="28" t="s">
        <v>106</v>
      </c>
      <c r="U310" s="30" t="s">
        <v>121</v>
      </c>
      <c r="V310" s="26" t="s">
        <v>111</v>
      </c>
      <c r="W310" s="28">
        <v>60</v>
      </c>
      <c r="X310" s="26" t="s">
        <v>112</v>
      </c>
      <c r="Y310" s="28"/>
      <c r="Z310" s="28"/>
      <c r="AA310" s="28"/>
      <c r="AB310" s="29">
        <v>30</v>
      </c>
      <c r="AC310" s="27">
        <v>60</v>
      </c>
      <c r="AD310" s="27">
        <v>10</v>
      </c>
      <c r="AE310" s="31" t="s">
        <v>128</v>
      </c>
      <c r="AF310" s="26" t="s">
        <v>114</v>
      </c>
      <c r="AG310" s="31">
        <v>11</v>
      </c>
      <c r="AH310" s="31">
        <v>1770</v>
      </c>
      <c r="AI310" s="32">
        <v>0</v>
      </c>
      <c r="AJ310" s="33">
        <f>AI310*1.12</f>
        <v>0</v>
      </c>
      <c r="AK310" s="34"/>
      <c r="AL310" s="35"/>
      <c r="AM310" s="34"/>
      <c r="AN310" s="34" t="s">
        <v>115</v>
      </c>
      <c r="AO310" s="24"/>
      <c r="AP310" s="26"/>
      <c r="AQ310" s="26"/>
      <c r="AR310" s="26"/>
      <c r="AS310" s="26" t="s">
        <v>504</v>
      </c>
      <c r="AT310" s="26" t="s">
        <v>504</v>
      </c>
      <c r="AU310" s="26"/>
      <c r="AV310" s="26"/>
      <c r="AW310" s="26"/>
      <c r="AX310" s="26"/>
      <c r="AY310" s="26"/>
      <c r="AZ310" s="26"/>
      <c r="BC310" s="38"/>
      <c r="BD310" s="38"/>
      <c r="BE310" s="983">
        <v>273</v>
      </c>
    </row>
    <row r="311" spans="1:259" s="203" customFormat="1" ht="12.95" customHeight="1">
      <c r="A311" s="395" t="s">
        <v>8484</v>
      </c>
      <c r="B311" s="524"/>
      <c r="C311" s="524"/>
      <c r="D311" s="64">
        <v>220033621</v>
      </c>
      <c r="E311" s="521" t="s">
        <v>4861</v>
      </c>
      <c r="F311" s="521"/>
      <c r="G311" s="524"/>
      <c r="H311" s="524"/>
      <c r="I311" s="606" t="s">
        <v>495</v>
      </c>
      <c r="J311" s="606" t="s">
        <v>496</v>
      </c>
      <c r="K311" s="606" t="s">
        <v>497</v>
      </c>
      <c r="L311" s="470" t="s">
        <v>103</v>
      </c>
      <c r="M311" s="131" t="s">
        <v>104</v>
      </c>
      <c r="N311" s="470"/>
      <c r="O311" s="64" t="s">
        <v>105</v>
      </c>
      <c r="P311" s="398" t="s">
        <v>106</v>
      </c>
      <c r="Q311" s="606" t="s">
        <v>107</v>
      </c>
      <c r="R311" s="398" t="s">
        <v>2134</v>
      </c>
      <c r="S311" s="470" t="s">
        <v>109</v>
      </c>
      <c r="T311" s="398" t="s">
        <v>106</v>
      </c>
      <c r="U311" s="36" t="s">
        <v>121</v>
      </c>
      <c r="V311" s="606" t="s">
        <v>111</v>
      </c>
      <c r="W311" s="398">
        <v>60</v>
      </c>
      <c r="X311" s="606" t="s">
        <v>112</v>
      </c>
      <c r="Y311" s="398"/>
      <c r="Z311" s="398"/>
      <c r="AA311" s="398"/>
      <c r="AB311" s="506">
        <v>0</v>
      </c>
      <c r="AC311" s="401">
        <v>90</v>
      </c>
      <c r="AD311" s="401">
        <v>10</v>
      </c>
      <c r="AE311" s="737" t="s">
        <v>128</v>
      </c>
      <c r="AF311" s="606" t="s">
        <v>114</v>
      </c>
      <c r="AG311" s="610">
        <v>11</v>
      </c>
      <c r="AH311" s="610">
        <v>1770</v>
      </c>
      <c r="AI311" s="905">
        <v>0</v>
      </c>
      <c r="AJ311" s="905">
        <v>0</v>
      </c>
      <c r="AK311" s="740"/>
      <c r="AL311" s="741"/>
      <c r="AM311" s="741"/>
      <c r="AN311" s="741" t="s">
        <v>115</v>
      </c>
      <c r="AO311" s="395"/>
      <c r="AP311" s="606"/>
      <c r="AQ311" s="606"/>
      <c r="AR311" s="606"/>
      <c r="AS311" s="606" t="s">
        <v>504</v>
      </c>
      <c r="AT311" s="606" t="s">
        <v>504</v>
      </c>
      <c r="AU311" s="606"/>
      <c r="AV311" s="606"/>
      <c r="AW311" s="606"/>
      <c r="AX311" s="606"/>
      <c r="AY311" s="606"/>
      <c r="AZ311" s="606" t="s">
        <v>4718</v>
      </c>
      <c r="BA311" s="748" t="s">
        <v>104</v>
      </c>
      <c r="BB311" s="326"/>
      <c r="BC311" s="326"/>
      <c r="BD311" s="106"/>
      <c r="BE311" s="983">
        <v>274</v>
      </c>
      <c r="BF311" s="201"/>
      <c r="BG311" s="201"/>
      <c r="BH311" s="201"/>
      <c r="BI311" s="201"/>
      <c r="BJ311" s="201"/>
      <c r="BK311" s="201"/>
      <c r="BL311" s="201"/>
      <c r="BM311" s="201"/>
      <c r="BN311" s="201"/>
      <c r="BO311" s="201"/>
      <c r="BP311" s="201"/>
      <c r="BQ311" s="201"/>
      <c r="BR311" s="201"/>
      <c r="BS311" s="201"/>
      <c r="BT311" s="201"/>
      <c r="BU311" s="201"/>
      <c r="BV311" s="201"/>
      <c r="BW311" s="201"/>
      <c r="BX311" s="201"/>
      <c r="BY311" s="201"/>
      <c r="BZ311" s="201"/>
      <c r="CA311" s="201"/>
      <c r="CB311" s="201"/>
      <c r="CC311" s="201"/>
      <c r="CD311" s="201"/>
      <c r="CE311" s="201"/>
      <c r="CF311" s="201"/>
      <c r="CG311" s="201"/>
      <c r="CH311" s="201"/>
      <c r="CI311" s="201"/>
      <c r="CJ311" s="201"/>
      <c r="CK311" s="201"/>
      <c r="CL311" s="201"/>
      <c r="CM311" s="201"/>
      <c r="CN311" s="201"/>
      <c r="CO311" s="201"/>
      <c r="CP311" s="201"/>
      <c r="CQ311" s="201"/>
      <c r="CR311" s="201"/>
      <c r="CS311" s="201"/>
      <c r="CT311" s="201"/>
      <c r="CU311" s="201"/>
      <c r="CV311" s="201"/>
      <c r="CW311" s="201"/>
      <c r="CX311" s="201"/>
      <c r="CY311" s="201"/>
      <c r="CZ311" s="201"/>
      <c r="DA311" s="201"/>
      <c r="DB311" s="201"/>
      <c r="DC311" s="201"/>
      <c r="DD311" s="201"/>
      <c r="DE311" s="201"/>
      <c r="DF311" s="201"/>
      <c r="DG311" s="201"/>
      <c r="DH311" s="201"/>
      <c r="DI311" s="201"/>
      <c r="DJ311" s="201"/>
      <c r="DK311" s="201"/>
      <c r="DL311" s="201"/>
      <c r="DM311" s="201"/>
      <c r="DN311" s="201"/>
      <c r="DO311" s="201"/>
      <c r="DP311" s="201"/>
      <c r="DQ311" s="201"/>
      <c r="DR311" s="201"/>
      <c r="DS311" s="201"/>
      <c r="DT311" s="201"/>
      <c r="DU311" s="201"/>
      <c r="DV311" s="201"/>
      <c r="DW311" s="201"/>
      <c r="DX311" s="201"/>
      <c r="DY311" s="201"/>
      <c r="DZ311" s="201"/>
      <c r="EA311" s="201"/>
      <c r="EB311" s="201"/>
      <c r="EC311" s="201"/>
      <c r="ED311" s="201"/>
      <c r="EE311" s="201"/>
      <c r="EF311" s="201"/>
      <c r="EG311" s="201"/>
      <c r="EH311" s="201"/>
      <c r="EI311" s="201"/>
      <c r="EJ311" s="201"/>
      <c r="EK311" s="201"/>
      <c r="EL311" s="201"/>
      <c r="EM311" s="201"/>
      <c r="EN311" s="201"/>
      <c r="EO311" s="201"/>
      <c r="EP311" s="201"/>
      <c r="EQ311" s="201"/>
      <c r="ER311" s="201"/>
      <c r="ES311" s="201"/>
      <c r="ET311" s="201"/>
      <c r="EU311" s="201"/>
      <c r="EV311" s="201"/>
      <c r="EW311" s="201"/>
      <c r="EX311" s="201"/>
      <c r="EY311" s="201"/>
      <c r="EZ311" s="201"/>
      <c r="FA311" s="201"/>
      <c r="FB311" s="201"/>
      <c r="FC311" s="201"/>
      <c r="FD311" s="201"/>
      <c r="FE311" s="201"/>
      <c r="FF311" s="201"/>
      <c r="FG311" s="201"/>
      <c r="FH311" s="201"/>
      <c r="FI311" s="201"/>
      <c r="FJ311" s="201"/>
      <c r="FK311" s="201"/>
      <c r="FL311" s="201"/>
      <c r="FM311" s="201"/>
      <c r="FN311" s="201"/>
      <c r="FO311" s="201"/>
      <c r="FP311" s="201"/>
      <c r="FQ311" s="201"/>
      <c r="FR311" s="201"/>
      <c r="FS311" s="201"/>
      <c r="FT311" s="201"/>
      <c r="FU311" s="201"/>
      <c r="FV311" s="201"/>
      <c r="FW311" s="201"/>
      <c r="FX311" s="201"/>
      <c r="FY311" s="201"/>
      <c r="FZ311" s="201"/>
      <c r="GA311" s="201"/>
      <c r="GB311" s="201"/>
      <c r="GC311" s="201"/>
      <c r="GD311" s="201"/>
      <c r="GE311" s="201"/>
      <c r="GF311" s="201"/>
      <c r="GG311" s="201"/>
      <c r="GH311" s="201"/>
      <c r="GI311" s="201"/>
      <c r="GJ311" s="201"/>
      <c r="GK311" s="201"/>
      <c r="GL311" s="201"/>
      <c r="GM311" s="201"/>
      <c r="GN311" s="201"/>
      <c r="GO311" s="201"/>
      <c r="GP311" s="201"/>
      <c r="GQ311" s="201"/>
      <c r="GR311" s="201"/>
      <c r="GS311" s="201"/>
      <c r="GT311" s="201"/>
      <c r="GU311" s="201"/>
      <c r="GV311" s="201"/>
      <c r="GW311" s="201"/>
      <c r="GX311" s="201"/>
      <c r="GY311" s="201"/>
      <c r="GZ311" s="201"/>
      <c r="HA311" s="201"/>
      <c r="HB311" s="201"/>
      <c r="HC311" s="201"/>
      <c r="HD311" s="201"/>
      <c r="HE311" s="201"/>
      <c r="HF311" s="201"/>
      <c r="HG311" s="201"/>
      <c r="HH311" s="201"/>
      <c r="HI311" s="201"/>
      <c r="HJ311" s="201"/>
      <c r="HK311" s="201"/>
      <c r="HL311" s="201"/>
      <c r="HM311" s="201"/>
      <c r="HN311" s="201"/>
      <c r="HO311" s="201"/>
      <c r="HP311" s="201"/>
      <c r="HQ311" s="201"/>
      <c r="HR311" s="201"/>
      <c r="HS311" s="201"/>
      <c r="HT311" s="201"/>
      <c r="HU311" s="201"/>
      <c r="HV311" s="201"/>
      <c r="HW311" s="201"/>
      <c r="HX311" s="201"/>
      <c r="HY311" s="201"/>
      <c r="HZ311" s="201"/>
      <c r="IA311" s="201"/>
      <c r="IB311" s="201"/>
      <c r="IC311" s="201"/>
      <c r="ID311" s="201"/>
      <c r="IE311" s="201"/>
      <c r="IF311" s="201"/>
      <c r="IG311" s="201"/>
      <c r="IH311" s="201"/>
      <c r="II311" s="201"/>
      <c r="IJ311" s="201"/>
      <c r="IK311" s="201"/>
      <c r="IL311" s="201"/>
      <c r="IM311" s="201"/>
      <c r="IN311" s="201"/>
      <c r="IO311" s="201"/>
      <c r="IP311" s="201"/>
      <c r="IQ311" s="201"/>
      <c r="IR311" s="201"/>
      <c r="IS311" s="201"/>
      <c r="IT311" s="201"/>
      <c r="IU311" s="201"/>
      <c r="IV311" s="201"/>
      <c r="IW311" s="201"/>
      <c r="IX311" s="201"/>
      <c r="IY311" s="201"/>
    </row>
    <row r="312" spans="1:259" s="203" customFormat="1" ht="12.95" customHeight="1">
      <c r="A312" s="621" t="s">
        <v>8484</v>
      </c>
      <c r="B312" s="529"/>
      <c r="C312" s="529"/>
      <c r="D312" s="965">
        <v>220033621</v>
      </c>
      <c r="E312" s="1255" t="s">
        <v>8986</v>
      </c>
      <c r="F312" s="1255" t="s">
        <v>4861</v>
      </c>
      <c r="G312" s="529"/>
      <c r="H312" s="529"/>
      <c r="I312" s="530" t="s">
        <v>495</v>
      </c>
      <c r="J312" s="530" t="s">
        <v>496</v>
      </c>
      <c r="K312" s="530" t="s">
        <v>497</v>
      </c>
      <c r="L312" s="1262" t="s">
        <v>103</v>
      </c>
      <c r="M312" s="321" t="s">
        <v>104</v>
      </c>
      <c r="N312" s="530"/>
      <c r="O312" s="1263" t="s">
        <v>105</v>
      </c>
      <c r="P312" s="321" t="s">
        <v>106</v>
      </c>
      <c r="Q312" s="530" t="s">
        <v>107</v>
      </c>
      <c r="R312" s="321" t="s">
        <v>1155</v>
      </c>
      <c r="S312" s="530" t="s">
        <v>109</v>
      </c>
      <c r="T312" s="321" t="s">
        <v>106</v>
      </c>
      <c r="U312" s="530" t="s">
        <v>121</v>
      </c>
      <c r="V312" s="530" t="s">
        <v>111</v>
      </c>
      <c r="W312" s="321">
        <v>60</v>
      </c>
      <c r="X312" s="530" t="s">
        <v>112</v>
      </c>
      <c r="Y312" s="321"/>
      <c r="Z312" s="321"/>
      <c r="AA312" s="321"/>
      <c r="AB312" s="321">
        <v>0</v>
      </c>
      <c r="AC312" s="530">
        <v>90</v>
      </c>
      <c r="AD312" s="530">
        <v>10</v>
      </c>
      <c r="AE312" s="618" t="s">
        <v>128</v>
      </c>
      <c r="AF312" s="530" t="s">
        <v>114</v>
      </c>
      <c r="AG312" s="618">
        <v>11</v>
      </c>
      <c r="AH312" s="960">
        <v>1770</v>
      </c>
      <c r="AI312" s="620">
        <v>19470</v>
      </c>
      <c r="AJ312" s="620">
        <v>21806.400000000001</v>
      </c>
      <c r="AK312" s="619"/>
      <c r="AL312" s="620"/>
      <c r="AM312" s="620"/>
      <c r="AN312" s="621" t="s">
        <v>115</v>
      </c>
      <c r="AO312" s="530"/>
      <c r="AP312" s="530"/>
      <c r="AQ312" s="530"/>
      <c r="AR312" s="530"/>
      <c r="AS312" s="530" t="s">
        <v>504</v>
      </c>
      <c r="AT312" s="530" t="s">
        <v>504</v>
      </c>
      <c r="AU312" s="530"/>
      <c r="AV312" s="530"/>
      <c r="AW312" s="530"/>
      <c r="AX312" s="530"/>
      <c r="AY312" s="530"/>
      <c r="AZ312" s="621" t="s">
        <v>7606</v>
      </c>
      <c r="BA312" s="1072" t="s">
        <v>104</v>
      </c>
      <c r="BB312" s="1"/>
      <c r="BC312" s="1"/>
      <c r="BD312" s="1" t="e">
        <f>VLOOKUP($F$2877:$F$3305,$E$17:$BE$2871,53,0)</f>
        <v>#VALUE!</v>
      </c>
      <c r="BE312" s="979" t="e">
        <f>BD312+0.5</f>
        <v>#VALUE!</v>
      </c>
    </row>
    <row r="313" spans="1:259" s="203" customFormat="1" ht="12.95" customHeight="1">
      <c r="A313" s="24" t="s">
        <v>8484</v>
      </c>
      <c r="B313" s="24"/>
      <c r="C313" s="25" t="s">
        <v>2123</v>
      </c>
      <c r="D313" s="24">
        <v>220034666</v>
      </c>
      <c r="E313" s="26" t="s">
        <v>3478</v>
      </c>
      <c r="F313" s="26"/>
      <c r="G313" s="26">
        <v>22100164</v>
      </c>
      <c r="H313" s="26" t="s">
        <v>1375</v>
      </c>
      <c r="I313" s="26" t="s">
        <v>505</v>
      </c>
      <c r="J313" s="26" t="s">
        <v>506</v>
      </c>
      <c r="K313" s="26" t="s">
        <v>507</v>
      </c>
      <c r="L313" s="27" t="s">
        <v>402</v>
      </c>
      <c r="M313" s="28" t="s">
        <v>104</v>
      </c>
      <c r="N313" s="26" t="s">
        <v>120</v>
      </c>
      <c r="O313" s="29" t="s">
        <v>83</v>
      </c>
      <c r="P313" s="28" t="s">
        <v>106</v>
      </c>
      <c r="Q313" s="26" t="s">
        <v>107</v>
      </c>
      <c r="R313" s="28" t="s">
        <v>108</v>
      </c>
      <c r="S313" s="27" t="s">
        <v>109</v>
      </c>
      <c r="T313" s="28" t="s">
        <v>106</v>
      </c>
      <c r="U313" s="30" t="s">
        <v>121</v>
      </c>
      <c r="V313" s="26" t="s">
        <v>111</v>
      </c>
      <c r="W313" s="28">
        <v>60</v>
      </c>
      <c r="X313" s="26" t="s">
        <v>112</v>
      </c>
      <c r="Y313" s="28"/>
      <c r="Z313" s="28"/>
      <c r="AA313" s="28"/>
      <c r="AB313" s="29">
        <v>30</v>
      </c>
      <c r="AC313" s="27">
        <v>60</v>
      </c>
      <c r="AD313" s="27">
        <v>10</v>
      </c>
      <c r="AE313" s="31" t="s">
        <v>128</v>
      </c>
      <c r="AF313" s="26" t="s">
        <v>114</v>
      </c>
      <c r="AG313" s="31">
        <v>8</v>
      </c>
      <c r="AH313" s="31">
        <v>508326.45</v>
      </c>
      <c r="AI313" s="32">
        <v>0</v>
      </c>
      <c r="AJ313" s="33">
        <f t="shared" ref="AJ313:AJ342" si="20">AI313*1.12</f>
        <v>0</v>
      </c>
      <c r="AK313" s="34"/>
      <c r="AL313" s="35"/>
      <c r="AM313" s="34"/>
      <c r="AN313" s="34" t="s">
        <v>115</v>
      </c>
      <c r="AO313" s="24"/>
      <c r="AP313" s="26"/>
      <c r="AQ313" s="26"/>
      <c r="AR313" s="26"/>
      <c r="AS313" s="26" t="s">
        <v>508</v>
      </c>
      <c r="AT313" s="26" t="s">
        <v>508</v>
      </c>
      <c r="AU313" s="26"/>
      <c r="AV313" s="26"/>
      <c r="AW313" s="26"/>
      <c r="AX313" s="26"/>
      <c r="AY313" s="26"/>
      <c r="AZ313" s="26"/>
      <c r="BC313" s="38"/>
      <c r="BD313" s="38"/>
      <c r="BE313" s="983">
        <v>275</v>
      </c>
    </row>
    <row r="314" spans="1:259" s="203" customFormat="1" ht="12.95" customHeight="1">
      <c r="A314" s="89" t="s">
        <v>8484</v>
      </c>
      <c r="B314" s="110"/>
      <c r="C314" s="110"/>
      <c r="D314" s="89">
        <v>220034666</v>
      </c>
      <c r="E314" s="89" t="s">
        <v>3871</v>
      </c>
      <c r="F314" s="89"/>
      <c r="G314" s="89">
        <v>22100164</v>
      </c>
      <c r="H314" s="260"/>
      <c r="I314" s="114" t="s">
        <v>505</v>
      </c>
      <c r="J314" s="114" t="s">
        <v>506</v>
      </c>
      <c r="K314" s="114" t="s">
        <v>507</v>
      </c>
      <c r="L314" s="89" t="s">
        <v>103</v>
      </c>
      <c r="M314" s="89" t="s">
        <v>104</v>
      </c>
      <c r="N314" s="62"/>
      <c r="O314" s="89" t="s">
        <v>105</v>
      </c>
      <c r="P314" s="110" t="s">
        <v>106</v>
      </c>
      <c r="Q314" s="112" t="s">
        <v>107</v>
      </c>
      <c r="R314" s="62" t="s">
        <v>108</v>
      </c>
      <c r="S314" s="62" t="s">
        <v>109</v>
      </c>
      <c r="T314" s="110" t="s">
        <v>106</v>
      </c>
      <c r="U314" s="112" t="s">
        <v>121</v>
      </c>
      <c r="V314" s="62" t="s">
        <v>111</v>
      </c>
      <c r="W314" s="62">
        <v>60</v>
      </c>
      <c r="X314" s="62" t="s">
        <v>112</v>
      </c>
      <c r="Y314" s="62"/>
      <c r="Z314" s="62"/>
      <c r="AA314" s="62"/>
      <c r="AB314" s="261">
        <v>0</v>
      </c>
      <c r="AC314" s="62">
        <v>90</v>
      </c>
      <c r="AD314" s="261">
        <v>10</v>
      </c>
      <c r="AE314" s="62" t="s">
        <v>128</v>
      </c>
      <c r="AF314" s="62" t="s">
        <v>114</v>
      </c>
      <c r="AG314" s="262">
        <v>7</v>
      </c>
      <c r="AH314" s="263">
        <v>508326.45</v>
      </c>
      <c r="AI314" s="32">
        <v>0</v>
      </c>
      <c r="AJ314" s="33">
        <f t="shared" si="20"/>
        <v>0</v>
      </c>
      <c r="AK314" s="265"/>
      <c r="AL314" s="265"/>
      <c r="AM314" s="265"/>
      <c r="AN314" s="266" t="s">
        <v>115</v>
      </c>
      <c r="AO314" s="267"/>
      <c r="AP314" s="267"/>
      <c r="AQ314" s="62"/>
      <c r="AR314" s="62"/>
      <c r="AS314" s="62" t="s">
        <v>508</v>
      </c>
      <c r="AT314" s="260"/>
      <c r="AU314" s="62"/>
      <c r="AV314" s="62"/>
      <c r="AW314" s="62"/>
      <c r="AX314" s="62"/>
      <c r="AY314" s="62"/>
      <c r="AZ314" s="62" t="s">
        <v>3872</v>
      </c>
      <c r="BA314" s="201"/>
      <c r="BB314" s="201"/>
      <c r="BC314" s="201"/>
      <c r="BD314" s="209"/>
      <c r="BE314" s="983">
        <v>276</v>
      </c>
    </row>
    <row r="315" spans="1:259" s="203" customFormat="1" ht="12.95" customHeight="1">
      <c r="A315" s="341" t="s">
        <v>8484</v>
      </c>
      <c r="B315" s="524"/>
      <c r="C315" s="524"/>
      <c r="D315" s="97">
        <v>220034666</v>
      </c>
      <c r="E315" s="94" t="s">
        <v>4781</v>
      </c>
      <c r="F315" s="94"/>
      <c r="G315" s="524"/>
      <c r="H315" s="524"/>
      <c r="I315" s="36" t="s">
        <v>505</v>
      </c>
      <c r="J315" s="36" t="s">
        <v>506</v>
      </c>
      <c r="K315" s="36" t="s">
        <v>507</v>
      </c>
      <c r="L315" s="97" t="s">
        <v>103</v>
      </c>
      <c r="M315" s="97" t="s">
        <v>104</v>
      </c>
      <c r="N315" s="470" t="s">
        <v>120</v>
      </c>
      <c r="O315" s="131" t="s">
        <v>83</v>
      </c>
      <c r="P315" s="503" t="s">
        <v>106</v>
      </c>
      <c r="Q315" s="750" t="s">
        <v>107</v>
      </c>
      <c r="R315" s="398" t="s">
        <v>2134</v>
      </c>
      <c r="S315" s="64" t="s">
        <v>109</v>
      </c>
      <c r="T315" s="139" t="s">
        <v>106</v>
      </c>
      <c r="U315" s="754" t="s">
        <v>121</v>
      </c>
      <c r="V315" s="60" t="s">
        <v>111</v>
      </c>
      <c r="W315" s="60">
        <v>60</v>
      </c>
      <c r="X315" s="60" t="s">
        <v>112</v>
      </c>
      <c r="Y315" s="60"/>
      <c r="Z315" s="60"/>
      <c r="AA315" s="60"/>
      <c r="AB315" s="470">
        <v>30</v>
      </c>
      <c r="AC315" s="470">
        <v>60</v>
      </c>
      <c r="AD315" s="470">
        <v>10</v>
      </c>
      <c r="AE315" s="60" t="s">
        <v>128</v>
      </c>
      <c r="AF315" s="60" t="s">
        <v>114</v>
      </c>
      <c r="AG315" s="498">
        <v>7</v>
      </c>
      <c r="AH315" s="498">
        <v>508326.45</v>
      </c>
      <c r="AI315" s="739">
        <v>3558285.15</v>
      </c>
      <c r="AJ315" s="739">
        <f t="shared" si="20"/>
        <v>3985279.3680000002</v>
      </c>
      <c r="AK315" s="740"/>
      <c r="AL315" s="741"/>
      <c r="AM315" s="741"/>
      <c r="AN315" s="752" t="s">
        <v>115</v>
      </c>
      <c r="AO315" s="753"/>
      <c r="AP315" s="753"/>
      <c r="AQ315" s="60"/>
      <c r="AR315" s="60"/>
      <c r="AS315" s="60" t="s">
        <v>508</v>
      </c>
      <c r="AT315" s="86"/>
      <c r="AU315" s="60"/>
      <c r="AV315" s="60"/>
      <c r="AW315" s="60"/>
      <c r="AX315" s="60"/>
      <c r="AY315" s="60"/>
      <c r="AZ315" s="606" t="s">
        <v>4718</v>
      </c>
      <c r="BA315" s="748" t="s">
        <v>104</v>
      </c>
      <c r="BB315" s="326"/>
      <c r="BC315" s="326"/>
      <c r="BD315" s="106"/>
      <c r="BE315" s="983">
        <v>277</v>
      </c>
    </row>
    <row r="316" spans="1:259" s="203" customFormat="1" ht="12.95" customHeight="1">
      <c r="A316" s="24" t="s">
        <v>8484</v>
      </c>
      <c r="B316" s="24"/>
      <c r="C316" s="25"/>
      <c r="D316" s="24">
        <v>210013835</v>
      </c>
      <c r="E316" s="26" t="s">
        <v>3479</v>
      </c>
      <c r="F316" s="26"/>
      <c r="G316" s="26">
        <v>22100165</v>
      </c>
      <c r="H316" s="26" t="s">
        <v>1376</v>
      </c>
      <c r="I316" s="26" t="s">
        <v>509</v>
      </c>
      <c r="J316" s="26" t="s">
        <v>510</v>
      </c>
      <c r="K316" s="26" t="s">
        <v>511</v>
      </c>
      <c r="L316" s="27" t="s">
        <v>103</v>
      </c>
      <c r="M316" s="28" t="s">
        <v>104</v>
      </c>
      <c r="N316" s="26"/>
      <c r="O316" s="29" t="s">
        <v>105</v>
      </c>
      <c r="P316" s="28" t="s">
        <v>106</v>
      </c>
      <c r="Q316" s="26" t="s">
        <v>107</v>
      </c>
      <c r="R316" s="28" t="s">
        <v>108</v>
      </c>
      <c r="S316" s="27" t="s">
        <v>109</v>
      </c>
      <c r="T316" s="28" t="s">
        <v>106</v>
      </c>
      <c r="U316" s="30" t="s">
        <v>121</v>
      </c>
      <c r="V316" s="26" t="s">
        <v>111</v>
      </c>
      <c r="W316" s="28">
        <v>60</v>
      </c>
      <c r="X316" s="26" t="s">
        <v>112</v>
      </c>
      <c r="Y316" s="28"/>
      <c r="Z316" s="28"/>
      <c r="AA316" s="28"/>
      <c r="AB316" s="29">
        <v>0</v>
      </c>
      <c r="AC316" s="27">
        <v>90</v>
      </c>
      <c r="AD316" s="27">
        <v>10</v>
      </c>
      <c r="AE316" s="31" t="s">
        <v>128</v>
      </c>
      <c r="AF316" s="26" t="s">
        <v>114</v>
      </c>
      <c r="AG316" s="31">
        <v>385</v>
      </c>
      <c r="AH316" s="31">
        <v>5352.85</v>
      </c>
      <c r="AI316" s="32">
        <f>AG316*AH316</f>
        <v>2060847.2500000002</v>
      </c>
      <c r="AJ316" s="33">
        <f t="shared" si="20"/>
        <v>2308148.9200000004</v>
      </c>
      <c r="AK316" s="34"/>
      <c r="AL316" s="35"/>
      <c r="AM316" s="34"/>
      <c r="AN316" s="34" t="s">
        <v>115</v>
      </c>
      <c r="AO316" s="24"/>
      <c r="AP316" s="26"/>
      <c r="AQ316" s="26"/>
      <c r="AR316" s="26"/>
      <c r="AS316" s="26" t="s">
        <v>512</v>
      </c>
      <c r="AT316" s="26" t="s">
        <v>512</v>
      </c>
      <c r="AU316" s="26"/>
      <c r="AV316" s="26"/>
      <c r="AW316" s="26"/>
      <c r="AX316" s="26"/>
      <c r="AY316" s="26"/>
      <c r="AZ316" s="26"/>
      <c r="BC316" s="38"/>
      <c r="BD316" s="38"/>
      <c r="BE316" s="983">
        <v>278</v>
      </c>
    </row>
    <row r="317" spans="1:259" s="203" customFormat="1" ht="12.95" customHeight="1">
      <c r="A317" s="24" t="s">
        <v>8484</v>
      </c>
      <c r="B317" s="24"/>
      <c r="C317" s="25" t="s">
        <v>2123</v>
      </c>
      <c r="D317" s="24">
        <v>210026396</v>
      </c>
      <c r="E317" s="26" t="s">
        <v>3480</v>
      </c>
      <c r="F317" s="26"/>
      <c r="G317" s="26">
        <v>22100166</v>
      </c>
      <c r="H317" s="26" t="s">
        <v>1377</v>
      </c>
      <c r="I317" s="26" t="s">
        <v>513</v>
      </c>
      <c r="J317" s="26" t="s">
        <v>514</v>
      </c>
      <c r="K317" s="26" t="s">
        <v>515</v>
      </c>
      <c r="L317" s="27" t="s">
        <v>402</v>
      </c>
      <c r="M317" s="28" t="s">
        <v>104</v>
      </c>
      <c r="N317" s="26" t="s">
        <v>120</v>
      </c>
      <c r="O317" s="29" t="s">
        <v>83</v>
      </c>
      <c r="P317" s="28" t="s">
        <v>106</v>
      </c>
      <c r="Q317" s="26" t="s">
        <v>107</v>
      </c>
      <c r="R317" s="28" t="s">
        <v>150</v>
      </c>
      <c r="S317" s="27" t="s">
        <v>109</v>
      </c>
      <c r="T317" s="28" t="s">
        <v>106</v>
      </c>
      <c r="U317" s="30" t="s">
        <v>121</v>
      </c>
      <c r="V317" s="26" t="s">
        <v>111</v>
      </c>
      <c r="W317" s="28">
        <v>60</v>
      </c>
      <c r="X317" s="26" t="s">
        <v>112</v>
      </c>
      <c r="Y317" s="28"/>
      <c r="Z317" s="28"/>
      <c r="AA317" s="28"/>
      <c r="AB317" s="29">
        <v>30</v>
      </c>
      <c r="AC317" s="27">
        <v>60</v>
      </c>
      <c r="AD317" s="27">
        <v>10</v>
      </c>
      <c r="AE317" s="31" t="s">
        <v>128</v>
      </c>
      <c r="AF317" s="26" t="s">
        <v>114</v>
      </c>
      <c r="AG317" s="31">
        <v>15</v>
      </c>
      <c r="AH317" s="123">
        <v>110395.5</v>
      </c>
      <c r="AI317" s="32">
        <v>0</v>
      </c>
      <c r="AJ317" s="33">
        <f t="shared" si="20"/>
        <v>0</v>
      </c>
      <c r="AK317" s="34"/>
      <c r="AL317" s="35"/>
      <c r="AM317" s="34"/>
      <c r="AN317" s="34" t="s">
        <v>115</v>
      </c>
      <c r="AO317" s="24"/>
      <c r="AP317" s="26"/>
      <c r="AQ317" s="26"/>
      <c r="AR317" s="26"/>
      <c r="AS317" s="26" t="s">
        <v>516</v>
      </c>
      <c r="AT317" s="26" t="s">
        <v>516</v>
      </c>
      <c r="AU317" s="26"/>
      <c r="AV317" s="26"/>
      <c r="AW317" s="26"/>
      <c r="AX317" s="26"/>
      <c r="AY317" s="26"/>
      <c r="AZ317" s="26"/>
      <c r="BC317" s="38"/>
      <c r="BD317" s="38"/>
      <c r="BE317" s="983">
        <v>279</v>
      </c>
    </row>
    <row r="318" spans="1:259" s="203" customFormat="1" ht="12.95" customHeight="1">
      <c r="A318" s="89" t="s">
        <v>8484</v>
      </c>
      <c r="B318" s="110"/>
      <c r="C318" s="110" t="s">
        <v>3836</v>
      </c>
      <c r="D318" s="89">
        <v>210026396</v>
      </c>
      <c r="E318" s="89" t="s">
        <v>3873</v>
      </c>
      <c r="F318" s="89"/>
      <c r="G318" s="89">
        <v>22100166</v>
      </c>
      <c r="H318" s="260"/>
      <c r="I318" s="114" t="s">
        <v>513</v>
      </c>
      <c r="J318" s="114" t="s">
        <v>514</v>
      </c>
      <c r="K318" s="114" t="s">
        <v>515</v>
      </c>
      <c r="L318" s="89" t="s">
        <v>402</v>
      </c>
      <c r="M318" s="89" t="s">
        <v>104</v>
      </c>
      <c r="N318" s="62" t="s">
        <v>120</v>
      </c>
      <c r="O318" s="89" t="s">
        <v>83</v>
      </c>
      <c r="P318" s="110" t="s">
        <v>106</v>
      </c>
      <c r="Q318" s="112" t="s">
        <v>107</v>
      </c>
      <c r="R318" s="62" t="s">
        <v>108</v>
      </c>
      <c r="S318" s="62" t="s">
        <v>109</v>
      </c>
      <c r="T318" s="110" t="s">
        <v>106</v>
      </c>
      <c r="U318" s="112" t="s">
        <v>121</v>
      </c>
      <c r="V318" s="62" t="s">
        <v>111</v>
      </c>
      <c r="W318" s="62">
        <v>60</v>
      </c>
      <c r="X318" s="62" t="s">
        <v>112</v>
      </c>
      <c r="Y318" s="62"/>
      <c r="Z318" s="62"/>
      <c r="AA318" s="62"/>
      <c r="AB318" s="261">
        <v>30</v>
      </c>
      <c r="AC318" s="62">
        <v>60</v>
      </c>
      <c r="AD318" s="261">
        <v>10</v>
      </c>
      <c r="AE318" s="62" t="s">
        <v>128</v>
      </c>
      <c r="AF318" s="62" t="s">
        <v>114</v>
      </c>
      <c r="AG318" s="262">
        <v>15</v>
      </c>
      <c r="AH318" s="263">
        <v>110395.5</v>
      </c>
      <c r="AI318" s="32">
        <v>0</v>
      </c>
      <c r="AJ318" s="33">
        <f t="shared" si="20"/>
        <v>0</v>
      </c>
      <c r="AK318" s="265"/>
      <c r="AL318" s="265"/>
      <c r="AM318" s="265"/>
      <c r="AN318" s="266" t="s">
        <v>115</v>
      </c>
      <c r="AO318" s="267"/>
      <c r="AP318" s="267"/>
      <c r="AQ318" s="62"/>
      <c r="AR318" s="62"/>
      <c r="AS318" s="62" t="s">
        <v>516</v>
      </c>
      <c r="AT318" s="260"/>
      <c r="AU318" s="62"/>
      <c r="AV318" s="62"/>
      <c r="AW318" s="62"/>
      <c r="AX318" s="62"/>
      <c r="AY318" s="62"/>
      <c r="AZ318" s="62" t="s">
        <v>3838</v>
      </c>
      <c r="BA318" s="201"/>
      <c r="BB318" s="201"/>
      <c r="BC318" s="201"/>
      <c r="BD318" s="209"/>
      <c r="BE318" s="983">
        <v>280</v>
      </c>
    </row>
    <row r="319" spans="1:259" s="203" customFormat="1" ht="12.95" customHeight="1">
      <c r="A319" s="24" t="s">
        <v>8484</v>
      </c>
      <c r="B319" s="260"/>
      <c r="C319" s="260" t="s">
        <v>2090</v>
      </c>
      <c r="D319" s="24">
        <v>210026396</v>
      </c>
      <c r="E319" s="27" t="s">
        <v>4082</v>
      </c>
      <c r="F319" s="27"/>
      <c r="G319" s="26"/>
      <c r="H319" s="260"/>
      <c r="I319" s="26" t="s">
        <v>513</v>
      </c>
      <c r="J319" s="26" t="s">
        <v>514</v>
      </c>
      <c r="K319" s="26" t="s">
        <v>515</v>
      </c>
      <c r="L319" s="26" t="s">
        <v>402</v>
      </c>
      <c r="M319" s="28" t="s">
        <v>104</v>
      </c>
      <c r="N319" s="26" t="s">
        <v>120</v>
      </c>
      <c r="O319" s="28" t="s">
        <v>83</v>
      </c>
      <c r="P319" s="28" t="s">
        <v>106</v>
      </c>
      <c r="Q319" s="26" t="s">
        <v>107</v>
      </c>
      <c r="R319" s="28" t="s">
        <v>1092</v>
      </c>
      <c r="S319" s="26" t="s">
        <v>109</v>
      </c>
      <c r="T319" s="28" t="s">
        <v>106</v>
      </c>
      <c r="U319" s="30" t="s">
        <v>121</v>
      </c>
      <c r="V319" s="26" t="s">
        <v>111</v>
      </c>
      <c r="W319" s="28">
        <v>60</v>
      </c>
      <c r="X319" s="26" t="s">
        <v>112</v>
      </c>
      <c r="Y319" s="28"/>
      <c r="Z319" s="28"/>
      <c r="AA319" s="28"/>
      <c r="AB319" s="28">
        <v>30</v>
      </c>
      <c r="AC319" s="26">
        <v>60</v>
      </c>
      <c r="AD319" s="26">
        <v>10</v>
      </c>
      <c r="AE319" s="31" t="s">
        <v>128</v>
      </c>
      <c r="AF319" s="26" t="s">
        <v>114</v>
      </c>
      <c r="AG319" s="31">
        <v>15</v>
      </c>
      <c r="AH319" s="34">
        <v>110395.5</v>
      </c>
      <c r="AI319" s="32">
        <v>0</v>
      </c>
      <c r="AJ319" s="33">
        <f t="shared" si="20"/>
        <v>0</v>
      </c>
      <c r="AK319" s="35"/>
      <c r="AL319" s="34"/>
      <c r="AM319" s="34"/>
      <c r="AN319" s="34" t="s">
        <v>115</v>
      </c>
      <c r="AO319" s="24"/>
      <c r="AP319" s="26"/>
      <c r="AQ319" s="26"/>
      <c r="AR319" s="26"/>
      <c r="AS319" s="26" t="s">
        <v>516</v>
      </c>
      <c r="AT319" s="26" t="s">
        <v>516</v>
      </c>
      <c r="AU319" s="26"/>
      <c r="AV319" s="26"/>
      <c r="AW319" s="26"/>
      <c r="AX319" s="26"/>
      <c r="AY319" s="26"/>
      <c r="AZ319" s="26"/>
      <c r="BA319" s="253" t="s">
        <v>3838</v>
      </c>
      <c r="BB319" s="253">
        <v>22100166</v>
      </c>
      <c r="BC319" s="253"/>
      <c r="BD319" s="209"/>
      <c r="BE319" s="983">
        <v>281</v>
      </c>
      <c r="BF319" s="201"/>
      <c r="BG319" s="201"/>
      <c r="BH319" s="201"/>
      <c r="BI319" s="201"/>
      <c r="BJ319" s="201"/>
      <c r="BK319" s="201"/>
      <c r="BL319" s="201"/>
      <c r="BM319" s="201"/>
      <c r="BN319" s="201"/>
      <c r="BO319" s="201"/>
      <c r="BP319" s="201"/>
      <c r="BQ319" s="201"/>
      <c r="BR319" s="201"/>
      <c r="BS319" s="201"/>
      <c r="BT319" s="201"/>
      <c r="BU319" s="201"/>
      <c r="BV319" s="201"/>
      <c r="BW319" s="201"/>
      <c r="BX319" s="201"/>
      <c r="BY319" s="201"/>
      <c r="BZ319" s="201"/>
      <c r="CA319" s="201"/>
      <c r="CB319" s="201"/>
      <c r="CC319" s="201"/>
      <c r="CD319" s="201"/>
      <c r="CE319" s="201"/>
      <c r="CF319" s="201"/>
      <c r="CG319" s="201"/>
      <c r="CH319" s="201"/>
      <c r="CI319" s="201"/>
      <c r="CJ319" s="201"/>
      <c r="CK319" s="201"/>
      <c r="CL319" s="201"/>
      <c r="CM319" s="201"/>
      <c r="CN319" s="201"/>
      <c r="CO319" s="201"/>
      <c r="CP319" s="201"/>
      <c r="CQ319" s="201"/>
      <c r="CR319" s="201"/>
      <c r="CS319" s="201"/>
      <c r="CT319" s="201"/>
      <c r="CU319" s="201"/>
      <c r="CV319" s="201"/>
      <c r="CW319" s="201"/>
      <c r="CX319" s="201"/>
      <c r="CY319" s="201"/>
      <c r="CZ319" s="201"/>
      <c r="DA319" s="201"/>
      <c r="DB319" s="201"/>
      <c r="DC319" s="201"/>
      <c r="DD319" s="201"/>
      <c r="DE319" s="201"/>
      <c r="DF319" s="201"/>
      <c r="DG319" s="201"/>
      <c r="DH319" s="201"/>
      <c r="DI319" s="201"/>
      <c r="DJ319" s="201"/>
      <c r="DK319" s="201"/>
      <c r="DL319" s="201"/>
      <c r="DM319" s="201"/>
      <c r="DN319" s="201"/>
      <c r="DO319" s="201"/>
      <c r="DP319" s="201"/>
      <c r="DQ319" s="201"/>
      <c r="DR319" s="201"/>
      <c r="DS319" s="201"/>
      <c r="DT319" s="201"/>
      <c r="DU319" s="201"/>
      <c r="DV319" s="201"/>
      <c r="DW319" s="201"/>
      <c r="DX319" s="201"/>
      <c r="DY319" s="201"/>
      <c r="DZ319" s="201"/>
      <c r="EA319" s="201"/>
      <c r="EB319" s="201"/>
      <c r="EC319" s="201"/>
      <c r="ED319" s="201"/>
      <c r="EE319" s="201"/>
      <c r="EF319" s="201"/>
      <c r="EG319" s="201"/>
      <c r="EH319" s="201"/>
      <c r="EI319" s="201"/>
      <c r="EJ319" s="201"/>
      <c r="EK319" s="201"/>
      <c r="EL319" s="201"/>
      <c r="EM319" s="201"/>
      <c r="EN319" s="201"/>
      <c r="EO319" s="201"/>
      <c r="EP319" s="201"/>
      <c r="EQ319" s="201"/>
      <c r="ER319" s="201"/>
      <c r="ES319" s="201"/>
      <c r="ET319" s="201"/>
      <c r="EU319" s="201"/>
      <c r="EV319" s="201"/>
      <c r="EW319" s="201"/>
      <c r="EX319" s="201"/>
      <c r="EY319" s="201"/>
      <c r="EZ319" s="201"/>
      <c r="FA319" s="201"/>
      <c r="FB319" s="201"/>
      <c r="FC319" s="201"/>
      <c r="FD319" s="201"/>
      <c r="FE319" s="201"/>
      <c r="FF319" s="201"/>
      <c r="FG319" s="201"/>
      <c r="FH319" s="201"/>
      <c r="FI319" s="201"/>
      <c r="FJ319" s="201"/>
      <c r="FK319" s="201"/>
      <c r="FL319" s="201"/>
      <c r="FM319" s="201"/>
      <c r="FN319" s="201"/>
      <c r="FO319" s="201"/>
      <c r="FP319" s="201"/>
      <c r="FQ319" s="201"/>
      <c r="FR319" s="201"/>
      <c r="FS319" s="201"/>
      <c r="FT319" s="201"/>
      <c r="FU319" s="201"/>
      <c r="FV319" s="201"/>
      <c r="FW319" s="201"/>
      <c r="FX319" s="201"/>
      <c r="FY319" s="201"/>
      <c r="FZ319" s="201"/>
      <c r="GA319" s="201"/>
      <c r="GB319" s="201"/>
      <c r="GC319" s="201"/>
      <c r="GD319" s="201"/>
      <c r="GE319" s="201"/>
      <c r="GF319" s="201"/>
      <c r="GG319" s="201"/>
      <c r="GH319" s="201"/>
      <c r="GI319" s="201"/>
      <c r="GJ319" s="201"/>
      <c r="GK319" s="201"/>
      <c r="GL319" s="201"/>
      <c r="GM319" s="201"/>
      <c r="GN319" s="201"/>
      <c r="GO319" s="201"/>
      <c r="GP319" s="201"/>
      <c r="GQ319" s="201"/>
      <c r="GR319" s="201"/>
      <c r="GS319" s="201"/>
      <c r="GT319" s="201"/>
      <c r="GU319" s="201"/>
      <c r="GV319" s="201"/>
      <c r="GW319" s="201"/>
      <c r="GX319" s="201"/>
      <c r="GY319" s="201"/>
      <c r="GZ319" s="201"/>
      <c r="HA319" s="201"/>
      <c r="HB319" s="201"/>
      <c r="HC319" s="201"/>
      <c r="HD319" s="201"/>
      <c r="HE319" s="201"/>
      <c r="HF319" s="201"/>
      <c r="HG319" s="201"/>
      <c r="HH319" s="201"/>
      <c r="HI319" s="201"/>
      <c r="HJ319" s="201"/>
      <c r="HK319" s="201"/>
      <c r="HL319" s="201"/>
      <c r="HM319" s="201"/>
      <c r="HN319" s="201"/>
      <c r="HO319" s="201"/>
      <c r="HP319" s="201"/>
      <c r="HQ319" s="201"/>
      <c r="HR319" s="201"/>
      <c r="HS319" s="201"/>
      <c r="HT319" s="201"/>
      <c r="HU319" s="201"/>
      <c r="HV319" s="201"/>
      <c r="HW319" s="201"/>
      <c r="HX319" s="201"/>
      <c r="HY319" s="201"/>
      <c r="HZ319" s="201"/>
      <c r="IA319" s="201"/>
      <c r="IB319" s="201"/>
      <c r="IC319" s="201"/>
      <c r="ID319" s="201"/>
      <c r="IE319" s="201"/>
      <c r="IF319" s="201"/>
      <c r="IG319" s="201"/>
      <c r="IH319" s="201"/>
      <c r="II319" s="201"/>
      <c r="IJ319" s="201"/>
      <c r="IK319" s="201"/>
      <c r="IL319" s="201"/>
      <c r="IM319" s="201"/>
      <c r="IN319" s="201"/>
      <c r="IO319" s="201"/>
      <c r="IP319" s="201"/>
      <c r="IQ319" s="201"/>
      <c r="IR319" s="201"/>
      <c r="IS319" s="201"/>
      <c r="IT319" s="201"/>
      <c r="IU319" s="201"/>
      <c r="IV319" s="201"/>
      <c r="IW319" s="201"/>
      <c r="IX319" s="201"/>
      <c r="IY319" s="201"/>
    </row>
    <row r="320" spans="1:259" s="203" customFormat="1" ht="12.95" customHeight="1">
      <c r="A320" s="395" t="s">
        <v>8484</v>
      </c>
      <c r="B320" s="524"/>
      <c r="C320" s="524"/>
      <c r="D320" s="64">
        <v>210026396</v>
      </c>
      <c r="E320" s="521" t="s">
        <v>4761</v>
      </c>
      <c r="F320" s="521"/>
      <c r="G320" s="524"/>
      <c r="H320" s="524"/>
      <c r="I320" s="606" t="s">
        <v>513</v>
      </c>
      <c r="J320" s="606" t="s">
        <v>514</v>
      </c>
      <c r="K320" s="606" t="s">
        <v>515</v>
      </c>
      <c r="L320" s="64" t="s">
        <v>149</v>
      </c>
      <c r="M320" s="131" t="s">
        <v>104</v>
      </c>
      <c r="N320" s="470" t="s">
        <v>120</v>
      </c>
      <c r="O320" s="131" t="s">
        <v>83</v>
      </c>
      <c r="P320" s="398" t="s">
        <v>106</v>
      </c>
      <c r="Q320" s="606" t="s">
        <v>107</v>
      </c>
      <c r="R320" s="398" t="s">
        <v>2149</v>
      </c>
      <c r="S320" s="470" t="s">
        <v>109</v>
      </c>
      <c r="T320" s="398" t="s">
        <v>106</v>
      </c>
      <c r="U320" s="36" t="s">
        <v>121</v>
      </c>
      <c r="V320" s="606" t="s">
        <v>111</v>
      </c>
      <c r="W320" s="398">
        <v>60</v>
      </c>
      <c r="X320" s="606" t="s">
        <v>112</v>
      </c>
      <c r="Y320" s="398"/>
      <c r="Z320" s="398"/>
      <c r="AA320" s="398"/>
      <c r="AB320" s="470">
        <v>30</v>
      </c>
      <c r="AC320" s="470">
        <v>60</v>
      </c>
      <c r="AD320" s="470">
        <v>10</v>
      </c>
      <c r="AE320" s="737" t="s">
        <v>128</v>
      </c>
      <c r="AF320" s="606" t="s">
        <v>114</v>
      </c>
      <c r="AG320" s="610">
        <v>15</v>
      </c>
      <c r="AH320" s="498">
        <v>110395.5</v>
      </c>
      <c r="AI320" s="739">
        <v>1655932.5</v>
      </c>
      <c r="AJ320" s="739">
        <f t="shared" si="20"/>
        <v>1854644.4000000001</v>
      </c>
      <c r="AK320" s="740"/>
      <c r="AL320" s="741"/>
      <c r="AM320" s="741"/>
      <c r="AN320" s="741" t="s">
        <v>115</v>
      </c>
      <c r="AO320" s="395"/>
      <c r="AP320" s="606"/>
      <c r="AQ320" s="606"/>
      <c r="AR320" s="606"/>
      <c r="AS320" s="606" t="s">
        <v>516</v>
      </c>
      <c r="AT320" s="606" t="s">
        <v>516</v>
      </c>
      <c r="AU320" s="606"/>
      <c r="AV320" s="606"/>
      <c r="AW320" s="606"/>
      <c r="AX320" s="606"/>
      <c r="AY320" s="606"/>
      <c r="AZ320" s="606" t="s">
        <v>4714</v>
      </c>
      <c r="BA320" s="742"/>
      <c r="BB320" s="326"/>
      <c r="BC320" s="326"/>
      <c r="BD320" s="106"/>
      <c r="BE320" s="983">
        <v>282</v>
      </c>
    </row>
    <row r="321" spans="1:259" s="203" customFormat="1" ht="12.95" customHeight="1">
      <c r="A321" s="24" t="s">
        <v>8484</v>
      </c>
      <c r="B321" s="24"/>
      <c r="C321" s="25" t="s">
        <v>2123</v>
      </c>
      <c r="D321" s="24">
        <v>210020473</v>
      </c>
      <c r="E321" s="26" t="s">
        <v>3481</v>
      </c>
      <c r="F321" s="26"/>
      <c r="G321" s="26">
        <v>22100167</v>
      </c>
      <c r="H321" s="26" t="s">
        <v>1378</v>
      </c>
      <c r="I321" s="26" t="s">
        <v>517</v>
      </c>
      <c r="J321" s="26" t="s">
        <v>514</v>
      </c>
      <c r="K321" s="26" t="s">
        <v>518</v>
      </c>
      <c r="L321" s="27" t="s">
        <v>402</v>
      </c>
      <c r="M321" s="28" t="s">
        <v>104</v>
      </c>
      <c r="N321" s="26" t="s">
        <v>120</v>
      </c>
      <c r="O321" s="29" t="s">
        <v>83</v>
      </c>
      <c r="P321" s="28" t="s">
        <v>106</v>
      </c>
      <c r="Q321" s="26" t="s">
        <v>107</v>
      </c>
      <c r="R321" s="28" t="s">
        <v>150</v>
      </c>
      <c r="S321" s="27" t="s">
        <v>109</v>
      </c>
      <c r="T321" s="28" t="s">
        <v>106</v>
      </c>
      <c r="U321" s="30" t="s">
        <v>121</v>
      </c>
      <c r="V321" s="26" t="s">
        <v>111</v>
      </c>
      <c r="W321" s="28">
        <v>60</v>
      </c>
      <c r="X321" s="26" t="s">
        <v>112</v>
      </c>
      <c r="Y321" s="28"/>
      <c r="Z321" s="28"/>
      <c r="AA321" s="28"/>
      <c r="AB321" s="29">
        <v>30</v>
      </c>
      <c r="AC321" s="27">
        <v>60</v>
      </c>
      <c r="AD321" s="27">
        <v>10</v>
      </c>
      <c r="AE321" s="31" t="s">
        <v>128</v>
      </c>
      <c r="AF321" s="26" t="s">
        <v>114</v>
      </c>
      <c r="AG321" s="31">
        <v>99</v>
      </c>
      <c r="AH321" s="123">
        <v>8466.77</v>
      </c>
      <c r="AI321" s="32">
        <v>0</v>
      </c>
      <c r="AJ321" s="33">
        <f t="shared" si="20"/>
        <v>0</v>
      </c>
      <c r="AK321" s="34"/>
      <c r="AL321" s="35"/>
      <c r="AM321" s="34"/>
      <c r="AN321" s="34" t="s">
        <v>115</v>
      </c>
      <c r="AO321" s="24"/>
      <c r="AP321" s="26"/>
      <c r="AQ321" s="26"/>
      <c r="AR321" s="26"/>
      <c r="AS321" s="26" t="s">
        <v>519</v>
      </c>
      <c r="AT321" s="26" t="s">
        <v>519</v>
      </c>
      <c r="AU321" s="26"/>
      <c r="AV321" s="26"/>
      <c r="AW321" s="26"/>
      <c r="AX321" s="26"/>
      <c r="AY321" s="26"/>
      <c r="AZ321" s="26"/>
      <c r="BC321" s="38"/>
      <c r="BD321" s="38"/>
      <c r="BE321" s="983">
        <v>283</v>
      </c>
    </row>
    <row r="322" spans="1:259" s="203" customFormat="1" ht="12.95" customHeight="1">
      <c r="A322" s="89" t="s">
        <v>8484</v>
      </c>
      <c r="B322" s="110"/>
      <c r="C322" s="110" t="s">
        <v>3836</v>
      </c>
      <c r="D322" s="89">
        <v>210020473</v>
      </c>
      <c r="E322" s="89" t="s">
        <v>3874</v>
      </c>
      <c r="F322" s="89"/>
      <c r="G322" s="89">
        <v>22100167</v>
      </c>
      <c r="H322" s="260"/>
      <c r="I322" s="114" t="s">
        <v>517</v>
      </c>
      <c r="J322" s="114" t="s">
        <v>514</v>
      </c>
      <c r="K322" s="114" t="s">
        <v>518</v>
      </c>
      <c r="L322" s="89" t="s">
        <v>402</v>
      </c>
      <c r="M322" s="89" t="s">
        <v>104</v>
      </c>
      <c r="N322" s="62" t="s">
        <v>120</v>
      </c>
      <c r="O322" s="89" t="s">
        <v>83</v>
      </c>
      <c r="P322" s="110" t="s">
        <v>106</v>
      </c>
      <c r="Q322" s="112" t="s">
        <v>107</v>
      </c>
      <c r="R322" s="62" t="s">
        <v>108</v>
      </c>
      <c r="S322" s="62" t="s">
        <v>109</v>
      </c>
      <c r="T322" s="110" t="s">
        <v>106</v>
      </c>
      <c r="U322" s="112" t="s">
        <v>121</v>
      </c>
      <c r="V322" s="62" t="s">
        <v>111</v>
      </c>
      <c r="W322" s="62">
        <v>60</v>
      </c>
      <c r="X322" s="62" t="s">
        <v>112</v>
      </c>
      <c r="Y322" s="62"/>
      <c r="Z322" s="62"/>
      <c r="AA322" s="62"/>
      <c r="AB322" s="261">
        <v>30</v>
      </c>
      <c r="AC322" s="62">
        <v>60</v>
      </c>
      <c r="AD322" s="261">
        <v>10</v>
      </c>
      <c r="AE322" s="62" t="s">
        <v>128</v>
      </c>
      <c r="AF322" s="62" t="s">
        <v>114</v>
      </c>
      <c r="AG322" s="262">
        <v>99</v>
      </c>
      <c r="AH322" s="263">
        <v>8466.77</v>
      </c>
      <c r="AI322" s="32">
        <v>0</v>
      </c>
      <c r="AJ322" s="33">
        <f t="shared" si="20"/>
        <v>0</v>
      </c>
      <c r="AK322" s="265"/>
      <c r="AL322" s="265"/>
      <c r="AM322" s="265"/>
      <c r="AN322" s="266" t="s">
        <v>115</v>
      </c>
      <c r="AO322" s="267"/>
      <c r="AP322" s="267"/>
      <c r="AQ322" s="62"/>
      <c r="AR322" s="62"/>
      <c r="AS322" s="62" t="s">
        <v>519</v>
      </c>
      <c r="AT322" s="260"/>
      <c r="AU322" s="62"/>
      <c r="AV322" s="62"/>
      <c r="AW322" s="62"/>
      <c r="AX322" s="62"/>
      <c r="AY322" s="62"/>
      <c r="AZ322" s="62" t="s">
        <v>3838</v>
      </c>
      <c r="BA322" s="201"/>
      <c r="BB322" s="201"/>
      <c r="BC322" s="201"/>
      <c r="BD322" s="209"/>
      <c r="BE322" s="983">
        <v>284</v>
      </c>
    </row>
    <row r="323" spans="1:259" s="203" customFormat="1" ht="12.95" customHeight="1">
      <c r="A323" s="24" t="s">
        <v>8484</v>
      </c>
      <c r="B323" s="260"/>
      <c r="C323" s="260" t="s">
        <v>2090</v>
      </c>
      <c r="D323" s="24">
        <v>210020473</v>
      </c>
      <c r="E323" s="27" t="s">
        <v>4083</v>
      </c>
      <c r="F323" s="27"/>
      <c r="G323" s="26"/>
      <c r="H323" s="260"/>
      <c r="I323" s="26" t="s">
        <v>517</v>
      </c>
      <c r="J323" s="26" t="s">
        <v>514</v>
      </c>
      <c r="K323" s="26" t="s">
        <v>518</v>
      </c>
      <c r="L323" s="26" t="s">
        <v>402</v>
      </c>
      <c r="M323" s="28" t="s">
        <v>104</v>
      </c>
      <c r="N323" s="26" t="s">
        <v>120</v>
      </c>
      <c r="O323" s="28" t="s">
        <v>83</v>
      </c>
      <c r="P323" s="28" t="s">
        <v>106</v>
      </c>
      <c r="Q323" s="26" t="s">
        <v>107</v>
      </c>
      <c r="R323" s="28" t="s">
        <v>1092</v>
      </c>
      <c r="S323" s="26" t="s">
        <v>109</v>
      </c>
      <c r="T323" s="28" t="s">
        <v>106</v>
      </c>
      <c r="U323" s="30" t="s">
        <v>121</v>
      </c>
      <c r="V323" s="26" t="s">
        <v>111</v>
      </c>
      <c r="W323" s="28">
        <v>60</v>
      </c>
      <c r="X323" s="26" t="s">
        <v>112</v>
      </c>
      <c r="Y323" s="28"/>
      <c r="Z323" s="28"/>
      <c r="AA323" s="28"/>
      <c r="AB323" s="28">
        <v>30</v>
      </c>
      <c r="AC323" s="26">
        <v>60</v>
      </c>
      <c r="AD323" s="26">
        <v>10</v>
      </c>
      <c r="AE323" s="31" t="s">
        <v>128</v>
      </c>
      <c r="AF323" s="26" t="s">
        <v>114</v>
      </c>
      <c r="AG323" s="31">
        <v>99</v>
      </c>
      <c r="AH323" s="34">
        <v>8466.77</v>
      </c>
      <c r="AI323" s="32">
        <v>0</v>
      </c>
      <c r="AJ323" s="33">
        <f t="shared" si="20"/>
        <v>0</v>
      </c>
      <c r="AK323" s="35"/>
      <c r="AL323" s="34"/>
      <c r="AM323" s="34"/>
      <c r="AN323" s="34" t="s">
        <v>115</v>
      </c>
      <c r="AO323" s="24"/>
      <c r="AP323" s="26"/>
      <c r="AQ323" s="26"/>
      <c r="AR323" s="26"/>
      <c r="AS323" s="26" t="s">
        <v>519</v>
      </c>
      <c r="AT323" s="26" t="s">
        <v>519</v>
      </c>
      <c r="AU323" s="26"/>
      <c r="AV323" s="26"/>
      <c r="AW323" s="26"/>
      <c r="AX323" s="26"/>
      <c r="AY323" s="26"/>
      <c r="AZ323" s="26"/>
      <c r="BA323" s="253" t="s">
        <v>3838</v>
      </c>
      <c r="BB323" s="253">
        <v>22100167</v>
      </c>
      <c r="BC323" s="253"/>
      <c r="BD323" s="209"/>
      <c r="BE323" s="983">
        <v>285</v>
      </c>
      <c r="BF323" s="201"/>
      <c r="BG323" s="201"/>
      <c r="BH323" s="201"/>
      <c r="BI323" s="201"/>
      <c r="BJ323" s="201"/>
      <c r="BK323" s="201"/>
      <c r="BL323" s="201"/>
      <c r="BM323" s="201"/>
      <c r="BN323" s="201"/>
      <c r="BO323" s="201"/>
      <c r="BP323" s="201"/>
      <c r="BQ323" s="201"/>
      <c r="BR323" s="201"/>
      <c r="BS323" s="201"/>
      <c r="BT323" s="201"/>
      <c r="BU323" s="201"/>
      <c r="BV323" s="201"/>
      <c r="BW323" s="201"/>
      <c r="BX323" s="201"/>
      <c r="BY323" s="201"/>
      <c r="BZ323" s="201"/>
      <c r="CA323" s="201"/>
      <c r="CB323" s="201"/>
      <c r="CC323" s="201"/>
      <c r="CD323" s="201"/>
      <c r="CE323" s="201"/>
      <c r="CF323" s="201"/>
      <c r="CG323" s="201"/>
      <c r="CH323" s="201"/>
      <c r="CI323" s="201"/>
      <c r="CJ323" s="201"/>
      <c r="CK323" s="201"/>
      <c r="CL323" s="201"/>
      <c r="CM323" s="201"/>
      <c r="CN323" s="201"/>
      <c r="CO323" s="201"/>
      <c r="CP323" s="201"/>
      <c r="CQ323" s="201"/>
      <c r="CR323" s="201"/>
      <c r="CS323" s="201"/>
      <c r="CT323" s="201"/>
      <c r="CU323" s="201"/>
      <c r="CV323" s="201"/>
      <c r="CW323" s="201"/>
      <c r="CX323" s="201"/>
      <c r="CY323" s="201"/>
      <c r="CZ323" s="201"/>
      <c r="DA323" s="201"/>
      <c r="DB323" s="201"/>
      <c r="DC323" s="201"/>
      <c r="DD323" s="201"/>
      <c r="DE323" s="201"/>
      <c r="DF323" s="201"/>
      <c r="DG323" s="201"/>
      <c r="DH323" s="201"/>
      <c r="DI323" s="201"/>
      <c r="DJ323" s="201"/>
      <c r="DK323" s="201"/>
      <c r="DL323" s="201"/>
      <c r="DM323" s="201"/>
      <c r="DN323" s="201"/>
      <c r="DO323" s="201"/>
      <c r="DP323" s="201"/>
      <c r="DQ323" s="201"/>
      <c r="DR323" s="201"/>
      <c r="DS323" s="201"/>
      <c r="DT323" s="201"/>
      <c r="DU323" s="201"/>
      <c r="DV323" s="201"/>
      <c r="DW323" s="201"/>
      <c r="DX323" s="201"/>
      <c r="DY323" s="201"/>
      <c r="DZ323" s="201"/>
      <c r="EA323" s="201"/>
      <c r="EB323" s="201"/>
      <c r="EC323" s="201"/>
      <c r="ED323" s="201"/>
      <c r="EE323" s="201"/>
      <c r="EF323" s="201"/>
      <c r="EG323" s="201"/>
      <c r="EH323" s="201"/>
      <c r="EI323" s="201"/>
      <c r="EJ323" s="201"/>
      <c r="EK323" s="201"/>
      <c r="EL323" s="201"/>
      <c r="EM323" s="201"/>
      <c r="EN323" s="201"/>
      <c r="EO323" s="201"/>
      <c r="EP323" s="201"/>
      <c r="EQ323" s="201"/>
      <c r="ER323" s="201"/>
      <c r="ES323" s="201"/>
      <c r="ET323" s="201"/>
      <c r="EU323" s="201"/>
      <c r="EV323" s="201"/>
      <c r="EW323" s="201"/>
      <c r="EX323" s="201"/>
      <c r="EY323" s="201"/>
      <c r="EZ323" s="201"/>
      <c r="FA323" s="201"/>
      <c r="FB323" s="201"/>
      <c r="FC323" s="201"/>
      <c r="FD323" s="201"/>
      <c r="FE323" s="201"/>
      <c r="FF323" s="201"/>
      <c r="FG323" s="201"/>
      <c r="FH323" s="201"/>
      <c r="FI323" s="201"/>
      <c r="FJ323" s="201"/>
      <c r="FK323" s="201"/>
      <c r="FL323" s="201"/>
      <c r="FM323" s="201"/>
      <c r="FN323" s="201"/>
      <c r="FO323" s="201"/>
      <c r="FP323" s="201"/>
      <c r="FQ323" s="201"/>
      <c r="FR323" s="201"/>
      <c r="FS323" s="201"/>
      <c r="FT323" s="201"/>
      <c r="FU323" s="201"/>
      <c r="FV323" s="201"/>
      <c r="FW323" s="201"/>
      <c r="FX323" s="201"/>
      <c r="FY323" s="201"/>
      <c r="FZ323" s="201"/>
      <c r="GA323" s="201"/>
      <c r="GB323" s="201"/>
      <c r="GC323" s="201"/>
      <c r="GD323" s="201"/>
      <c r="GE323" s="201"/>
      <c r="GF323" s="201"/>
      <c r="GG323" s="201"/>
      <c r="GH323" s="201"/>
      <c r="GI323" s="201"/>
      <c r="GJ323" s="201"/>
      <c r="GK323" s="201"/>
      <c r="GL323" s="201"/>
      <c r="GM323" s="201"/>
      <c r="GN323" s="201"/>
      <c r="GO323" s="201"/>
      <c r="GP323" s="201"/>
      <c r="GQ323" s="201"/>
      <c r="GR323" s="201"/>
      <c r="GS323" s="201"/>
      <c r="GT323" s="201"/>
      <c r="GU323" s="201"/>
      <c r="GV323" s="201"/>
      <c r="GW323" s="201"/>
      <c r="GX323" s="201"/>
      <c r="GY323" s="201"/>
      <c r="GZ323" s="201"/>
      <c r="HA323" s="201"/>
      <c r="HB323" s="201"/>
      <c r="HC323" s="201"/>
      <c r="HD323" s="201"/>
      <c r="HE323" s="201"/>
      <c r="HF323" s="201"/>
      <c r="HG323" s="201"/>
      <c r="HH323" s="201"/>
      <c r="HI323" s="201"/>
      <c r="HJ323" s="201"/>
      <c r="HK323" s="201"/>
      <c r="HL323" s="201"/>
      <c r="HM323" s="201"/>
      <c r="HN323" s="201"/>
      <c r="HO323" s="201"/>
      <c r="HP323" s="201"/>
      <c r="HQ323" s="201"/>
      <c r="HR323" s="201"/>
      <c r="HS323" s="201"/>
      <c r="HT323" s="201"/>
      <c r="HU323" s="201"/>
      <c r="HV323" s="201"/>
      <c r="HW323" s="201"/>
      <c r="HX323" s="201"/>
      <c r="HY323" s="201"/>
      <c r="HZ323" s="201"/>
      <c r="IA323" s="201"/>
      <c r="IB323" s="201"/>
      <c r="IC323" s="201"/>
      <c r="ID323" s="201"/>
      <c r="IE323" s="201"/>
      <c r="IF323" s="201"/>
      <c r="IG323" s="201"/>
      <c r="IH323" s="201"/>
      <c r="II323" s="201"/>
      <c r="IJ323" s="201"/>
      <c r="IK323" s="201"/>
      <c r="IL323" s="201"/>
      <c r="IM323" s="201"/>
      <c r="IN323" s="201"/>
      <c r="IO323" s="201"/>
      <c r="IP323" s="201"/>
      <c r="IQ323" s="201"/>
      <c r="IR323" s="201"/>
      <c r="IS323" s="201"/>
      <c r="IT323" s="201"/>
      <c r="IU323" s="201"/>
      <c r="IV323" s="201"/>
      <c r="IW323" s="201"/>
      <c r="IX323" s="201"/>
      <c r="IY323" s="201"/>
    </row>
    <row r="324" spans="1:259" s="203" customFormat="1" ht="12.95" customHeight="1">
      <c r="A324" s="395" t="s">
        <v>8484</v>
      </c>
      <c r="B324" s="524"/>
      <c r="C324" s="524"/>
      <c r="D324" s="64">
        <v>210020473</v>
      </c>
      <c r="E324" s="521" t="s">
        <v>4762</v>
      </c>
      <c r="F324" s="521"/>
      <c r="G324" s="524"/>
      <c r="H324" s="524"/>
      <c r="I324" s="606" t="s">
        <v>517</v>
      </c>
      <c r="J324" s="606" t="s">
        <v>514</v>
      </c>
      <c r="K324" s="606" t="s">
        <v>518</v>
      </c>
      <c r="L324" s="64" t="s">
        <v>149</v>
      </c>
      <c r="M324" s="131" t="s">
        <v>104</v>
      </c>
      <c r="N324" s="470" t="s">
        <v>120</v>
      </c>
      <c r="O324" s="131" t="s">
        <v>83</v>
      </c>
      <c r="P324" s="398" t="s">
        <v>106</v>
      </c>
      <c r="Q324" s="606" t="s">
        <v>107</v>
      </c>
      <c r="R324" s="398" t="s">
        <v>2149</v>
      </c>
      <c r="S324" s="470" t="s">
        <v>109</v>
      </c>
      <c r="T324" s="398" t="s">
        <v>106</v>
      </c>
      <c r="U324" s="36" t="s">
        <v>121</v>
      </c>
      <c r="V324" s="606" t="s">
        <v>111</v>
      </c>
      <c r="W324" s="398">
        <v>60</v>
      </c>
      <c r="X324" s="606" t="s">
        <v>112</v>
      </c>
      <c r="Y324" s="398"/>
      <c r="Z324" s="398"/>
      <c r="AA324" s="398"/>
      <c r="AB324" s="470">
        <v>30</v>
      </c>
      <c r="AC324" s="470">
        <v>60</v>
      </c>
      <c r="AD324" s="470">
        <v>10</v>
      </c>
      <c r="AE324" s="737" t="s">
        <v>128</v>
      </c>
      <c r="AF324" s="606" t="s">
        <v>114</v>
      </c>
      <c r="AG324" s="498">
        <v>99</v>
      </c>
      <c r="AH324" s="498">
        <v>8466.77</v>
      </c>
      <c r="AI324" s="739">
        <v>838210.2300000001</v>
      </c>
      <c r="AJ324" s="739">
        <f t="shared" si="20"/>
        <v>938795.4576000002</v>
      </c>
      <c r="AK324" s="740"/>
      <c r="AL324" s="741"/>
      <c r="AM324" s="741"/>
      <c r="AN324" s="741" t="s">
        <v>115</v>
      </c>
      <c r="AO324" s="395"/>
      <c r="AP324" s="606"/>
      <c r="AQ324" s="606"/>
      <c r="AR324" s="606"/>
      <c r="AS324" s="606" t="s">
        <v>519</v>
      </c>
      <c r="AT324" s="606" t="s">
        <v>519</v>
      </c>
      <c r="AU324" s="606"/>
      <c r="AV324" s="606"/>
      <c r="AW324" s="606"/>
      <c r="AX324" s="606"/>
      <c r="AY324" s="606"/>
      <c r="AZ324" s="606" t="s">
        <v>4714</v>
      </c>
      <c r="BA324" s="742"/>
      <c r="BB324" s="326"/>
      <c r="BC324" s="326"/>
      <c r="BD324" s="106"/>
      <c r="BE324" s="983">
        <v>286</v>
      </c>
    </row>
    <row r="325" spans="1:259" s="203" customFormat="1" ht="12.95" customHeight="1">
      <c r="A325" s="24" t="s">
        <v>8484</v>
      </c>
      <c r="B325" s="24"/>
      <c r="C325" s="25" t="s">
        <v>2123</v>
      </c>
      <c r="D325" s="24">
        <v>210023445</v>
      </c>
      <c r="E325" s="26" t="s">
        <v>3482</v>
      </c>
      <c r="F325" s="26"/>
      <c r="G325" s="26">
        <v>22100168</v>
      </c>
      <c r="H325" s="26" t="s">
        <v>1379</v>
      </c>
      <c r="I325" s="26" t="s">
        <v>517</v>
      </c>
      <c r="J325" s="26" t="s">
        <v>514</v>
      </c>
      <c r="K325" s="26" t="s">
        <v>518</v>
      </c>
      <c r="L325" s="27" t="s">
        <v>402</v>
      </c>
      <c r="M325" s="28" t="s">
        <v>104</v>
      </c>
      <c r="N325" s="26" t="s">
        <v>120</v>
      </c>
      <c r="O325" s="29" t="s">
        <v>83</v>
      </c>
      <c r="P325" s="28" t="s">
        <v>106</v>
      </c>
      <c r="Q325" s="26" t="s">
        <v>107</v>
      </c>
      <c r="R325" s="28" t="s">
        <v>150</v>
      </c>
      <c r="S325" s="27" t="s">
        <v>109</v>
      </c>
      <c r="T325" s="28" t="s">
        <v>106</v>
      </c>
      <c r="U325" s="30" t="s">
        <v>121</v>
      </c>
      <c r="V325" s="26" t="s">
        <v>111</v>
      </c>
      <c r="W325" s="28">
        <v>60</v>
      </c>
      <c r="X325" s="26" t="s">
        <v>112</v>
      </c>
      <c r="Y325" s="28"/>
      <c r="Z325" s="28"/>
      <c r="AA325" s="28"/>
      <c r="AB325" s="29">
        <v>30</v>
      </c>
      <c r="AC325" s="27">
        <v>60</v>
      </c>
      <c r="AD325" s="27">
        <v>10</v>
      </c>
      <c r="AE325" s="31" t="s">
        <v>128</v>
      </c>
      <c r="AF325" s="26" t="s">
        <v>114</v>
      </c>
      <c r="AG325" s="31">
        <v>34</v>
      </c>
      <c r="AH325" s="123">
        <v>20855</v>
      </c>
      <c r="AI325" s="32">
        <v>0</v>
      </c>
      <c r="AJ325" s="33">
        <f t="shared" si="20"/>
        <v>0</v>
      </c>
      <c r="AK325" s="34"/>
      <c r="AL325" s="35"/>
      <c r="AM325" s="34"/>
      <c r="AN325" s="34" t="s">
        <v>115</v>
      </c>
      <c r="AO325" s="24"/>
      <c r="AP325" s="26"/>
      <c r="AQ325" s="26"/>
      <c r="AR325" s="26"/>
      <c r="AS325" s="26" t="s">
        <v>520</v>
      </c>
      <c r="AT325" s="26" t="s">
        <v>520</v>
      </c>
      <c r="AU325" s="26"/>
      <c r="AV325" s="26"/>
      <c r="AW325" s="26"/>
      <c r="AX325" s="26"/>
      <c r="AY325" s="26"/>
      <c r="AZ325" s="26"/>
      <c r="BC325" s="38"/>
      <c r="BD325" s="38"/>
      <c r="BE325" s="983">
        <v>287</v>
      </c>
      <c r="BF325" s="201"/>
      <c r="BG325" s="201"/>
      <c r="BH325" s="201"/>
      <c r="BI325" s="201"/>
      <c r="BJ325" s="201"/>
      <c r="BK325" s="201"/>
      <c r="BL325" s="201"/>
      <c r="BM325" s="201"/>
      <c r="BN325" s="201"/>
      <c r="BO325" s="201"/>
      <c r="BP325" s="201"/>
      <c r="BQ325" s="201"/>
      <c r="BR325" s="201"/>
      <c r="BS325" s="201"/>
      <c r="BT325" s="201"/>
      <c r="BU325" s="201"/>
      <c r="BV325" s="201"/>
      <c r="BW325" s="201"/>
      <c r="BX325" s="201"/>
      <c r="BY325" s="201"/>
      <c r="BZ325" s="201"/>
      <c r="CA325" s="201"/>
      <c r="CB325" s="201"/>
      <c r="CC325" s="201"/>
      <c r="CD325" s="201"/>
      <c r="CE325" s="201"/>
      <c r="CF325" s="201"/>
      <c r="CG325" s="201"/>
      <c r="CH325" s="201"/>
      <c r="CI325" s="201"/>
      <c r="CJ325" s="201"/>
      <c r="CK325" s="201"/>
      <c r="CL325" s="201"/>
      <c r="CM325" s="201"/>
      <c r="CN325" s="201"/>
      <c r="CO325" s="201"/>
      <c r="CP325" s="201"/>
      <c r="CQ325" s="201"/>
      <c r="CR325" s="201"/>
      <c r="CS325" s="201"/>
      <c r="CT325" s="201"/>
      <c r="CU325" s="201"/>
      <c r="CV325" s="201"/>
      <c r="CW325" s="201"/>
      <c r="CX325" s="201"/>
      <c r="CY325" s="201"/>
      <c r="CZ325" s="201"/>
      <c r="DA325" s="201"/>
      <c r="DB325" s="201"/>
      <c r="DC325" s="201"/>
      <c r="DD325" s="201"/>
      <c r="DE325" s="201"/>
      <c r="DF325" s="201"/>
      <c r="DG325" s="201"/>
      <c r="DH325" s="201"/>
      <c r="DI325" s="201"/>
      <c r="DJ325" s="201"/>
      <c r="DK325" s="201"/>
      <c r="DL325" s="201"/>
      <c r="DM325" s="201"/>
      <c r="DN325" s="201"/>
      <c r="DO325" s="201"/>
      <c r="DP325" s="201"/>
      <c r="DQ325" s="201"/>
      <c r="DR325" s="201"/>
      <c r="DS325" s="201"/>
      <c r="DT325" s="201"/>
      <c r="DU325" s="201"/>
      <c r="DV325" s="201"/>
      <c r="DW325" s="201"/>
      <c r="DX325" s="201"/>
      <c r="DY325" s="201"/>
      <c r="DZ325" s="201"/>
      <c r="EA325" s="201"/>
      <c r="EB325" s="201"/>
      <c r="EC325" s="201"/>
      <c r="ED325" s="201"/>
      <c r="EE325" s="201"/>
      <c r="EF325" s="201"/>
      <c r="EG325" s="201"/>
      <c r="EH325" s="201"/>
      <c r="EI325" s="201"/>
      <c r="EJ325" s="201"/>
      <c r="EK325" s="201"/>
      <c r="EL325" s="201"/>
      <c r="EM325" s="201"/>
      <c r="EN325" s="201"/>
      <c r="EO325" s="201"/>
      <c r="EP325" s="201"/>
      <c r="EQ325" s="201"/>
      <c r="ER325" s="201"/>
      <c r="ES325" s="201"/>
      <c r="ET325" s="201"/>
      <c r="EU325" s="201"/>
      <c r="EV325" s="201"/>
      <c r="EW325" s="201"/>
      <c r="EX325" s="201"/>
      <c r="EY325" s="201"/>
      <c r="EZ325" s="201"/>
      <c r="FA325" s="201"/>
      <c r="FB325" s="201"/>
      <c r="FC325" s="201"/>
      <c r="FD325" s="201"/>
      <c r="FE325" s="201"/>
      <c r="FF325" s="201"/>
      <c r="FG325" s="201"/>
      <c r="FH325" s="201"/>
      <c r="FI325" s="201"/>
      <c r="FJ325" s="201"/>
      <c r="FK325" s="201"/>
      <c r="FL325" s="201"/>
      <c r="FM325" s="201"/>
      <c r="FN325" s="201"/>
      <c r="FO325" s="201"/>
      <c r="FP325" s="201"/>
      <c r="FQ325" s="201"/>
      <c r="FR325" s="201"/>
      <c r="FS325" s="201"/>
      <c r="FT325" s="201"/>
      <c r="FU325" s="201"/>
      <c r="FV325" s="201"/>
      <c r="FW325" s="201"/>
      <c r="FX325" s="201"/>
      <c r="FY325" s="201"/>
      <c r="FZ325" s="201"/>
      <c r="GA325" s="201"/>
      <c r="GB325" s="201"/>
      <c r="GC325" s="201"/>
      <c r="GD325" s="201"/>
      <c r="GE325" s="201"/>
      <c r="GF325" s="201"/>
      <c r="GG325" s="201"/>
      <c r="GH325" s="201"/>
      <c r="GI325" s="201"/>
      <c r="GJ325" s="201"/>
      <c r="GK325" s="201"/>
      <c r="GL325" s="201"/>
      <c r="GM325" s="201"/>
      <c r="GN325" s="201"/>
      <c r="GO325" s="201"/>
      <c r="GP325" s="201"/>
      <c r="GQ325" s="201"/>
      <c r="GR325" s="201"/>
      <c r="GS325" s="201"/>
      <c r="GT325" s="201"/>
      <c r="GU325" s="201"/>
      <c r="GV325" s="201"/>
      <c r="GW325" s="201"/>
      <c r="GX325" s="201"/>
      <c r="GY325" s="201"/>
      <c r="GZ325" s="201"/>
      <c r="HA325" s="201"/>
      <c r="HB325" s="201"/>
      <c r="HC325" s="201"/>
      <c r="HD325" s="201"/>
      <c r="HE325" s="201"/>
      <c r="HF325" s="201"/>
      <c r="HG325" s="201"/>
      <c r="HH325" s="201"/>
      <c r="HI325" s="201"/>
      <c r="HJ325" s="201"/>
      <c r="HK325" s="201"/>
      <c r="HL325" s="201"/>
      <c r="HM325" s="201"/>
      <c r="HN325" s="201"/>
      <c r="HO325" s="201"/>
      <c r="HP325" s="201"/>
      <c r="HQ325" s="201"/>
      <c r="HR325" s="201"/>
      <c r="HS325" s="201"/>
      <c r="HT325" s="201"/>
      <c r="HU325" s="201"/>
      <c r="HV325" s="201"/>
      <c r="HW325" s="201"/>
      <c r="HX325" s="201"/>
      <c r="HY325" s="201"/>
      <c r="HZ325" s="201"/>
      <c r="IA325" s="201"/>
      <c r="IB325" s="201"/>
      <c r="IC325" s="201"/>
      <c r="ID325" s="201"/>
      <c r="IE325" s="201"/>
      <c r="IF325" s="201"/>
      <c r="IG325" s="201"/>
      <c r="IH325" s="201"/>
      <c r="II325" s="201"/>
      <c r="IJ325" s="201"/>
      <c r="IK325" s="201"/>
      <c r="IL325" s="201"/>
      <c r="IM325" s="201"/>
      <c r="IN325" s="201"/>
      <c r="IO325" s="201"/>
      <c r="IP325" s="201"/>
      <c r="IQ325" s="201"/>
      <c r="IR325" s="201"/>
      <c r="IS325" s="201"/>
      <c r="IT325" s="201"/>
      <c r="IU325" s="201"/>
      <c r="IV325" s="201"/>
      <c r="IW325" s="201"/>
      <c r="IX325" s="201"/>
      <c r="IY325" s="201"/>
    </row>
    <row r="326" spans="1:259" s="203" customFormat="1" ht="12.95" customHeight="1">
      <c r="A326" s="89" t="s">
        <v>8484</v>
      </c>
      <c r="B326" s="110"/>
      <c r="C326" s="110" t="s">
        <v>3836</v>
      </c>
      <c r="D326" s="89">
        <v>210023445</v>
      </c>
      <c r="E326" s="89" t="s">
        <v>3875</v>
      </c>
      <c r="F326" s="89"/>
      <c r="G326" s="89">
        <v>22100168</v>
      </c>
      <c r="H326" s="260"/>
      <c r="I326" s="114" t="s">
        <v>517</v>
      </c>
      <c r="J326" s="114" t="s">
        <v>514</v>
      </c>
      <c r="K326" s="114" t="s">
        <v>518</v>
      </c>
      <c r="L326" s="89" t="s">
        <v>402</v>
      </c>
      <c r="M326" s="89" t="s">
        <v>104</v>
      </c>
      <c r="N326" s="62" t="s">
        <v>120</v>
      </c>
      <c r="O326" s="89" t="s">
        <v>83</v>
      </c>
      <c r="P326" s="110" t="s">
        <v>106</v>
      </c>
      <c r="Q326" s="112" t="s">
        <v>107</v>
      </c>
      <c r="R326" s="62" t="s">
        <v>108</v>
      </c>
      <c r="S326" s="62" t="s">
        <v>109</v>
      </c>
      <c r="T326" s="110" t="s">
        <v>106</v>
      </c>
      <c r="U326" s="112" t="s">
        <v>121</v>
      </c>
      <c r="V326" s="62" t="s">
        <v>111</v>
      </c>
      <c r="W326" s="62">
        <v>60</v>
      </c>
      <c r="X326" s="62" t="s">
        <v>112</v>
      </c>
      <c r="Y326" s="62"/>
      <c r="Z326" s="62"/>
      <c r="AA326" s="62"/>
      <c r="AB326" s="261">
        <v>30</v>
      </c>
      <c r="AC326" s="62">
        <v>60</v>
      </c>
      <c r="AD326" s="261">
        <v>10</v>
      </c>
      <c r="AE326" s="62" t="s">
        <v>128</v>
      </c>
      <c r="AF326" s="62" t="s">
        <v>114</v>
      </c>
      <c r="AG326" s="262">
        <v>34</v>
      </c>
      <c r="AH326" s="263">
        <v>20855</v>
      </c>
      <c r="AI326" s="32">
        <v>0</v>
      </c>
      <c r="AJ326" s="33">
        <f t="shared" si="20"/>
        <v>0</v>
      </c>
      <c r="AK326" s="265"/>
      <c r="AL326" s="265"/>
      <c r="AM326" s="265"/>
      <c r="AN326" s="266" t="s">
        <v>115</v>
      </c>
      <c r="AO326" s="267"/>
      <c r="AP326" s="267"/>
      <c r="AQ326" s="62"/>
      <c r="AR326" s="62"/>
      <c r="AS326" s="62" t="s">
        <v>3876</v>
      </c>
      <c r="AT326" s="260"/>
      <c r="AU326" s="62"/>
      <c r="AV326" s="62"/>
      <c r="AW326" s="62"/>
      <c r="AX326" s="62"/>
      <c r="AY326" s="62"/>
      <c r="AZ326" s="62" t="s">
        <v>3838</v>
      </c>
      <c r="BA326" s="201"/>
      <c r="BB326" s="201"/>
      <c r="BC326" s="201"/>
      <c r="BD326" s="209"/>
      <c r="BE326" s="983">
        <v>288</v>
      </c>
    </row>
    <row r="327" spans="1:259" s="203" customFormat="1" ht="12.95" customHeight="1">
      <c r="A327" s="24" t="s">
        <v>8484</v>
      </c>
      <c r="B327" s="260"/>
      <c r="C327" s="260" t="s">
        <v>2090</v>
      </c>
      <c r="D327" s="24">
        <v>210023445</v>
      </c>
      <c r="E327" s="27" t="s">
        <v>4084</v>
      </c>
      <c r="F327" s="27"/>
      <c r="G327" s="26"/>
      <c r="H327" s="260"/>
      <c r="I327" s="26" t="s">
        <v>517</v>
      </c>
      <c r="J327" s="26" t="s">
        <v>514</v>
      </c>
      <c r="K327" s="26" t="s">
        <v>518</v>
      </c>
      <c r="L327" s="26" t="s">
        <v>402</v>
      </c>
      <c r="M327" s="28" t="s">
        <v>104</v>
      </c>
      <c r="N327" s="26" t="s">
        <v>120</v>
      </c>
      <c r="O327" s="28" t="s">
        <v>83</v>
      </c>
      <c r="P327" s="28" t="s">
        <v>106</v>
      </c>
      <c r="Q327" s="26" t="s">
        <v>107</v>
      </c>
      <c r="R327" s="28" t="s">
        <v>1092</v>
      </c>
      <c r="S327" s="26" t="s">
        <v>109</v>
      </c>
      <c r="T327" s="28" t="s">
        <v>106</v>
      </c>
      <c r="U327" s="30" t="s">
        <v>121</v>
      </c>
      <c r="V327" s="26" t="s">
        <v>111</v>
      </c>
      <c r="W327" s="28">
        <v>60</v>
      </c>
      <c r="X327" s="26" t="s">
        <v>112</v>
      </c>
      <c r="Y327" s="28"/>
      <c r="Z327" s="28"/>
      <c r="AA327" s="28"/>
      <c r="AB327" s="28">
        <v>30</v>
      </c>
      <c r="AC327" s="26">
        <v>60</v>
      </c>
      <c r="AD327" s="26">
        <v>10</v>
      </c>
      <c r="AE327" s="31" t="s">
        <v>128</v>
      </c>
      <c r="AF327" s="26" t="s">
        <v>114</v>
      </c>
      <c r="AG327" s="31">
        <v>34</v>
      </c>
      <c r="AH327" s="34">
        <v>20855</v>
      </c>
      <c r="AI327" s="32">
        <v>0</v>
      </c>
      <c r="AJ327" s="33">
        <f t="shared" si="20"/>
        <v>0</v>
      </c>
      <c r="AK327" s="35"/>
      <c r="AL327" s="34"/>
      <c r="AM327" s="34"/>
      <c r="AN327" s="34" t="s">
        <v>115</v>
      </c>
      <c r="AO327" s="24"/>
      <c r="AP327" s="26"/>
      <c r="AQ327" s="26"/>
      <c r="AR327" s="26"/>
      <c r="AS327" s="26" t="s">
        <v>520</v>
      </c>
      <c r="AT327" s="26" t="s">
        <v>520</v>
      </c>
      <c r="AU327" s="26"/>
      <c r="AV327" s="26"/>
      <c r="AW327" s="26"/>
      <c r="AX327" s="26"/>
      <c r="AY327" s="26"/>
      <c r="AZ327" s="26"/>
      <c r="BA327" s="253" t="s">
        <v>3838</v>
      </c>
      <c r="BB327" s="253">
        <v>22100168</v>
      </c>
      <c r="BC327" s="253"/>
      <c r="BD327" s="209"/>
      <c r="BE327" s="983">
        <v>289</v>
      </c>
    </row>
    <row r="328" spans="1:259" s="203" customFormat="1" ht="12.95" customHeight="1">
      <c r="A328" s="395" t="s">
        <v>8484</v>
      </c>
      <c r="B328" s="524"/>
      <c r="C328" s="524"/>
      <c r="D328" s="64">
        <v>210023445</v>
      </c>
      <c r="E328" s="521" t="s">
        <v>4763</v>
      </c>
      <c r="F328" s="521"/>
      <c r="G328" s="524"/>
      <c r="H328" s="524"/>
      <c r="I328" s="606" t="s">
        <v>517</v>
      </c>
      <c r="J328" s="606" t="s">
        <v>514</v>
      </c>
      <c r="K328" s="606" t="s">
        <v>518</v>
      </c>
      <c r="L328" s="64" t="s">
        <v>149</v>
      </c>
      <c r="M328" s="131" t="s">
        <v>104</v>
      </c>
      <c r="N328" s="470" t="s">
        <v>120</v>
      </c>
      <c r="O328" s="131" t="s">
        <v>83</v>
      </c>
      <c r="P328" s="398" t="s">
        <v>106</v>
      </c>
      <c r="Q328" s="606" t="s">
        <v>107</v>
      </c>
      <c r="R328" s="398" t="s">
        <v>2149</v>
      </c>
      <c r="S328" s="470" t="s">
        <v>109</v>
      </c>
      <c r="T328" s="398" t="s">
        <v>106</v>
      </c>
      <c r="U328" s="36" t="s">
        <v>121</v>
      </c>
      <c r="V328" s="606" t="s">
        <v>111</v>
      </c>
      <c r="W328" s="398">
        <v>60</v>
      </c>
      <c r="X328" s="606" t="s">
        <v>112</v>
      </c>
      <c r="Y328" s="398"/>
      <c r="Z328" s="398"/>
      <c r="AA328" s="398"/>
      <c r="AB328" s="470">
        <v>30</v>
      </c>
      <c r="AC328" s="470">
        <v>60</v>
      </c>
      <c r="AD328" s="470">
        <v>10</v>
      </c>
      <c r="AE328" s="737" t="s">
        <v>128</v>
      </c>
      <c r="AF328" s="606" t="s">
        <v>114</v>
      </c>
      <c r="AG328" s="498">
        <v>34</v>
      </c>
      <c r="AH328" s="498">
        <v>20855</v>
      </c>
      <c r="AI328" s="739">
        <v>709070</v>
      </c>
      <c r="AJ328" s="739">
        <f t="shared" si="20"/>
        <v>794158.4</v>
      </c>
      <c r="AK328" s="740"/>
      <c r="AL328" s="741"/>
      <c r="AM328" s="741"/>
      <c r="AN328" s="741" t="s">
        <v>115</v>
      </c>
      <c r="AO328" s="395"/>
      <c r="AP328" s="606"/>
      <c r="AQ328" s="606"/>
      <c r="AR328" s="606"/>
      <c r="AS328" s="606" t="s">
        <v>520</v>
      </c>
      <c r="AT328" s="606" t="s">
        <v>520</v>
      </c>
      <c r="AU328" s="606"/>
      <c r="AV328" s="606"/>
      <c r="AW328" s="606"/>
      <c r="AX328" s="606"/>
      <c r="AY328" s="606"/>
      <c r="AZ328" s="606" t="s">
        <v>4714</v>
      </c>
      <c r="BA328" s="742"/>
      <c r="BB328" s="326"/>
      <c r="BC328" s="326"/>
      <c r="BD328" s="106"/>
      <c r="BE328" s="983">
        <v>290</v>
      </c>
    </row>
    <row r="329" spans="1:259" s="203" customFormat="1" ht="12.95" customHeight="1">
      <c r="A329" s="24" t="s">
        <v>8484</v>
      </c>
      <c r="B329" s="24"/>
      <c r="C329" s="25" t="s">
        <v>2123</v>
      </c>
      <c r="D329" s="24">
        <v>210020472</v>
      </c>
      <c r="E329" s="26" t="s">
        <v>3483</v>
      </c>
      <c r="F329" s="26"/>
      <c r="G329" s="26">
        <v>22100169</v>
      </c>
      <c r="H329" s="26" t="s">
        <v>1380</v>
      </c>
      <c r="I329" s="26" t="s">
        <v>521</v>
      </c>
      <c r="J329" s="26" t="s">
        <v>514</v>
      </c>
      <c r="K329" s="26" t="s">
        <v>522</v>
      </c>
      <c r="L329" s="27" t="s">
        <v>402</v>
      </c>
      <c r="M329" s="28" t="s">
        <v>104</v>
      </c>
      <c r="N329" s="26" t="s">
        <v>120</v>
      </c>
      <c r="O329" s="29" t="s">
        <v>83</v>
      </c>
      <c r="P329" s="28" t="s">
        <v>106</v>
      </c>
      <c r="Q329" s="26" t="s">
        <v>107</v>
      </c>
      <c r="R329" s="28" t="s">
        <v>150</v>
      </c>
      <c r="S329" s="27" t="s">
        <v>109</v>
      </c>
      <c r="T329" s="28" t="s">
        <v>106</v>
      </c>
      <c r="U329" s="30" t="s">
        <v>121</v>
      </c>
      <c r="V329" s="26" t="s">
        <v>111</v>
      </c>
      <c r="W329" s="28">
        <v>60</v>
      </c>
      <c r="X329" s="26" t="s">
        <v>112</v>
      </c>
      <c r="Y329" s="28"/>
      <c r="Z329" s="28"/>
      <c r="AA329" s="28"/>
      <c r="AB329" s="29">
        <v>30</v>
      </c>
      <c r="AC329" s="27">
        <v>60</v>
      </c>
      <c r="AD329" s="27">
        <v>10</v>
      </c>
      <c r="AE329" s="31" t="s">
        <v>128</v>
      </c>
      <c r="AF329" s="26" t="s">
        <v>114</v>
      </c>
      <c r="AG329" s="31">
        <v>110</v>
      </c>
      <c r="AH329" s="123">
        <v>6208.88</v>
      </c>
      <c r="AI329" s="32">
        <v>0</v>
      </c>
      <c r="AJ329" s="33">
        <f t="shared" si="20"/>
        <v>0</v>
      </c>
      <c r="AK329" s="34"/>
      <c r="AL329" s="35"/>
      <c r="AM329" s="34"/>
      <c r="AN329" s="34" t="s">
        <v>115</v>
      </c>
      <c r="AO329" s="24"/>
      <c r="AP329" s="26"/>
      <c r="AQ329" s="26"/>
      <c r="AR329" s="26"/>
      <c r="AS329" s="26" t="s">
        <v>523</v>
      </c>
      <c r="AT329" s="26" t="s">
        <v>523</v>
      </c>
      <c r="AU329" s="26"/>
      <c r="AV329" s="26"/>
      <c r="AW329" s="26"/>
      <c r="AX329" s="26"/>
      <c r="AY329" s="26"/>
      <c r="AZ329" s="26"/>
      <c r="BB329" s="38"/>
      <c r="BC329" s="38"/>
      <c r="BD329" s="38"/>
      <c r="BE329" s="983">
        <v>291</v>
      </c>
    </row>
    <row r="330" spans="1:259" s="203" customFormat="1" ht="12.95" customHeight="1">
      <c r="A330" s="89" t="s">
        <v>8484</v>
      </c>
      <c r="B330" s="110"/>
      <c r="C330" s="110" t="s">
        <v>3836</v>
      </c>
      <c r="D330" s="89">
        <v>210020472</v>
      </c>
      <c r="E330" s="89" t="s">
        <v>3877</v>
      </c>
      <c r="F330" s="89"/>
      <c r="G330" s="89">
        <v>22100169</v>
      </c>
      <c r="H330" s="260"/>
      <c r="I330" s="114" t="s">
        <v>521</v>
      </c>
      <c r="J330" s="114" t="s">
        <v>514</v>
      </c>
      <c r="K330" s="114" t="s">
        <v>522</v>
      </c>
      <c r="L330" s="89" t="s">
        <v>402</v>
      </c>
      <c r="M330" s="89" t="s">
        <v>104</v>
      </c>
      <c r="N330" s="62" t="s">
        <v>120</v>
      </c>
      <c r="O330" s="89" t="s">
        <v>83</v>
      </c>
      <c r="P330" s="110" t="s">
        <v>106</v>
      </c>
      <c r="Q330" s="112" t="s">
        <v>107</v>
      </c>
      <c r="R330" s="62" t="s">
        <v>108</v>
      </c>
      <c r="S330" s="62" t="s">
        <v>109</v>
      </c>
      <c r="T330" s="110" t="s">
        <v>106</v>
      </c>
      <c r="U330" s="112" t="s">
        <v>121</v>
      </c>
      <c r="V330" s="62" t="s">
        <v>111</v>
      </c>
      <c r="W330" s="62">
        <v>60</v>
      </c>
      <c r="X330" s="62" t="s">
        <v>112</v>
      </c>
      <c r="Y330" s="62"/>
      <c r="Z330" s="62"/>
      <c r="AA330" s="62"/>
      <c r="AB330" s="261">
        <v>30</v>
      </c>
      <c r="AC330" s="62">
        <v>60</v>
      </c>
      <c r="AD330" s="261">
        <v>10</v>
      </c>
      <c r="AE330" s="62" t="s">
        <v>128</v>
      </c>
      <c r="AF330" s="62" t="s">
        <v>114</v>
      </c>
      <c r="AG330" s="262">
        <v>110</v>
      </c>
      <c r="AH330" s="263">
        <v>6208.88</v>
      </c>
      <c r="AI330" s="32">
        <v>0</v>
      </c>
      <c r="AJ330" s="33">
        <f t="shared" si="20"/>
        <v>0</v>
      </c>
      <c r="AK330" s="265"/>
      <c r="AL330" s="265"/>
      <c r="AM330" s="265"/>
      <c r="AN330" s="266" t="s">
        <v>115</v>
      </c>
      <c r="AO330" s="267"/>
      <c r="AP330" s="267"/>
      <c r="AQ330" s="62"/>
      <c r="AR330" s="62"/>
      <c r="AS330" s="62" t="s">
        <v>523</v>
      </c>
      <c r="AT330" s="260"/>
      <c r="AU330" s="62"/>
      <c r="AV330" s="62"/>
      <c r="AW330" s="62"/>
      <c r="AX330" s="62"/>
      <c r="AY330" s="62"/>
      <c r="AZ330" s="62" t="s">
        <v>3838</v>
      </c>
      <c r="BA330" s="201"/>
      <c r="BB330" s="201"/>
      <c r="BC330" s="201"/>
      <c r="BD330" s="209"/>
      <c r="BE330" s="983">
        <v>292</v>
      </c>
    </row>
    <row r="331" spans="1:259" s="203" customFormat="1" ht="12.95" customHeight="1">
      <c r="A331" s="24" t="s">
        <v>8484</v>
      </c>
      <c r="B331" s="260"/>
      <c r="C331" s="260" t="s">
        <v>2090</v>
      </c>
      <c r="D331" s="24">
        <v>210020472</v>
      </c>
      <c r="E331" s="27" t="s">
        <v>4085</v>
      </c>
      <c r="F331" s="27"/>
      <c r="G331" s="26"/>
      <c r="H331" s="260"/>
      <c r="I331" s="26" t="s">
        <v>521</v>
      </c>
      <c r="J331" s="26" t="s">
        <v>514</v>
      </c>
      <c r="K331" s="26" t="s">
        <v>522</v>
      </c>
      <c r="L331" s="26" t="s">
        <v>402</v>
      </c>
      <c r="M331" s="28" t="s">
        <v>104</v>
      </c>
      <c r="N331" s="26" t="s">
        <v>120</v>
      </c>
      <c r="O331" s="28" t="s">
        <v>83</v>
      </c>
      <c r="P331" s="28" t="s">
        <v>106</v>
      </c>
      <c r="Q331" s="26" t="s">
        <v>107</v>
      </c>
      <c r="R331" s="28" t="s">
        <v>1092</v>
      </c>
      <c r="S331" s="26" t="s">
        <v>109</v>
      </c>
      <c r="T331" s="28" t="s">
        <v>106</v>
      </c>
      <c r="U331" s="30" t="s">
        <v>121</v>
      </c>
      <c r="V331" s="26" t="s">
        <v>111</v>
      </c>
      <c r="W331" s="28">
        <v>60</v>
      </c>
      <c r="X331" s="26" t="s">
        <v>112</v>
      </c>
      <c r="Y331" s="28"/>
      <c r="Z331" s="28"/>
      <c r="AA331" s="28"/>
      <c r="AB331" s="28">
        <v>30</v>
      </c>
      <c r="AC331" s="26">
        <v>60</v>
      </c>
      <c r="AD331" s="26">
        <v>10</v>
      </c>
      <c r="AE331" s="31" t="s">
        <v>128</v>
      </c>
      <c r="AF331" s="26" t="s">
        <v>114</v>
      </c>
      <c r="AG331" s="31">
        <v>110</v>
      </c>
      <c r="AH331" s="34">
        <v>6208.88</v>
      </c>
      <c r="AI331" s="32">
        <v>0</v>
      </c>
      <c r="AJ331" s="33">
        <f t="shared" si="20"/>
        <v>0</v>
      </c>
      <c r="AK331" s="35"/>
      <c r="AL331" s="34"/>
      <c r="AM331" s="34"/>
      <c r="AN331" s="34" t="s">
        <v>115</v>
      </c>
      <c r="AO331" s="24"/>
      <c r="AP331" s="26"/>
      <c r="AQ331" s="26"/>
      <c r="AR331" s="26"/>
      <c r="AS331" s="26" t="s">
        <v>523</v>
      </c>
      <c r="AT331" s="26" t="s">
        <v>523</v>
      </c>
      <c r="AU331" s="26"/>
      <c r="AV331" s="26"/>
      <c r="AW331" s="26"/>
      <c r="AX331" s="26"/>
      <c r="AY331" s="26"/>
      <c r="AZ331" s="26"/>
      <c r="BA331" s="253" t="s">
        <v>3838</v>
      </c>
      <c r="BB331" s="253">
        <v>22100169</v>
      </c>
      <c r="BC331" s="253"/>
      <c r="BD331" s="209"/>
      <c r="BE331" s="983">
        <v>293</v>
      </c>
    </row>
    <row r="332" spans="1:259" s="203" customFormat="1" ht="12.95" customHeight="1">
      <c r="A332" s="395" t="s">
        <v>8484</v>
      </c>
      <c r="B332" s="524"/>
      <c r="C332" s="524"/>
      <c r="D332" s="64">
        <v>210020472</v>
      </c>
      <c r="E332" s="521" t="s">
        <v>4764</v>
      </c>
      <c r="F332" s="521"/>
      <c r="G332" s="524"/>
      <c r="H332" s="524"/>
      <c r="I332" s="606" t="s">
        <v>521</v>
      </c>
      <c r="J332" s="606" t="s">
        <v>514</v>
      </c>
      <c r="K332" s="606" t="s">
        <v>522</v>
      </c>
      <c r="L332" s="64" t="s">
        <v>149</v>
      </c>
      <c r="M332" s="131" t="s">
        <v>104</v>
      </c>
      <c r="N332" s="470" t="s">
        <v>120</v>
      </c>
      <c r="O332" s="131" t="s">
        <v>83</v>
      </c>
      <c r="P332" s="398" t="s">
        <v>106</v>
      </c>
      <c r="Q332" s="606" t="s">
        <v>107</v>
      </c>
      <c r="R332" s="398" t="s">
        <v>2149</v>
      </c>
      <c r="S332" s="470" t="s">
        <v>109</v>
      </c>
      <c r="T332" s="398" t="s">
        <v>106</v>
      </c>
      <c r="U332" s="36" t="s">
        <v>121</v>
      </c>
      <c r="V332" s="606" t="s">
        <v>111</v>
      </c>
      <c r="W332" s="398">
        <v>60</v>
      </c>
      <c r="X332" s="606" t="s">
        <v>112</v>
      </c>
      <c r="Y332" s="398"/>
      <c r="Z332" s="398"/>
      <c r="AA332" s="398"/>
      <c r="AB332" s="470">
        <v>30</v>
      </c>
      <c r="AC332" s="470">
        <v>60</v>
      </c>
      <c r="AD332" s="470">
        <v>10</v>
      </c>
      <c r="AE332" s="737" t="s">
        <v>128</v>
      </c>
      <c r="AF332" s="606" t="s">
        <v>114</v>
      </c>
      <c r="AG332" s="610">
        <v>110</v>
      </c>
      <c r="AH332" s="498">
        <v>6208.88</v>
      </c>
      <c r="AI332" s="739">
        <v>682976.8</v>
      </c>
      <c r="AJ332" s="739">
        <f t="shared" si="20"/>
        <v>764934.01600000018</v>
      </c>
      <c r="AK332" s="740"/>
      <c r="AL332" s="741"/>
      <c r="AM332" s="741"/>
      <c r="AN332" s="741" t="s">
        <v>115</v>
      </c>
      <c r="AO332" s="395"/>
      <c r="AP332" s="606"/>
      <c r="AQ332" s="606"/>
      <c r="AR332" s="606"/>
      <c r="AS332" s="606" t="s">
        <v>523</v>
      </c>
      <c r="AT332" s="606" t="s">
        <v>523</v>
      </c>
      <c r="AU332" s="606"/>
      <c r="AV332" s="606"/>
      <c r="AW332" s="606"/>
      <c r="AX332" s="606"/>
      <c r="AY332" s="606"/>
      <c r="AZ332" s="606" t="s">
        <v>4714</v>
      </c>
      <c r="BA332" s="742"/>
      <c r="BB332" s="326"/>
      <c r="BC332" s="326"/>
      <c r="BD332" s="106"/>
      <c r="BE332" s="983">
        <v>294</v>
      </c>
    </row>
    <row r="333" spans="1:259" s="203" customFormat="1" ht="12.95" customHeight="1">
      <c r="A333" s="24" t="s">
        <v>8484</v>
      </c>
      <c r="B333" s="24"/>
      <c r="C333" s="25" t="s">
        <v>2123</v>
      </c>
      <c r="D333" s="24">
        <v>210013772</v>
      </c>
      <c r="E333" s="26" t="s">
        <v>3484</v>
      </c>
      <c r="F333" s="26"/>
      <c r="G333" s="26">
        <v>22100170</v>
      </c>
      <c r="H333" s="26" t="s">
        <v>1381</v>
      </c>
      <c r="I333" s="26" t="s">
        <v>524</v>
      </c>
      <c r="J333" s="26" t="s">
        <v>514</v>
      </c>
      <c r="K333" s="26" t="s">
        <v>525</v>
      </c>
      <c r="L333" s="27" t="s">
        <v>402</v>
      </c>
      <c r="M333" s="28" t="s">
        <v>104</v>
      </c>
      <c r="N333" s="26" t="s">
        <v>120</v>
      </c>
      <c r="O333" s="29" t="s">
        <v>83</v>
      </c>
      <c r="P333" s="28" t="s">
        <v>106</v>
      </c>
      <c r="Q333" s="26" t="s">
        <v>107</v>
      </c>
      <c r="R333" s="28" t="s">
        <v>150</v>
      </c>
      <c r="S333" s="27" t="s">
        <v>109</v>
      </c>
      <c r="T333" s="28" t="s">
        <v>106</v>
      </c>
      <c r="U333" s="30" t="s">
        <v>121</v>
      </c>
      <c r="V333" s="26" t="s">
        <v>111</v>
      </c>
      <c r="W333" s="28">
        <v>60</v>
      </c>
      <c r="X333" s="26" t="s">
        <v>112</v>
      </c>
      <c r="Y333" s="28"/>
      <c r="Z333" s="28"/>
      <c r="AA333" s="28"/>
      <c r="AB333" s="29">
        <v>30</v>
      </c>
      <c r="AC333" s="27">
        <v>60</v>
      </c>
      <c r="AD333" s="27">
        <v>10</v>
      </c>
      <c r="AE333" s="31" t="s">
        <v>128</v>
      </c>
      <c r="AF333" s="26" t="s">
        <v>114</v>
      </c>
      <c r="AG333" s="31">
        <v>42</v>
      </c>
      <c r="AH333" s="123">
        <v>4625.13</v>
      </c>
      <c r="AI333" s="32">
        <v>0</v>
      </c>
      <c r="AJ333" s="33">
        <f t="shared" si="20"/>
        <v>0</v>
      </c>
      <c r="AK333" s="34"/>
      <c r="AL333" s="35"/>
      <c r="AM333" s="34"/>
      <c r="AN333" s="34" t="s">
        <v>115</v>
      </c>
      <c r="AO333" s="24"/>
      <c r="AP333" s="26"/>
      <c r="AQ333" s="26"/>
      <c r="AR333" s="26"/>
      <c r="AS333" s="26" t="s">
        <v>526</v>
      </c>
      <c r="AT333" s="26" t="s">
        <v>526</v>
      </c>
      <c r="AU333" s="26"/>
      <c r="AV333" s="26"/>
      <c r="AW333" s="26"/>
      <c r="AX333" s="26"/>
      <c r="AY333" s="26"/>
      <c r="AZ333" s="26"/>
      <c r="BC333" s="38"/>
      <c r="BD333" s="38"/>
      <c r="BE333" s="983">
        <v>295</v>
      </c>
    </row>
    <row r="334" spans="1:259" s="203" customFormat="1" ht="12.95" customHeight="1">
      <c r="A334" s="89" t="s">
        <v>8484</v>
      </c>
      <c r="B334" s="110"/>
      <c r="C334" s="110" t="s">
        <v>3836</v>
      </c>
      <c r="D334" s="89">
        <v>210013772</v>
      </c>
      <c r="E334" s="89" t="s">
        <v>3878</v>
      </c>
      <c r="F334" s="89"/>
      <c r="G334" s="89">
        <v>22100170</v>
      </c>
      <c r="H334" s="260"/>
      <c r="I334" s="114" t="s">
        <v>524</v>
      </c>
      <c r="J334" s="114" t="s">
        <v>514</v>
      </c>
      <c r="K334" s="114" t="s">
        <v>525</v>
      </c>
      <c r="L334" s="89" t="s">
        <v>402</v>
      </c>
      <c r="M334" s="89" t="s">
        <v>104</v>
      </c>
      <c r="N334" s="62" t="s">
        <v>120</v>
      </c>
      <c r="O334" s="89" t="s">
        <v>83</v>
      </c>
      <c r="P334" s="110" t="s">
        <v>106</v>
      </c>
      <c r="Q334" s="112" t="s">
        <v>107</v>
      </c>
      <c r="R334" s="62" t="s">
        <v>108</v>
      </c>
      <c r="S334" s="62" t="s">
        <v>109</v>
      </c>
      <c r="T334" s="110" t="s">
        <v>106</v>
      </c>
      <c r="U334" s="112" t="s">
        <v>121</v>
      </c>
      <c r="V334" s="62" t="s">
        <v>111</v>
      </c>
      <c r="W334" s="62">
        <v>60</v>
      </c>
      <c r="X334" s="62" t="s">
        <v>112</v>
      </c>
      <c r="Y334" s="62"/>
      <c r="Z334" s="62"/>
      <c r="AA334" s="62"/>
      <c r="AB334" s="261">
        <v>30</v>
      </c>
      <c r="AC334" s="62">
        <v>60</v>
      </c>
      <c r="AD334" s="261">
        <v>10</v>
      </c>
      <c r="AE334" s="62" t="s">
        <v>128</v>
      </c>
      <c r="AF334" s="62" t="s">
        <v>114</v>
      </c>
      <c r="AG334" s="262">
        <v>42</v>
      </c>
      <c r="AH334" s="263">
        <v>4625.13</v>
      </c>
      <c r="AI334" s="32">
        <v>0</v>
      </c>
      <c r="AJ334" s="33">
        <f t="shared" si="20"/>
        <v>0</v>
      </c>
      <c r="AK334" s="265"/>
      <c r="AL334" s="265"/>
      <c r="AM334" s="265"/>
      <c r="AN334" s="266" t="s">
        <v>115</v>
      </c>
      <c r="AO334" s="267"/>
      <c r="AP334" s="267"/>
      <c r="AQ334" s="62"/>
      <c r="AR334" s="62"/>
      <c r="AS334" s="62" t="s">
        <v>3879</v>
      </c>
      <c r="AT334" s="260"/>
      <c r="AU334" s="62"/>
      <c r="AV334" s="62"/>
      <c r="AW334" s="62"/>
      <c r="AX334" s="62"/>
      <c r="AY334" s="62"/>
      <c r="AZ334" s="62" t="s">
        <v>3838</v>
      </c>
      <c r="BA334" s="201"/>
      <c r="BB334" s="201"/>
      <c r="BC334" s="201"/>
      <c r="BD334" s="209"/>
      <c r="BE334" s="983">
        <v>296</v>
      </c>
    </row>
    <row r="335" spans="1:259" s="203" customFormat="1" ht="12.95" customHeight="1">
      <c r="A335" s="24" t="s">
        <v>8484</v>
      </c>
      <c r="B335" s="260"/>
      <c r="C335" s="260" t="s">
        <v>2090</v>
      </c>
      <c r="D335" s="24">
        <v>210013772</v>
      </c>
      <c r="E335" s="27" t="s">
        <v>4086</v>
      </c>
      <c r="F335" s="27"/>
      <c r="G335" s="26"/>
      <c r="H335" s="260"/>
      <c r="I335" s="26" t="s">
        <v>524</v>
      </c>
      <c r="J335" s="26" t="s">
        <v>514</v>
      </c>
      <c r="K335" s="26" t="s">
        <v>525</v>
      </c>
      <c r="L335" s="26" t="s">
        <v>402</v>
      </c>
      <c r="M335" s="28" t="s">
        <v>104</v>
      </c>
      <c r="N335" s="26" t="s">
        <v>120</v>
      </c>
      <c r="O335" s="28" t="s">
        <v>83</v>
      </c>
      <c r="P335" s="28" t="s">
        <v>106</v>
      </c>
      <c r="Q335" s="26" t="s">
        <v>107</v>
      </c>
      <c r="R335" s="28" t="s">
        <v>1092</v>
      </c>
      <c r="S335" s="26" t="s">
        <v>109</v>
      </c>
      <c r="T335" s="28" t="s">
        <v>106</v>
      </c>
      <c r="U335" s="30" t="s">
        <v>121</v>
      </c>
      <c r="V335" s="26" t="s">
        <v>111</v>
      </c>
      <c r="W335" s="28">
        <v>60</v>
      </c>
      <c r="X335" s="26" t="s">
        <v>112</v>
      </c>
      <c r="Y335" s="28"/>
      <c r="Z335" s="28"/>
      <c r="AA335" s="28"/>
      <c r="AB335" s="28">
        <v>30</v>
      </c>
      <c r="AC335" s="26">
        <v>60</v>
      </c>
      <c r="AD335" s="26">
        <v>10</v>
      </c>
      <c r="AE335" s="31" t="s">
        <v>128</v>
      </c>
      <c r="AF335" s="26" t="s">
        <v>114</v>
      </c>
      <c r="AG335" s="31">
        <v>42</v>
      </c>
      <c r="AH335" s="34">
        <v>4625.13</v>
      </c>
      <c r="AI335" s="32">
        <v>0</v>
      </c>
      <c r="AJ335" s="33">
        <f t="shared" si="20"/>
        <v>0</v>
      </c>
      <c r="AK335" s="35"/>
      <c r="AL335" s="34"/>
      <c r="AM335" s="34"/>
      <c r="AN335" s="34" t="s">
        <v>115</v>
      </c>
      <c r="AO335" s="24"/>
      <c r="AP335" s="26"/>
      <c r="AQ335" s="26"/>
      <c r="AR335" s="26"/>
      <c r="AS335" s="26" t="s">
        <v>526</v>
      </c>
      <c r="AT335" s="26" t="s">
        <v>526</v>
      </c>
      <c r="AU335" s="26"/>
      <c r="AV335" s="26"/>
      <c r="AW335" s="26"/>
      <c r="AX335" s="26"/>
      <c r="AY335" s="26"/>
      <c r="AZ335" s="26"/>
      <c r="BA335" s="253" t="s">
        <v>3838</v>
      </c>
      <c r="BB335" s="253">
        <v>22100170</v>
      </c>
      <c r="BC335" s="253"/>
      <c r="BD335" s="209"/>
      <c r="BE335" s="983">
        <v>297</v>
      </c>
    </row>
    <row r="336" spans="1:259" s="203" customFormat="1" ht="12.95" customHeight="1">
      <c r="A336" s="395" t="s">
        <v>8484</v>
      </c>
      <c r="B336" s="524"/>
      <c r="C336" s="524"/>
      <c r="D336" s="64">
        <v>210013772</v>
      </c>
      <c r="E336" s="521" t="s">
        <v>4765</v>
      </c>
      <c r="F336" s="521"/>
      <c r="G336" s="524"/>
      <c r="H336" s="524"/>
      <c r="I336" s="606" t="s">
        <v>524</v>
      </c>
      <c r="J336" s="606" t="s">
        <v>514</v>
      </c>
      <c r="K336" s="606" t="s">
        <v>525</v>
      </c>
      <c r="L336" s="64" t="s">
        <v>149</v>
      </c>
      <c r="M336" s="131" t="s">
        <v>104</v>
      </c>
      <c r="N336" s="470" t="s">
        <v>120</v>
      </c>
      <c r="O336" s="131" t="s">
        <v>83</v>
      </c>
      <c r="P336" s="398" t="s">
        <v>106</v>
      </c>
      <c r="Q336" s="606" t="s">
        <v>107</v>
      </c>
      <c r="R336" s="398" t="s">
        <v>2149</v>
      </c>
      <c r="S336" s="470" t="s">
        <v>109</v>
      </c>
      <c r="T336" s="398" t="s">
        <v>106</v>
      </c>
      <c r="U336" s="36" t="s">
        <v>121</v>
      </c>
      <c r="V336" s="606" t="s">
        <v>111</v>
      </c>
      <c r="W336" s="398">
        <v>60</v>
      </c>
      <c r="X336" s="606" t="s">
        <v>112</v>
      </c>
      <c r="Y336" s="398"/>
      <c r="Z336" s="398"/>
      <c r="AA336" s="398"/>
      <c r="AB336" s="470">
        <v>30</v>
      </c>
      <c r="AC336" s="470">
        <v>60</v>
      </c>
      <c r="AD336" s="470">
        <v>10</v>
      </c>
      <c r="AE336" s="737" t="s">
        <v>128</v>
      </c>
      <c r="AF336" s="606" t="s">
        <v>114</v>
      </c>
      <c r="AG336" s="498">
        <v>42</v>
      </c>
      <c r="AH336" s="498">
        <v>4625.13</v>
      </c>
      <c r="AI336" s="739">
        <v>194255.46</v>
      </c>
      <c r="AJ336" s="739">
        <f t="shared" si="20"/>
        <v>217566.1152</v>
      </c>
      <c r="AK336" s="740"/>
      <c r="AL336" s="741"/>
      <c r="AM336" s="741"/>
      <c r="AN336" s="741" t="s">
        <v>115</v>
      </c>
      <c r="AO336" s="395"/>
      <c r="AP336" s="606"/>
      <c r="AQ336" s="606"/>
      <c r="AR336" s="606"/>
      <c r="AS336" s="606" t="s">
        <v>526</v>
      </c>
      <c r="AT336" s="606" t="s">
        <v>526</v>
      </c>
      <c r="AU336" s="606"/>
      <c r="AV336" s="606"/>
      <c r="AW336" s="606"/>
      <c r="AX336" s="606"/>
      <c r="AY336" s="606"/>
      <c r="AZ336" s="606" t="s">
        <v>4714</v>
      </c>
      <c r="BA336" s="742"/>
      <c r="BB336" s="326"/>
      <c r="BC336" s="326"/>
      <c r="BD336" s="106"/>
      <c r="BE336" s="983">
        <v>298</v>
      </c>
    </row>
    <row r="337" spans="1:57" s="203" customFormat="1" ht="12.95" customHeight="1">
      <c r="A337" s="24" t="s">
        <v>8484</v>
      </c>
      <c r="B337" s="24"/>
      <c r="C337" s="25" t="s">
        <v>2123</v>
      </c>
      <c r="D337" s="24">
        <v>210028859</v>
      </c>
      <c r="E337" s="26" t="s">
        <v>3485</v>
      </c>
      <c r="F337" s="26"/>
      <c r="G337" s="26">
        <v>22100171</v>
      </c>
      <c r="H337" s="26" t="s">
        <v>1382</v>
      </c>
      <c r="I337" s="26" t="s">
        <v>524</v>
      </c>
      <c r="J337" s="26" t="s">
        <v>514</v>
      </c>
      <c r="K337" s="26" t="s">
        <v>525</v>
      </c>
      <c r="L337" s="27" t="s">
        <v>402</v>
      </c>
      <c r="M337" s="28" t="s">
        <v>104</v>
      </c>
      <c r="N337" s="26" t="s">
        <v>120</v>
      </c>
      <c r="O337" s="29" t="s">
        <v>83</v>
      </c>
      <c r="P337" s="28" t="s">
        <v>106</v>
      </c>
      <c r="Q337" s="26" t="s">
        <v>107</v>
      </c>
      <c r="R337" s="28" t="s">
        <v>150</v>
      </c>
      <c r="S337" s="27" t="s">
        <v>109</v>
      </c>
      <c r="T337" s="28" t="s">
        <v>106</v>
      </c>
      <c r="U337" s="30" t="s">
        <v>121</v>
      </c>
      <c r="V337" s="26" t="s">
        <v>111</v>
      </c>
      <c r="W337" s="28">
        <v>60</v>
      </c>
      <c r="X337" s="26" t="s">
        <v>112</v>
      </c>
      <c r="Y337" s="28"/>
      <c r="Z337" s="28"/>
      <c r="AA337" s="28"/>
      <c r="AB337" s="29">
        <v>30</v>
      </c>
      <c r="AC337" s="27">
        <v>60</v>
      </c>
      <c r="AD337" s="27">
        <v>10</v>
      </c>
      <c r="AE337" s="31" t="s">
        <v>128</v>
      </c>
      <c r="AF337" s="26" t="s">
        <v>114</v>
      </c>
      <c r="AG337" s="31">
        <v>10</v>
      </c>
      <c r="AH337" s="123">
        <v>25160</v>
      </c>
      <c r="AI337" s="32">
        <v>0</v>
      </c>
      <c r="AJ337" s="33">
        <f t="shared" si="20"/>
        <v>0</v>
      </c>
      <c r="AK337" s="34"/>
      <c r="AL337" s="35"/>
      <c r="AM337" s="34"/>
      <c r="AN337" s="34" t="s">
        <v>115</v>
      </c>
      <c r="AO337" s="24"/>
      <c r="AP337" s="26"/>
      <c r="AQ337" s="26"/>
      <c r="AR337" s="26"/>
      <c r="AS337" s="26" t="s">
        <v>527</v>
      </c>
      <c r="AT337" s="26" t="s">
        <v>527</v>
      </c>
      <c r="AU337" s="26"/>
      <c r="AV337" s="26"/>
      <c r="AW337" s="26"/>
      <c r="AX337" s="26"/>
      <c r="AY337" s="26"/>
      <c r="AZ337" s="26"/>
      <c r="BC337" s="38"/>
      <c r="BD337" s="38"/>
      <c r="BE337" s="983">
        <v>299</v>
      </c>
    </row>
    <row r="338" spans="1:57" s="203" customFormat="1" ht="12.95" customHeight="1">
      <c r="A338" s="89" t="s">
        <v>8484</v>
      </c>
      <c r="B338" s="110"/>
      <c r="C338" s="110" t="s">
        <v>3836</v>
      </c>
      <c r="D338" s="89">
        <v>210028859</v>
      </c>
      <c r="E338" s="89" t="s">
        <v>3880</v>
      </c>
      <c r="F338" s="89"/>
      <c r="G338" s="89">
        <v>22100171</v>
      </c>
      <c r="H338" s="260"/>
      <c r="I338" s="114" t="s">
        <v>524</v>
      </c>
      <c r="J338" s="114" t="s">
        <v>514</v>
      </c>
      <c r="K338" s="114" t="s">
        <v>525</v>
      </c>
      <c r="L338" s="89" t="s">
        <v>402</v>
      </c>
      <c r="M338" s="89" t="s">
        <v>104</v>
      </c>
      <c r="N338" s="62" t="s">
        <v>120</v>
      </c>
      <c r="O338" s="89" t="s">
        <v>83</v>
      </c>
      <c r="P338" s="110" t="s">
        <v>106</v>
      </c>
      <c r="Q338" s="112" t="s">
        <v>107</v>
      </c>
      <c r="R338" s="62" t="s">
        <v>108</v>
      </c>
      <c r="S338" s="62" t="s">
        <v>109</v>
      </c>
      <c r="T338" s="110" t="s">
        <v>106</v>
      </c>
      <c r="U338" s="112" t="s">
        <v>121</v>
      </c>
      <c r="V338" s="62" t="s">
        <v>111</v>
      </c>
      <c r="W338" s="62">
        <v>60</v>
      </c>
      <c r="X338" s="62" t="s">
        <v>112</v>
      </c>
      <c r="Y338" s="62"/>
      <c r="Z338" s="62"/>
      <c r="AA338" s="62"/>
      <c r="AB338" s="261">
        <v>30</v>
      </c>
      <c r="AC338" s="62">
        <v>60</v>
      </c>
      <c r="AD338" s="261">
        <v>10</v>
      </c>
      <c r="AE338" s="62" t="s">
        <v>128</v>
      </c>
      <c r="AF338" s="62" t="s">
        <v>114</v>
      </c>
      <c r="AG338" s="262">
        <v>10</v>
      </c>
      <c r="AH338" s="263">
        <v>12000</v>
      </c>
      <c r="AI338" s="32">
        <v>0</v>
      </c>
      <c r="AJ338" s="33">
        <f t="shared" si="20"/>
        <v>0</v>
      </c>
      <c r="AK338" s="265"/>
      <c r="AL338" s="265"/>
      <c r="AM338" s="265"/>
      <c r="AN338" s="266" t="s">
        <v>115</v>
      </c>
      <c r="AO338" s="267"/>
      <c r="AP338" s="267"/>
      <c r="AQ338" s="62"/>
      <c r="AR338" s="62"/>
      <c r="AS338" s="62" t="s">
        <v>527</v>
      </c>
      <c r="AT338" s="260"/>
      <c r="AU338" s="62"/>
      <c r="AV338" s="62"/>
      <c r="AW338" s="62"/>
      <c r="AX338" s="62"/>
      <c r="AY338" s="62"/>
      <c r="AZ338" s="62" t="s">
        <v>3881</v>
      </c>
      <c r="BA338" s="201"/>
      <c r="BB338" s="201"/>
      <c r="BC338" s="201"/>
      <c r="BD338" s="209"/>
      <c r="BE338" s="983">
        <v>300</v>
      </c>
    </row>
    <row r="339" spans="1:57" s="203" customFormat="1" ht="12.95" customHeight="1">
      <c r="A339" s="24" t="s">
        <v>8484</v>
      </c>
      <c r="B339" s="260"/>
      <c r="C339" s="260" t="s">
        <v>2090</v>
      </c>
      <c r="D339" s="24">
        <v>210028859</v>
      </c>
      <c r="E339" s="27" t="s">
        <v>4087</v>
      </c>
      <c r="F339" s="27"/>
      <c r="G339" s="26"/>
      <c r="H339" s="260"/>
      <c r="I339" s="26" t="s">
        <v>524</v>
      </c>
      <c r="J339" s="26" t="s">
        <v>514</v>
      </c>
      <c r="K339" s="26" t="s">
        <v>525</v>
      </c>
      <c r="L339" s="26" t="s">
        <v>402</v>
      </c>
      <c r="M339" s="28" t="s">
        <v>104</v>
      </c>
      <c r="N339" s="26" t="s">
        <v>120</v>
      </c>
      <c r="O339" s="28" t="s">
        <v>83</v>
      </c>
      <c r="P339" s="28" t="s">
        <v>106</v>
      </c>
      <c r="Q339" s="26" t="s">
        <v>107</v>
      </c>
      <c r="R339" s="28" t="s">
        <v>1092</v>
      </c>
      <c r="S339" s="26" t="s">
        <v>109</v>
      </c>
      <c r="T339" s="28" t="s">
        <v>106</v>
      </c>
      <c r="U339" s="30" t="s">
        <v>121</v>
      </c>
      <c r="V339" s="26" t="s">
        <v>111</v>
      </c>
      <c r="W339" s="28">
        <v>60</v>
      </c>
      <c r="X339" s="26" t="s">
        <v>112</v>
      </c>
      <c r="Y339" s="28"/>
      <c r="Z339" s="28"/>
      <c r="AA339" s="28"/>
      <c r="AB339" s="28">
        <v>30</v>
      </c>
      <c r="AC339" s="26">
        <v>60</v>
      </c>
      <c r="AD339" s="26">
        <v>10</v>
      </c>
      <c r="AE339" s="31" t="s">
        <v>128</v>
      </c>
      <c r="AF339" s="26" t="s">
        <v>114</v>
      </c>
      <c r="AG339" s="31">
        <v>10</v>
      </c>
      <c r="AH339" s="34">
        <v>12000</v>
      </c>
      <c r="AI339" s="32">
        <v>0</v>
      </c>
      <c r="AJ339" s="33">
        <f t="shared" si="20"/>
        <v>0</v>
      </c>
      <c r="AK339" s="35"/>
      <c r="AL339" s="34"/>
      <c r="AM339" s="34"/>
      <c r="AN339" s="34" t="s">
        <v>115</v>
      </c>
      <c r="AO339" s="24"/>
      <c r="AP339" s="26"/>
      <c r="AQ339" s="26"/>
      <c r="AR339" s="26"/>
      <c r="AS339" s="26" t="s">
        <v>527</v>
      </c>
      <c r="AT339" s="26" t="s">
        <v>527</v>
      </c>
      <c r="AU339" s="26"/>
      <c r="AV339" s="26"/>
      <c r="AW339" s="26"/>
      <c r="AX339" s="26"/>
      <c r="AY339" s="26"/>
      <c r="AZ339" s="26"/>
      <c r="BA339" s="253" t="s">
        <v>3838</v>
      </c>
      <c r="BB339" s="253">
        <v>22100171</v>
      </c>
      <c r="BC339" s="253"/>
      <c r="BD339" s="209"/>
      <c r="BE339" s="983">
        <v>301</v>
      </c>
    </row>
    <row r="340" spans="1:57" s="203" customFormat="1" ht="12.95" customHeight="1">
      <c r="A340" s="395" t="s">
        <v>8484</v>
      </c>
      <c r="B340" s="524"/>
      <c r="C340" s="524"/>
      <c r="D340" s="64">
        <v>210028859</v>
      </c>
      <c r="E340" s="521" t="s">
        <v>4766</v>
      </c>
      <c r="F340" s="521"/>
      <c r="G340" s="524"/>
      <c r="H340" s="524"/>
      <c r="I340" s="606" t="s">
        <v>524</v>
      </c>
      <c r="J340" s="606" t="s">
        <v>514</v>
      </c>
      <c r="K340" s="606" t="s">
        <v>525</v>
      </c>
      <c r="L340" s="64" t="s">
        <v>149</v>
      </c>
      <c r="M340" s="131" t="s">
        <v>104</v>
      </c>
      <c r="N340" s="470" t="s">
        <v>120</v>
      </c>
      <c r="O340" s="131" t="s">
        <v>83</v>
      </c>
      <c r="P340" s="398" t="s">
        <v>106</v>
      </c>
      <c r="Q340" s="606" t="s">
        <v>107</v>
      </c>
      <c r="R340" s="398" t="s">
        <v>2149</v>
      </c>
      <c r="S340" s="470" t="s">
        <v>109</v>
      </c>
      <c r="T340" s="398" t="s">
        <v>106</v>
      </c>
      <c r="U340" s="36" t="s">
        <v>121</v>
      </c>
      <c r="V340" s="606" t="s">
        <v>111</v>
      </c>
      <c r="W340" s="398">
        <v>60</v>
      </c>
      <c r="X340" s="606" t="s">
        <v>112</v>
      </c>
      <c r="Y340" s="398"/>
      <c r="Z340" s="398"/>
      <c r="AA340" s="398"/>
      <c r="AB340" s="470">
        <v>30</v>
      </c>
      <c r="AC340" s="470">
        <v>60</v>
      </c>
      <c r="AD340" s="470">
        <v>10</v>
      </c>
      <c r="AE340" s="737" t="s">
        <v>128</v>
      </c>
      <c r="AF340" s="606" t="s">
        <v>114</v>
      </c>
      <c r="AG340" s="610">
        <v>10</v>
      </c>
      <c r="AH340" s="498">
        <v>12000</v>
      </c>
      <c r="AI340" s="739">
        <v>120000</v>
      </c>
      <c r="AJ340" s="739">
        <f t="shared" si="20"/>
        <v>134400</v>
      </c>
      <c r="AK340" s="740"/>
      <c r="AL340" s="741"/>
      <c r="AM340" s="741"/>
      <c r="AN340" s="741" t="s">
        <v>115</v>
      </c>
      <c r="AO340" s="395"/>
      <c r="AP340" s="606"/>
      <c r="AQ340" s="606"/>
      <c r="AR340" s="606"/>
      <c r="AS340" s="606" t="s">
        <v>527</v>
      </c>
      <c r="AT340" s="606" t="s">
        <v>527</v>
      </c>
      <c r="AU340" s="606"/>
      <c r="AV340" s="606"/>
      <c r="AW340" s="606"/>
      <c r="AX340" s="606"/>
      <c r="AY340" s="606"/>
      <c r="AZ340" s="606" t="s">
        <v>4714</v>
      </c>
      <c r="BA340" s="742"/>
      <c r="BB340" s="326"/>
      <c r="BC340" s="326"/>
      <c r="BD340" s="106"/>
      <c r="BE340" s="983">
        <v>302</v>
      </c>
    </row>
    <row r="341" spans="1:57" s="203" customFormat="1" ht="12.95" customHeight="1">
      <c r="A341" s="24" t="s">
        <v>8484</v>
      </c>
      <c r="B341" s="24"/>
      <c r="C341" s="25"/>
      <c r="D341" s="24">
        <v>210020425</v>
      </c>
      <c r="E341" s="26" t="s">
        <v>3486</v>
      </c>
      <c r="F341" s="26"/>
      <c r="G341" s="26">
        <v>22100172</v>
      </c>
      <c r="H341" s="26" t="s">
        <v>1383</v>
      </c>
      <c r="I341" s="26" t="s">
        <v>528</v>
      </c>
      <c r="J341" s="26" t="s">
        <v>529</v>
      </c>
      <c r="K341" s="26" t="s">
        <v>386</v>
      </c>
      <c r="L341" s="27" t="s">
        <v>149</v>
      </c>
      <c r="M341" s="28" t="s">
        <v>104</v>
      </c>
      <c r="N341" s="26" t="s">
        <v>120</v>
      </c>
      <c r="O341" s="29" t="s">
        <v>83</v>
      </c>
      <c r="P341" s="28" t="s">
        <v>106</v>
      </c>
      <c r="Q341" s="26" t="s">
        <v>107</v>
      </c>
      <c r="R341" s="28" t="s">
        <v>150</v>
      </c>
      <c r="S341" s="27" t="s">
        <v>109</v>
      </c>
      <c r="T341" s="28" t="s">
        <v>106</v>
      </c>
      <c r="U341" s="30" t="s">
        <v>121</v>
      </c>
      <c r="V341" s="26" t="s">
        <v>111</v>
      </c>
      <c r="W341" s="28">
        <v>90</v>
      </c>
      <c r="X341" s="26" t="s">
        <v>112</v>
      </c>
      <c r="Y341" s="28"/>
      <c r="Z341" s="28"/>
      <c r="AA341" s="28"/>
      <c r="AB341" s="29">
        <v>30</v>
      </c>
      <c r="AC341" s="27">
        <v>60</v>
      </c>
      <c r="AD341" s="27">
        <v>10</v>
      </c>
      <c r="AE341" s="31" t="s">
        <v>128</v>
      </c>
      <c r="AF341" s="26" t="s">
        <v>114</v>
      </c>
      <c r="AG341" s="31">
        <v>8</v>
      </c>
      <c r="AH341" s="31">
        <v>2059200</v>
      </c>
      <c r="AI341" s="32">
        <f>AG341*AH341</f>
        <v>16473600</v>
      </c>
      <c r="AJ341" s="33">
        <f t="shared" si="20"/>
        <v>18450432</v>
      </c>
      <c r="AK341" s="34"/>
      <c r="AL341" s="35"/>
      <c r="AM341" s="34"/>
      <c r="AN341" s="34" t="s">
        <v>115</v>
      </c>
      <c r="AO341" s="24"/>
      <c r="AP341" s="26"/>
      <c r="AQ341" s="26"/>
      <c r="AR341" s="26"/>
      <c r="AS341" s="26" t="s">
        <v>530</v>
      </c>
      <c r="AT341" s="26" t="s">
        <v>530</v>
      </c>
      <c r="AU341" s="26"/>
      <c r="AV341" s="26"/>
      <c r="AW341" s="26"/>
      <c r="AX341" s="26"/>
      <c r="AY341" s="26"/>
      <c r="AZ341" s="26"/>
      <c r="BB341" s="38"/>
      <c r="BC341" s="38"/>
      <c r="BD341" s="38"/>
      <c r="BE341" s="983">
        <v>303</v>
      </c>
    </row>
    <row r="342" spans="1:57" s="203" customFormat="1" ht="12.95" customHeight="1">
      <c r="A342" s="24" t="s">
        <v>8484</v>
      </c>
      <c r="B342" s="24"/>
      <c r="C342" s="25"/>
      <c r="D342" s="24">
        <v>210026792</v>
      </c>
      <c r="E342" s="26" t="s">
        <v>3487</v>
      </c>
      <c r="F342" s="26"/>
      <c r="G342" s="26">
        <v>22100173</v>
      </c>
      <c r="H342" s="26" t="s">
        <v>1384</v>
      </c>
      <c r="I342" s="26" t="s">
        <v>528</v>
      </c>
      <c r="J342" s="26" t="s">
        <v>529</v>
      </c>
      <c r="K342" s="26" t="s">
        <v>386</v>
      </c>
      <c r="L342" s="27" t="s">
        <v>149</v>
      </c>
      <c r="M342" s="28" t="s">
        <v>104</v>
      </c>
      <c r="N342" s="26" t="s">
        <v>120</v>
      </c>
      <c r="O342" s="29" t="s">
        <v>83</v>
      </c>
      <c r="P342" s="28" t="s">
        <v>106</v>
      </c>
      <c r="Q342" s="26" t="s">
        <v>107</v>
      </c>
      <c r="R342" s="28" t="s">
        <v>150</v>
      </c>
      <c r="S342" s="27" t="s">
        <v>109</v>
      </c>
      <c r="T342" s="28" t="s">
        <v>106</v>
      </c>
      <c r="U342" s="30" t="s">
        <v>121</v>
      </c>
      <c r="V342" s="26" t="s">
        <v>111</v>
      </c>
      <c r="W342" s="28">
        <v>90</v>
      </c>
      <c r="X342" s="26" t="s">
        <v>112</v>
      </c>
      <c r="Y342" s="28"/>
      <c r="Z342" s="28"/>
      <c r="AA342" s="28"/>
      <c r="AB342" s="29">
        <v>30</v>
      </c>
      <c r="AC342" s="27">
        <v>60</v>
      </c>
      <c r="AD342" s="27">
        <v>10</v>
      </c>
      <c r="AE342" s="31" t="s">
        <v>128</v>
      </c>
      <c r="AF342" s="26" t="s">
        <v>114</v>
      </c>
      <c r="AG342" s="31">
        <v>6</v>
      </c>
      <c r="AH342" s="31">
        <v>3379200</v>
      </c>
      <c r="AI342" s="32">
        <f>AG342*AH342</f>
        <v>20275200</v>
      </c>
      <c r="AJ342" s="33">
        <f t="shared" si="20"/>
        <v>22708224.000000004</v>
      </c>
      <c r="AK342" s="34"/>
      <c r="AL342" s="35"/>
      <c r="AM342" s="34"/>
      <c r="AN342" s="34" t="s">
        <v>115</v>
      </c>
      <c r="AO342" s="24"/>
      <c r="AP342" s="26"/>
      <c r="AQ342" s="26"/>
      <c r="AR342" s="26"/>
      <c r="AS342" s="26" t="s">
        <v>531</v>
      </c>
      <c r="AT342" s="26" t="s">
        <v>531</v>
      </c>
      <c r="AU342" s="26"/>
      <c r="AV342" s="26"/>
      <c r="AW342" s="26"/>
      <c r="AX342" s="26"/>
      <c r="AY342" s="26"/>
      <c r="AZ342" s="26"/>
      <c r="BB342" s="38"/>
      <c r="BC342" s="38"/>
      <c r="BD342" s="38"/>
      <c r="BE342" s="983">
        <v>304</v>
      </c>
    </row>
    <row r="343" spans="1:57" s="203" customFormat="1" ht="12.95" customHeight="1">
      <c r="A343" s="24" t="s">
        <v>8484</v>
      </c>
      <c r="B343" s="24"/>
      <c r="C343" s="25"/>
      <c r="D343" s="24">
        <v>210027975</v>
      </c>
      <c r="E343" s="26" t="s">
        <v>3488</v>
      </c>
      <c r="F343" s="26"/>
      <c r="G343" s="26">
        <v>22100174</v>
      </c>
      <c r="H343" s="26" t="s">
        <v>1385</v>
      </c>
      <c r="I343" s="52" t="s">
        <v>532</v>
      </c>
      <c r="J343" s="52" t="s">
        <v>533</v>
      </c>
      <c r="K343" s="52" t="s">
        <v>534</v>
      </c>
      <c r="L343" s="27" t="s">
        <v>103</v>
      </c>
      <c r="M343" s="28" t="s">
        <v>104</v>
      </c>
      <c r="N343" s="26" t="s">
        <v>120</v>
      </c>
      <c r="O343" s="29" t="s">
        <v>83</v>
      </c>
      <c r="P343" s="28" t="s">
        <v>106</v>
      </c>
      <c r="Q343" s="26" t="s">
        <v>107</v>
      </c>
      <c r="R343" s="28" t="s">
        <v>108</v>
      </c>
      <c r="S343" s="27" t="s">
        <v>109</v>
      </c>
      <c r="T343" s="28" t="s">
        <v>106</v>
      </c>
      <c r="U343" s="30" t="s">
        <v>121</v>
      </c>
      <c r="V343" s="26" t="s">
        <v>111</v>
      </c>
      <c r="W343" s="28">
        <v>60</v>
      </c>
      <c r="X343" s="26" t="s">
        <v>112</v>
      </c>
      <c r="Y343" s="28"/>
      <c r="Z343" s="28"/>
      <c r="AA343" s="28"/>
      <c r="AB343" s="29">
        <v>30</v>
      </c>
      <c r="AC343" s="27">
        <v>60</v>
      </c>
      <c r="AD343" s="27">
        <v>10</v>
      </c>
      <c r="AE343" s="31" t="s">
        <v>128</v>
      </c>
      <c r="AF343" s="26" t="s">
        <v>114</v>
      </c>
      <c r="AG343" s="31">
        <v>6</v>
      </c>
      <c r="AH343" s="31">
        <v>121793.05</v>
      </c>
      <c r="AI343" s="32">
        <v>0</v>
      </c>
      <c r="AJ343" s="33">
        <v>0</v>
      </c>
      <c r="AK343" s="34"/>
      <c r="AL343" s="35"/>
      <c r="AM343" s="34"/>
      <c r="AN343" s="34" t="s">
        <v>115</v>
      </c>
      <c r="AO343" s="24"/>
      <c r="AP343" s="26"/>
      <c r="AQ343" s="26"/>
      <c r="AR343" s="26"/>
      <c r="AS343" s="26" t="s">
        <v>535</v>
      </c>
      <c r="AT343" s="26" t="s">
        <v>535</v>
      </c>
      <c r="AU343" s="26"/>
      <c r="AV343" s="26"/>
      <c r="AW343" s="26"/>
      <c r="AX343" s="26"/>
      <c r="AY343" s="26"/>
      <c r="AZ343" s="26" t="s">
        <v>3906</v>
      </c>
      <c r="BA343" s="203" t="s">
        <v>3944</v>
      </c>
      <c r="BB343" s="38"/>
      <c r="BC343" s="38"/>
      <c r="BD343" s="38"/>
      <c r="BE343" s="983">
        <v>305</v>
      </c>
    </row>
    <row r="344" spans="1:57" s="203" customFormat="1" ht="12.95" customHeight="1">
      <c r="A344" s="24" t="s">
        <v>8484</v>
      </c>
      <c r="B344" s="24"/>
      <c r="C344" s="25"/>
      <c r="D344" s="24">
        <v>210009744</v>
      </c>
      <c r="E344" s="26" t="s">
        <v>1442</v>
      </c>
      <c r="F344" s="26"/>
      <c r="G344" s="26">
        <v>22100175</v>
      </c>
      <c r="H344" s="26" t="s">
        <v>1386</v>
      </c>
      <c r="I344" s="26" t="s">
        <v>536</v>
      </c>
      <c r="J344" s="26" t="s">
        <v>537</v>
      </c>
      <c r="K344" s="26" t="s">
        <v>538</v>
      </c>
      <c r="L344" s="136" t="s">
        <v>103</v>
      </c>
      <c r="M344" s="28" t="s">
        <v>104</v>
      </c>
      <c r="N344" s="26"/>
      <c r="O344" s="29" t="s">
        <v>105</v>
      </c>
      <c r="P344" s="28" t="s">
        <v>106</v>
      </c>
      <c r="Q344" s="26" t="s">
        <v>107</v>
      </c>
      <c r="R344" s="28" t="s">
        <v>108</v>
      </c>
      <c r="S344" s="27" t="s">
        <v>109</v>
      </c>
      <c r="T344" s="28" t="s">
        <v>106</v>
      </c>
      <c r="U344" s="30" t="s">
        <v>121</v>
      </c>
      <c r="V344" s="26" t="s">
        <v>111</v>
      </c>
      <c r="W344" s="28">
        <v>60</v>
      </c>
      <c r="X344" s="26" t="s">
        <v>112</v>
      </c>
      <c r="Y344" s="28"/>
      <c r="Z344" s="28"/>
      <c r="AA344" s="28"/>
      <c r="AB344" s="29">
        <v>0</v>
      </c>
      <c r="AC344" s="27">
        <v>90</v>
      </c>
      <c r="AD344" s="27">
        <v>10</v>
      </c>
      <c r="AE344" s="31" t="s">
        <v>178</v>
      </c>
      <c r="AF344" s="26" t="s">
        <v>114</v>
      </c>
      <c r="AG344" s="31">
        <v>3.8</v>
      </c>
      <c r="AH344" s="31">
        <v>342833.4</v>
      </c>
      <c r="AI344" s="32">
        <v>0</v>
      </c>
      <c r="AJ344" s="33">
        <f>AI344*1.12</f>
        <v>0</v>
      </c>
      <c r="AK344" s="34"/>
      <c r="AL344" s="35"/>
      <c r="AM344" s="34"/>
      <c r="AN344" s="34" t="s">
        <v>115</v>
      </c>
      <c r="AO344" s="24"/>
      <c r="AP344" s="26"/>
      <c r="AQ344" s="26"/>
      <c r="AR344" s="26"/>
      <c r="AS344" s="26" t="s">
        <v>539</v>
      </c>
      <c r="AT344" s="26" t="s">
        <v>539</v>
      </c>
      <c r="AU344" s="26"/>
      <c r="AV344" s="26"/>
      <c r="AW344" s="26"/>
      <c r="AX344" s="26"/>
      <c r="AY344" s="26"/>
      <c r="AZ344" s="26"/>
      <c r="BB344" s="38"/>
      <c r="BC344" s="38"/>
      <c r="BD344" s="38"/>
      <c r="BE344" s="983">
        <v>306</v>
      </c>
    </row>
    <row r="345" spans="1:57" s="203" customFormat="1" ht="12.95" customHeight="1">
      <c r="A345" s="395" t="s">
        <v>8484</v>
      </c>
      <c r="B345" s="524"/>
      <c r="C345" s="524"/>
      <c r="D345" s="64">
        <v>210009744</v>
      </c>
      <c r="E345" s="521" t="s">
        <v>4862</v>
      </c>
      <c r="F345" s="521"/>
      <c r="G345" s="524"/>
      <c r="H345" s="524"/>
      <c r="I345" s="816" t="s">
        <v>536</v>
      </c>
      <c r="J345" s="816" t="s">
        <v>537</v>
      </c>
      <c r="K345" s="816" t="s">
        <v>538</v>
      </c>
      <c r="L345" s="470" t="s">
        <v>103</v>
      </c>
      <c r="M345" s="131" t="s">
        <v>104</v>
      </c>
      <c r="N345" s="470"/>
      <c r="O345" s="64" t="s">
        <v>105</v>
      </c>
      <c r="P345" s="398" t="s">
        <v>106</v>
      </c>
      <c r="Q345" s="606" t="s">
        <v>107</v>
      </c>
      <c r="R345" s="398" t="s">
        <v>2134</v>
      </c>
      <c r="S345" s="470" t="s">
        <v>109</v>
      </c>
      <c r="T345" s="398" t="s">
        <v>106</v>
      </c>
      <c r="U345" s="36" t="s">
        <v>121</v>
      </c>
      <c r="V345" s="606" t="s">
        <v>111</v>
      </c>
      <c r="W345" s="398">
        <v>60</v>
      </c>
      <c r="X345" s="606" t="s">
        <v>112</v>
      </c>
      <c r="Y345" s="398"/>
      <c r="Z345" s="398"/>
      <c r="AA345" s="398"/>
      <c r="AB345" s="506">
        <v>0</v>
      </c>
      <c r="AC345" s="401">
        <v>90</v>
      </c>
      <c r="AD345" s="401">
        <v>10</v>
      </c>
      <c r="AE345" s="737" t="s">
        <v>178</v>
      </c>
      <c r="AF345" s="606" t="s">
        <v>114</v>
      </c>
      <c r="AG345" s="610">
        <v>3.8</v>
      </c>
      <c r="AH345" s="610">
        <v>342833.4</v>
      </c>
      <c r="AI345" s="905">
        <v>0</v>
      </c>
      <c r="AJ345" s="905">
        <v>0</v>
      </c>
      <c r="AK345" s="740"/>
      <c r="AL345" s="741"/>
      <c r="AM345" s="741"/>
      <c r="AN345" s="741" t="s">
        <v>115</v>
      </c>
      <c r="AO345" s="395"/>
      <c r="AP345" s="606"/>
      <c r="AQ345" s="606"/>
      <c r="AR345" s="606"/>
      <c r="AS345" s="606" t="s">
        <v>539</v>
      </c>
      <c r="AT345" s="606" t="s">
        <v>539</v>
      </c>
      <c r="AU345" s="606"/>
      <c r="AV345" s="606"/>
      <c r="AW345" s="606"/>
      <c r="AX345" s="606"/>
      <c r="AY345" s="606"/>
      <c r="AZ345" s="606" t="s">
        <v>4712</v>
      </c>
      <c r="BA345" s="748" t="s">
        <v>104</v>
      </c>
      <c r="BB345" s="326"/>
      <c r="BC345" s="326"/>
      <c r="BD345" s="106"/>
      <c r="BE345" s="983">
        <v>307</v>
      </c>
    </row>
    <row r="346" spans="1:57" s="203" customFormat="1" ht="12.95" customHeight="1">
      <c r="A346" s="621" t="s">
        <v>8484</v>
      </c>
      <c r="B346" s="529"/>
      <c r="C346" s="529"/>
      <c r="D346" s="965">
        <v>210009744</v>
      </c>
      <c r="E346" s="1255" t="s">
        <v>8980</v>
      </c>
      <c r="F346" s="1255" t="s">
        <v>4862</v>
      </c>
      <c r="G346" s="529"/>
      <c r="H346" s="529"/>
      <c r="I346" s="530" t="s">
        <v>536</v>
      </c>
      <c r="J346" s="530" t="s">
        <v>537</v>
      </c>
      <c r="K346" s="530" t="s">
        <v>538</v>
      </c>
      <c r="L346" s="1262" t="s">
        <v>103</v>
      </c>
      <c r="M346" s="321" t="s">
        <v>104</v>
      </c>
      <c r="N346" s="530"/>
      <c r="O346" s="1263" t="s">
        <v>105</v>
      </c>
      <c r="P346" s="321" t="s">
        <v>106</v>
      </c>
      <c r="Q346" s="530" t="s">
        <v>107</v>
      </c>
      <c r="R346" s="321" t="s">
        <v>1155</v>
      </c>
      <c r="S346" s="530" t="s">
        <v>109</v>
      </c>
      <c r="T346" s="321" t="s">
        <v>106</v>
      </c>
      <c r="U346" s="530" t="s">
        <v>121</v>
      </c>
      <c r="V346" s="530" t="s">
        <v>111</v>
      </c>
      <c r="W346" s="321">
        <v>60</v>
      </c>
      <c r="X346" s="530" t="s">
        <v>112</v>
      </c>
      <c r="Y346" s="321"/>
      <c r="Z346" s="321"/>
      <c r="AA346" s="321"/>
      <c r="AB346" s="321">
        <v>0</v>
      </c>
      <c r="AC346" s="530">
        <v>90</v>
      </c>
      <c r="AD346" s="530">
        <v>10</v>
      </c>
      <c r="AE346" s="618" t="s">
        <v>178</v>
      </c>
      <c r="AF346" s="530" t="s">
        <v>114</v>
      </c>
      <c r="AG346" s="618">
        <v>3.8</v>
      </c>
      <c r="AH346" s="960">
        <v>342833.4</v>
      </c>
      <c r="AI346" s="620">
        <v>1302766.92</v>
      </c>
      <c r="AJ346" s="620">
        <v>1459098.9504</v>
      </c>
      <c r="AK346" s="619"/>
      <c r="AL346" s="620"/>
      <c r="AM346" s="620"/>
      <c r="AN346" s="621" t="s">
        <v>115</v>
      </c>
      <c r="AO346" s="530"/>
      <c r="AP346" s="530"/>
      <c r="AQ346" s="530"/>
      <c r="AR346" s="530"/>
      <c r="AS346" s="530" t="s">
        <v>539</v>
      </c>
      <c r="AT346" s="530" t="s">
        <v>539</v>
      </c>
      <c r="AU346" s="530"/>
      <c r="AV346" s="530"/>
      <c r="AW346" s="530"/>
      <c r="AX346" s="530"/>
      <c r="AY346" s="530"/>
      <c r="AZ346" s="621" t="s">
        <v>7606</v>
      </c>
      <c r="BA346" s="1072" t="s">
        <v>104</v>
      </c>
      <c r="BB346" s="1"/>
      <c r="BC346" s="1"/>
      <c r="BD346" s="1" t="e">
        <f>VLOOKUP($F$2877:$F$3305,$E$17:$BE$2871,53,0)</f>
        <v>#VALUE!</v>
      </c>
      <c r="BE346" s="979" t="e">
        <f>BD346+0.5</f>
        <v>#VALUE!</v>
      </c>
    </row>
    <row r="347" spans="1:57" s="203" customFormat="1" ht="12.95" customHeight="1">
      <c r="A347" s="24" t="s">
        <v>8484</v>
      </c>
      <c r="B347" s="24"/>
      <c r="C347" s="25"/>
      <c r="D347" s="24">
        <v>210009747</v>
      </c>
      <c r="E347" s="26" t="s">
        <v>1440</v>
      </c>
      <c r="F347" s="26"/>
      <c r="G347" s="26">
        <v>22100176</v>
      </c>
      <c r="H347" s="26" t="s">
        <v>1387</v>
      </c>
      <c r="I347" s="26" t="s">
        <v>536</v>
      </c>
      <c r="J347" s="26" t="s">
        <v>537</v>
      </c>
      <c r="K347" s="26" t="s">
        <v>538</v>
      </c>
      <c r="L347" s="27" t="s">
        <v>103</v>
      </c>
      <c r="M347" s="28" t="s">
        <v>104</v>
      </c>
      <c r="N347" s="26"/>
      <c r="O347" s="29" t="s">
        <v>105</v>
      </c>
      <c r="P347" s="28" t="s">
        <v>106</v>
      </c>
      <c r="Q347" s="26" t="s">
        <v>107</v>
      </c>
      <c r="R347" s="28" t="s">
        <v>108</v>
      </c>
      <c r="S347" s="27" t="s">
        <v>109</v>
      </c>
      <c r="T347" s="28" t="s">
        <v>106</v>
      </c>
      <c r="U347" s="30" t="s">
        <v>121</v>
      </c>
      <c r="V347" s="26" t="s">
        <v>111</v>
      </c>
      <c r="W347" s="28">
        <v>60</v>
      </c>
      <c r="X347" s="26" t="s">
        <v>112</v>
      </c>
      <c r="Y347" s="28"/>
      <c r="Z347" s="28"/>
      <c r="AA347" s="28"/>
      <c r="AB347" s="29">
        <v>0</v>
      </c>
      <c r="AC347" s="27">
        <v>90</v>
      </c>
      <c r="AD347" s="27">
        <v>10</v>
      </c>
      <c r="AE347" s="31" t="s">
        <v>178</v>
      </c>
      <c r="AF347" s="26" t="s">
        <v>114</v>
      </c>
      <c r="AG347" s="31">
        <v>3.35</v>
      </c>
      <c r="AH347" s="31">
        <v>351527.4</v>
      </c>
      <c r="AI347" s="32">
        <v>0</v>
      </c>
      <c r="AJ347" s="33">
        <f>AI347*1.12</f>
        <v>0</v>
      </c>
      <c r="AK347" s="34"/>
      <c r="AL347" s="35"/>
      <c r="AM347" s="34"/>
      <c r="AN347" s="34" t="s">
        <v>115</v>
      </c>
      <c r="AO347" s="24"/>
      <c r="AP347" s="26"/>
      <c r="AQ347" s="26"/>
      <c r="AR347" s="26"/>
      <c r="AS347" s="26" t="s">
        <v>540</v>
      </c>
      <c r="AT347" s="26" t="s">
        <v>540</v>
      </c>
      <c r="AU347" s="26"/>
      <c r="AV347" s="26"/>
      <c r="AW347" s="26"/>
      <c r="AX347" s="26"/>
      <c r="AY347" s="26"/>
      <c r="AZ347" s="26"/>
      <c r="BB347" s="38"/>
      <c r="BC347" s="38"/>
      <c r="BD347" s="38"/>
      <c r="BE347" s="983">
        <v>308</v>
      </c>
    </row>
    <row r="348" spans="1:57" s="326" customFormat="1" ht="13.15" customHeight="1">
      <c r="A348" s="89" t="s">
        <v>8484</v>
      </c>
      <c r="B348" s="110"/>
      <c r="C348" s="110"/>
      <c r="D348" s="89">
        <v>210009747</v>
      </c>
      <c r="E348" s="89" t="s">
        <v>3882</v>
      </c>
      <c r="F348" s="89"/>
      <c r="G348" s="89">
        <v>22100176</v>
      </c>
      <c r="H348" s="260"/>
      <c r="I348" s="114" t="s">
        <v>536</v>
      </c>
      <c r="J348" s="114" t="s">
        <v>537</v>
      </c>
      <c r="K348" s="114" t="s">
        <v>538</v>
      </c>
      <c r="L348" s="89" t="s">
        <v>103</v>
      </c>
      <c r="M348" s="89" t="s">
        <v>104</v>
      </c>
      <c r="N348" s="62"/>
      <c r="O348" s="89" t="s">
        <v>105</v>
      </c>
      <c r="P348" s="110" t="s">
        <v>106</v>
      </c>
      <c r="Q348" s="112" t="s">
        <v>107</v>
      </c>
      <c r="R348" s="62" t="s">
        <v>108</v>
      </c>
      <c r="S348" s="62" t="s">
        <v>109</v>
      </c>
      <c r="T348" s="110" t="s">
        <v>106</v>
      </c>
      <c r="U348" s="112" t="s">
        <v>121</v>
      </c>
      <c r="V348" s="62" t="s">
        <v>111</v>
      </c>
      <c r="W348" s="62">
        <v>60</v>
      </c>
      <c r="X348" s="62" t="s">
        <v>112</v>
      </c>
      <c r="Y348" s="62"/>
      <c r="Z348" s="62"/>
      <c r="AA348" s="62"/>
      <c r="AB348" s="261">
        <v>0</v>
      </c>
      <c r="AC348" s="62">
        <v>90</v>
      </c>
      <c r="AD348" s="261">
        <v>10</v>
      </c>
      <c r="AE348" s="62" t="s">
        <v>178</v>
      </c>
      <c r="AF348" s="62" t="s">
        <v>114</v>
      </c>
      <c r="AG348" s="262">
        <v>3.3</v>
      </c>
      <c r="AH348" s="263">
        <v>351527.4</v>
      </c>
      <c r="AI348" s="32">
        <v>0</v>
      </c>
      <c r="AJ348" s="33">
        <f>AI348*1.12</f>
        <v>0</v>
      </c>
      <c r="AK348" s="265"/>
      <c r="AL348" s="265"/>
      <c r="AM348" s="265"/>
      <c r="AN348" s="266" t="s">
        <v>115</v>
      </c>
      <c r="AO348" s="267"/>
      <c r="AP348" s="267"/>
      <c r="AQ348" s="62"/>
      <c r="AR348" s="62"/>
      <c r="AS348" s="62" t="s">
        <v>540</v>
      </c>
      <c r="AT348" s="260"/>
      <c r="AU348" s="62"/>
      <c r="AV348" s="62"/>
      <c r="AW348" s="62"/>
      <c r="AX348" s="62"/>
      <c r="AY348" s="62"/>
      <c r="AZ348" s="62" t="s">
        <v>3858</v>
      </c>
      <c r="BA348" s="260"/>
      <c r="BB348" s="201"/>
      <c r="BC348" s="201"/>
      <c r="BD348" s="209"/>
      <c r="BE348" s="983">
        <v>309</v>
      </c>
    </row>
    <row r="349" spans="1:57" s="203" customFormat="1" ht="12.95" customHeight="1">
      <c r="A349" s="341" t="s">
        <v>8484</v>
      </c>
      <c r="B349" s="524"/>
      <c r="C349" s="524"/>
      <c r="D349" s="97">
        <v>210009747</v>
      </c>
      <c r="E349" s="94" t="s">
        <v>4782</v>
      </c>
      <c r="F349" s="94"/>
      <c r="G349" s="524"/>
      <c r="H349" s="524"/>
      <c r="I349" s="36" t="s">
        <v>536</v>
      </c>
      <c r="J349" s="36" t="s">
        <v>537</v>
      </c>
      <c r="K349" s="36" t="s">
        <v>538</v>
      </c>
      <c r="L349" s="97" t="s">
        <v>103</v>
      </c>
      <c r="M349" s="97" t="s">
        <v>104</v>
      </c>
      <c r="N349" s="64"/>
      <c r="O349" s="64" t="s">
        <v>105</v>
      </c>
      <c r="P349" s="503" t="s">
        <v>106</v>
      </c>
      <c r="Q349" s="750" t="s">
        <v>107</v>
      </c>
      <c r="R349" s="398" t="s">
        <v>2134</v>
      </c>
      <c r="S349" s="64" t="s">
        <v>109</v>
      </c>
      <c r="T349" s="503" t="s">
        <v>106</v>
      </c>
      <c r="U349" s="750" t="s">
        <v>121</v>
      </c>
      <c r="V349" s="395" t="s">
        <v>111</v>
      </c>
      <c r="W349" s="395">
        <v>60</v>
      </c>
      <c r="X349" s="395" t="s">
        <v>112</v>
      </c>
      <c r="Y349" s="60"/>
      <c r="Z349" s="60"/>
      <c r="AA349" s="60"/>
      <c r="AB349" s="506">
        <v>0</v>
      </c>
      <c r="AC349" s="401">
        <v>90</v>
      </c>
      <c r="AD349" s="401">
        <v>10</v>
      </c>
      <c r="AE349" s="60" t="s">
        <v>178</v>
      </c>
      <c r="AF349" s="60" t="s">
        <v>114</v>
      </c>
      <c r="AG349" s="498">
        <v>3.3</v>
      </c>
      <c r="AH349" s="498">
        <v>351527.4</v>
      </c>
      <c r="AI349" s="905">
        <v>0</v>
      </c>
      <c r="AJ349" s="905">
        <v>0</v>
      </c>
      <c r="AK349" s="740"/>
      <c r="AL349" s="741"/>
      <c r="AM349" s="741"/>
      <c r="AN349" s="752" t="s">
        <v>115</v>
      </c>
      <c r="AO349" s="753"/>
      <c r="AP349" s="753"/>
      <c r="AQ349" s="60"/>
      <c r="AR349" s="60"/>
      <c r="AS349" s="60" t="s">
        <v>540</v>
      </c>
      <c r="AT349" s="86"/>
      <c r="AU349" s="60"/>
      <c r="AV349" s="60"/>
      <c r="AW349" s="60"/>
      <c r="AX349" s="60"/>
      <c r="AY349" s="60"/>
      <c r="AZ349" s="606" t="s">
        <v>4712</v>
      </c>
      <c r="BA349" s="748" t="s">
        <v>104</v>
      </c>
      <c r="BB349" s="326"/>
      <c r="BC349" s="326"/>
      <c r="BD349" s="106"/>
      <c r="BE349" s="983">
        <v>310</v>
      </c>
    </row>
    <row r="350" spans="1:57" s="326" customFormat="1" ht="13.15" customHeight="1">
      <c r="A350" s="621" t="s">
        <v>8484</v>
      </c>
      <c r="B350" s="529"/>
      <c r="C350" s="529"/>
      <c r="D350" s="965">
        <v>210009747</v>
      </c>
      <c r="E350" s="1255" t="s">
        <v>8929</v>
      </c>
      <c r="F350" s="1255" t="s">
        <v>4782</v>
      </c>
      <c r="G350" s="529"/>
      <c r="H350" s="529"/>
      <c r="I350" s="530" t="s">
        <v>536</v>
      </c>
      <c r="J350" s="530" t="s">
        <v>537</v>
      </c>
      <c r="K350" s="530" t="s">
        <v>538</v>
      </c>
      <c r="L350" s="1262" t="s">
        <v>103</v>
      </c>
      <c r="M350" s="321" t="s">
        <v>104</v>
      </c>
      <c r="N350" s="530"/>
      <c r="O350" s="1263" t="s">
        <v>105</v>
      </c>
      <c r="P350" s="321" t="s">
        <v>106</v>
      </c>
      <c r="Q350" s="530" t="s">
        <v>107</v>
      </c>
      <c r="R350" s="321" t="s">
        <v>1155</v>
      </c>
      <c r="S350" s="530" t="s">
        <v>109</v>
      </c>
      <c r="T350" s="321" t="s">
        <v>106</v>
      </c>
      <c r="U350" s="530" t="s">
        <v>121</v>
      </c>
      <c r="V350" s="530" t="s">
        <v>111</v>
      </c>
      <c r="W350" s="321">
        <v>60</v>
      </c>
      <c r="X350" s="530" t="s">
        <v>112</v>
      </c>
      <c r="Y350" s="321"/>
      <c r="Z350" s="321"/>
      <c r="AA350" s="321"/>
      <c r="AB350" s="321">
        <v>0</v>
      </c>
      <c r="AC350" s="530">
        <v>90</v>
      </c>
      <c r="AD350" s="530">
        <v>10</v>
      </c>
      <c r="AE350" s="618" t="s">
        <v>178</v>
      </c>
      <c r="AF350" s="530" t="s">
        <v>114</v>
      </c>
      <c r="AG350" s="618">
        <v>3.3</v>
      </c>
      <c r="AH350" s="960">
        <v>351527.4</v>
      </c>
      <c r="AI350" s="620">
        <v>1160040.42</v>
      </c>
      <c r="AJ350" s="620">
        <v>1299245.2704</v>
      </c>
      <c r="AK350" s="619"/>
      <c r="AL350" s="620"/>
      <c r="AM350" s="620"/>
      <c r="AN350" s="621" t="s">
        <v>115</v>
      </c>
      <c r="AO350" s="530"/>
      <c r="AP350" s="530"/>
      <c r="AQ350" s="530"/>
      <c r="AR350" s="530"/>
      <c r="AS350" s="530" t="s">
        <v>540</v>
      </c>
      <c r="AT350" s="530"/>
      <c r="AU350" s="530"/>
      <c r="AV350" s="530"/>
      <c r="AW350" s="530"/>
      <c r="AX350" s="530"/>
      <c r="AY350" s="530"/>
      <c r="AZ350" s="621" t="s">
        <v>7606</v>
      </c>
      <c r="BA350" s="621" t="s">
        <v>104</v>
      </c>
      <c r="BB350" s="1"/>
      <c r="BC350" s="1"/>
      <c r="BD350" s="1" t="e">
        <f>VLOOKUP($F$2877:$F$3305,$E$17:$BE$2871,53,0)</f>
        <v>#VALUE!</v>
      </c>
      <c r="BE350" s="979" t="e">
        <f>BD350+0.5</f>
        <v>#VALUE!</v>
      </c>
    </row>
    <row r="351" spans="1:57" s="203" customFormat="1" ht="12.95" customHeight="1">
      <c r="A351" s="24" t="s">
        <v>8484</v>
      </c>
      <c r="B351" s="24"/>
      <c r="C351" s="25"/>
      <c r="D351" s="24">
        <v>210009752</v>
      </c>
      <c r="E351" s="26" t="s">
        <v>1441</v>
      </c>
      <c r="F351" s="26"/>
      <c r="G351" s="26">
        <v>22100177</v>
      </c>
      <c r="H351" s="26" t="s">
        <v>1388</v>
      </c>
      <c r="I351" s="26" t="s">
        <v>536</v>
      </c>
      <c r="J351" s="26" t="s">
        <v>537</v>
      </c>
      <c r="K351" s="26" t="s">
        <v>538</v>
      </c>
      <c r="L351" s="27" t="s">
        <v>103</v>
      </c>
      <c r="M351" s="28" t="s">
        <v>104</v>
      </c>
      <c r="N351" s="26"/>
      <c r="O351" s="29" t="s">
        <v>105</v>
      </c>
      <c r="P351" s="28" t="s">
        <v>106</v>
      </c>
      <c r="Q351" s="26" t="s">
        <v>107</v>
      </c>
      <c r="R351" s="28" t="s">
        <v>108</v>
      </c>
      <c r="S351" s="27" t="s">
        <v>109</v>
      </c>
      <c r="T351" s="28" t="s">
        <v>106</v>
      </c>
      <c r="U351" s="30" t="s">
        <v>121</v>
      </c>
      <c r="V351" s="26" t="s">
        <v>111</v>
      </c>
      <c r="W351" s="28">
        <v>60</v>
      </c>
      <c r="X351" s="26" t="s">
        <v>112</v>
      </c>
      <c r="Y351" s="28"/>
      <c r="Z351" s="28"/>
      <c r="AA351" s="28"/>
      <c r="AB351" s="29">
        <v>0</v>
      </c>
      <c r="AC351" s="27">
        <v>90</v>
      </c>
      <c r="AD351" s="27">
        <v>10</v>
      </c>
      <c r="AE351" s="31" t="s">
        <v>178</v>
      </c>
      <c r="AF351" s="26" t="s">
        <v>114</v>
      </c>
      <c r="AG351" s="31">
        <v>4.4000000000000004</v>
      </c>
      <c r="AH351" s="31">
        <v>351527.4</v>
      </c>
      <c r="AI351" s="32">
        <v>0</v>
      </c>
      <c r="AJ351" s="33">
        <f>AI351*1.12</f>
        <v>0</v>
      </c>
      <c r="AK351" s="34"/>
      <c r="AL351" s="35"/>
      <c r="AM351" s="34"/>
      <c r="AN351" s="34" t="s">
        <v>115</v>
      </c>
      <c r="AO351" s="24"/>
      <c r="AP351" s="26"/>
      <c r="AQ351" s="26"/>
      <c r="AR351" s="26"/>
      <c r="AS351" s="26" t="s">
        <v>541</v>
      </c>
      <c r="AT351" s="26" t="s">
        <v>541</v>
      </c>
      <c r="AU351" s="26"/>
      <c r="AV351" s="26"/>
      <c r="AW351" s="26"/>
      <c r="AX351" s="26"/>
      <c r="AY351" s="26"/>
      <c r="AZ351" s="26"/>
      <c r="BB351" s="38"/>
      <c r="BC351" s="38"/>
      <c r="BD351" s="38"/>
      <c r="BE351" s="983">
        <v>311</v>
      </c>
    </row>
    <row r="352" spans="1:57" s="203" customFormat="1" ht="12.95" customHeight="1">
      <c r="A352" s="395" t="s">
        <v>8484</v>
      </c>
      <c r="B352" s="524"/>
      <c r="C352" s="524"/>
      <c r="D352" s="64">
        <v>210009752</v>
      </c>
      <c r="E352" s="521" t="s">
        <v>4863</v>
      </c>
      <c r="F352" s="521"/>
      <c r="G352" s="524"/>
      <c r="H352" s="524"/>
      <c r="I352" s="606" t="s">
        <v>536</v>
      </c>
      <c r="J352" s="606" t="s">
        <v>537</v>
      </c>
      <c r="K352" s="606" t="s">
        <v>538</v>
      </c>
      <c r="L352" s="470" t="s">
        <v>103</v>
      </c>
      <c r="M352" s="131" t="s">
        <v>104</v>
      </c>
      <c r="N352" s="470"/>
      <c r="O352" s="64" t="s">
        <v>105</v>
      </c>
      <c r="P352" s="398" t="s">
        <v>106</v>
      </c>
      <c r="Q352" s="606" t="s">
        <v>107</v>
      </c>
      <c r="R352" s="398" t="s">
        <v>2134</v>
      </c>
      <c r="S352" s="470" t="s">
        <v>109</v>
      </c>
      <c r="T352" s="398" t="s">
        <v>106</v>
      </c>
      <c r="U352" s="36" t="s">
        <v>121</v>
      </c>
      <c r="V352" s="606" t="s">
        <v>111</v>
      </c>
      <c r="W352" s="398">
        <v>60</v>
      </c>
      <c r="X352" s="606" t="s">
        <v>112</v>
      </c>
      <c r="Y352" s="398"/>
      <c r="Z352" s="398"/>
      <c r="AA352" s="398"/>
      <c r="AB352" s="506">
        <v>0</v>
      </c>
      <c r="AC352" s="401">
        <v>90</v>
      </c>
      <c r="AD352" s="401">
        <v>10</v>
      </c>
      <c r="AE352" s="737" t="s">
        <v>178</v>
      </c>
      <c r="AF352" s="606" t="s">
        <v>114</v>
      </c>
      <c r="AG352" s="610">
        <v>4.4000000000000004</v>
      </c>
      <c r="AH352" s="610">
        <v>351527.4</v>
      </c>
      <c r="AI352" s="905">
        <v>0</v>
      </c>
      <c r="AJ352" s="905">
        <v>0</v>
      </c>
      <c r="AK352" s="740"/>
      <c r="AL352" s="741"/>
      <c r="AM352" s="741"/>
      <c r="AN352" s="741" t="s">
        <v>115</v>
      </c>
      <c r="AO352" s="395"/>
      <c r="AP352" s="606"/>
      <c r="AQ352" s="606"/>
      <c r="AR352" s="606"/>
      <c r="AS352" s="606" t="s">
        <v>541</v>
      </c>
      <c r="AT352" s="606" t="s">
        <v>541</v>
      </c>
      <c r="AU352" s="606"/>
      <c r="AV352" s="606"/>
      <c r="AW352" s="606"/>
      <c r="AX352" s="606"/>
      <c r="AY352" s="606"/>
      <c r="AZ352" s="606" t="s">
        <v>4712</v>
      </c>
      <c r="BA352" s="748" t="s">
        <v>104</v>
      </c>
      <c r="BB352" s="326"/>
      <c r="BC352" s="326"/>
      <c r="BD352" s="106"/>
      <c r="BE352" s="983">
        <v>312</v>
      </c>
    </row>
    <row r="353" spans="1:259" s="203" customFormat="1" ht="12.95" customHeight="1">
      <c r="A353" s="621" t="s">
        <v>8484</v>
      </c>
      <c r="B353" s="529"/>
      <c r="C353" s="529"/>
      <c r="D353" s="965">
        <v>210009752</v>
      </c>
      <c r="E353" s="1255" t="s">
        <v>8979</v>
      </c>
      <c r="F353" s="1255" t="s">
        <v>4863</v>
      </c>
      <c r="G353" s="529"/>
      <c r="H353" s="529"/>
      <c r="I353" s="530" t="s">
        <v>536</v>
      </c>
      <c r="J353" s="530" t="s">
        <v>537</v>
      </c>
      <c r="K353" s="530" t="s">
        <v>538</v>
      </c>
      <c r="L353" s="1262" t="s">
        <v>103</v>
      </c>
      <c r="M353" s="321" t="s">
        <v>104</v>
      </c>
      <c r="N353" s="530"/>
      <c r="O353" s="1263" t="s">
        <v>105</v>
      </c>
      <c r="P353" s="321" t="s">
        <v>106</v>
      </c>
      <c r="Q353" s="530" t="s">
        <v>107</v>
      </c>
      <c r="R353" s="321" t="s">
        <v>1155</v>
      </c>
      <c r="S353" s="530" t="s">
        <v>109</v>
      </c>
      <c r="T353" s="321" t="s">
        <v>106</v>
      </c>
      <c r="U353" s="530" t="s">
        <v>121</v>
      </c>
      <c r="V353" s="530" t="s">
        <v>111</v>
      </c>
      <c r="W353" s="321">
        <v>60</v>
      </c>
      <c r="X353" s="530" t="s">
        <v>112</v>
      </c>
      <c r="Y353" s="321"/>
      <c r="Z353" s="321"/>
      <c r="AA353" s="321"/>
      <c r="AB353" s="321">
        <v>0</v>
      </c>
      <c r="AC353" s="530">
        <v>90</v>
      </c>
      <c r="AD353" s="530">
        <v>10</v>
      </c>
      <c r="AE353" s="618" t="s">
        <v>178</v>
      </c>
      <c r="AF353" s="530" t="s">
        <v>114</v>
      </c>
      <c r="AG353" s="618">
        <v>4.4000000000000004</v>
      </c>
      <c r="AH353" s="960">
        <v>351527.4</v>
      </c>
      <c r="AI353" s="620">
        <v>1546720.5600000003</v>
      </c>
      <c r="AJ353" s="620">
        <v>1732327.0272000006</v>
      </c>
      <c r="AK353" s="619"/>
      <c r="AL353" s="620"/>
      <c r="AM353" s="620"/>
      <c r="AN353" s="621" t="s">
        <v>115</v>
      </c>
      <c r="AO353" s="530"/>
      <c r="AP353" s="530"/>
      <c r="AQ353" s="530"/>
      <c r="AR353" s="530"/>
      <c r="AS353" s="530" t="s">
        <v>541</v>
      </c>
      <c r="AT353" s="530" t="s">
        <v>541</v>
      </c>
      <c r="AU353" s="530"/>
      <c r="AV353" s="530"/>
      <c r="AW353" s="530"/>
      <c r="AX353" s="530"/>
      <c r="AY353" s="530"/>
      <c r="AZ353" s="621" t="s">
        <v>7606</v>
      </c>
      <c r="BA353" s="1072" t="s">
        <v>104</v>
      </c>
      <c r="BB353" s="1"/>
      <c r="BC353" s="1"/>
      <c r="BD353" s="1" t="e">
        <f>VLOOKUP($F$2877:$F$3305,$E$17:$BE$2871,53,0)</f>
        <v>#VALUE!</v>
      </c>
      <c r="BE353" s="979" t="e">
        <f>BD353+0.5</f>
        <v>#VALUE!</v>
      </c>
    </row>
    <row r="354" spans="1:259" s="203" customFormat="1" ht="12.95" customHeight="1">
      <c r="A354" s="24" t="s">
        <v>8484</v>
      </c>
      <c r="B354" s="24"/>
      <c r="C354" s="25"/>
      <c r="D354" s="24">
        <v>210014278</v>
      </c>
      <c r="E354" s="26" t="s">
        <v>1444</v>
      </c>
      <c r="F354" s="26"/>
      <c r="G354" s="26">
        <v>22100178</v>
      </c>
      <c r="H354" s="26" t="s">
        <v>1389</v>
      </c>
      <c r="I354" s="26" t="s">
        <v>542</v>
      </c>
      <c r="J354" s="26" t="s">
        <v>537</v>
      </c>
      <c r="K354" s="26" t="s">
        <v>543</v>
      </c>
      <c r="L354" s="27" t="s">
        <v>103</v>
      </c>
      <c r="M354" s="28" t="s">
        <v>104</v>
      </c>
      <c r="N354" s="26"/>
      <c r="O354" s="29" t="s">
        <v>105</v>
      </c>
      <c r="P354" s="28" t="s">
        <v>106</v>
      </c>
      <c r="Q354" s="26" t="s">
        <v>107</v>
      </c>
      <c r="R354" s="28" t="s">
        <v>108</v>
      </c>
      <c r="S354" s="27" t="s">
        <v>109</v>
      </c>
      <c r="T354" s="28" t="s">
        <v>106</v>
      </c>
      <c r="U354" s="30" t="s">
        <v>121</v>
      </c>
      <c r="V354" s="26" t="s">
        <v>111</v>
      </c>
      <c r="W354" s="28">
        <v>60</v>
      </c>
      <c r="X354" s="26" t="s">
        <v>112</v>
      </c>
      <c r="Y354" s="28"/>
      <c r="Z354" s="28"/>
      <c r="AA354" s="28"/>
      <c r="AB354" s="29">
        <v>0</v>
      </c>
      <c r="AC354" s="27">
        <v>90</v>
      </c>
      <c r="AD354" s="27">
        <v>10</v>
      </c>
      <c r="AE354" s="31" t="s">
        <v>178</v>
      </c>
      <c r="AF354" s="26" t="s">
        <v>114</v>
      </c>
      <c r="AG354" s="31">
        <v>3</v>
      </c>
      <c r="AH354" s="31">
        <v>481250</v>
      </c>
      <c r="AI354" s="32">
        <v>0</v>
      </c>
      <c r="AJ354" s="33">
        <v>0</v>
      </c>
      <c r="AK354" s="34"/>
      <c r="AL354" s="35"/>
      <c r="AM354" s="34"/>
      <c r="AN354" s="34" t="s">
        <v>115</v>
      </c>
      <c r="AO354" s="24"/>
      <c r="AP354" s="26"/>
      <c r="AQ354" s="26"/>
      <c r="AR354" s="26"/>
      <c r="AS354" s="26" t="s">
        <v>544</v>
      </c>
      <c r="AT354" s="26" t="s">
        <v>544</v>
      </c>
      <c r="AU354" s="26"/>
      <c r="AV354" s="26"/>
      <c r="AW354" s="26"/>
      <c r="AX354" s="26"/>
      <c r="AY354" s="26"/>
      <c r="AZ354" s="26" t="s">
        <v>3906</v>
      </c>
      <c r="BA354" s="203" t="s">
        <v>3944</v>
      </c>
      <c r="BB354" s="38"/>
      <c r="BC354" s="38"/>
      <c r="BD354" s="38"/>
      <c r="BE354" s="983">
        <v>313</v>
      </c>
    </row>
    <row r="355" spans="1:259" s="203" customFormat="1" ht="12.95" customHeight="1">
      <c r="A355" s="24" t="s">
        <v>8484</v>
      </c>
      <c r="B355" s="24"/>
      <c r="C355" s="25"/>
      <c r="D355" s="24">
        <v>210026412</v>
      </c>
      <c r="E355" s="26" t="s">
        <v>3489</v>
      </c>
      <c r="F355" s="26"/>
      <c r="G355" s="26">
        <v>22100179</v>
      </c>
      <c r="H355" s="26" t="s">
        <v>1390</v>
      </c>
      <c r="I355" s="26" t="s">
        <v>545</v>
      </c>
      <c r="J355" s="26" t="s">
        <v>546</v>
      </c>
      <c r="K355" s="26" t="s">
        <v>386</v>
      </c>
      <c r="L355" s="27" t="s">
        <v>103</v>
      </c>
      <c r="M355" s="28" t="s">
        <v>104</v>
      </c>
      <c r="N355" s="26"/>
      <c r="O355" s="29" t="s">
        <v>105</v>
      </c>
      <c r="P355" s="28" t="s">
        <v>106</v>
      </c>
      <c r="Q355" s="26" t="s">
        <v>107</v>
      </c>
      <c r="R355" s="28" t="s">
        <v>108</v>
      </c>
      <c r="S355" s="27" t="s">
        <v>109</v>
      </c>
      <c r="T355" s="28" t="s">
        <v>106</v>
      </c>
      <c r="U355" s="30" t="s">
        <v>121</v>
      </c>
      <c r="V355" s="26" t="s">
        <v>111</v>
      </c>
      <c r="W355" s="28">
        <v>60</v>
      </c>
      <c r="X355" s="26" t="s">
        <v>112</v>
      </c>
      <c r="Y355" s="28"/>
      <c r="Z355" s="28"/>
      <c r="AA355" s="28"/>
      <c r="AB355" s="29"/>
      <c r="AC355" s="27">
        <v>90</v>
      </c>
      <c r="AD355" s="27">
        <v>10</v>
      </c>
      <c r="AE355" s="31" t="s">
        <v>547</v>
      </c>
      <c r="AF355" s="26" t="s">
        <v>114</v>
      </c>
      <c r="AG355" s="31">
        <v>48</v>
      </c>
      <c r="AH355" s="31">
        <v>53666.55</v>
      </c>
      <c r="AI355" s="32">
        <f t="shared" ref="AI355:AI366" si="21">AG355*AH355</f>
        <v>2575994.4000000004</v>
      </c>
      <c r="AJ355" s="33">
        <f t="shared" ref="AJ355:AJ366" si="22">AI355*1.12</f>
        <v>2885113.7280000006</v>
      </c>
      <c r="AK355" s="34"/>
      <c r="AL355" s="35"/>
      <c r="AM355" s="34"/>
      <c r="AN355" s="34" t="s">
        <v>115</v>
      </c>
      <c r="AO355" s="24"/>
      <c r="AP355" s="26"/>
      <c r="AQ355" s="26"/>
      <c r="AR355" s="26"/>
      <c r="AS355" s="26" t="s">
        <v>548</v>
      </c>
      <c r="AT355" s="26" t="s">
        <v>548</v>
      </c>
      <c r="AU355" s="26"/>
      <c r="AV355" s="26"/>
      <c r="AW355" s="26"/>
      <c r="AX355" s="26"/>
      <c r="AY355" s="26"/>
      <c r="AZ355" s="26"/>
      <c r="BB355" s="38"/>
      <c r="BC355" s="38"/>
      <c r="BD355" s="38"/>
      <c r="BE355" s="983">
        <v>314</v>
      </c>
    </row>
    <row r="356" spans="1:259" s="203" customFormat="1" ht="12.95" customHeight="1">
      <c r="A356" s="24" t="s">
        <v>8484</v>
      </c>
      <c r="B356" s="24"/>
      <c r="C356" s="25"/>
      <c r="D356" s="24">
        <v>210026823</v>
      </c>
      <c r="E356" s="26" t="s">
        <v>1428</v>
      </c>
      <c r="F356" s="26"/>
      <c r="G356" s="26">
        <v>22100180</v>
      </c>
      <c r="H356" s="26" t="s">
        <v>1391</v>
      </c>
      <c r="I356" s="26" t="s">
        <v>549</v>
      </c>
      <c r="J356" s="26" t="s">
        <v>550</v>
      </c>
      <c r="K356" s="26" t="s">
        <v>551</v>
      </c>
      <c r="L356" s="27" t="s">
        <v>149</v>
      </c>
      <c r="M356" s="28" t="s">
        <v>104</v>
      </c>
      <c r="N356" s="26"/>
      <c r="O356" s="29" t="s">
        <v>105</v>
      </c>
      <c r="P356" s="28" t="s">
        <v>106</v>
      </c>
      <c r="Q356" s="26" t="s">
        <v>107</v>
      </c>
      <c r="R356" s="28" t="s">
        <v>150</v>
      </c>
      <c r="S356" s="27" t="s">
        <v>109</v>
      </c>
      <c r="T356" s="28" t="s">
        <v>106</v>
      </c>
      <c r="U356" s="30" t="s">
        <v>121</v>
      </c>
      <c r="V356" s="26" t="s">
        <v>111</v>
      </c>
      <c r="W356" s="28">
        <v>60</v>
      </c>
      <c r="X356" s="26" t="s">
        <v>112</v>
      </c>
      <c r="Y356" s="28"/>
      <c r="Z356" s="28"/>
      <c r="AA356" s="28"/>
      <c r="AB356" s="29">
        <v>0</v>
      </c>
      <c r="AC356" s="27">
        <v>90</v>
      </c>
      <c r="AD356" s="27">
        <v>10</v>
      </c>
      <c r="AE356" s="31" t="s">
        <v>178</v>
      </c>
      <c r="AF356" s="26" t="s">
        <v>114</v>
      </c>
      <c r="AG356" s="31">
        <v>4</v>
      </c>
      <c r="AH356" s="31">
        <v>863500</v>
      </c>
      <c r="AI356" s="32">
        <f t="shared" si="21"/>
        <v>3454000</v>
      </c>
      <c r="AJ356" s="33">
        <f t="shared" si="22"/>
        <v>3868480.0000000005</v>
      </c>
      <c r="AK356" s="34"/>
      <c r="AL356" s="35"/>
      <c r="AM356" s="34"/>
      <c r="AN356" s="34" t="s">
        <v>115</v>
      </c>
      <c r="AO356" s="24"/>
      <c r="AP356" s="26"/>
      <c r="AQ356" s="26"/>
      <c r="AR356" s="26"/>
      <c r="AS356" s="26" t="s">
        <v>552</v>
      </c>
      <c r="AT356" s="26" t="s">
        <v>552</v>
      </c>
      <c r="AU356" s="26"/>
      <c r="AV356" s="26"/>
      <c r="AW356" s="26"/>
      <c r="AX356" s="26"/>
      <c r="AY356" s="26"/>
      <c r="AZ356" s="26"/>
      <c r="BC356" s="38"/>
      <c r="BD356" s="38"/>
      <c r="BE356" s="983">
        <v>315</v>
      </c>
    </row>
    <row r="357" spans="1:259" s="203" customFormat="1" ht="12.95" customHeight="1">
      <c r="A357" s="24" t="s">
        <v>8484</v>
      </c>
      <c r="B357" s="24"/>
      <c r="C357" s="25"/>
      <c r="D357" s="24">
        <v>210014683</v>
      </c>
      <c r="E357" s="26" t="s">
        <v>1429</v>
      </c>
      <c r="F357" s="26"/>
      <c r="G357" s="26">
        <v>22100181</v>
      </c>
      <c r="H357" s="26" t="s">
        <v>1392</v>
      </c>
      <c r="I357" s="26" t="s">
        <v>553</v>
      </c>
      <c r="J357" s="26" t="s">
        <v>550</v>
      </c>
      <c r="K357" s="26" t="s">
        <v>554</v>
      </c>
      <c r="L357" s="27" t="s">
        <v>149</v>
      </c>
      <c r="M357" s="28" t="s">
        <v>104</v>
      </c>
      <c r="N357" s="26"/>
      <c r="O357" s="29" t="s">
        <v>105</v>
      </c>
      <c r="P357" s="28" t="s">
        <v>106</v>
      </c>
      <c r="Q357" s="26" t="s">
        <v>107</v>
      </c>
      <c r="R357" s="28" t="s">
        <v>150</v>
      </c>
      <c r="S357" s="27" t="s">
        <v>109</v>
      </c>
      <c r="T357" s="28" t="s">
        <v>106</v>
      </c>
      <c r="U357" s="30" t="s">
        <v>121</v>
      </c>
      <c r="V357" s="26" t="s">
        <v>111</v>
      </c>
      <c r="W357" s="28">
        <v>60</v>
      </c>
      <c r="X357" s="26" t="s">
        <v>112</v>
      </c>
      <c r="Y357" s="28"/>
      <c r="Z357" s="28"/>
      <c r="AA357" s="28"/>
      <c r="AB357" s="29">
        <v>0</v>
      </c>
      <c r="AC357" s="27">
        <v>90</v>
      </c>
      <c r="AD357" s="27">
        <v>10</v>
      </c>
      <c r="AE357" s="31" t="s">
        <v>178</v>
      </c>
      <c r="AF357" s="26" t="s">
        <v>114</v>
      </c>
      <c r="AG357" s="31">
        <v>15</v>
      </c>
      <c r="AH357" s="31">
        <v>673750</v>
      </c>
      <c r="AI357" s="32">
        <f t="shared" si="21"/>
        <v>10106250</v>
      </c>
      <c r="AJ357" s="33">
        <f t="shared" si="22"/>
        <v>11319000.000000002</v>
      </c>
      <c r="AK357" s="34"/>
      <c r="AL357" s="35"/>
      <c r="AM357" s="34"/>
      <c r="AN357" s="34" t="s">
        <v>115</v>
      </c>
      <c r="AO357" s="24"/>
      <c r="AP357" s="26"/>
      <c r="AQ357" s="26"/>
      <c r="AR357" s="26"/>
      <c r="AS357" s="26" t="s">
        <v>555</v>
      </c>
      <c r="AT357" s="26" t="s">
        <v>555</v>
      </c>
      <c r="AU357" s="26"/>
      <c r="AV357" s="26"/>
      <c r="AW357" s="26"/>
      <c r="AX357" s="26"/>
      <c r="AY357" s="26"/>
      <c r="AZ357" s="26"/>
      <c r="BB357" s="38"/>
      <c r="BC357" s="38"/>
      <c r="BD357" s="38"/>
      <c r="BE357" s="983">
        <v>316</v>
      </c>
      <c r="BF357" s="201"/>
      <c r="BG357" s="201"/>
      <c r="BH357" s="201"/>
      <c r="BI357" s="201"/>
      <c r="BJ357" s="201"/>
      <c r="BK357" s="201"/>
      <c r="BL357" s="201"/>
      <c r="BM357" s="201"/>
      <c r="BN357" s="201"/>
      <c r="BO357" s="201"/>
      <c r="BP357" s="201"/>
      <c r="BQ357" s="201"/>
      <c r="BR357" s="201"/>
      <c r="BS357" s="201"/>
      <c r="BT357" s="201"/>
      <c r="BU357" s="201"/>
      <c r="BV357" s="201"/>
      <c r="BW357" s="201"/>
      <c r="BX357" s="201"/>
      <c r="BY357" s="201"/>
      <c r="BZ357" s="201"/>
      <c r="CA357" s="201"/>
      <c r="CB357" s="201"/>
      <c r="CC357" s="201"/>
      <c r="CD357" s="201"/>
      <c r="CE357" s="201"/>
      <c r="CF357" s="201"/>
      <c r="CG357" s="201"/>
      <c r="CH357" s="201"/>
      <c r="CI357" s="201"/>
      <c r="CJ357" s="201"/>
      <c r="CK357" s="201"/>
      <c r="CL357" s="201"/>
      <c r="CM357" s="201"/>
      <c r="CN357" s="201"/>
      <c r="CO357" s="201"/>
      <c r="CP357" s="201"/>
      <c r="CQ357" s="201"/>
      <c r="CR357" s="201"/>
      <c r="CS357" s="201"/>
      <c r="CT357" s="201"/>
      <c r="CU357" s="201"/>
      <c r="CV357" s="201"/>
      <c r="CW357" s="201"/>
      <c r="CX357" s="201"/>
      <c r="CY357" s="201"/>
      <c r="CZ357" s="201"/>
      <c r="DA357" s="201"/>
      <c r="DB357" s="201"/>
      <c r="DC357" s="201"/>
      <c r="DD357" s="201"/>
      <c r="DE357" s="201"/>
      <c r="DF357" s="201"/>
      <c r="DG357" s="201"/>
      <c r="DH357" s="201"/>
      <c r="DI357" s="201"/>
      <c r="DJ357" s="201"/>
      <c r="DK357" s="201"/>
      <c r="DL357" s="201"/>
      <c r="DM357" s="201"/>
      <c r="DN357" s="201"/>
      <c r="DO357" s="201"/>
      <c r="DP357" s="201"/>
      <c r="DQ357" s="201"/>
      <c r="DR357" s="201"/>
      <c r="DS357" s="201"/>
      <c r="DT357" s="201"/>
      <c r="DU357" s="201"/>
      <c r="DV357" s="201"/>
      <c r="DW357" s="201"/>
      <c r="DX357" s="201"/>
      <c r="DY357" s="201"/>
      <c r="DZ357" s="201"/>
      <c r="EA357" s="201"/>
      <c r="EB357" s="201"/>
      <c r="EC357" s="201"/>
      <c r="ED357" s="201"/>
      <c r="EE357" s="201"/>
      <c r="EF357" s="201"/>
      <c r="EG357" s="201"/>
      <c r="EH357" s="201"/>
      <c r="EI357" s="201"/>
      <c r="EJ357" s="201"/>
      <c r="EK357" s="201"/>
      <c r="EL357" s="201"/>
      <c r="EM357" s="201"/>
      <c r="EN357" s="201"/>
      <c r="EO357" s="201"/>
      <c r="EP357" s="201"/>
      <c r="EQ357" s="201"/>
      <c r="ER357" s="201"/>
      <c r="ES357" s="201"/>
      <c r="ET357" s="201"/>
      <c r="EU357" s="201"/>
      <c r="EV357" s="201"/>
      <c r="EW357" s="201"/>
      <c r="EX357" s="201"/>
      <c r="EY357" s="201"/>
      <c r="EZ357" s="201"/>
      <c r="FA357" s="201"/>
      <c r="FB357" s="201"/>
      <c r="FC357" s="201"/>
      <c r="FD357" s="201"/>
      <c r="FE357" s="201"/>
      <c r="FF357" s="201"/>
      <c r="FG357" s="201"/>
      <c r="FH357" s="201"/>
      <c r="FI357" s="201"/>
      <c r="FJ357" s="201"/>
      <c r="FK357" s="201"/>
      <c r="FL357" s="201"/>
      <c r="FM357" s="201"/>
      <c r="FN357" s="201"/>
      <c r="FO357" s="201"/>
      <c r="FP357" s="201"/>
      <c r="FQ357" s="201"/>
      <c r="FR357" s="201"/>
      <c r="FS357" s="201"/>
      <c r="FT357" s="201"/>
      <c r="FU357" s="201"/>
      <c r="FV357" s="201"/>
      <c r="FW357" s="201"/>
      <c r="FX357" s="201"/>
      <c r="FY357" s="201"/>
      <c r="FZ357" s="201"/>
      <c r="GA357" s="201"/>
      <c r="GB357" s="201"/>
      <c r="GC357" s="201"/>
      <c r="GD357" s="201"/>
      <c r="GE357" s="201"/>
      <c r="GF357" s="201"/>
      <c r="GG357" s="201"/>
      <c r="GH357" s="201"/>
      <c r="GI357" s="201"/>
      <c r="GJ357" s="201"/>
      <c r="GK357" s="201"/>
      <c r="GL357" s="201"/>
      <c r="GM357" s="201"/>
      <c r="GN357" s="201"/>
      <c r="GO357" s="201"/>
      <c r="GP357" s="201"/>
      <c r="GQ357" s="201"/>
      <c r="GR357" s="201"/>
      <c r="GS357" s="201"/>
      <c r="GT357" s="201"/>
      <c r="GU357" s="201"/>
      <c r="GV357" s="201"/>
      <c r="GW357" s="201"/>
      <c r="GX357" s="201"/>
      <c r="GY357" s="201"/>
      <c r="GZ357" s="201"/>
      <c r="HA357" s="201"/>
      <c r="HB357" s="201"/>
      <c r="HC357" s="201"/>
      <c r="HD357" s="201"/>
      <c r="HE357" s="201"/>
      <c r="HF357" s="201"/>
      <c r="HG357" s="201"/>
      <c r="HH357" s="201"/>
      <c r="HI357" s="201"/>
      <c r="HJ357" s="201"/>
      <c r="HK357" s="201"/>
      <c r="HL357" s="201"/>
      <c r="HM357" s="201"/>
      <c r="HN357" s="201"/>
      <c r="HO357" s="201"/>
      <c r="HP357" s="201"/>
      <c r="HQ357" s="201"/>
      <c r="HR357" s="201"/>
      <c r="HS357" s="201"/>
      <c r="HT357" s="201"/>
      <c r="HU357" s="201"/>
      <c r="HV357" s="201"/>
      <c r="HW357" s="201"/>
      <c r="HX357" s="201"/>
      <c r="HY357" s="201"/>
      <c r="HZ357" s="201"/>
      <c r="IA357" s="201"/>
      <c r="IB357" s="201"/>
      <c r="IC357" s="201"/>
      <c r="ID357" s="201"/>
      <c r="IE357" s="201"/>
      <c r="IF357" s="201"/>
      <c r="IG357" s="201"/>
      <c r="IH357" s="201"/>
      <c r="II357" s="201"/>
      <c r="IJ357" s="201"/>
      <c r="IK357" s="201"/>
      <c r="IL357" s="201"/>
      <c r="IM357" s="201"/>
      <c r="IN357" s="201"/>
      <c r="IO357" s="201"/>
      <c r="IP357" s="201"/>
      <c r="IQ357" s="201"/>
      <c r="IR357" s="201"/>
      <c r="IS357" s="201"/>
      <c r="IT357" s="201"/>
      <c r="IU357" s="201"/>
      <c r="IV357" s="201"/>
      <c r="IW357" s="201"/>
      <c r="IX357" s="201"/>
      <c r="IY357" s="201"/>
    </row>
    <row r="358" spans="1:259" s="203" customFormat="1" ht="12.95" customHeight="1">
      <c r="A358" s="24" t="s">
        <v>8484</v>
      </c>
      <c r="B358" s="24"/>
      <c r="C358" s="25"/>
      <c r="D358" s="24">
        <v>210031096</v>
      </c>
      <c r="E358" s="26" t="s">
        <v>1430</v>
      </c>
      <c r="F358" s="26"/>
      <c r="G358" s="26">
        <v>22100182</v>
      </c>
      <c r="H358" s="26" t="s">
        <v>1393</v>
      </c>
      <c r="I358" s="26" t="s">
        <v>556</v>
      </c>
      <c r="J358" s="26" t="s">
        <v>550</v>
      </c>
      <c r="K358" s="26" t="s">
        <v>1207</v>
      </c>
      <c r="L358" s="27" t="s">
        <v>149</v>
      </c>
      <c r="M358" s="28" t="s">
        <v>104</v>
      </c>
      <c r="N358" s="26"/>
      <c r="O358" s="29" t="s">
        <v>105</v>
      </c>
      <c r="P358" s="28" t="s">
        <v>106</v>
      </c>
      <c r="Q358" s="26" t="s">
        <v>107</v>
      </c>
      <c r="R358" s="28" t="s">
        <v>150</v>
      </c>
      <c r="S358" s="27" t="s">
        <v>109</v>
      </c>
      <c r="T358" s="28" t="s">
        <v>106</v>
      </c>
      <c r="U358" s="30" t="s">
        <v>121</v>
      </c>
      <c r="V358" s="26" t="s">
        <v>111</v>
      </c>
      <c r="W358" s="28">
        <v>60</v>
      </c>
      <c r="X358" s="26" t="s">
        <v>112</v>
      </c>
      <c r="Y358" s="28"/>
      <c r="Z358" s="28"/>
      <c r="AA358" s="28"/>
      <c r="AB358" s="29">
        <v>0</v>
      </c>
      <c r="AC358" s="27">
        <v>90</v>
      </c>
      <c r="AD358" s="27">
        <v>10</v>
      </c>
      <c r="AE358" s="31" t="s">
        <v>178</v>
      </c>
      <c r="AF358" s="26" t="s">
        <v>114</v>
      </c>
      <c r="AG358" s="31">
        <v>2</v>
      </c>
      <c r="AH358" s="31">
        <v>657250</v>
      </c>
      <c r="AI358" s="32">
        <f t="shared" si="21"/>
        <v>1314500</v>
      </c>
      <c r="AJ358" s="33">
        <f t="shared" si="22"/>
        <v>1472240.0000000002</v>
      </c>
      <c r="AK358" s="34"/>
      <c r="AL358" s="35"/>
      <c r="AM358" s="34"/>
      <c r="AN358" s="34" t="s">
        <v>115</v>
      </c>
      <c r="AO358" s="24"/>
      <c r="AP358" s="26"/>
      <c r="AQ358" s="26"/>
      <c r="AR358" s="26"/>
      <c r="AS358" s="26" t="s">
        <v>557</v>
      </c>
      <c r="AT358" s="26" t="s">
        <v>557</v>
      </c>
      <c r="AU358" s="26"/>
      <c r="AV358" s="26"/>
      <c r="AW358" s="26"/>
      <c r="AX358" s="26"/>
      <c r="AY358" s="26"/>
      <c r="AZ358" s="26"/>
      <c r="BB358" s="38"/>
      <c r="BC358" s="38"/>
      <c r="BD358" s="38"/>
      <c r="BE358" s="983">
        <v>317</v>
      </c>
    </row>
    <row r="359" spans="1:259" s="203" customFormat="1" ht="12.95" customHeight="1">
      <c r="A359" s="24" t="s">
        <v>8484</v>
      </c>
      <c r="B359" s="24"/>
      <c r="C359" s="25"/>
      <c r="D359" s="24">
        <v>210014329</v>
      </c>
      <c r="E359" s="26" t="s">
        <v>1431</v>
      </c>
      <c r="F359" s="26"/>
      <c r="G359" s="26">
        <v>22100183</v>
      </c>
      <c r="H359" s="26" t="s">
        <v>1394</v>
      </c>
      <c r="I359" s="26" t="s">
        <v>558</v>
      </c>
      <c r="J359" s="26" t="s">
        <v>550</v>
      </c>
      <c r="K359" s="26" t="s">
        <v>559</v>
      </c>
      <c r="L359" s="27" t="s">
        <v>149</v>
      </c>
      <c r="M359" s="28" t="s">
        <v>104</v>
      </c>
      <c r="N359" s="26"/>
      <c r="O359" s="29" t="s">
        <v>105</v>
      </c>
      <c r="P359" s="28" t="s">
        <v>106</v>
      </c>
      <c r="Q359" s="26" t="s">
        <v>107</v>
      </c>
      <c r="R359" s="28" t="s">
        <v>150</v>
      </c>
      <c r="S359" s="27" t="s">
        <v>109</v>
      </c>
      <c r="T359" s="28" t="s">
        <v>106</v>
      </c>
      <c r="U359" s="30" t="s">
        <v>121</v>
      </c>
      <c r="V359" s="26" t="s">
        <v>111</v>
      </c>
      <c r="W359" s="28">
        <v>60</v>
      </c>
      <c r="X359" s="26" t="s">
        <v>112</v>
      </c>
      <c r="Y359" s="28"/>
      <c r="Z359" s="28"/>
      <c r="AA359" s="28"/>
      <c r="AB359" s="29">
        <v>0</v>
      </c>
      <c r="AC359" s="27">
        <v>90</v>
      </c>
      <c r="AD359" s="27">
        <v>10</v>
      </c>
      <c r="AE359" s="31" t="s">
        <v>178</v>
      </c>
      <c r="AF359" s="26" t="s">
        <v>114</v>
      </c>
      <c r="AG359" s="31">
        <v>6</v>
      </c>
      <c r="AH359" s="31">
        <v>665500</v>
      </c>
      <c r="AI359" s="32">
        <f t="shared" si="21"/>
        <v>3993000</v>
      </c>
      <c r="AJ359" s="33">
        <f t="shared" si="22"/>
        <v>4472160</v>
      </c>
      <c r="AK359" s="34"/>
      <c r="AL359" s="35"/>
      <c r="AM359" s="34"/>
      <c r="AN359" s="34" t="s">
        <v>115</v>
      </c>
      <c r="AO359" s="24"/>
      <c r="AP359" s="26"/>
      <c r="AQ359" s="26"/>
      <c r="AR359" s="26"/>
      <c r="AS359" s="26" t="s">
        <v>560</v>
      </c>
      <c r="AT359" s="26" t="s">
        <v>560</v>
      </c>
      <c r="AU359" s="26"/>
      <c r="AV359" s="26"/>
      <c r="AW359" s="26"/>
      <c r="AX359" s="26"/>
      <c r="AY359" s="26"/>
      <c r="AZ359" s="26"/>
      <c r="BA359" s="38"/>
      <c r="BB359" s="38"/>
      <c r="BC359" s="38"/>
      <c r="BD359" s="38"/>
      <c r="BE359" s="983">
        <v>318</v>
      </c>
    </row>
    <row r="360" spans="1:259" s="203" customFormat="1" ht="12.95" customHeight="1">
      <c r="A360" s="24" t="s">
        <v>8484</v>
      </c>
      <c r="B360" s="24"/>
      <c r="C360" s="25"/>
      <c r="D360" s="24">
        <v>210014557</v>
      </c>
      <c r="E360" s="26" t="s">
        <v>1432</v>
      </c>
      <c r="F360" s="26"/>
      <c r="G360" s="26">
        <v>22100184</v>
      </c>
      <c r="H360" s="26" t="s">
        <v>1395</v>
      </c>
      <c r="I360" s="26" t="s">
        <v>561</v>
      </c>
      <c r="J360" s="26" t="s">
        <v>550</v>
      </c>
      <c r="K360" s="26" t="s">
        <v>1208</v>
      </c>
      <c r="L360" s="27" t="s">
        <v>149</v>
      </c>
      <c r="M360" s="28" t="s">
        <v>104</v>
      </c>
      <c r="N360" s="26"/>
      <c r="O360" s="29" t="s">
        <v>105</v>
      </c>
      <c r="P360" s="28" t="s">
        <v>106</v>
      </c>
      <c r="Q360" s="26" t="s">
        <v>107</v>
      </c>
      <c r="R360" s="28" t="s">
        <v>150</v>
      </c>
      <c r="S360" s="27" t="s">
        <v>109</v>
      </c>
      <c r="T360" s="28" t="s">
        <v>106</v>
      </c>
      <c r="U360" s="30" t="s">
        <v>121</v>
      </c>
      <c r="V360" s="26" t="s">
        <v>111</v>
      </c>
      <c r="W360" s="28">
        <v>60</v>
      </c>
      <c r="X360" s="26" t="s">
        <v>112</v>
      </c>
      <c r="Y360" s="28"/>
      <c r="Z360" s="28"/>
      <c r="AA360" s="28"/>
      <c r="AB360" s="29">
        <v>0</v>
      </c>
      <c r="AC360" s="27">
        <v>90</v>
      </c>
      <c r="AD360" s="27">
        <v>10</v>
      </c>
      <c r="AE360" s="31" t="s">
        <v>178</v>
      </c>
      <c r="AF360" s="26" t="s">
        <v>114</v>
      </c>
      <c r="AG360" s="31">
        <v>2.2999999999999998</v>
      </c>
      <c r="AH360" s="31">
        <v>657250</v>
      </c>
      <c r="AI360" s="32">
        <f t="shared" si="21"/>
        <v>1511674.9999999998</v>
      </c>
      <c r="AJ360" s="33">
        <f t="shared" si="22"/>
        <v>1693076</v>
      </c>
      <c r="AK360" s="34"/>
      <c r="AL360" s="35"/>
      <c r="AM360" s="34"/>
      <c r="AN360" s="34" t="s">
        <v>115</v>
      </c>
      <c r="AO360" s="24"/>
      <c r="AP360" s="26"/>
      <c r="AQ360" s="26"/>
      <c r="AR360" s="26"/>
      <c r="AS360" s="26" t="s">
        <v>562</v>
      </c>
      <c r="AT360" s="26" t="s">
        <v>562</v>
      </c>
      <c r="AU360" s="26"/>
      <c r="AV360" s="26"/>
      <c r="AW360" s="26"/>
      <c r="AX360" s="26"/>
      <c r="AY360" s="26"/>
      <c r="AZ360" s="26"/>
      <c r="BB360" s="38"/>
      <c r="BC360" s="38"/>
      <c r="BD360" s="38"/>
      <c r="BE360" s="983">
        <v>319</v>
      </c>
    </row>
    <row r="361" spans="1:259" s="203" customFormat="1" ht="12.95" customHeight="1">
      <c r="A361" s="24" t="s">
        <v>8484</v>
      </c>
      <c r="B361" s="24"/>
      <c r="C361" s="25"/>
      <c r="D361" s="24">
        <v>210014515</v>
      </c>
      <c r="E361" s="26" t="s">
        <v>1434</v>
      </c>
      <c r="F361" s="26"/>
      <c r="G361" s="26">
        <v>22100185</v>
      </c>
      <c r="H361" s="26" t="s">
        <v>1396</v>
      </c>
      <c r="I361" s="26" t="s">
        <v>563</v>
      </c>
      <c r="J361" s="26" t="s">
        <v>550</v>
      </c>
      <c r="K361" s="26" t="s">
        <v>564</v>
      </c>
      <c r="L361" s="27" t="s">
        <v>149</v>
      </c>
      <c r="M361" s="28" t="s">
        <v>104</v>
      </c>
      <c r="N361" s="26"/>
      <c r="O361" s="29" t="s">
        <v>105</v>
      </c>
      <c r="P361" s="28" t="s">
        <v>106</v>
      </c>
      <c r="Q361" s="26" t="s">
        <v>107</v>
      </c>
      <c r="R361" s="28" t="s">
        <v>150</v>
      </c>
      <c r="S361" s="27" t="s">
        <v>109</v>
      </c>
      <c r="T361" s="28" t="s">
        <v>106</v>
      </c>
      <c r="U361" s="30" t="s">
        <v>121</v>
      </c>
      <c r="V361" s="26" t="s">
        <v>111</v>
      </c>
      <c r="W361" s="28">
        <v>60</v>
      </c>
      <c r="X361" s="26" t="s">
        <v>112</v>
      </c>
      <c r="Y361" s="28"/>
      <c r="Z361" s="28"/>
      <c r="AA361" s="28"/>
      <c r="AB361" s="29">
        <v>0</v>
      </c>
      <c r="AC361" s="27">
        <v>90</v>
      </c>
      <c r="AD361" s="27">
        <v>10</v>
      </c>
      <c r="AE361" s="31" t="s">
        <v>178</v>
      </c>
      <c r="AF361" s="26" t="s">
        <v>114</v>
      </c>
      <c r="AG361" s="31">
        <v>6</v>
      </c>
      <c r="AH361" s="31">
        <v>657250</v>
      </c>
      <c r="AI361" s="32">
        <f t="shared" si="21"/>
        <v>3943500</v>
      </c>
      <c r="AJ361" s="33">
        <f t="shared" si="22"/>
        <v>4416720</v>
      </c>
      <c r="AK361" s="34"/>
      <c r="AL361" s="35"/>
      <c r="AM361" s="34"/>
      <c r="AN361" s="34" t="s">
        <v>115</v>
      </c>
      <c r="AO361" s="24"/>
      <c r="AP361" s="26"/>
      <c r="AQ361" s="26"/>
      <c r="AR361" s="26"/>
      <c r="AS361" s="26" t="s">
        <v>565</v>
      </c>
      <c r="AT361" s="26" t="s">
        <v>565</v>
      </c>
      <c r="AU361" s="26"/>
      <c r="AV361" s="26"/>
      <c r="AW361" s="26"/>
      <c r="AX361" s="26"/>
      <c r="AY361" s="26"/>
      <c r="AZ361" s="26"/>
      <c r="BA361" s="38"/>
      <c r="BB361" s="38"/>
      <c r="BC361" s="38"/>
      <c r="BD361" s="38"/>
      <c r="BE361" s="983">
        <v>320</v>
      </c>
    </row>
    <row r="362" spans="1:259" s="203" customFormat="1" ht="12.95" customHeight="1">
      <c r="A362" s="24" t="s">
        <v>8484</v>
      </c>
      <c r="B362" s="24"/>
      <c r="C362" s="25"/>
      <c r="D362" s="24">
        <v>210014516</v>
      </c>
      <c r="E362" s="26" t="s">
        <v>1436</v>
      </c>
      <c r="F362" s="26"/>
      <c r="G362" s="26">
        <v>22100186</v>
      </c>
      <c r="H362" s="26" t="s">
        <v>1397</v>
      </c>
      <c r="I362" s="26" t="s">
        <v>563</v>
      </c>
      <c r="J362" s="26" t="s">
        <v>550</v>
      </c>
      <c r="K362" s="26" t="s">
        <v>564</v>
      </c>
      <c r="L362" s="27" t="s">
        <v>149</v>
      </c>
      <c r="M362" s="28" t="s">
        <v>104</v>
      </c>
      <c r="N362" s="26"/>
      <c r="O362" s="29" t="s">
        <v>105</v>
      </c>
      <c r="P362" s="28" t="s">
        <v>106</v>
      </c>
      <c r="Q362" s="26" t="s">
        <v>107</v>
      </c>
      <c r="R362" s="28" t="s">
        <v>150</v>
      </c>
      <c r="S362" s="27" t="s">
        <v>109</v>
      </c>
      <c r="T362" s="28" t="s">
        <v>106</v>
      </c>
      <c r="U362" s="30" t="s">
        <v>121</v>
      </c>
      <c r="V362" s="26" t="s">
        <v>111</v>
      </c>
      <c r="W362" s="28">
        <v>60</v>
      </c>
      <c r="X362" s="26" t="s">
        <v>112</v>
      </c>
      <c r="Y362" s="28"/>
      <c r="Z362" s="28"/>
      <c r="AA362" s="28"/>
      <c r="AB362" s="29">
        <v>0</v>
      </c>
      <c r="AC362" s="27">
        <v>90</v>
      </c>
      <c r="AD362" s="27">
        <v>10</v>
      </c>
      <c r="AE362" s="31" t="s">
        <v>178</v>
      </c>
      <c r="AF362" s="26" t="s">
        <v>114</v>
      </c>
      <c r="AG362" s="31">
        <v>7</v>
      </c>
      <c r="AH362" s="31">
        <v>657250</v>
      </c>
      <c r="AI362" s="32">
        <f t="shared" si="21"/>
        <v>4600750</v>
      </c>
      <c r="AJ362" s="33">
        <f t="shared" si="22"/>
        <v>5152840.0000000009</v>
      </c>
      <c r="AK362" s="34"/>
      <c r="AL362" s="35"/>
      <c r="AM362" s="34"/>
      <c r="AN362" s="34" t="s">
        <v>115</v>
      </c>
      <c r="AO362" s="24"/>
      <c r="AP362" s="26"/>
      <c r="AQ362" s="26"/>
      <c r="AR362" s="26"/>
      <c r="AS362" s="26" t="s">
        <v>566</v>
      </c>
      <c r="AT362" s="26" t="s">
        <v>566</v>
      </c>
      <c r="AU362" s="26"/>
      <c r="AV362" s="26"/>
      <c r="AW362" s="26"/>
      <c r="AX362" s="26"/>
      <c r="AY362" s="26"/>
      <c r="AZ362" s="26"/>
      <c r="BA362" s="38"/>
      <c r="BB362" s="38"/>
      <c r="BC362" s="38"/>
      <c r="BD362" s="38"/>
      <c r="BE362" s="983">
        <v>321</v>
      </c>
    </row>
    <row r="363" spans="1:259" s="203" customFormat="1" ht="12.95" customHeight="1">
      <c r="A363" s="24" t="s">
        <v>8484</v>
      </c>
      <c r="B363" s="24"/>
      <c r="C363" s="25"/>
      <c r="D363" s="24">
        <v>210014517</v>
      </c>
      <c r="E363" s="26" t="s">
        <v>1435</v>
      </c>
      <c r="F363" s="26"/>
      <c r="G363" s="26">
        <v>22100187</v>
      </c>
      <c r="H363" s="26" t="s">
        <v>1398</v>
      </c>
      <c r="I363" s="26" t="s">
        <v>563</v>
      </c>
      <c r="J363" s="26" t="s">
        <v>550</v>
      </c>
      <c r="K363" s="26" t="s">
        <v>564</v>
      </c>
      <c r="L363" s="27" t="s">
        <v>149</v>
      </c>
      <c r="M363" s="28" t="s">
        <v>104</v>
      </c>
      <c r="N363" s="26"/>
      <c r="O363" s="29" t="s">
        <v>105</v>
      </c>
      <c r="P363" s="28" t="s">
        <v>106</v>
      </c>
      <c r="Q363" s="26" t="s">
        <v>107</v>
      </c>
      <c r="R363" s="28" t="s">
        <v>150</v>
      </c>
      <c r="S363" s="27" t="s">
        <v>109</v>
      </c>
      <c r="T363" s="28" t="s">
        <v>106</v>
      </c>
      <c r="U363" s="30" t="s">
        <v>121</v>
      </c>
      <c r="V363" s="26" t="s">
        <v>111</v>
      </c>
      <c r="W363" s="28">
        <v>60</v>
      </c>
      <c r="X363" s="26" t="s">
        <v>112</v>
      </c>
      <c r="Y363" s="28"/>
      <c r="Z363" s="28"/>
      <c r="AA363" s="28"/>
      <c r="AB363" s="29">
        <v>0</v>
      </c>
      <c r="AC363" s="27">
        <v>90</v>
      </c>
      <c r="AD363" s="27">
        <v>10</v>
      </c>
      <c r="AE363" s="31" t="s">
        <v>178</v>
      </c>
      <c r="AF363" s="26" t="s">
        <v>114</v>
      </c>
      <c r="AG363" s="31">
        <v>21</v>
      </c>
      <c r="AH363" s="31">
        <v>657250</v>
      </c>
      <c r="AI363" s="32">
        <f t="shared" si="21"/>
        <v>13802250</v>
      </c>
      <c r="AJ363" s="33">
        <f t="shared" si="22"/>
        <v>15458520.000000002</v>
      </c>
      <c r="AK363" s="34"/>
      <c r="AL363" s="35"/>
      <c r="AM363" s="34"/>
      <c r="AN363" s="34" t="s">
        <v>115</v>
      </c>
      <c r="AO363" s="24"/>
      <c r="AP363" s="26"/>
      <c r="AQ363" s="26"/>
      <c r="AR363" s="26"/>
      <c r="AS363" s="26" t="s">
        <v>567</v>
      </c>
      <c r="AT363" s="26" t="s">
        <v>567</v>
      </c>
      <c r="AU363" s="26"/>
      <c r="AV363" s="26"/>
      <c r="AW363" s="26"/>
      <c r="AX363" s="26"/>
      <c r="AY363" s="26"/>
      <c r="AZ363" s="26"/>
      <c r="BB363" s="38"/>
      <c r="BC363" s="38"/>
      <c r="BD363" s="38"/>
      <c r="BE363" s="983">
        <v>322</v>
      </c>
    </row>
    <row r="364" spans="1:259" s="203" customFormat="1" ht="12.95" customHeight="1">
      <c r="A364" s="24" t="s">
        <v>8484</v>
      </c>
      <c r="B364" s="24"/>
      <c r="C364" s="25"/>
      <c r="D364" s="24">
        <v>210014518</v>
      </c>
      <c r="E364" s="26" t="s">
        <v>1433</v>
      </c>
      <c r="F364" s="26"/>
      <c r="G364" s="26">
        <v>22100188</v>
      </c>
      <c r="H364" s="26" t="s">
        <v>1399</v>
      </c>
      <c r="I364" s="26" t="s">
        <v>563</v>
      </c>
      <c r="J364" s="26" t="s">
        <v>550</v>
      </c>
      <c r="K364" s="26" t="s">
        <v>564</v>
      </c>
      <c r="L364" s="27" t="s">
        <v>149</v>
      </c>
      <c r="M364" s="28" t="s">
        <v>104</v>
      </c>
      <c r="N364" s="26"/>
      <c r="O364" s="29" t="s">
        <v>105</v>
      </c>
      <c r="P364" s="28" t="s">
        <v>106</v>
      </c>
      <c r="Q364" s="26" t="s">
        <v>107</v>
      </c>
      <c r="R364" s="28" t="s">
        <v>150</v>
      </c>
      <c r="S364" s="27" t="s">
        <v>109</v>
      </c>
      <c r="T364" s="28" t="s">
        <v>106</v>
      </c>
      <c r="U364" s="30" t="s">
        <v>121</v>
      </c>
      <c r="V364" s="26" t="s">
        <v>111</v>
      </c>
      <c r="W364" s="28">
        <v>60</v>
      </c>
      <c r="X364" s="26" t="s">
        <v>112</v>
      </c>
      <c r="Y364" s="28"/>
      <c r="Z364" s="28"/>
      <c r="AA364" s="28"/>
      <c r="AB364" s="29">
        <v>0</v>
      </c>
      <c r="AC364" s="27">
        <v>90</v>
      </c>
      <c r="AD364" s="27">
        <v>10</v>
      </c>
      <c r="AE364" s="31" t="s">
        <v>178</v>
      </c>
      <c r="AF364" s="26" t="s">
        <v>114</v>
      </c>
      <c r="AG364" s="31">
        <v>30</v>
      </c>
      <c r="AH364" s="31">
        <v>657250</v>
      </c>
      <c r="AI364" s="32">
        <f t="shared" si="21"/>
        <v>19717500</v>
      </c>
      <c r="AJ364" s="33">
        <f t="shared" si="22"/>
        <v>22083600.000000004</v>
      </c>
      <c r="AK364" s="34"/>
      <c r="AL364" s="35"/>
      <c r="AM364" s="34"/>
      <c r="AN364" s="34" t="s">
        <v>115</v>
      </c>
      <c r="AO364" s="24"/>
      <c r="AP364" s="26"/>
      <c r="AQ364" s="26"/>
      <c r="AR364" s="26"/>
      <c r="AS364" s="26" t="s">
        <v>568</v>
      </c>
      <c r="AT364" s="26" t="s">
        <v>568</v>
      </c>
      <c r="AU364" s="26"/>
      <c r="AV364" s="26"/>
      <c r="AW364" s="26"/>
      <c r="AX364" s="26"/>
      <c r="AY364" s="26"/>
      <c r="AZ364" s="26"/>
      <c r="BB364" s="38"/>
      <c r="BC364" s="38"/>
      <c r="BD364" s="38"/>
      <c r="BE364" s="983">
        <v>323</v>
      </c>
    </row>
    <row r="365" spans="1:259" s="203" customFormat="1" ht="12.95" customHeight="1">
      <c r="A365" s="24" t="s">
        <v>8484</v>
      </c>
      <c r="B365" s="24"/>
      <c r="C365" s="25"/>
      <c r="D365" s="24">
        <v>210014686</v>
      </c>
      <c r="E365" s="26" t="s">
        <v>1344</v>
      </c>
      <c r="F365" s="26"/>
      <c r="G365" s="26">
        <v>22100189</v>
      </c>
      <c r="H365" s="26" t="s">
        <v>1400</v>
      </c>
      <c r="I365" s="26" t="s">
        <v>569</v>
      </c>
      <c r="J365" s="26" t="s">
        <v>570</v>
      </c>
      <c r="K365" s="26" t="s">
        <v>571</v>
      </c>
      <c r="L365" s="27" t="s">
        <v>103</v>
      </c>
      <c r="M365" s="28" t="s">
        <v>104</v>
      </c>
      <c r="N365" s="26" t="s">
        <v>120</v>
      </c>
      <c r="O365" s="29" t="s">
        <v>83</v>
      </c>
      <c r="P365" s="28" t="s">
        <v>106</v>
      </c>
      <c r="Q365" s="26" t="s">
        <v>107</v>
      </c>
      <c r="R365" s="28" t="s">
        <v>108</v>
      </c>
      <c r="S365" s="27" t="s">
        <v>109</v>
      </c>
      <c r="T365" s="28" t="s">
        <v>106</v>
      </c>
      <c r="U365" s="30" t="s">
        <v>121</v>
      </c>
      <c r="V365" s="26" t="s">
        <v>111</v>
      </c>
      <c r="W365" s="28">
        <v>60</v>
      </c>
      <c r="X365" s="26" t="s">
        <v>112</v>
      </c>
      <c r="Y365" s="28"/>
      <c r="Z365" s="28"/>
      <c r="AA365" s="28"/>
      <c r="AB365" s="29">
        <v>30</v>
      </c>
      <c r="AC365" s="27">
        <v>60</v>
      </c>
      <c r="AD365" s="27">
        <v>10</v>
      </c>
      <c r="AE365" s="31" t="s">
        <v>128</v>
      </c>
      <c r="AF365" s="26" t="s">
        <v>114</v>
      </c>
      <c r="AG365" s="31">
        <v>738</v>
      </c>
      <c r="AH365" s="31">
        <v>354.2</v>
      </c>
      <c r="AI365" s="32">
        <f t="shared" si="21"/>
        <v>261399.6</v>
      </c>
      <c r="AJ365" s="33">
        <f t="shared" si="22"/>
        <v>292767.55200000003</v>
      </c>
      <c r="AK365" s="34"/>
      <c r="AL365" s="35"/>
      <c r="AM365" s="34"/>
      <c r="AN365" s="34" t="s">
        <v>115</v>
      </c>
      <c r="AO365" s="24"/>
      <c r="AP365" s="26"/>
      <c r="AQ365" s="26"/>
      <c r="AR365" s="26"/>
      <c r="AS365" s="26" t="s">
        <v>572</v>
      </c>
      <c r="AT365" s="26" t="s">
        <v>572</v>
      </c>
      <c r="AU365" s="26"/>
      <c r="AV365" s="26"/>
      <c r="AW365" s="26"/>
      <c r="AX365" s="26"/>
      <c r="AY365" s="26"/>
      <c r="AZ365" s="26"/>
      <c r="BA365" s="38"/>
      <c r="BB365" s="38"/>
      <c r="BC365" s="38"/>
      <c r="BD365" s="38"/>
      <c r="BE365" s="983">
        <v>324</v>
      </c>
      <c r="BF365" s="201"/>
      <c r="BG365" s="201"/>
      <c r="BH365" s="201"/>
      <c r="BI365" s="201"/>
      <c r="BJ365" s="201"/>
      <c r="BK365" s="201"/>
      <c r="BL365" s="201"/>
      <c r="BM365" s="201"/>
      <c r="BN365" s="201"/>
      <c r="BO365" s="201"/>
      <c r="BP365" s="201"/>
      <c r="BQ365" s="201"/>
      <c r="BR365" s="201"/>
      <c r="BS365" s="201"/>
      <c r="BT365" s="201"/>
      <c r="BU365" s="201"/>
      <c r="BV365" s="201"/>
      <c r="BW365" s="201"/>
      <c r="BX365" s="201"/>
      <c r="BY365" s="201"/>
      <c r="BZ365" s="201"/>
      <c r="CA365" s="201"/>
      <c r="CB365" s="201"/>
      <c r="CC365" s="201"/>
      <c r="CD365" s="201"/>
      <c r="CE365" s="201"/>
      <c r="CF365" s="201"/>
      <c r="CG365" s="201"/>
      <c r="CH365" s="201"/>
      <c r="CI365" s="201"/>
      <c r="CJ365" s="201"/>
      <c r="CK365" s="201"/>
      <c r="CL365" s="201"/>
      <c r="CM365" s="201"/>
      <c r="CN365" s="201"/>
      <c r="CO365" s="201"/>
      <c r="CP365" s="201"/>
      <c r="CQ365" s="201"/>
      <c r="CR365" s="201"/>
      <c r="CS365" s="201"/>
      <c r="CT365" s="201"/>
      <c r="CU365" s="201"/>
      <c r="CV365" s="201"/>
      <c r="CW365" s="201"/>
      <c r="CX365" s="201"/>
      <c r="CY365" s="201"/>
      <c r="CZ365" s="201"/>
      <c r="DA365" s="201"/>
      <c r="DB365" s="201"/>
      <c r="DC365" s="201"/>
      <c r="DD365" s="201"/>
      <c r="DE365" s="201"/>
      <c r="DF365" s="201"/>
      <c r="DG365" s="201"/>
      <c r="DH365" s="201"/>
      <c r="DI365" s="201"/>
      <c r="DJ365" s="201"/>
      <c r="DK365" s="201"/>
      <c r="DL365" s="201"/>
      <c r="DM365" s="201"/>
      <c r="DN365" s="201"/>
      <c r="DO365" s="201"/>
      <c r="DP365" s="201"/>
      <c r="DQ365" s="201"/>
      <c r="DR365" s="201"/>
      <c r="DS365" s="201"/>
      <c r="DT365" s="201"/>
      <c r="DU365" s="201"/>
      <c r="DV365" s="201"/>
      <c r="DW365" s="201"/>
      <c r="DX365" s="201"/>
      <c r="DY365" s="201"/>
      <c r="DZ365" s="201"/>
      <c r="EA365" s="201"/>
      <c r="EB365" s="201"/>
      <c r="EC365" s="201"/>
      <c r="ED365" s="201"/>
      <c r="EE365" s="201"/>
      <c r="EF365" s="201"/>
      <c r="EG365" s="201"/>
      <c r="EH365" s="201"/>
      <c r="EI365" s="201"/>
      <c r="EJ365" s="201"/>
      <c r="EK365" s="201"/>
      <c r="EL365" s="201"/>
      <c r="EM365" s="201"/>
      <c r="EN365" s="201"/>
      <c r="EO365" s="201"/>
      <c r="EP365" s="201"/>
      <c r="EQ365" s="201"/>
      <c r="ER365" s="201"/>
      <c r="ES365" s="201"/>
      <c r="ET365" s="201"/>
      <c r="EU365" s="201"/>
      <c r="EV365" s="201"/>
      <c r="EW365" s="201"/>
      <c r="EX365" s="201"/>
      <c r="EY365" s="201"/>
      <c r="EZ365" s="201"/>
      <c r="FA365" s="201"/>
      <c r="FB365" s="201"/>
      <c r="FC365" s="201"/>
      <c r="FD365" s="201"/>
      <c r="FE365" s="201"/>
      <c r="FF365" s="201"/>
      <c r="FG365" s="201"/>
      <c r="FH365" s="201"/>
      <c r="FI365" s="201"/>
      <c r="FJ365" s="201"/>
      <c r="FK365" s="201"/>
      <c r="FL365" s="201"/>
      <c r="FM365" s="201"/>
      <c r="FN365" s="201"/>
      <c r="FO365" s="201"/>
      <c r="FP365" s="201"/>
      <c r="FQ365" s="201"/>
      <c r="FR365" s="201"/>
      <c r="FS365" s="201"/>
      <c r="FT365" s="201"/>
      <c r="FU365" s="201"/>
      <c r="FV365" s="201"/>
      <c r="FW365" s="201"/>
      <c r="FX365" s="201"/>
      <c r="FY365" s="201"/>
      <c r="FZ365" s="201"/>
      <c r="GA365" s="201"/>
      <c r="GB365" s="201"/>
      <c r="GC365" s="201"/>
      <c r="GD365" s="201"/>
      <c r="GE365" s="201"/>
      <c r="GF365" s="201"/>
      <c r="GG365" s="201"/>
      <c r="GH365" s="201"/>
      <c r="GI365" s="201"/>
      <c r="GJ365" s="201"/>
      <c r="GK365" s="201"/>
      <c r="GL365" s="201"/>
      <c r="GM365" s="201"/>
      <c r="GN365" s="201"/>
      <c r="GO365" s="201"/>
      <c r="GP365" s="201"/>
      <c r="GQ365" s="201"/>
      <c r="GR365" s="201"/>
      <c r="GS365" s="201"/>
      <c r="GT365" s="201"/>
      <c r="GU365" s="201"/>
      <c r="GV365" s="201"/>
      <c r="GW365" s="201"/>
      <c r="GX365" s="201"/>
      <c r="GY365" s="201"/>
      <c r="GZ365" s="201"/>
      <c r="HA365" s="201"/>
      <c r="HB365" s="201"/>
      <c r="HC365" s="201"/>
      <c r="HD365" s="201"/>
      <c r="HE365" s="201"/>
      <c r="HF365" s="201"/>
      <c r="HG365" s="201"/>
      <c r="HH365" s="201"/>
      <c r="HI365" s="201"/>
      <c r="HJ365" s="201"/>
      <c r="HK365" s="201"/>
      <c r="HL365" s="201"/>
      <c r="HM365" s="201"/>
      <c r="HN365" s="201"/>
      <c r="HO365" s="201"/>
      <c r="HP365" s="201"/>
      <c r="HQ365" s="201"/>
      <c r="HR365" s="201"/>
      <c r="HS365" s="201"/>
      <c r="HT365" s="201"/>
      <c r="HU365" s="201"/>
      <c r="HV365" s="201"/>
      <c r="HW365" s="201"/>
      <c r="HX365" s="201"/>
      <c r="HY365" s="201"/>
      <c r="HZ365" s="201"/>
      <c r="IA365" s="201"/>
      <c r="IB365" s="201"/>
      <c r="IC365" s="201"/>
      <c r="ID365" s="201"/>
      <c r="IE365" s="201"/>
      <c r="IF365" s="201"/>
      <c r="IG365" s="201"/>
      <c r="IH365" s="201"/>
      <c r="II365" s="201"/>
      <c r="IJ365" s="201"/>
      <c r="IK365" s="201"/>
      <c r="IL365" s="201"/>
      <c r="IM365" s="201"/>
      <c r="IN365" s="201"/>
      <c r="IO365" s="201"/>
      <c r="IP365" s="201"/>
      <c r="IQ365" s="201"/>
      <c r="IR365" s="201"/>
      <c r="IS365" s="201"/>
      <c r="IT365" s="201"/>
      <c r="IU365" s="201"/>
      <c r="IV365" s="201"/>
      <c r="IW365" s="201"/>
      <c r="IX365" s="201"/>
      <c r="IY365" s="201"/>
    </row>
    <row r="366" spans="1:259" s="203" customFormat="1" ht="12.95" customHeight="1">
      <c r="A366" s="24" t="s">
        <v>8484</v>
      </c>
      <c r="B366" s="24"/>
      <c r="C366" s="25"/>
      <c r="D366" s="24">
        <v>210015194</v>
      </c>
      <c r="E366" s="26" t="s">
        <v>1343</v>
      </c>
      <c r="F366" s="26"/>
      <c r="G366" s="26">
        <v>22100190</v>
      </c>
      <c r="H366" s="26" t="s">
        <v>1401</v>
      </c>
      <c r="I366" s="26" t="s">
        <v>569</v>
      </c>
      <c r="J366" s="26" t="s">
        <v>570</v>
      </c>
      <c r="K366" s="26" t="s">
        <v>571</v>
      </c>
      <c r="L366" s="27" t="s">
        <v>103</v>
      </c>
      <c r="M366" s="28" t="s">
        <v>104</v>
      </c>
      <c r="N366" s="26" t="s">
        <v>120</v>
      </c>
      <c r="O366" s="29" t="s">
        <v>83</v>
      </c>
      <c r="P366" s="28" t="s">
        <v>106</v>
      </c>
      <c r="Q366" s="26" t="s">
        <v>107</v>
      </c>
      <c r="R366" s="28" t="s">
        <v>108</v>
      </c>
      <c r="S366" s="27" t="s">
        <v>109</v>
      </c>
      <c r="T366" s="28" t="s">
        <v>106</v>
      </c>
      <c r="U366" s="30" t="s">
        <v>121</v>
      </c>
      <c r="V366" s="26" t="s">
        <v>111</v>
      </c>
      <c r="W366" s="28">
        <v>60</v>
      </c>
      <c r="X366" s="26" t="s">
        <v>112</v>
      </c>
      <c r="Y366" s="28"/>
      <c r="Z366" s="28"/>
      <c r="AA366" s="28"/>
      <c r="AB366" s="29">
        <v>30</v>
      </c>
      <c r="AC366" s="27">
        <v>60</v>
      </c>
      <c r="AD366" s="27">
        <v>10</v>
      </c>
      <c r="AE366" s="31" t="s">
        <v>128</v>
      </c>
      <c r="AF366" s="26" t="s">
        <v>114</v>
      </c>
      <c r="AG366" s="31">
        <v>184</v>
      </c>
      <c r="AH366" s="31">
        <v>1001</v>
      </c>
      <c r="AI366" s="32">
        <f t="shared" si="21"/>
        <v>184184</v>
      </c>
      <c r="AJ366" s="33">
        <f t="shared" si="22"/>
        <v>206286.08000000002</v>
      </c>
      <c r="AK366" s="34"/>
      <c r="AL366" s="35"/>
      <c r="AM366" s="34"/>
      <c r="AN366" s="34" t="s">
        <v>115</v>
      </c>
      <c r="AO366" s="24"/>
      <c r="AP366" s="26"/>
      <c r="AQ366" s="26"/>
      <c r="AR366" s="26"/>
      <c r="AS366" s="26" t="s">
        <v>573</v>
      </c>
      <c r="AT366" s="26" t="s">
        <v>573</v>
      </c>
      <c r="AU366" s="26"/>
      <c r="AV366" s="26"/>
      <c r="AW366" s="26"/>
      <c r="AX366" s="26"/>
      <c r="AY366" s="26"/>
      <c r="AZ366" s="26"/>
      <c r="BB366" s="38"/>
      <c r="BC366" s="38"/>
      <c r="BD366" s="38"/>
      <c r="BE366" s="983">
        <v>325</v>
      </c>
    </row>
    <row r="367" spans="1:259" s="203" customFormat="1" ht="12.95" customHeight="1">
      <c r="A367" s="24" t="s">
        <v>8484</v>
      </c>
      <c r="B367" s="24"/>
      <c r="C367" s="25"/>
      <c r="D367" s="24">
        <v>210025312</v>
      </c>
      <c r="E367" s="26" t="s">
        <v>1356</v>
      </c>
      <c r="F367" s="26"/>
      <c r="G367" s="26">
        <v>22100191</v>
      </c>
      <c r="H367" s="26" t="s">
        <v>1402</v>
      </c>
      <c r="I367" s="26" t="s">
        <v>574</v>
      </c>
      <c r="J367" s="26" t="s">
        <v>570</v>
      </c>
      <c r="K367" s="26" t="s">
        <v>575</v>
      </c>
      <c r="L367" s="27" t="s">
        <v>103</v>
      </c>
      <c r="M367" s="28" t="s">
        <v>104</v>
      </c>
      <c r="N367" s="26" t="s">
        <v>120</v>
      </c>
      <c r="O367" s="29" t="s">
        <v>83</v>
      </c>
      <c r="P367" s="28" t="s">
        <v>106</v>
      </c>
      <c r="Q367" s="26" t="s">
        <v>107</v>
      </c>
      <c r="R367" s="28" t="s">
        <v>108</v>
      </c>
      <c r="S367" s="27" t="s">
        <v>109</v>
      </c>
      <c r="T367" s="28" t="s">
        <v>106</v>
      </c>
      <c r="U367" s="30" t="s">
        <v>121</v>
      </c>
      <c r="V367" s="26" t="s">
        <v>111</v>
      </c>
      <c r="W367" s="28">
        <v>60</v>
      </c>
      <c r="X367" s="26" t="s">
        <v>112</v>
      </c>
      <c r="Y367" s="28"/>
      <c r="Z367" s="28"/>
      <c r="AA367" s="28"/>
      <c r="AB367" s="29">
        <v>30</v>
      </c>
      <c r="AC367" s="27">
        <v>60</v>
      </c>
      <c r="AD367" s="27">
        <v>10</v>
      </c>
      <c r="AE367" s="31" t="s">
        <v>128</v>
      </c>
      <c r="AF367" s="26" t="s">
        <v>114</v>
      </c>
      <c r="AG367" s="31">
        <v>98</v>
      </c>
      <c r="AH367" s="31">
        <v>585.20000000000005</v>
      </c>
      <c r="AI367" s="32">
        <v>0</v>
      </c>
      <c r="AJ367" s="33">
        <v>0</v>
      </c>
      <c r="AK367" s="34"/>
      <c r="AL367" s="35"/>
      <c r="AM367" s="34"/>
      <c r="AN367" s="34" t="s">
        <v>115</v>
      </c>
      <c r="AO367" s="24"/>
      <c r="AP367" s="26"/>
      <c r="AQ367" s="26"/>
      <c r="AR367" s="26"/>
      <c r="AS367" s="26" t="s">
        <v>576</v>
      </c>
      <c r="AT367" s="26" t="s">
        <v>576</v>
      </c>
      <c r="AU367" s="26"/>
      <c r="AV367" s="26"/>
      <c r="AW367" s="26"/>
      <c r="AX367" s="26"/>
      <c r="AY367" s="26"/>
      <c r="AZ367" s="26" t="s">
        <v>3906</v>
      </c>
      <c r="BA367" s="203" t="s">
        <v>3944</v>
      </c>
      <c r="BB367" s="38"/>
      <c r="BC367" s="38"/>
      <c r="BD367" s="38"/>
      <c r="BE367" s="983">
        <v>326</v>
      </c>
    </row>
    <row r="368" spans="1:259" s="203" customFormat="1" ht="12.95" customHeight="1">
      <c r="A368" s="24" t="s">
        <v>8484</v>
      </c>
      <c r="B368" s="24"/>
      <c r="C368" s="25"/>
      <c r="D368" s="24">
        <v>210025307</v>
      </c>
      <c r="E368" s="26" t="s">
        <v>3490</v>
      </c>
      <c r="F368" s="26"/>
      <c r="G368" s="26">
        <v>22100192</v>
      </c>
      <c r="H368" s="26" t="s">
        <v>1403</v>
      </c>
      <c r="I368" s="26" t="s">
        <v>577</v>
      </c>
      <c r="J368" s="26" t="s">
        <v>570</v>
      </c>
      <c r="K368" s="26" t="s">
        <v>370</v>
      </c>
      <c r="L368" s="27" t="s">
        <v>103</v>
      </c>
      <c r="M368" s="28" t="s">
        <v>104</v>
      </c>
      <c r="N368" s="26" t="s">
        <v>120</v>
      </c>
      <c r="O368" s="29" t="s">
        <v>83</v>
      </c>
      <c r="P368" s="28" t="s">
        <v>106</v>
      </c>
      <c r="Q368" s="26" t="s">
        <v>107</v>
      </c>
      <c r="R368" s="28" t="s">
        <v>108</v>
      </c>
      <c r="S368" s="27" t="s">
        <v>109</v>
      </c>
      <c r="T368" s="28" t="s">
        <v>106</v>
      </c>
      <c r="U368" s="30" t="s">
        <v>121</v>
      </c>
      <c r="V368" s="26" t="s">
        <v>111</v>
      </c>
      <c r="W368" s="28">
        <v>60</v>
      </c>
      <c r="X368" s="26" t="s">
        <v>112</v>
      </c>
      <c r="Y368" s="28"/>
      <c r="Z368" s="28"/>
      <c r="AA368" s="28"/>
      <c r="AB368" s="29">
        <v>30</v>
      </c>
      <c r="AC368" s="27">
        <v>60</v>
      </c>
      <c r="AD368" s="27">
        <v>10</v>
      </c>
      <c r="AE368" s="31" t="s">
        <v>128</v>
      </c>
      <c r="AF368" s="26" t="s">
        <v>114</v>
      </c>
      <c r="AG368" s="31">
        <v>43</v>
      </c>
      <c r="AH368" s="31">
        <v>1216.5999999999999</v>
      </c>
      <c r="AI368" s="32">
        <v>0</v>
      </c>
      <c r="AJ368" s="33">
        <f>AI368*1.12</f>
        <v>0</v>
      </c>
      <c r="AK368" s="34"/>
      <c r="AL368" s="35"/>
      <c r="AM368" s="34"/>
      <c r="AN368" s="34" t="s">
        <v>115</v>
      </c>
      <c r="AO368" s="24"/>
      <c r="AP368" s="26"/>
      <c r="AQ368" s="26"/>
      <c r="AR368" s="26"/>
      <c r="AS368" s="26" t="s">
        <v>578</v>
      </c>
      <c r="AT368" s="26" t="s">
        <v>578</v>
      </c>
      <c r="AU368" s="26"/>
      <c r="AV368" s="26"/>
      <c r="AW368" s="26"/>
      <c r="AX368" s="26"/>
      <c r="AY368" s="26"/>
      <c r="AZ368" s="26"/>
      <c r="BB368" s="38"/>
      <c r="BC368" s="38"/>
      <c r="BD368" s="38"/>
      <c r="BE368" s="983">
        <v>327</v>
      </c>
    </row>
    <row r="369" spans="1:259" s="203" customFormat="1" ht="12.95" customHeight="1">
      <c r="A369" s="1383" t="s">
        <v>8484</v>
      </c>
      <c r="B369" s="1371"/>
      <c r="C369" s="1371"/>
      <c r="D369" s="1384">
        <v>210025307</v>
      </c>
      <c r="E369" s="1385" t="s">
        <v>4871</v>
      </c>
      <c r="F369" s="1385" t="s">
        <v>4871</v>
      </c>
      <c r="G369" s="1371"/>
      <c r="H369" s="1371"/>
      <c r="I369" s="1375" t="s">
        <v>577</v>
      </c>
      <c r="J369" s="1375" t="s">
        <v>570</v>
      </c>
      <c r="K369" s="1375" t="s">
        <v>370</v>
      </c>
      <c r="L369" s="1386" t="s">
        <v>103</v>
      </c>
      <c r="M369" s="1387" t="s">
        <v>104</v>
      </c>
      <c r="N369" s="1386" t="s">
        <v>120</v>
      </c>
      <c r="O369" s="1387" t="s">
        <v>83</v>
      </c>
      <c r="P369" s="1377" t="s">
        <v>106</v>
      </c>
      <c r="Q369" s="1375" t="s">
        <v>107</v>
      </c>
      <c r="R369" s="1377" t="s">
        <v>2134</v>
      </c>
      <c r="S369" s="1386" t="s">
        <v>109</v>
      </c>
      <c r="T369" s="1377" t="s">
        <v>106</v>
      </c>
      <c r="U369" s="1388" t="s">
        <v>121</v>
      </c>
      <c r="V369" s="1375" t="s">
        <v>111</v>
      </c>
      <c r="W369" s="1377">
        <v>60</v>
      </c>
      <c r="X369" s="1375" t="s">
        <v>112</v>
      </c>
      <c r="Y369" s="1377"/>
      <c r="Z369" s="1377"/>
      <c r="AA369" s="1377"/>
      <c r="AB369" s="1386">
        <v>30</v>
      </c>
      <c r="AC369" s="1386">
        <v>60</v>
      </c>
      <c r="AD369" s="1386">
        <v>10</v>
      </c>
      <c r="AE369" s="1379" t="s">
        <v>128</v>
      </c>
      <c r="AF369" s="1375" t="s">
        <v>114</v>
      </c>
      <c r="AG369" s="1389">
        <v>13</v>
      </c>
      <c r="AH369" s="1389">
        <v>1216.5999999999999</v>
      </c>
      <c r="AI369" s="1916">
        <v>0</v>
      </c>
      <c r="AJ369" s="1916">
        <v>0</v>
      </c>
      <c r="AK369" s="1382"/>
      <c r="AL369" s="1381"/>
      <c r="AM369" s="1381"/>
      <c r="AN369" s="1381" t="s">
        <v>115</v>
      </c>
      <c r="AO369" s="1383"/>
      <c r="AP369" s="1375"/>
      <c r="AQ369" s="1375"/>
      <c r="AR369" s="1375"/>
      <c r="AS369" s="1375" t="s">
        <v>578</v>
      </c>
      <c r="AT369" s="1375"/>
      <c r="AU369" s="1375"/>
      <c r="AV369" s="1375"/>
      <c r="AW369" s="1375"/>
      <c r="AX369" s="1375"/>
      <c r="AY369" s="1375"/>
      <c r="AZ369" s="1383" t="s">
        <v>5005</v>
      </c>
      <c r="BA369" s="1711" t="s">
        <v>4556</v>
      </c>
      <c r="BB369" s="1"/>
      <c r="BC369" s="1"/>
      <c r="BD369" s="1" t="e">
        <f>VLOOKUP($F$2877:$F$3305,$E$17:$BE$2871,53,0)</f>
        <v>#VALUE!</v>
      </c>
      <c r="BE369" s="979" t="e">
        <f>BD369+0.5</f>
        <v>#VALUE!</v>
      </c>
    </row>
    <row r="370" spans="1:259" s="203" customFormat="1" ht="12.95" customHeight="1">
      <c r="A370" s="24" t="s">
        <v>8484</v>
      </c>
      <c r="B370" s="24"/>
      <c r="C370" s="25"/>
      <c r="D370" s="24">
        <v>220019908</v>
      </c>
      <c r="E370" s="26" t="s">
        <v>3491</v>
      </c>
      <c r="F370" s="26"/>
      <c r="G370" s="26">
        <v>22100193</v>
      </c>
      <c r="H370" s="26" t="s">
        <v>1404</v>
      </c>
      <c r="I370" s="26" t="s">
        <v>577</v>
      </c>
      <c r="J370" s="26" t="s">
        <v>570</v>
      </c>
      <c r="K370" s="26" t="s">
        <v>370</v>
      </c>
      <c r="L370" s="27" t="s">
        <v>103</v>
      </c>
      <c r="M370" s="28" t="s">
        <v>104</v>
      </c>
      <c r="N370" s="26" t="s">
        <v>120</v>
      </c>
      <c r="O370" s="29" t="s">
        <v>83</v>
      </c>
      <c r="P370" s="28" t="s">
        <v>106</v>
      </c>
      <c r="Q370" s="26" t="s">
        <v>107</v>
      </c>
      <c r="R370" s="28" t="s">
        <v>108</v>
      </c>
      <c r="S370" s="27" t="s">
        <v>109</v>
      </c>
      <c r="T370" s="28" t="s">
        <v>106</v>
      </c>
      <c r="U370" s="30" t="s">
        <v>121</v>
      </c>
      <c r="V370" s="26" t="s">
        <v>111</v>
      </c>
      <c r="W370" s="28">
        <v>60</v>
      </c>
      <c r="X370" s="26" t="s">
        <v>112</v>
      </c>
      <c r="Y370" s="28"/>
      <c r="Z370" s="28"/>
      <c r="AA370" s="28"/>
      <c r="AB370" s="29">
        <v>30</v>
      </c>
      <c r="AC370" s="27">
        <v>60</v>
      </c>
      <c r="AD370" s="27">
        <v>10</v>
      </c>
      <c r="AE370" s="31" t="s">
        <v>128</v>
      </c>
      <c r="AF370" s="26" t="s">
        <v>114</v>
      </c>
      <c r="AG370" s="31">
        <v>1148</v>
      </c>
      <c r="AH370" s="31">
        <v>454.3</v>
      </c>
      <c r="AI370" s="32">
        <f>AG370*AH370</f>
        <v>521536.4</v>
      </c>
      <c r="AJ370" s="33">
        <f>AI370*1.12</f>
        <v>584120.76800000004</v>
      </c>
      <c r="AK370" s="34"/>
      <c r="AL370" s="35"/>
      <c r="AM370" s="34"/>
      <c r="AN370" s="34" t="s">
        <v>115</v>
      </c>
      <c r="AO370" s="24"/>
      <c r="AP370" s="26"/>
      <c r="AQ370" s="26"/>
      <c r="AR370" s="26"/>
      <c r="AS370" s="26" t="s">
        <v>579</v>
      </c>
      <c r="AT370" s="26" t="s">
        <v>579</v>
      </c>
      <c r="AU370" s="26"/>
      <c r="AV370" s="26"/>
      <c r="AW370" s="26"/>
      <c r="AX370" s="26"/>
      <c r="AY370" s="26"/>
      <c r="AZ370" s="26"/>
      <c r="BB370" s="38"/>
      <c r="BC370" s="38"/>
      <c r="BD370" s="38"/>
      <c r="BE370" s="983">
        <v>329</v>
      </c>
    </row>
    <row r="371" spans="1:259" s="203" customFormat="1" ht="12.95" customHeight="1">
      <c r="A371" s="24" t="s">
        <v>8484</v>
      </c>
      <c r="B371" s="24"/>
      <c r="C371" s="25"/>
      <c r="D371" s="24">
        <v>210016402</v>
      </c>
      <c r="E371" s="26" t="s">
        <v>3492</v>
      </c>
      <c r="F371" s="26"/>
      <c r="G371" s="26">
        <v>22100194</v>
      </c>
      <c r="H371" s="26" t="s">
        <v>1405</v>
      </c>
      <c r="I371" s="26" t="s">
        <v>580</v>
      </c>
      <c r="J371" s="26" t="s">
        <v>581</v>
      </c>
      <c r="K371" s="26" t="s">
        <v>582</v>
      </c>
      <c r="L371" s="27" t="s">
        <v>103</v>
      </c>
      <c r="M371" s="28" t="s">
        <v>104</v>
      </c>
      <c r="N371" s="26"/>
      <c r="O371" s="29" t="s">
        <v>105</v>
      </c>
      <c r="P371" s="28" t="s">
        <v>106</v>
      </c>
      <c r="Q371" s="26" t="s">
        <v>107</v>
      </c>
      <c r="R371" s="28" t="s">
        <v>108</v>
      </c>
      <c r="S371" s="27" t="s">
        <v>109</v>
      </c>
      <c r="T371" s="28" t="s">
        <v>106</v>
      </c>
      <c r="U371" s="30" t="s">
        <v>121</v>
      </c>
      <c r="V371" s="26" t="s">
        <v>111</v>
      </c>
      <c r="W371" s="28">
        <v>60</v>
      </c>
      <c r="X371" s="26" t="s">
        <v>112</v>
      </c>
      <c r="Y371" s="28"/>
      <c r="Z371" s="28"/>
      <c r="AA371" s="28"/>
      <c r="AB371" s="29">
        <v>0</v>
      </c>
      <c r="AC371" s="27">
        <v>90</v>
      </c>
      <c r="AD371" s="27">
        <v>10</v>
      </c>
      <c r="AE371" s="31" t="s">
        <v>128</v>
      </c>
      <c r="AF371" s="26" t="s">
        <v>114</v>
      </c>
      <c r="AG371" s="31">
        <v>70</v>
      </c>
      <c r="AH371" s="31">
        <v>1050</v>
      </c>
      <c r="AI371" s="32">
        <v>0</v>
      </c>
      <c r="AJ371" s="33">
        <f>AI371*1.12</f>
        <v>0</v>
      </c>
      <c r="AK371" s="34"/>
      <c r="AL371" s="35"/>
      <c r="AM371" s="34"/>
      <c r="AN371" s="34" t="s">
        <v>115</v>
      </c>
      <c r="AO371" s="24"/>
      <c r="AP371" s="26"/>
      <c r="AQ371" s="26"/>
      <c r="AR371" s="26"/>
      <c r="AS371" s="26" t="s">
        <v>583</v>
      </c>
      <c r="AT371" s="26" t="s">
        <v>583</v>
      </c>
      <c r="AU371" s="26"/>
      <c r="AV371" s="26"/>
      <c r="AW371" s="26"/>
      <c r="AX371" s="26"/>
      <c r="AY371" s="26"/>
      <c r="AZ371" s="26"/>
      <c r="BB371" s="38"/>
      <c r="BC371" s="38"/>
      <c r="BD371" s="38"/>
      <c r="BE371" s="983">
        <v>330</v>
      </c>
    </row>
    <row r="372" spans="1:259" s="203" customFormat="1" ht="12.95" customHeight="1">
      <c r="A372" s="89" t="s">
        <v>8484</v>
      </c>
      <c r="B372" s="110"/>
      <c r="C372" s="110"/>
      <c r="D372" s="89">
        <v>210016402</v>
      </c>
      <c r="E372" s="89" t="s">
        <v>3883</v>
      </c>
      <c r="F372" s="89"/>
      <c r="G372" s="89">
        <v>22100194</v>
      </c>
      <c r="H372" s="260"/>
      <c r="I372" s="114" t="s">
        <v>580</v>
      </c>
      <c r="J372" s="114" t="s">
        <v>581</v>
      </c>
      <c r="K372" s="114" t="s">
        <v>582</v>
      </c>
      <c r="L372" s="89" t="s">
        <v>103</v>
      </c>
      <c r="M372" s="89" t="s">
        <v>104</v>
      </c>
      <c r="N372" s="62"/>
      <c r="O372" s="89" t="s">
        <v>105</v>
      </c>
      <c r="P372" s="110" t="s">
        <v>106</v>
      </c>
      <c r="Q372" s="112" t="s">
        <v>107</v>
      </c>
      <c r="R372" s="62" t="s">
        <v>108</v>
      </c>
      <c r="S372" s="62" t="s">
        <v>109</v>
      </c>
      <c r="T372" s="110" t="s">
        <v>106</v>
      </c>
      <c r="U372" s="112" t="s">
        <v>121</v>
      </c>
      <c r="V372" s="62" t="s">
        <v>111</v>
      </c>
      <c r="W372" s="62">
        <v>60</v>
      </c>
      <c r="X372" s="62" t="s">
        <v>112</v>
      </c>
      <c r="Y372" s="62"/>
      <c r="Z372" s="62"/>
      <c r="AA372" s="62"/>
      <c r="AB372" s="261">
        <v>0</v>
      </c>
      <c r="AC372" s="62">
        <v>90</v>
      </c>
      <c r="AD372" s="261">
        <v>10</v>
      </c>
      <c r="AE372" s="62" t="s">
        <v>128</v>
      </c>
      <c r="AF372" s="62" t="s">
        <v>114</v>
      </c>
      <c r="AG372" s="262">
        <v>54</v>
      </c>
      <c r="AH372" s="263">
        <v>1050</v>
      </c>
      <c r="AI372" s="32">
        <v>0</v>
      </c>
      <c r="AJ372" s="33">
        <f>AI372*1.12</f>
        <v>0</v>
      </c>
      <c r="AK372" s="265"/>
      <c r="AL372" s="265"/>
      <c r="AM372" s="265"/>
      <c r="AN372" s="266" t="s">
        <v>115</v>
      </c>
      <c r="AO372" s="267"/>
      <c r="AP372" s="267"/>
      <c r="AQ372" s="62"/>
      <c r="AR372" s="62"/>
      <c r="AS372" s="62" t="s">
        <v>583</v>
      </c>
      <c r="AT372" s="260"/>
      <c r="AU372" s="62"/>
      <c r="AV372" s="62"/>
      <c r="AW372" s="62"/>
      <c r="AX372" s="62"/>
      <c r="AY372" s="62"/>
      <c r="AZ372" s="62" t="s">
        <v>3858</v>
      </c>
      <c r="BA372" s="201"/>
      <c r="BB372" s="201"/>
      <c r="BC372" s="201"/>
      <c r="BD372" s="209"/>
      <c r="BE372" s="983">
        <v>331</v>
      </c>
    </row>
    <row r="373" spans="1:259" s="381" customFormat="1" ht="12.95" customHeight="1">
      <c r="A373" s="758" t="s">
        <v>8484</v>
      </c>
      <c r="B373" s="759"/>
      <c r="C373" s="759"/>
      <c r="D373" s="760">
        <v>210016402</v>
      </c>
      <c r="E373" s="761" t="s">
        <v>4783</v>
      </c>
      <c r="F373" s="761"/>
      <c r="G373" s="759"/>
      <c r="H373" s="524"/>
      <c r="I373" s="36" t="s">
        <v>580</v>
      </c>
      <c r="J373" s="36" t="s">
        <v>581</v>
      </c>
      <c r="K373" s="36" t="s">
        <v>582</v>
      </c>
      <c r="L373" s="97" t="s">
        <v>103</v>
      </c>
      <c r="M373" s="97" t="s">
        <v>104</v>
      </c>
      <c r="N373" s="64"/>
      <c r="O373" s="64" t="s">
        <v>105</v>
      </c>
      <c r="P373" s="503" t="s">
        <v>106</v>
      </c>
      <c r="Q373" s="750" t="s">
        <v>107</v>
      </c>
      <c r="R373" s="398" t="s">
        <v>2134</v>
      </c>
      <c r="S373" s="64" t="s">
        <v>109</v>
      </c>
      <c r="T373" s="503" t="s">
        <v>106</v>
      </c>
      <c r="U373" s="750" t="s">
        <v>121</v>
      </c>
      <c r="V373" s="395" t="s">
        <v>111</v>
      </c>
      <c r="W373" s="395">
        <v>60</v>
      </c>
      <c r="X373" s="395" t="s">
        <v>112</v>
      </c>
      <c r="Y373" s="60"/>
      <c r="Z373" s="60"/>
      <c r="AA373" s="60"/>
      <c r="AB373" s="506">
        <v>0</v>
      </c>
      <c r="AC373" s="401">
        <v>90</v>
      </c>
      <c r="AD373" s="401">
        <v>10</v>
      </c>
      <c r="AE373" s="60" t="s">
        <v>128</v>
      </c>
      <c r="AF373" s="60" t="s">
        <v>114</v>
      </c>
      <c r="AG373" s="498">
        <v>70</v>
      </c>
      <c r="AH373" s="610">
        <v>1050</v>
      </c>
      <c r="AI373" s="905">
        <v>0</v>
      </c>
      <c r="AJ373" s="905">
        <v>0</v>
      </c>
      <c r="AK373" s="740"/>
      <c r="AL373" s="741"/>
      <c r="AM373" s="741"/>
      <c r="AN373" s="752" t="s">
        <v>115</v>
      </c>
      <c r="AO373" s="753"/>
      <c r="AP373" s="753"/>
      <c r="AQ373" s="60"/>
      <c r="AR373" s="60"/>
      <c r="AS373" s="60" t="s">
        <v>583</v>
      </c>
      <c r="AT373" s="86"/>
      <c r="AU373" s="60"/>
      <c r="AV373" s="60"/>
      <c r="AW373" s="60"/>
      <c r="AX373" s="60"/>
      <c r="AY373" s="60"/>
      <c r="AZ373" s="606" t="s">
        <v>3843</v>
      </c>
      <c r="BA373" s="748" t="s">
        <v>104</v>
      </c>
      <c r="BB373" s="326"/>
      <c r="BC373" s="326"/>
      <c r="BD373" s="106"/>
      <c r="BE373" s="983">
        <v>332</v>
      </c>
      <c r="BF373" s="203"/>
      <c r="BG373" s="203"/>
      <c r="BH373" s="203"/>
      <c r="BI373" s="203"/>
      <c r="BJ373" s="203"/>
      <c r="BK373" s="203"/>
      <c r="BL373" s="203"/>
      <c r="BM373" s="203"/>
      <c r="BN373" s="203"/>
      <c r="BO373" s="203"/>
      <c r="BP373" s="203"/>
      <c r="BQ373" s="203"/>
      <c r="BR373" s="203"/>
      <c r="BS373" s="203"/>
      <c r="BT373" s="203"/>
      <c r="BU373" s="203"/>
      <c r="BV373" s="203"/>
      <c r="BW373" s="203"/>
      <c r="BX373" s="203"/>
      <c r="BY373" s="203"/>
      <c r="BZ373" s="203"/>
      <c r="CA373" s="203"/>
      <c r="CB373" s="203"/>
      <c r="CC373" s="203"/>
      <c r="CD373" s="203"/>
      <c r="CE373" s="203"/>
      <c r="CF373" s="203"/>
      <c r="CG373" s="203"/>
      <c r="CH373" s="203"/>
      <c r="CI373" s="203"/>
      <c r="CJ373" s="203"/>
      <c r="CK373" s="203"/>
      <c r="CL373" s="203"/>
      <c r="CM373" s="203"/>
      <c r="CN373" s="203"/>
      <c r="CO373" s="203"/>
      <c r="CP373" s="203"/>
      <c r="CQ373" s="203"/>
      <c r="CR373" s="203"/>
      <c r="CS373" s="203"/>
      <c r="CT373" s="203"/>
      <c r="CU373" s="203"/>
      <c r="CV373" s="203"/>
      <c r="CW373" s="203"/>
      <c r="CX373" s="203"/>
      <c r="CY373" s="203"/>
      <c r="CZ373" s="203"/>
      <c r="DA373" s="203"/>
      <c r="DB373" s="203"/>
      <c r="DC373" s="203"/>
      <c r="DD373" s="203"/>
      <c r="DE373" s="203"/>
      <c r="DF373" s="203"/>
      <c r="DG373" s="203"/>
      <c r="DH373" s="203"/>
      <c r="DI373" s="203"/>
      <c r="DJ373" s="203"/>
      <c r="DK373" s="203"/>
      <c r="DL373" s="203"/>
      <c r="DM373" s="203"/>
      <c r="DN373" s="203"/>
      <c r="DO373" s="203"/>
      <c r="DP373" s="203"/>
      <c r="DQ373" s="203"/>
      <c r="DR373" s="203"/>
      <c r="DS373" s="203"/>
      <c r="DT373" s="203"/>
      <c r="DU373" s="203"/>
      <c r="DV373" s="203"/>
      <c r="DW373" s="203"/>
      <c r="DX373" s="203"/>
      <c r="DY373" s="203"/>
      <c r="DZ373" s="203"/>
      <c r="EA373" s="203"/>
      <c r="EB373" s="203"/>
      <c r="EC373" s="203"/>
      <c r="ED373" s="203"/>
      <c r="EE373" s="203"/>
      <c r="EF373" s="203"/>
      <c r="EG373" s="203"/>
      <c r="EH373" s="203"/>
      <c r="EI373" s="203"/>
      <c r="EJ373" s="203"/>
      <c r="EK373" s="203"/>
      <c r="EL373" s="203"/>
      <c r="EM373" s="203"/>
      <c r="EN373" s="203"/>
      <c r="EO373" s="203"/>
      <c r="EP373" s="203"/>
      <c r="EQ373" s="203"/>
      <c r="ER373" s="203"/>
      <c r="ES373" s="203"/>
      <c r="ET373" s="203"/>
      <c r="EU373" s="203"/>
      <c r="EV373" s="203"/>
      <c r="EW373" s="203"/>
      <c r="EX373" s="203"/>
      <c r="EY373" s="203"/>
      <c r="EZ373" s="203"/>
      <c r="FA373" s="203"/>
      <c r="FB373" s="203"/>
      <c r="FC373" s="203"/>
      <c r="FD373" s="203"/>
      <c r="FE373" s="203"/>
      <c r="FF373" s="203"/>
      <c r="FG373" s="203"/>
      <c r="FH373" s="203"/>
      <c r="FI373" s="203"/>
      <c r="FJ373" s="203"/>
      <c r="FK373" s="203"/>
      <c r="FL373" s="203"/>
      <c r="FM373" s="203"/>
      <c r="FN373" s="203"/>
      <c r="FO373" s="203"/>
      <c r="FP373" s="203"/>
      <c r="FQ373" s="203"/>
      <c r="FR373" s="203"/>
      <c r="FS373" s="203"/>
      <c r="FT373" s="203"/>
      <c r="FU373" s="203"/>
      <c r="FV373" s="203"/>
      <c r="FW373" s="203"/>
      <c r="FX373" s="203"/>
      <c r="FY373" s="203"/>
      <c r="FZ373" s="203"/>
      <c r="GA373" s="203"/>
      <c r="GB373" s="203"/>
      <c r="GC373" s="203"/>
      <c r="GD373" s="203"/>
      <c r="GE373" s="203"/>
      <c r="GF373" s="203"/>
      <c r="GG373" s="203"/>
      <c r="GH373" s="203"/>
      <c r="GI373" s="203"/>
      <c r="GJ373" s="203"/>
      <c r="GK373" s="203"/>
      <c r="GL373" s="203"/>
      <c r="GM373" s="203"/>
      <c r="GN373" s="203"/>
      <c r="GO373" s="203"/>
      <c r="GP373" s="203"/>
      <c r="GQ373" s="203"/>
      <c r="GR373" s="203"/>
      <c r="GS373" s="203"/>
      <c r="GT373" s="203"/>
      <c r="GU373" s="203"/>
      <c r="GV373" s="203"/>
      <c r="GW373" s="203"/>
      <c r="GX373" s="203"/>
      <c r="GY373" s="203"/>
      <c r="GZ373" s="203"/>
      <c r="HA373" s="203"/>
      <c r="HB373" s="203"/>
      <c r="HC373" s="203"/>
      <c r="HD373" s="203"/>
      <c r="HE373" s="203"/>
      <c r="HF373" s="203"/>
      <c r="HG373" s="203"/>
      <c r="HH373" s="203"/>
      <c r="HI373" s="203"/>
      <c r="HJ373" s="203"/>
      <c r="HK373" s="203"/>
      <c r="HL373" s="203"/>
      <c r="HM373" s="203"/>
      <c r="HN373" s="203"/>
      <c r="HO373" s="203"/>
      <c r="HP373" s="203"/>
      <c r="HQ373" s="203"/>
      <c r="HR373" s="203"/>
      <c r="HS373" s="203"/>
      <c r="HT373" s="203"/>
      <c r="HU373" s="203"/>
      <c r="HV373" s="203"/>
      <c r="HW373" s="203"/>
      <c r="HX373" s="203"/>
      <c r="HY373" s="203"/>
      <c r="HZ373" s="203"/>
      <c r="IA373" s="203"/>
      <c r="IB373" s="203"/>
      <c r="IC373" s="203"/>
      <c r="ID373" s="203"/>
      <c r="IE373" s="203"/>
      <c r="IF373" s="203"/>
      <c r="IG373" s="203"/>
      <c r="IH373" s="203"/>
      <c r="II373" s="203"/>
      <c r="IJ373" s="203"/>
      <c r="IK373" s="203"/>
      <c r="IL373" s="203"/>
      <c r="IM373" s="203"/>
      <c r="IN373" s="203"/>
      <c r="IO373" s="203"/>
      <c r="IP373" s="203"/>
      <c r="IQ373" s="203"/>
      <c r="IR373" s="203"/>
      <c r="IS373" s="203"/>
      <c r="IT373" s="203"/>
      <c r="IU373" s="203"/>
      <c r="IV373" s="203"/>
      <c r="IW373" s="203"/>
      <c r="IX373" s="203"/>
      <c r="IY373" s="203"/>
    </row>
    <row r="374" spans="1:259" s="381" customFormat="1" ht="12.95" customHeight="1">
      <c r="A374" s="985" t="s">
        <v>8484</v>
      </c>
      <c r="B374" s="1203"/>
      <c r="C374" s="1203"/>
      <c r="D374" s="987">
        <v>210016402</v>
      </c>
      <c r="E374" s="1333" t="s">
        <v>8931</v>
      </c>
      <c r="F374" s="1333" t="s">
        <v>4783</v>
      </c>
      <c r="G374" s="1203"/>
      <c r="H374" s="529"/>
      <c r="I374" s="530" t="s">
        <v>580</v>
      </c>
      <c r="J374" s="530" t="s">
        <v>581</v>
      </c>
      <c r="K374" s="530" t="s">
        <v>582</v>
      </c>
      <c r="L374" s="1262" t="s">
        <v>103</v>
      </c>
      <c r="M374" s="321" t="s">
        <v>104</v>
      </c>
      <c r="N374" s="530"/>
      <c r="O374" s="1263" t="s">
        <v>105</v>
      </c>
      <c r="P374" s="321" t="s">
        <v>106</v>
      </c>
      <c r="Q374" s="530" t="s">
        <v>107</v>
      </c>
      <c r="R374" s="321" t="s">
        <v>1155</v>
      </c>
      <c r="S374" s="530" t="s">
        <v>109</v>
      </c>
      <c r="T374" s="321" t="s">
        <v>106</v>
      </c>
      <c r="U374" s="530" t="s">
        <v>121</v>
      </c>
      <c r="V374" s="530" t="s">
        <v>111</v>
      </c>
      <c r="W374" s="321">
        <v>60</v>
      </c>
      <c r="X374" s="530" t="s">
        <v>112</v>
      </c>
      <c r="Y374" s="321"/>
      <c r="Z374" s="321"/>
      <c r="AA374" s="321"/>
      <c r="AB374" s="321">
        <v>0</v>
      </c>
      <c r="AC374" s="530">
        <v>90</v>
      </c>
      <c r="AD374" s="530">
        <v>10</v>
      </c>
      <c r="AE374" s="618" t="s">
        <v>128</v>
      </c>
      <c r="AF374" s="530" t="s">
        <v>114</v>
      </c>
      <c r="AG374" s="618">
        <v>70</v>
      </c>
      <c r="AH374" s="960">
        <v>1050</v>
      </c>
      <c r="AI374" s="620">
        <v>73500</v>
      </c>
      <c r="AJ374" s="620">
        <v>82320.000000000015</v>
      </c>
      <c r="AK374" s="619"/>
      <c r="AL374" s="620"/>
      <c r="AM374" s="620"/>
      <c r="AN374" s="621" t="s">
        <v>115</v>
      </c>
      <c r="AO374" s="530"/>
      <c r="AP374" s="530"/>
      <c r="AQ374" s="530"/>
      <c r="AR374" s="530"/>
      <c r="AS374" s="530" t="s">
        <v>583</v>
      </c>
      <c r="AT374" s="530"/>
      <c r="AU374" s="530"/>
      <c r="AV374" s="530"/>
      <c r="AW374" s="530"/>
      <c r="AX374" s="530"/>
      <c r="AY374" s="530"/>
      <c r="AZ374" s="621" t="s">
        <v>7606</v>
      </c>
      <c r="BA374" s="1072" t="s">
        <v>104</v>
      </c>
      <c r="BB374" s="1"/>
      <c r="BC374" s="1"/>
      <c r="BD374" s="1" t="e">
        <f>VLOOKUP($F$2877:$F$3305,$E$17:$BE$2871,53,0)</f>
        <v>#VALUE!</v>
      </c>
      <c r="BE374" s="979" t="e">
        <f>BD374+0.5</f>
        <v>#VALUE!</v>
      </c>
      <c r="BF374" s="203"/>
      <c r="BG374" s="203"/>
      <c r="BH374" s="203"/>
      <c r="BI374" s="203"/>
      <c r="BJ374" s="203"/>
      <c r="BK374" s="203"/>
      <c r="BL374" s="203"/>
      <c r="BM374" s="203"/>
      <c r="BN374" s="203"/>
      <c r="BO374" s="203"/>
      <c r="BP374" s="203"/>
      <c r="BQ374" s="203"/>
      <c r="BR374" s="203"/>
      <c r="BS374" s="203"/>
      <c r="BT374" s="203"/>
      <c r="BU374" s="203"/>
      <c r="BV374" s="203"/>
      <c r="BW374" s="203"/>
      <c r="BX374" s="203"/>
      <c r="BY374" s="203"/>
      <c r="BZ374" s="203"/>
      <c r="CA374" s="203"/>
      <c r="CB374" s="203"/>
      <c r="CC374" s="203"/>
      <c r="CD374" s="203"/>
      <c r="CE374" s="203"/>
      <c r="CF374" s="203"/>
      <c r="CG374" s="203"/>
      <c r="CH374" s="203"/>
      <c r="CI374" s="203"/>
      <c r="CJ374" s="203"/>
      <c r="CK374" s="203"/>
      <c r="CL374" s="203"/>
      <c r="CM374" s="203"/>
      <c r="CN374" s="203"/>
      <c r="CO374" s="203"/>
      <c r="CP374" s="203"/>
      <c r="CQ374" s="203"/>
      <c r="CR374" s="203"/>
      <c r="CS374" s="203"/>
      <c r="CT374" s="203"/>
      <c r="CU374" s="203"/>
      <c r="CV374" s="203"/>
      <c r="CW374" s="203"/>
      <c r="CX374" s="203"/>
      <c r="CY374" s="203"/>
      <c r="CZ374" s="203"/>
      <c r="DA374" s="203"/>
      <c r="DB374" s="203"/>
      <c r="DC374" s="203"/>
      <c r="DD374" s="203"/>
      <c r="DE374" s="203"/>
      <c r="DF374" s="203"/>
      <c r="DG374" s="203"/>
      <c r="DH374" s="203"/>
      <c r="DI374" s="203"/>
      <c r="DJ374" s="203"/>
      <c r="DK374" s="203"/>
      <c r="DL374" s="203"/>
      <c r="DM374" s="203"/>
      <c r="DN374" s="203"/>
      <c r="DO374" s="203"/>
      <c r="DP374" s="203"/>
      <c r="DQ374" s="203"/>
      <c r="DR374" s="203"/>
      <c r="DS374" s="203"/>
      <c r="DT374" s="203"/>
      <c r="DU374" s="203"/>
      <c r="DV374" s="203"/>
      <c r="DW374" s="203"/>
      <c r="DX374" s="203"/>
      <c r="DY374" s="203"/>
      <c r="DZ374" s="203"/>
      <c r="EA374" s="203"/>
      <c r="EB374" s="203"/>
      <c r="EC374" s="203"/>
      <c r="ED374" s="203"/>
      <c r="EE374" s="203"/>
      <c r="EF374" s="203"/>
      <c r="EG374" s="203"/>
      <c r="EH374" s="203"/>
      <c r="EI374" s="203"/>
      <c r="EJ374" s="203"/>
      <c r="EK374" s="203"/>
      <c r="EL374" s="203"/>
      <c r="EM374" s="203"/>
      <c r="EN374" s="203"/>
      <c r="EO374" s="203"/>
      <c r="EP374" s="203"/>
      <c r="EQ374" s="203"/>
      <c r="ER374" s="203"/>
      <c r="ES374" s="203"/>
      <c r="ET374" s="203"/>
      <c r="EU374" s="203"/>
      <c r="EV374" s="203"/>
      <c r="EW374" s="203"/>
      <c r="EX374" s="203"/>
      <c r="EY374" s="203"/>
      <c r="EZ374" s="203"/>
      <c r="FA374" s="203"/>
      <c r="FB374" s="203"/>
      <c r="FC374" s="203"/>
      <c r="FD374" s="203"/>
      <c r="FE374" s="203"/>
      <c r="FF374" s="203"/>
      <c r="FG374" s="203"/>
      <c r="FH374" s="203"/>
      <c r="FI374" s="203"/>
      <c r="FJ374" s="203"/>
      <c r="FK374" s="203"/>
      <c r="FL374" s="203"/>
      <c r="FM374" s="203"/>
      <c r="FN374" s="203"/>
      <c r="FO374" s="203"/>
      <c r="FP374" s="203"/>
      <c r="FQ374" s="203"/>
      <c r="FR374" s="203"/>
      <c r="FS374" s="203"/>
      <c r="FT374" s="203"/>
      <c r="FU374" s="203"/>
      <c r="FV374" s="203"/>
      <c r="FW374" s="203"/>
      <c r="FX374" s="203"/>
      <c r="FY374" s="203"/>
      <c r="FZ374" s="203"/>
      <c r="GA374" s="203"/>
      <c r="GB374" s="203"/>
      <c r="GC374" s="203"/>
      <c r="GD374" s="203"/>
      <c r="GE374" s="203"/>
      <c r="GF374" s="203"/>
      <c r="GG374" s="203"/>
      <c r="GH374" s="203"/>
      <c r="GI374" s="203"/>
      <c r="GJ374" s="203"/>
      <c r="GK374" s="203"/>
      <c r="GL374" s="203"/>
      <c r="GM374" s="203"/>
      <c r="GN374" s="203"/>
      <c r="GO374" s="203"/>
      <c r="GP374" s="203"/>
      <c r="GQ374" s="203"/>
      <c r="GR374" s="203"/>
      <c r="GS374" s="203"/>
      <c r="GT374" s="203"/>
      <c r="GU374" s="203"/>
      <c r="GV374" s="203"/>
      <c r="GW374" s="203"/>
      <c r="GX374" s="203"/>
      <c r="GY374" s="203"/>
      <c r="GZ374" s="203"/>
      <c r="HA374" s="203"/>
      <c r="HB374" s="203"/>
      <c r="HC374" s="203"/>
      <c r="HD374" s="203"/>
      <c r="HE374" s="203"/>
      <c r="HF374" s="203"/>
      <c r="HG374" s="203"/>
      <c r="HH374" s="203"/>
      <c r="HI374" s="203"/>
      <c r="HJ374" s="203"/>
      <c r="HK374" s="203"/>
      <c r="HL374" s="203"/>
      <c r="HM374" s="203"/>
      <c r="HN374" s="203"/>
      <c r="HO374" s="203"/>
      <c r="HP374" s="203"/>
      <c r="HQ374" s="203"/>
      <c r="HR374" s="203"/>
      <c r="HS374" s="203"/>
      <c r="HT374" s="203"/>
      <c r="HU374" s="203"/>
      <c r="HV374" s="203"/>
      <c r="HW374" s="203"/>
      <c r="HX374" s="203"/>
      <c r="HY374" s="203"/>
      <c r="HZ374" s="203"/>
      <c r="IA374" s="203"/>
      <c r="IB374" s="203"/>
      <c r="IC374" s="203"/>
      <c r="ID374" s="203"/>
      <c r="IE374" s="203"/>
      <c r="IF374" s="203"/>
      <c r="IG374" s="203"/>
      <c r="IH374" s="203"/>
      <c r="II374" s="203"/>
      <c r="IJ374" s="203"/>
      <c r="IK374" s="203"/>
      <c r="IL374" s="203"/>
      <c r="IM374" s="203"/>
      <c r="IN374" s="203"/>
      <c r="IO374" s="203"/>
      <c r="IP374" s="203"/>
      <c r="IQ374" s="203"/>
      <c r="IR374" s="203"/>
      <c r="IS374" s="203"/>
      <c r="IT374" s="203"/>
      <c r="IU374" s="203"/>
      <c r="IV374" s="203"/>
      <c r="IW374" s="203"/>
      <c r="IX374" s="203"/>
      <c r="IY374" s="203"/>
    </row>
    <row r="375" spans="1:259" s="381" customFormat="1" ht="12.95" customHeight="1">
      <c r="A375" s="211" t="s">
        <v>8484</v>
      </c>
      <c r="B375" s="211"/>
      <c r="C375" s="214"/>
      <c r="D375" s="211">
        <v>210012999</v>
      </c>
      <c r="E375" s="137" t="s">
        <v>1410</v>
      </c>
      <c r="F375" s="137"/>
      <c r="G375" s="137">
        <v>22100195</v>
      </c>
      <c r="H375" s="26" t="s">
        <v>1406</v>
      </c>
      <c r="I375" s="26" t="s">
        <v>587</v>
      </c>
      <c r="J375" s="26" t="s">
        <v>585</v>
      </c>
      <c r="K375" s="26" t="s">
        <v>588</v>
      </c>
      <c r="L375" s="27" t="s">
        <v>103</v>
      </c>
      <c r="M375" s="28" t="s">
        <v>104</v>
      </c>
      <c r="N375" s="26" t="s">
        <v>120</v>
      </c>
      <c r="O375" s="29" t="s">
        <v>83</v>
      </c>
      <c r="P375" s="28" t="s">
        <v>106</v>
      </c>
      <c r="Q375" s="26" t="s">
        <v>107</v>
      </c>
      <c r="R375" s="28" t="s">
        <v>108</v>
      </c>
      <c r="S375" s="27" t="s">
        <v>109</v>
      </c>
      <c r="T375" s="28" t="s">
        <v>106</v>
      </c>
      <c r="U375" s="30" t="s">
        <v>121</v>
      </c>
      <c r="V375" s="26" t="s">
        <v>111</v>
      </c>
      <c r="W375" s="28">
        <v>60</v>
      </c>
      <c r="X375" s="26" t="s">
        <v>112</v>
      </c>
      <c r="Y375" s="28"/>
      <c r="Z375" s="28"/>
      <c r="AA375" s="28"/>
      <c r="AB375" s="29">
        <v>30</v>
      </c>
      <c r="AC375" s="27">
        <v>60</v>
      </c>
      <c r="AD375" s="27">
        <v>10</v>
      </c>
      <c r="AE375" s="31" t="s">
        <v>113</v>
      </c>
      <c r="AF375" s="26" t="s">
        <v>114</v>
      </c>
      <c r="AG375" s="31">
        <v>80</v>
      </c>
      <c r="AH375" s="31">
        <v>4920</v>
      </c>
      <c r="AI375" s="32">
        <f>AG375*AH375</f>
        <v>393600</v>
      </c>
      <c r="AJ375" s="33">
        <f>AI375*1.12</f>
        <v>440832.00000000006</v>
      </c>
      <c r="AK375" s="34"/>
      <c r="AL375" s="35"/>
      <c r="AM375" s="34"/>
      <c r="AN375" s="34" t="s">
        <v>115</v>
      </c>
      <c r="AO375" s="24"/>
      <c r="AP375" s="26"/>
      <c r="AQ375" s="26"/>
      <c r="AR375" s="26"/>
      <c r="AS375" s="26" t="s">
        <v>589</v>
      </c>
      <c r="AT375" s="26" t="s">
        <v>589</v>
      </c>
      <c r="AU375" s="26"/>
      <c r="AV375" s="26"/>
      <c r="AW375" s="26"/>
      <c r="AX375" s="26"/>
      <c r="AY375" s="26"/>
      <c r="AZ375" s="26"/>
      <c r="BA375" s="203"/>
      <c r="BB375" s="203"/>
      <c r="BC375" s="38"/>
      <c r="BD375" s="38"/>
      <c r="BE375" s="983">
        <v>333</v>
      </c>
      <c r="BF375" s="203"/>
      <c r="BG375" s="203"/>
      <c r="BH375" s="203"/>
      <c r="BI375" s="203"/>
      <c r="BJ375" s="203"/>
      <c r="BK375" s="203"/>
      <c r="BL375" s="203"/>
      <c r="BM375" s="203"/>
      <c r="BN375" s="203"/>
      <c r="BO375" s="203"/>
      <c r="BP375" s="203"/>
      <c r="BQ375" s="203"/>
      <c r="BR375" s="203"/>
      <c r="BS375" s="203"/>
      <c r="BT375" s="203"/>
      <c r="BU375" s="203"/>
      <c r="BV375" s="203"/>
      <c r="BW375" s="203"/>
      <c r="BX375" s="203"/>
      <c r="BY375" s="203"/>
      <c r="BZ375" s="203"/>
      <c r="CA375" s="203"/>
      <c r="CB375" s="203"/>
      <c r="CC375" s="203"/>
      <c r="CD375" s="203"/>
      <c r="CE375" s="203"/>
      <c r="CF375" s="203"/>
      <c r="CG375" s="203"/>
      <c r="CH375" s="203"/>
      <c r="CI375" s="203"/>
      <c r="CJ375" s="203"/>
      <c r="CK375" s="203"/>
      <c r="CL375" s="203"/>
      <c r="CM375" s="203"/>
      <c r="CN375" s="203"/>
      <c r="CO375" s="203"/>
      <c r="CP375" s="203"/>
      <c r="CQ375" s="203"/>
      <c r="CR375" s="203"/>
      <c r="CS375" s="203"/>
      <c r="CT375" s="203"/>
      <c r="CU375" s="203"/>
      <c r="CV375" s="203"/>
      <c r="CW375" s="203"/>
      <c r="CX375" s="203"/>
      <c r="CY375" s="203"/>
      <c r="CZ375" s="203"/>
      <c r="DA375" s="203"/>
      <c r="DB375" s="203"/>
      <c r="DC375" s="203"/>
      <c r="DD375" s="203"/>
      <c r="DE375" s="203"/>
      <c r="DF375" s="203"/>
      <c r="DG375" s="203"/>
      <c r="DH375" s="203"/>
      <c r="DI375" s="203"/>
      <c r="DJ375" s="203"/>
      <c r="DK375" s="203"/>
      <c r="DL375" s="203"/>
      <c r="DM375" s="203"/>
      <c r="DN375" s="203"/>
      <c r="DO375" s="203"/>
      <c r="DP375" s="203"/>
      <c r="DQ375" s="203"/>
      <c r="DR375" s="203"/>
      <c r="DS375" s="203"/>
      <c r="DT375" s="203"/>
      <c r="DU375" s="203"/>
      <c r="DV375" s="203"/>
      <c r="DW375" s="203"/>
      <c r="DX375" s="203"/>
      <c r="DY375" s="203"/>
      <c r="DZ375" s="203"/>
      <c r="EA375" s="203"/>
      <c r="EB375" s="203"/>
      <c r="EC375" s="203"/>
      <c r="ED375" s="203"/>
      <c r="EE375" s="203"/>
      <c r="EF375" s="203"/>
      <c r="EG375" s="203"/>
      <c r="EH375" s="203"/>
      <c r="EI375" s="203"/>
      <c r="EJ375" s="203"/>
      <c r="EK375" s="203"/>
      <c r="EL375" s="203"/>
      <c r="EM375" s="203"/>
      <c r="EN375" s="203"/>
      <c r="EO375" s="203"/>
      <c r="EP375" s="203"/>
      <c r="EQ375" s="203"/>
      <c r="ER375" s="203"/>
      <c r="ES375" s="203"/>
      <c r="ET375" s="203"/>
      <c r="EU375" s="203"/>
      <c r="EV375" s="203"/>
      <c r="EW375" s="203"/>
      <c r="EX375" s="203"/>
      <c r="EY375" s="203"/>
      <c r="EZ375" s="203"/>
      <c r="FA375" s="203"/>
      <c r="FB375" s="203"/>
      <c r="FC375" s="203"/>
      <c r="FD375" s="203"/>
      <c r="FE375" s="203"/>
      <c r="FF375" s="203"/>
      <c r="FG375" s="203"/>
      <c r="FH375" s="203"/>
      <c r="FI375" s="203"/>
      <c r="FJ375" s="203"/>
      <c r="FK375" s="203"/>
      <c r="FL375" s="203"/>
      <c r="FM375" s="203"/>
      <c r="FN375" s="203"/>
      <c r="FO375" s="203"/>
      <c r="FP375" s="203"/>
      <c r="FQ375" s="203"/>
      <c r="FR375" s="203"/>
      <c r="FS375" s="203"/>
      <c r="FT375" s="203"/>
      <c r="FU375" s="203"/>
      <c r="FV375" s="203"/>
      <c r="FW375" s="203"/>
      <c r="FX375" s="203"/>
      <c r="FY375" s="203"/>
      <c r="FZ375" s="203"/>
      <c r="GA375" s="203"/>
      <c r="GB375" s="203"/>
      <c r="GC375" s="203"/>
      <c r="GD375" s="203"/>
      <c r="GE375" s="203"/>
      <c r="GF375" s="203"/>
      <c r="GG375" s="203"/>
      <c r="GH375" s="203"/>
      <c r="GI375" s="203"/>
      <c r="GJ375" s="203"/>
      <c r="GK375" s="203"/>
      <c r="GL375" s="203"/>
      <c r="GM375" s="203"/>
      <c r="GN375" s="203"/>
      <c r="GO375" s="203"/>
      <c r="GP375" s="203"/>
      <c r="GQ375" s="203"/>
      <c r="GR375" s="203"/>
      <c r="GS375" s="203"/>
      <c r="GT375" s="203"/>
      <c r="GU375" s="203"/>
      <c r="GV375" s="203"/>
      <c r="GW375" s="203"/>
      <c r="GX375" s="203"/>
      <c r="GY375" s="203"/>
      <c r="GZ375" s="203"/>
      <c r="HA375" s="203"/>
      <c r="HB375" s="203"/>
      <c r="HC375" s="203"/>
      <c r="HD375" s="203"/>
      <c r="HE375" s="203"/>
      <c r="HF375" s="203"/>
      <c r="HG375" s="203"/>
      <c r="HH375" s="203"/>
      <c r="HI375" s="203"/>
      <c r="HJ375" s="203"/>
      <c r="HK375" s="203"/>
      <c r="HL375" s="203"/>
      <c r="HM375" s="203"/>
      <c r="HN375" s="203"/>
      <c r="HO375" s="203"/>
      <c r="HP375" s="203"/>
      <c r="HQ375" s="203"/>
      <c r="HR375" s="203"/>
      <c r="HS375" s="203"/>
      <c r="HT375" s="203"/>
      <c r="HU375" s="203"/>
      <c r="HV375" s="203"/>
      <c r="HW375" s="203"/>
      <c r="HX375" s="203"/>
      <c r="HY375" s="203"/>
      <c r="HZ375" s="203"/>
      <c r="IA375" s="203"/>
      <c r="IB375" s="203"/>
      <c r="IC375" s="203"/>
      <c r="ID375" s="203"/>
      <c r="IE375" s="203"/>
      <c r="IF375" s="203"/>
      <c r="IG375" s="203"/>
      <c r="IH375" s="203"/>
      <c r="II375" s="203"/>
      <c r="IJ375" s="203"/>
      <c r="IK375" s="203"/>
      <c r="IL375" s="203"/>
      <c r="IM375" s="203"/>
      <c r="IN375" s="203"/>
      <c r="IO375" s="203"/>
      <c r="IP375" s="203"/>
      <c r="IQ375" s="203"/>
      <c r="IR375" s="203"/>
      <c r="IS375" s="203"/>
      <c r="IT375" s="203"/>
      <c r="IU375" s="203"/>
      <c r="IV375" s="203"/>
      <c r="IW375" s="203"/>
      <c r="IX375" s="203"/>
      <c r="IY375" s="203"/>
    </row>
    <row r="376" spans="1:259" s="381" customFormat="1" ht="12.95" customHeight="1">
      <c r="A376" s="211" t="s">
        <v>8484</v>
      </c>
      <c r="B376" s="211"/>
      <c r="C376" s="214"/>
      <c r="D376" s="211">
        <v>210009876</v>
      </c>
      <c r="E376" s="137" t="s">
        <v>1413</v>
      </c>
      <c r="F376" s="137"/>
      <c r="G376" s="137">
        <v>22100196</v>
      </c>
      <c r="H376" s="26" t="s">
        <v>1407</v>
      </c>
      <c r="I376" s="26" t="s">
        <v>584</v>
      </c>
      <c r="J376" s="26" t="s">
        <v>585</v>
      </c>
      <c r="K376" s="26" t="s">
        <v>586</v>
      </c>
      <c r="L376" s="27" t="s">
        <v>103</v>
      </c>
      <c r="M376" s="28" t="s">
        <v>104</v>
      </c>
      <c r="N376" s="26" t="s">
        <v>120</v>
      </c>
      <c r="O376" s="29" t="s">
        <v>83</v>
      </c>
      <c r="P376" s="28" t="s">
        <v>106</v>
      </c>
      <c r="Q376" s="26" t="s">
        <v>107</v>
      </c>
      <c r="R376" s="28" t="s">
        <v>108</v>
      </c>
      <c r="S376" s="27" t="s">
        <v>109</v>
      </c>
      <c r="T376" s="28" t="s">
        <v>106</v>
      </c>
      <c r="U376" s="30" t="s">
        <v>121</v>
      </c>
      <c r="V376" s="26" t="s">
        <v>111</v>
      </c>
      <c r="W376" s="28">
        <v>60</v>
      </c>
      <c r="X376" s="26" t="s">
        <v>112</v>
      </c>
      <c r="Y376" s="28"/>
      <c r="Z376" s="28"/>
      <c r="AA376" s="28"/>
      <c r="AB376" s="29">
        <v>30</v>
      </c>
      <c r="AC376" s="27">
        <v>60</v>
      </c>
      <c r="AD376" s="27">
        <v>10</v>
      </c>
      <c r="AE376" s="31" t="s">
        <v>113</v>
      </c>
      <c r="AF376" s="26" t="s">
        <v>114</v>
      </c>
      <c r="AG376" s="31">
        <v>94.1</v>
      </c>
      <c r="AH376" s="31">
        <v>5124.34</v>
      </c>
      <c r="AI376" s="32">
        <f>AG376*AH376</f>
        <v>482200.39399999997</v>
      </c>
      <c r="AJ376" s="33">
        <f>AI376*1.12</f>
        <v>540064.44128000003</v>
      </c>
      <c r="AK376" s="34"/>
      <c r="AL376" s="35"/>
      <c r="AM376" s="34"/>
      <c r="AN376" s="34" t="s">
        <v>115</v>
      </c>
      <c r="AO376" s="24"/>
      <c r="AP376" s="26"/>
      <c r="AQ376" s="26"/>
      <c r="AR376" s="26"/>
      <c r="AS376" s="26" t="s">
        <v>590</v>
      </c>
      <c r="AT376" s="26" t="s">
        <v>590</v>
      </c>
      <c r="AU376" s="26"/>
      <c r="AV376" s="26"/>
      <c r="AW376" s="26"/>
      <c r="AX376" s="26"/>
      <c r="AY376" s="26"/>
      <c r="AZ376" s="26"/>
      <c r="BA376" s="203"/>
      <c r="BB376" s="203"/>
      <c r="BC376" s="38"/>
      <c r="BD376" s="38"/>
      <c r="BE376" s="983">
        <v>334</v>
      </c>
      <c r="BF376" s="203"/>
      <c r="BG376" s="203"/>
      <c r="BH376" s="203"/>
      <c r="BI376" s="203"/>
      <c r="BJ376" s="203"/>
      <c r="BK376" s="203"/>
      <c r="BL376" s="203"/>
      <c r="BM376" s="203"/>
      <c r="BN376" s="203"/>
      <c r="BO376" s="203"/>
      <c r="BP376" s="203"/>
      <c r="BQ376" s="203"/>
      <c r="BR376" s="203"/>
      <c r="BS376" s="203"/>
      <c r="BT376" s="203"/>
      <c r="BU376" s="203"/>
      <c r="BV376" s="203"/>
      <c r="BW376" s="203"/>
      <c r="BX376" s="203"/>
      <c r="BY376" s="203"/>
      <c r="BZ376" s="203"/>
      <c r="CA376" s="203"/>
      <c r="CB376" s="203"/>
      <c r="CC376" s="203"/>
      <c r="CD376" s="203"/>
      <c r="CE376" s="203"/>
      <c r="CF376" s="203"/>
      <c r="CG376" s="203"/>
      <c r="CH376" s="203"/>
      <c r="CI376" s="203"/>
      <c r="CJ376" s="203"/>
      <c r="CK376" s="203"/>
      <c r="CL376" s="203"/>
      <c r="CM376" s="203"/>
      <c r="CN376" s="203"/>
      <c r="CO376" s="203"/>
      <c r="CP376" s="203"/>
      <c r="CQ376" s="203"/>
      <c r="CR376" s="203"/>
      <c r="CS376" s="203"/>
      <c r="CT376" s="203"/>
      <c r="CU376" s="203"/>
      <c r="CV376" s="203"/>
      <c r="CW376" s="203"/>
      <c r="CX376" s="203"/>
      <c r="CY376" s="203"/>
      <c r="CZ376" s="203"/>
      <c r="DA376" s="203"/>
      <c r="DB376" s="203"/>
      <c r="DC376" s="203"/>
      <c r="DD376" s="203"/>
      <c r="DE376" s="203"/>
      <c r="DF376" s="203"/>
      <c r="DG376" s="203"/>
      <c r="DH376" s="203"/>
      <c r="DI376" s="203"/>
      <c r="DJ376" s="203"/>
      <c r="DK376" s="203"/>
      <c r="DL376" s="203"/>
      <c r="DM376" s="203"/>
      <c r="DN376" s="203"/>
      <c r="DO376" s="203"/>
      <c r="DP376" s="203"/>
      <c r="DQ376" s="203"/>
      <c r="DR376" s="203"/>
      <c r="DS376" s="203"/>
      <c r="DT376" s="203"/>
      <c r="DU376" s="203"/>
      <c r="DV376" s="203"/>
      <c r="DW376" s="203"/>
      <c r="DX376" s="203"/>
      <c r="DY376" s="203"/>
      <c r="DZ376" s="203"/>
      <c r="EA376" s="203"/>
      <c r="EB376" s="203"/>
      <c r="EC376" s="203"/>
      <c r="ED376" s="203"/>
      <c r="EE376" s="203"/>
      <c r="EF376" s="203"/>
      <c r="EG376" s="203"/>
      <c r="EH376" s="203"/>
      <c r="EI376" s="203"/>
      <c r="EJ376" s="203"/>
      <c r="EK376" s="203"/>
      <c r="EL376" s="203"/>
      <c r="EM376" s="203"/>
      <c r="EN376" s="203"/>
      <c r="EO376" s="203"/>
      <c r="EP376" s="203"/>
      <c r="EQ376" s="203"/>
      <c r="ER376" s="203"/>
      <c r="ES376" s="203"/>
      <c r="ET376" s="203"/>
      <c r="EU376" s="203"/>
      <c r="EV376" s="203"/>
      <c r="EW376" s="203"/>
      <c r="EX376" s="203"/>
      <c r="EY376" s="203"/>
      <c r="EZ376" s="203"/>
      <c r="FA376" s="203"/>
      <c r="FB376" s="203"/>
      <c r="FC376" s="203"/>
      <c r="FD376" s="203"/>
      <c r="FE376" s="203"/>
      <c r="FF376" s="203"/>
      <c r="FG376" s="203"/>
      <c r="FH376" s="203"/>
      <c r="FI376" s="203"/>
      <c r="FJ376" s="203"/>
      <c r="FK376" s="203"/>
      <c r="FL376" s="203"/>
      <c r="FM376" s="203"/>
      <c r="FN376" s="203"/>
      <c r="FO376" s="203"/>
      <c r="FP376" s="203"/>
      <c r="FQ376" s="203"/>
      <c r="FR376" s="203"/>
      <c r="FS376" s="203"/>
      <c r="FT376" s="203"/>
      <c r="FU376" s="203"/>
      <c r="FV376" s="203"/>
      <c r="FW376" s="203"/>
      <c r="FX376" s="203"/>
      <c r="FY376" s="203"/>
      <c r="FZ376" s="203"/>
      <c r="GA376" s="203"/>
      <c r="GB376" s="203"/>
      <c r="GC376" s="203"/>
      <c r="GD376" s="203"/>
      <c r="GE376" s="203"/>
      <c r="GF376" s="203"/>
      <c r="GG376" s="203"/>
      <c r="GH376" s="203"/>
      <c r="GI376" s="203"/>
      <c r="GJ376" s="203"/>
      <c r="GK376" s="203"/>
      <c r="GL376" s="203"/>
      <c r="GM376" s="203"/>
      <c r="GN376" s="203"/>
      <c r="GO376" s="203"/>
      <c r="GP376" s="203"/>
      <c r="GQ376" s="203"/>
      <c r="GR376" s="203"/>
      <c r="GS376" s="203"/>
      <c r="GT376" s="203"/>
      <c r="GU376" s="203"/>
      <c r="GV376" s="203"/>
      <c r="GW376" s="203"/>
      <c r="GX376" s="203"/>
      <c r="GY376" s="203"/>
      <c r="GZ376" s="203"/>
      <c r="HA376" s="203"/>
      <c r="HB376" s="203"/>
      <c r="HC376" s="203"/>
      <c r="HD376" s="203"/>
      <c r="HE376" s="203"/>
      <c r="HF376" s="203"/>
      <c r="HG376" s="203"/>
      <c r="HH376" s="203"/>
      <c r="HI376" s="203"/>
      <c r="HJ376" s="203"/>
      <c r="HK376" s="203"/>
      <c r="HL376" s="203"/>
      <c r="HM376" s="203"/>
      <c r="HN376" s="203"/>
      <c r="HO376" s="203"/>
      <c r="HP376" s="203"/>
      <c r="HQ376" s="203"/>
      <c r="HR376" s="203"/>
      <c r="HS376" s="203"/>
      <c r="HT376" s="203"/>
      <c r="HU376" s="203"/>
      <c r="HV376" s="203"/>
      <c r="HW376" s="203"/>
      <c r="HX376" s="203"/>
      <c r="HY376" s="203"/>
      <c r="HZ376" s="203"/>
      <c r="IA376" s="203"/>
      <c r="IB376" s="203"/>
      <c r="IC376" s="203"/>
      <c r="ID376" s="203"/>
      <c r="IE376" s="203"/>
      <c r="IF376" s="203"/>
      <c r="IG376" s="203"/>
      <c r="IH376" s="203"/>
      <c r="II376" s="203"/>
      <c r="IJ376" s="203"/>
      <c r="IK376" s="203"/>
      <c r="IL376" s="203"/>
      <c r="IM376" s="203"/>
      <c r="IN376" s="203"/>
      <c r="IO376" s="203"/>
      <c r="IP376" s="203"/>
      <c r="IQ376" s="203"/>
      <c r="IR376" s="203"/>
      <c r="IS376" s="203"/>
      <c r="IT376" s="203"/>
      <c r="IU376" s="203"/>
      <c r="IV376" s="203"/>
      <c r="IW376" s="203"/>
      <c r="IX376" s="203"/>
      <c r="IY376" s="203"/>
    </row>
    <row r="377" spans="1:259" s="381" customFormat="1" ht="12.95" customHeight="1">
      <c r="A377" s="211" t="s">
        <v>8484</v>
      </c>
      <c r="B377" s="211"/>
      <c r="C377" s="214"/>
      <c r="D377" s="211">
        <v>210012997</v>
      </c>
      <c r="E377" s="137" t="s">
        <v>1412</v>
      </c>
      <c r="F377" s="137"/>
      <c r="G377" s="137">
        <v>22100197</v>
      </c>
      <c r="H377" s="26" t="s">
        <v>1408</v>
      </c>
      <c r="I377" s="26" t="s">
        <v>584</v>
      </c>
      <c r="J377" s="26" t="s">
        <v>585</v>
      </c>
      <c r="K377" s="26" t="s">
        <v>586</v>
      </c>
      <c r="L377" s="27" t="s">
        <v>103</v>
      </c>
      <c r="M377" s="28" t="s">
        <v>104</v>
      </c>
      <c r="N377" s="26" t="s">
        <v>120</v>
      </c>
      <c r="O377" s="29" t="s">
        <v>83</v>
      </c>
      <c r="P377" s="28" t="s">
        <v>106</v>
      </c>
      <c r="Q377" s="26" t="s">
        <v>107</v>
      </c>
      <c r="R377" s="28" t="s">
        <v>108</v>
      </c>
      <c r="S377" s="27" t="s">
        <v>109</v>
      </c>
      <c r="T377" s="28" t="s">
        <v>106</v>
      </c>
      <c r="U377" s="30" t="s">
        <v>121</v>
      </c>
      <c r="V377" s="26" t="s">
        <v>111</v>
      </c>
      <c r="W377" s="28">
        <v>60</v>
      </c>
      <c r="X377" s="26" t="s">
        <v>112</v>
      </c>
      <c r="Y377" s="28"/>
      <c r="Z377" s="28"/>
      <c r="AA377" s="28"/>
      <c r="AB377" s="29">
        <v>30</v>
      </c>
      <c r="AC377" s="27">
        <v>60</v>
      </c>
      <c r="AD377" s="27">
        <v>10</v>
      </c>
      <c r="AE377" s="31" t="s">
        <v>113</v>
      </c>
      <c r="AF377" s="26" t="s">
        <v>114</v>
      </c>
      <c r="AG377" s="31">
        <v>270</v>
      </c>
      <c r="AH377" s="31">
        <v>5124.34</v>
      </c>
      <c r="AI377" s="32">
        <v>0</v>
      </c>
      <c r="AJ377" s="33">
        <f>AI377*1.12</f>
        <v>0</v>
      </c>
      <c r="AK377" s="34"/>
      <c r="AL377" s="35"/>
      <c r="AM377" s="34"/>
      <c r="AN377" s="34" t="s">
        <v>115</v>
      </c>
      <c r="AO377" s="24"/>
      <c r="AP377" s="26"/>
      <c r="AQ377" s="26"/>
      <c r="AR377" s="26"/>
      <c r="AS377" s="26" t="s">
        <v>591</v>
      </c>
      <c r="AT377" s="26" t="s">
        <v>591</v>
      </c>
      <c r="AU377" s="26"/>
      <c r="AV377" s="26"/>
      <c r="AW377" s="26"/>
      <c r="AX377" s="26"/>
      <c r="AY377" s="26"/>
      <c r="AZ377" s="26"/>
      <c r="BA377" s="203"/>
      <c r="BB377" s="203"/>
      <c r="BC377" s="38"/>
      <c r="BD377" s="38"/>
      <c r="BE377" s="983">
        <v>335</v>
      </c>
      <c r="BF377" s="203"/>
      <c r="BG377" s="203"/>
      <c r="BH377" s="203"/>
      <c r="BI377" s="203"/>
      <c r="BJ377" s="203"/>
      <c r="BK377" s="203"/>
      <c r="BL377" s="203"/>
      <c r="BM377" s="203"/>
      <c r="BN377" s="203"/>
      <c r="BO377" s="203"/>
      <c r="BP377" s="203"/>
      <c r="BQ377" s="203"/>
      <c r="BR377" s="203"/>
      <c r="BS377" s="203"/>
      <c r="BT377" s="203"/>
      <c r="BU377" s="203"/>
      <c r="BV377" s="203"/>
      <c r="BW377" s="203"/>
      <c r="BX377" s="203"/>
      <c r="BY377" s="203"/>
      <c r="BZ377" s="203"/>
      <c r="CA377" s="203"/>
      <c r="CB377" s="203"/>
      <c r="CC377" s="203"/>
      <c r="CD377" s="203"/>
      <c r="CE377" s="203"/>
      <c r="CF377" s="203"/>
      <c r="CG377" s="203"/>
      <c r="CH377" s="203"/>
      <c r="CI377" s="203"/>
      <c r="CJ377" s="203"/>
      <c r="CK377" s="203"/>
      <c r="CL377" s="203"/>
      <c r="CM377" s="203"/>
      <c r="CN377" s="203"/>
      <c r="CO377" s="203"/>
      <c r="CP377" s="203"/>
      <c r="CQ377" s="203"/>
      <c r="CR377" s="203"/>
      <c r="CS377" s="203"/>
      <c r="CT377" s="203"/>
      <c r="CU377" s="203"/>
      <c r="CV377" s="203"/>
      <c r="CW377" s="203"/>
      <c r="CX377" s="203"/>
      <c r="CY377" s="203"/>
      <c r="CZ377" s="203"/>
      <c r="DA377" s="203"/>
      <c r="DB377" s="203"/>
      <c r="DC377" s="203"/>
      <c r="DD377" s="203"/>
      <c r="DE377" s="203"/>
      <c r="DF377" s="203"/>
      <c r="DG377" s="203"/>
      <c r="DH377" s="203"/>
      <c r="DI377" s="203"/>
      <c r="DJ377" s="203"/>
      <c r="DK377" s="203"/>
      <c r="DL377" s="203"/>
      <c r="DM377" s="203"/>
      <c r="DN377" s="203"/>
      <c r="DO377" s="203"/>
      <c r="DP377" s="203"/>
      <c r="DQ377" s="203"/>
      <c r="DR377" s="203"/>
      <c r="DS377" s="203"/>
      <c r="DT377" s="203"/>
      <c r="DU377" s="203"/>
      <c r="DV377" s="203"/>
      <c r="DW377" s="203"/>
      <c r="DX377" s="203"/>
      <c r="DY377" s="203"/>
      <c r="DZ377" s="203"/>
      <c r="EA377" s="203"/>
      <c r="EB377" s="203"/>
      <c r="EC377" s="203"/>
      <c r="ED377" s="203"/>
      <c r="EE377" s="203"/>
      <c r="EF377" s="203"/>
      <c r="EG377" s="203"/>
      <c r="EH377" s="203"/>
      <c r="EI377" s="203"/>
      <c r="EJ377" s="203"/>
      <c r="EK377" s="203"/>
      <c r="EL377" s="203"/>
      <c r="EM377" s="203"/>
      <c r="EN377" s="203"/>
      <c r="EO377" s="203"/>
      <c r="EP377" s="203"/>
      <c r="EQ377" s="203"/>
      <c r="ER377" s="203"/>
      <c r="ES377" s="203"/>
      <c r="ET377" s="203"/>
      <c r="EU377" s="203"/>
      <c r="EV377" s="203"/>
      <c r="EW377" s="203"/>
      <c r="EX377" s="203"/>
      <c r="EY377" s="203"/>
      <c r="EZ377" s="203"/>
      <c r="FA377" s="203"/>
      <c r="FB377" s="203"/>
      <c r="FC377" s="203"/>
      <c r="FD377" s="203"/>
      <c r="FE377" s="203"/>
      <c r="FF377" s="203"/>
      <c r="FG377" s="203"/>
      <c r="FH377" s="203"/>
      <c r="FI377" s="203"/>
      <c r="FJ377" s="203"/>
      <c r="FK377" s="203"/>
      <c r="FL377" s="203"/>
      <c r="FM377" s="203"/>
      <c r="FN377" s="203"/>
      <c r="FO377" s="203"/>
      <c r="FP377" s="203"/>
      <c r="FQ377" s="203"/>
      <c r="FR377" s="203"/>
      <c r="FS377" s="203"/>
      <c r="FT377" s="203"/>
      <c r="FU377" s="203"/>
      <c r="FV377" s="203"/>
      <c r="FW377" s="203"/>
      <c r="FX377" s="203"/>
      <c r="FY377" s="203"/>
      <c r="FZ377" s="203"/>
      <c r="GA377" s="203"/>
      <c r="GB377" s="203"/>
      <c r="GC377" s="203"/>
      <c r="GD377" s="203"/>
      <c r="GE377" s="203"/>
      <c r="GF377" s="203"/>
      <c r="GG377" s="203"/>
      <c r="GH377" s="203"/>
      <c r="GI377" s="203"/>
      <c r="GJ377" s="203"/>
      <c r="GK377" s="203"/>
      <c r="GL377" s="203"/>
      <c r="GM377" s="203"/>
      <c r="GN377" s="203"/>
      <c r="GO377" s="203"/>
      <c r="GP377" s="203"/>
      <c r="GQ377" s="203"/>
      <c r="GR377" s="203"/>
      <c r="GS377" s="203"/>
      <c r="GT377" s="203"/>
      <c r="GU377" s="203"/>
      <c r="GV377" s="203"/>
      <c r="GW377" s="203"/>
      <c r="GX377" s="203"/>
      <c r="GY377" s="203"/>
      <c r="GZ377" s="203"/>
      <c r="HA377" s="203"/>
      <c r="HB377" s="203"/>
      <c r="HC377" s="203"/>
      <c r="HD377" s="203"/>
      <c r="HE377" s="203"/>
      <c r="HF377" s="203"/>
      <c r="HG377" s="203"/>
      <c r="HH377" s="203"/>
      <c r="HI377" s="203"/>
      <c r="HJ377" s="203"/>
      <c r="HK377" s="203"/>
      <c r="HL377" s="203"/>
      <c r="HM377" s="203"/>
      <c r="HN377" s="203"/>
      <c r="HO377" s="203"/>
      <c r="HP377" s="203"/>
      <c r="HQ377" s="203"/>
      <c r="HR377" s="203"/>
      <c r="HS377" s="203"/>
      <c r="HT377" s="203"/>
      <c r="HU377" s="203"/>
      <c r="HV377" s="203"/>
      <c r="HW377" s="203"/>
      <c r="HX377" s="203"/>
      <c r="HY377" s="203"/>
      <c r="HZ377" s="203"/>
      <c r="IA377" s="203"/>
      <c r="IB377" s="203"/>
      <c r="IC377" s="203"/>
      <c r="ID377" s="203"/>
      <c r="IE377" s="203"/>
      <c r="IF377" s="203"/>
      <c r="IG377" s="203"/>
      <c r="IH377" s="203"/>
      <c r="II377" s="203"/>
      <c r="IJ377" s="203"/>
      <c r="IK377" s="203"/>
      <c r="IL377" s="203"/>
      <c r="IM377" s="203"/>
      <c r="IN377" s="203"/>
      <c r="IO377" s="203"/>
      <c r="IP377" s="203"/>
      <c r="IQ377" s="203"/>
      <c r="IR377" s="203"/>
      <c r="IS377" s="203"/>
      <c r="IT377" s="203"/>
      <c r="IU377" s="203"/>
      <c r="IV377" s="203"/>
      <c r="IW377" s="203"/>
      <c r="IX377" s="203"/>
      <c r="IY377" s="203"/>
    </row>
    <row r="378" spans="1:259" s="381" customFormat="1" ht="12.95" customHeight="1">
      <c r="A378" s="1370" t="s">
        <v>8484</v>
      </c>
      <c r="B378" s="1558"/>
      <c r="C378" s="1558"/>
      <c r="D378" s="1573">
        <v>210012997</v>
      </c>
      <c r="E378" s="1595" t="s">
        <v>4876</v>
      </c>
      <c r="F378" s="1595" t="s">
        <v>4876</v>
      </c>
      <c r="G378" s="1558"/>
      <c r="H378" s="1371"/>
      <c r="I378" s="1375" t="s">
        <v>584</v>
      </c>
      <c r="J378" s="1375" t="s">
        <v>585</v>
      </c>
      <c r="K378" s="1375" t="s">
        <v>586</v>
      </c>
      <c r="L378" s="1386" t="s">
        <v>103</v>
      </c>
      <c r="M378" s="1387" t="s">
        <v>925</v>
      </c>
      <c r="N378" s="1386" t="s">
        <v>120</v>
      </c>
      <c r="O378" s="1387" t="s">
        <v>83</v>
      </c>
      <c r="P378" s="1377" t="s">
        <v>106</v>
      </c>
      <c r="Q378" s="1375" t="s">
        <v>107</v>
      </c>
      <c r="R378" s="1377" t="s">
        <v>2134</v>
      </c>
      <c r="S378" s="1386" t="s">
        <v>109</v>
      </c>
      <c r="T378" s="1377" t="s">
        <v>106</v>
      </c>
      <c r="U378" s="1388" t="s">
        <v>121</v>
      </c>
      <c r="V378" s="1375" t="s">
        <v>111</v>
      </c>
      <c r="W378" s="1377">
        <v>60</v>
      </c>
      <c r="X378" s="1375" t="s">
        <v>112</v>
      </c>
      <c r="Y378" s="1377"/>
      <c r="Z378" s="1377"/>
      <c r="AA378" s="1377"/>
      <c r="AB378" s="1386">
        <v>30</v>
      </c>
      <c r="AC378" s="1386">
        <v>60</v>
      </c>
      <c r="AD378" s="1386">
        <v>10</v>
      </c>
      <c r="AE378" s="1405" t="s">
        <v>113</v>
      </c>
      <c r="AF378" s="1375" t="s">
        <v>114</v>
      </c>
      <c r="AG378" s="1389">
        <v>152</v>
      </c>
      <c r="AH378" s="1389">
        <v>5124.34</v>
      </c>
      <c r="AI378" s="1916">
        <v>0</v>
      </c>
      <c r="AJ378" s="1916">
        <v>0</v>
      </c>
      <c r="AK378" s="1382"/>
      <c r="AL378" s="1381"/>
      <c r="AM378" s="1381"/>
      <c r="AN378" s="1381" t="s">
        <v>115</v>
      </c>
      <c r="AO378" s="1383"/>
      <c r="AP378" s="1375"/>
      <c r="AQ378" s="1375"/>
      <c r="AR378" s="1375"/>
      <c r="AS378" s="1375" t="s">
        <v>591</v>
      </c>
      <c r="AT378" s="1375"/>
      <c r="AU378" s="1375"/>
      <c r="AV378" s="1375"/>
      <c r="AW378" s="1375"/>
      <c r="AX378" s="1375"/>
      <c r="AY378" s="1375"/>
      <c r="AZ378" s="1383" t="s">
        <v>5005</v>
      </c>
      <c r="BA378" s="1711" t="s">
        <v>4556</v>
      </c>
      <c r="BB378" s="1"/>
      <c r="BC378" s="1"/>
      <c r="BD378" s="1" t="e">
        <f>VLOOKUP($F$2877:$F$3305,$E$17:$BE$2871,53,0)</f>
        <v>#VALUE!</v>
      </c>
      <c r="BE378" s="979" t="e">
        <f>BD378+0.5</f>
        <v>#VALUE!</v>
      </c>
      <c r="BF378" s="203"/>
      <c r="BG378" s="203"/>
      <c r="BH378" s="203"/>
      <c r="BI378" s="203"/>
      <c r="BJ378" s="203"/>
      <c r="BK378" s="203"/>
      <c r="BL378" s="203"/>
      <c r="BM378" s="203"/>
      <c r="BN378" s="203"/>
      <c r="BO378" s="203"/>
      <c r="BP378" s="203"/>
      <c r="BQ378" s="203"/>
      <c r="BR378" s="203"/>
      <c r="BS378" s="203"/>
      <c r="BT378" s="203"/>
      <c r="BU378" s="203"/>
      <c r="BV378" s="203"/>
      <c r="BW378" s="203"/>
      <c r="BX378" s="203"/>
      <c r="BY378" s="203"/>
      <c r="BZ378" s="203"/>
      <c r="CA378" s="203"/>
      <c r="CB378" s="203"/>
      <c r="CC378" s="203"/>
      <c r="CD378" s="203"/>
      <c r="CE378" s="203"/>
      <c r="CF378" s="203"/>
      <c r="CG378" s="203"/>
      <c r="CH378" s="203"/>
      <c r="CI378" s="203"/>
      <c r="CJ378" s="203"/>
      <c r="CK378" s="203"/>
      <c r="CL378" s="203"/>
      <c r="CM378" s="203"/>
      <c r="CN378" s="203"/>
      <c r="CO378" s="203"/>
      <c r="CP378" s="203"/>
      <c r="CQ378" s="203"/>
      <c r="CR378" s="203"/>
      <c r="CS378" s="203"/>
      <c r="CT378" s="203"/>
      <c r="CU378" s="203"/>
      <c r="CV378" s="203"/>
      <c r="CW378" s="203"/>
      <c r="CX378" s="203"/>
      <c r="CY378" s="203"/>
      <c r="CZ378" s="203"/>
      <c r="DA378" s="203"/>
      <c r="DB378" s="203"/>
      <c r="DC378" s="203"/>
      <c r="DD378" s="203"/>
      <c r="DE378" s="203"/>
      <c r="DF378" s="203"/>
      <c r="DG378" s="203"/>
      <c r="DH378" s="203"/>
      <c r="DI378" s="203"/>
      <c r="DJ378" s="203"/>
      <c r="DK378" s="203"/>
      <c r="DL378" s="203"/>
      <c r="DM378" s="203"/>
      <c r="DN378" s="203"/>
      <c r="DO378" s="203"/>
      <c r="DP378" s="203"/>
      <c r="DQ378" s="203"/>
      <c r="DR378" s="203"/>
      <c r="DS378" s="203"/>
      <c r="DT378" s="203"/>
      <c r="DU378" s="203"/>
      <c r="DV378" s="203"/>
      <c r="DW378" s="203"/>
      <c r="DX378" s="203"/>
      <c r="DY378" s="203"/>
      <c r="DZ378" s="203"/>
      <c r="EA378" s="203"/>
      <c r="EB378" s="203"/>
      <c r="EC378" s="203"/>
      <c r="ED378" s="203"/>
      <c r="EE378" s="203"/>
      <c r="EF378" s="203"/>
      <c r="EG378" s="203"/>
      <c r="EH378" s="203"/>
      <c r="EI378" s="203"/>
      <c r="EJ378" s="203"/>
      <c r="EK378" s="203"/>
      <c r="EL378" s="203"/>
      <c r="EM378" s="203"/>
      <c r="EN378" s="203"/>
      <c r="EO378" s="203"/>
      <c r="EP378" s="203"/>
      <c r="EQ378" s="203"/>
      <c r="ER378" s="203"/>
      <c r="ES378" s="203"/>
      <c r="ET378" s="203"/>
      <c r="EU378" s="203"/>
      <c r="EV378" s="203"/>
      <c r="EW378" s="203"/>
      <c r="EX378" s="203"/>
      <c r="EY378" s="203"/>
      <c r="EZ378" s="203"/>
      <c r="FA378" s="203"/>
      <c r="FB378" s="203"/>
      <c r="FC378" s="203"/>
      <c r="FD378" s="203"/>
      <c r="FE378" s="203"/>
      <c r="FF378" s="203"/>
      <c r="FG378" s="203"/>
      <c r="FH378" s="203"/>
      <c r="FI378" s="203"/>
      <c r="FJ378" s="203"/>
      <c r="FK378" s="203"/>
      <c r="FL378" s="203"/>
      <c r="FM378" s="203"/>
      <c r="FN378" s="203"/>
      <c r="FO378" s="203"/>
      <c r="FP378" s="203"/>
      <c r="FQ378" s="203"/>
      <c r="FR378" s="203"/>
      <c r="FS378" s="203"/>
      <c r="FT378" s="203"/>
      <c r="FU378" s="203"/>
      <c r="FV378" s="203"/>
      <c r="FW378" s="203"/>
      <c r="FX378" s="203"/>
      <c r="FY378" s="203"/>
      <c r="FZ378" s="203"/>
      <c r="GA378" s="203"/>
      <c r="GB378" s="203"/>
      <c r="GC378" s="203"/>
      <c r="GD378" s="203"/>
      <c r="GE378" s="203"/>
      <c r="GF378" s="203"/>
      <c r="GG378" s="203"/>
      <c r="GH378" s="203"/>
      <c r="GI378" s="203"/>
      <c r="GJ378" s="203"/>
      <c r="GK378" s="203"/>
      <c r="GL378" s="203"/>
      <c r="GM378" s="203"/>
      <c r="GN378" s="203"/>
      <c r="GO378" s="203"/>
      <c r="GP378" s="203"/>
      <c r="GQ378" s="203"/>
      <c r="GR378" s="203"/>
      <c r="GS378" s="203"/>
      <c r="GT378" s="203"/>
      <c r="GU378" s="203"/>
      <c r="GV378" s="203"/>
      <c r="GW378" s="203"/>
      <c r="GX378" s="203"/>
      <c r="GY378" s="203"/>
      <c r="GZ378" s="203"/>
      <c r="HA378" s="203"/>
      <c r="HB378" s="203"/>
      <c r="HC378" s="203"/>
      <c r="HD378" s="203"/>
      <c r="HE378" s="203"/>
      <c r="HF378" s="203"/>
      <c r="HG378" s="203"/>
      <c r="HH378" s="203"/>
      <c r="HI378" s="203"/>
      <c r="HJ378" s="203"/>
      <c r="HK378" s="203"/>
      <c r="HL378" s="203"/>
      <c r="HM378" s="203"/>
      <c r="HN378" s="203"/>
      <c r="HO378" s="203"/>
      <c r="HP378" s="203"/>
      <c r="HQ378" s="203"/>
      <c r="HR378" s="203"/>
      <c r="HS378" s="203"/>
      <c r="HT378" s="203"/>
      <c r="HU378" s="203"/>
      <c r="HV378" s="203"/>
      <c r="HW378" s="203"/>
      <c r="HX378" s="203"/>
      <c r="HY378" s="203"/>
      <c r="HZ378" s="203"/>
      <c r="IA378" s="203"/>
      <c r="IB378" s="203"/>
      <c r="IC378" s="203"/>
      <c r="ID378" s="203"/>
      <c r="IE378" s="203"/>
      <c r="IF378" s="203"/>
      <c r="IG378" s="203"/>
      <c r="IH378" s="203"/>
      <c r="II378" s="203"/>
      <c r="IJ378" s="203"/>
      <c r="IK378" s="203"/>
      <c r="IL378" s="203"/>
      <c r="IM378" s="203"/>
      <c r="IN378" s="203"/>
      <c r="IO378" s="203"/>
      <c r="IP378" s="203"/>
      <c r="IQ378" s="203"/>
      <c r="IR378" s="203"/>
      <c r="IS378" s="203"/>
      <c r="IT378" s="203"/>
      <c r="IU378" s="203"/>
      <c r="IV378" s="203"/>
      <c r="IW378" s="203"/>
      <c r="IX378" s="203"/>
      <c r="IY378" s="203"/>
    </row>
    <row r="379" spans="1:259" s="381" customFormat="1" ht="12.95" customHeight="1">
      <c r="A379" s="211" t="s">
        <v>8484</v>
      </c>
      <c r="B379" s="211"/>
      <c r="C379" s="214"/>
      <c r="D379" s="211">
        <v>210012998</v>
      </c>
      <c r="E379" s="137" t="s">
        <v>1411</v>
      </c>
      <c r="F379" s="137"/>
      <c r="G379" s="137">
        <v>22100198</v>
      </c>
      <c r="H379" s="26" t="s">
        <v>1409</v>
      </c>
      <c r="I379" s="26" t="s">
        <v>584</v>
      </c>
      <c r="J379" s="26" t="s">
        <v>585</v>
      </c>
      <c r="K379" s="26" t="s">
        <v>586</v>
      </c>
      <c r="L379" s="27" t="s">
        <v>103</v>
      </c>
      <c r="M379" s="28" t="s">
        <v>104</v>
      </c>
      <c r="N379" s="26" t="s">
        <v>120</v>
      </c>
      <c r="O379" s="29" t="s">
        <v>83</v>
      </c>
      <c r="P379" s="28" t="s">
        <v>106</v>
      </c>
      <c r="Q379" s="26" t="s">
        <v>107</v>
      </c>
      <c r="R379" s="28" t="s">
        <v>108</v>
      </c>
      <c r="S379" s="27" t="s">
        <v>109</v>
      </c>
      <c r="T379" s="28" t="s">
        <v>106</v>
      </c>
      <c r="U379" s="30" t="s">
        <v>121</v>
      </c>
      <c r="V379" s="26" t="s">
        <v>111</v>
      </c>
      <c r="W379" s="28">
        <v>60</v>
      </c>
      <c r="X379" s="26" t="s">
        <v>112</v>
      </c>
      <c r="Y379" s="28"/>
      <c r="Z379" s="28"/>
      <c r="AA379" s="28"/>
      <c r="AB379" s="29">
        <v>30</v>
      </c>
      <c r="AC379" s="27">
        <v>60</v>
      </c>
      <c r="AD379" s="27">
        <v>10</v>
      </c>
      <c r="AE379" s="31" t="s">
        <v>113</v>
      </c>
      <c r="AF379" s="26" t="s">
        <v>114</v>
      </c>
      <c r="AG379" s="31">
        <v>163</v>
      </c>
      <c r="AH379" s="31">
        <v>2899</v>
      </c>
      <c r="AI379" s="32">
        <f>AG379*AH379</f>
        <v>472537</v>
      </c>
      <c r="AJ379" s="33">
        <f>AI379*1.12</f>
        <v>529241.44000000006</v>
      </c>
      <c r="AK379" s="34"/>
      <c r="AL379" s="35"/>
      <c r="AM379" s="34"/>
      <c r="AN379" s="34" t="s">
        <v>115</v>
      </c>
      <c r="AO379" s="24"/>
      <c r="AP379" s="26"/>
      <c r="AQ379" s="26"/>
      <c r="AR379" s="26"/>
      <c r="AS379" s="26" t="s">
        <v>592</v>
      </c>
      <c r="AT379" s="26" t="s">
        <v>592</v>
      </c>
      <c r="AU379" s="26"/>
      <c r="AV379" s="26"/>
      <c r="AW379" s="26"/>
      <c r="AX379" s="26"/>
      <c r="AY379" s="26"/>
      <c r="AZ379" s="26"/>
      <c r="BA379" s="203"/>
      <c r="BB379" s="203"/>
      <c r="BC379" s="38"/>
      <c r="BD379" s="38"/>
      <c r="BE379" s="983">
        <v>337</v>
      </c>
      <c r="BF379" s="203"/>
      <c r="BG379" s="203"/>
      <c r="BH379" s="203"/>
      <c r="BI379" s="203"/>
      <c r="BJ379" s="203"/>
      <c r="BK379" s="203"/>
      <c r="BL379" s="203"/>
      <c r="BM379" s="203"/>
      <c r="BN379" s="203"/>
      <c r="BO379" s="203"/>
      <c r="BP379" s="203"/>
      <c r="BQ379" s="203"/>
      <c r="BR379" s="203"/>
      <c r="BS379" s="203"/>
      <c r="BT379" s="203"/>
      <c r="BU379" s="203"/>
      <c r="BV379" s="203"/>
      <c r="BW379" s="203"/>
      <c r="BX379" s="203"/>
      <c r="BY379" s="203"/>
      <c r="BZ379" s="203"/>
      <c r="CA379" s="203"/>
      <c r="CB379" s="203"/>
      <c r="CC379" s="203"/>
      <c r="CD379" s="203"/>
      <c r="CE379" s="203"/>
      <c r="CF379" s="203"/>
      <c r="CG379" s="203"/>
      <c r="CH379" s="203"/>
      <c r="CI379" s="203"/>
      <c r="CJ379" s="203"/>
      <c r="CK379" s="203"/>
      <c r="CL379" s="203"/>
      <c r="CM379" s="203"/>
      <c r="CN379" s="203"/>
      <c r="CO379" s="203"/>
      <c r="CP379" s="203"/>
      <c r="CQ379" s="203"/>
      <c r="CR379" s="203"/>
      <c r="CS379" s="203"/>
      <c r="CT379" s="203"/>
      <c r="CU379" s="203"/>
      <c r="CV379" s="203"/>
      <c r="CW379" s="203"/>
      <c r="CX379" s="203"/>
      <c r="CY379" s="203"/>
      <c r="CZ379" s="203"/>
      <c r="DA379" s="203"/>
      <c r="DB379" s="203"/>
      <c r="DC379" s="203"/>
      <c r="DD379" s="203"/>
      <c r="DE379" s="203"/>
      <c r="DF379" s="203"/>
      <c r="DG379" s="203"/>
      <c r="DH379" s="203"/>
      <c r="DI379" s="203"/>
      <c r="DJ379" s="203"/>
      <c r="DK379" s="203"/>
      <c r="DL379" s="203"/>
      <c r="DM379" s="203"/>
      <c r="DN379" s="203"/>
      <c r="DO379" s="203"/>
      <c r="DP379" s="203"/>
      <c r="DQ379" s="203"/>
      <c r="DR379" s="203"/>
      <c r="DS379" s="203"/>
      <c r="DT379" s="203"/>
      <c r="DU379" s="203"/>
      <c r="DV379" s="203"/>
      <c r="DW379" s="203"/>
      <c r="DX379" s="203"/>
      <c r="DY379" s="203"/>
      <c r="DZ379" s="203"/>
      <c r="EA379" s="203"/>
      <c r="EB379" s="203"/>
      <c r="EC379" s="203"/>
      <c r="ED379" s="203"/>
      <c r="EE379" s="203"/>
      <c r="EF379" s="203"/>
      <c r="EG379" s="203"/>
      <c r="EH379" s="203"/>
      <c r="EI379" s="203"/>
      <c r="EJ379" s="203"/>
      <c r="EK379" s="203"/>
      <c r="EL379" s="203"/>
      <c r="EM379" s="203"/>
      <c r="EN379" s="203"/>
      <c r="EO379" s="203"/>
      <c r="EP379" s="203"/>
      <c r="EQ379" s="203"/>
      <c r="ER379" s="203"/>
      <c r="ES379" s="203"/>
      <c r="ET379" s="203"/>
      <c r="EU379" s="203"/>
      <c r="EV379" s="203"/>
      <c r="EW379" s="203"/>
      <c r="EX379" s="203"/>
      <c r="EY379" s="203"/>
      <c r="EZ379" s="203"/>
      <c r="FA379" s="203"/>
      <c r="FB379" s="203"/>
      <c r="FC379" s="203"/>
      <c r="FD379" s="203"/>
      <c r="FE379" s="203"/>
      <c r="FF379" s="203"/>
      <c r="FG379" s="203"/>
      <c r="FH379" s="203"/>
      <c r="FI379" s="203"/>
      <c r="FJ379" s="203"/>
      <c r="FK379" s="203"/>
      <c r="FL379" s="203"/>
      <c r="FM379" s="203"/>
      <c r="FN379" s="203"/>
      <c r="FO379" s="203"/>
      <c r="FP379" s="203"/>
      <c r="FQ379" s="203"/>
      <c r="FR379" s="203"/>
      <c r="FS379" s="203"/>
      <c r="FT379" s="203"/>
      <c r="FU379" s="203"/>
      <c r="FV379" s="203"/>
      <c r="FW379" s="203"/>
      <c r="FX379" s="203"/>
      <c r="FY379" s="203"/>
      <c r="FZ379" s="203"/>
      <c r="GA379" s="203"/>
      <c r="GB379" s="203"/>
      <c r="GC379" s="203"/>
      <c r="GD379" s="203"/>
      <c r="GE379" s="203"/>
      <c r="GF379" s="203"/>
      <c r="GG379" s="203"/>
      <c r="GH379" s="203"/>
      <c r="GI379" s="203"/>
      <c r="GJ379" s="203"/>
      <c r="GK379" s="203"/>
      <c r="GL379" s="203"/>
      <c r="GM379" s="203"/>
      <c r="GN379" s="203"/>
      <c r="GO379" s="203"/>
      <c r="GP379" s="203"/>
      <c r="GQ379" s="203"/>
      <c r="GR379" s="203"/>
      <c r="GS379" s="203"/>
      <c r="GT379" s="203"/>
      <c r="GU379" s="203"/>
      <c r="GV379" s="203"/>
      <c r="GW379" s="203"/>
      <c r="GX379" s="203"/>
      <c r="GY379" s="203"/>
      <c r="GZ379" s="203"/>
      <c r="HA379" s="203"/>
      <c r="HB379" s="203"/>
      <c r="HC379" s="203"/>
      <c r="HD379" s="203"/>
      <c r="HE379" s="203"/>
      <c r="HF379" s="203"/>
      <c r="HG379" s="203"/>
      <c r="HH379" s="203"/>
      <c r="HI379" s="203"/>
      <c r="HJ379" s="203"/>
      <c r="HK379" s="203"/>
      <c r="HL379" s="203"/>
      <c r="HM379" s="203"/>
      <c r="HN379" s="203"/>
      <c r="HO379" s="203"/>
      <c r="HP379" s="203"/>
      <c r="HQ379" s="203"/>
      <c r="HR379" s="203"/>
      <c r="HS379" s="203"/>
      <c r="HT379" s="203"/>
      <c r="HU379" s="203"/>
      <c r="HV379" s="203"/>
      <c r="HW379" s="203"/>
      <c r="HX379" s="203"/>
      <c r="HY379" s="203"/>
      <c r="HZ379" s="203"/>
      <c r="IA379" s="203"/>
      <c r="IB379" s="203"/>
      <c r="IC379" s="203"/>
      <c r="ID379" s="203"/>
      <c r="IE379" s="203"/>
      <c r="IF379" s="203"/>
      <c r="IG379" s="203"/>
      <c r="IH379" s="203"/>
      <c r="II379" s="203"/>
      <c r="IJ379" s="203"/>
      <c r="IK379" s="203"/>
      <c r="IL379" s="203"/>
      <c r="IM379" s="203"/>
      <c r="IN379" s="203"/>
      <c r="IO379" s="203"/>
      <c r="IP379" s="203"/>
      <c r="IQ379" s="203"/>
      <c r="IR379" s="203"/>
      <c r="IS379" s="203"/>
      <c r="IT379" s="203"/>
      <c r="IU379" s="203"/>
      <c r="IV379" s="203"/>
      <c r="IW379" s="203"/>
      <c r="IX379" s="203"/>
      <c r="IY379" s="203"/>
    </row>
    <row r="380" spans="1:259" s="381" customFormat="1" ht="12.95" customHeight="1">
      <c r="A380" s="211" t="s">
        <v>8484</v>
      </c>
      <c r="B380" s="211"/>
      <c r="C380" s="214"/>
      <c r="D380" s="211">
        <v>120001209</v>
      </c>
      <c r="E380" s="137" t="s">
        <v>3493</v>
      </c>
      <c r="F380" s="137"/>
      <c r="G380" s="137">
        <v>22100199</v>
      </c>
      <c r="H380" s="26" t="s">
        <v>1410</v>
      </c>
      <c r="I380" s="26" t="s">
        <v>593</v>
      </c>
      <c r="J380" s="26" t="s">
        <v>594</v>
      </c>
      <c r="K380" s="26" t="s">
        <v>595</v>
      </c>
      <c r="L380" s="27" t="s">
        <v>149</v>
      </c>
      <c r="M380" s="28" t="s">
        <v>104</v>
      </c>
      <c r="N380" s="26" t="s">
        <v>120</v>
      </c>
      <c r="O380" s="29" t="s">
        <v>83</v>
      </c>
      <c r="P380" s="28" t="s">
        <v>106</v>
      </c>
      <c r="Q380" s="26" t="s">
        <v>107</v>
      </c>
      <c r="R380" s="28" t="s">
        <v>150</v>
      </c>
      <c r="S380" s="27" t="s">
        <v>109</v>
      </c>
      <c r="T380" s="28" t="s">
        <v>106</v>
      </c>
      <c r="U380" s="30" t="s">
        <v>121</v>
      </c>
      <c r="V380" s="26" t="s">
        <v>111</v>
      </c>
      <c r="W380" s="28">
        <v>90</v>
      </c>
      <c r="X380" s="26" t="s">
        <v>112</v>
      </c>
      <c r="Y380" s="28"/>
      <c r="Z380" s="28"/>
      <c r="AA380" s="28"/>
      <c r="AB380" s="29">
        <v>30</v>
      </c>
      <c r="AC380" s="27">
        <v>60</v>
      </c>
      <c r="AD380" s="27">
        <v>10</v>
      </c>
      <c r="AE380" s="31" t="s">
        <v>128</v>
      </c>
      <c r="AF380" s="26" t="s">
        <v>114</v>
      </c>
      <c r="AG380" s="31">
        <v>4</v>
      </c>
      <c r="AH380" s="31">
        <v>3635415</v>
      </c>
      <c r="AI380" s="32">
        <f>AG380*AH380</f>
        <v>14541660</v>
      </c>
      <c r="AJ380" s="33">
        <f>AI380*1.12</f>
        <v>16286659.200000001</v>
      </c>
      <c r="AK380" s="34"/>
      <c r="AL380" s="35"/>
      <c r="AM380" s="34"/>
      <c r="AN380" s="34" t="s">
        <v>115</v>
      </c>
      <c r="AO380" s="24"/>
      <c r="AP380" s="26"/>
      <c r="AQ380" s="26"/>
      <c r="AR380" s="26"/>
      <c r="AS380" s="26" t="s">
        <v>596</v>
      </c>
      <c r="AT380" s="26" t="s">
        <v>596</v>
      </c>
      <c r="AU380" s="26"/>
      <c r="AV380" s="26"/>
      <c r="AW380" s="26"/>
      <c r="AX380" s="26"/>
      <c r="AY380" s="26"/>
      <c r="AZ380" s="26"/>
      <c r="BA380" s="203"/>
      <c r="BB380" s="38"/>
      <c r="BC380" s="38"/>
      <c r="BD380" s="38"/>
      <c r="BE380" s="983">
        <v>338</v>
      </c>
      <c r="BF380" s="203"/>
      <c r="BG380" s="203"/>
      <c r="BH380" s="203"/>
      <c r="BI380" s="203"/>
      <c r="BJ380" s="203"/>
      <c r="BK380" s="203"/>
      <c r="BL380" s="203"/>
      <c r="BM380" s="203"/>
      <c r="BN380" s="203"/>
      <c r="BO380" s="203"/>
      <c r="BP380" s="203"/>
      <c r="BQ380" s="203"/>
      <c r="BR380" s="203"/>
      <c r="BS380" s="203"/>
      <c r="BT380" s="203"/>
      <c r="BU380" s="203"/>
      <c r="BV380" s="203"/>
      <c r="BW380" s="203"/>
      <c r="BX380" s="203"/>
      <c r="BY380" s="203"/>
      <c r="BZ380" s="203"/>
      <c r="CA380" s="203"/>
      <c r="CB380" s="203"/>
      <c r="CC380" s="203"/>
      <c r="CD380" s="203"/>
      <c r="CE380" s="203"/>
      <c r="CF380" s="203"/>
      <c r="CG380" s="203"/>
      <c r="CH380" s="203"/>
      <c r="CI380" s="203"/>
      <c r="CJ380" s="203"/>
      <c r="CK380" s="203"/>
      <c r="CL380" s="203"/>
      <c r="CM380" s="203"/>
      <c r="CN380" s="203"/>
      <c r="CO380" s="203"/>
      <c r="CP380" s="203"/>
      <c r="CQ380" s="203"/>
      <c r="CR380" s="203"/>
      <c r="CS380" s="203"/>
      <c r="CT380" s="203"/>
      <c r="CU380" s="203"/>
      <c r="CV380" s="203"/>
      <c r="CW380" s="203"/>
      <c r="CX380" s="203"/>
      <c r="CY380" s="203"/>
      <c r="CZ380" s="203"/>
      <c r="DA380" s="203"/>
      <c r="DB380" s="203"/>
      <c r="DC380" s="203"/>
      <c r="DD380" s="203"/>
      <c r="DE380" s="203"/>
      <c r="DF380" s="203"/>
      <c r="DG380" s="203"/>
      <c r="DH380" s="203"/>
      <c r="DI380" s="203"/>
      <c r="DJ380" s="203"/>
      <c r="DK380" s="203"/>
      <c r="DL380" s="203"/>
      <c r="DM380" s="203"/>
      <c r="DN380" s="203"/>
      <c r="DO380" s="203"/>
      <c r="DP380" s="203"/>
      <c r="DQ380" s="203"/>
      <c r="DR380" s="203"/>
      <c r="DS380" s="203"/>
      <c r="DT380" s="203"/>
      <c r="DU380" s="203"/>
      <c r="DV380" s="203"/>
      <c r="DW380" s="203"/>
      <c r="DX380" s="203"/>
      <c r="DY380" s="203"/>
      <c r="DZ380" s="203"/>
      <c r="EA380" s="203"/>
      <c r="EB380" s="203"/>
      <c r="EC380" s="203"/>
      <c r="ED380" s="203"/>
      <c r="EE380" s="203"/>
      <c r="EF380" s="203"/>
      <c r="EG380" s="203"/>
      <c r="EH380" s="203"/>
      <c r="EI380" s="203"/>
      <c r="EJ380" s="203"/>
      <c r="EK380" s="203"/>
      <c r="EL380" s="203"/>
      <c r="EM380" s="203"/>
      <c r="EN380" s="203"/>
      <c r="EO380" s="203"/>
      <c r="EP380" s="203"/>
      <c r="EQ380" s="203"/>
      <c r="ER380" s="203"/>
      <c r="ES380" s="203"/>
      <c r="ET380" s="203"/>
      <c r="EU380" s="203"/>
      <c r="EV380" s="203"/>
      <c r="EW380" s="203"/>
      <c r="EX380" s="203"/>
      <c r="EY380" s="203"/>
      <c r="EZ380" s="203"/>
      <c r="FA380" s="203"/>
      <c r="FB380" s="203"/>
      <c r="FC380" s="203"/>
      <c r="FD380" s="203"/>
      <c r="FE380" s="203"/>
      <c r="FF380" s="203"/>
      <c r="FG380" s="203"/>
      <c r="FH380" s="203"/>
      <c r="FI380" s="203"/>
      <c r="FJ380" s="203"/>
      <c r="FK380" s="203"/>
      <c r="FL380" s="203"/>
      <c r="FM380" s="203"/>
      <c r="FN380" s="203"/>
      <c r="FO380" s="203"/>
      <c r="FP380" s="203"/>
      <c r="FQ380" s="203"/>
      <c r="FR380" s="203"/>
      <c r="FS380" s="203"/>
      <c r="FT380" s="203"/>
      <c r="FU380" s="203"/>
      <c r="FV380" s="203"/>
      <c r="FW380" s="203"/>
      <c r="FX380" s="203"/>
      <c r="FY380" s="203"/>
      <c r="FZ380" s="203"/>
      <c r="GA380" s="203"/>
      <c r="GB380" s="203"/>
      <c r="GC380" s="203"/>
      <c r="GD380" s="203"/>
      <c r="GE380" s="203"/>
      <c r="GF380" s="203"/>
      <c r="GG380" s="203"/>
      <c r="GH380" s="203"/>
      <c r="GI380" s="203"/>
      <c r="GJ380" s="203"/>
      <c r="GK380" s="203"/>
      <c r="GL380" s="203"/>
      <c r="GM380" s="203"/>
      <c r="GN380" s="203"/>
      <c r="GO380" s="203"/>
      <c r="GP380" s="203"/>
      <c r="GQ380" s="203"/>
      <c r="GR380" s="203"/>
      <c r="GS380" s="203"/>
      <c r="GT380" s="203"/>
      <c r="GU380" s="203"/>
      <c r="GV380" s="203"/>
      <c r="GW380" s="203"/>
      <c r="GX380" s="203"/>
      <c r="GY380" s="203"/>
      <c r="GZ380" s="203"/>
      <c r="HA380" s="203"/>
      <c r="HB380" s="203"/>
      <c r="HC380" s="203"/>
      <c r="HD380" s="203"/>
      <c r="HE380" s="203"/>
      <c r="HF380" s="203"/>
      <c r="HG380" s="203"/>
      <c r="HH380" s="203"/>
      <c r="HI380" s="203"/>
      <c r="HJ380" s="203"/>
      <c r="HK380" s="203"/>
      <c r="HL380" s="203"/>
      <c r="HM380" s="203"/>
      <c r="HN380" s="203"/>
      <c r="HO380" s="203"/>
      <c r="HP380" s="203"/>
      <c r="HQ380" s="203"/>
      <c r="HR380" s="203"/>
      <c r="HS380" s="203"/>
      <c r="HT380" s="203"/>
      <c r="HU380" s="203"/>
      <c r="HV380" s="203"/>
      <c r="HW380" s="203"/>
      <c r="HX380" s="203"/>
      <c r="HY380" s="203"/>
      <c r="HZ380" s="203"/>
      <c r="IA380" s="203"/>
      <c r="IB380" s="203"/>
      <c r="IC380" s="203"/>
      <c r="ID380" s="203"/>
      <c r="IE380" s="203"/>
      <c r="IF380" s="203"/>
      <c r="IG380" s="203"/>
      <c r="IH380" s="203"/>
      <c r="II380" s="203"/>
      <c r="IJ380" s="203"/>
      <c r="IK380" s="203"/>
      <c r="IL380" s="203"/>
      <c r="IM380" s="203"/>
      <c r="IN380" s="203"/>
      <c r="IO380" s="203"/>
      <c r="IP380" s="203"/>
      <c r="IQ380" s="203"/>
      <c r="IR380" s="203"/>
      <c r="IS380" s="203"/>
      <c r="IT380" s="203"/>
      <c r="IU380" s="203"/>
      <c r="IV380" s="203"/>
      <c r="IW380" s="203"/>
      <c r="IX380" s="203"/>
      <c r="IY380" s="203"/>
    </row>
    <row r="381" spans="1:259" s="381" customFormat="1" ht="12.95" customHeight="1">
      <c r="A381" s="211" t="s">
        <v>8484</v>
      </c>
      <c r="B381" s="211"/>
      <c r="C381" s="214"/>
      <c r="D381" s="211">
        <v>120008207</v>
      </c>
      <c r="E381" s="137" t="s">
        <v>3494</v>
      </c>
      <c r="F381" s="137"/>
      <c r="G381" s="137">
        <v>22100200</v>
      </c>
      <c r="H381" s="26" t="s">
        <v>1411</v>
      </c>
      <c r="I381" s="26" t="s">
        <v>593</v>
      </c>
      <c r="J381" s="26" t="s">
        <v>594</v>
      </c>
      <c r="K381" s="26" t="s">
        <v>595</v>
      </c>
      <c r="L381" s="27" t="s">
        <v>149</v>
      </c>
      <c r="M381" s="28" t="s">
        <v>104</v>
      </c>
      <c r="N381" s="26" t="s">
        <v>120</v>
      </c>
      <c r="O381" s="29" t="s">
        <v>83</v>
      </c>
      <c r="P381" s="28" t="s">
        <v>106</v>
      </c>
      <c r="Q381" s="26" t="s">
        <v>107</v>
      </c>
      <c r="R381" s="28" t="s">
        <v>150</v>
      </c>
      <c r="S381" s="27" t="s">
        <v>109</v>
      </c>
      <c r="T381" s="28" t="s">
        <v>106</v>
      </c>
      <c r="U381" s="30" t="s">
        <v>121</v>
      </c>
      <c r="V381" s="26" t="s">
        <v>111</v>
      </c>
      <c r="W381" s="28">
        <v>90</v>
      </c>
      <c r="X381" s="26" t="s">
        <v>112</v>
      </c>
      <c r="Y381" s="28"/>
      <c r="Z381" s="28"/>
      <c r="AA381" s="28"/>
      <c r="AB381" s="29">
        <v>30</v>
      </c>
      <c r="AC381" s="27">
        <v>60</v>
      </c>
      <c r="AD381" s="27">
        <v>10</v>
      </c>
      <c r="AE381" s="31" t="s">
        <v>128</v>
      </c>
      <c r="AF381" s="26" t="s">
        <v>114</v>
      </c>
      <c r="AG381" s="31">
        <v>7</v>
      </c>
      <c r="AH381" s="31">
        <v>9660000</v>
      </c>
      <c r="AI381" s="32">
        <f>AG381*AH381</f>
        <v>67620000</v>
      </c>
      <c r="AJ381" s="33">
        <f>AI381*1.12</f>
        <v>75734400</v>
      </c>
      <c r="AK381" s="34"/>
      <c r="AL381" s="35"/>
      <c r="AM381" s="34"/>
      <c r="AN381" s="34" t="s">
        <v>115</v>
      </c>
      <c r="AO381" s="24"/>
      <c r="AP381" s="26"/>
      <c r="AQ381" s="26"/>
      <c r="AR381" s="26"/>
      <c r="AS381" s="26" t="s">
        <v>597</v>
      </c>
      <c r="AT381" s="26" t="s">
        <v>597</v>
      </c>
      <c r="AU381" s="26"/>
      <c r="AV381" s="26"/>
      <c r="AW381" s="26"/>
      <c r="AX381" s="26"/>
      <c r="AY381" s="26"/>
      <c r="AZ381" s="26"/>
      <c r="BA381" s="203"/>
      <c r="BB381" s="203"/>
      <c r="BC381" s="38"/>
      <c r="BD381" s="38"/>
      <c r="BE381" s="983">
        <v>339</v>
      </c>
      <c r="BF381" s="203"/>
      <c r="BG381" s="203"/>
      <c r="BH381" s="203"/>
      <c r="BI381" s="203"/>
      <c r="BJ381" s="203"/>
      <c r="BK381" s="203"/>
      <c r="BL381" s="203"/>
      <c r="BM381" s="203"/>
      <c r="BN381" s="203"/>
      <c r="BO381" s="203"/>
      <c r="BP381" s="203"/>
      <c r="BQ381" s="203"/>
      <c r="BR381" s="203"/>
      <c r="BS381" s="203"/>
      <c r="BT381" s="203"/>
      <c r="BU381" s="203"/>
      <c r="BV381" s="203"/>
      <c r="BW381" s="203"/>
      <c r="BX381" s="203"/>
      <c r="BY381" s="203"/>
      <c r="BZ381" s="203"/>
      <c r="CA381" s="203"/>
      <c r="CB381" s="203"/>
      <c r="CC381" s="203"/>
      <c r="CD381" s="203"/>
      <c r="CE381" s="203"/>
      <c r="CF381" s="203"/>
      <c r="CG381" s="203"/>
      <c r="CH381" s="203"/>
      <c r="CI381" s="203"/>
      <c r="CJ381" s="203"/>
      <c r="CK381" s="203"/>
      <c r="CL381" s="203"/>
      <c r="CM381" s="203"/>
      <c r="CN381" s="203"/>
      <c r="CO381" s="203"/>
      <c r="CP381" s="203"/>
      <c r="CQ381" s="203"/>
      <c r="CR381" s="203"/>
      <c r="CS381" s="203"/>
      <c r="CT381" s="203"/>
      <c r="CU381" s="203"/>
      <c r="CV381" s="203"/>
      <c r="CW381" s="203"/>
      <c r="CX381" s="203"/>
      <c r="CY381" s="203"/>
      <c r="CZ381" s="203"/>
      <c r="DA381" s="203"/>
      <c r="DB381" s="203"/>
      <c r="DC381" s="203"/>
      <c r="DD381" s="203"/>
      <c r="DE381" s="203"/>
      <c r="DF381" s="203"/>
      <c r="DG381" s="203"/>
      <c r="DH381" s="203"/>
      <c r="DI381" s="203"/>
      <c r="DJ381" s="203"/>
      <c r="DK381" s="203"/>
      <c r="DL381" s="203"/>
      <c r="DM381" s="203"/>
      <c r="DN381" s="203"/>
      <c r="DO381" s="203"/>
      <c r="DP381" s="203"/>
      <c r="DQ381" s="203"/>
      <c r="DR381" s="203"/>
      <c r="DS381" s="203"/>
      <c r="DT381" s="203"/>
      <c r="DU381" s="203"/>
      <c r="DV381" s="203"/>
      <c r="DW381" s="203"/>
      <c r="DX381" s="203"/>
      <c r="DY381" s="203"/>
      <c r="DZ381" s="203"/>
      <c r="EA381" s="203"/>
      <c r="EB381" s="203"/>
      <c r="EC381" s="203"/>
      <c r="ED381" s="203"/>
      <c r="EE381" s="203"/>
      <c r="EF381" s="203"/>
      <c r="EG381" s="203"/>
      <c r="EH381" s="203"/>
      <c r="EI381" s="203"/>
      <c r="EJ381" s="203"/>
      <c r="EK381" s="203"/>
      <c r="EL381" s="203"/>
      <c r="EM381" s="203"/>
      <c r="EN381" s="203"/>
      <c r="EO381" s="203"/>
      <c r="EP381" s="203"/>
      <c r="EQ381" s="203"/>
      <c r="ER381" s="203"/>
      <c r="ES381" s="203"/>
      <c r="ET381" s="203"/>
      <c r="EU381" s="203"/>
      <c r="EV381" s="203"/>
      <c r="EW381" s="203"/>
      <c r="EX381" s="203"/>
      <c r="EY381" s="203"/>
      <c r="EZ381" s="203"/>
      <c r="FA381" s="203"/>
      <c r="FB381" s="203"/>
      <c r="FC381" s="203"/>
      <c r="FD381" s="203"/>
      <c r="FE381" s="203"/>
      <c r="FF381" s="203"/>
      <c r="FG381" s="203"/>
      <c r="FH381" s="203"/>
      <c r="FI381" s="203"/>
      <c r="FJ381" s="203"/>
      <c r="FK381" s="203"/>
      <c r="FL381" s="203"/>
      <c r="FM381" s="203"/>
      <c r="FN381" s="203"/>
      <c r="FO381" s="203"/>
      <c r="FP381" s="203"/>
      <c r="FQ381" s="203"/>
      <c r="FR381" s="203"/>
      <c r="FS381" s="203"/>
      <c r="FT381" s="203"/>
      <c r="FU381" s="203"/>
      <c r="FV381" s="203"/>
      <c r="FW381" s="203"/>
      <c r="FX381" s="203"/>
      <c r="FY381" s="203"/>
      <c r="FZ381" s="203"/>
      <c r="GA381" s="203"/>
      <c r="GB381" s="203"/>
      <c r="GC381" s="203"/>
      <c r="GD381" s="203"/>
      <c r="GE381" s="203"/>
      <c r="GF381" s="203"/>
      <c r="GG381" s="203"/>
      <c r="GH381" s="203"/>
      <c r="GI381" s="203"/>
      <c r="GJ381" s="203"/>
      <c r="GK381" s="203"/>
      <c r="GL381" s="203"/>
      <c r="GM381" s="203"/>
      <c r="GN381" s="203"/>
      <c r="GO381" s="203"/>
      <c r="GP381" s="203"/>
      <c r="GQ381" s="203"/>
      <c r="GR381" s="203"/>
      <c r="GS381" s="203"/>
      <c r="GT381" s="203"/>
      <c r="GU381" s="203"/>
      <c r="GV381" s="203"/>
      <c r="GW381" s="203"/>
      <c r="GX381" s="203"/>
      <c r="GY381" s="203"/>
      <c r="GZ381" s="203"/>
      <c r="HA381" s="203"/>
      <c r="HB381" s="203"/>
      <c r="HC381" s="203"/>
      <c r="HD381" s="203"/>
      <c r="HE381" s="203"/>
      <c r="HF381" s="203"/>
      <c r="HG381" s="203"/>
      <c r="HH381" s="203"/>
      <c r="HI381" s="203"/>
      <c r="HJ381" s="203"/>
      <c r="HK381" s="203"/>
      <c r="HL381" s="203"/>
      <c r="HM381" s="203"/>
      <c r="HN381" s="203"/>
      <c r="HO381" s="203"/>
      <c r="HP381" s="203"/>
      <c r="HQ381" s="203"/>
      <c r="HR381" s="203"/>
      <c r="HS381" s="203"/>
      <c r="HT381" s="203"/>
      <c r="HU381" s="203"/>
      <c r="HV381" s="203"/>
      <c r="HW381" s="203"/>
      <c r="HX381" s="203"/>
      <c r="HY381" s="203"/>
      <c r="HZ381" s="203"/>
      <c r="IA381" s="203"/>
      <c r="IB381" s="203"/>
      <c r="IC381" s="203"/>
      <c r="ID381" s="203"/>
      <c r="IE381" s="203"/>
      <c r="IF381" s="203"/>
      <c r="IG381" s="203"/>
      <c r="IH381" s="203"/>
      <c r="II381" s="203"/>
      <c r="IJ381" s="203"/>
      <c r="IK381" s="203"/>
      <c r="IL381" s="203"/>
      <c r="IM381" s="203"/>
      <c r="IN381" s="203"/>
      <c r="IO381" s="203"/>
      <c r="IP381" s="203"/>
      <c r="IQ381" s="203"/>
      <c r="IR381" s="203"/>
      <c r="IS381" s="203"/>
      <c r="IT381" s="203"/>
      <c r="IU381" s="203"/>
      <c r="IV381" s="203"/>
      <c r="IW381" s="203"/>
      <c r="IX381" s="203"/>
      <c r="IY381" s="203"/>
    </row>
    <row r="382" spans="1:259" s="381" customFormat="1" ht="12.95" customHeight="1">
      <c r="A382" s="211" t="s">
        <v>8484</v>
      </c>
      <c r="B382" s="211"/>
      <c r="C382" s="214"/>
      <c r="D382" s="211">
        <v>120006880</v>
      </c>
      <c r="E382" s="137" t="s">
        <v>3495</v>
      </c>
      <c r="F382" s="137"/>
      <c r="G382" s="137">
        <v>22100201</v>
      </c>
      <c r="H382" s="26" t="s">
        <v>1412</v>
      </c>
      <c r="I382" s="26" t="s">
        <v>1193</v>
      </c>
      <c r="J382" s="26" t="s">
        <v>1194</v>
      </c>
      <c r="K382" s="26" t="s">
        <v>1195</v>
      </c>
      <c r="L382" s="27" t="s">
        <v>149</v>
      </c>
      <c r="M382" s="28" t="s">
        <v>104</v>
      </c>
      <c r="N382" s="26" t="s">
        <v>120</v>
      </c>
      <c r="O382" s="29" t="s">
        <v>83</v>
      </c>
      <c r="P382" s="28" t="s">
        <v>106</v>
      </c>
      <c r="Q382" s="26" t="s">
        <v>107</v>
      </c>
      <c r="R382" s="28" t="s">
        <v>108</v>
      </c>
      <c r="S382" s="27" t="s">
        <v>109</v>
      </c>
      <c r="T382" s="28" t="s">
        <v>106</v>
      </c>
      <c r="U382" s="30" t="s">
        <v>121</v>
      </c>
      <c r="V382" s="26" t="s">
        <v>111</v>
      </c>
      <c r="W382" s="28">
        <v>60</v>
      </c>
      <c r="X382" s="26" t="s">
        <v>112</v>
      </c>
      <c r="Y382" s="28"/>
      <c r="Z382" s="28"/>
      <c r="AA382" s="28"/>
      <c r="AB382" s="29">
        <v>30</v>
      </c>
      <c r="AC382" s="27">
        <v>60</v>
      </c>
      <c r="AD382" s="27">
        <v>10</v>
      </c>
      <c r="AE382" s="31" t="s">
        <v>128</v>
      </c>
      <c r="AF382" s="26" t="s">
        <v>114</v>
      </c>
      <c r="AG382" s="31">
        <v>3</v>
      </c>
      <c r="AH382" s="31">
        <v>3300000</v>
      </c>
      <c r="AI382" s="32">
        <v>0</v>
      </c>
      <c r="AJ382" s="33">
        <v>0</v>
      </c>
      <c r="AK382" s="34"/>
      <c r="AL382" s="35"/>
      <c r="AM382" s="34"/>
      <c r="AN382" s="34" t="s">
        <v>115</v>
      </c>
      <c r="AO382" s="24"/>
      <c r="AP382" s="26"/>
      <c r="AQ382" s="26"/>
      <c r="AR382" s="26"/>
      <c r="AS382" s="26" t="s">
        <v>598</v>
      </c>
      <c r="AT382" s="26" t="s">
        <v>598</v>
      </c>
      <c r="AU382" s="26"/>
      <c r="AV382" s="26"/>
      <c r="AW382" s="26"/>
      <c r="AX382" s="26"/>
      <c r="AY382" s="26"/>
      <c r="AZ382" s="26" t="s">
        <v>3906</v>
      </c>
      <c r="BA382" s="203" t="s">
        <v>3944</v>
      </c>
      <c r="BB382" s="203"/>
      <c r="BC382" s="38"/>
      <c r="BD382" s="38"/>
      <c r="BE382" s="983">
        <v>340</v>
      </c>
      <c r="BF382" s="203"/>
      <c r="BG382" s="203"/>
      <c r="BH382" s="203"/>
      <c r="BI382" s="203"/>
      <c r="BJ382" s="203"/>
      <c r="BK382" s="203"/>
      <c r="BL382" s="203"/>
      <c r="BM382" s="203"/>
      <c r="BN382" s="203"/>
      <c r="BO382" s="203"/>
      <c r="BP382" s="203"/>
      <c r="BQ382" s="203"/>
      <c r="BR382" s="203"/>
      <c r="BS382" s="203"/>
      <c r="BT382" s="203"/>
      <c r="BU382" s="203"/>
      <c r="BV382" s="203"/>
      <c r="BW382" s="203"/>
      <c r="BX382" s="203"/>
      <c r="BY382" s="203"/>
      <c r="BZ382" s="203"/>
      <c r="CA382" s="203"/>
      <c r="CB382" s="203"/>
      <c r="CC382" s="203"/>
      <c r="CD382" s="203"/>
      <c r="CE382" s="203"/>
      <c r="CF382" s="203"/>
      <c r="CG382" s="203"/>
      <c r="CH382" s="203"/>
      <c r="CI382" s="203"/>
      <c r="CJ382" s="203"/>
      <c r="CK382" s="203"/>
      <c r="CL382" s="203"/>
      <c r="CM382" s="203"/>
      <c r="CN382" s="203"/>
      <c r="CO382" s="203"/>
      <c r="CP382" s="203"/>
      <c r="CQ382" s="203"/>
      <c r="CR382" s="203"/>
      <c r="CS382" s="203"/>
      <c r="CT382" s="203"/>
      <c r="CU382" s="203"/>
      <c r="CV382" s="203"/>
      <c r="CW382" s="203"/>
      <c r="CX382" s="203"/>
      <c r="CY382" s="203"/>
      <c r="CZ382" s="203"/>
      <c r="DA382" s="203"/>
      <c r="DB382" s="203"/>
      <c r="DC382" s="203"/>
      <c r="DD382" s="203"/>
      <c r="DE382" s="203"/>
      <c r="DF382" s="203"/>
      <c r="DG382" s="203"/>
      <c r="DH382" s="203"/>
      <c r="DI382" s="203"/>
      <c r="DJ382" s="203"/>
      <c r="DK382" s="203"/>
      <c r="DL382" s="203"/>
      <c r="DM382" s="203"/>
      <c r="DN382" s="203"/>
      <c r="DO382" s="203"/>
      <c r="DP382" s="203"/>
      <c r="DQ382" s="203"/>
      <c r="DR382" s="203"/>
      <c r="DS382" s="203"/>
      <c r="DT382" s="203"/>
      <c r="DU382" s="203"/>
      <c r="DV382" s="203"/>
      <c r="DW382" s="203"/>
      <c r="DX382" s="203"/>
      <c r="DY382" s="203"/>
      <c r="DZ382" s="203"/>
      <c r="EA382" s="203"/>
      <c r="EB382" s="203"/>
      <c r="EC382" s="203"/>
      <c r="ED382" s="203"/>
      <c r="EE382" s="203"/>
      <c r="EF382" s="203"/>
      <c r="EG382" s="203"/>
      <c r="EH382" s="203"/>
      <c r="EI382" s="203"/>
      <c r="EJ382" s="203"/>
      <c r="EK382" s="203"/>
      <c r="EL382" s="203"/>
      <c r="EM382" s="203"/>
      <c r="EN382" s="203"/>
      <c r="EO382" s="203"/>
      <c r="EP382" s="203"/>
      <c r="EQ382" s="203"/>
      <c r="ER382" s="203"/>
      <c r="ES382" s="203"/>
      <c r="ET382" s="203"/>
      <c r="EU382" s="203"/>
      <c r="EV382" s="203"/>
      <c r="EW382" s="203"/>
      <c r="EX382" s="203"/>
      <c r="EY382" s="203"/>
      <c r="EZ382" s="203"/>
      <c r="FA382" s="203"/>
      <c r="FB382" s="203"/>
      <c r="FC382" s="203"/>
      <c r="FD382" s="203"/>
      <c r="FE382" s="203"/>
      <c r="FF382" s="203"/>
      <c r="FG382" s="203"/>
      <c r="FH382" s="203"/>
      <c r="FI382" s="203"/>
      <c r="FJ382" s="203"/>
      <c r="FK382" s="203"/>
      <c r="FL382" s="203"/>
      <c r="FM382" s="203"/>
      <c r="FN382" s="203"/>
      <c r="FO382" s="203"/>
      <c r="FP382" s="203"/>
      <c r="FQ382" s="203"/>
      <c r="FR382" s="203"/>
      <c r="FS382" s="203"/>
      <c r="FT382" s="203"/>
      <c r="FU382" s="203"/>
      <c r="FV382" s="203"/>
      <c r="FW382" s="203"/>
      <c r="FX382" s="203"/>
      <c r="FY382" s="203"/>
      <c r="FZ382" s="203"/>
      <c r="GA382" s="203"/>
      <c r="GB382" s="203"/>
      <c r="GC382" s="203"/>
      <c r="GD382" s="203"/>
      <c r="GE382" s="203"/>
      <c r="GF382" s="203"/>
      <c r="GG382" s="203"/>
      <c r="GH382" s="203"/>
      <c r="GI382" s="203"/>
      <c r="GJ382" s="203"/>
      <c r="GK382" s="203"/>
      <c r="GL382" s="203"/>
      <c r="GM382" s="203"/>
      <c r="GN382" s="203"/>
      <c r="GO382" s="203"/>
      <c r="GP382" s="203"/>
      <c r="GQ382" s="203"/>
      <c r="GR382" s="203"/>
      <c r="GS382" s="203"/>
      <c r="GT382" s="203"/>
      <c r="GU382" s="203"/>
      <c r="GV382" s="203"/>
      <c r="GW382" s="203"/>
      <c r="GX382" s="203"/>
      <c r="GY382" s="203"/>
      <c r="GZ382" s="203"/>
      <c r="HA382" s="203"/>
      <c r="HB382" s="203"/>
      <c r="HC382" s="203"/>
      <c r="HD382" s="203"/>
      <c r="HE382" s="203"/>
      <c r="HF382" s="203"/>
      <c r="HG382" s="203"/>
      <c r="HH382" s="203"/>
      <c r="HI382" s="203"/>
      <c r="HJ382" s="203"/>
      <c r="HK382" s="203"/>
      <c r="HL382" s="203"/>
      <c r="HM382" s="203"/>
      <c r="HN382" s="203"/>
      <c r="HO382" s="203"/>
      <c r="HP382" s="203"/>
      <c r="HQ382" s="203"/>
      <c r="HR382" s="203"/>
      <c r="HS382" s="203"/>
      <c r="HT382" s="203"/>
      <c r="HU382" s="203"/>
      <c r="HV382" s="203"/>
      <c r="HW382" s="203"/>
      <c r="HX382" s="203"/>
      <c r="HY382" s="203"/>
      <c r="HZ382" s="203"/>
      <c r="IA382" s="203"/>
      <c r="IB382" s="203"/>
      <c r="IC382" s="203"/>
      <c r="ID382" s="203"/>
      <c r="IE382" s="203"/>
      <c r="IF382" s="203"/>
      <c r="IG382" s="203"/>
      <c r="IH382" s="203"/>
      <c r="II382" s="203"/>
      <c r="IJ382" s="203"/>
      <c r="IK382" s="203"/>
      <c r="IL382" s="203"/>
      <c r="IM382" s="203"/>
      <c r="IN382" s="203"/>
      <c r="IO382" s="203"/>
      <c r="IP382" s="203"/>
      <c r="IQ382" s="203"/>
      <c r="IR382" s="203"/>
      <c r="IS382" s="203"/>
      <c r="IT382" s="203"/>
      <c r="IU382" s="203"/>
      <c r="IV382" s="203"/>
      <c r="IW382" s="203"/>
      <c r="IX382" s="203"/>
      <c r="IY382" s="203"/>
    </row>
    <row r="383" spans="1:259" s="381" customFormat="1" ht="12.95" customHeight="1">
      <c r="A383" s="211" t="s">
        <v>8484</v>
      </c>
      <c r="B383" s="211"/>
      <c r="C383" s="214"/>
      <c r="D383" s="211">
        <v>120005374</v>
      </c>
      <c r="E383" s="137" t="s">
        <v>3496</v>
      </c>
      <c r="F383" s="137"/>
      <c r="G383" s="137">
        <v>22100202</v>
      </c>
      <c r="H383" s="26" t="s">
        <v>1413</v>
      </c>
      <c r="I383" s="26" t="s">
        <v>599</v>
      </c>
      <c r="J383" s="26" t="s">
        <v>594</v>
      </c>
      <c r="K383" s="26" t="s">
        <v>600</v>
      </c>
      <c r="L383" s="27" t="s">
        <v>601</v>
      </c>
      <c r="M383" s="28" t="s">
        <v>602</v>
      </c>
      <c r="N383" s="26" t="s">
        <v>120</v>
      </c>
      <c r="O383" s="29" t="s">
        <v>83</v>
      </c>
      <c r="P383" s="28" t="s">
        <v>106</v>
      </c>
      <c r="Q383" s="26" t="s">
        <v>107</v>
      </c>
      <c r="R383" s="28" t="s">
        <v>150</v>
      </c>
      <c r="S383" s="27" t="s">
        <v>109</v>
      </c>
      <c r="T383" s="28" t="s">
        <v>106</v>
      </c>
      <c r="U383" s="30" t="s">
        <v>121</v>
      </c>
      <c r="V383" s="26" t="s">
        <v>111</v>
      </c>
      <c r="W383" s="28">
        <v>90</v>
      </c>
      <c r="X383" s="26" t="s">
        <v>112</v>
      </c>
      <c r="Y383" s="28"/>
      <c r="Z383" s="28"/>
      <c r="AA383" s="28"/>
      <c r="AB383" s="29">
        <v>30</v>
      </c>
      <c r="AC383" s="27">
        <v>60</v>
      </c>
      <c r="AD383" s="27">
        <v>10</v>
      </c>
      <c r="AE383" s="31" t="s">
        <v>128</v>
      </c>
      <c r="AF383" s="26" t="s">
        <v>114</v>
      </c>
      <c r="AG383" s="31">
        <v>4</v>
      </c>
      <c r="AH383" s="31">
        <v>968000</v>
      </c>
      <c r="AI383" s="32">
        <v>0</v>
      </c>
      <c r="AJ383" s="33">
        <f>AI383*1.12</f>
        <v>0</v>
      </c>
      <c r="AK383" s="34"/>
      <c r="AL383" s="35"/>
      <c r="AM383" s="34"/>
      <c r="AN383" s="34" t="s">
        <v>115</v>
      </c>
      <c r="AO383" s="24"/>
      <c r="AP383" s="26"/>
      <c r="AQ383" s="26"/>
      <c r="AR383" s="26"/>
      <c r="AS383" s="26" t="s">
        <v>603</v>
      </c>
      <c r="AT383" s="26" t="s">
        <v>603</v>
      </c>
      <c r="AU383" s="26"/>
      <c r="AV383" s="26"/>
      <c r="AW383" s="26"/>
      <c r="AX383" s="26"/>
      <c r="AY383" s="26"/>
      <c r="AZ383" s="26"/>
      <c r="BA383" s="203"/>
      <c r="BB383" s="203"/>
      <c r="BC383" s="38"/>
      <c r="BD383" s="38"/>
      <c r="BE383" s="983">
        <v>341</v>
      </c>
      <c r="BF383" s="203"/>
      <c r="BG383" s="203"/>
      <c r="BH383" s="203"/>
      <c r="BI383" s="203"/>
      <c r="BJ383" s="203"/>
      <c r="BK383" s="203"/>
      <c r="BL383" s="203"/>
      <c r="BM383" s="203"/>
      <c r="BN383" s="203"/>
      <c r="BO383" s="203"/>
      <c r="BP383" s="203"/>
      <c r="BQ383" s="203"/>
      <c r="BR383" s="203"/>
      <c r="BS383" s="203"/>
      <c r="BT383" s="203"/>
      <c r="BU383" s="203"/>
      <c r="BV383" s="203"/>
      <c r="BW383" s="203"/>
      <c r="BX383" s="203"/>
      <c r="BY383" s="203"/>
      <c r="BZ383" s="203"/>
      <c r="CA383" s="203"/>
      <c r="CB383" s="203"/>
      <c r="CC383" s="203"/>
      <c r="CD383" s="203"/>
      <c r="CE383" s="203"/>
      <c r="CF383" s="203"/>
      <c r="CG383" s="203"/>
      <c r="CH383" s="203"/>
      <c r="CI383" s="203"/>
      <c r="CJ383" s="203"/>
      <c r="CK383" s="203"/>
      <c r="CL383" s="203"/>
      <c r="CM383" s="203"/>
      <c r="CN383" s="203"/>
      <c r="CO383" s="203"/>
      <c r="CP383" s="203"/>
      <c r="CQ383" s="203"/>
      <c r="CR383" s="203"/>
      <c r="CS383" s="203"/>
      <c r="CT383" s="203"/>
      <c r="CU383" s="203"/>
      <c r="CV383" s="203"/>
      <c r="CW383" s="203"/>
      <c r="CX383" s="203"/>
      <c r="CY383" s="203"/>
      <c r="CZ383" s="203"/>
      <c r="DA383" s="203"/>
      <c r="DB383" s="203"/>
      <c r="DC383" s="203"/>
      <c r="DD383" s="203"/>
      <c r="DE383" s="203"/>
      <c r="DF383" s="203"/>
      <c r="DG383" s="203"/>
      <c r="DH383" s="203"/>
      <c r="DI383" s="203"/>
      <c r="DJ383" s="203"/>
      <c r="DK383" s="203"/>
      <c r="DL383" s="203"/>
      <c r="DM383" s="203"/>
      <c r="DN383" s="203"/>
      <c r="DO383" s="203"/>
      <c r="DP383" s="203"/>
      <c r="DQ383" s="203"/>
      <c r="DR383" s="203"/>
      <c r="DS383" s="203"/>
      <c r="DT383" s="203"/>
      <c r="DU383" s="203"/>
      <c r="DV383" s="203"/>
      <c r="DW383" s="203"/>
      <c r="DX383" s="203"/>
      <c r="DY383" s="203"/>
      <c r="DZ383" s="203"/>
      <c r="EA383" s="203"/>
      <c r="EB383" s="203"/>
      <c r="EC383" s="203"/>
      <c r="ED383" s="203"/>
      <c r="EE383" s="203"/>
      <c r="EF383" s="203"/>
      <c r="EG383" s="203"/>
      <c r="EH383" s="203"/>
      <c r="EI383" s="203"/>
      <c r="EJ383" s="203"/>
      <c r="EK383" s="203"/>
      <c r="EL383" s="203"/>
      <c r="EM383" s="203"/>
      <c r="EN383" s="203"/>
      <c r="EO383" s="203"/>
      <c r="EP383" s="203"/>
      <c r="EQ383" s="203"/>
      <c r="ER383" s="203"/>
      <c r="ES383" s="203"/>
      <c r="ET383" s="203"/>
      <c r="EU383" s="203"/>
      <c r="EV383" s="203"/>
      <c r="EW383" s="203"/>
      <c r="EX383" s="203"/>
      <c r="EY383" s="203"/>
      <c r="EZ383" s="203"/>
      <c r="FA383" s="203"/>
      <c r="FB383" s="203"/>
      <c r="FC383" s="203"/>
      <c r="FD383" s="203"/>
      <c r="FE383" s="203"/>
      <c r="FF383" s="203"/>
      <c r="FG383" s="203"/>
      <c r="FH383" s="203"/>
      <c r="FI383" s="203"/>
      <c r="FJ383" s="203"/>
      <c r="FK383" s="203"/>
      <c r="FL383" s="203"/>
      <c r="FM383" s="203"/>
      <c r="FN383" s="203"/>
      <c r="FO383" s="203"/>
      <c r="FP383" s="203"/>
      <c r="FQ383" s="203"/>
      <c r="FR383" s="203"/>
      <c r="FS383" s="203"/>
      <c r="FT383" s="203"/>
      <c r="FU383" s="203"/>
      <c r="FV383" s="203"/>
      <c r="FW383" s="203"/>
      <c r="FX383" s="203"/>
      <c r="FY383" s="203"/>
      <c r="FZ383" s="203"/>
      <c r="GA383" s="203"/>
      <c r="GB383" s="203"/>
      <c r="GC383" s="203"/>
      <c r="GD383" s="203"/>
      <c r="GE383" s="203"/>
      <c r="GF383" s="203"/>
      <c r="GG383" s="203"/>
      <c r="GH383" s="203"/>
      <c r="GI383" s="203"/>
      <c r="GJ383" s="203"/>
      <c r="GK383" s="203"/>
      <c r="GL383" s="203"/>
      <c r="GM383" s="203"/>
      <c r="GN383" s="203"/>
      <c r="GO383" s="203"/>
      <c r="GP383" s="203"/>
      <c r="GQ383" s="203"/>
      <c r="GR383" s="203"/>
      <c r="GS383" s="203"/>
      <c r="GT383" s="203"/>
      <c r="GU383" s="203"/>
      <c r="GV383" s="203"/>
      <c r="GW383" s="203"/>
      <c r="GX383" s="203"/>
      <c r="GY383" s="203"/>
      <c r="GZ383" s="203"/>
      <c r="HA383" s="203"/>
      <c r="HB383" s="203"/>
      <c r="HC383" s="203"/>
      <c r="HD383" s="203"/>
      <c r="HE383" s="203"/>
      <c r="HF383" s="203"/>
      <c r="HG383" s="203"/>
      <c r="HH383" s="203"/>
      <c r="HI383" s="203"/>
      <c r="HJ383" s="203"/>
      <c r="HK383" s="203"/>
      <c r="HL383" s="203"/>
      <c r="HM383" s="203"/>
      <c r="HN383" s="203"/>
      <c r="HO383" s="203"/>
      <c r="HP383" s="203"/>
      <c r="HQ383" s="203"/>
      <c r="HR383" s="203"/>
      <c r="HS383" s="203"/>
      <c r="HT383" s="203"/>
      <c r="HU383" s="203"/>
      <c r="HV383" s="203"/>
      <c r="HW383" s="203"/>
      <c r="HX383" s="203"/>
      <c r="HY383" s="203"/>
      <c r="HZ383" s="203"/>
      <c r="IA383" s="203"/>
      <c r="IB383" s="203"/>
      <c r="IC383" s="203"/>
      <c r="ID383" s="203"/>
      <c r="IE383" s="203"/>
      <c r="IF383" s="203"/>
      <c r="IG383" s="203"/>
      <c r="IH383" s="203"/>
      <c r="II383" s="203"/>
      <c r="IJ383" s="203"/>
      <c r="IK383" s="203"/>
      <c r="IL383" s="203"/>
      <c r="IM383" s="203"/>
      <c r="IN383" s="203"/>
      <c r="IO383" s="203"/>
      <c r="IP383" s="203"/>
      <c r="IQ383" s="203"/>
      <c r="IR383" s="203"/>
      <c r="IS383" s="203"/>
      <c r="IT383" s="203"/>
      <c r="IU383" s="203"/>
      <c r="IV383" s="203"/>
      <c r="IW383" s="203"/>
      <c r="IX383" s="203"/>
      <c r="IY383" s="203"/>
    </row>
    <row r="384" spans="1:259" s="381" customFormat="1" ht="12.95" customHeight="1">
      <c r="A384" s="1552" t="s">
        <v>8484</v>
      </c>
      <c r="B384" s="565"/>
      <c r="C384" s="565"/>
      <c r="D384" s="268">
        <v>120005374</v>
      </c>
      <c r="E384" s="872" t="s">
        <v>3884</v>
      </c>
      <c r="F384" s="872"/>
      <c r="G384" s="565"/>
      <c r="H384" s="379"/>
      <c r="I384" s="491" t="s">
        <v>599</v>
      </c>
      <c r="J384" s="491" t="s">
        <v>594</v>
      </c>
      <c r="K384" s="491" t="s">
        <v>600</v>
      </c>
      <c r="L384" s="95" t="s">
        <v>601</v>
      </c>
      <c r="M384" s="458" t="s">
        <v>602</v>
      </c>
      <c r="N384" s="73" t="s">
        <v>120</v>
      </c>
      <c r="O384" s="95" t="s">
        <v>83</v>
      </c>
      <c r="P384" s="755" t="s">
        <v>106</v>
      </c>
      <c r="Q384" s="756" t="s">
        <v>107</v>
      </c>
      <c r="R384" s="491" t="s">
        <v>1092</v>
      </c>
      <c r="S384" s="73" t="s">
        <v>109</v>
      </c>
      <c r="T384" s="755" t="s">
        <v>106</v>
      </c>
      <c r="U384" s="756" t="s">
        <v>121</v>
      </c>
      <c r="V384" s="85" t="s">
        <v>111</v>
      </c>
      <c r="W384" s="85">
        <v>90</v>
      </c>
      <c r="X384" s="85" t="s">
        <v>112</v>
      </c>
      <c r="Y384" s="73"/>
      <c r="Z384" s="73"/>
      <c r="AA384" s="73"/>
      <c r="AB384" s="517">
        <v>30</v>
      </c>
      <c r="AC384" s="73">
        <v>60</v>
      </c>
      <c r="AD384" s="517">
        <v>10</v>
      </c>
      <c r="AE384" s="73" t="s">
        <v>128</v>
      </c>
      <c r="AF384" s="73" t="s">
        <v>114</v>
      </c>
      <c r="AG384" s="721">
        <v>4</v>
      </c>
      <c r="AH384" s="151">
        <v>968000</v>
      </c>
      <c r="AI384" s="67">
        <v>0</v>
      </c>
      <c r="AJ384" s="67">
        <v>0</v>
      </c>
      <c r="AK384" s="33"/>
      <c r="AL384" s="492"/>
      <c r="AM384" s="67"/>
      <c r="AN384" s="747" t="s">
        <v>115</v>
      </c>
      <c r="AO384" s="757"/>
      <c r="AP384" s="757"/>
      <c r="AQ384" s="73"/>
      <c r="AR384" s="73"/>
      <c r="AS384" s="574" t="s">
        <v>603</v>
      </c>
      <c r="AT384" s="574"/>
      <c r="AU384" s="73"/>
      <c r="AV384" s="73"/>
      <c r="AW384" s="73"/>
      <c r="AX384" s="73"/>
      <c r="AY384" s="73"/>
      <c r="AZ384" s="747" t="s">
        <v>3906</v>
      </c>
      <c r="BA384" s="1073" t="s">
        <v>4396</v>
      </c>
      <c r="BB384" s="326"/>
      <c r="BC384" s="326"/>
      <c r="BD384" s="326"/>
      <c r="BE384" s="983">
        <v>342</v>
      </c>
      <c r="BF384" s="203"/>
      <c r="BG384" s="203"/>
      <c r="BH384" s="203"/>
      <c r="BI384" s="203"/>
      <c r="BJ384" s="203"/>
      <c r="BK384" s="203"/>
      <c r="BL384" s="203"/>
      <c r="BM384" s="203"/>
      <c r="BN384" s="203"/>
      <c r="BO384" s="203"/>
      <c r="BP384" s="203"/>
      <c r="BQ384" s="203"/>
      <c r="BR384" s="203"/>
      <c r="BS384" s="203"/>
      <c r="BT384" s="203"/>
      <c r="BU384" s="203"/>
      <c r="BV384" s="203"/>
      <c r="BW384" s="203"/>
      <c r="BX384" s="203"/>
      <c r="BY384" s="203"/>
      <c r="BZ384" s="203"/>
      <c r="CA384" s="203"/>
      <c r="CB384" s="203"/>
      <c r="CC384" s="203"/>
      <c r="CD384" s="203"/>
      <c r="CE384" s="203"/>
      <c r="CF384" s="203"/>
      <c r="CG384" s="203"/>
      <c r="CH384" s="203"/>
      <c r="CI384" s="203"/>
      <c r="CJ384" s="203"/>
      <c r="CK384" s="203"/>
      <c r="CL384" s="203"/>
      <c r="CM384" s="203"/>
      <c r="CN384" s="203"/>
      <c r="CO384" s="203"/>
      <c r="CP384" s="203"/>
      <c r="CQ384" s="203"/>
      <c r="CR384" s="203"/>
      <c r="CS384" s="203"/>
      <c r="CT384" s="203"/>
      <c r="CU384" s="203"/>
      <c r="CV384" s="203"/>
      <c r="CW384" s="203"/>
      <c r="CX384" s="203"/>
      <c r="CY384" s="203"/>
      <c r="CZ384" s="203"/>
      <c r="DA384" s="203"/>
      <c r="DB384" s="203"/>
      <c r="DC384" s="203"/>
      <c r="DD384" s="203"/>
      <c r="DE384" s="203"/>
      <c r="DF384" s="203"/>
      <c r="DG384" s="203"/>
      <c r="DH384" s="203"/>
      <c r="DI384" s="203"/>
      <c r="DJ384" s="203"/>
      <c r="DK384" s="203"/>
      <c r="DL384" s="203"/>
      <c r="DM384" s="203"/>
      <c r="DN384" s="203"/>
      <c r="DO384" s="203"/>
      <c r="DP384" s="203"/>
      <c r="DQ384" s="203"/>
      <c r="DR384" s="203"/>
      <c r="DS384" s="203"/>
      <c r="DT384" s="203"/>
      <c r="DU384" s="203"/>
      <c r="DV384" s="203"/>
      <c r="DW384" s="203"/>
      <c r="DX384" s="203"/>
      <c r="DY384" s="203"/>
      <c r="DZ384" s="203"/>
      <c r="EA384" s="203"/>
      <c r="EB384" s="203"/>
      <c r="EC384" s="203"/>
      <c r="ED384" s="203"/>
      <c r="EE384" s="203"/>
      <c r="EF384" s="203"/>
      <c r="EG384" s="203"/>
      <c r="EH384" s="203"/>
      <c r="EI384" s="203"/>
      <c r="EJ384" s="203"/>
      <c r="EK384" s="203"/>
      <c r="EL384" s="203"/>
      <c r="EM384" s="203"/>
      <c r="EN384" s="203"/>
      <c r="EO384" s="203"/>
      <c r="EP384" s="203"/>
      <c r="EQ384" s="203"/>
      <c r="ER384" s="203"/>
      <c r="ES384" s="203"/>
      <c r="ET384" s="203"/>
      <c r="EU384" s="203"/>
      <c r="EV384" s="203"/>
      <c r="EW384" s="203"/>
      <c r="EX384" s="203"/>
      <c r="EY384" s="203"/>
      <c r="EZ384" s="203"/>
      <c r="FA384" s="203"/>
      <c r="FB384" s="203"/>
      <c r="FC384" s="203"/>
      <c r="FD384" s="203"/>
      <c r="FE384" s="203"/>
      <c r="FF384" s="203"/>
      <c r="FG384" s="203"/>
      <c r="FH384" s="203"/>
      <c r="FI384" s="203"/>
      <c r="FJ384" s="203"/>
      <c r="FK384" s="203"/>
      <c r="FL384" s="203"/>
      <c r="FM384" s="203"/>
      <c r="FN384" s="203"/>
      <c r="FO384" s="203"/>
      <c r="FP384" s="203"/>
      <c r="FQ384" s="203"/>
      <c r="FR384" s="203"/>
      <c r="FS384" s="203"/>
      <c r="FT384" s="203"/>
      <c r="FU384" s="203"/>
      <c r="FV384" s="203"/>
      <c r="FW384" s="203"/>
      <c r="FX384" s="203"/>
      <c r="FY384" s="203"/>
      <c r="FZ384" s="203"/>
      <c r="GA384" s="203"/>
      <c r="GB384" s="203"/>
      <c r="GC384" s="203"/>
      <c r="GD384" s="203"/>
      <c r="GE384" s="203"/>
      <c r="GF384" s="203"/>
      <c r="GG384" s="203"/>
      <c r="GH384" s="203"/>
      <c r="GI384" s="203"/>
      <c r="GJ384" s="203"/>
      <c r="GK384" s="203"/>
      <c r="GL384" s="203"/>
      <c r="GM384" s="203"/>
      <c r="GN384" s="203"/>
      <c r="GO384" s="203"/>
      <c r="GP384" s="203"/>
      <c r="GQ384" s="203"/>
      <c r="GR384" s="203"/>
      <c r="GS384" s="203"/>
      <c r="GT384" s="203"/>
      <c r="GU384" s="203"/>
      <c r="GV384" s="203"/>
      <c r="GW384" s="203"/>
      <c r="GX384" s="203"/>
      <c r="GY384" s="203"/>
      <c r="GZ384" s="203"/>
      <c r="HA384" s="203"/>
      <c r="HB384" s="203"/>
      <c r="HC384" s="203"/>
      <c r="HD384" s="203"/>
      <c r="HE384" s="203"/>
      <c r="HF384" s="203"/>
      <c r="HG384" s="203"/>
      <c r="HH384" s="203"/>
      <c r="HI384" s="203"/>
      <c r="HJ384" s="203"/>
      <c r="HK384" s="203"/>
      <c r="HL384" s="203"/>
      <c r="HM384" s="203"/>
      <c r="HN384" s="203"/>
      <c r="HO384" s="203"/>
      <c r="HP384" s="203"/>
      <c r="HQ384" s="203"/>
      <c r="HR384" s="203"/>
      <c r="HS384" s="203"/>
      <c r="HT384" s="203"/>
      <c r="HU384" s="203"/>
      <c r="HV384" s="203"/>
      <c r="HW384" s="203"/>
      <c r="HX384" s="203"/>
      <c r="HY384" s="203"/>
      <c r="HZ384" s="203"/>
      <c r="IA384" s="203"/>
      <c r="IB384" s="203"/>
      <c r="IC384" s="203"/>
      <c r="ID384" s="203"/>
      <c r="IE384" s="203"/>
      <c r="IF384" s="203"/>
      <c r="IG384" s="203"/>
      <c r="IH384" s="203"/>
      <c r="II384" s="203"/>
      <c r="IJ384" s="203"/>
      <c r="IK384" s="203"/>
      <c r="IL384" s="203"/>
      <c r="IM384" s="203"/>
      <c r="IN384" s="203"/>
      <c r="IO384" s="203"/>
      <c r="IP384" s="203"/>
      <c r="IQ384" s="203"/>
      <c r="IR384" s="203"/>
      <c r="IS384" s="203"/>
      <c r="IT384" s="203"/>
      <c r="IU384" s="203"/>
      <c r="IV384" s="203"/>
      <c r="IW384" s="203"/>
      <c r="IX384" s="203"/>
      <c r="IY384" s="203"/>
    </row>
    <row r="385" spans="1:259" s="381" customFormat="1" ht="12.95" customHeight="1">
      <c r="A385" s="211" t="s">
        <v>8484</v>
      </c>
      <c r="B385" s="211"/>
      <c r="C385" s="214"/>
      <c r="D385" s="211">
        <v>120006878</v>
      </c>
      <c r="E385" s="137" t="s">
        <v>3497</v>
      </c>
      <c r="F385" s="137"/>
      <c r="G385" s="137">
        <v>22100203</v>
      </c>
      <c r="H385" s="26" t="s">
        <v>1414</v>
      </c>
      <c r="I385" s="26" t="s">
        <v>599</v>
      </c>
      <c r="J385" s="26" t="s">
        <v>594</v>
      </c>
      <c r="K385" s="26" t="s">
        <v>600</v>
      </c>
      <c r="L385" s="27" t="s">
        <v>601</v>
      </c>
      <c r="M385" s="28" t="s">
        <v>602</v>
      </c>
      <c r="N385" s="26" t="s">
        <v>120</v>
      </c>
      <c r="O385" s="29" t="s">
        <v>83</v>
      </c>
      <c r="P385" s="28" t="s">
        <v>106</v>
      </c>
      <c r="Q385" s="26" t="s">
        <v>107</v>
      </c>
      <c r="R385" s="28" t="s">
        <v>150</v>
      </c>
      <c r="S385" s="27" t="s">
        <v>109</v>
      </c>
      <c r="T385" s="28" t="s">
        <v>106</v>
      </c>
      <c r="U385" s="30" t="s">
        <v>121</v>
      </c>
      <c r="V385" s="26" t="s">
        <v>111</v>
      </c>
      <c r="W385" s="28">
        <v>90</v>
      </c>
      <c r="X385" s="26" t="s">
        <v>112</v>
      </c>
      <c r="Y385" s="28"/>
      <c r="Z385" s="28"/>
      <c r="AA385" s="28"/>
      <c r="AB385" s="29">
        <v>30</v>
      </c>
      <c r="AC385" s="27">
        <v>60</v>
      </c>
      <c r="AD385" s="27">
        <v>10</v>
      </c>
      <c r="AE385" s="31" t="s">
        <v>128</v>
      </c>
      <c r="AF385" s="26" t="s">
        <v>114</v>
      </c>
      <c r="AG385" s="31">
        <v>4</v>
      </c>
      <c r="AH385" s="31">
        <v>617727.74</v>
      </c>
      <c r="AI385" s="32">
        <v>0</v>
      </c>
      <c r="AJ385" s="33">
        <f>AI385*1.12</f>
        <v>0</v>
      </c>
      <c r="AK385" s="34"/>
      <c r="AL385" s="35"/>
      <c r="AM385" s="34"/>
      <c r="AN385" s="34" t="s">
        <v>115</v>
      </c>
      <c r="AO385" s="24"/>
      <c r="AP385" s="26"/>
      <c r="AQ385" s="26"/>
      <c r="AR385" s="26"/>
      <c r="AS385" s="26" t="s">
        <v>604</v>
      </c>
      <c r="AT385" s="26" t="s">
        <v>604</v>
      </c>
      <c r="AU385" s="26"/>
      <c r="AV385" s="26"/>
      <c r="AW385" s="26"/>
      <c r="AX385" s="26"/>
      <c r="AY385" s="26"/>
      <c r="AZ385" s="26"/>
      <c r="BA385" s="203"/>
      <c r="BB385" s="203"/>
      <c r="BC385" s="38"/>
      <c r="BD385" s="38"/>
      <c r="BE385" s="983">
        <v>343</v>
      </c>
      <c r="BF385" s="203"/>
      <c r="BG385" s="203"/>
      <c r="BH385" s="203"/>
      <c r="BI385" s="203"/>
      <c r="BJ385" s="203"/>
      <c r="BK385" s="203"/>
      <c r="BL385" s="203"/>
      <c r="BM385" s="203"/>
      <c r="BN385" s="203"/>
      <c r="BO385" s="203"/>
      <c r="BP385" s="203"/>
      <c r="BQ385" s="203"/>
      <c r="BR385" s="203"/>
      <c r="BS385" s="203"/>
      <c r="BT385" s="203"/>
      <c r="BU385" s="203"/>
      <c r="BV385" s="203"/>
      <c r="BW385" s="203"/>
      <c r="BX385" s="203"/>
      <c r="BY385" s="203"/>
      <c r="BZ385" s="203"/>
      <c r="CA385" s="203"/>
      <c r="CB385" s="203"/>
      <c r="CC385" s="203"/>
      <c r="CD385" s="203"/>
      <c r="CE385" s="203"/>
      <c r="CF385" s="203"/>
      <c r="CG385" s="203"/>
      <c r="CH385" s="203"/>
      <c r="CI385" s="203"/>
      <c r="CJ385" s="203"/>
      <c r="CK385" s="203"/>
      <c r="CL385" s="203"/>
      <c r="CM385" s="203"/>
      <c r="CN385" s="203"/>
      <c r="CO385" s="203"/>
      <c r="CP385" s="203"/>
      <c r="CQ385" s="203"/>
      <c r="CR385" s="203"/>
      <c r="CS385" s="203"/>
      <c r="CT385" s="203"/>
      <c r="CU385" s="203"/>
      <c r="CV385" s="203"/>
      <c r="CW385" s="203"/>
      <c r="CX385" s="203"/>
      <c r="CY385" s="203"/>
      <c r="CZ385" s="203"/>
      <c r="DA385" s="203"/>
      <c r="DB385" s="203"/>
      <c r="DC385" s="203"/>
      <c r="DD385" s="203"/>
      <c r="DE385" s="203"/>
      <c r="DF385" s="203"/>
      <c r="DG385" s="203"/>
      <c r="DH385" s="203"/>
      <c r="DI385" s="203"/>
      <c r="DJ385" s="203"/>
      <c r="DK385" s="203"/>
      <c r="DL385" s="203"/>
      <c r="DM385" s="203"/>
      <c r="DN385" s="203"/>
      <c r="DO385" s="203"/>
      <c r="DP385" s="203"/>
      <c r="DQ385" s="203"/>
      <c r="DR385" s="203"/>
      <c r="DS385" s="203"/>
      <c r="DT385" s="203"/>
      <c r="DU385" s="203"/>
      <c r="DV385" s="203"/>
      <c r="DW385" s="203"/>
      <c r="DX385" s="203"/>
      <c r="DY385" s="203"/>
      <c r="DZ385" s="203"/>
      <c r="EA385" s="203"/>
      <c r="EB385" s="203"/>
      <c r="EC385" s="203"/>
      <c r="ED385" s="203"/>
      <c r="EE385" s="203"/>
      <c r="EF385" s="203"/>
      <c r="EG385" s="203"/>
      <c r="EH385" s="203"/>
      <c r="EI385" s="203"/>
      <c r="EJ385" s="203"/>
      <c r="EK385" s="203"/>
      <c r="EL385" s="203"/>
      <c r="EM385" s="203"/>
      <c r="EN385" s="203"/>
      <c r="EO385" s="203"/>
      <c r="EP385" s="203"/>
      <c r="EQ385" s="203"/>
      <c r="ER385" s="203"/>
      <c r="ES385" s="203"/>
      <c r="ET385" s="203"/>
      <c r="EU385" s="203"/>
      <c r="EV385" s="203"/>
      <c r="EW385" s="203"/>
      <c r="EX385" s="203"/>
      <c r="EY385" s="203"/>
      <c r="EZ385" s="203"/>
      <c r="FA385" s="203"/>
      <c r="FB385" s="203"/>
      <c r="FC385" s="203"/>
      <c r="FD385" s="203"/>
      <c r="FE385" s="203"/>
      <c r="FF385" s="203"/>
      <c r="FG385" s="203"/>
      <c r="FH385" s="203"/>
      <c r="FI385" s="203"/>
      <c r="FJ385" s="203"/>
      <c r="FK385" s="203"/>
      <c r="FL385" s="203"/>
      <c r="FM385" s="203"/>
      <c r="FN385" s="203"/>
      <c r="FO385" s="203"/>
      <c r="FP385" s="203"/>
      <c r="FQ385" s="203"/>
      <c r="FR385" s="203"/>
      <c r="FS385" s="203"/>
      <c r="FT385" s="203"/>
      <c r="FU385" s="203"/>
      <c r="FV385" s="203"/>
      <c r="FW385" s="203"/>
      <c r="FX385" s="203"/>
      <c r="FY385" s="203"/>
      <c r="FZ385" s="203"/>
      <c r="GA385" s="203"/>
      <c r="GB385" s="203"/>
      <c r="GC385" s="203"/>
      <c r="GD385" s="203"/>
      <c r="GE385" s="203"/>
      <c r="GF385" s="203"/>
      <c r="GG385" s="203"/>
      <c r="GH385" s="203"/>
      <c r="GI385" s="203"/>
      <c r="GJ385" s="203"/>
      <c r="GK385" s="203"/>
      <c r="GL385" s="203"/>
      <c r="GM385" s="203"/>
      <c r="GN385" s="203"/>
      <c r="GO385" s="203"/>
      <c r="GP385" s="203"/>
      <c r="GQ385" s="203"/>
      <c r="GR385" s="203"/>
      <c r="GS385" s="203"/>
      <c r="GT385" s="203"/>
      <c r="GU385" s="203"/>
      <c r="GV385" s="203"/>
      <c r="GW385" s="203"/>
      <c r="GX385" s="203"/>
      <c r="GY385" s="203"/>
      <c r="GZ385" s="203"/>
      <c r="HA385" s="203"/>
      <c r="HB385" s="203"/>
      <c r="HC385" s="203"/>
      <c r="HD385" s="203"/>
      <c r="HE385" s="203"/>
      <c r="HF385" s="203"/>
      <c r="HG385" s="203"/>
      <c r="HH385" s="203"/>
      <c r="HI385" s="203"/>
      <c r="HJ385" s="203"/>
      <c r="HK385" s="203"/>
      <c r="HL385" s="203"/>
      <c r="HM385" s="203"/>
      <c r="HN385" s="203"/>
      <c r="HO385" s="203"/>
      <c r="HP385" s="203"/>
      <c r="HQ385" s="203"/>
      <c r="HR385" s="203"/>
      <c r="HS385" s="203"/>
      <c r="HT385" s="203"/>
      <c r="HU385" s="203"/>
      <c r="HV385" s="203"/>
      <c r="HW385" s="203"/>
      <c r="HX385" s="203"/>
      <c r="HY385" s="203"/>
      <c r="HZ385" s="203"/>
      <c r="IA385" s="203"/>
      <c r="IB385" s="203"/>
      <c r="IC385" s="203"/>
      <c r="ID385" s="203"/>
      <c r="IE385" s="203"/>
      <c r="IF385" s="203"/>
      <c r="IG385" s="203"/>
      <c r="IH385" s="203"/>
      <c r="II385" s="203"/>
      <c r="IJ385" s="203"/>
      <c r="IK385" s="203"/>
      <c r="IL385" s="203"/>
      <c r="IM385" s="203"/>
      <c r="IN385" s="203"/>
      <c r="IO385" s="203"/>
      <c r="IP385" s="203"/>
      <c r="IQ385" s="203"/>
      <c r="IR385" s="203"/>
      <c r="IS385" s="203"/>
      <c r="IT385" s="203"/>
      <c r="IU385" s="203"/>
      <c r="IV385" s="203"/>
      <c r="IW385" s="203"/>
      <c r="IX385" s="203"/>
      <c r="IY385" s="203"/>
    </row>
    <row r="386" spans="1:259" s="381" customFormat="1" ht="12.95" customHeight="1">
      <c r="A386" s="1552" t="s">
        <v>8484</v>
      </c>
      <c r="B386" s="565"/>
      <c r="C386" s="565"/>
      <c r="D386" s="268">
        <v>120006878</v>
      </c>
      <c r="E386" s="872" t="s">
        <v>3885</v>
      </c>
      <c r="F386" s="872"/>
      <c r="G386" s="565"/>
      <c r="H386" s="379"/>
      <c r="I386" s="491" t="s">
        <v>599</v>
      </c>
      <c r="J386" s="491" t="s">
        <v>594</v>
      </c>
      <c r="K386" s="491" t="s">
        <v>600</v>
      </c>
      <c r="L386" s="95" t="s">
        <v>601</v>
      </c>
      <c r="M386" s="458" t="s">
        <v>602</v>
      </c>
      <c r="N386" s="73" t="s">
        <v>120</v>
      </c>
      <c r="O386" s="95" t="s">
        <v>83</v>
      </c>
      <c r="P386" s="755" t="s">
        <v>106</v>
      </c>
      <c r="Q386" s="756" t="s">
        <v>107</v>
      </c>
      <c r="R386" s="491" t="s">
        <v>1092</v>
      </c>
      <c r="S386" s="73" t="s">
        <v>109</v>
      </c>
      <c r="T386" s="755" t="s">
        <v>106</v>
      </c>
      <c r="U386" s="756" t="s">
        <v>121</v>
      </c>
      <c r="V386" s="85" t="s">
        <v>111</v>
      </c>
      <c r="W386" s="85">
        <v>90</v>
      </c>
      <c r="X386" s="85" t="s">
        <v>112</v>
      </c>
      <c r="Y386" s="73"/>
      <c r="Z386" s="73"/>
      <c r="AA386" s="73"/>
      <c r="AB386" s="517">
        <v>30</v>
      </c>
      <c r="AC386" s="73">
        <v>60</v>
      </c>
      <c r="AD386" s="517">
        <v>10</v>
      </c>
      <c r="AE386" s="73" t="s">
        <v>128</v>
      </c>
      <c r="AF386" s="73" t="s">
        <v>114</v>
      </c>
      <c r="AG386" s="721">
        <v>4</v>
      </c>
      <c r="AH386" s="151">
        <v>617727.74</v>
      </c>
      <c r="AI386" s="67">
        <v>0</v>
      </c>
      <c r="AJ386" s="67">
        <v>0</v>
      </c>
      <c r="AK386" s="33"/>
      <c r="AL386" s="492"/>
      <c r="AM386" s="67"/>
      <c r="AN386" s="747" t="s">
        <v>115</v>
      </c>
      <c r="AO386" s="757"/>
      <c r="AP386" s="757"/>
      <c r="AQ386" s="73"/>
      <c r="AR386" s="73"/>
      <c r="AS386" s="574" t="s">
        <v>604</v>
      </c>
      <c r="AT386" s="574"/>
      <c r="AU386" s="73"/>
      <c r="AV386" s="73"/>
      <c r="AW386" s="73"/>
      <c r="AX386" s="73"/>
      <c r="AY386" s="73"/>
      <c r="AZ386" s="747" t="s">
        <v>3906</v>
      </c>
      <c r="BA386" s="1073" t="s">
        <v>4396</v>
      </c>
      <c r="BB386" s="326"/>
      <c r="BC386" s="326"/>
      <c r="BD386" s="326"/>
      <c r="BE386" s="983">
        <v>344</v>
      </c>
      <c r="BF386" s="203"/>
      <c r="BG386" s="203"/>
      <c r="BH386" s="203"/>
      <c r="BI386" s="203"/>
      <c r="BJ386" s="203"/>
      <c r="BK386" s="203"/>
      <c r="BL386" s="203"/>
      <c r="BM386" s="203"/>
      <c r="BN386" s="203"/>
      <c r="BO386" s="203"/>
      <c r="BP386" s="203"/>
      <c r="BQ386" s="203"/>
      <c r="BR386" s="203"/>
      <c r="BS386" s="203"/>
      <c r="BT386" s="203"/>
      <c r="BU386" s="203"/>
      <c r="BV386" s="203"/>
      <c r="BW386" s="203"/>
      <c r="BX386" s="203"/>
      <c r="BY386" s="203"/>
      <c r="BZ386" s="203"/>
      <c r="CA386" s="203"/>
      <c r="CB386" s="203"/>
      <c r="CC386" s="203"/>
      <c r="CD386" s="203"/>
      <c r="CE386" s="203"/>
      <c r="CF386" s="203"/>
      <c r="CG386" s="203"/>
      <c r="CH386" s="203"/>
      <c r="CI386" s="203"/>
      <c r="CJ386" s="203"/>
      <c r="CK386" s="203"/>
      <c r="CL386" s="203"/>
      <c r="CM386" s="203"/>
      <c r="CN386" s="203"/>
      <c r="CO386" s="203"/>
      <c r="CP386" s="203"/>
      <c r="CQ386" s="203"/>
      <c r="CR386" s="203"/>
      <c r="CS386" s="203"/>
      <c r="CT386" s="203"/>
      <c r="CU386" s="203"/>
      <c r="CV386" s="203"/>
      <c r="CW386" s="203"/>
      <c r="CX386" s="203"/>
      <c r="CY386" s="203"/>
      <c r="CZ386" s="203"/>
      <c r="DA386" s="203"/>
      <c r="DB386" s="203"/>
      <c r="DC386" s="203"/>
      <c r="DD386" s="203"/>
      <c r="DE386" s="203"/>
      <c r="DF386" s="203"/>
      <c r="DG386" s="203"/>
      <c r="DH386" s="203"/>
      <c r="DI386" s="203"/>
      <c r="DJ386" s="203"/>
      <c r="DK386" s="203"/>
      <c r="DL386" s="203"/>
      <c r="DM386" s="203"/>
      <c r="DN386" s="203"/>
      <c r="DO386" s="203"/>
      <c r="DP386" s="203"/>
      <c r="DQ386" s="203"/>
      <c r="DR386" s="203"/>
      <c r="DS386" s="203"/>
      <c r="DT386" s="203"/>
      <c r="DU386" s="203"/>
      <c r="DV386" s="203"/>
      <c r="DW386" s="203"/>
      <c r="DX386" s="203"/>
      <c r="DY386" s="203"/>
      <c r="DZ386" s="203"/>
      <c r="EA386" s="203"/>
      <c r="EB386" s="203"/>
      <c r="EC386" s="203"/>
      <c r="ED386" s="203"/>
      <c r="EE386" s="203"/>
      <c r="EF386" s="203"/>
      <c r="EG386" s="203"/>
      <c r="EH386" s="203"/>
      <c r="EI386" s="203"/>
      <c r="EJ386" s="203"/>
      <c r="EK386" s="203"/>
      <c r="EL386" s="203"/>
      <c r="EM386" s="203"/>
      <c r="EN386" s="203"/>
      <c r="EO386" s="203"/>
      <c r="EP386" s="203"/>
      <c r="EQ386" s="203"/>
      <c r="ER386" s="203"/>
      <c r="ES386" s="203"/>
      <c r="ET386" s="203"/>
      <c r="EU386" s="203"/>
      <c r="EV386" s="203"/>
      <c r="EW386" s="203"/>
      <c r="EX386" s="203"/>
      <c r="EY386" s="203"/>
      <c r="EZ386" s="203"/>
      <c r="FA386" s="203"/>
      <c r="FB386" s="203"/>
      <c r="FC386" s="203"/>
      <c r="FD386" s="203"/>
      <c r="FE386" s="203"/>
      <c r="FF386" s="203"/>
      <c r="FG386" s="203"/>
      <c r="FH386" s="203"/>
      <c r="FI386" s="203"/>
      <c r="FJ386" s="203"/>
      <c r="FK386" s="203"/>
      <c r="FL386" s="203"/>
      <c r="FM386" s="203"/>
      <c r="FN386" s="203"/>
      <c r="FO386" s="203"/>
      <c r="FP386" s="203"/>
      <c r="FQ386" s="203"/>
      <c r="FR386" s="203"/>
      <c r="FS386" s="203"/>
      <c r="FT386" s="203"/>
      <c r="FU386" s="203"/>
      <c r="FV386" s="203"/>
      <c r="FW386" s="203"/>
      <c r="FX386" s="203"/>
      <c r="FY386" s="203"/>
      <c r="FZ386" s="203"/>
      <c r="GA386" s="203"/>
      <c r="GB386" s="203"/>
      <c r="GC386" s="203"/>
      <c r="GD386" s="203"/>
      <c r="GE386" s="203"/>
      <c r="GF386" s="203"/>
      <c r="GG386" s="203"/>
      <c r="GH386" s="203"/>
      <c r="GI386" s="203"/>
      <c r="GJ386" s="203"/>
      <c r="GK386" s="203"/>
      <c r="GL386" s="203"/>
      <c r="GM386" s="203"/>
      <c r="GN386" s="203"/>
      <c r="GO386" s="203"/>
      <c r="GP386" s="203"/>
      <c r="GQ386" s="203"/>
      <c r="GR386" s="203"/>
      <c r="GS386" s="203"/>
      <c r="GT386" s="203"/>
      <c r="GU386" s="203"/>
      <c r="GV386" s="203"/>
      <c r="GW386" s="203"/>
      <c r="GX386" s="203"/>
      <c r="GY386" s="203"/>
      <c r="GZ386" s="203"/>
      <c r="HA386" s="203"/>
      <c r="HB386" s="203"/>
      <c r="HC386" s="203"/>
      <c r="HD386" s="203"/>
      <c r="HE386" s="203"/>
      <c r="HF386" s="203"/>
      <c r="HG386" s="203"/>
      <c r="HH386" s="203"/>
      <c r="HI386" s="203"/>
      <c r="HJ386" s="203"/>
      <c r="HK386" s="203"/>
      <c r="HL386" s="203"/>
      <c r="HM386" s="203"/>
      <c r="HN386" s="203"/>
      <c r="HO386" s="203"/>
      <c r="HP386" s="203"/>
      <c r="HQ386" s="203"/>
      <c r="HR386" s="203"/>
      <c r="HS386" s="203"/>
      <c r="HT386" s="203"/>
      <c r="HU386" s="203"/>
      <c r="HV386" s="203"/>
      <c r="HW386" s="203"/>
      <c r="HX386" s="203"/>
      <c r="HY386" s="203"/>
      <c r="HZ386" s="203"/>
      <c r="IA386" s="203"/>
      <c r="IB386" s="203"/>
      <c r="IC386" s="203"/>
      <c r="ID386" s="203"/>
      <c r="IE386" s="203"/>
      <c r="IF386" s="203"/>
      <c r="IG386" s="203"/>
      <c r="IH386" s="203"/>
      <c r="II386" s="203"/>
      <c r="IJ386" s="203"/>
      <c r="IK386" s="203"/>
      <c r="IL386" s="203"/>
      <c r="IM386" s="203"/>
      <c r="IN386" s="203"/>
      <c r="IO386" s="203"/>
      <c r="IP386" s="203"/>
      <c r="IQ386" s="203"/>
      <c r="IR386" s="203"/>
      <c r="IS386" s="203"/>
      <c r="IT386" s="203"/>
      <c r="IU386" s="203"/>
      <c r="IV386" s="203"/>
      <c r="IW386" s="203"/>
      <c r="IX386" s="203"/>
      <c r="IY386" s="203"/>
    </row>
    <row r="387" spans="1:259" s="381" customFormat="1" ht="12.95" customHeight="1">
      <c r="A387" s="211" t="s">
        <v>8484</v>
      </c>
      <c r="B387" s="211"/>
      <c r="C387" s="214"/>
      <c r="D387" s="211">
        <v>120006877</v>
      </c>
      <c r="E387" s="137" t="s">
        <v>3498</v>
      </c>
      <c r="F387" s="137"/>
      <c r="G387" s="137">
        <v>22100204</v>
      </c>
      <c r="H387" s="26" t="s">
        <v>1415</v>
      </c>
      <c r="I387" s="26" t="s">
        <v>605</v>
      </c>
      <c r="J387" s="26" t="s">
        <v>594</v>
      </c>
      <c r="K387" s="26" t="s">
        <v>606</v>
      </c>
      <c r="L387" s="27" t="s">
        <v>149</v>
      </c>
      <c r="M387" s="28" t="s">
        <v>104</v>
      </c>
      <c r="N387" s="26" t="s">
        <v>120</v>
      </c>
      <c r="O387" s="29" t="s">
        <v>83</v>
      </c>
      <c r="P387" s="28" t="s">
        <v>106</v>
      </c>
      <c r="Q387" s="26" t="s">
        <v>107</v>
      </c>
      <c r="R387" s="28" t="s">
        <v>150</v>
      </c>
      <c r="S387" s="27" t="s">
        <v>109</v>
      </c>
      <c r="T387" s="28" t="s">
        <v>106</v>
      </c>
      <c r="U387" s="30" t="s">
        <v>121</v>
      </c>
      <c r="V387" s="26" t="s">
        <v>111</v>
      </c>
      <c r="W387" s="28">
        <v>60</v>
      </c>
      <c r="X387" s="26" t="s">
        <v>112</v>
      </c>
      <c r="Y387" s="28"/>
      <c r="Z387" s="28"/>
      <c r="AA387" s="28"/>
      <c r="AB387" s="29">
        <v>30</v>
      </c>
      <c r="AC387" s="27">
        <v>60</v>
      </c>
      <c r="AD387" s="27">
        <v>10</v>
      </c>
      <c r="AE387" s="31" t="s">
        <v>128</v>
      </c>
      <c r="AF387" s="26" t="s">
        <v>114</v>
      </c>
      <c r="AG387" s="31">
        <v>2</v>
      </c>
      <c r="AH387" s="123">
        <v>5300000</v>
      </c>
      <c r="AI387" s="32">
        <f t="shared" ref="AI387:AI392" si="23">AG387*AH387</f>
        <v>10600000</v>
      </c>
      <c r="AJ387" s="33">
        <f t="shared" ref="AJ387:AJ392" si="24">AI387*1.12</f>
        <v>11872000.000000002</v>
      </c>
      <c r="AK387" s="34"/>
      <c r="AL387" s="35"/>
      <c r="AM387" s="34"/>
      <c r="AN387" s="34" t="s">
        <v>115</v>
      </c>
      <c r="AO387" s="24"/>
      <c r="AP387" s="26"/>
      <c r="AQ387" s="26"/>
      <c r="AR387" s="26"/>
      <c r="AS387" s="26" t="s">
        <v>607</v>
      </c>
      <c r="AT387" s="26" t="s">
        <v>607</v>
      </c>
      <c r="AU387" s="26"/>
      <c r="AV387" s="26"/>
      <c r="AW387" s="26"/>
      <c r="AX387" s="26"/>
      <c r="AY387" s="26"/>
      <c r="AZ387" s="26"/>
      <c r="BA387" s="203"/>
      <c r="BB387" s="203"/>
      <c r="BC387" s="38"/>
      <c r="BD387" s="38"/>
      <c r="BE387" s="983">
        <v>345</v>
      </c>
      <c r="BF387" s="203"/>
      <c r="BG387" s="203"/>
      <c r="BH387" s="203"/>
      <c r="BI387" s="203"/>
      <c r="BJ387" s="203"/>
      <c r="BK387" s="203"/>
      <c r="BL387" s="203"/>
      <c r="BM387" s="203"/>
      <c r="BN387" s="203"/>
      <c r="BO387" s="203"/>
      <c r="BP387" s="203"/>
      <c r="BQ387" s="203"/>
      <c r="BR387" s="203"/>
      <c r="BS387" s="203"/>
      <c r="BT387" s="203"/>
      <c r="BU387" s="203"/>
      <c r="BV387" s="203"/>
      <c r="BW387" s="203"/>
      <c r="BX387" s="203"/>
      <c r="BY387" s="203"/>
      <c r="BZ387" s="203"/>
      <c r="CA387" s="203"/>
      <c r="CB387" s="203"/>
      <c r="CC387" s="203"/>
      <c r="CD387" s="203"/>
      <c r="CE387" s="203"/>
      <c r="CF387" s="203"/>
      <c r="CG387" s="203"/>
      <c r="CH387" s="203"/>
      <c r="CI387" s="203"/>
      <c r="CJ387" s="203"/>
      <c r="CK387" s="203"/>
      <c r="CL387" s="203"/>
      <c r="CM387" s="203"/>
      <c r="CN387" s="203"/>
      <c r="CO387" s="203"/>
      <c r="CP387" s="203"/>
      <c r="CQ387" s="203"/>
      <c r="CR387" s="203"/>
      <c r="CS387" s="203"/>
      <c r="CT387" s="203"/>
      <c r="CU387" s="203"/>
      <c r="CV387" s="203"/>
      <c r="CW387" s="203"/>
      <c r="CX387" s="203"/>
      <c r="CY387" s="203"/>
      <c r="CZ387" s="203"/>
      <c r="DA387" s="203"/>
      <c r="DB387" s="203"/>
      <c r="DC387" s="203"/>
      <c r="DD387" s="203"/>
      <c r="DE387" s="203"/>
      <c r="DF387" s="203"/>
      <c r="DG387" s="203"/>
      <c r="DH387" s="203"/>
      <c r="DI387" s="203"/>
      <c r="DJ387" s="203"/>
      <c r="DK387" s="203"/>
      <c r="DL387" s="203"/>
      <c r="DM387" s="203"/>
      <c r="DN387" s="203"/>
      <c r="DO387" s="203"/>
      <c r="DP387" s="203"/>
      <c r="DQ387" s="203"/>
      <c r="DR387" s="203"/>
      <c r="DS387" s="203"/>
      <c r="DT387" s="203"/>
      <c r="DU387" s="203"/>
      <c r="DV387" s="203"/>
      <c r="DW387" s="203"/>
      <c r="DX387" s="203"/>
      <c r="DY387" s="203"/>
      <c r="DZ387" s="203"/>
      <c r="EA387" s="203"/>
      <c r="EB387" s="203"/>
      <c r="EC387" s="203"/>
      <c r="ED387" s="203"/>
      <c r="EE387" s="203"/>
      <c r="EF387" s="203"/>
      <c r="EG387" s="203"/>
      <c r="EH387" s="203"/>
      <c r="EI387" s="203"/>
      <c r="EJ387" s="203"/>
      <c r="EK387" s="203"/>
      <c r="EL387" s="203"/>
      <c r="EM387" s="203"/>
      <c r="EN387" s="203"/>
      <c r="EO387" s="203"/>
      <c r="EP387" s="203"/>
      <c r="EQ387" s="203"/>
      <c r="ER387" s="203"/>
      <c r="ES387" s="203"/>
      <c r="ET387" s="203"/>
      <c r="EU387" s="203"/>
      <c r="EV387" s="203"/>
      <c r="EW387" s="203"/>
      <c r="EX387" s="203"/>
      <c r="EY387" s="203"/>
      <c r="EZ387" s="203"/>
      <c r="FA387" s="203"/>
      <c r="FB387" s="203"/>
      <c r="FC387" s="203"/>
      <c r="FD387" s="203"/>
      <c r="FE387" s="203"/>
      <c r="FF387" s="203"/>
      <c r="FG387" s="203"/>
      <c r="FH387" s="203"/>
      <c r="FI387" s="203"/>
      <c r="FJ387" s="203"/>
      <c r="FK387" s="203"/>
      <c r="FL387" s="203"/>
      <c r="FM387" s="203"/>
      <c r="FN387" s="203"/>
      <c r="FO387" s="203"/>
      <c r="FP387" s="203"/>
      <c r="FQ387" s="203"/>
      <c r="FR387" s="203"/>
      <c r="FS387" s="203"/>
      <c r="FT387" s="203"/>
      <c r="FU387" s="203"/>
      <c r="FV387" s="203"/>
      <c r="FW387" s="203"/>
      <c r="FX387" s="203"/>
      <c r="FY387" s="203"/>
      <c r="FZ387" s="203"/>
      <c r="GA387" s="203"/>
      <c r="GB387" s="203"/>
      <c r="GC387" s="203"/>
      <c r="GD387" s="203"/>
      <c r="GE387" s="203"/>
      <c r="GF387" s="203"/>
      <c r="GG387" s="203"/>
      <c r="GH387" s="203"/>
      <c r="GI387" s="203"/>
      <c r="GJ387" s="203"/>
      <c r="GK387" s="203"/>
      <c r="GL387" s="203"/>
      <c r="GM387" s="203"/>
      <c r="GN387" s="203"/>
      <c r="GO387" s="203"/>
      <c r="GP387" s="203"/>
      <c r="GQ387" s="203"/>
      <c r="GR387" s="203"/>
      <c r="GS387" s="203"/>
      <c r="GT387" s="203"/>
      <c r="GU387" s="203"/>
      <c r="GV387" s="203"/>
      <c r="GW387" s="203"/>
      <c r="GX387" s="203"/>
      <c r="GY387" s="203"/>
      <c r="GZ387" s="203"/>
      <c r="HA387" s="203"/>
      <c r="HB387" s="203"/>
      <c r="HC387" s="203"/>
      <c r="HD387" s="203"/>
      <c r="HE387" s="203"/>
      <c r="HF387" s="203"/>
      <c r="HG387" s="203"/>
      <c r="HH387" s="203"/>
      <c r="HI387" s="203"/>
      <c r="HJ387" s="203"/>
      <c r="HK387" s="203"/>
      <c r="HL387" s="203"/>
      <c r="HM387" s="203"/>
      <c r="HN387" s="203"/>
      <c r="HO387" s="203"/>
      <c r="HP387" s="203"/>
      <c r="HQ387" s="203"/>
      <c r="HR387" s="203"/>
      <c r="HS387" s="203"/>
      <c r="HT387" s="203"/>
      <c r="HU387" s="203"/>
      <c r="HV387" s="203"/>
      <c r="HW387" s="203"/>
      <c r="HX387" s="203"/>
      <c r="HY387" s="203"/>
      <c r="HZ387" s="203"/>
      <c r="IA387" s="203"/>
      <c r="IB387" s="203"/>
      <c r="IC387" s="203"/>
      <c r="ID387" s="203"/>
      <c r="IE387" s="203"/>
      <c r="IF387" s="203"/>
      <c r="IG387" s="203"/>
      <c r="IH387" s="203"/>
      <c r="II387" s="203"/>
      <c r="IJ387" s="203"/>
      <c r="IK387" s="203"/>
      <c r="IL387" s="203"/>
      <c r="IM387" s="203"/>
      <c r="IN387" s="203"/>
      <c r="IO387" s="203"/>
      <c r="IP387" s="203"/>
      <c r="IQ387" s="203"/>
      <c r="IR387" s="203"/>
      <c r="IS387" s="203"/>
      <c r="IT387" s="203"/>
      <c r="IU387" s="203"/>
      <c r="IV387" s="203"/>
      <c r="IW387" s="203"/>
      <c r="IX387" s="203"/>
      <c r="IY387" s="203"/>
    </row>
    <row r="388" spans="1:259" s="326" customFormat="1" ht="13.15" customHeight="1">
      <c r="A388" s="24" t="s">
        <v>8484</v>
      </c>
      <c r="B388" s="24"/>
      <c r="C388" s="25"/>
      <c r="D388" s="24">
        <v>210000196</v>
      </c>
      <c r="E388" s="26" t="s">
        <v>1463</v>
      </c>
      <c r="F388" s="26"/>
      <c r="G388" s="26">
        <v>22100205</v>
      </c>
      <c r="H388" s="26" t="s">
        <v>1416</v>
      </c>
      <c r="I388" s="26" t="s">
        <v>608</v>
      </c>
      <c r="J388" s="26" t="s">
        <v>609</v>
      </c>
      <c r="K388" s="26" t="s">
        <v>610</v>
      </c>
      <c r="L388" s="27" t="s">
        <v>103</v>
      </c>
      <c r="M388" s="28" t="s">
        <v>104</v>
      </c>
      <c r="N388" s="26" t="s">
        <v>120</v>
      </c>
      <c r="O388" s="29" t="s">
        <v>83</v>
      </c>
      <c r="P388" s="28" t="s">
        <v>106</v>
      </c>
      <c r="Q388" s="26" t="s">
        <v>107</v>
      </c>
      <c r="R388" s="28" t="s">
        <v>108</v>
      </c>
      <c r="S388" s="27" t="s">
        <v>109</v>
      </c>
      <c r="T388" s="28" t="s">
        <v>106</v>
      </c>
      <c r="U388" s="30" t="s">
        <v>121</v>
      </c>
      <c r="V388" s="26" t="s">
        <v>111</v>
      </c>
      <c r="W388" s="28">
        <v>60</v>
      </c>
      <c r="X388" s="26" t="s">
        <v>112</v>
      </c>
      <c r="Y388" s="28"/>
      <c r="Z388" s="28"/>
      <c r="AA388" s="28"/>
      <c r="AB388" s="29">
        <v>30</v>
      </c>
      <c r="AC388" s="27">
        <v>60</v>
      </c>
      <c r="AD388" s="27">
        <v>10</v>
      </c>
      <c r="AE388" s="31" t="s">
        <v>128</v>
      </c>
      <c r="AF388" s="26" t="s">
        <v>114</v>
      </c>
      <c r="AG388" s="31">
        <v>42</v>
      </c>
      <c r="AH388" s="31">
        <v>13637</v>
      </c>
      <c r="AI388" s="32">
        <f t="shared" si="23"/>
        <v>572754</v>
      </c>
      <c r="AJ388" s="33">
        <f t="shared" si="24"/>
        <v>641484.4800000001</v>
      </c>
      <c r="AK388" s="34"/>
      <c r="AL388" s="35"/>
      <c r="AM388" s="34"/>
      <c r="AN388" s="34" t="s">
        <v>115</v>
      </c>
      <c r="AO388" s="24"/>
      <c r="AP388" s="26"/>
      <c r="AQ388" s="26"/>
      <c r="AR388" s="26"/>
      <c r="AS388" s="26" t="s">
        <v>611</v>
      </c>
      <c r="AT388" s="26" t="s">
        <v>611</v>
      </c>
      <c r="AU388" s="26"/>
      <c r="AV388" s="26"/>
      <c r="AW388" s="26"/>
      <c r="AX388" s="26"/>
      <c r="AY388" s="26"/>
      <c r="AZ388" s="26"/>
      <c r="BA388" s="30"/>
      <c r="BB388" s="203"/>
      <c r="BC388" s="38"/>
      <c r="BD388" s="38"/>
      <c r="BE388" s="983">
        <v>346</v>
      </c>
    </row>
    <row r="389" spans="1:259" s="381" customFormat="1" ht="12.95" customHeight="1">
      <c r="A389" s="211" t="s">
        <v>8484</v>
      </c>
      <c r="B389" s="211"/>
      <c r="C389" s="214"/>
      <c r="D389" s="211">
        <v>210018457</v>
      </c>
      <c r="E389" s="137" t="s">
        <v>1464</v>
      </c>
      <c r="F389" s="137"/>
      <c r="G389" s="137">
        <v>22100206</v>
      </c>
      <c r="H389" s="26" t="s">
        <v>1417</v>
      </c>
      <c r="I389" s="26" t="s">
        <v>612</v>
      </c>
      <c r="J389" s="26" t="s">
        <v>609</v>
      </c>
      <c r="K389" s="26" t="s">
        <v>613</v>
      </c>
      <c r="L389" s="27" t="s">
        <v>103</v>
      </c>
      <c r="M389" s="28" t="s">
        <v>104</v>
      </c>
      <c r="N389" s="26" t="s">
        <v>120</v>
      </c>
      <c r="O389" s="29" t="s">
        <v>83</v>
      </c>
      <c r="P389" s="28" t="s">
        <v>106</v>
      </c>
      <c r="Q389" s="26" t="s">
        <v>107</v>
      </c>
      <c r="R389" s="28" t="s">
        <v>108</v>
      </c>
      <c r="S389" s="27" t="s">
        <v>109</v>
      </c>
      <c r="T389" s="28" t="s">
        <v>106</v>
      </c>
      <c r="U389" s="30" t="s">
        <v>121</v>
      </c>
      <c r="V389" s="26" t="s">
        <v>111</v>
      </c>
      <c r="W389" s="28">
        <v>60</v>
      </c>
      <c r="X389" s="26" t="s">
        <v>112</v>
      </c>
      <c r="Y389" s="28"/>
      <c r="Z389" s="28"/>
      <c r="AA389" s="28"/>
      <c r="AB389" s="29">
        <v>30</v>
      </c>
      <c r="AC389" s="27">
        <v>60</v>
      </c>
      <c r="AD389" s="27">
        <v>10</v>
      </c>
      <c r="AE389" s="31" t="s">
        <v>128</v>
      </c>
      <c r="AF389" s="26" t="s">
        <v>114</v>
      </c>
      <c r="AG389" s="31">
        <v>159</v>
      </c>
      <c r="AH389" s="31">
        <v>2600</v>
      </c>
      <c r="AI389" s="32">
        <f t="shared" si="23"/>
        <v>413400</v>
      </c>
      <c r="AJ389" s="33">
        <f t="shared" si="24"/>
        <v>463008.00000000006</v>
      </c>
      <c r="AK389" s="34"/>
      <c r="AL389" s="35"/>
      <c r="AM389" s="34"/>
      <c r="AN389" s="34" t="s">
        <v>115</v>
      </c>
      <c r="AO389" s="24"/>
      <c r="AP389" s="26"/>
      <c r="AQ389" s="26"/>
      <c r="AR389" s="26"/>
      <c r="AS389" s="26" t="s">
        <v>614</v>
      </c>
      <c r="AT389" s="26" t="s">
        <v>614</v>
      </c>
      <c r="AU389" s="26"/>
      <c r="AV389" s="26"/>
      <c r="AW389" s="26"/>
      <c r="AX389" s="26"/>
      <c r="AY389" s="26"/>
      <c r="AZ389" s="26"/>
      <c r="BA389" s="203"/>
      <c r="BB389" s="203"/>
      <c r="BC389" s="38"/>
      <c r="BD389" s="38"/>
      <c r="BE389" s="983">
        <v>347</v>
      </c>
      <c r="BF389" s="203"/>
      <c r="BG389" s="203"/>
      <c r="BH389" s="203"/>
      <c r="BI389" s="203"/>
      <c r="BJ389" s="203"/>
      <c r="BK389" s="203"/>
      <c r="BL389" s="203"/>
      <c r="BM389" s="203"/>
      <c r="BN389" s="203"/>
      <c r="BO389" s="203"/>
      <c r="BP389" s="203"/>
      <c r="BQ389" s="203"/>
      <c r="BR389" s="203"/>
      <c r="BS389" s="203"/>
      <c r="BT389" s="203"/>
      <c r="BU389" s="203"/>
      <c r="BV389" s="203"/>
      <c r="BW389" s="203"/>
      <c r="BX389" s="203"/>
      <c r="BY389" s="203"/>
      <c r="BZ389" s="203"/>
      <c r="CA389" s="203"/>
      <c r="CB389" s="203"/>
      <c r="CC389" s="203"/>
      <c r="CD389" s="203"/>
      <c r="CE389" s="203"/>
      <c r="CF389" s="203"/>
      <c r="CG389" s="203"/>
      <c r="CH389" s="203"/>
      <c r="CI389" s="203"/>
      <c r="CJ389" s="203"/>
      <c r="CK389" s="203"/>
      <c r="CL389" s="203"/>
      <c r="CM389" s="203"/>
      <c r="CN389" s="203"/>
      <c r="CO389" s="203"/>
      <c r="CP389" s="203"/>
      <c r="CQ389" s="203"/>
      <c r="CR389" s="203"/>
      <c r="CS389" s="203"/>
      <c r="CT389" s="203"/>
      <c r="CU389" s="203"/>
      <c r="CV389" s="203"/>
      <c r="CW389" s="203"/>
      <c r="CX389" s="203"/>
      <c r="CY389" s="203"/>
      <c r="CZ389" s="203"/>
      <c r="DA389" s="203"/>
      <c r="DB389" s="203"/>
      <c r="DC389" s="203"/>
      <c r="DD389" s="203"/>
      <c r="DE389" s="203"/>
      <c r="DF389" s="203"/>
      <c r="DG389" s="203"/>
      <c r="DH389" s="203"/>
      <c r="DI389" s="203"/>
      <c r="DJ389" s="203"/>
      <c r="DK389" s="203"/>
      <c r="DL389" s="203"/>
      <c r="DM389" s="203"/>
      <c r="DN389" s="203"/>
      <c r="DO389" s="203"/>
      <c r="DP389" s="203"/>
      <c r="DQ389" s="203"/>
      <c r="DR389" s="203"/>
      <c r="DS389" s="203"/>
      <c r="DT389" s="203"/>
      <c r="DU389" s="203"/>
      <c r="DV389" s="203"/>
      <c r="DW389" s="203"/>
      <c r="DX389" s="203"/>
      <c r="DY389" s="203"/>
      <c r="DZ389" s="203"/>
      <c r="EA389" s="203"/>
      <c r="EB389" s="203"/>
      <c r="EC389" s="203"/>
      <c r="ED389" s="203"/>
      <c r="EE389" s="203"/>
      <c r="EF389" s="203"/>
      <c r="EG389" s="203"/>
      <c r="EH389" s="203"/>
      <c r="EI389" s="203"/>
      <c r="EJ389" s="203"/>
      <c r="EK389" s="203"/>
      <c r="EL389" s="203"/>
      <c r="EM389" s="203"/>
      <c r="EN389" s="203"/>
      <c r="EO389" s="203"/>
      <c r="EP389" s="203"/>
      <c r="EQ389" s="203"/>
      <c r="ER389" s="203"/>
      <c r="ES389" s="203"/>
      <c r="ET389" s="203"/>
      <c r="EU389" s="203"/>
      <c r="EV389" s="203"/>
      <c r="EW389" s="203"/>
      <c r="EX389" s="203"/>
      <c r="EY389" s="203"/>
      <c r="EZ389" s="203"/>
      <c r="FA389" s="203"/>
      <c r="FB389" s="203"/>
      <c r="FC389" s="203"/>
      <c r="FD389" s="203"/>
      <c r="FE389" s="203"/>
      <c r="FF389" s="203"/>
      <c r="FG389" s="203"/>
      <c r="FH389" s="203"/>
      <c r="FI389" s="203"/>
      <c r="FJ389" s="203"/>
      <c r="FK389" s="203"/>
      <c r="FL389" s="203"/>
      <c r="FM389" s="203"/>
      <c r="FN389" s="203"/>
      <c r="FO389" s="203"/>
      <c r="FP389" s="203"/>
      <c r="FQ389" s="203"/>
      <c r="FR389" s="203"/>
      <c r="FS389" s="203"/>
      <c r="FT389" s="203"/>
      <c r="FU389" s="203"/>
      <c r="FV389" s="203"/>
      <c r="FW389" s="203"/>
      <c r="FX389" s="203"/>
      <c r="FY389" s="203"/>
      <c r="FZ389" s="203"/>
      <c r="GA389" s="203"/>
      <c r="GB389" s="203"/>
      <c r="GC389" s="203"/>
      <c r="GD389" s="203"/>
      <c r="GE389" s="203"/>
      <c r="GF389" s="203"/>
      <c r="GG389" s="203"/>
      <c r="GH389" s="203"/>
      <c r="GI389" s="203"/>
      <c r="GJ389" s="203"/>
      <c r="GK389" s="203"/>
      <c r="GL389" s="203"/>
      <c r="GM389" s="203"/>
      <c r="GN389" s="203"/>
      <c r="GO389" s="203"/>
      <c r="GP389" s="203"/>
      <c r="GQ389" s="203"/>
      <c r="GR389" s="203"/>
      <c r="GS389" s="203"/>
      <c r="GT389" s="203"/>
      <c r="GU389" s="203"/>
      <c r="GV389" s="203"/>
      <c r="GW389" s="203"/>
      <c r="GX389" s="203"/>
      <c r="GY389" s="203"/>
      <c r="GZ389" s="203"/>
      <c r="HA389" s="203"/>
      <c r="HB389" s="203"/>
      <c r="HC389" s="203"/>
      <c r="HD389" s="203"/>
      <c r="HE389" s="203"/>
      <c r="HF389" s="203"/>
      <c r="HG389" s="203"/>
      <c r="HH389" s="203"/>
      <c r="HI389" s="203"/>
      <c r="HJ389" s="203"/>
      <c r="HK389" s="203"/>
      <c r="HL389" s="203"/>
      <c r="HM389" s="203"/>
      <c r="HN389" s="203"/>
      <c r="HO389" s="203"/>
      <c r="HP389" s="203"/>
      <c r="HQ389" s="203"/>
      <c r="HR389" s="203"/>
      <c r="HS389" s="203"/>
      <c r="HT389" s="203"/>
      <c r="HU389" s="203"/>
      <c r="HV389" s="203"/>
      <c r="HW389" s="203"/>
      <c r="HX389" s="203"/>
      <c r="HY389" s="203"/>
      <c r="HZ389" s="203"/>
      <c r="IA389" s="203"/>
      <c r="IB389" s="203"/>
      <c r="IC389" s="203"/>
      <c r="ID389" s="203"/>
      <c r="IE389" s="203"/>
      <c r="IF389" s="203"/>
      <c r="IG389" s="203"/>
      <c r="IH389" s="203"/>
      <c r="II389" s="203"/>
      <c r="IJ389" s="203"/>
      <c r="IK389" s="203"/>
      <c r="IL389" s="203"/>
      <c r="IM389" s="203"/>
      <c r="IN389" s="203"/>
      <c r="IO389" s="203"/>
      <c r="IP389" s="203"/>
      <c r="IQ389" s="203"/>
      <c r="IR389" s="203"/>
      <c r="IS389" s="203"/>
      <c r="IT389" s="203"/>
      <c r="IU389" s="203"/>
      <c r="IV389" s="203"/>
      <c r="IW389" s="203"/>
      <c r="IX389" s="203"/>
      <c r="IY389" s="203"/>
    </row>
    <row r="390" spans="1:259" s="381" customFormat="1" ht="12.95" customHeight="1">
      <c r="A390" s="211" t="s">
        <v>8484</v>
      </c>
      <c r="B390" s="211"/>
      <c r="C390" s="214"/>
      <c r="D390" s="211">
        <v>210000201</v>
      </c>
      <c r="E390" s="137" t="s">
        <v>1468</v>
      </c>
      <c r="F390" s="137"/>
      <c r="G390" s="137">
        <v>22100207</v>
      </c>
      <c r="H390" s="26" t="s">
        <v>1418</v>
      </c>
      <c r="I390" s="26" t="s">
        <v>615</v>
      </c>
      <c r="J390" s="26" t="s">
        <v>609</v>
      </c>
      <c r="K390" s="26" t="s">
        <v>616</v>
      </c>
      <c r="L390" s="27" t="s">
        <v>103</v>
      </c>
      <c r="M390" s="28" t="s">
        <v>104</v>
      </c>
      <c r="N390" s="26" t="s">
        <v>120</v>
      </c>
      <c r="O390" s="29" t="s">
        <v>83</v>
      </c>
      <c r="P390" s="28" t="s">
        <v>106</v>
      </c>
      <c r="Q390" s="26" t="s">
        <v>107</v>
      </c>
      <c r="R390" s="28" t="s">
        <v>108</v>
      </c>
      <c r="S390" s="27" t="s">
        <v>109</v>
      </c>
      <c r="T390" s="28" t="s">
        <v>106</v>
      </c>
      <c r="U390" s="30" t="s">
        <v>121</v>
      </c>
      <c r="V390" s="26" t="s">
        <v>111</v>
      </c>
      <c r="W390" s="28">
        <v>60</v>
      </c>
      <c r="X390" s="26" t="s">
        <v>112</v>
      </c>
      <c r="Y390" s="28"/>
      <c r="Z390" s="28"/>
      <c r="AA390" s="28"/>
      <c r="AB390" s="29">
        <v>30</v>
      </c>
      <c r="AC390" s="27">
        <v>60</v>
      </c>
      <c r="AD390" s="27">
        <v>10</v>
      </c>
      <c r="AE390" s="31" t="s">
        <v>128</v>
      </c>
      <c r="AF390" s="26" t="s">
        <v>114</v>
      </c>
      <c r="AG390" s="31">
        <v>304</v>
      </c>
      <c r="AH390" s="31">
        <v>7300</v>
      </c>
      <c r="AI390" s="32">
        <f t="shared" si="23"/>
        <v>2219200</v>
      </c>
      <c r="AJ390" s="33">
        <f t="shared" si="24"/>
        <v>2485504.0000000005</v>
      </c>
      <c r="AK390" s="34"/>
      <c r="AL390" s="35"/>
      <c r="AM390" s="34"/>
      <c r="AN390" s="34" t="s">
        <v>115</v>
      </c>
      <c r="AO390" s="24"/>
      <c r="AP390" s="26"/>
      <c r="AQ390" s="26"/>
      <c r="AR390" s="26"/>
      <c r="AS390" s="26" t="s">
        <v>617</v>
      </c>
      <c r="AT390" s="26" t="s">
        <v>617</v>
      </c>
      <c r="AU390" s="26"/>
      <c r="AV390" s="26"/>
      <c r="AW390" s="26"/>
      <c r="AX390" s="26"/>
      <c r="AY390" s="26"/>
      <c r="AZ390" s="26"/>
      <c r="BA390" s="203"/>
      <c r="BB390" s="203"/>
      <c r="BC390" s="38"/>
      <c r="BD390" s="38"/>
      <c r="BE390" s="983">
        <v>348</v>
      </c>
      <c r="BF390" s="203"/>
      <c r="BG390" s="203"/>
      <c r="BH390" s="203"/>
      <c r="BI390" s="203"/>
      <c r="BJ390" s="203"/>
      <c r="BK390" s="203"/>
      <c r="BL390" s="203"/>
      <c r="BM390" s="203"/>
      <c r="BN390" s="203"/>
      <c r="BO390" s="203"/>
      <c r="BP390" s="203"/>
      <c r="BQ390" s="203"/>
      <c r="BR390" s="203"/>
      <c r="BS390" s="203"/>
      <c r="BT390" s="203"/>
      <c r="BU390" s="203"/>
      <c r="BV390" s="203"/>
      <c r="BW390" s="203"/>
      <c r="BX390" s="203"/>
      <c r="BY390" s="203"/>
      <c r="BZ390" s="203"/>
      <c r="CA390" s="203"/>
      <c r="CB390" s="203"/>
      <c r="CC390" s="203"/>
      <c r="CD390" s="203"/>
      <c r="CE390" s="203"/>
      <c r="CF390" s="203"/>
      <c r="CG390" s="203"/>
      <c r="CH390" s="203"/>
      <c r="CI390" s="203"/>
      <c r="CJ390" s="203"/>
      <c r="CK390" s="203"/>
      <c r="CL390" s="203"/>
      <c r="CM390" s="203"/>
      <c r="CN390" s="203"/>
      <c r="CO390" s="203"/>
      <c r="CP390" s="203"/>
      <c r="CQ390" s="203"/>
      <c r="CR390" s="203"/>
      <c r="CS390" s="203"/>
      <c r="CT390" s="203"/>
      <c r="CU390" s="203"/>
      <c r="CV390" s="203"/>
      <c r="CW390" s="203"/>
      <c r="CX390" s="203"/>
      <c r="CY390" s="203"/>
      <c r="CZ390" s="203"/>
      <c r="DA390" s="203"/>
      <c r="DB390" s="203"/>
      <c r="DC390" s="203"/>
      <c r="DD390" s="203"/>
      <c r="DE390" s="203"/>
      <c r="DF390" s="203"/>
      <c r="DG390" s="203"/>
      <c r="DH390" s="203"/>
      <c r="DI390" s="203"/>
      <c r="DJ390" s="203"/>
      <c r="DK390" s="203"/>
      <c r="DL390" s="203"/>
      <c r="DM390" s="203"/>
      <c r="DN390" s="203"/>
      <c r="DO390" s="203"/>
      <c r="DP390" s="203"/>
      <c r="DQ390" s="203"/>
      <c r="DR390" s="203"/>
      <c r="DS390" s="203"/>
      <c r="DT390" s="203"/>
      <c r="DU390" s="203"/>
      <c r="DV390" s="203"/>
      <c r="DW390" s="203"/>
      <c r="DX390" s="203"/>
      <c r="DY390" s="203"/>
      <c r="DZ390" s="203"/>
      <c r="EA390" s="203"/>
      <c r="EB390" s="203"/>
      <c r="EC390" s="203"/>
      <c r="ED390" s="203"/>
      <c r="EE390" s="203"/>
      <c r="EF390" s="203"/>
      <c r="EG390" s="203"/>
      <c r="EH390" s="203"/>
      <c r="EI390" s="203"/>
      <c r="EJ390" s="203"/>
      <c r="EK390" s="203"/>
      <c r="EL390" s="203"/>
      <c r="EM390" s="203"/>
      <c r="EN390" s="203"/>
      <c r="EO390" s="203"/>
      <c r="EP390" s="203"/>
      <c r="EQ390" s="203"/>
      <c r="ER390" s="203"/>
      <c r="ES390" s="203"/>
      <c r="ET390" s="203"/>
      <c r="EU390" s="203"/>
      <c r="EV390" s="203"/>
      <c r="EW390" s="203"/>
      <c r="EX390" s="203"/>
      <c r="EY390" s="203"/>
      <c r="EZ390" s="203"/>
      <c r="FA390" s="203"/>
      <c r="FB390" s="203"/>
      <c r="FC390" s="203"/>
      <c r="FD390" s="203"/>
      <c r="FE390" s="203"/>
      <c r="FF390" s="203"/>
      <c r="FG390" s="203"/>
      <c r="FH390" s="203"/>
      <c r="FI390" s="203"/>
      <c r="FJ390" s="203"/>
      <c r="FK390" s="203"/>
      <c r="FL390" s="203"/>
      <c r="FM390" s="203"/>
      <c r="FN390" s="203"/>
      <c r="FO390" s="203"/>
      <c r="FP390" s="203"/>
      <c r="FQ390" s="203"/>
      <c r="FR390" s="203"/>
      <c r="FS390" s="203"/>
      <c r="FT390" s="203"/>
      <c r="FU390" s="203"/>
      <c r="FV390" s="203"/>
      <c r="FW390" s="203"/>
      <c r="FX390" s="203"/>
      <c r="FY390" s="203"/>
      <c r="FZ390" s="203"/>
      <c r="GA390" s="203"/>
      <c r="GB390" s="203"/>
      <c r="GC390" s="203"/>
      <c r="GD390" s="203"/>
      <c r="GE390" s="203"/>
      <c r="GF390" s="203"/>
      <c r="GG390" s="203"/>
      <c r="GH390" s="203"/>
      <c r="GI390" s="203"/>
      <c r="GJ390" s="203"/>
      <c r="GK390" s="203"/>
      <c r="GL390" s="203"/>
      <c r="GM390" s="203"/>
      <c r="GN390" s="203"/>
      <c r="GO390" s="203"/>
      <c r="GP390" s="203"/>
      <c r="GQ390" s="203"/>
      <c r="GR390" s="203"/>
      <c r="GS390" s="203"/>
      <c r="GT390" s="203"/>
      <c r="GU390" s="203"/>
      <c r="GV390" s="203"/>
      <c r="GW390" s="203"/>
      <c r="GX390" s="203"/>
      <c r="GY390" s="203"/>
      <c r="GZ390" s="203"/>
      <c r="HA390" s="203"/>
      <c r="HB390" s="203"/>
      <c r="HC390" s="203"/>
      <c r="HD390" s="203"/>
      <c r="HE390" s="203"/>
      <c r="HF390" s="203"/>
      <c r="HG390" s="203"/>
      <c r="HH390" s="203"/>
      <c r="HI390" s="203"/>
      <c r="HJ390" s="203"/>
      <c r="HK390" s="203"/>
      <c r="HL390" s="203"/>
      <c r="HM390" s="203"/>
      <c r="HN390" s="203"/>
      <c r="HO390" s="203"/>
      <c r="HP390" s="203"/>
      <c r="HQ390" s="203"/>
      <c r="HR390" s="203"/>
      <c r="HS390" s="203"/>
      <c r="HT390" s="203"/>
      <c r="HU390" s="203"/>
      <c r="HV390" s="203"/>
      <c r="HW390" s="203"/>
      <c r="HX390" s="203"/>
      <c r="HY390" s="203"/>
      <c r="HZ390" s="203"/>
      <c r="IA390" s="203"/>
      <c r="IB390" s="203"/>
      <c r="IC390" s="203"/>
      <c r="ID390" s="203"/>
      <c r="IE390" s="203"/>
      <c r="IF390" s="203"/>
      <c r="IG390" s="203"/>
      <c r="IH390" s="203"/>
      <c r="II390" s="203"/>
      <c r="IJ390" s="203"/>
      <c r="IK390" s="203"/>
      <c r="IL390" s="203"/>
      <c r="IM390" s="203"/>
      <c r="IN390" s="203"/>
      <c r="IO390" s="203"/>
      <c r="IP390" s="203"/>
      <c r="IQ390" s="203"/>
      <c r="IR390" s="203"/>
      <c r="IS390" s="203"/>
      <c r="IT390" s="203"/>
      <c r="IU390" s="203"/>
      <c r="IV390" s="203"/>
      <c r="IW390" s="203"/>
      <c r="IX390" s="203"/>
      <c r="IY390" s="203"/>
    </row>
    <row r="391" spans="1:259" s="381" customFormat="1" ht="12.95" customHeight="1">
      <c r="A391" s="211" t="s">
        <v>8484</v>
      </c>
      <c r="B391" s="211"/>
      <c r="C391" s="214"/>
      <c r="D391" s="211">
        <v>210012516</v>
      </c>
      <c r="E391" s="137" t="s">
        <v>1467</v>
      </c>
      <c r="F391" s="137"/>
      <c r="G391" s="137">
        <v>22100208</v>
      </c>
      <c r="H391" s="26" t="s">
        <v>1419</v>
      </c>
      <c r="I391" s="26" t="s">
        <v>615</v>
      </c>
      <c r="J391" s="26" t="s">
        <v>609</v>
      </c>
      <c r="K391" s="26" t="s">
        <v>616</v>
      </c>
      <c r="L391" s="27" t="s">
        <v>103</v>
      </c>
      <c r="M391" s="28" t="s">
        <v>104</v>
      </c>
      <c r="N391" s="26" t="s">
        <v>120</v>
      </c>
      <c r="O391" s="29" t="s">
        <v>83</v>
      </c>
      <c r="P391" s="28" t="s">
        <v>106</v>
      </c>
      <c r="Q391" s="26" t="s">
        <v>107</v>
      </c>
      <c r="R391" s="28" t="s">
        <v>108</v>
      </c>
      <c r="S391" s="27" t="s">
        <v>109</v>
      </c>
      <c r="T391" s="28" t="s">
        <v>106</v>
      </c>
      <c r="U391" s="30" t="s">
        <v>121</v>
      </c>
      <c r="V391" s="26" t="s">
        <v>111</v>
      </c>
      <c r="W391" s="28">
        <v>60</v>
      </c>
      <c r="X391" s="26" t="s">
        <v>112</v>
      </c>
      <c r="Y391" s="28"/>
      <c r="Z391" s="28"/>
      <c r="AA391" s="28"/>
      <c r="AB391" s="29">
        <v>30</v>
      </c>
      <c r="AC391" s="27">
        <v>60</v>
      </c>
      <c r="AD391" s="27">
        <v>10</v>
      </c>
      <c r="AE391" s="31" t="s">
        <v>128</v>
      </c>
      <c r="AF391" s="26" t="s">
        <v>114</v>
      </c>
      <c r="AG391" s="31">
        <v>294</v>
      </c>
      <c r="AH391" s="31">
        <v>7500</v>
      </c>
      <c r="AI391" s="32">
        <f t="shared" si="23"/>
        <v>2205000</v>
      </c>
      <c r="AJ391" s="33">
        <f t="shared" si="24"/>
        <v>2469600.0000000005</v>
      </c>
      <c r="AK391" s="34"/>
      <c r="AL391" s="35"/>
      <c r="AM391" s="34"/>
      <c r="AN391" s="34" t="s">
        <v>115</v>
      </c>
      <c r="AO391" s="24"/>
      <c r="AP391" s="26"/>
      <c r="AQ391" s="26"/>
      <c r="AR391" s="26"/>
      <c r="AS391" s="26" t="s">
        <v>618</v>
      </c>
      <c r="AT391" s="26" t="s">
        <v>618</v>
      </c>
      <c r="AU391" s="26"/>
      <c r="AV391" s="26"/>
      <c r="AW391" s="26"/>
      <c r="AX391" s="26"/>
      <c r="AY391" s="26"/>
      <c r="AZ391" s="26"/>
      <c r="BA391" s="203"/>
      <c r="BB391" s="203"/>
      <c r="BC391" s="38"/>
      <c r="BD391" s="38"/>
      <c r="BE391" s="983">
        <v>349</v>
      </c>
      <c r="BF391" s="203"/>
      <c r="BG391" s="203"/>
      <c r="BH391" s="203"/>
      <c r="BI391" s="203"/>
      <c r="BJ391" s="203"/>
      <c r="BK391" s="203"/>
      <c r="BL391" s="203"/>
      <c r="BM391" s="203"/>
      <c r="BN391" s="203"/>
      <c r="BO391" s="203"/>
      <c r="BP391" s="203"/>
      <c r="BQ391" s="203"/>
      <c r="BR391" s="203"/>
      <c r="BS391" s="203"/>
      <c r="BT391" s="203"/>
      <c r="BU391" s="203"/>
      <c r="BV391" s="203"/>
      <c r="BW391" s="203"/>
      <c r="BX391" s="203"/>
      <c r="BY391" s="203"/>
      <c r="BZ391" s="203"/>
      <c r="CA391" s="203"/>
      <c r="CB391" s="203"/>
      <c r="CC391" s="203"/>
      <c r="CD391" s="203"/>
      <c r="CE391" s="203"/>
      <c r="CF391" s="203"/>
      <c r="CG391" s="203"/>
      <c r="CH391" s="203"/>
      <c r="CI391" s="203"/>
      <c r="CJ391" s="203"/>
      <c r="CK391" s="203"/>
      <c r="CL391" s="203"/>
      <c r="CM391" s="203"/>
      <c r="CN391" s="203"/>
      <c r="CO391" s="203"/>
      <c r="CP391" s="203"/>
      <c r="CQ391" s="203"/>
      <c r="CR391" s="203"/>
      <c r="CS391" s="203"/>
      <c r="CT391" s="203"/>
      <c r="CU391" s="203"/>
      <c r="CV391" s="203"/>
      <c r="CW391" s="203"/>
      <c r="CX391" s="203"/>
      <c r="CY391" s="203"/>
      <c r="CZ391" s="203"/>
      <c r="DA391" s="203"/>
      <c r="DB391" s="203"/>
      <c r="DC391" s="203"/>
      <c r="DD391" s="203"/>
      <c r="DE391" s="203"/>
      <c r="DF391" s="203"/>
      <c r="DG391" s="203"/>
      <c r="DH391" s="203"/>
      <c r="DI391" s="203"/>
      <c r="DJ391" s="203"/>
      <c r="DK391" s="203"/>
      <c r="DL391" s="203"/>
      <c r="DM391" s="203"/>
      <c r="DN391" s="203"/>
      <c r="DO391" s="203"/>
      <c r="DP391" s="203"/>
      <c r="DQ391" s="203"/>
      <c r="DR391" s="203"/>
      <c r="DS391" s="203"/>
      <c r="DT391" s="203"/>
      <c r="DU391" s="203"/>
      <c r="DV391" s="203"/>
      <c r="DW391" s="203"/>
      <c r="DX391" s="203"/>
      <c r="DY391" s="203"/>
      <c r="DZ391" s="203"/>
      <c r="EA391" s="203"/>
      <c r="EB391" s="203"/>
      <c r="EC391" s="203"/>
      <c r="ED391" s="203"/>
      <c r="EE391" s="203"/>
      <c r="EF391" s="203"/>
      <c r="EG391" s="203"/>
      <c r="EH391" s="203"/>
      <c r="EI391" s="203"/>
      <c r="EJ391" s="203"/>
      <c r="EK391" s="203"/>
      <c r="EL391" s="203"/>
      <c r="EM391" s="203"/>
      <c r="EN391" s="203"/>
      <c r="EO391" s="203"/>
      <c r="EP391" s="203"/>
      <c r="EQ391" s="203"/>
      <c r="ER391" s="203"/>
      <c r="ES391" s="203"/>
      <c r="ET391" s="203"/>
      <c r="EU391" s="203"/>
      <c r="EV391" s="203"/>
      <c r="EW391" s="203"/>
      <c r="EX391" s="203"/>
      <c r="EY391" s="203"/>
      <c r="EZ391" s="203"/>
      <c r="FA391" s="203"/>
      <c r="FB391" s="203"/>
      <c r="FC391" s="203"/>
      <c r="FD391" s="203"/>
      <c r="FE391" s="203"/>
      <c r="FF391" s="203"/>
      <c r="FG391" s="203"/>
      <c r="FH391" s="203"/>
      <c r="FI391" s="203"/>
      <c r="FJ391" s="203"/>
      <c r="FK391" s="203"/>
      <c r="FL391" s="203"/>
      <c r="FM391" s="203"/>
      <c r="FN391" s="203"/>
      <c r="FO391" s="203"/>
      <c r="FP391" s="203"/>
      <c r="FQ391" s="203"/>
      <c r="FR391" s="203"/>
      <c r="FS391" s="203"/>
      <c r="FT391" s="203"/>
      <c r="FU391" s="203"/>
      <c r="FV391" s="203"/>
      <c r="FW391" s="203"/>
      <c r="FX391" s="203"/>
      <c r="FY391" s="203"/>
      <c r="FZ391" s="203"/>
      <c r="GA391" s="203"/>
      <c r="GB391" s="203"/>
      <c r="GC391" s="203"/>
      <c r="GD391" s="203"/>
      <c r="GE391" s="203"/>
      <c r="GF391" s="203"/>
      <c r="GG391" s="203"/>
      <c r="GH391" s="203"/>
      <c r="GI391" s="203"/>
      <c r="GJ391" s="203"/>
      <c r="GK391" s="203"/>
      <c r="GL391" s="203"/>
      <c r="GM391" s="203"/>
      <c r="GN391" s="203"/>
      <c r="GO391" s="203"/>
      <c r="GP391" s="203"/>
      <c r="GQ391" s="203"/>
      <c r="GR391" s="203"/>
      <c r="GS391" s="203"/>
      <c r="GT391" s="203"/>
      <c r="GU391" s="203"/>
      <c r="GV391" s="203"/>
      <c r="GW391" s="203"/>
      <c r="GX391" s="203"/>
      <c r="GY391" s="203"/>
      <c r="GZ391" s="203"/>
      <c r="HA391" s="203"/>
      <c r="HB391" s="203"/>
      <c r="HC391" s="203"/>
      <c r="HD391" s="203"/>
      <c r="HE391" s="203"/>
      <c r="HF391" s="203"/>
      <c r="HG391" s="203"/>
      <c r="HH391" s="203"/>
      <c r="HI391" s="203"/>
      <c r="HJ391" s="203"/>
      <c r="HK391" s="203"/>
      <c r="HL391" s="203"/>
      <c r="HM391" s="203"/>
      <c r="HN391" s="203"/>
      <c r="HO391" s="203"/>
      <c r="HP391" s="203"/>
      <c r="HQ391" s="203"/>
      <c r="HR391" s="203"/>
      <c r="HS391" s="203"/>
      <c r="HT391" s="203"/>
      <c r="HU391" s="203"/>
      <c r="HV391" s="203"/>
      <c r="HW391" s="203"/>
      <c r="HX391" s="203"/>
      <c r="HY391" s="203"/>
      <c r="HZ391" s="203"/>
      <c r="IA391" s="203"/>
      <c r="IB391" s="203"/>
      <c r="IC391" s="203"/>
      <c r="ID391" s="203"/>
      <c r="IE391" s="203"/>
      <c r="IF391" s="203"/>
      <c r="IG391" s="203"/>
      <c r="IH391" s="203"/>
      <c r="II391" s="203"/>
      <c r="IJ391" s="203"/>
      <c r="IK391" s="203"/>
      <c r="IL391" s="203"/>
      <c r="IM391" s="203"/>
      <c r="IN391" s="203"/>
      <c r="IO391" s="203"/>
      <c r="IP391" s="203"/>
      <c r="IQ391" s="203"/>
      <c r="IR391" s="203"/>
      <c r="IS391" s="203"/>
      <c r="IT391" s="203"/>
      <c r="IU391" s="203"/>
      <c r="IV391" s="203"/>
      <c r="IW391" s="203"/>
      <c r="IX391" s="203"/>
      <c r="IY391" s="203"/>
    </row>
    <row r="392" spans="1:259" s="381" customFormat="1" ht="12.95" customHeight="1">
      <c r="A392" s="211" t="s">
        <v>8484</v>
      </c>
      <c r="B392" s="211"/>
      <c r="C392" s="214"/>
      <c r="D392" s="211">
        <v>210013530</v>
      </c>
      <c r="E392" s="137" t="s">
        <v>1466</v>
      </c>
      <c r="F392" s="137"/>
      <c r="G392" s="137">
        <v>22100209</v>
      </c>
      <c r="H392" s="26" t="s">
        <v>1420</v>
      </c>
      <c r="I392" s="26" t="s">
        <v>615</v>
      </c>
      <c r="J392" s="26" t="s">
        <v>609</v>
      </c>
      <c r="K392" s="26" t="s">
        <v>616</v>
      </c>
      <c r="L392" s="27" t="s">
        <v>103</v>
      </c>
      <c r="M392" s="28" t="s">
        <v>104</v>
      </c>
      <c r="N392" s="26" t="s">
        <v>120</v>
      </c>
      <c r="O392" s="29" t="s">
        <v>83</v>
      </c>
      <c r="P392" s="28" t="s">
        <v>106</v>
      </c>
      <c r="Q392" s="26" t="s">
        <v>107</v>
      </c>
      <c r="R392" s="28" t="s">
        <v>108</v>
      </c>
      <c r="S392" s="27" t="s">
        <v>109</v>
      </c>
      <c r="T392" s="28" t="s">
        <v>106</v>
      </c>
      <c r="U392" s="30" t="s">
        <v>121</v>
      </c>
      <c r="V392" s="26" t="s">
        <v>111</v>
      </c>
      <c r="W392" s="28">
        <v>60</v>
      </c>
      <c r="X392" s="26" t="s">
        <v>112</v>
      </c>
      <c r="Y392" s="28"/>
      <c r="Z392" s="28"/>
      <c r="AA392" s="28"/>
      <c r="AB392" s="29">
        <v>30</v>
      </c>
      <c r="AC392" s="27">
        <v>60</v>
      </c>
      <c r="AD392" s="27">
        <v>10</v>
      </c>
      <c r="AE392" s="31" t="s">
        <v>128</v>
      </c>
      <c r="AF392" s="26" t="s">
        <v>114</v>
      </c>
      <c r="AG392" s="31">
        <v>197</v>
      </c>
      <c r="AH392" s="31">
        <v>18000</v>
      </c>
      <c r="AI392" s="32">
        <f t="shared" si="23"/>
        <v>3546000</v>
      </c>
      <c r="AJ392" s="33">
        <f t="shared" si="24"/>
        <v>3971520.0000000005</v>
      </c>
      <c r="AK392" s="34"/>
      <c r="AL392" s="35"/>
      <c r="AM392" s="34"/>
      <c r="AN392" s="34" t="s">
        <v>115</v>
      </c>
      <c r="AO392" s="24"/>
      <c r="AP392" s="26"/>
      <c r="AQ392" s="26"/>
      <c r="AR392" s="26"/>
      <c r="AS392" s="26" t="s">
        <v>619</v>
      </c>
      <c r="AT392" s="26" t="s">
        <v>619</v>
      </c>
      <c r="AU392" s="26"/>
      <c r="AV392" s="26"/>
      <c r="AW392" s="26"/>
      <c r="AX392" s="26"/>
      <c r="AY392" s="26"/>
      <c r="AZ392" s="26"/>
      <c r="BA392" s="203"/>
      <c r="BB392" s="38"/>
      <c r="BC392" s="38"/>
      <c r="BD392" s="38"/>
      <c r="BE392" s="983">
        <v>350</v>
      </c>
      <c r="BF392" s="203"/>
      <c r="BG392" s="203"/>
      <c r="BH392" s="203"/>
      <c r="BI392" s="203"/>
      <c r="BJ392" s="203"/>
      <c r="BK392" s="203"/>
      <c r="BL392" s="203"/>
      <c r="BM392" s="203"/>
      <c r="BN392" s="203"/>
      <c r="BO392" s="203"/>
      <c r="BP392" s="203"/>
      <c r="BQ392" s="203"/>
      <c r="BR392" s="203"/>
      <c r="BS392" s="203"/>
      <c r="BT392" s="203"/>
      <c r="BU392" s="203"/>
      <c r="BV392" s="203"/>
      <c r="BW392" s="203"/>
      <c r="BX392" s="203"/>
      <c r="BY392" s="203"/>
      <c r="BZ392" s="203"/>
      <c r="CA392" s="203"/>
      <c r="CB392" s="203"/>
      <c r="CC392" s="203"/>
      <c r="CD392" s="203"/>
      <c r="CE392" s="203"/>
      <c r="CF392" s="203"/>
      <c r="CG392" s="203"/>
      <c r="CH392" s="203"/>
      <c r="CI392" s="203"/>
      <c r="CJ392" s="203"/>
      <c r="CK392" s="203"/>
      <c r="CL392" s="203"/>
      <c r="CM392" s="203"/>
      <c r="CN392" s="203"/>
      <c r="CO392" s="203"/>
      <c r="CP392" s="203"/>
      <c r="CQ392" s="203"/>
      <c r="CR392" s="203"/>
      <c r="CS392" s="203"/>
      <c r="CT392" s="203"/>
      <c r="CU392" s="203"/>
      <c r="CV392" s="203"/>
      <c r="CW392" s="203"/>
      <c r="CX392" s="203"/>
      <c r="CY392" s="203"/>
      <c r="CZ392" s="203"/>
      <c r="DA392" s="203"/>
      <c r="DB392" s="203"/>
      <c r="DC392" s="203"/>
      <c r="DD392" s="203"/>
      <c r="DE392" s="203"/>
      <c r="DF392" s="203"/>
      <c r="DG392" s="203"/>
      <c r="DH392" s="203"/>
      <c r="DI392" s="203"/>
      <c r="DJ392" s="203"/>
      <c r="DK392" s="203"/>
      <c r="DL392" s="203"/>
      <c r="DM392" s="203"/>
      <c r="DN392" s="203"/>
      <c r="DO392" s="203"/>
      <c r="DP392" s="203"/>
      <c r="DQ392" s="203"/>
      <c r="DR392" s="203"/>
      <c r="DS392" s="203"/>
      <c r="DT392" s="203"/>
      <c r="DU392" s="203"/>
      <c r="DV392" s="203"/>
      <c r="DW392" s="203"/>
      <c r="DX392" s="203"/>
      <c r="DY392" s="203"/>
      <c r="DZ392" s="203"/>
      <c r="EA392" s="203"/>
      <c r="EB392" s="203"/>
      <c r="EC392" s="203"/>
      <c r="ED392" s="203"/>
      <c r="EE392" s="203"/>
      <c r="EF392" s="203"/>
      <c r="EG392" s="203"/>
      <c r="EH392" s="203"/>
      <c r="EI392" s="203"/>
      <c r="EJ392" s="203"/>
      <c r="EK392" s="203"/>
      <c r="EL392" s="203"/>
      <c r="EM392" s="203"/>
      <c r="EN392" s="203"/>
      <c r="EO392" s="203"/>
      <c r="EP392" s="203"/>
      <c r="EQ392" s="203"/>
      <c r="ER392" s="203"/>
      <c r="ES392" s="203"/>
      <c r="ET392" s="203"/>
      <c r="EU392" s="203"/>
      <c r="EV392" s="203"/>
      <c r="EW392" s="203"/>
      <c r="EX392" s="203"/>
      <c r="EY392" s="203"/>
      <c r="EZ392" s="203"/>
      <c r="FA392" s="203"/>
      <c r="FB392" s="203"/>
      <c r="FC392" s="203"/>
      <c r="FD392" s="203"/>
      <c r="FE392" s="203"/>
      <c r="FF392" s="203"/>
      <c r="FG392" s="203"/>
      <c r="FH392" s="203"/>
      <c r="FI392" s="203"/>
      <c r="FJ392" s="203"/>
      <c r="FK392" s="203"/>
      <c r="FL392" s="203"/>
      <c r="FM392" s="203"/>
      <c r="FN392" s="203"/>
      <c r="FO392" s="203"/>
      <c r="FP392" s="203"/>
      <c r="FQ392" s="203"/>
      <c r="FR392" s="203"/>
      <c r="FS392" s="203"/>
      <c r="FT392" s="203"/>
      <c r="FU392" s="203"/>
      <c r="FV392" s="203"/>
      <c r="FW392" s="203"/>
      <c r="FX392" s="203"/>
      <c r="FY392" s="203"/>
      <c r="FZ392" s="203"/>
      <c r="GA392" s="203"/>
      <c r="GB392" s="203"/>
      <c r="GC392" s="203"/>
      <c r="GD392" s="203"/>
      <c r="GE392" s="203"/>
      <c r="GF392" s="203"/>
      <c r="GG392" s="203"/>
      <c r="GH392" s="203"/>
      <c r="GI392" s="203"/>
      <c r="GJ392" s="203"/>
      <c r="GK392" s="203"/>
      <c r="GL392" s="203"/>
      <c r="GM392" s="203"/>
      <c r="GN392" s="203"/>
      <c r="GO392" s="203"/>
      <c r="GP392" s="203"/>
      <c r="GQ392" s="203"/>
      <c r="GR392" s="203"/>
      <c r="GS392" s="203"/>
      <c r="GT392" s="203"/>
      <c r="GU392" s="203"/>
      <c r="GV392" s="203"/>
      <c r="GW392" s="203"/>
      <c r="GX392" s="203"/>
      <c r="GY392" s="203"/>
      <c r="GZ392" s="203"/>
      <c r="HA392" s="203"/>
      <c r="HB392" s="203"/>
      <c r="HC392" s="203"/>
      <c r="HD392" s="203"/>
      <c r="HE392" s="203"/>
      <c r="HF392" s="203"/>
      <c r="HG392" s="203"/>
      <c r="HH392" s="203"/>
      <c r="HI392" s="203"/>
      <c r="HJ392" s="203"/>
      <c r="HK392" s="203"/>
      <c r="HL392" s="203"/>
      <c r="HM392" s="203"/>
      <c r="HN392" s="203"/>
      <c r="HO392" s="203"/>
      <c r="HP392" s="203"/>
      <c r="HQ392" s="203"/>
      <c r="HR392" s="203"/>
      <c r="HS392" s="203"/>
      <c r="HT392" s="203"/>
      <c r="HU392" s="203"/>
      <c r="HV392" s="203"/>
      <c r="HW392" s="203"/>
      <c r="HX392" s="203"/>
      <c r="HY392" s="203"/>
      <c r="HZ392" s="203"/>
      <c r="IA392" s="203"/>
      <c r="IB392" s="203"/>
      <c r="IC392" s="203"/>
      <c r="ID392" s="203"/>
      <c r="IE392" s="203"/>
      <c r="IF392" s="203"/>
      <c r="IG392" s="203"/>
      <c r="IH392" s="203"/>
      <c r="II392" s="203"/>
      <c r="IJ392" s="203"/>
      <c r="IK392" s="203"/>
      <c r="IL392" s="203"/>
      <c r="IM392" s="203"/>
      <c r="IN392" s="203"/>
      <c r="IO392" s="203"/>
      <c r="IP392" s="203"/>
      <c r="IQ392" s="203"/>
      <c r="IR392" s="203"/>
      <c r="IS392" s="203"/>
      <c r="IT392" s="203"/>
      <c r="IU392" s="203"/>
      <c r="IV392" s="203"/>
      <c r="IW392" s="203"/>
      <c r="IX392" s="203"/>
      <c r="IY392" s="203"/>
    </row>
    <row r="393" spans="1:259" s="381" customFormat="1" ht="12.95" customHeight="1">
      <c r="A393" s="211" t="s">
        <v>8484</v>
      </c>
      <c r="B393" s="211"/>
      <c r="C393" s="214"/>
      <c r="D393" s="211">
        <v>210018893</v>
      </c>
      <c r="E393" s="137" t="s">
        <v>1465</v>
      </c>
      <c r="F393" s="137"/>
      <c r="G393" s="137">
        <v>22100210</v>
      </c>
      <c r="H393" s="26" t="s">
        <v>1421</v>
      </c>
      <c r="I393" s="26" t="s">
        <v>615</v>
      </c>
      <c r="J393" s="26" t="s">
        <v>609</v>
      </c>
      <c r="K393" s="26" t="s">
        <v>616</v>
      </c>
      <c r="L393" s="27" t="s">
        <v>103</v>
      </c>
      <c r="M393" s="28" t="s">
        <v>104</v>
      </c>
      <c r="N393" s="26" t="s">
        <v>120</v>
      </c>
      <c r="O393" s="29" t="s">
        <v>83</v>
      </c>
      <c r="P393" s="28" t="s">
        <v>106</v>
      </c>
      <c r="Q393" s="26" t="s">
        <v>107</v>
      </c>
      <c r="R393" s="28" t="s">
        <v>108</v>
      </c>
      <c r="S393" s="27" t="s">
        <v>109</v>
      </c>
      <c r="T393" s="28" t="s">
        <v>106</v>
      </c>
      <c r="U393" s="30" t="s">
        <v>121</v>
      </c>
      <c r="V393" s="26" t="s">
        <v>111</v>
      </c>
      <c r="W393" s="28">
        <v>60</v>
      </c>
      <c r="X393" s="26" t="s">
        <v>112</v>
      </c>
      <c r="Y393" s="28"/>
      <c r="Z393" s="28"/>
      <c r="AA393" s="28"/>
      <c r="AB393" s="29">
        <v>30</v>
      </c>
      <c r="AC393" s="27">
        <v>60</v>
      </c>
      <c r="AD393" s="27">
        <v>10</v>
      </c>
      <c r="AE393" s="31" t="s">
        <v>128</v>
      </c>
      <c r="AF393" s="26" t="s">
        <v>114</v>
      </c>
      <c r="AG393" s="31">
        <v>90</v>
      </c>
      <c r="AH393" s="31">
        <v>4700</v>
      </c>
      <c r="AI393" s="32">
        <v>0</v>
      </c>
      <c r="AJ393" s="33">
        <v>0</v>
      </c>
      <c r="AK393" s="34"/>
      <c r="AL393" s="35"/>
      <c r="AM393" s="34"/>
      <c r="AN393" s="34" t="s">
        <v>115</v>
      </c>
      <c r="AO393" s="24"/>
      <c r="AP393" s="26"/>
      <c r="AQ393" s="26"/>
      <c r="AR393" s="26"/>
      <c r="AS393" s="26" t="s">
        <v>620</v>
      </c>
      <c r="AT393" s="26" t="s">
        <v>620</v>
      </c>
      <c r="AU393" s="26"/>
      <c r="AV393" s="26"/>
      <c r="AW393" s="26"/>
      <c r="AX393" s="26"/>
      <c r="AY393" s="26"/>
      <c r="AZ393" s="26" t="s">
        <v>3906</v>
      </c>
      <c r="BA393" s="203" t="s">
        <v>3944</v>
      </c>
      <c r="BB393" s="38"/>
      <c r="BC393" s="38"/>
      <c r="BD393" s="38"/>
      <c r="BE393" s="983">
        <v>351</v>
      </c>
      <c r="BF393" s="203"/>
      <c r="BG393" s="203"/>
      <c r="BH393" s="203"/>
      <c r="BI393" s="203"/>
      <c r="BJ393" s="203"/>
      <c r="BK393" s="203"/>
      <c r="BL393" s="203"/>
      <c r="BM393" s="203"/>
      <c r="BN393" s="203"/>
      <c r="BO393" s="203"/>
      <c r="BP393" s="203"/>
      <c r="BQ393" s="203"/>
      <c r="BR393" s="203"/>
      <c r="BS393" s="203"/>
      <c r="BT393" s="203"/>
      <c r="BU393" s="203"/>
      <c r="BV393" s="203"/>
      <c r="BW393" s="203"/>
      <c r="BX393" s="203"/>
      <c r="BY393" s="203"/>
      <c r="BZ393" s="203"/>
      <c r="CA393" s="203"/>
      <c r="CB393" s="203"/>
      <c r="CC393" s="203"/>
      <c r="CD393" s="203"/>
      <c r="CE393" s="203"/>
      <c r="CF393" s="203"/>
      <c r="CG393" s="203"/>
      <c r="CH393" s="203"/>
      <c r="CI393" s="203"/>
      <c r="CJ393" s="203"/>
      <c r="CK393" s="203"/>
      <c r="CL393" s="203"/>
      <c r="CM393" s="203"/>
      <c r="CN393" s="203"/>
      <c r="CO393" s="203"/>
      <c r="CP393" s="203"/>
      <c r="CQ393" s="203"/>
      <c r="CR393" s="203"/>
      <c r="CS393" s="203"/>
      <c r="CT393" s="203"/>
      <c r="CU393" s="203"/>
      <c r="CV393" s="203"/>
      <c r="CW393" s="203"/>
      <c r="CX393" s="203"/>
      <c r="CY393" s="203"/>
      <c r="CZ393" s="203"/>
      <c r="DA393" s="203"/>
      <c r="DB393" s="203"/>
      <c r="DC393" s="203"/>
      <c r="DD393" s="203"/>
      <c r="DE393" s="203"/>
      <c r="DF393" s="203"/>
      <c r="DG393" s="203"/>
      <c r="DH393" s="203"/>
      <c r="DI393" s="203"/>
      <c r="DJ393" s="203"/>
      <c r="DK393" s="203"/>
      <c r="DL393" s="203"/>
      <c r="DM393" s="203"/>
      <c r="DN393" s="203"/>
      <c r="DO393" s="203"/>
      <c r="DP393" s="203"/>
      <c r="DQ393" s="203"/>
      <c r="DR393" s="203"/>
      <c r="DS393" s="203"/>
      <c r="DT393" s="203"/>
      <c r="DU393" s="203"/>
      <c r="DV393" s="203"/>
      <c r="DW393" s="203"/>
      <c r="DX393" s="203"/>
      <c r="DY393" s="203"/>
      <c r="DZ393" s="203"/>
      <c r="EA393" s="203"/>
      <c r="EB393" s="203"/>
      <c r="EC393" s="203"/>
      <c r="ED393" s="203"/>
      <c r="EE393" s="203"/>
      <c r="EF393" s="203"/>
      <c r="EG393" s="203"/>
      <c r="EH393" s="203"/>
      <c r="EI393" s="203"/>
      <c r="EJ393" s="203"/>
      <c r="EK393" s="203"/>
      <c r="EL393" s="203"/>
      <c r="EM393" s="203"/>
      <c r="EN393" s="203"/>
      <c r="EO393" s="203"/>
      <c r="EP393" s="203"/>
      <c r="EQ393" s="203"/>
      <c r="ER393" s="203"/>
      <c r="ES393" s="203"/>
      <c r="ET393" s="203"/>
      <c r="EU393" s="203"/>
      <c r="EV393" s="203"/>
      <c r="EW393" s="203"/>
      <c r="EX393" s="203"/>
      <c r="EY393" s="203"/>
      <c r="EZ393" s="203"/>
      <c r="FA393" s="203"/>
      <c r="FB393" s="203"/>
      <c r="FC393" s="203"/>
      <c r="FD393" s="203"/>
      <c r="FE393" s="203"/>
      <c r="FF393" s="203"/>
      <c r="FG393" s="203"/>
      <c r="FH393" s="203"/>
      <c r="FI393" s="203"/>
      <c r="FJ393" s="203"/>
      <c r="FK393" s="203"/>
      <c r="FL393" s="203"/>
      <c r="FM393" s="203"/>
      <c r="FN393" s="203"/>
      <c r="FO393" s="203"/>
      <c r="FP393" s="203"/>
      <c r="FQ393" s="203"/>
      <c r="FR393" s="203"/>
      <c r="FS393" s="203"/>
      <c r="FT393" s="203"/>
      <c r="FU393" s="203"/>
      <c r="FV393" s="203"/>
      <c r="FW393" s="203"/>
      <c r="FX393" s="203"/>
      <c r="FY393" s="203"/>
      <c r="FZ393" s="203"/>
      <c r="GA393" s="203"/>
      <c r="GB393" s="203"/>
      <c r="GC393" s="203"/>
      <c r="GD393" s="203"/>
      <c r="GE393" s="203"/>
      <c r="GF393" s="203"/>
      <c r="GG393" s="203"/>
      <c r="GH393" s="203"/>
      <c r="GI393" s="203"/>
      <c r="GJ393" s="203"/>
      <c r="GK393" s="203"/>
      <c r="GL393" s="203"/>
      <c r="GM393" s="203"/>
      <c r="GN393" s="203"/>
      <c r="GO393" s="203"/>
      <c r="GP393" s="203"/>
      <c r="GQ393" s="203"/>
      <c r="GR393" s="203"/>
      <c r="GS393" s="203"/>
      <c r="GT393" s="203"/>
      <c r="GU393" s="203"/>
      <c r="GV393" s="203"/>
      <c r="GW393" s="203"/>
      <c r="GX393" s="203"/>
      <c r="GY393" s="203"/>
      <c r="GZ393" s="203"/>
      <c r="HA393" s="203"/>
      <c r="HB393" s="203"/>
      <c r="HC393" s="203"/>
      <c r="HD393" s="203"/>
      <c r="HE393" s="203"/>
      <c r="HF393" s="203"/>
      <c r="HG393" s="203"/>
      <c r="HH393" s="203"/>
      <c r="HI393" s="203"/>
      <c r="HJ393" s="203"/>
      <c r="HK393" s="203"/>
      <c r="HL393" s="203"/>
      <c r="HM393" s="203"/>
      <c r="HN393" s="203"/>
      <c r="HO393" s="203"/>
      <c r="HP393" s="203"/>
      <c r="HQ393" s="203"/>
      <c r="HR393" s="203"/>
      <c r="HS393" s="203"/>
      <c r="HT393" s="203"/>
      <c r="HU393" s="203"/>
      <c r="HV393" s="203"/>
      <c r="HW393" s="203"/>
      <c r="HX393" s="203"/>
      <c r="HY393" s="203"/>
      <c r="HZ393" s="203"/>
      <c r="IA393" s="203"/>
      <c r="IB393" s="203"/>
      <c r="IC393" s="203"/>
      <c r="ID393" s="203"/>
      <c r="IE393" s="203"/>
      <c r="IF393" s="203"/>
      <c r="IG393" s="203"/>
      <c r="IH393" s="203"/>
      <c r="II393" s="203"/>
      <c r="IJ393" s="203"/>
      <c r="IK393" s="203"/>
      <c r="IL393" s="203"/>
      <c r="IM393" s="203"/>
      <c r="IN393" s="203"/>
      <c r="IO393" s="203"/>
      <c r="IP393" s="203"/>
      <c r="IQ393" s="203"/>
      <c r="IR393" s="203"/>
      <c r="IS393" s="203"/>
      <c r="IT393" s="203"/>
      <c r="IU393" s="203"/>
      <c r="IV393" s="203"/>
      <c r="IW393" s="203"/>
      <c r="IX393" s="203"/>
      <c r="IY393" s="203"/>
    </row>
    <row r="394" spans="1:259" s="381" customFormat="1" ht="12.95" customHeight="1">
      <c r="A394" s="211" t="s">
        <v>8484</v>
      </c>
      <c r="B394" s="211"/>
      <c r="C394" s="214"/>
      <c r="D394" s="211">
        <v>210012515</v>
      </c>
      <c r="E394" s="137" t="s">
        <v>1471</v>
      </c>
      <c r="F394" s="137"/>
      <c r="G394" s="137">
        <v>22100211</v>
      </c>
      <c r="H394" s="26" t="s">
        <v>1422</v>
      </c>
      <c r="I394" s="26" t="s">
        <v>621</v>
      </c>
      <c r="J394" s="26" t="s">
        <v>609</v>
      </c>
      <c r="K394" s="26" t="s">
        <v>622</v>
      </c>
      <c r="L394" s="27" t="s">
        <v>103</v>
      </c>
      <c r="M394" s="28" t="s">
        <v>104</v>
      </c>
      <c r="N394" s="26" t="s">
        <v>120</v>
      </c>
      <c r="O394" s="29" t="s">
        <v>83</v>
      </c>
      <c r="P394" s="28" t="s">
        <v>106</v>
      </c>
      <c r="Q394" s="26" t="s">
        <v>107</v>
      </c>
      <c r="R394" s="28" t="s">
        <v>108</v>
      </c>
      <c r="S394" s="27" t="s">
        <v>109</v>
      </c>
      <c r="T394" s="28" t="s">
        <v>106</v>
      </c>
      <c r="U394" s="30" t="s">
        <v>121</v>
      </c>
      <c r="V394" s="26" t="s">
        <v>111</v>
      </c>
      <c r="W394" s="28">
        <v>60</v>
      </c>
      <c r="X394" s="26" t="s">
        <v>112</v>
      </c>
      <c r="Y394" s="28"/>
      <c r="Z394" s="28"/>
      <c r="AA394" s="28"/>
      <c r="AB394" s="29">
        <v>30</v>
      </c>
      <c r="AC394" s="27">
        <v>60</v>
      </c>
      <c r="AD394" s="27">
        <v>10</v>
      </c>
      <c r="AE394" s="31" t="s">
        <v>128</v>
      </c>
      <c r="AF394" s="26" t="s">
        <v>114</v>
      </c>
      <c r="AG394" s="31">
        <v>67</v>
      </c>
      <c r="AH394" s="31">
        <v>57275</v>
      </c>
      <c r="AI394" s="32">
        <f>AG394*AH394</f>
        <v>3837425</v>
      </c>
      <c r="AJ394" s="33">
        <f t="shared" ref="AJ394:AJ412" si="25">AI394*1.12</f>
        <v>4297916</v>
      </c>
      <c r="AK394" s="34"/>
      <c r="AL394" s="35"/>
      <c r="AM394" s="34"/>
      <c r="AN394" s="34" t="s">
        <v>115</v>
      </c>
      <c r="AO394" s="24"/>
      <c r="AP394" s="26"/>
      <c r="AQ394" s="26"/>
      <c r="AR394" s="26"/>
      <c r="AS394" s="26" t="s">
        <v>623</v>
      </c>
      <c r="AT394" s="26" t="s">
        <v>623</v>
      </c>
      <c r="AU394" s="26"/>
      <c r="AV394" s="26"/>
      <c r="AW394" s="26"/>
      <c r="AX394" s="26"/>
      <c r="AY394" s="26"/>
      <c r="AZ394" s="26"/>
      <c r="BA394" s="203"/>
      <c r="BB394" s="203"/>
      <c r="BC394" s="38"/>
      <c r="BD394" s="38"/>
      <c r="BE394" s="983">
        <v>352</v>
      </c>
      <c r="BF394" s="203"/>
      <c r="BG394" s="203"/>
      <c r="BH394" s="203"/>
      <c r="BI394" s="203"/>
      <c r="BJ394" s="203"/>
      <c r="BK394" s="203"/>
      <c r="BL394" s="203"/>
      <c r="BM394" s="203"/>
      <c r="BN394" s="203"/>
      <c r="BO394" s="203"/>
      <c r="BP394" s="203"/>
      <c r="BQ394" s="203"/>
      <c r="BR394" s="203"/>
      <c r="BS394" s="203"/>
      <c r="BT394" s="203"/>
      <c r="BU394" s="203"/>
      <c r="BV394" s="203"/>
      <c r="BW394" s="203"/>
      <c r="BX394" s="203"/>
      <c r="BY394" s="203"/>
      <c r="BZ394" s="203"/>
      <c r="CA394" s="203"/>
      <c r="CB394" s="203"/>
      <c r="CC394" s="203"/>
      <c r="CD394" s="203"/>
      <c r="CE394" s="203"/>
      <c r="CF394" s="203"/>
      <c r="CG394" s="203"/>
      <c r="CH394" s="203"/>
      <c r="CI394" s="203"/>
      <c r="CJ394" s="203"/>
      <c r="CK394" s="203"/>
      <c r="CL394" s="203"/>
      <c r="CM394" s="203"/>
      <c r="CN394" s="203"/>
      <c r="CO394" s="203"/>
      <c r="CP394" s="203"/>
      <c r="CQ394" s="203"/>
      <c r="CR394" s="203"/>
      <c r="CS394" s="203"/>
      <c r="CT394" s="203"/>
      <c r="CU394" s="203"/>
      <c r="CV394" s="203"/>
      <c r="CW394" s="203"/>
      <c r="CX394" s="203"/>
      <c r="CY394" s="203"/>
      <c r="CZ394" s="203"/>
      <c r="DA394" s="203"/>
      <c r="DB394" s="203"/>
      <c r="DC394" s="203"/>
      <c r="DD394" s="203"/>
      <c r="DE394" s="203"/>
      <c r="DF394" s="203"/>
      <c r="DG394" s="203"/>
      <c r="DH394" s="203"/>
      <c r="DI394" s="203"/>
      <c r="DJ394" s="203"/>
      <c r="DK394" s="203"/>
      <c r="DL394" s="203"/>
      <c r="DM394" s="203"/>
      <c r="DN394" s="203"/>
      <c r="DO394" s="203"/>
      <c r="DP394" s="203"/>
      <c r="DQ394" s="203"/>
      <c r="DR394" s="203"/>
      <c r="DS394" s="203"/>
      <c r="DT394" s="203"/>
      <c r="DU394" s="203"/>
      <c r="DV394" s="203"/>
      <c r="DW394" s="203"/>
      <c r="DX394" s="203"/>
      <c r="DY394" s="203"/>
      <c r="DZ394" s="203"/>
      <c r="EA394" s="203"/>
      <c r="EB394" s="203"/>
      <c r="EC394" s="203"/>
      <c r="ED394" s="203"/>
      <c r="EE394" s="203"/>
      <c r="EF394" s="203"/>
      <c r="EG394" s="203"/>
      <c r="EH394" s="203"/>
      <c r="EI394" s="203"/>
      <c r="EJ394" s="203"/>
      <c r="EK394" s="203"/>
      <c r="EL394" s="203"/>
      <c r="EM394" s="203"/>
      <c r="EN394" s="203"/>
      <c r="EO394" s="203"/>
      <c r="EP394" s="203"/>
      <c r="EQ394" s="203"/>
      <c r="ER394" s="203"/>
      <c r="ES394" s="203"/>
      <c r="ET394" s="203"/>
      <c r="EU394" s="203"/>
      <c r="EV394" s="203"/>
      <c r="EW394" s="203"/>
      <c r="EX394" s="203"/>
      <c r="EY394" s="203"/>
      <c r="EZ394" s="203"/>
      <c r="FA394" s="203"/>
      <c r="FB394" s="203"/>
      <c r="FC394" s="203"/>
      <c r="FD394" s="203"/>
      <c r="FE394" s="203"/>
      <c r="FF394" s="203"/>
      <c r="FG394" s="203"/>
      <c r="FH394" s="203"/>
      <c r="FI394" s="203"/>
      <c r="FJ394" s="203"/>
      <c r="FK394" s="203"/>
      <c r="FL394" s="203"/>
      <c r="FM394" s="203"/>
      <c r="FN394" s="203"/>
      <c r="FO394" s="203"/>
      <c r="FP394" s="203"/>
      <c r="FQ394" s="203"/>
      <c r="FR394" s="203"/>
      <c r="FS394" s="203"/>
      <c r="FT394" s="203"/>
      <c r="FU394" s="203"/>
      <c r="FV394" s="203"/>
      <c r="FW394" s="203"/>
      <c r="FX394" s="203"/>
      <c r="FY394" s="203"/>
      <c r="FZ394" s="203"/>
      <c r="GA394" s="203"/>
      <c r="GB394" s="203"/>
      <c r="GC394" s="203"/>
      <c r="GD394" s="203"/>
      <c r="GE394" s="203"/>
      <c r="GF394" s="203"/>
      <c r="GG394" s="203"/>
      <c r="GH394" s="203"/>
      <c r="GI394" s="203"/>
      <c r="GJ394" s="203"/>
      <c r="GK394" s="203"/>
      <c r="GL394" s="203"/>
      <c r="GM394" s="203"/>
      <c r="GN394" s="203"/>
      <c r="GO394" s="203"/>
      <c r="GP394" s="203"/>
      <c r="GQ394" s="203"/>
      <c r="GR394" s="203"/>
      <c r="GS394" s="203"/>
      <c r="GT394" s="203"/>
      <c r="GU394" s="203"/>
      <c r="GV394" s="203"/>
      <c r="GW394" s="203"/>
      <c r="GX394" s="203"/>
      <c r="GY394" s="203"/>
      <c r="GZ394" s="203"/>
      <c r="HA394" s="203"/>
      <c r="HB394" s="203"/>
      <c r="HC394" s="203"/>
      <c r="HD394" s="203"/>
      <c r="HE394" s="203"/>
      <c r="HF394" s="203"/>
      <c r="HG394" s="203"/>
      <c r="HH394" s="203"/>
      <c r="HI394" s="203"/>
      <c r="HJ394" s="203"/>
      <c r="HK394" s="203"/>
      <c r="HL394" s="203"/>
      <c r="HM394" s="203"/>
      <c r="HN394" s="203"/>
      <c r="HO394" s="203"/>
      <c r="HP394" s="203"/>
      <c r="HQ394" s="203"/>
      <c r="HR394" s="203"/>
      <c r="HS394" s="203"/>
      <c r="HT394" s="203"/>
      <c r="HU394" s="203"/>
      <c r="HV394" s="203"/>
      <c r="HW394" s="203"/>
      <c r="HX394" s="203"/>
      <c r="HY394" s="203"/>
      <c r="HZ394" s="203"/>
      <c r="IA394" s="203"/>
      <c r="IB394" s="203"/>
      <c r="IC394" s="203"/>
      <c r="ID394" s="203"/>
      <c r="IE394" s="203"/>
      <c r="IF394" s="203"/>
      <c r="IG394" s="203"/>
      <c r="IH394" s="203"/>
      <c r="II394" s="203"/>
      <c r="IJ394" s="203"/>
      <c r="IK394" s="203"/>
      <c r="IL394" s="203"/>
      <c r="IM394" s="203"/>
      <c r="IN394" s="203"/>
      <c r="IO394" s="203"/>
      <c r="IP394" s="203"/>
      <c r="IQ394" s="203"/>
      <c r="IR394" s="203"/>
      <c r="IS394" s="203"/>
      <c r="IT394" s="203"/>
      <c r="IU394" s="203"/>
      <c r="IV394" s="203"/>
      <c r="IW394" s="203"/>
      <c r="IX394" s="203"/>
      <c r="IY394" s="203"/>
    </row>
    <row r="395" spans="1:259" s="381" customFormat="1" ht="12.95" customHeight="1">
      <c r="A395" s="211" t="s">
        <v>8484</v>
      </c>
      <c r="B395" s="211"/>
      <c r="C395" s="214"/>
      <c r="D395" s="211">
        <v>210018453</v>
      </c>
      <c r="E395" s="137" t="s">
        <v>1470</v>
      </c>
      <c r="F395" s="137"/>
      <c r="G395" s="137">
        <v>22100212</v>
      </c>
      <c r="H395" s="26" t="s">
        <v>1423</v>
      </c>
      <c r="I395" s="26" t="s">
        <v>621</v>
      </c>
      <c r="J395" s="26" t="s">
        <v>609</v>
      </c>
      <c r="K395" s="26" t="s">
        <v>622</v>
      </c>
      <c r="L395" s="27" t="s">
        <v>103</v>
      </c>
      <c r="M395" s="28" t="s">
        <v>104</v>
      </c>
      <c r="N395" s="26" t="s">
        <v>120</v>
      </c>
      <c r="O395" s="29" t="s">
        <v>83</v>
      </c>
      <c r="P395" s="28" t="s">
        <v>106</v>
      </c>
      <c r="Q395" s="26" t="s">
        <v>107</v>
      </c>
      <c r="R395" s="28" t="s">
        <v>108</v>
      </c>
      <c r="S395" s="27" t="s">
        <v>109</v>
      </c>
      <c r="T395" s="28" t="s">
        <v>106</v>
      </c>
      <c r="U395" s="30" t="s">
        <v>121</v>
      </c>
      <c r="V395" s="26" t="s">
        <v>111</v>
      </c>
      <c r="W395" s="28">
        <v>60</v>
      </c>
      <c r="X395" s="26" t="s">
        <v>112</v>
      </c>
      <c r="Y395" s="28"/>
      <c r="Z395" s="28"/>
      <c r="AA395" s="28"/>
      <c r="AB395" s="29">
        <v>30</v>
      </c>
      <c r="AC395" s="27">
        <v>60</v>
      </c>
      <c r="AD395" s="27">
        <v>10</v>
      </c>
      <c r="AE395" s="31" t="s">
        <v>128</v>
      </c>
      <c r="AF395" s="26" t="s">
        <v>114</v>
      </c>
      <c r="AG395" s="31">
        <v>4</v>
      </c>
      <c r="AH395" s="31">
        <v>146200</v>
      </c>
      <c r="AI395" s="32">
        <f>AG395*AH395</f>
        <v>584800</v>
      </c>
      <c r="AJ395" s="33">
        <f t="shared" si="25"/>
        <v>654976.00000000012</v>
      </c>
      <c r="AK395" s="34"/>
      <c r="AL395" s="35"/>
      <c r="AM395" s="34"/>
      <c r="AN395" s="34" t="s">
        <v>115</v>
      </c>
      <c r="AO395" s="24"/>
      <c r="AP395" s="26"/>
      <c r="AQ395" s="26"/>
      <c r="AR395" s="26"/>
      <c r="AS395" s="26" t="s">
        <v>624</v>
      </c>
      <c r="AT395" s="26" t="s">
        <v>624</v>
      </c>
      <c r="AU395" s="26"/>
      <c r="AV395" s="26"/>
      <c r="AW395" s="26"/>
      <c r="AX395" s="26"/>
      <c r="AY395" s="26"/>
      <c r="AZ395" s="26"/>
      <c r="BA395" s="203"/>
      <c r="BB395" s="203"/>
      <c r="BC395" s="38"/>
      <c r="BD395" s="38"/>
      <c r="BE395" s="983">
        <v>353</v>
      </c>
      <c r="BF395" s="203"/>
      <c r="BG395" s="203"/>
      <c r="BH395" s="203"/>
      <c r="BI395" s="203"/>
      <c r="BJ395" s="203"/>
      <c r="BK395" s="203"/>
      <c r="BL395" s="203"/>
      <c r="BM395" s="203"/>
      <c r="BN395" s="203"/>
      <c r="BO395" s="203"/>
      <c r="BP395" s="203"/>
      <c r="BQ395" s="203"/>
      <c r="BR395" s="203"/>
      <c r="BS395" s="203"/>
      <c r="BT395" s="203"/>
      <c r="BU395" s="203"/>
      <c r="BV395" s="203"/>
      <c r="BW395" s="203"/>
      <c r="BX395" s="203"/>
      <c r="BY395" s="203"/>
      <c r="BZ395" s="203"/>
      <c r="CA395" s="203"/>
      <c r="CB395" s="203"/>
      <c r="CC395" s="203"/>
      <c r="CD395" s="203"/>
      <c r="CE395" s="203"/>
      <c r="CF395" s="203"/>
      <c r="CG395" s="203"/>
      <c r="CH395" s="203"/>
      <c r="CI395" s="203"/>
      <c r="CJ395" s="203"/>
      <c r="CK395" s="203"/>
      <c r="CL395" s="203"/>
      <c r="CM395" s="203"/>
      <c r="CN395" s="203"/>
      <c r="CO395" s="203"/>
      <c r="CP395" s="203"/>
      <c r="CQ395" s="203"/>
      <c r="CR395" s="203"/>
      <c r="CS395" s="203"/>
      <c r="CT395" s="203"/>
      <c r="CU395" s="203"/>
      <c r="CV395" s="203"/>
      <c r="CW395" s="203"/>
      <c r="CX395" s="203"/>
      <c r="CY395" s="203"/>
      <c r="CZ395" s="203"/>
      <c r="DA395" s="203"/>
      <c r="DB395" s="203"/>
      <c r="DC395" s="203"/>
      <c r="DD395" s="203"/>
      <c r="DE395" s="203"/>
      <c r="DF395" s="203"/>
      <c r="DG395" s="203"/>
      <c r="DH395" s="203"/>
      <c r="DI395" s="203"/>
      <c r="DJ395" s="203"/>
      <c r="DK395" s="203"/>
      <c r="DL395" s="203"/>
      <c r="DM395" s="203"/>
      <c r="DN395" s="203"/>
      <c r="DO395" s="203"/>
      <c r="DP395" s="203"/>
      <c r="DQ395" s="203"/>
      <c r="DR395" s="203"/>
      <c r="DS395" s="203"/>
      <c r="DT395" s="203"/>
      <c r="DU395" s="203"/>
      <c r="DV395" s="203"/>
      <c r="DW395" s="203"/>
      <c r="DX395" s="203"/>
      <c r="DY395" s="203"/>
      <c r="DZ395" s="203"/>
      <c r="EA395" s="203"/>
      <c r="EB395" s="203"/>
      <c r="EC395" s="203"/>
      <c r="ED395" s="203"/>
      <c r="EE395" s="203"/>
      <c r="EF395" s="203"/>
      <c r="EG395" s="203"/>
      <c r="EH395" s="203"/>
      <c r="EI395" s="203"/>
      <c r="EJ395" s="203"/>
      <c r="EK395" s="203"/>
      <c r="EL395" s="203"/>
      <c r="EM395" s="203"/>
      <c r="EN395" s="203"/>
      <c r="EO395" s="203"/>
      <c r="EP395" s="203"/>
      <c r="EQ395" s="203"/>
      <c r="ER395" s="203"/>
      <c r="ES395" s="203"/>
      <c r="ET395" s="203"/>
      <c r="EU395" s="203"/>
      <c r="EV395" s="203"/>
      <c r="EW395" s="203"/>
      <c r="EX395" s="203"/>
      <c r="EY395" s="203"/>
      <c r="EZ395" s="203"/>
      <c r="FA395" s="203"/>
      <c r="FB395" s="203"/>
      <c r="FC395" s="203"/>
      <c r="FD395" s="203"/>
      <c r="FE395" s="203"/>
      <c r="FF395" s="203"/>
      <c r="FG395" s="203"/>
      <c r="FH395" s="203"/>
      <c r="FI395" s="203"/>
      <c r="FJ395" s="203"/>
      <c r="FK395" s="203"/>
      <c r="FL395" s="203"/>
      <c r="FM395" s="203"/>
      <c r="FN395" s="203"/>
      <c r="FO395" s="203"/>
      <c r="FP395" s="203"/>
      <c r="FQ395" s="203"/>
      <c r="FR395" s="203"/>
      <c r="FS395" s="203"/>
      <c r="FT395" s="203"/>
      <c r="FU395" s="203"/>
      <c r="FV395" s="203"/>
      <c r="FW395" s="203"/>
      <c r="FX395" s="203"/>
      <c r="FY395" s="203"/>
      <c r="FZ395" s="203"/>
      <c r="GA395" s="203"/>
      <c r="GB395" s="203"/>
      <c r="GC395" s="203"/>
      <c r="GD395" s="203"/>
      <c r="GE395" s="203"/>
      <c r="GF395" s="203"/>
      <c r="GG395" s="203"/>
      <c r="GH395" s="203"/>
      <c r="GI395" s="203"/>
      <c r="GJ395" s="203"/>
      <c r="GK395" s="203"/>
      <c r="GL395" s="203"/>
      <c r="GM395" s="203"/>
      <c r="GN395" s="203"/>
      <c r="GO395" s="203"/>
      <c r="GP395" s="203"/>
      <c r="GQ395" s="203"/>
      <c r="GR395" s="203"/>
      <c r="GS395" s="203"/>
      <c r="GT395" s="203"/>
      <c r="GU395" s="203"/>
      <c r="GV395" s="203"/>
      <c r="GW395" s="203"/>
      <c r="GX395" s="203"/>
      <c r="GY395" s="203"/>
      <c r="GZ395" s="203"/>
      <c r="HA395" s="203"/>
      <c r="HB395" s="203"/>
      <c r="HC395" s="203"/>
      <c r="HD395" s="203"/>
      <c r="HE395" s="203"/>
      <c r="HF395" s="203"/>
      <c r="HG395" s="203"/>
      <c r="HH395" s="203"/>
      <c r="HI395" s="203"/>
      <c r="HJ395" s="203"/>
      <c r="HK395" s="203"/>
      <c r="HL395" s="203"/>
      <c r="HM395" s="203"/>
      <c r="HN395" s="203"/>
      <c r="HO395" s="203"/>
      <c r="HP395" s="203"/>
      <c r="HQ395" s="203"/>
      <c r="HR395" s="203"/>
      <c r="HS395" s="203"/>
      <c r="HT395" s="203"/>
      <c r="HU395" s="203"/>
      <c r="HV395" s="203"/>
      <c r="HW395" s="203"/>
      <c r="HX395" s="203"/>
      <c r="HY395" s="203"/>
      <c r="HZ395" s="203"/>
      <c r="IA395" s="203"/>
      <c r="IB395" s="203"/>
      <c r="IC395" s="203"/>
      <c r="ID395" s="203"/>
      <c r="IE395" s="203"/>
      <c r="IF395" s="203"/>
      <c r="IG395" s="203"/>
      <c r="IH395" s="203"/>
      <c r="II395" s="203"/>
      <c r="IJ395" s="203"/>
      <c r="IK395" s="203"/>
      <c r="IL395" s="203"/>
      <c r="IM395" s="203"/>
      <c r="IN395" s="203"/>
      <c r="IO395" s="203"/>
      <c r="IP395" s="203"/>
      <c r="IQ395" s="203"/>
      <c r="IR395" s="203"/>
      <c r="IS395" s="203"/>
      <c r="IT395" s="203"/>
      <c r="IU395" s="203"/>
      <c r="IV395" s="203"/>
      <c r="IW395" s="203"/>
      <c r="IX395" s="203"/>
      <c r="IY395" s="203"/>
    </row>
    <row r="396" spans="1:259" s="381" customFormat="1" ht="12.95" customHeight="1">
      <c r="A396" s="211" t="s">
        <v>8484</v>
      </c>
      <c r="B396" s="211"/>
      <c r="C396" s="214"/>
      <c r="D396" s="211">
        <v>210027015</v>
      </c>
      <c r="E396" s="137" t="s">
        <v>1469</v>
      </c>
      <c r="F396" s="137"/>
      <c r="G396" s="137">
        <v>22100213</v>
      </c>
      <c r="H396" s="26" t="s">
        <v>1424</v>
      </c>
      <c r="I396" s="26" t="s">
        <v>621</v>
      </c>
      <c r="J396" s="26" t="s">
        <v>609</v>
      </c>
      <c r="K396" s="26" t="s">
        <v>622</v>
      </c>
      <c r="L396" s="27" t="s">
        <v>103</v>
      </c>
      <c r="M396" s="28" t="s">
        <v>104</v>
      </c>
      <c r="N396" s="26" t="s">
        <v>120</v>
      </c>
      <c r="O396" s="29" t="s">
        <v>83</v>
      </c>
      <c r="P396" s="28" t="s">
        <v>106</v>
      </c>
      <c r="Q396" s="26" t="s">
        <v>107</v>
      </c>
      <c r="R396" s="28" t="s">
        <v>108</v>
      </c>
      <c r="S396" s="27" t="s">
        <v>109</v>
      </c>
      <c r="T396" s="28" t="s">
        <v>106</v>
      </c>
      <c r="U396" s="30" t="s">
        <v>121</v>
      </c>
      <c r="V396" s="26" t="s">
        <v>111</v>
      </c>
      <c r="W396" s="28">
        <v>60</v>
      </c>
      <c r="X396" s="26" t="s">
        <v>112</v>
      </c>
      <c r="Y396" s="28"/>
      <c r="Z396" s="28"/>
      <c r="AA396" s="28"/>
      <c r="AB396" s="29">
        <v>30</v>
      </c>
      <c r="AC396" s="27">
        <v>60</v>
      </c>
      <c r="AD396" s="27">
        <v>10</v>
      </c>
      <c r="AE396" s="31" t="s">
        <v>128</v>
      </c>
      <c r="AF396" s="26" t="s">
        <v>114</v>
      </c>
      <c r="AG396" s="31">
        <v>6</v>
      </c>
      <c r="AH396" s="31">
        <v>161450</v>
      </c>
      <c r="AI396" s="32">
        <f>AG396*AH396</f>
        <v>968700</v>
      </c>
      <c r="AJ396" s="33">
        <f t="shared" si="25"/>
        <v>1084944</v>
      </c>
      <c r="AK396" s="34"/>
      <c r="AL396" s="35"/>
      <c r="AM396" s="34"/>
      <c r="AN396" s="34" t="s">
        <v>115</v>
      </c>
      <c r="AO396" s="24"/>
      <c r="AP396" s="26"/>
      <c r="AQ396" s="26"/>
      <c r="AR396" s="26"/>
      <c r="AS396" s="26" t="s">
        <v>625</v>
      </c>
      <c r="AT396" s="26" t="s">
        <v>625</v>
      </c>
      <c r="AU396" s="26"/>
      <c r="AV396" s="26"/>
      <c r="AW396" s="26"/>
      <c r="AX396" s="26"/>
      <c r="AY396" s="26"/>
      <c r="AZ396" s="26"/>
      <c r="BA396" s="203"/>
      <c r="BB396" s="203"/>
      <c r="BC396" s="38"/>
      <c r="BD396" s="38"/>
      <c r="BE396" s="983">
        <v>354</v>
      </c>
      <c r="BF396" s="203"/>
      <c r="BG396" s="203"/>
      <c r="BH396" s="203"/>
      <c r="BI396" s="203"/>
      <c r="BJ396" s="203"/>
      <c r="BK396" s="203"/>
      <c r="BL396" s="203"/>
      <c r="BM396" s="203"/>
      <c r="BN396" s="203"/>
      <c r="BO396" s="203"/>
      <c r="BP396" s="203"/>
      <c r="BQ396" s="203"/>
      <c r="BR396" s="203"/>
      <c r="BS396" s="203"/>
      <c r="BT396" s="203"/>
      <c r="BU396" s="203"/>
      <c r="BV396" s="203"/>
      <c r="BW396" s="203"/>
      <c r="BX396" s="203"/>
      <c r="BY396" s="203"/>
      <c r="BZ396" s="203"/>
      <c r="CA396" s="203"/>
      <c r="CB396" s="203"/>
      <c r="CC396" s="203"/>
      <c r="CD396" s="203"/>
      <c r="CE396" s="203"/>
      <c r="CF396" s="203"/>
      <c r="CG396" s="203"/>
      <c r="CH396" s="203"/>
      <c r="CI396" s="203"/>
      <c r="CJ396" s="203"/>
      <c r="CK396" s="203"/>
      <c r="CL396" s="203"/>
      <c r="CM396" s="203"/>
      <c r="CN396" s="203"/>
      <c r="CO396" s="203"/>
      <c r="CP396" s="203"/>
      <c r="CQ396" s="203"/>
      <c r="CR396" s="203"/>
      <c r="CS396" s="203"/>
      <c r="CT396" s="203"/>
      <c r="CU396" s="203"/>
      <c r="CV396" s="203"/>
      <c r="CW396" s="203"/>
      <c r="CX396" s="203"/>
      <c r="CY396" s="203"/>
      <c r="CZ396" s="203"/>
      <c r="DA396" s="203"/>
      <c r="DB396" s="203"/>
      <c r="DC396" s="203"/>
      <c r="DD396" s="203"/>
      <c r="DE396" s="203"/>
      <c r="DF396" s="203"/>
      <c r="DG396" s="203"/>
      <c r="DH396" s="203"/>
      <c r="DI396" s="203"/>
      <c r="DJ396" s="203"/>
      <c r="DK396" s="203"/>
      <c r="DL396" s="203"/>
      <c r="DM396" s="203"/>
      <c r="DN396" s="203"/>
      <c r="DO396" s="203"/>
      <c r="DP396" s="203"/>
      <c r="DQ396" s="203"/>
      <c r="DR396" s="203"/>
      <c r="DS396" s="203"/>
      <c r="DT396" s="203"/>
      <c r="DU396" s="203"/>
      <c r="DV396" s="203"/>
      <c r="DW396" s="203"/>
      <c r="DX396" s="203"/>
      <c r="DY396" s="203"/>
      <c r="DZ396" s="203"/>
      <c r="EA396" s="203"/>
      <c r="EB396" s="203"/>
      <c r="EC396" s="203"/>
      <c r="ED396" s="203"/>
      <c r="EE396" s="203"/>
      <c r="EF396" s="203"/>
      <c r="EG396" s="203"/>
      <c r="EH396" s="203"/>
      <c r="EI396" s="203"/>
      <c r="EJ396" s="203"/>
      <c r="EK396" s="203"/>
      <c r="EL396" s="203"/>
      <c r="EM396" s="203"/>
      <c r="EN396" s="203"/>
      <c r="EO396" s="203"/>
      <c r="EP396" s="203"/>
      <c r="EQ396" s="203"/>
      <c r="ER396" s="203"/>
      <c r="ES396" s="203"/>
      <c r="ET396" s="203"/>
      <c r="EU396" s="203"/>
      <c r="EV396" s="203"/>
      <c r="EW396" s="203"/>
      <c r="EX396" s="203"/>
      <c r="EY396" s="203"/>
      <c r="EZ396" s="203"/>
      <c r="FA396" s="203"/>
      <c r="FB396" s="203"/>
      <c r="FC396" s="203"/>
      <c r="FD396" s="203"/>
      <c r="FE396" s="203"/>
      <c r="FF396" s="203"/>
      <c r="FG396" s="203"/>
      <c r="FH396" s="203"/>
      <c r="FI396" s="203"/>
      <c r="FJ396" s="203"/>
      <c r="FK396" s="203"/>
      <c r="FL396" s="203"/>
      <c r="FM396" s="203"/>
      <c r="FN396" s="203"/>
      <c r="FO396" s="203"/>
      <c r="FP396" s="203"/>
      <c r="FQ396" s="203"/>
      <c r="FR396" s="203"/>
      <c r="FS396" s="203"/>
      <c r="FT396" s="203"/>
      <c r="FU396" s="203"/>
      <c r="FV396" s="203"/>
      <c r="FW396" s="203"/>
      <c r="FX396" s="203"/>
      <c r="FY396" s="203"/>
      <c r="FZ396" s="203"/>
      <c r="GA396" s="203"/>
      <c r="GB396" s="203"/>
      <c r="GC396" s="203"/>
      <c r="GD396" s="203"/>
      <c r="GE396" s="203"/>
      <c r="GF396" s="203"/>
      <c r="GG396" s="203"/>
      <c r="GH396" s="203"/>
      <c r="GI396" s="203"/>
      <c r="GJ396" s="203"/>
      <c r="GK396" s="203"/>
      <c r="GL396" s="203"/>
      <c r="GM396" s="203"/>
      <c r="GN396" s="203"/>
      <c r="GO396" s="203"/>
      <c r="GP396" s="203"/>
      <c r="GQ396" s="203"/>
      <c r="GR396" s="203"/>
      <c r="GS396" s="203"/>
      <c r="GT396" s="203"/>
      <c r="GU396" s="203"/>
      <c r="GV396" s="203"/>
      <c r="GW396" s="203"/>
      <c r="GX396" s="203"/>
      <c r="GY396" s="203"/>
      <c r="GZ396" s="203"/>
      <c r="HA396" s="203"/>
      <c r="HB396" s="203"/>
      <c r="HC396" s="203"/>
      <c r="HD396" s="203"/>
      <c r="HE396" s="203"/>
      <c r="HF396" s="203"/>
      <c r="HG396" s="203"/>
      <c r="HH396" s="203"/>
      <c r="HI396" s="203"/>
      <c r="HJ396" s="203"/>
      <c r="HK396" s="203"/>
      <c r="HL396" s="203"/>
      <c r="HM396" s="203"/>
      <c r="HN396" s="203"/>
      <c r="HO396" s="203"/>
      <c r="HP396" s="203"/>
      <c r="HQ396" s="203"/>
      <c r="HR396" s="203"/>
      <c r="HS396" s="203"/>
      <c r="HT396" s="203"/>
      <c r="HU396" s="203"/>
      <c r="HV396" s="203"/>
      <c r="HW396" s="203"/>
      <c r="HX396" s="203"/>
      <c r="HY396" s="203"/>
      <c r="HZ396" s="203"/>
      <c r="IA396" s="203"/>
      <c r="IB396" s="203"/>
      <c r="IC396" s="203"/>
      <c r="ID396" s="203"/>
      <c r="IE396" s="203"/>
      <c r="IF396" s="203"/>
      <c r="IG396" s="203"/>
      <c r="IH396" s="203"/>
      <c r="II396" s="203"/>
      <c r="IJ396" s="203"/>
      <c r="IK396" s="203"/>
      <c r="IL396" s="203"/>
      <c r="IM396" s="203"/>
      <c r="IN396" s="203"/>
      <c r="IO396" s="203"/>
      <c r="IP396" s="203"/>
      <c r="IQ396" s="203"/>
      <c r="IR396" s="203"/>
      <c r="IS396" s="203"/>
      <c r="IT396" s="203"/>
      <c r="IU396" s="203"/>
      <c r="IV396" s="203"/>
      <c r="IW396" s="203"/>
      <c r="IX396" s="203"/>
      <c r="IY396" s="203"/>
    </row>
    <row r="397" spans="1:259" s="381" customFormat="1" ht="12.95" customHeight="1">
      <c r="A397" s="211" t="s">
        <v>8484</v>
      </c>
      <c r="B397" s="211"/>
      <c r="C397" s="214"/>
      <c r="D397" s="211">
        <v>210000020</v>
      </c>
      <c r="E397" s="137" t="s">
        <v>1415</v>
      </c>
      <c r="F397" s="137"/>
      <c r="G397" s="137">
        <v>22100214</v>
      </c>
      <c r="H397" s="26" t="s">
        <v>1425</v>
      </c>
      <c r="I397" s="26" t="s">
        <v>626</v>
      </c>
      <c r="J397" s="26" t="s">
        <v>627</v>
      </c>
      <c r="K397" s="26" t="s">
        <v>628</v>
      </c>
      <c r="L397" s="27" t="s">
        <v>103</v>
      </c>
      <c r="M397" s="28" t="s">
        <v>104</v>
      </c>
      <c r="N397" s="26"/>
      <c r="O397" s="29" t="s">
        <v>105</v>
      </c>
      <c r="P397" s="28" t="s">
        <v>106</v>
      </c>
      <c r="Q397" s="26" t="s">
        <v>107</v>
      </c>
      <c r="R397" s="28" t="s">
        <v>108</v>
      </c>
      <c r="S397" s="27" t="s">
        <v>109</v>
      </c>
      <c r="T397" s="28" t="s">
        <v>106</v>
      </c>
      <c r="U397" s="30" t="s">
        <v>121</v>
      </c>
      <c r="V397" s="26" t="s">
        <v>111</v>
      </c>
      <c r="W397" s="28">
        <v>60</v>
      </c>
      <c r="X397" s="26" t="s">
        <v>112</v>
      </c>
      <c r="Y397" s="28"/>
      <c r="Z397" s="28"/>
      <c r="AA397" s="28"/>
      <c r="AB397" s="29">
        <v>0</v>
      </c>
      <c r="AC397" s="27">
        <v>90</v>
      </c>
      <c r="AD397" s="27">
        <v>10</v>
      </c>
      <c r="AE397" s="31" t="s">
        <v>113</v>
      </c>
      <c r="AF397" s="26" t="s">
        <v>114</v>
      </c>
      <c r="AG397" s="31">
        <v>1176.5</v>
      </c>
      <c r="AH397" s="31">
        <v>705.55</v>
      </c>
      <c r="AI397" s="32">
        <f>AG397*AH397</f>
        <v>830079.57499999995</v>
      </c>
      <c r="AJ397" s="33">
        <f t="shared" si="25"/>
        <v>929689.12400000007</v>
      </c>
      <c r="AK397" s="34"/>
      <c r="AL397" s="35"/>
      <c r="AM397" s="34"/>
      <c r="AN397" s="34" t="s">
        <v>115</v>
      </c>
      <c r="AO397" s="24"/>
      <c r="AP397" s="26"/>
      <c r="AQ397" s="26"/>
      <c r="AR397" s="26"/>
      <c r="AS397" s="26" t="s">
        <v>629</v>
      </c>
      <c r="AT397" s="26" t="s">
        <v>629</v>
      </c>
      <c r="AU397" s="26"/>
      <c r="AV397" s="26"/>
      <c r="AW397" s="26"/>
      <c r="AX397" s="26"/>
      <c r="AY397" s="26"/>
      <c r="AZ397" s="26"/>
      <c r="BA397" s="203"/>
      <c r="BB397" s="203"/>
      <c r="BC397" s="38"/>
      <c r="BD397" s="38"/>
      <c r="BE397" s="983">
        <v>355</v>
      </c>
      <c r="BF397" s="203"/>
      <c r="BG397" s="203"/>
      <c r="BH397" s="203"/>
      <c r="BI397" s="203"/>
      <c r="BJ397" s="203"/>
      <c r="BK397" s="203"/>
      <c r="BL397" s="203"/>
      <c r="BM397" s="203"/>
      <c r="BN397" s="203"/>
      <c r="BO397" s="203"/>
      <c r="BP397" s="203"/>
      <c r="BQ397" s="203"/>
      <c r="BR397" s="203"/>
      <c r="BS397" s="203"/>
      <c r="BT397" s="203"/>
      <c r="BU397" s="203"/>
      <c r="BV397" s="203"/>
      <c r="BW397" s="203"/>
      <c r="BX397" s="203"/>
      <c r="BY397" s="203"/>
      <c r="BZ397" s="203"/>
      <c r="CA397" s="203"/>
      <c r="CB397" s="203"/>
      <c r="CC397" s="203"/>
      <c r="CD397" s="203"/>
      <c r="CE397" s="203"/>
      <c r="CF397" s="203"/>
      <c r="CG397" s="203"/>
      <c r="CH397" s="203"/>
      <c r="CI397" s="203"/>
      <c r="CJ397" s="203"/>
      <c r="CK397" s="203"/>
      <c r="CL397" s="203"/>
      <c r="CM397" s="203"/>
      <c r="CN397" s="203"/>
      <c r="CO397" s="203"/>
      <c r="CP397" s="203"/>
      <c r="CQ397" s="203"/>
      <c r="CR397" s="203"/>
      <c r="CS397" s="203"/>
      <c r="CT397" s="203"/>
      <c r="CU397" s="203"/>
      <c r="CV397" s="203"/>
      <c r="CW397" s="203"/>
      <c r="CX397" s="203"/>
      <c r="CY397" s="203"/>
      <c r="CZ397" s="203"/>
      <c r="DA397" s="203"/>
      <c r="DB397" s="203"/>
      <c r="DC397" s="203"/>
      <c r="DD397" s="203"/>
      <c r="DE397" s="203"/>
      <c r="DF397" s="203"/>
      <c r="DG397" s="203"/>
      <c r="DH397" s="203"/>
      <c r="DI397" s="203"/>
      <c r="DJ397" s="203"/>
      <c r="DK397" s="203"/>
      <c r="DL397" s="203"/>
      <c r="DM397" s="203"/>
      <c r="DN397" s="203"/>
      <c r="DO397" s="203"/>
      <c r="DP397" s="203"/>
      <c r="DQ397" s="203"/>
      <c r="DR397" s="203"/>
      <c r="DS397" s="203"/>
      <c r="DT397" s="203"/>
      <c r="DU397" s="203"/>
      <c r="DV397" s="203"/>
      <c r="DW397" s="203"/>
      <c r="DX397" s="203"/>
      <c r="DY397" s="203"/>
      <c r="DZ397" s="203"/>
      <c r="EA397" s="203"/>
      <c r="EB397" s="203"/>
      <c r="EC397" s="203"/>
      <c r="ED397" s="203"/>
      <c r="EE397" s="203"/>
      <c r="EF397" s="203"/>
      <c r="EG397" s="203"/>
      <c r="EH397" s="203"/>
      <c r="EI397" s="203"/>
      <c r="EJ397" s="203"/>
      <c r="EK397" s="203"/>
      <c r="EL397" s="203"/>
      <c r="EM397" s="203"/>
      <c r="EN397" s="203"/>
      <c r="EO397" s="203"/>
      <c r="EP397" s="203"/>
      <c r="EQ397" s="203"/>
      <c r="ER397" s="203"/>
      <c r="ES397" s="203"/>
      <c r="ET397" s="203"/>
      <c r="EU397" s="203"/>
      <c r="EV397" s="203"/>
      <c r="EW397" s="203"/>
      <c r="EX397" s="203"/>
      <c r="EY397" s="203"/>
      <c r="EZ397" s="203"/>
      <c r="FA397" s="203"/>
      <c r="FB397" s="203"/>
      <c r="FC397" s="203"/>
      <c r="FD397" s="203"/>
      <c r="FE397" s="203"/>
      <c r="FF397" s="203"/>
      <c r="FG397" s="203"/>
      <c r="FH397" s="203"/>
      <c r="FI397" s="203"/>
      <c r="FJ397" s="203"/>
      <c r="FK397" s="203"/>
      <c r="FL397" s="203"/>
      <c r="FM397" s="203"/>
      <c r="FN397" s="203"/>
      <c r="FO397" s="203"/>
      <c r="FP397" s="203"/>
      <c r="FQ397" s="203"/>
      <c r="FR397" s="203"/>
      <c r="FS397" s="203"/>
      <c r="FT397" s="203"/>
      <c r="FU397" s="203"/>
      <c r="FV397" s="203"/>
      <c r="FW397" s="203"/>
      <c r="FX397" s="203"/>
      <c r="FY397" s="203"/>
      <c r="FZ397" s="203"/>
      <c r="GA397" s="203"/>
      <c r="GB397" s="203"/>
      <c r="GC397" s="203"/>
      <c r="GD397" s="203"/>
      <c r="GE397" s="203"/>
      <c r="GF397" s="203"/>
      <c r="GG397" s="203"/>
      <c r="GH397" s="203"/>
      <c r="GI397" s="203"/>
      <c r="GJ397" s="203"/>
      <c r="GK397" s="203"/>
      <c r="GL397" s="203"/>
      <c r="GM397" s="203"/>
      <c r="GN397" s="203"/>
      <c r="GO397" s="203"/>
      <c r="GP397" s="203"/>
      <c r="GQ397" s="203"/>
      <c r="GR397" s="203"/>
      <c r="GS397" s="203"/>
      <c r="GT397" s="203"/>
      <c r="GU397" s="203"/>
      <c r="GV397" s="203"/>
      <c r="GW397" s="203"/>
      <c r="GX397" s="203"/>
      <c r="GY397" s="203"/>
      <c r="GZ397" s="203"/>
      <c r="HA397" s="203"/>
      <c r="HB397" s="203"/>
      <c r="HC397" s="203"/>
      <c r="HD397" s="203"/>
      <c r="HE397" s="203"/>
      <c r="HF397" s="203"/>
      <c r="HG397" s="203"/>
      <c r="HH397" s="203"/>
      <c r="HI397" s="203"/>
      <c r="HJ397" s="203"/>
      <c r="HK397" s="203"/>
      <c r="HL397" s="203"/>
      <c r="HM397" s="203"/>
      <c r="HN397" s="203"/>
      <c r="HO397" s="203"/>
      <c r="HP397" s="203"/>
      <c r="HQ397" s="203"/>
      <c r="HR397" s="203"/>
      <c r="HS397" s="203"/>
      <c r="HT397" s="203"/>
      <c r="HU397" s="203"/>
      <c r="HV397" s="203"/>
      <c r="HW397" s="203"/>
      <c r="HX397" s="203"/>
      <c r="HY397" s="203"/>
      <c r="HZ397" s="203"/>
      <c r="IA397" s="203"/>
      <c r="IB397" s="203"/>
      <c r="IC397" s="203"/>
      <c r="ID397" s="203"/>
      <c r="IE397" s="203"/>
      <c r="IF397" s="203"/>
      <c r="IG397" s="203"/>
      <c r="IH397" s="203"/>
      <c r="II397" s="203"/>
      <c r="IJ397" s="203"/>
      <c r="IK397" s="203"/>
      <c r="IL397" s="203"/>
      <c r="IM397" s="203"/>
      <c r="IN397" s="203"/>
      <c r="IO397" s="203"/>
      <c r="IP397" s="203"/>
      <c r="IQ397" s="203"/>
      <c r="IR397" s="203"/>
      <c r="IS397" s="203"/>
      <c r="IT397" s="203"/>
      <c r="IU397" s="203"/>
      <c r="IV397" s="203"/>
      <c r="IW397" s="203"/>
      <c r="IX397" s="203"/>
      <c r="IY397" s="203"/>
    </row>
    <row r="398" spans="1:259" s="381" customFormat="1" ht="12.95" customHeight="1">
      <c r="A398" s="211" t="s">
        <v>8484</v>
      </c>
      <c r="B398" s="211"/>
      <c r="C398" s="214"/>
      <c r="D398" s="211">
        <v>210026821</v>
      </c>
      <c r="E398" s="137" t="s">
        <v>1416</v>
      </c>
      <c r="F398" s="137"/>
      <c r="G398" s="137">
        <v>22100215</v>
      </c>
      <c r="H398" s="26" t="s">
        <v>1426</v>
      </c>
      <c r="I398" s="26" t="s">
        <v>626</v>
      </c>
      <c r="J398" s="26" t="s">
        <v>627</v>
      </c>
      <c r="K398" s="26" t="s">
        <v>628</v>
      </c>
      <c r="L398" s="27" t="s">
        <v>103</v>
      </c>
      <c r="M398" s="28" t="s">
        <v>104</v>
      </c>
      <c r="N398" s="26"/>
      <c r="O398" s="29" t="s">
        <v>105</v>
      </c>
      <c r="P398" s="28" t="s">
        <v>106</v>
      </c>
      <c r="Q398" s="26" t="s">
        <v>107</v>
      </c>
      <c r="R398" s="28" t="s">
        <v>108</v>
      </c>
      <c r="S398" s="27" t="s">
        <v>109</v>
      </c>
      <c r="T398" s="28" t="s">
        <v>106</v>
      </c>
      <c r="U398" s="30" t="s">
        <v>121</v>
      </c>
      <c r="V398" s="26" t="s">
        <v>111</v>
      </c>
      <c r="W398" s="28">
        <v>60</v>
      </c>
      <c r="X398" s="26" t="s">
        <v>112</v>
      </c>
      <c r="Y398" s="28"/>
      <c r="Z398" s="28"/>
      <c r="AA398" s="28"/>
      <c r="AB398" s="29">
        <v>0</v>
      </c>
      <c r="AC398" s="27">
        <v>90</v>
      </c>
      <c r="AD398" s="27">
        <v>10</v>
      </c>
      <c r="AE398" s="31" t="s">
        <v>113</v>
      </c>
      <c r="AF398" s="26" t="s">
        <v>114</v>
      </c>
      <c r="AG398" s="31">
        <v>525</v>
      </c>
      <c r="AH398" s="31">
        <v>936.1</v>
      </c>
      <c r="AI398" s="32">
        <f>AG398*AH398</f>
        <v>491452.5</v>
      </c>
      <c r="AJ398" s="33">
        <f t="shared" si="25"/>
        <v>550426.80000000005</v>
      </c>
      <c r="AK398" s="34"/>
      <c r="AL398" s="35"/>
      <c r="AM398" s="34"/>
      <c r="AN398" s="34" t="s">
        <v>115</v>
      </c>
      <c r="AO398" s="24"/>
      <c r="AP398" s="26"/>
      <c r="AQ398" s="26"/>
      <c r="AR398" s="26"/>
      <c r="AS398" s="26" t="s">
        <v>630</v>
      </c>
      <c r="AT398" s="26" t="s">
        <v>630</v>
      </c>
      <c r="AU398" s="26"/>
      <c r="AV398" s="26"/>
      <c r="AW398" s="26"/>
      <c r="AX398" s="26"/>
      <c r="AY398" s="26"/>
      <c r="AZ398" s="26"/>
      <c r="BA398" s="203"/>
      <c r="BB398" s="203"/>
      <c r="BC398" s="38"/>
      <c r="BD398" s="38"/>
      <c r="BE398" s="983">
        <v>356</v>
      </c>
      <c r="BF398" s="203"/>
      <c r="BG398" s="203"/>
      <c r="BH398" s="203"/>
      <c r="BI398" s="203"/>
      <c r="BJ398" s="203"/>
      <c r="BK398" s="203"/>
      <c r="BL398" s="203"/>
      <c r="BM398" s="203"/>
      <c r="BN398" s="203"/>
      <c r="BO398" s="203"/>
      <c r="BP398" s="203"/>
      <c r="BQ398" s="203"/>
      <c r="BR398" s="203"/>
      <c r="BS398" s="203"/>
      <c r="BT398" s="203"/>
      <c r="BU398" s="203"/>
      <c r="BV398" s="203"/>
      <c r="BW398" s="203"/>
      <c r="BX398" s="203"/>
      <c r="BY398" s="203"/>
      <c r="BZ398" s="203"/>
      <c r="CA398" s="203"/>
      <c r="CB398" s="203"/>
      <c r="CC398" s="203"/>
      <c r="CD398" s="203"/>
      <c r="CE398" s="203"/>
      <c r="CF398" s="203"/>
      <c r="CG398" s="203"/>
      <c r="CH398" s="203"/>
      <c r="CI398" s="203"/>
      <c r="CJ398" s="203"/>
      <c r="CK398" s="203"/>
      <c r="CL398" s="203"/>
      <c r="CM398" s="203"/>
      <c r="CN398" s="203"/>
      <c r="CO398" s="203"/>
      <c r="CP398" s="203"/>
      <c r="CQ398" s="203"/>
      <c r="CR398" s="203"/>
      <c r="CS398" s="203"/>
      <c r="CT398" s="203"/>
      <c r="CU398" s="203"/>
      <c r="CV398" s="203"/>
      <c r="CW398" s="203"/>
      <c r="CX398" s="203"/>
      <c r="CY398" s="203"/>
      <c r="CZ398" s="203"/>
      <c r="DA398" s="203"/>
      <c r="DB398" s="203"/>
      <c r="DC398" s="203"/>
      <c r="DD398" s="203"/>
      <c r="DE398" s="203"/>
      <c r="DF398" s="203"/>
      <c r="DG398" s="203"/>
      <c r="DH398" s="203"/>
      <c r="DI398" s="203"/>
      <c r="DJ398" s="203"/>
      <c r="DK398" s="203"/>
      <c r="DL398" s="203"/>
      <c r="DM398" s="203"/>
      <c r="DN398" s="203"/>
      <c r="DO398" s="203"/>
      <c r="DP398" s="203"/>
      <c r="DQ398" s="203"/>
      <c r="DR398" s="203"/>
      <c r="DS398" s="203"/>
      <c r="DT398" s="203"/>
      <c r="DU398" s="203"/>
      <c r="DV398" s="203"/>
      <c r="DW398" s="203"/>
      <c r="DX398" s="203"/>
      <c r="DY398" s="203"/>
      <c r="DZ398" s="203"/>
      <c r="EA398" s="203"/>
      <c r="EB398" s="203"/>
      <c r="EC398" s="203"/>
      <c r="ED398" s="203"/>
      <c r="EE398" s="203"/>
      <c r="EF398" s="203"/>
      <c r="EG398" s="203"/>
      <c r="EH398" s="203"/>
      <c r="EI398" s="203"/>
      <c r="EJ398" s="203"/>
      <c r="EK398" s="203"/>
      <c r="EL398" s="203"/>
      <c r="EM398" s="203"/>
      <c r="EN398" s="203"/>
      <c r="EO398" s="203"/>
      <c r="EP398" s="203"/>
      <c r="EQ398" s="203"/>
      <c r="ER398" s="203"/>
      <c r="ES398" s="203"/>
      <c r="ET398" s="203"/>
      <c r="EU398" s="203"/>
      <c r="EV398" s="203"/>
      <c r="EW398" s="203"/>
      <c r="EX398" s="203"/>
      <c r="EY398" s="203"/>
      <c r="EZ398" s="203"/>
      <c r="FA398" s="203"/>
      <c r="FB398" s="203"/>
      <c r="FC398" s="203"/>
      <c r="FD398" s="203"/>
      <c r="FE398" s="203"/>
      <c r="FF398" s="203"/>
      <c r="FG398" s="203"/>
      <c r="FH398" s="203"/>
      <c r="FI398" s="203"/>
      <c r="FJ398" s="203"/>
      <c r="FK398" s="203"/>
      <c r="FL398" s="203"/>
      <c r="FM398" s="203"/>
      <c r="FN398" s="203"/>
      <c r="FO398" s="203"/>
      <c r="FP398" s="203"/>
      <c r="FQ398" s="203"/>
      <c r="FR398" s="203"/>
      <c r="FS398" s="203"/>
      <c r="FT398" s="203"/>
      <c r="FU398" s="203"/>
      <c r="FV398" s="203"/>
      <c r="FW398" s="203"/>
      <c r="FX398" s="203"/>
      <c r="FY398" s="203"/>
      <c r="FZ398" s="203"/>
      <c r="GA398" s="203"/>
      <c r="GB398" s="203"/>
      <c r="GC398" s="203"/>
      <c r="GD398" s="203"/>
      <c r="GE398" s="203"/>
      <c r="GF398" s="203"/>
      <c r="GG398" s="203"/>
      <c r="GH398" s="203"/>
      <c r="GI398" s="203"/>
      <c r="GJ398" s="203"/>
      <c r="GK398" s="203"/>
      <c r="GL398" s="203"/>
      <c r="GM398" s="203"/>
      <c r="GN398" s="203"/>
      <c r="GO398" s="203"/>
      <c r="GP398" s="203"/>
      <c r="GQ398" s="203"/>
      <c r="GR398" s="203"/>
      <c r="GS398" s="203"/>
      <c r="GT398" s="203"/>
      <c r="GU398" s="203"/>
      <c r="GV398" s="203"/>
      <c r="GW398" s="203"/>
      <c r="GX398" s="203"/>
      <c r="GY398" s="203"/>
      <c r="GZ398" s="203"/>
      <c r="HA398" s="203"/>
      <c r="HB398" s="203"/>
      <c r="HC398" s="203"/>
      <c r="HD398" s="203"/>
      <c r="HE398" s="203"/>
      <c r="HF398" s="203"/>
      <c r="HG398" s="203"/>
      <c r="HH398" s="203"/>
      <c r="HI398" s="203"/>
      <c r="HJ398" s="203"/>
      <c r="HK398" s="203"/>
      <c r="HL398" s="203"/>
      <c r="HM398" s="203"/>
      <c r="HN398" s="203"/>
      <c r="HO398" s="203"/>
      <c r="HP398" s="203"/>
      <c r="HQ398" s="203"/>
      <c r="HR398" s="203"/>
      <c r="HS398" s="203"/>
      <c r="HT398" s="203"/>
      <c r="HU398" s="203"/>
      <c r="HV398" s="203"/>
      <c r="HW398" s="203"/>
      <c r="HX398" s="203"/>
      <c r="HY398" s="203"/>
      <c r="HZ398" s="203"/>
      <c r="IA398" s="203"/>
      <c r="IB398" s="203"/>
      <c r="IC398" s="203"/>
      <c r="ID398" s="203"/>
      <c r="IE398" s="203"/>
      <c r="IF398" s="203"/>
      <c r="IG398" s="203"/>
      <c r="IH398" s="203"/>
      <c r="II398" s="203"/>
      <c r="IJ398" s="203"/>
      <c r="IK398" s="203"/>
      <c r="IL398" s="203"/>
      <c r="IM398" s="203"/>
      <c r="IN398" s="203"/>
      <c r="IO398" s="203"/>
      <c r="IP398" s="203"/>
      <c r="IQ398" s="203"/>
      <c r="IR398" s="203"/>
      <c r="IS398" s="203"/>
      <c r="IT398" s="203"/>
      <c r="IU398" s="203"/>
      <c r="IV398" s="203"/>
      <c r="IW398" s="203"/>
      <c r="IX398" s="203"/>
      <c r="IY398" s="203"/>
    </row>
    <row r="399" spans="1:259" s="381" customFormat="1" ht="12.95" customHeight="1">
      <c r="A399" s="211" t="s">
        <v>8484</v>
      </c>
      <c r="B399" s="211"/>
      <c r="C399" s="214"/>
      <c r="D399" s="211">
        <v>210013984</v>
      </c>
      <c r="E399" s="137" t="s">
        <v>1420</v>
      </c>
      <c r="F399" s="137"/>
      <c r="G399" s="137">
        <v>22100216</v>
      </c>
      <c r="H399" s="26" t="s">
        <v>1427</v>
      </c>
      <c r="I399" s="26" t="s">
        <v>631</v>
      </c>
      <c r="J399" s="26" t="s">
        <v>627</v>
      </c>
      <c r="K399" s="26" t="s">
        <v>632</v>
      </c>
      <c r="L399" s="27" t="s">
        <v>103</v>
      </c>
      <c r="M399" s="28" t="s">
        <v>104</v>
      </c>
      <c r="N399" s="26"/>
      <c r="O399" s="29" t="s">
        <v>105</v>
      </c>
      <c r="P399" s="28" t="s">
        <v>106</v>
      </c>
      <c r="Q399" s="26" t="s">
        <v>107</v>
      </c>
      <c r="R399" s="28" t="s">
        <v>108</v>
      </c>
      <c r="S399" s="27" t="s">
        <v>109</v>
      </c>
      <c r="T399" s="28" t="s">
        <v>106</v>
      </c>
      <c r="U399" s="30" t="s">
        <v>121</v>
      </c>
      <c r="V399" s="26" t="s">
        <v>111</v>
      </c>
      <c r="W399" s="28">
        <v>60</v>
      </c>
      <c r="X399" s="26" t="s">
        <v>112</v>
      </c>
      <c r="Y399" s="28"/>
      <c r="Z399" s="28"/>
      <c r="AA399" s="28"/>
      <c r="AB399" s="29">
        <v>0</v>
      </c>
      <c r="AC399" s="27">
        <v>90</v>
      </c>
      <c r="AD399" s="27">
        <v>10</v>
      </c>
      <c r="AE399" s="31" t="s">
        <v>113</v>
      </c>
      <c r="AF399" s="26" t="s">
        <v>114</v>
      </c>
      <c r="AG399" s="31">
        <v>1267.3</v>
      </c>
      <c r="AH399" s="31">
        <v>498.75</v>
      </c>
      <c r="AI399" s="32">
        <v>0</v>
      </c>
      <c r="AJ399" s="33">
        <f t="shared" si="25"/>
        <v>0</v>
      </c>
      <c r="AK399" s="34"/>
      <c r="AL399" s="35"/>
      <c r="AM399" s="34"/>
      <c r="AN399" s="34" t="s">
        <v>115</v>
      </c>
      <c r="AO399" s="24"/>
      <c r="AP399" s="26"/>
      <c r="AQ399" s="26"/>
      <c r="AR399" s="26"/>
      <c r="AS399" s="26" t="s">
        <v>633</v>
      </c>
      <c r="AT399" s="26" t="s">
        <v>633</v>
      </c>
      <c r="AU399" s="26"/>
      <c r="AV399" s="26"/>
      <c r="AW399" s="26"/>
      <c r="AX399" s="26"/>
      <c r="AY399" s="26"/>
      <c r="AZ399" s="26"/>
      <c r="BA399" s="203"/>
      <c r="BB399" s="203"/>
      <c r="BC399" s="38"/>
      <c r="BD399" s="38"/>
      <c r="BE399" s="983">
        <v>357</v>
      </c>
      <c r="BF399" s="203"/>
      <c r="BG399" s="203"/>
      <c r="BH399" s="203"/>
      <c r="BI399" s="203"/>
      <c r="BJ399" s="203"/>
      <c r="BK399" s="203"/>
      <c r="BL399" s="203"/>
      <c r="BM399" s="203"/>
      <c r="BN399" s="203"/>
      <c r="BO399" s="203"/>
      <c r="BP399" s="203"/>
      <c r="BQ399" s="203"/>
      <c r="BR399" s="203"/>
      <c r="BS399" s="203"/>
      <c r="BT399" s="203"/>
      <c r="BU399" s="203"/>
      <c r="BV399" s="203"/>
      <c r="BW399" s="203"/>
      <c r="BX399" s="203"/>
      <c r="BY399" s="203"/>
      <c r="BZ399" s="203"/>
      <c r="CA399" s="203"/>
      <c r="CB399" s="203"/>
      <c r="CC399" s="203"/>
      <c r="CD399" s="203"/>
      <c r="CE399" s="203"/>
      <c r="CF399" s="203"/>
      <c r="CG399" s="203"/>
      <c r="CH399" s="203"/>
      <c r="CI399" s="203"/>
      <c r="CJ399" s="203"/>
      <c r="CK399" s="203"/>
      <c r="CL399" s="203"/>
      <c r="CM399" s="203"/>
      <c r="CN399" s="203"/>
      <c r="CO399" s="203"/>
      <c r="CP399" s="203"/>
      <c r="CQ399" s="203"/>
      <c r="CR399" s="203"/>
      <c r="CS399" s="203"/>
      <c r="CT399" s="203"/>
      <c r="CU399" s="203"/>
      <c r="CV399" s="203"/>
      <c r="CW399" s="203"/>
      <c r="CX399" s="203"/>
      <c r="CY399" s="203"/>
      <c r="CZ399" s="203"/>
      <c r="DA399" s="203"/>
      <c r="DB399" s="203"/>
      <c r="DC399" s="203"/>
      <c r="DD399" s="203"/>
      <c r="DE399" s="203"/>
      <c r="DF399" s="203"/>
      <c r="DG399" s="203"/>
      <c r="DH399" s="203"/>
      <c r="DI399" s="203"/>
      <c r="DJ399" s="203"/>
      <c r="DK399" s="203"/>
      <c r="DL399" s="203"/>
      <c r="DM399" s="203"/>
      <c r="DN399" s="203"/>
      <c r="DO399" s="203"/>
      <c r="DP399" s="203"/>
      <c r="DQ399" s="203"/>
      <c r="DR399" s="203"/>
      <c r="DS399" s="203"/>
      <c r="DT399" s="203"/>
      <c r="DU399" s="203"/>
      <c r="DV399" s="203"/>
      <c r="DW399" s="203"/>
      <c r="DX399" s="203"/>
      <c r="DY399" s="203"/>
      <c r="DZ399" s="203"/>
      <c r="EA399" s="203"/>
      <c r="EB399" s="203"/>
      <c r="EC399" s="203"/>
      <c r="ED399" s="203"/>
      <c r="EE399" s="203"/>
      <c r="EF399" s="203"/>
      <c r="EG399" s="203"/>
      <c r="EH399" s="203"/>
      <c r="EI399" s="203"/>
      <c r="EJ399" s="203"/>
      <c r="EK399" s="203"/>
      <c r="EL399" s="203"/>
      <c r="EM399" s="203"/>
      <c r="EN399" s="203"/>
      <c r="EO399" s="203"/>
      <c r="EP399" s="203"/>
      <c r="EQ399" s="203"/>
      <c r="ER399" s="203"/>
      <c r="ES399" s="203"/>
      <c r="ET399" s="203"/>
      <c r="EU399" s="203"/>
      <c r="EV399" s="203"/>
      <c r="EW399" s="203"/>
      <c r="EX399" s="203"/>
      <c r="EY399" s="203"/>
      <c r="EZ399" s="203"/>
      <c r="FA399" s="203"/>
      <c r="FB399" s="203"/>
      <c r="FC399" s="203"/>
      <c r="FD399" s="203"/>
      <c r="FE399" s="203"/>
      <c r="FF399" s="203"/>
      <c r="FG399" s="203"/>
      <c r="FH399" s="203"/>
      <c r="FI399" s="203"/>
      <c r="FJ399" s="203"/>
      <c r="FK399" s="203"/>
      <c r="FL399" s="203"/>
      <c r="FM399" s="203"/>
      <c r="FN399" s="203"/>
      <c r="FO399" s="203"/>
      <c r="FP399" s="203"/>
      <c r="FQ399" s="203"/>
      <c r="FR399" s="203"/>
      <c r="FS399" s="203"/>
      <c r="FT399" s="203"/>
      <c r="FU399" s="203"/>
      <c r="FV399" s="203"/>
      <c r="FW399" s="203"/>
      <c r="FX399" s="203"/>
      <c r="FY399" s="203"/>
      <c r="FZ399" s="203"/>
      <c r="GA399" s="203"/>
      <c r="GB399" s="203"/>
      <c r="GC399" s="203"/>
      <c r="GD399" s="203"/>
      <c r="GE399" s="203"/>
      <c r="GF399" s="203"/>
      <c r="GG399" s="203"/>
      <c r="GH399" s="203"/>
      <c r="GI399" s="203"/>
      <c r="GJ399" s="203"/>
      <c r="GK399" s="203"/>
      <c r="GL399" s="203"/>
      <c r="GM399" s="203"/>
      <c r="GN399" s="203"/>
      <c r="GO399" s="203"/>
      <c r="GP399" s="203"/>
      <c r="GQ399" s="203"/>
      <c r="GR399" s="203"/>
      <c r="GS399" s="203"/>
      <c r="GT399" s="203"/>
      <c r="GU399" s="203"/>
      <c r="GV399" s="203"/>
      <c r="GW399" s="203"/>
      <c r="GX399" s="203"/>
      <c r="GY399" s="203"/>
      <c r="GZ399" s="203"/>
      <c r="HA399" s="203"/>
      <c r="HB399" s="203"/>
      <c r="HC399" s="203"/>
      <c r="HD399" s="203"/>
      <c r="HE399" s="203"/>
      <c r="HF399" s="203"/>
      <c r="HG399" s="203"/>
      <c r="HH399" s="203"/>
      <c r="HI399" s="203"/>
      <c r="HJ399" s="203"/>
      <c r="HK399" s="203"/>
      <c r="HL399" s="203"/>
      <c r="HM399" s="203"/>
      <c r="HN399" s="203"/>
      <c r="HO399" s="203"/>
      <c r="HP399" s="203"/>
      <c r="HQ399" s="203"/>
      <c r="HR399" s="203"/>
      <c r="HS399" s="203"/>
      <c r="HT399" s="203"/>
      <c r="HU399" s="203"/>
      <c r="HV399" s="203"/>
      <c r="HW399" s="203"/>
      <c r="HX399" s="203"/>
      <c r="HY399" s="203"/>
      <c r="HZ399" s="203"/>
      <c r="IA399" s="203"/>
      <c r="IB399" s="203"/>
      <c r="IC399" s="203"/>
      <c r="ID399" s="203"/>
      <c r="IE399" s="203"/>
      <c r="IF399" s="203"/>
      <c r="IG399" s="203"/>
      <c r="IH399" s="203"/>
      <c r="II399" s="203"/>
      <c r="IJ399" s="203"/>
      <c r="IK399" s="203"/>
      <c r="IL399" s="203"/>
      <c r="IM399" s="203"/>
      <c r="IN399" s="203"/>
      <c r="IO399" s="203"/>
      <c r="IP399" s="203"/>
      <c r="IQ399" s="203"/>
      <c r="IR399" s="203"/>
      <c r="IS399" s="203"/>
      <c r="IT399" s="203"/>
      <c r="IU399" s="203"/>
      <c r="IV399" s="203"/>
      <c r="IW399" s="203"/>
      <c r="IX399" s="203"/>
      <c r="IY399" s="203"/>
    </row>
    <row r="400" spans="1:259" s="381" customFormat="1" ht="12.95" customHeight="1">
      <c r="A400" s="268" t="s">
        <v>8484</v>
      </c>
      <c r="B400" s="269"/>
      <c r="C400" s="269"/>
      <c r="D400" s="268">
        <v>210013984</v>
      </c>
      <c r="E400" s="268" t="s">
        <v>3886</v>
      </c>
      <c r="F400" s="268"/>
      <c r="G400" s="268">
        <v>22100216</v>
      </c>
      <c r="H400" s="260"/>
      <c r="I400" s="114" t="s">
        <v>631</v>
      </c>
      <c r="J400" s="114" t="s">
        <v>627</v>
      </c>
      <c r="K400" s="114" t="s">
        <v>632</v>
      </c>
      <c r="L400" s="89" t="s">
        <v>103</v>
      </c>
      <c r="M400" s="89" t="s">
        <v>925</v>
      </c>
      <c r="N400" s="62"/>
      <c r="O400" s="89" t="s">
        <v>105</v>
      </c>
      <c r="P400" s="110" t="s">
        <v>106</v>
      </c>
      <c r="Q400" s="112" t="s">
        <v>107</v>
      </c>
      <c r="R400" s="62" t="s">
        <v>108</v>
      </c>
      <c r="S400" s="62" t="s">
        <v>109</v>
      </c>
      <c r="T400" s="110" t="s">
        <v>106</v>
      </c>
      <c r="U400" s="112" t="s">
        <v>121</v>
      </c>
      <c r="V400" s="62" t="s">
        <v>111</v>
      </c>
      <c r="W400" s="62">
        <v>60</v>
      </c>
      <c r="X400" s="62" t="s">
        <v>112</v>
      </c>
      <c r="Y400" s="62"/>
      <c r="Z400" s="62"/>
      <c r="AA400" s="62"/>
      <c r="AB400" s="261">
        <v>0</v>
      </c>
      <c r="AC400" s="62">
        <v>90</v>
      </c>
      <c r="AD400" s="261">
        <v>10</v>
      </c>
      <c r="AE400" s="62" t="s">
        <v>113</v>
      </c>
      <c r="AF400" s="62" t="s">
        <v>114</v>
      </c>
      <c r="AG400" s="262">
        <v>1150</v>
      </c>
      <c r="AH400" s="263">
        <v>498.75</v>
      </c>
      <c r="AI400" s="264">
        <f t="shared" ref="AI400:AI406" si="26">AG400*AH400</f>
        <v>573562.5</v>
      </c>
      <c r="AJ400" s="152">
        <f t="shared" si="25"/>
        <v>642390.00000000012</v>
      </c>
      <c r="AK400" s="265"/>
      <c r="AL400" s="265"/>
      <c r="AM400" s="265"/>
      <c r="AN400" s="266" t="s">
        <v>115</v>
      </c>
      <c r="AO400" s="267"/>
      <c r="AP400" s="267"/>
      <c r="AQ400" s="62"/>
      <c r="AR400" s="62"/>
      <c r="AS400" s="62" t="s">
        <v>633</v>
      </c>
      <c r="AT400" s="260"/>
      <c r="AU400" s="62"/>
      <c r="AV400" s="62"/>
      <c r="AW400" s="62"/>
      <c r="AX400" s="62"/>
      <c r="AY400" s="62"/>
      <c r="AZ400" s="62" t="s">
        <v>3858</v>
      </c>
      <c r="BA400" s="201"/>
      <c r="BB400" s="201"/>
      <c r="BC400" s="201"/>
      <c r="BD400" s="209"/>
      <c r="BE400" s="983">
        <v>358</v>
      </c>
      <c r="BF400" s="203"/>
      <c r="BG400" s="203"/>
      <c r="BH400" s="203"/>
      <c r="BI400" s="203"/>
      <c r="BJ400" s="203"/>
      <c r="BK400" s="203"/>
      <c r="BL400" s="203"/>
      <c r="BM400" s="203"/>
      <c r="BN400" s="203"/>
      <c r="BO400" s="203"/>
      <c r="BP400" s="203"/>
      <c r="BQ400" s="203"/>
      <c r="BR400" s="203"/>
      <c r="BS400" s="203"/>
      <c r="BT400" s="203"/>
      <c r="BU400" s="203"/>
      <c r="BV400" s="203"/>
      <c r="BW400" s="203"/>
      <c r="BX400" s="203"/>
      <c r="BY400" s="203"/>
      <c r="BZ400" s="203"/>
      <c r="CA400" s="203"/>
      <c r="CB400" s="203"/>
      <c r="CC400" s="203"/>
      <c r="CD400" s="203"/>
      <c r="CE400" s="203"/>
      <c r="CF400" s="203"/>
      <c r="CG400" s="203"/>
      <c r="CH400" s="203"/>
      <c r="CI400" s="203"/>
      <c r="CJ400" s="203"/>
      <c r="CK400" s="203"/>
      <c r="CL400" s="203"/>
      <c r="CM400" s="203"/>
      <c r="CN400" s="203"/>
      <c r="CO400" s="203"/>
      <c r="CP400" s="203"/>
      <c r="CQ400" s="203"/>
      <c r="CR400" s="203"/>
      <c r="CS400" s="203"/>
      <c r="CT400" s="203"/>
      <c r="CU400" s="203"/>
      <c r="CV400" s="203"/>
      <c r="CW400" s="203"/>
      <c r="CX400" s="203"/>
      <c r="CY400" s="203"/>
      <c r="CZ400" s="203"/>
      <c r="DA400" s="203"/>
      <c r="DB400" s="203"/>
      <c r="DC400" s="203"/>
      <c r="DD400" s="203"/>
      <c r="DE400" s="203"/>
      <c r="DF400" s="203"/>
      <c r="DG400" s="203"/>
      <c r="DH400" s="203"/>
      <c r="DI400" s="203"/>
      <c r="DJ400" s="203"/>
      <c r="DK400" s="203"/>
      <c r="DL400" s="203"/>
      <c r="DM400" s="203"/>
      <c r="DN400" s="203"/>
      <c r="DO400" s="203"/>
      <c r="DP400" s="203"/>
      <c r="DQ400" s="203"/>
      <c r="DR400" s="203"/>
      <c r="DS400" s="203"/>
      <c r="DT400" s="203"/>
      <c r="DU400" s="203"/>
      <c r="DV400" s="203"/>
      <c r="DW400" s="203"/>
      <c r="DX400" s="203"/>
      <c r="DY400" s="203"/>
      <c r="DZ400" s="203"/>
      <c r="EA400" s="203"/>
      <c r="EB400" s="203"/>
      <c r="EC400" s="203"/>
      <c r="ED400" s="203"/>
      <c r="EE400" s="203"/>
      <c r="EF400" s="203"/>
      <c r="EG400" s="203"/>
      <c r="EH400" s="203"/>
      <c r="EI400" s="203"/>
      <c r="EJ400" s="203"/>
      <c r="EK400" s="203"/>
      <c r="EL400" s="203"/>
      <c r="EM400" s="203"/>
      <c r="EN400" s="203"/>
      <c r="EO400" s="203"/>
      <c r="EP400" s="203"/>
      <c r="EQ400" s="203"/>
      <c r="ER400" s="203"/>
      <c r="ES400" s="203"/>
      <c r="ET400" s="203"/>
      <c r="EU400" s="203"/>
      <c r="EV400" s="203"/>
      <c r="EW400" s="203"/>
      <c r="EX400" s="203"/>
      <c r="EY400" s="203"/>
      <c r="EZ400" s="203"/>
      <c r="FA400" s="203"/>
      <c r="FB400" s="203"/>
      <c r="FC400" s="203"/>
      <c r="FD400" s="203"/>
      <c r="FE400" s="203"/>
      <c r="FF400" s="203"/>
      <c r="FG400" s="203"/>
      <c r="FH400" s="203"/>
      <c r="FI400" s="203"/>
      <c r="FJ400" s="203"/>
      <c r="FK400" s="203"/>
      <c r="FL400" s="203"/>
      <c r="FM400" s="203"/>
      <c r="FN400" s="203"/>
      <c r="FO400" s="203"/>
      <c r="FP400" s="203"/>
      <c r="FQ400" s="203"/>
      <c r="FR400" s="203"/>
      <c r="FS400" s="203"/>
      <c r="FT400" s="203"/>
      <c r="FU400" s="203"/>
      <c r="FV400" s="203"/>
      <c r="FW400" s="203"/>
      <c r="FX400" s="203"/>
      <c r="FY400" s="203"/>
      <c r="FZ400" s="203"/>
      <c r="GA400" s="203"/>
      <c r="GB400" s="203"/>
      <c r="GC400" s="203"/>
      <c r="GD400" s="203"/>
      <c r="GE400" s="203"/>
      <c r="GF400" s="203"/>
      <c r="GG400" s="203"/>
      <c r="GH400" s="203"/>
      <c r="GI400" s="203"/>
      <c r="GJ400" s="203"/>
      <c r="GK400" s="203"/>
      <c r="GL400" s="203"/>
      <c r="GM400" s="203"/>
      <c r="GN400" s="203"/>
      <c r="GO400" s="203"/>
      <c r="GP400" s="203"/>
      <c r="GQ400" s="203"/>
      <c r="GR400" s="203"/>
      <c r="GS400" s="203"/>
      <c r="GT400" s="203"/>
      <c r="GU400" s="203"/>
      <c r="GV400" s="203"/>
      <c r="GW400" s="203"/>
      <c r="GX400" s="203"/>
      <c r="GY400" s="203"/>
      <c r="GZ400" s="203"/>
      <c r="HA400" s="203"/>
      <c r="HB400" s="203"/>
      <c r="HC400" s="203"/>
      <c r="HD400" s="203"/>
      <c r="HE400" s="203"/>
      <c r="HF400" s="203"/>
      <c r="HG400" s="203"/>
      <c r="HH400" s="203"/>
      <c r="HI400" s="203"/>
      <c r="HJ400" s="203"/>
      <c r="HK400" s="203"/>
      <c r="HL400" s="203"/>
      <c r="HM400" s="203"/>
      <c r="HN400" s="203"/>
      <c r="HO400" s="203"/>
      <c r="HP400" s="203"/>
      <c r="HQ400" s="203"/>
      <c r="HR400" s="203"/>
      <c r="HS400" s="203"/>
      <c r="HT400" s="203"/>
      <c r="HU400" s="203"/>
      <c r="HV400" s="203"/>
      <c r="HW400" s="203"/>
      <c r="HX400" s="203"/>
      <c r="HY400" s="203"/>
      <c r="HZ400" s="203"/>
      <c r="IA400" s="203"/>
      <c r="IB400" s="203"/>
      <c r="IC400" s="203"/>
      <c r="ID400" s="203"/>
      <c r="IE400" s="203"/>
      <c r="IF400" s="203"/>
      <c r="IG400" s="203"/>
      <c r="IH400" s="203"/>
      <c r="II400" s="203"/>
      <c r="IJ400" s="203"/>
      <c r="IK400" s="203"/>
      <c r="IL400" s="203"/>
      <c r="IM400" s="203"/>
      <c r="IN400" s="203"/>
      <c r="IO400" s="203"/>
      <c r="IP400" s="203"/>
      <c r="IQ400" s="203"/>
      <c r="IR400" s="203"/>
      <c r="IS400" s="203"/>
      <c r="IT400" s="203"/>
      <c r="IU400" s="203"/>
      <c r="IV400" s="203"/>
      <c r="IW400" s="203"/>
      <c r="IX400" s="203"/>
      <c r="IY400" s="203"/>
    </row>
    <row r="401" spans="1:259" s="381" customFormat="1" ht="12.95" customHeight="1">
      <c r="A401" s="211" t="s">
        <v>8484</v>
      </c>
      <c r="B401" s="211"/>
      <c r="C401" s="214"/>
      <c r="D401" s="211">
        <v>210013985</v>
      </c>
      <c r="E401" s="137" t="s">
        <v>1419</v>
      </c>
      <c r="F401" s="137"/>
      <c r="G401" s="137">
        <v>22100217</v>
      </c>
      <c r="H401" s="26" t="s">
        <v>1428</v>
      </c>
      <c r="I401" s="26" t="s">
        <v>631</v>
      </c>
      <c r="J401" s="26" t="s">
        <v>627</v>
      </c>
      <c r="K401" s="26" t="s">
        <v>632</v>
      </c>
      <c r="L401" s="27" t="s">
        <v>103</v>
      </c>
      <c r="M401" s="28" t="s">
        <v>104</v>
      </c>
      <c r="N401" s="26"/>
      <c r="O401" s="29" t="s">
        <v>105</v>
      </c>
      <c r="P401" s="28" t="s">
        <v>106</v>
      </c>
      <c r="Q401" s="26" t="s">
        <v>107</v>
      </c>
      <c r="R401" s="28" t="s">
        <v>108</v>
      </c>
      <c r="S401" s="27" t="s">
        <v>109</v>
      </c>
      <c r="T401" s="28" t="s">
        <v>106</v>
      </c>
      <c r="U401" s="30" t="s">
        <v>121</v>
      </c>
      <c r="V401" s="26" t="s">
        <v>111</v>
      </c>
      <c r="W401" s="28">
        <v>60</v>
      </c>
      <c r="X401" s="26" t="s">
        <v>112</v>
      </c>
      <c r="Y401" s="28"/>
      <c r="Z401" s="28"/>
      <c r="AA401" s="28"/>
      <c r="AB401" s="29">
        <v>0</v>
      </c>
      <c r="AC401" s="27">
        <v>90</v>
      </c>
      <c r="AD401" s="27">
        <v>10</v>
      </c>
      <c r="AE401" s="31" t="s">
        <v>113</v>
      </c>
      <c r="AF401" s="26" t="s">
        <v>114</v>
      </c>
      <c r="AG401" s="31">
        <v>1486.2</v>
      </c>
      <c r="AH401" s="31">
        <v>586.95000000000005</v>
      </c>
      <c r="AI401" s="32">
        <f t="shared" si="26"/>
        <v>872325.09000000008</v>
      </c>
      <c r="AJ401" s="33">
        <f t="shared" si="25"/>
        <v>977004.10080000013</v>
      </c>
      <c r="AK401" s="34"/>
      <c r="AL401" s="35"/>
      <c r="AM401" s="34"/>
      <c r="AN401" s="34" t="s">
        <v>115</v>
      </c>
      <c r="AO401" s="24"/>
      <c r="AP401" s="26"/>
      <c r="AQ401" s="26"/>
      <c r="AR401" s="26"/>
      <c r="AS401" s="26" t="s">
        <v>634</v>
      </c>
      <c r="AT401" s="26" t="s">
        <v>634</v>
      </c>
      <c r="AU401" s="26"/>
      <c r="AV401" s="26"/>
      <c r="AW401" s="26"/>
      <c r="AX401" s="26"/>
      <c r="AY401" s="26"/>
      <c r="AZ401" s="26"/>
      <c r="BA401" s="203"/>
      <c r="BB401" s="203"/>
      <c r="BC401" s="38"/>
      <c r="BD401" s="38"/>
      <c r="BE401" s="983">
        <v>359</v>
      </c>
      <c r="BF401" s="203"/>
      <c r="BG401" s="203"/>
      <c r="BH401" s="203"/>
      <c r="BI401" s="203"/>
      <c r="BJ401" s="203"/>
      <c r="BK401" s="203"/>
      <c r="BL401" s="203"/>
      <c r="BM401" s="203"/>
      <c r="BN401" s="203"/>
      <c r="BO401" s="203"/>
      <c r="BP401" s="203"/>
      <c r="BQ401" s="203"/>
      <c r="BR401" s="203"/>
      <c r="BS401" s="203"/>
      <c r="BT401" s="203"/>
      <c r="BU401" s="203"/>
      <c r="BV401" s="203"/>
      <c r="BW401" s="203"/>
      <c r="BX401" s="203"/>
      <c r="BY401" s="203"/>
      <c r="BZ401" s="203"/>
      <c r="CA401" s="203"/>
      <c r="CB401" s="203"/>
      <c r="CC401" s="203"/>
      <c r="CD401" s="203"/>
      <c r="CE401" s="203"/>
      <c r="CF401" s="203"/>
      <c r="CG401" s="203"/>
      <c r="CH401" s="203"/>
      <c r="CI401" s="203"/>
      <c r="CJ401" s="203"/>
      <c r="CK401" s="203"/>
      <c r="CL401" s="203"/>
      <c r="CM401" s="203"/>
      <c r="CN401" s="203"/>
      <c r="CO401" s="203"/>
      <c r="CP401" s="203"/>
      <c r="CQ401" s="203"/>
      <c r="CR401" s="203"/>
      <c r="CS401" s="203"/>
      <c r="CT401" s="203"/>
      <c r="CU401" s="203"/>
      <c r="CV401" s="203"/>
      <c r="CW401" s="203"/>
      <c r="CX401" s="203"/>
      <c r="CY401" s="203"/>
      <c r="CZ401" s="203"/>
      <c r="DA401" s="203"/>
      <c r="DB401" s="203"/>
      <c r="DC401" s="203"/>
      <c r="DD401" s="203"/>
      <c r="DE401" s="203"/>
      <c r="DF401" s="203"/>
      <c r="DG401" s="203"/>
      <c r="DH401" s="203"/>
      <c r="DI401" s="203"/>
      <c r="DJ401" s="203"/>
      <c r="DK401" s="203"/>
      <c r="DL401" s="203"/>
      <c r="DM401" s="203"/>
      <c r="DN401" s="203"/>
      <c r="DO401" s="203"/>
      <c r="DP401" s="203"/>
      <c r="DQ401" s="203"/>
      <c r="DR401" s="203"/>
      <c r="DS401" s="203"/>
      <c r="DT401" s="203"/>
      <c r="DU401" s="203"/>
      <c r="DV401" s="203"/>
      <c r="DW401" s="203"/>
      <c r="DX401" s="203"/>
      <c r="DY401" s="203"/>
      <c r="DZ401" s="203"/>
      <c r="EA401" s="203"/>
      <c r="EB401" s="203"/>
      <c r="EC401" s="203"/>
      <c r="ED401" s="203"/>
      <c r="EE401" s="203"/>
      <c r="EF401" s="203"/>
      <c r="EG401" s="203"/>
      <c r="EH401" s="203"/>
      <c r="EI401" s="203"/>
      <c r="EJ401" s="203"/>
      <c r="EK401" s="203"/>
      <c r="EL401" s="203"/>
      <c r="EM401" s="203"/>
      <c r="EN401" s="203"/>
      <c r="EO401" s="203"/>
      <c r="EP401" s="203"/>
      <c r="EQ401" s="203"/>
      <c r="ER401" s="203"/>
      <c r="ES401" s="203"/>
      <c r="ET401" s="203"/>
      <c r="EU401" s="203"/>
      <c r="EV401" s="203"/>
      <c r="EW401" s="203"/>
      <c r="EX401" s="203"/>
      <c r="EY401" s="203"/>
      <c r="EZ401" s="203"/>
      <c r="FA401" s="203"/>
      <c r="FB401" s="203"/>
      <c r="FC401" s="203"/>
      <c r="FD401" s="203"/>
      <c r="FE401" s="203"/>
      <c r="FF401" s="203"/>
      <c r="FG401" s="203"/>
      <c r="FH401" s="203"/>
      <c r="FI401" s="203"/>
      <c r="FJ401" s="203"/>
      <c r="FK401" s="203"/>
      <c r="FL401" s="203"/>
      <c r="FM401" s="203"/>
      <c r="FN401" s="203"/>
      <c r="FO401" s="203"/>
      <c r="FP401" s="203"/>
      <c r="FQ401" s="203"/>
      <c r="FR401" s="203"/>
      <c r="FS401" s="203"/>
      <c r="FT401" s="203"/>
      <c r="FU401" s="203"/>
      <c r="FV401" s="203"/>
      <c r="FW401" s="203"/>
      <c r="FX401" s="203"/>
      <c r="FY401" s="203"/>
      <c r="FZ401" s="203"/>
      <c r="GA401" s="203"/>
      <c r="GB401" s="203"/>
      <c r="GC401" s="203"/>
      <c r="GD401" s="203"/>
      <c r="GE401" s="203"/>
      <c r="GF401" s="203"/>
      <c r="GG401" s="203"/>
      <c r="GH401" s="203"/>
      <c r="GI401" s="203"/>
      <c r="GJ401" s="203"/>
      <c r="GK401" s="203"/>
      <c r="GL401" s="203"/>
      <c r="GM401" s="203"/>
      <c r="GN401" s="203"/>
      <c r="GO401" s="203"/>
      <c r="GP401" s="203"/>
      <c r="GQ401" s="203"/>
      <c r="GR401" s="203"/>
      <c r="GS401" s="203"/>
      <c r="GT401" s="203"/>
      <c r="GU401" s="203"/>
      <c r="GV401" s="203"/>
      <c r="GW401" s="203"/>
      <c r="GX401" s="203"/>
      <c r="GY401" s="203"/>
      <c r="GZ401" s="203"/>
      <c r="HA401" s="203"/>
      <c r="HB401" s="203"/>
      <c r="HC401" s="203"/>
      <c r="HD401" s="203"/>
      <c r="HE401" s="203"/>
      <c r="HF401" s="203"/>
      <c r="HG401" s="203"/>
      <c r="HH401" s="203"/>
      <c r="HI401" s="203"/>
      <c r="HJ401" s="203"/>
      <c r="HK401" s="203"/>
      <c r="HL401" s="203"/>
      <c r="HM401" s="203"/>
      <c r="HN401" s="203"/>
      <c r="HO401" s="203"/>
      <c r="HP401" s="203"/>
      <c r="HQ401" s="203"/>
      <c r="HR401" s="203"/>
      <c r="HS401" s="203"/>
      <c r="HT401" s="203"/>
      <c r="HU401" s="203"/>
      <c r="HV401" s="203"/>
      <c r="HW401" s="203"/>
      <c r="HX401" s="203"/>
      <c r="HY401" s="203"/>
      <c r="HZ401" s="203"/>
      <c r="IA401" s="203"/>
      <c r="IB401" s="203"/>
      <c r="IC401" s="203"/>
      <c r="ID401" s="203"/>
      <c r="IE401" s="203"/>
      <c r="IF401" s="203"/>
      <c r="IG401" s="203"/>
      <c r="IH401" s="203"/>
      <c r="II401" s="203"/>
      <c r="IJ401" s="203"/>
      <c r="IK401" s="203"/>
      <c r="IL401" s="203"/>
      <c r="IM401" s="203"/>
      <c r="IN401" s="203"/>
      <c r="IO401" s="203"/>
      <c r="IP401" s="203"/>
      <c r="IQ401" s="203"/>
      <c r="IR401" s="203"/>
      <c r="IS401" s="203"/>
      <c r="IT401" s="203"/>
      <c r="IU401" s="203"/>
      <c r="IV401" s="203"/>
      <c r="IW401" s="203"/>
      <c r="IX401" s="203"/>
      <c r="IY401" s="203"/>
    </row>
    <row r="402" spans="1:259" s="381" customFormat="1" ht="12.95" customHeight="1">
      <c r="A402" s="211" t="s">
        <v>8484</v>
      </c>
      <c r="B402" s="211"/>
      <c r="C402" s="214"/>
      <c r="D402" s="211">
        <v>210027012</v>
      </c>
      <c r="E402" s="137" t="s">
        <v>1418</v>
      </c>
      <c r="F402" s="137"/>
      <c r="G402" s="137">
        <v>22100218</v>
      </c>
      <c r="H402" s="26" t="s">
        <v>1429</v>
      </c>
      <c r="I402" s="26" t="s">
        <v>631</v>
      </c>
      <c r="J402" s="26" t="s">
        <v>627</v>
      </c>
      <c r="K402" s="26" t="s">
        <v>632</v>
      </c>
      <c r="L402" s="27" t="s">
        <v>103</v>
      </c>
      <c r="M402" s="28" t="s">
        <v>104</v>
      </c>
      <c r="N402" s="26"/>
      <c r="O402" s="29" t="s">
        <v>105</v>
      </c>
      <c r="P402" s="28" t="s">
        <v>106</v>
      </c>
      <c r="Q402" s="26" t="s">
        <v>107</v>
      </c>
      <c r="R402" s="28" t="s">
        <v>108</v>
      </c>
      <c r="S402" s="27" t="s">
        <v>109</v>
      </c>
      <c r="T402" s="28" t="s">
        <v>106</v>
      </c>
      <c r="U402" s="30" t="s">
        <v>121</v>
      </c>
      <c r="V402" s="26" t="s">
        <v>111</v>
      </c>
      <c r="W402" s="28">
        <v>60</v>
      </c>
      <c r="X402" s="26" t="s">
        <v>112</v>
      </c>
      <c r="Y402" s="28"/>
      <c r="Z402" s="28"/>
      <c r="AA402" s="28"/>
      <c r="AB402" s="29">
        <v>0</v>
      </c>
      <c r="AC402" s="27">
        <v>90</v>
      </c>
      <c r="AD402" s="27">
        <v>10</v>
      </c>
      <c r="AE402" s="31" t="s">
        <v>113</v>
      </c>
      <c r="AF402" s="26" t="s">
        <v>114</v>
      </c>
      <c r="AG402" s="31">
        <v>65.900000000000006</v>
      </c>
      <c r="AH402" s="31">
        <v>936.1</v>
      </c>
      <c r="AI402" s="32">
        <f t="shared" si="26"/>
        <v>61688.990000000005</v>
      </c>
      <c r="AJ402" s="33">
        <f t="shared" si="25"/>
        <v>69091.668800000014</v>
      </c>
      <c r="AK402" s="34"/>
      <c r="AL402" s="35"/>
      <c r="AM402" s="34"/>
      <c r="AN402" s="34" t="s">
        <v>115</v>
      </c>
      <c r="AO402" s="24"/>
      <c r="AP402" s="26"/>
      <c r="AQ402" s="26"/>
      <c r="AR402" s="26"/>
      <c r="AS402" s="26" t="s">
        <v>635</v>
      </c>
      <c r="AT402" s="26" t="s">
        <v>635</v>
      </c>
      <c r="AU402" s="26"/>
      <c r="AV402" s="26"/>
      <c r="AW402" s="26"/>
      <c r="AX402" s="26"/>
      <c r="AY402" s="26"/>
      <c r="AZ402" s="26"/>
      <c r="BA402" s="203"/>
      <c r="BB402" s="203"/>
      <c r="BC402" s="38"/>
      <c r="BD402" s="38"/>
      <c r="BE402" s="983">
        <v>360</v>
      </c>
      <c r="BF402" s="203"/>
      <c r="BG402" s="203"/>
      <c r="BH402" s="203"/>
      <c r="BI402" s="203"/>
      <c r="BJ402" s="203"/>
      <c r="BK402" s="203"/>
      <c r="BL402" s="203"/>
      <c r="BM402" s="203"/>
      <c r="BN402" s="203"/>
      <c r="BO402" s="203"/>
      <c r="BP402" s="203"/>
      <c r="BQ402" s="203"/>
      <c r="BR402" s="203"/>
      <c r="BS402" s="203"/>
      <c r="BT402" s="203"/>
      <c r="BU402" s="203"/>
      <c r="BV402" s="203"/>
      <c r="BW402" s="203"/>
      <c r="BX402" s="203"/>
      <c r="BY402" s="203"/>
      <c r="BZ402" s="203"/>
      <c r="CA402" s="203"/>
      <c r="CB402" s="203"/>
      <c r="CC402" s="203"/>
      <c r="CD402" s="203"/>
      <c r="CE402" s="203"/>
      <c r="CF402" s="203"/>
      <c r="CG402" s="203"/>
      <c r="CH402" s="203"/>
      <c r="CI402" s="203"/>
      <c r="CJ402" s="203"/>
      <c r="CK402" s="203"/>
      <c r="CL402" s="203"/>
      <c r="CM402" s="203"/>
      <c r="CN402" s="203"/>
      <c r="CO402" s="203"/>
      <c r="CP402" s="203"/>
      <c r="CQ402" s="203"/>
      <c r="CR402" s="203"/>
      <c r="CS402" s="203"/>
      <c r="CT402" s="203"/>
      <c r="CU402" s="203"/>
      <c r="CV402" s="203"/>
      <c r="CW402" s="203"/>
      <c r="CX402" s="203"/>
      <c r="CY402" s="203"/>
      <c r="CZ402" s="203"/>
      <c r="DA402" s="203"/>
      <c r="DB402" s="203"/>
      <c r="DC402" s="203"/>
      <c r="DD402" s="203"/>
      <c r="DE402" s="203"/>
      <c r="DF402" s="203"/>
      <c r="DG402" s="203"/>
      <c r="DH402" s="203"/>
      <c r="DI402" s="203"/>
      <c r="DJ402" s="203"/>
      <c r="DK402" s="203"/>
      <c r="DL402" s="203"/>
      <c r="DM402" s="203"/>
      <c r="DN402" s="203"/>
      <c r="DO402" s="203"/>
      <c r="DP402" s="203"/>
      <c r="DQ402" s="203"/>
      <c r="DR402" s="203"/>
      <c r="DS402" s="203"/>
      <c r="DT402" s="203"/>
      <c r="DU402" s="203"/>
      <c r="DV402" s="203"/>
      <c r="DW402" s="203"/>
      <c r="DX402" s="203"/>
      <c r="DY402" s="203"/>
      <c r="DZ402" s="203"/>
      <c r="EA402" s="203"/>
      <c r="EB402" s="203"/>
      <c r="EC402" s="203"/>
      <c r="ED402" s="203"/>
      <c r="EE402" s="203"/>
      <c r="EF402" s="203"/>
      <c r="EG402" s="203"/>
      <c r="EH402" s="203"/>
      <c r="EI402" s="203"/>
      <c r="EJ402" s="203"/>
      <c r="EK402" s="203"/>
      <c r="EL402" s="203"/>
      <c r="EM402" s="203"/>
      <c r="EN402" s="203"/>
      <c r="EO402" s="203"/>
      <c r="EP402" s="203"/>
      <c r="EQ402" s="203"/>
      <c r="ER402" s="203"/>
      <c r="ES402" s="203"/>
      <c r="ET402" s="203"/>
      <c r="EU402" s="203"/>
      <c r="EV402" s="203"/>
      <c r="EW402" s="203"/>
      <c r="EX402" s="203"/>
      <c r="EY402" s="203"/>
      <c r="EZ402" s="203"/>
      <c r="FA402" s="203"/>
      <c r="FB402" s="203"/>
      <c r="FC402" s="203"/>
      <c r="FD402" s="203"/>
      <c r="FE402" s="203"/>
      <c r="FF402" s="203"/>
      <c r="FG402" s="203"/>
      <c r="FH402" s="203"/>
      <c r="FI402" s="203"/>
      <c r="FJ402" s="203"/>
      <c r="FK402" s="203"/>
      <c r="FL402" s="203"/>
      <c r="FM402" s="203"/>
      <c r="FN402" s="203"/>
      <c r="FO402" s="203"/>
      <c r="FP402" s="203"/>
      <c r="FQ402" s="203"/>
      <c r="FR402" s="203"/>
      <c r="FS402" s="203"/>
      <c r="FT402" s="203"/>
      <c r="FU402" s="203"/>
      <c r="FV402" s="203"/>
      <c r="FW402" s="203"/>
      <c r="FX402" s="203"/>
      <c r="FY402" s="203"/>
      <c r="FZ402" s="203"/>
      <c r="GA402" s="203"/>
      <c r="GB402" s="203"/>
      <c r="GC402" s="203"/>
      <c r="GD402" s="203"/>
      <c r="GE402" s="203"/>
      <c r="GF402" s="203"/>
      <c r="GG402" s="203"/>
      <c r="GH402" s="203"/>
      <c r="GI402" s="203"/>
      <c r="GJ402" s="203"/>
      <c r="GK402" s="203"/>
      <c r="GL402" s="203"/>
      <c r="GM402" s="203"/>
      <c r="GN402" s="203"/>
      <c r="GO402" s="203"/>
      <c r="GP402" s="203"/>
      <c r="GQ402" s="203"/>
      <c r="GR402" s="203"/>
      <c r="GS402" s="203"/>
      <c r="GT402" s="203"/>
      <c r="GU402" s="203"/>
      <c r="GV402" s="203"/>
      <c r="GW402" s="203"/>
      <c r="GX402" s="203"/>
      <c r="GY402" s="203"/>
      <c r="GZ402" s="203"/>
      <c r="HA402" s="203"/>
      <c r="HB402" s="203"/>
      <c r="HC402" s="203"/>
      <c r="HD402" s="203"/>
      <c r="HE402" s="203"/>
      <c r="HF402" s="203"/>
      <c r="HG402" s="203"/>
      <c r="HH402" s="203"/>
      <c r="HI402" s="203"/>
      <c r="HJ402" s="203"/>
      <c r="HK402" s="203"/>
      <c r="HL402" s="203"/>
      <c r="HM402" s="203"/>
      <c r="HN402" s="203"/>
      <c r="HO402" s="203"/>
      <c r="HP402" s="203"/>
      <c r="HQ402" s="203"/>
      <c r="HR402" s="203"/>
      <c r="HS402" s="203"/>
      <c r="HT402" s="203"/>
      <c r="HU402" s="203"/>
      <c r="HV402" s="203"/>
      <c r="HW402" s="203"/>
      <c r="HX402" s="203"/>
      <c r="HY402" s="203"/>
      <c r="HZ402" s="203"/>
      <c r="IA402" s="203"/>
      <c r="IB402" s="203"/>
      <c r="IC402" s="203"/>
      <c r="ID402" s="203"/>
      <c r="IE402" s="203"/>
      <c r="IF402" s="203"/>
      <c r="IG402" s="203"/>
      <c r="IH402" s="203"/>
      <c r="II402" s="203"/>
      <c r="IJ402" s="203"/>
      <c r="IK402" s="203"/>
      <c r="IL402" s="203"/>
      <c r="IM402" s="203"/>
      <c r="IN402" s="203"/>
      <c r="IO402" s="203"/>
      <c r="IP402" s="203"/>
      <c r="IQ402" s="203"/>
      <c r="IR402" s="203"/>
      <c r="IS402" s="203"/>
      <c r="IT402" s="203"/>
      <c r="IU402" s="203"/>
      <c r="IV402" s="203"/>
      <c r="IW402" s="203"/>
      <c r="IX402" s="203"/>
      <c r="IY402" s="203"/>
    </row>
    <row r="403" spans="1:259" s="381" customFormat="1" ht="12.95" customHeight="1">
      <c r="A403" s="211" t="s">
        <v>8484</v>
      </c>
      <c r="B403" s="211"/>
      <c r="C403" s="214"/>
      <c r="D403" s="211">
        <v>210012522</v>
      </c>
      <c r="E403" s="137" t="s">
        <v>1459</v>
      </c>
      <c r="F403" s="137"/>
      <c r="G403" s="137">
        <v>22100219</v>
      </c>
      <c r="H403" s="26" t="s">
        <v>1430</v>
      </c>
      <c r="I403" s="26" t="s">
        <v>636</v>
      </c>
      <c r="J403" s="26" t="s">
        <v>637</v>
      </c>
      <c r="K403" s="26" t="s">
        <v>638</v>
      </c>
      <c r="L403" s="27" t="s">
        <v>103</v>
      </c>
      <c r="M403" s="28" t="s">
        <v>104</v>
      </c>
      <c r="N403" s="26" t="s">
        <v>120</v>
      </c>
      <c r="O403" s="29" t="s">
        <v>83</v>
      </c>
      <c r="P403" s="28" t="s">
        <v>106</v>
      </c>
      <c r="Q403" s="26" t="s">
        <v>107</v>
      </c>
      <c r="R403" s="28" t="s">
        <v>108</v>
      </c>
      <c r="S403" s="27" t="s">
        <v>109</v>
      </c>
      <c r="T403" s="28" t="s">
        <v>106</v>
      </c>
      <c r="U403" s="30" t="s">
        <v>121</v>
      </c>
      <c r="V403" s="26" t="s">
        <v>111</v>
      </c>
      <c r="W403" s="28">
        <v>60</v>
      </c>
      <c r="X403" s="26" t="s">
        <v>112</v>
      </c>
      <c r="Y403" s="28"/>
      <c r="Z403" s="28"/>
      <c r="AA403" s="28"/>
      <c r="AB403" s="29">
        <v>30</v>
      </c>
      <c r="AC403" s="27">
        <v>60</v>
      </c>
      <c r="AD403" s="27">
        <v>10</v>
      </c>
      <c r="AE403" s="31" t="s">
        <v>128</v>
      </c>
      <c r="AF403" s="26" t="s">
        <v>114</v>
      </c>
      <c r="AG403" s="31">
        <v>36</v>
      </c>
      <c r="AH403" s="31">
        <v>15750</v>
      </c>
      <c r="AI403" s="32">
        <f t="shared" si="26"/>
        <v>567000</v>
      </c>
      <c r="AJ403" s="33">
        <f t="shared" si="25"/>
        <v>635040.00000000012</v>
      </c>
      <c r="AK403" s="34"/>
      <c r="AL403" s="35"/>
      <c r="AM403" s="34"/>
      <c r="AN403" s="34" t="s">
        <v>115</v>
      </c>
      <c r="AO403" s="24"/>
      <c r="AP403" s="26"/>
      <c r="AQ403" s="26"/>
      <c r="AR403" s="26"/>
      <c r="AS403" s="26" t="s">
        <v>639</v>
      </c>
      <c r="AT403" s="26" t="s">
        <v>639</v>
      </c>
      <c r="AU403" s="26"/>
      <c r="AV403" s="26"/>
      <c r="AW403" s="26"/>
      <c r="AX403" s="26"/>
      <c r="AY403" s="26"/>
      <c r="AZ403" s="26"/>
      <c r="BA403" s="203"/>
      <c r="BB403" s="203"/>
      <c r="BC403" s="38"/>
      <c r="BD403" s="38"/>
      <c r="BE403" s="983">
        <v>361</v>
      </c>
      <c r="BF403" s="203"/>
      <c r="BG403" s="203"/>
      <c r="BH403" s="203"/>
      <c r="BI403" s="203"/>
      <c r="BJ403" s="203"/>
      <c r="BK403" s="203"/>
      <c r="BL403" s="203"/>
      <c r="BM403" s="203"/>
      <c r="BN403" s="203"/>
      <c r="BO403" s="203"/>
      <c r="BP403" s="203"/>
      <c r="BQ403" s="203"/>
      <c r="BR403" s="203"/>
      <c r="BS403" s="203"/>
      <c r="BT403" s="203"/>
      <c r="BU403" s="203"/>
      <c r="BV403" s="203"/>
      <c r="BW403" s="203"/>
      <c r="BX403" s="203"/>
      <c r="BY403" s="203"/>
      <c r="BZ403" s="203"/>
      <c r="CA403" s="203"/>
      <c r="CB403" s="203"/>
      <c r="CC403" s="203"/>
      <c r="CD403" s="203"/>
      <c r="CE403" s="203"/>
      <c r="CF403" s="203"/>
      <c r="CG403" s="203"/>
      <c r="CH403" s="203"/>
      <c r="CI403" s="203"/>
      <c r="CJ403" s="203"/>
      <c r="CK403" s="203"/>
      <c r="CL403" s="203"/>
      <c r="CM403" s="203"/>
      <c r="CN403" s="203"/>
      <c r="CO403" s="203"/>
      <c r="CP403" s="203"/>
      <c r="CQ403" s="203"/>
      <c r="CR403" s="203"/>
      <c r="CS403" s="203"/>
      <c r="CT403" s="203"/>
      <c r="CU403" s="203"/>
      <c r="CV403" s="203"/>
      <c r="CW403" s="203"/>
      <c r="CX403" s="203"/>
      <c r="CY403" s="203"/>
      <c r="CZ403" s="203"/>
      <c r="DA403" s="203"/>
      <c r="DB403" s="203"/>
      <c r="DC403" s="203"/>
      <c r="DD403" s="203"/>
      <c r="DE403" s="203"/>
      <c r="DF403" s="203"/>
      <c r="DG403" s="203"/>
      <c r="DH403" s="203"/>
      <c r="DI403" s="203"/>
      <c r="DJ403" s="203"/>
      <c r="DK403" s="203"/>
      <c r="DL403" s="203"/>
      <c r="DM403" s="203"/>
      <c r="DN403" s="203"/>
      <c r="DO403" s="203"/>
      <c r="DP403" s="203"/>
      <c r="DQ403" s="203"/>
      <c r="DR403" s="203"/>
      <c r="DS403" s="203"/>
      <c r="DT403" s="203"/>
      <c r="DU403" s="203"/>
      <c r="DV403" s="203"/>
      <c r="DW403" s="203"/>
      <c r="DX403" s="203"/>
      <c r="DY403" s="203"/>
      <c r="DZ403" s="203"/>
      <c r="EA403" s="203"/>
      <c r="EB403" s="203"/>
      <c r="EC403" s="203"/>
      <c r="ED403" s="203"/>
      <c r="EE403" s="203"/>
      <c r="EF403" s="203"/>
      <c r="EG403" s="203"/>
      <c r="EH403" s="203"/>
      <c r="EI403" s="203"/>
      <c r="EJ403" s="203"/>
      <c r="EK403" s="203"/>
      <c r="EL403" s="203"/>
      <c r="EM403" s="203"/>
      <c r="EN403" s="203"/>
      <c r="EO403" s="203"/>
      <c r="EP403" s="203"/>
      <c r="EQ403" s="203"/>
      <c r="ER403" s="203"/>
      <c r="ES403" s="203"/>
      <c r="ET403" s="203"/>
      <c r="EU403" s="203"/>
      <c r="EV403" s="203"/>
      <c r="EW403" s="203"/>
      <c r="EX403" s="203"/>
      <c r="EY403" s="203"/>
      <c r="EZ403" s="203"/>
      <c r="FA403" s="203"/>
      <c r="FB403" s="203"/>
      <c r="FC403" s="203"/>
      <c r="FD403" s="203"/>
      <c r="FE403" s="203"/>
      <c r="FF403" s="203"/>
      <c r="FG403" s="203"/>
      <c r="FH403" s="203"/>
      <c r="FI403" s="203"/>
      <c r="FJ403" s="203"/>
      <c r="FK403" s="203"/>
      <c r="FL403" s="203"/>
      <c r="FM403" s="203"/>
      <c r="FN403" s="203"/>
      <c r="FO403" s="203"/>
      <c r="FP403" s="203"/>
      <c r="FQ403" s="203"/>
      <c r="FR403" s="203"/>
      <c r="FS403" s="203"/>
      <c r="FT403" s="203"/>
      <c r="FU403" s="203"/>
      <c r="FV403" s="203"/>
      <c r="FW403" s="203"/>
      <c r="FX403" s="203"/>
      <c r="FY403" s="203"/>
      <c r="FZ403" s="203"/>
      <c r="GA403" s="203"/>
      <c r="GB403" s="203"/>
      <c r="GC403" s="203"/>
      <c r="GD403" s="203"/>
      <c r="GE403" s="203"/>
      <c r="GF403" s="203"/>
      <c r="GG403" s="203"/>
      <c r="GH403" s="203"/>
      <c r="GI403" s="203"/>
      <c r="GJ403" s="203"/>
      <c r="GK403" s="203"/>
      <c r="GL403" s="203"/>
      <c r="GM403" s="203"/>
      <c r="GN403" s="203"/>
      <c r="GO403" s="203"/>
      <c r="GP403" s="203"/>
      <c r="GQ403" s="203"/>
      <c r="GR403" s="203"/>
      <c r="GS403" s="203"/>
      <c r="GT403" s="203"/>
      <c r="GU403" s="203"/>
      <c r="GV403" s="203"/>
      <c r="GW403" s="203"/>
      <c r="GX403" s="203"/>
      <c r="GY403" s="203"/>
      <c r="GZ403" s="203"/>
      <c r="HA403" s="203"/>
      <c r="HB403" s="203"/>
      <c r="HC403" s="203"/>
      <c r="HD403" s="203"/>
      <c r="HE403" s="203"/>
      <c r="HF403" s="203"/>
      <c r="HG403" s="203"/>
      <c r="HH403" s="203"/>
      <c r="HI403" s="203"/>
      <c r="HJ403" s="203"/>
      <c r="HK403" s="203"/>
      <c r="HL403" s="203"/>
      <c r="HM403" s="203"/>
      <c r="HN403" s="203"/>
      <c r="HO403" s="203"/>
      <c r="HP403" s="203"/>
      <c r="HQ403" s="203"/>
      <c r="HR403" s="203"/>
      <c r="HS403" s="203"/>
      <c r="HT403" s="203"/>
      <c r="HU403" s="203"/>
      <c r="HV403" s="203"/>
      <c r="HW403" s="203"/>
      <c r="HX403" s="203"/>
      <c r="HY403" s="203"/>
      <c r="HZ403" s="203"/>
      <c r="IA403" s="203"/>
      <c r="IB403" s="203"/>
      <c r="IC403" s="203"/>
      <c r="ID403" s="203"/>
      <c r="IE403" s="203"/>
      <c r="IF403" s="203"/>
      <c r="IG403" s="203"/>
      <c r="IH403" s="203"/>
      <c r="II403" s="203"/>
      <c r="IJ403" s="203"/>
      <c r="IK403" s="203"/>
      <c r="IL403" s="203"/>
      <c r="IM403" s="203"/>
      <c r="IN403" s="203"/>
      <c r="IO403" s="203"/>
      <c r="IP403" s="203"/>
      <c r="IQ403" s="203"/>
      <c r="IR403" s="203"/>
      <c r="IS403" s="203"/>
      <c r="IT403" s="203"/>
      <c r="IU403" s="203"/>
      <c r="IV403" s="203"/>
      <c r="IW403" s="203"/>
      <c r="IX403" s="203"/>
      <c r="IY403" s="203"/>
    </row>
    <row r="404" spans="1:259" s="381" customFormat="1" ht="12.95" customHeight="1">
      <c r="A404" s="211" t="s">
        <v>8484</v>
      </c>
      <c r="B404" s="211"/>
      <c r="C404" s="214"/>
      <c r="D404" s="211">
        <v>210012523</v>
      </c>
      <c r="E404" s="137" t="s">
        <v>1461</v>
      </c>
      <c r="F404" s="137"/>
      <c r="G404" s="137">
        <v>22100220</v>
      </c>
      <c r="H404" s="26" t="s">
        <v>1431</v>
      </c>
      <c r="I404" s="26" t="s">
        <v>636</v>
      </c>
      <c r="J404" s="26" t="s">
        <v>637</v>
      </c>
      <c r="K404" s="26" t="s">
        <v>638</v>
      </c>
      <c r="L404" s="27" t="s">
        <v>103</v>
      </c>
      <c r="M404" s="28" t="s">
        <v>104</v>
      </c>
      <c r="N404" s="26" t="s">
        <v>120</v>
      </c>
      <c r="O404" s="29" t="s">
        <v>83</v>
      </c>
      <c r="P404" s="28" t="s">
        <v>106</v>
      </c>
      <c r="Q404" s="26" t="s">
        <v>107</v>
      </c>
      <c r="R404" s="28" t="s">
        <v>108</v>
      </c>
      <c r="S404" s="27" t="s">
        <v>109</v>
      </c>
      <c r="T404" s="28" t="s">
        <v>106</v>
      </c>
      <c r="U404" s="30" t="s">
        <v>121</v>
      </c>
      <c r="V404" s="26" t="s">
        <v>111</v>
      </c>
      <c r="W404" s="28">
        <v>60</v>
      </c>
      <c r="X404" s="26" t="s">
        <v>112</v>
      </c>
      <c r="Y404" s="28"/>
      <c r="Z404" s="28"/>
      <c r="AA404" s="28"/>
      <c r="AB404" s="29">
        <v>30</v>
      </c>
      <c r="AC404" s="27">
        <v>60</v>
      </c>
      <c r="AD404" s="27">
        <v>10</v>
      </c>
      <c r="AE404" s="31" t="s">
        <v>128</v>
      </c>
      <c r="AF404" s="26" t="s">
        <v>114</v>
      </c>
      <c r="AG404" s="31">
        <v>19</v>
      </c>
      <c r="AH404" s="31">
        <v>15470</v>
      </c>
      <c r="AI404" s="32">
        <f t="shared" si="26"/>
        <v>293930</v>
      </c>
      <c r="AJ404" s="33">
        <f t="shared" si="25"/>
        <v>329201.60000000003</v>
      </c>
      <c r="AK404" s="34"/>
      <c r="AL404" s="35"/>
      <c r="AM404" s="34"/>
      <c r="AN404" s="34" t="s">
        <v>115</v>
      </c>
      <c r="AO404" s="24"/>
      <c r="AP404" s="26"/>
      <c r="AQ404" s="26"/>
      <c r="AR404" s="26"/>
      <c r="AS404" s="26" t="s">
        <v>640</v>
      </c>
      <c r="AT404" s="26" t="s">
        <v>640</v>
      </c>
      <c r="AU404" s="26"/>
      <c r="AV404" s="26"/>
      <c r="AW404" s="26"/>
      <c r="AX404" s="26"/>
      <c r="AY404" s="26"/>
      <c r="AZ404" s="26"/>
      <c r="BA404" s="203"/>
      <c r="BB404" s="203"/>
      <c r="BC404" s="38"/>
      <c r="BD404" s="38"/>
      <c r="BE404" s="983">
        <v>362</v>
      </c>
      <c r="BF404" s="203"/>
      <c r="BG404" s="203"/>
      <c r="BH404" s="203"/>
      <c r="BI404" s="203"/>
      <c r="BJ404" s="203"/>
      <c r="BK404" s="203"/>
      <c r="BL404" s="203"/>
      <c r="BM404" s="203"/>
      <c r="BN404" s="203"/>
      <c r="BO404" s="203"/>
      <c r="BP404" s="203"/>
      <c r="BQ404" s="203"/>
      <c r="BR404" s="203"/>
      <c r="BS404" s="203"/>
      <c r="BT404" s="203"/>
      <c r="BU404" s="203"/>
      <c r="BV404" s="203"/>
      <c r="BW404" s="203"/>
      <c r="BX404" s="203"/>
      <c r="BY404" s="203"/>
      <c r="BZ404" s="203"/>
      <c r="CA404" s="203"/>
      <c r="CB404" s="203"/>
      <c r="CC404" s="203"/>
      <c r="CD404" s="203"/>
      <c r="CE404" s="203"/>
      <c r="CF404" s="203"/>
      <c r="CG404" s="203"/>
      <c r="CH404" s="203"/>
      <c r="CI404" s="203"/>
      <c r="CJ404" s="203"/>
      <c r="CK404" s="203"/>
      <c r="CL404" s="203"/>
      <c r="CM404" s="203"/>
      <c r="CN404" s="203"/>
      <c r="CO404" s="203"/>
      <c r="CP404" s="203"/>
      <c r="CQ404" s="203"/>
      <c r="CR404" s="203"/>
      <c r="CS404" s="203"/>
      <c r="CT404" s="203"/>
      <c r="CU404" s="203"/>
      <c r="CV404" s="203"/>
      <c r="CW404" s="203"/>
      <c r="CX404" s="203"/>
      <c r="CY404" s="203"/>
      <c r="CZ404" s="203"/>
      <c r="DA404" s="203"/>
      <c r="DB404" s="203"/>
      <c r="DC404" s="203"/>
      <c r="DD404" s="203"/>
      <c r="DE404" s="203"/>
      <c r="DF404" s="203"/>
      <c r="DG404" s="203"/>
      <c r="DH404" s="203"/>
      <c r="DI404" s="203"/>
      <c r="DJ404" s="203"/>
      <c r="DK404" s="203"/>
      <c r="DL404" s="203"/>
      <c r="DM404" s="203"/>
      <c r="DN404" s="203"/>
      <c r="DO404" s="203"/>
      <c r="DP404" s="203"/>
      <c r="DQ404" s="203"/>
      <c r="DR404" s="203"/>
      <c r="DS404" s="203"/>
      <c r="DT404" s="203"/>
      <c r="DU404" s="203"/>
      <c r="DV404" s="203"/>
      <c r="DW404" s="203"/>
      <c r="DX404" s="203"/>
      <c r="DY404" s="203"/>
      <c r="DZ404" s="203"/>
      <c r="EA404" s="203"/>
      <c r="EB404" s="203"/>
      <c r="EC404" s="203"/>
      <c r="ED404" s="203"/>
      <c r="EE404" s="203"/>
      <c r="EF404" s="203"/>
      <c r="EG404" s="203"/>
      <c r="EH404" s="203"/>
      <c r="EI404" s="203"/>
      <c r="EJ404" s="203"/>
      <c r="EK404" s="203"/>
      <c r="EL404" s="203"/>
      <c r="EM404" s="203"/>
      <c r="EN404" s="203"/>
      <c r="EO404" s="203"/>
      <c r="EP404" s="203"/>
      <c r="EQ404" s="203"/>
      <c r="ER404" s="203"/>
      <c r="ES404" s="203"/>
      <c r="ET404" s="203"/>
      <c r="EU404" s="203"/>
      <c r="EV404" s="203"/>
      <c r="EW404" s="203"/>
      <c r="EX404" s="203"/>
      <c r="EY404" s="203"/>
      <c r="EZ404" s="203"/>
      <c r="FA404" s="203"/>
      <c r="FB404" s="203"/>
      <c r="FC404" s="203"/>
      <c r="FD404" s="203"/>
      <c r="FE404" s="203"/>
      <c r="FF404" s="203"/>
      <c r="FG404" s="203"/>
      <c r="FH404" s="203"/>
      <c r="FI404" s="203"/>
      <c r="FJ404" s="203"/>
      <c r="FK404" s="203"/>
      <c r="FL404" s="203"/>
      <c r="FM404" s="203"/>
      <c r="FN404" s="203"/>
      <c r="FO404" s="203"/>
      <c r="FP404" s="203"/>
      <c r="FQ404" s="203"/>
      <c r="FR404" s="203"/>
      <c r="FS404" s="203"/>
      <c r="FT404" s="203"/>
      <c r="FU404" s="203"/>
      <c r="FV404" s="203"/>
      <c r="FW404" s="203"/>
      <c r="FX404" s="203"/>
      <c r="FY404" s="203"/>
      <c r="FZ404" s="203"/>
      <c r="GA404" s="203"/>
      <c r="GB404" s="203"/>
      <c r="GC404" s="203"/>
      <c r="GD404" s="203"/>
      <c r="GE404" s="203"/>
      <c r="GF404" s="203"/>
      <c r="GG404" s="203"/>
      <c r="GH404" s="203"/>
      <c r="GI404" s="203"/>
      <c r="GJ404" s="203"/>
      <c r="GK404" s="203"/>
      <c r="GL404" s="203"/>
      <c r="GM404" s="203"/>
      <c r="GN404" s="203"/>
      <c r="GO404" s="203"/>
      <c r="GP404" s="203"/>
      <c r="GQ404" s="203"/>
      <c r="GR404" s="203"/>
      <c r="GS404" s="203"/>
      <c r="GT404" s="203"/>
      <c r="GU404" s="203"/>
      <c r="GV404" s="203"/>
      <c r="GW404" s="203"/>
      <c r="GX404" s="203"/>
      <c r="GY404" s="203"/>
      <c r="GZ404" s="203"/>
      <c r="HA404" s="203"/>
      <c r="HB404" s="203"/>
      <c r="HC404" s="203"/>
      <c r="HD404" s="203"/>
      <c r="HE404" s="203"/>
      <c r="HF404" s="203"/>
      <c r="HG404" s="203"/>
      <c r="HH404" s="203"/>
      <c r="HI404" s="203"/>
      <c r="HJ404" s="203"/>
      <c r="HK404" s="203"/>
      <c r="HL404" s="203"/>
      <c r="HM404" s="203"/>
      <c r="HN404" s="203"/>
      <c r="HO404" s="203"/>
      <c r="HP404" s="203"/>
      <c r="HQ404" s="203"/>
      <c r="HR404" s="203"/>
      <c r="HS404" s="203"/>
      <c r="HT404" s="203"/>
      <c r="HU404" s="203"/>
      <c r="HV404" s="203"/>
      <c r="HW404" s="203"/>
      <c r="HX404" s="203"/>
      <c r="HY404" s="203"/>
      <c r="HZ404" s="203"/>
      <c r="IA404" s="203"/>
      <c r="IB404" s="203"/>
      <c r="IC404" s="203"/>
      <c r="ID404" s="203"/>
      <c r="IE404" s="203"/>
      <c r="IF404" s="203"/>
      <c r="IG404" s="203"/>
      <c r="IH404" s="203"/>
      <c r="II404" s="203"/>
      <c r="IJ404" s="203"/>
      <c r="IK404" s="203"/>
      <c r="IL404" s="203"/>
      <c r="IM404" s="203"/>
      <c r="IN404" s="203"/>
      <c r="IO404" s="203"/>
      <c r="IP404" s="203"/>
      <c r="IQ404" s="203"/>
      <c r="IR404" s="203"/>
      <c r="IS404" s="203"/>
      <c r="IT404" s="203"/>
      <c r="IU404" s="203"/>
      <c r="IV404" s="203"/>
      <c r="IW404" s="203"/>
      <c r="IX404" s="203"/>
      <c r="IY404" s="203"/>
    </row>
    <row r="405" spans="1:259" s="381" customFormat="1" ht="12.95" customHeight="1">
      <c r="A405" s="211" t="s">
        <v>8484</v>
      </c>
      <c r="B405" s="211"/>
      <c r="C405" s="214"/>
      <c r="D405" s="211">
        <v>210012529</v>
      </c>
      <c r="E405" s="137" t="s">
        <v>1460</v>
      </c>
      <c r="F405" s="137"/>
      <c r="G405" s="137">
        <v>22100221</v>
      </c>
      <c r="H405" s="26" t="s">
        <v>1432</v>
      </c>
      <c r="I405" s="26" t="s">
        <v>636</v>
      </c>
      <c r="J405" s="26" t="s">
        <v>637</v>
      </c>
      <c r="K405" s="26" t="s">
        <v>638</v>
      </c>
      <c r="L405" s="27" t="s">
        <v>103</v>
      </c>
      <c r="M405" s="28" t="s">
        <v>104</v>
      </c>
      <c r="N405" s="26" t="s">
        <v>120</v>
      </c>
      <c r="O405" s="29" t="s">
        <v>83</v>
      </c>
      <c r="P405" s="28" t="s">
        <v>106</v>
      </c>
      <c r="Q405" s="26" t="s">
        <v>107</v>
      </c>
      <c r="R405" s="28" t="s">
        <v>108</v>
      </c>
      <c r="S405" s="27" t="s">
        <v>109</v>
      </c>
      <c r="T405" s="28" t="s">
        <v>106</v>
      </c>
      <c r="U405" s="30" t="s">
        <v>121</v>
      </c>
      <c r="V405" s="26" t="s">
        <v>111</v>
      </c>
      <c r="W405" s="28">
        <v>60</v>
      </c>
      <c r="X405" s="26" t="s">
        <v>112</v>
      </c>
      <c r="Y405" s="28"/>
      <c r="Z405" s="28"/>
      <c r="AA405" s="28"/>
      <c r="AB405" s="29">
        <v>30</v>
      </c>
      <c r="AC405" s="27">
        <v>60</v>
      </c>
      <c r="AD405" s="27">
        <v>10</v>
      </c>
      <c r="AE405" s="31" t="s">
        <v>128</v>
      </c>
      <c r="AF405" s="26" t="s">
        <v>114</v>
      </c>
      <c r="AG405" s="31">
        <v>60</v>
      </c>
      <c r="AH405" s="31">
        <v>25200</v>
      </c>
      <c r="AI405" s="32">
        <f t="shared" si="26"/>
        <v>1512000</v>
      </c>
      <c r="AJ405" s="33">
        <f t="shared" si="25"/>
        <v>1693440.0000000002</v>
      </c>
      <c r="AK405" s="34"/>
      <c r="AL405" s="35"/>
      <c r="AM405" s="34"/>
      <c r="AN405" s="34" t="s">
        <v>115</v>
      </c>
      <c r="AO405" s="24"/>
      <c r="AP405" s="26"/>
      <c r="AQ405" s="26"/>
      <c r="AR405" s="26"/>
      <c r="AS405" s="26" t="s">
        <v>641</v>
      </c>
      <c r="AT405" s="26" t="s">
        <v>641</v>
      </c>
      <c r="AU405" s="26"/>
      <c r="AV405" s="26"/>
      <c r="AW405" s="26"/>
      <c r="AX405" s="26"/>
      <c r="AY405" s="26"/>
      <c r="AZ405" s="26"/>
      <c r="BA405" s="203"/>
      <c r="BB405" s="203"/>
      <c r="BC405" s="38"/>
      <c r="BD405" s="38"/>
      <c r="BE405" s="983">
        <v>363</v>
      </c>
      <c r="BF405" s="203"/>
      <c r="BG405" s="203"/>
      <c r="BH405" s="203"/>
      <c r="BI405" s="203"/>
      <c r="BJ405" s="203"/>
      <c r="BK405" s="203"/>
      <c r="BL405" s="203"/>
      <c r="BM405" s="203"/>
      <c r="BN405" s="203"/>
      <c r="BO405" s="203"/>
      <c r="BP405" s="203"/>
      <c r="BQ405" s="203"/>
      <c r="BR405" s="203"/>
      <c r="BS405" s="203"/>
      <c r="BT405" s="203"/>
      <c r="BU405" s="203"/>
      <c r="BV405" s="203"/>
      <c r="BW405" s="203"/>
      <c r="BX405" s="203"/>
      <c r="BY405" s="203"/>
      <c r="BZ405" s="203"/>
      <c r="CA405" s="203"/>
      <c r="CB405" s="203"/>
      <c r="CC405" s="203"/>
      <c r="CD405" s="203"/>
      <c r="CE405" s="203"/>
      <c r="CF405" s="203"/>
      <c r="CG405" s="203"/>
      <c r="CH405" s="203"/>
      <c r="CI405" s="203"/>
      <c r="CJ405" s="203"/>
      <c r="CK405" s="203"/>
      <c r="CL405" s="203"/>
      <c r="CM405" s="203"/>
      <c r="CN405" s="203"/>
      <c r="CO405" s="203"/>
      <c r="CP405" s="203"/>
      <c r="CQ405" s="203"/>
      <c r="CR405" s="203"/>
      <c r="CS405" s="203"/>
      <c r="CT405" s="203"/>
      <c r="CU405" s="203"/>
      <c r="CV405" s="203"/>
      <c r="CW405" s="203"/>
      <c r="CX405" s="203"/>
      <c r="CY405" s="203"/>
      <c r="CZ405" s="203"/>
      <c r="DA405" s="203"/>
      <c r="DB405" s="203"/>
      <c r="DC405" s="203"/>
      <c r="DD405" s="203"/>
      <c r="DE405" s="203"/>
      <c r="DF405" s="203"/>
      <c r="DG405" s="203"/>
      <c r="DH405" s="203"/>
      <c r="DI405" s="203"/>
      <c r="DJ405" s="203"/>
      <c r="DK405" s="203"/>
      <c r="DL405" s="203"/>
      <c r="DM405" s="203"/>
      <c r="DN405" s="203"/>
      <c r="DO405" s="203"/>
      <c r="DP405" s="203"/>
      <c r="DQ405" s="203"/>
      <c r="DR405" s="203"/>
      <c r="DS405" s="203"/>
      <c r="DT405" s="203"/>
      <c r="DU405" s="203"/>
      <c r="DV405" s="203"/>
      <c r="DW405" s="203"/>
      <c r="DX405" s="203"/>
      <c r="DY405" s="203"/>
      <c r="DZ405" s="203"/>
      <c r="EA405" s="203"/>
      <c r="EB405" s="203"/>
      <c r="EC405" s="203"/>
      <c r="ED405" s="203"/>
      <c r="EE405" s="203"/>
      <c r="EF405" s="203"/>
      <c r="EG405" s="203"/>
      <c r="EH405" s="203"/>
      <c r="EI405" s="203"/>
      <c r="EJ405" s="203"/>
      <c r="EK405" s="203"/>
      <c r="EL405" s="203"/>
      <c r="EM405" s="203"/>
      <c r="EN405" s="203"/>
      <c r="EO405" s="203"/>
      <c r="EP405" s="203"/>
      <c r="EQ405" s="203"/>
      <c r="ER405" s="203"/>
      <c r="ES405" s="203"/>
      <c r="ET405" s="203"/>
      <c r="EU405" s="203"/>
      <c r="EV405" s="203"/>
      <c r="EW405" s="203"/>
      <c r="EX405" s="203"/>
      <c r="EY405" s="203"/>
      <c r="EZ405" s="203"/>
      <c r="FA405" s="203"/>
      <c r="FB405" s="203"/>
      <c r="FC405" s="203"/>
      <c r="FD405" s="203"/>
      <c r="FE405" s="203"/>
      <c r="FF405" s="203"/>
      <c r="FG405" s="203"/>
      <c r="FH405" s="203"/>
      <c r="FI405" s="203"/>
      <c r="FJ405" s="203"/>
      <c r="FK405" s="203"/>
      <c r="FL405" s="203"/>
      <c r="FM405" s="203"/>
      <c r="FN405" s="203"/>
      <c r="FO405" s="203"/>
      <c r="FP405" s="203"/>
      <c r="FQ405" s="203"/>
      <c r="FR405" s="203"/>
      <c r="FS405" s="203"/>
      <c r="FT405" s="203"/>
      <c r="FU405" s="203"/>
      <c r="FV405" s="203"/>
      <c r="FW405" s="203"/>
      <c r="FX405" s="203"/>
      <c r="FY405" s="203"/>
      <c r="FZ405" s="203"/>
      <c r="GA405" s="203"/>
      <c r="GB405" s="203"/>
      <c r="GC405" s="203"/>
      <c r="GD405" s="203"/>
      <c r="GE405" s="203"/>
      <c r="GF405" s="203"/>
      <c r="GG405" s="203"/>
      <c r="GH405" s="203"/>
      <c r="GI405" s="203"/>
      <c r="GJ405" s="203"/>
      <c r="GK405" s="203"/>
      <c r="GL405" s="203"/>
      <c r="GM405" s="203"/>
      <c r="GN405" s="203"/>
      <c r="GO405" s="203"/>
      <c r="GP405" s="203"/>
      <c r="GQ405" s="203"/>
      <c r="GR405" s="203"/>
      <c r="GS405" s="203"/>
      <c r="GT405" s="203"/>
      <c r="GU405" s="203"/>
      <c r="GV405" s="203"/>
      <c r="GW405" s="203"/>
      <c r="GX405" s="203"/>
      <c r="GY405" s="203"/>
      <c r="GZ405" s="203"/>
      <c r="HA405" s="203"/>
      <c r="HB405" s="203"/>
      <c r="HC405" s="203"/>
      <c r="HD405" s="203"/>
      <c r="HE405" s="203"/>
      <c r="HF405" s="203"/>
      <c r="HG405" s="203"/>
      <c r="HH405" s="203"/>
      <c r="HI405" s="203"/>
      <c r="HJ405" s="203"/>
      <c r="HK405" s="203"/>
      <c r="HL405" s="203"/>
      <c r="HM405" s="203"/>
      <c r="HN405" s="203"/>
      <c r="HO405" s="203"/>
      <c r="HP405" s="203"/>
      <c r="HQ405" s="203"/>
      <c r="HR405" s="203"/>
      <c r="HS405" s="203"/>
      <c r="HT405" s="203"/>
      <c r="HU405" s="203"/>
      <c r="HV405" s="203"/>
      <c r="HW405" s="203"/>
      <c r="HX405" s="203"/>
      <c r="HY405" s="203"/>
      <c r="HZ405" s="203"/>
      <c r="IA405" s="203"/>
      <c r="IB405" s="203"/>
      <c r="IC405" s="203"/>
      <c r="ID405" s="203"/>
      <c r="IE405" s="203"/>
      <c r="IF405" s="203"/>
      <c r="IG405" s="203"/>
      <c r="IH405" s="203"/>
      <c r="II405" s="203"/>
      <c r="IJ405" s="203"/>
      <c r="IK405" s="203"/>
      <c r="IL405" s="203"/>
      <c r="IM405" s="203"/>
      <c r="IN405" s="203"/>
      <c r="IO405" s="203"/>
      <c r="IP405" s="203"/>
      <c r="IQ405" s="203"/>
      <c r="IR405" s="203"/>
      <c r="IS405" s="203"/>
      <c r="IT405" s="203"/>
      <c r="IU405" s="203"/>
      <c r="IV405" s="203"/>
      <c r="IW405" s="203"/>
      <c r="IX405" s="203"/>
      <c r="IY405" s="203"/>
    </row>
    <row r="406" spans="1:259" s="381" customFormat="1" ht="12.95" customHeight="1">
      <c r="A406" s="211" t="s">
        <v>8484</v>
      </c>
      <c r="B406" s="211"/>
      <c r="C406" s="214"/>
      <c r="D406" s="211">
        <v>210012593</v>
      </c>
      <c r="E406" s="137" t="s">
        <v>1462</v>
      </c>
      <c r="F406" s="137"/>
      <c r="G406" s="137">
        <v>22100222</v>
      </c>
      <c r="H406" s="26" t="s">
        <v>1433</v>
      </c>
      <c r="I406" s="26" t="s">
        <v>642</v>
      </c>
      <c r="J406" s="26" t="s">
        <v>637</v>
      </c>
      <c r="K406" s="26" t="s">
        <v>643</v>
      </c>
      <c r="L406" s="27" t="s">
        <v>103</v>
      </c>
      <c r="M406" s="28" t="s">
        <v>104</v>
      </c>
      <c r="N406" s="26" t="s">
        <v>120</v>
      </c>
      <c r="O406" s="29" t="s">
        <v>83</v>
      </c>
      <c r="P406" s="28" t="s">
        <v>106</v>
      </c>
      <c r="Q406" s="26" t="s">
        <v>107</v>
      </c>
      <c r="R406" s="28" t="s">
        <v>108</v>
      </c>
      <c r="S406" s="27" t="s">
        <v>109</v>
      </c>
      <c r="T406" s="28" t="s">
        <v>106</v>
      </c>
      <c r="U406" s="30" t="s">
        <v>121</v>
      </c>
      <c r="V406" s="26" t="s">
        <v>111</v>
      </c>
      <c r="W406" s="28">
        <v>60</v>
      </c>
      <c r="X406" s="26" t="s">
        <v>112</v>
      </c>
      <c r="Y406" s="28"/>
      <c r="Z406" s="28"/>
      <c r="AA406" s="28"/>
      <c r="AB406" s="29">
        <v>30</v>
      </c>
      <c r="AC406" s="27">
        <v>60</v>
      </c>
      <c r="AD406" s="27">
        <v>10</v>
      </c>
      <c r="AE406" s="31" t="s">
        <v>128</v>
      </c>
      <c r="AF406" s="26" t="s">
        <v>114</v>
      </c>
      <c r="AG406" s="31">
        <v>68</v>
      </c>
      <c r="AH406" s="31">
        <v>2340</v>
      </c>
      <c r="AI406" s="32">
        <f t="shared" si="26"/>
        <v>159120</v>
      </c>
      <c r="AJ406" s="33">
        <f t="shared" si="25"/>
        <v>178214.40000000002</v>
      </c>
      <c r="AK406" s="34"/>
      <c r="AL406" s="35"/>
      <c r="AM406" s="34"/>
      <c r="AN406" s="34" t="s">
        <v>115</v>
      </c>
      <c r="AO406" s="24"/>
      <c r="AP406" s="26"/>
      <c r="AQ406" s="26"/>
      <c r="AR406" s="26"/>
      <c r="AS406" s="26" t="s">
        <v>644</v>
      </c>
      <c r="AT406" s="26" t="s">
        <v>644</v>
      </c>
      <c r="AU406" s="26"/>
      <c r="AV406" s="26"/>
      <c r="AW406" s="26"/>
      <c r="AX406" s="26"/>
      <c r="AY406" s="26"/>
      <c r="AZ406" s="26"/>
      <c r="BA406" s="203"/>
      <c r="BB406" s="203"/>
      <c r="BC406" s="38"/>
      <c r="BD406" s="38"/>
      <c r="BE406" s="983">
        <v>364</v>
      </c>
      <c r="BF406" s="203"/>
      <c r="BG406" s="203"/>
      <c r="BH406" s="203"/>
      <c r="BI406" s="203"/>
      <c r="BJ406" s="203"/>
      <c r="BK406" s="203"/>
      <c r="BL406" s="203"/>
      <c r="BM406" s="203"/>
      <c r="BN406" s="203"/>
      <c r="BO406" s="203"/>
      <c r="BP406" s="203"/>
      <c r="BQ406" s="203"/>
      <c r="BR406" s="203"/>
      <c r="BS406" s="203"/>
      <c r="BT406" s="203"/>
      <c r="BU406" s="203"/>
      <c r="BV406" s="203"/>
      <c r="BW406" s="203"/>
      <c r="BX406" s="203"/>
      <c r="BY406" s="203"/>
      <c r="BZ406" s="203"/>
      <c r="CA406" s="203"/>
      <c r="CB406" s="203"/>
      <c r="CC406" s="203"/>
      <c r="CD406" s="203"/>
      <c r="CE406" s="203"/>
      <c r="CF406" s="203"/>
      <c r="CG406" s="203"/>
      <c r="CH406" s="203"/>
      <c r="CI406" s="203"/>
      <c r="CJ406" s="203"/>
      <c r="CK406" s="203"/>
      <c r="CL406" s="203"/>
      <c r="CM406" s="203"/>
      <c r="CN406" s="203"/>
      <c r="CO406" s="203"/>
      <c r="CP406" s="203"/>
      <c r="CQ406" s="203"/>
      <c r="CR406" s="203"/>
      <c r="CS406" s="203"/>
      <c r="CT406" s="203"/>
      <c r="CU406" s="203"/>
      <c r="CV406" s="203"/>
      <c r="CW406" s="203"/>
      <c r="CX406" s="203"/>
      <c r="CY406" s="203"/>
      <c r="CZ406" s="203"/>
      <c r="DA406" s="203"/>
      <c r="DB406" s="203"/>
      <c r="DC406" s="203"/>
      <c r="DD406" s="203"/>
      <c r="DE406" s="203"/>
      <c r="DF406" s="203"/>
      <c r="DG406" s="203"/>
      <c r="DH406" s="203"/>
      <c r="DI406" s="203"/>
      <c r="DJ406" s="203"/>
      <c r="DK406" s="203"/>
      <c r="DL406" s="203"/>
      <c r="DM406" s="203"/>
      <c r="DN406" s="203"/>
      <c r="DO406" s="203"/>
      <c r="DP406" s="203"/>
      <c r="DQ406" s="203"/>
      <c r="DR406" s="203"/>
      <c r="DS406" s="203"/>
      <c r="DT406" s="203"/>
      <c r="DU406" s="203"/>
      <c r="DV406" s="203"/>
      <c r="DW406" s="203"/>
      <c r="DX406" s="203"/>
      <c r="DY406" s="203"/>
      <c r="DZ406" s="203"/>
      <c r="EA406" s="203"/>
      <c r="EB406" s="203"/>
      <c r="EC406" s="203"/>
      <c r="ED406" s="203"/>
      <c r="EE406" s="203"/>
      <c r="EF406" s="203"/>
      <c r="EG406" s="203"/>
      <c r="EH406" s="203"/>
      <c r="EI406" s="203"/>
      <c r="EJ406" s="203"/>
      <c r="EK406" s="203"/>
      <c r="EL406" s="203"/>
      <c r="EM406" s="203"/>
      <c r="EN406" s="203"/>
      <c r="EO406" s="203"/>
      <c r="EP406" s="203"/>
      <c r="EQ406" s="203"/>
      <c r="ER406" s="203"/>
      <c r="ES406" s="203"/>
      <c r="ET406" s="203"/>
      <c r="EU406" s="203"/>
      <c r="EV406" s="203"/>
      <c r="EW406" s="203"/>
      <c r="EX406" s="203"/>
      <c r="EY406" s="203"/>
      <c r="EZ406" s="203"/>
      <c r="FA406" s="203"/>
      <c r="FB406" s="203"/>
      <c r="FC406" s="203"/>
      <c r="FD406" s="203"/>
      <c r="FE406" s="203"/>
      <c r="FF406" s="203"/>
      <c r="FG406" s="203"/>
      <c r="FH406" s="203"/>
      <c r="FI406" s="203"/>
      <c r="FJ406" s="203"/>
      <c r="FK406" s="203"/>
      <c r="FL406" s="203"/>
      <c r="FM406" s="203"/>
      <c r="FN406" s="203"/>
      <c r="FO406" s="203"/>
      <c r="FP406" s="203"/>
      <c r="FQ406" s="203"/>
      <c r="FR406" s="203"/>
      <c r="FS406" s="203"/>
      <c r="FT406" s="203"/>
      <c r="FU406" s="203"/>
      <c r="FV406" s="203"/>
      <c r="FW406" s="203"/>
      <c r="FX406" s="203"/>
      <c r="FY406" s="203"/>
      <c r="FZ406" s="203"/>
      <c r="GA406" s="203"/>
      <c r="GB406" s="203"/>
      <c r="GC406" s="203"/>
      <c r="GD406" s="203"/>
      <c r="GE406" s="203"/>
      <c r="GF406" s="203"/>
      <c r="GG406" s="203"/>
      <c r="GH406" s="203"/>
      <c r="GI406" s="203"/>
      <c r="GJ406" s="203"/>
      <c r="GK406" s="203"/>
      <c r="GL406" s="203"/>
      <c r="GM406" s="203"/>
      <c r="GN406" s="203"/>
      <c r="GO406" s="203"/>
      <c r="GP406" s="203"/>
      <c r="GQ406" s="203"/>
      <c r="GR406" s="203"/>
      <c r="GS406" s="203"/>
      <c r="GT406" s="203"/>
      <c r="GU406" s="203"/>
      <c r="GV406" s="203"/>
      <c r="GW406" s="203"/>
      <c r="GX406" s="203"/>
      <c r="GY406" s="203"/>
      <c r="GZ406" s="203"/>
      <c r="HA406" s="203"/>
      <c r="HB406" s="203"/>
      <c r="HC406" s="203"/>
      <c r="HD406" s="203"/>
      <c r="HE406" s="203"/>
      <c r="HF406" s="203"/>
      <c r="HG406" s="203"/>
      <c r="HH406" s="203"/>
      <c r="HI406" s="203"/>
      <c r="HJ406" s="203"/>
      <c r="HK406" s="203"/>
      <c r="HL406" s="203"/>
      <c r="HM406" s="203"/>
      <c r="HN406" s="203"/>
      <c r="HO406" s="203"/>
      <c r="HP406" s="203"/>
      <c r="HQ406" s="203"/>
      <c r="HR406" s="203"/>
      <c r="HS406" s="203"/>
      <c r="HT406" s="203"/>
      <c r="HU406" s="203"/>
      <c r="HV406" s="203"/>
      <c r="HW406" s="203"/>
      <c r="HX406" s="203"/>
      <c r="HY406" s="203"/>
      <c r="HZ406" s="203"/>
      <c r="IA406" s="203"/>
      <c r="IB406" s="203"/>
      <c r="IC406" s="203"/>
      <c r="ID406" s="203"/>
      <c r="IE406" s="203"/>
      <c r="IF406" s="203"/>
      <c r="IG406" s="203"/>
      <c r="IH406" s="203"/>
      <c r="II406" s="203"/>
      <c r="IJ406" s="203"/>
      <c r="IK406" s="203"/>
      <c r="IL406" s="203"/>
      <c r="IM406" s="203"/>
      <c r="IN406" s="203"/>
      <c r="IO406" s="203"/>
      <c r="IP406" s="203"/>
      <c r="IQ406" s="203"/>
      <c r="IR406" s="203"/>
      <c r="IS406" s="203"/>
      <c r="IT406" s="203"/>
      <c r="IU406" s="203"/>
      <c r="IV406" s="203"/>
      <c r="IW406" s="203"/>
      <c r="IX406" s="203"/>
      <c r="IY406" s="203"/>
    </row>
    <row r="407" spans="1:259" s="381" customFormat="1" ht="12.95" customHeight="1">
      <c r="A407" s="211" t="s">
        <v>8484</v>
      </c>
      <c r="B407" s="211"/>
      <c r="C407" s="214"/>
      <c r="D407" s="211">
        <v>120009266</v>
      </c>
      <c r="E407" s="137" t="s">
        <v>3499</v>
      </c>
      <c r="F407" s="137"/>
      <c r="G407" s="137">
        <v>22100223</v>
      </c>
      <c r="H407" s="26" t="s">
        <v>1434</v>
      </c>
      <c r="I407" s="26" t="s">
        <v>645</v>
      </c>
      <c r="J407" s="26" t="s">
        <v>646</v>
      </c>
      <c r="K407" s="26" t="s">
        <v>647</v>
      </c>
      <c r="L407" s="27" t="s">
        <v>149</v>
      </c>
      <c r="M407" s="28" t="s">
        <v>104</v>
      </c>
      <c r="N407" s="26" t="s">
        <v>120</v>
      </c>
      <c r="O407" s="29" t="s">
        <v>83</v>
      </c>
      <c r="P407" s="28" t="s">
        <v>106</v>
      </c>
      <c r="Q407" s="26" t="s">
        <v>107</v>
      </c>
      <c r="R407" s="28" t="s">
        <v>150</v>
      </c>
      <c r="S407" s="27" t="s">
        <v>109</v>
      </c>
      <c r="T407" s="28" t="s">
        <v>106</v>
      </c>
      <c r="U407" s="30" t="s">
        <v>121</v>
      </c>
      <c r="V407" s="26" t="s">
        <v>111</v>
      </c>
      <c r="W407" s="28">
        <v>120</v>
      </c>
      <c r="X407" s="26" t="s">
        <v>112</v>
      </c>
      <c r="Y407" s="28"/>
      <c r="Z407" s="28"/>
      <c r="AA407" s="28"/>
      <c r="AB407" s="29">
        <v>30</v>
      </c>
      <c r="AC407" s="27">
        <v>60</v>
      </c>
      <c r="AD407" s="27">
        <v>10</v>
      </c>
      <c r="AE407" s="31" t="s">
        <v>128</v>
      </c>
      <c r="AF407" s="26" t="s">
        <v>114</v>
      </c>
      <c r="AG407" s="31">
        <v>3</v>
      </c>
      <c r="AH407" s="31">
        <v>43362743.5</v>
      </c>
      <c r="AI407" s="39">
        <v>0</v>
      </c>
      <c r="AJ407" s="34">
        <f t="shared" si="25"/>
        <v>0</v>
      </c>
      <c r="AK407" s="34"/>
      <c r="AL407" s="35"/>
      <c r="AM407" s="34"/>
      <c r="AN407" s="34" t="s">
        <v>115</v>
      </c>
      <c r="AO407" s="24"/>
      <c r="AP407" s="26"/>
      <c r="AQ407" s="26"/>
      <c r="AR407" s="26"/>
      <c r="AS407" s="26" t="s">
        <v>648</v>
      </c>
      <c r="AT407" s="26" t="s">
        <v>648</v>
      </c>
      <c r="AU407" s="26"/>
      <c r="AV407" s="26"/>
      <c r="AW407" s="26"/>
      <c r="AX407" s="26"/>
      <c r="AY407" s="26"/>
      <c r="AZ407" s="26"/>
      <c r="BA407" s="203"/>
      <c r="BB407" s="203"/>
      <c r="BC407" s="38"/>
      <c r="BD407" s="38"/>
      <c r="BE407" s="983">
        <v>365</v>
      </c>
      <c r="BF407" s="203"/>
      <c r="BG407" s="203"/>
      <c r="BH407" s="203"/>
      <c r="BI407" s="203"/>
      <c r="BJ407" s="203"/>
      <c r="BK407" s="203"/>
      <c r="BL407" s="203"/>
      <c r="BM407" s="203"/>
      <c r="BN407" s="203"/>
      <c r="BO407" s="203"/>
      <c r="BP407" s="203"/>
      <c r="BQ407" s="203"/>
      <c r="BR407" s="203"/>
      <c r="BS407" s="203"/>
      <c r="BT407" s="203"/>
      <c r="BU407" s="203"/>
      <c r="BV407" s="203"/>
      <c r="BW407" s="203"/>
      <c r="BX407" s="203"/>
      <c r="BY407" s="203"/>
      <c r="BZ407" s="203"/>
      <c r="CA407" s="203"/>
      <c r="CB407" s="203"/>
      <c r="CC407" s="203"/>
      <c r="CD407" s="203"/>
      <c r="CE407" s="203"/>
      <c r="CF407" s="203"/>
      <c r="CG407" s="203"/>
      <c r="CH407" s="203"/>
      <c r="CI407" s="203"/>
      <c r="CJ407" s="203"/>
      <c r="CK407" s="203"/>
      <c r="CL407" s="203"/>
      <c r="CM407" s="203"/>
      <c r="CN407" s="203"/>
      <c r="CO407" s="203"/>
      <c r="CP407" s="203"/>
      <c r="CQ407" s="203"/>
      <c r="CR407" s="203"/>
      <c r="CS407" s="203"/>
      <c r="CT407" s="203"/>
      <c r="CU407" s="203"/>
      <c r="CV407" s="203"/>
      <c r="CW407" s="203"/>
      <c r="CX407" s="203"/>
      <c r="CY407" s="203"/>
      <c r="CZ407" s="203"/>
      <c r="DA407" s="203"/>
      <c r="DB407" s="203"/>
      <c r="DC407" s="203"/>
      <c r="DD407" s="203"/>
      <c r="DE407" s="203"/>
      <c r="DF407" s="203"/>
      <c r="DG407" s="203"/>
      <c r="DH407" s="203"/>
      <c r="DI407" s="203"/>
      <c r="DJ407" s="203"/>
      <c r="DK407" s="203"/>
      <c r="DL407" s="203"/>
      <c r="DM407" s="203"/>
      <c r="DN407" s="203"/>
      <c r="DO407" s="203"/>
      <c r="DP407" s="203"/>
      <c r="DQ407" s="203"/>
      <c r="DR407" s="203"/>
      <c r="DS407" s="203"/>
      <c r="DT407" s="203"/>
      <c r="DU407" s="203"/>
      <c r="DV407" s="203"/>
      <c r="DW407" s="203"/>
      <c r="DX407" s="203"/>
      <c r="DY407" s="203"/>
      <c r="DZ407" s="203"/>
      <c r="EA407" s="203"/>
      <c r="EB407" s="203"/>
      <c r="EC407" s="203"/>
      <c r="ED407" s="203"/>
      <c r="EE407" s="203"/>
      <c r="EF407" s="203"/>
      <c r="EG407" s="203"/>
      <c r="EH407" s="203"/>
      <c r="EI407" s="203"/>
      <c r="EJ407" s="203"/>
      <c r="EK407" s="203"/>
      <c r="EL407" s="203"/>
      <c r="EM407" s="203"/>
      <c r="EN407" s="203"/>
      <c r="EO407" s="203"/>
      <c r="EP407" s="203"/>
      <c r="EQ407" s="203"/>
      <c r="ER407" s="203"/>
      <c r="ES407" s="203"/>
      <c r="ET407" s="203"/>
      <c r="EU407" s="203"/>
      <c r="EV407" s="203"/>
      <c r="EW407" s="203"/>
      <c r="EX407" s="203"/>
      <c r="EY407" s="203"/>
      <c r="EZ407" s="203"/>
      <c r="FA407" s="203"/>
      <c r="FB407" s="203"/>
      <c r="FC407" s="203"/>
      <c r="FD407" s="203"/>
      <c r="FE407" s="203"/>
      <c r="FF407" s="203"/>
      <c r="FG407" s="203"/>
      <c r="FH407" s="203"/>
      <c r="FI407" s="203"/>
      <c r="FJ407" s="203"/>
      <c r="FK407" s="203"/>
      <c r="FL407" s="203"/>
      <c r="FM407" s="203"/>
      <c r="FN407" s="203"/>
      <c r="FO407" s="203"/>
      <c r="FP407" s="203"/>
      <c r="FQ407" s="203"/>
      <c r="FR407" s="203"/>
      <c r="FS407" s="203"/>
      <c r="FT407" s="203"/>
      <c r="FU407" s="203"/>
      <c r="FV407" s="203"/>
      <c r="FW407" s="203"/>
      <c r="FX407" s="203"/>
      <c r="FY407" s="203"/>
      <c r="FZ407" s="203"/>
      <c r="GA407" s="203"/>
      <c r="GB407" s="203"/>
      <c r="GC407" s="203"/>
      <c r="GD407" s="203"/>
      <c r="GE407" s="203"/>
      <c r="GF407" s="203"/>
      <c r="GG407" s="203"/>
      <c r="GH407" s="203"/>
      <c r="GI407" s="203"/>
      <c r="GJ407" s="203"/>
      <c r="GK407" s="203"/>
      <c r="GL407" s="203"/>
      <c r="GM407" s="203"/>
      <c r="GN407" s="203"/>
      <c r="GO407" s="203"/>
      <c r="GP407" s="203"/>
      <c r="GQ407" s="203"/>
      <c r="GR407" s="203"/>
      <c r="GS407" s="203"/>
      <c r="GT407" s="203"/>
      <c r="GU407" s="203"/>
      <c r="GV407" s="203"/>
      <c r="GW407" s="203"/>
      <c r="GX407" s="203"/>
      <c r="GY407" s="203"/>
      <c r="GZ407" s="203"/>
      <c r="HA407" s="203"/>
      <c r="HB407" s="203"/>
      <c r="HC407" s="203"/>
      <c r="HD407" s="203"/>
      <c r="HE407" s="203"/>
      <c r="HF407" s="203"/>
      <c r="HG407" s="203"/>
      <c r="HH407" s="203"/>
      <c r="HI407" s="203"/>
      <c r="HJ407" s="203"/>
      <c r="HK407" s="203"/>
      <c r="HL407" s="203"/>
      <c r="HM407" s="203"/>
      <c r="HN407" s="203"/>
      <c r="HO407" s="203"/>
      <c r="HP407" s="203"/>
      <c r="HQ407" s="203"/>
      <c r="HR407" s="203"/>
      <c r="HS407" s="203"/>
      <c r="HT407" s="203"/>
      <c r="HU407" s="203"/>
      <c r="HV407" s="203"/>
      <c r="HW407" s="203"/>
      <c r="HX407" s="203"/>
      <c r="HY407" s="203"/>
      <c r="HZ407" s="203"/>
      <c r="IA407" s="203"/>
      <c r="IB407" s="203"/>
      <c r="IC407" s="203"/>
      <c r="ID407" s="203"/>
      <c r="IE407" s="203"/>
      <c r="IF407" s="203"/>
      <c r="IG407" s="203"/>
      <c r="IH407" s="203"/>
      <c r="II407" s="203"/>
      <c r="IJ407" s="203"/>
      <c r="IK407" s="203"/>
      <c r="IL407" s="203"/>
      <c r="IM407" s="203"/>
      <c r="IN407" s="203"/>
      <c r="IO407" s="203"/>
      <c r="IP407" s="203"/>
      <c r="IQ407" s="203"/>
      <c r="IR407" s="203"/>
      <c r="IS407" s="203"/>
      <c r="IT407" s="203"/>
      <c r="IU407" s="203"/>
      <c r="IV407" s="203"/>
      <c r="IW407" s="203"/>
      <c r="IX407" s="203"/>
      <c r="IY407" s="203"/>
    </row>
    <row r="408" spans="1:259" s="381" customFormat="1" ht="12.95" customHeight="1">
      <c r="A408" s="211" t="s">
        <v>8484</v>
      </c>
      <c r="B408" s="380"/>
      <c r="C408" s="380"/>
      <c r="D408" s="234">
        <v>120009266</v>
      </c>
      <c r="E408" s="137" t="s">
        <v>7703</v>
      </c>
      <c r="F408" s="137"/>
      <c r="G408" s="137"/>
      <c r="H408" s="260"/>
      <c r="I408" s="26" t="s">
        <v>645</v>
      </c>
      <c r="J408" s="26" t="s">
        <v>646</v>
      </c>
      <c r="K408" s="26" t="s">
        <v>647</v>
      </c>
      <c r="L408" s="96" t="s">
        <v>149</v>
      </c>
      <c r="M408" s="28"/>
      <c r="N408" s="26" t="s">
        <v>120</v>
      </c>
      <c r="O408" s="72" t="s">
        <v>83</v>
      </c>
      <c r="P408" s="28" t="s">
        <v>106</v>
      </c>
      <c r="Q408" s="26" t="s">
        <v>107</v>
      </c>
      <c r="R408" s="28" t="s">
        <v>150</v>
      </c>
      <c r="S408" s="26" t="s">
        <v>109</v>
      </c>
      <c r="T408" s="28" t="s">
        <v>106</v>
      </c>
      <c r="U408" s="30" t="s">
        <v>121</v>
      </c>
      <c r="V408" s="26" t="s">
        <v>111</v>
      </c>
      <c r="W408" s="28">
        <v>120</v>
      </c>
      <c r="X408" s="26" t="s">
        <v>112</v>
      </c>
      <c r="Y408" s="28"/>
      <c r="Z408" s="28"/>
      <c r="AA408" s="28"/>
      <c r="AB408" s="398">
        <v>30</v>
      </c>
      <c r="AC408" s="606">
        <v>60</v>
      </c>
      <c r="AD408" s="606">
        <v>10</v>
      </c>
      <c r="AE408" s="31" t="s">
        <v>128</v>
      </c>
      <c r="AF408" s="26" t="s">
        <v>114</v>
      </c>
      <c r="AG408" s="31">
        <v>4</v>
      </c>
      <c r="AH408" s="39">
        <v>43362743.5</v>
      </c>
      <c r="AI408" s="741">
        <f>AG408*AH408</f>
        <v>173450974</v>
      </c>
      <c r="AJ408" s="741">
        <f t="shared" si="25"/>
        <v>194265090.88000003</v>
      </c>
      <c r="AK408" s="740"/>
      <c r="AL408" s="741"/>
      <c r="AM408" s="741"/>
      <c r="AN408" s="34" t="s">
        <v>115</v>
      </c>
      <c r="AO408" s="24"/>
      <c r="AP408" s="26"/>
      <c r="AQ408" s="26"/>
      <c r="AR408" s="26"/>
      <c r="AS408" s="26" t="s">
        <v>648</v>
      </c>
      <c r="AT408" s="26" t="s">
        <v>648</v>
      </c>
      <c r="AU408" s="26"/>
      <c r="AV408" s="26"/>
      <c r="AW408" s="26"/>
      <c r="AX408" s="26"/>
      <c r="AY408" s="30"/>
      <c r="AZ408" s="26"/>
      <c r="BA408" s="8" t="s">
        <v>7704</v>
      </c>
      <c r="BB408" s="253">
        <v>22100223</v>
      </c>
      <c r="BC408" s="201"/>
      <c r="BD408" s="209"/>
      <c r="BE408" s="983">
        <v>366</v>
      </c>
      <c r="BF408" s="203"/>
      <c r="BG408" s="203"/>
      <c r="BH408" s="203"/>
      <c r="BI408" s="203"/>
      <c r="BJ408" s="203"/>
      <c r="BK408" s="203"/>
      <c r="BL408" s="203"/>
      <c r="BM408" s="203"/>
      <c r="BN408" s="203"/>
      <c r="BO408" s="203"/>
      <c r="BP408" s="203"/>
      <c r="BQ408" s="203"/>
      <c r="BR408" s="203"/>
      <c r="BS408" s="203"/>
      <c r="BT408" s="203"/>
      <c r="BU408" s="203"/>
      <c r="BV408" s="203"/>
      <c r="BW408" s="203"/>
      <c r="BX408" s="203"/>
      <c r="BY408" s="203"/>
      <c r="BZ408" s="203"/>
      <c r="CA408" s="203"/>
      <c r="CB408" s="203"/>
      <c r="CC408" s="203"/>
      <c r="CD408" s="203"/>
      <c r="CE408" s="203"/>
      <c r="CF408" s="203"/>
      <c r="CG408" s="203"/>
      <c r="CH408" s="203"/>
      <c r="CI408" s="203"/>
      <c r="CJ408" s="203"/>
      <c r="CK408" s="203"/>
      <c r="CL408" s="203"/>
      <c r="CM408" s="203"/>
      <c r="CN408" s="203"/>
      <c r="CO408" s="203"/>
      <c r="CP408" s="203"/>
      <c r="CQ408" s="203"/>
      <c r="CR408" s="203"/>
      <c r="CS408" s="203"/>
      <c r="CT408" s="203"/>
      <c r="CU408" s="203"/>
      <c r="CV408" s="203"/>
      <c r="CW408" s="203"/>
      <c r="CX408" s="203"/>
      <c r="CY408" s="203"/>
      <c r="CZ408" s="203"/>
      <c r="DA408" s="203"/>
      <c r="DB408" s="203"/>
      <c r="DC408" s="203"/>
      <c r="DD408" s="203"/>
      <c r="DE408" s="203"/>
      <c r="DF408" s="203"/>
      <c r="DG408" s="203"/>
      <c r="DH408" s="203"/>
      <c r="DI408" s="203"/>
      <c r="DJ408" s="203"/>
      <c r="DK408" s="203"/>
      <c r="DL408" s="203"/>
      <c r="DM408" s="203"/>
      <c r="DN408" s="203"/>
      <c r="DO408" s="203"/>
      <c r="DP408" s="203"/>
      <c r="DQ408" s="203"/>
      <c r="DR408" s="203"/>
      <c r="DS408" s="203"/>
      <c r="DT408" s="203"/>
      <c r="DU408" s="203"/>
      <c r="DV408" s="203"/>
      <c r="DW408" s="203"/>
      <c r="DX408" s="203"/>
      <c r="DY408" s="203"/>
      <c r="DZ408" s="203"/>
      <c r="EA408" s="203"/>
      <c r="EB408" s="203"/>
      <c r="EC408" s="203"/>
      <c r="ED408" s="203"/>
      <c r="EE408" s="203"/>
      <c r="EF408" s="203"/>
      <c r="EG408" s="203"/>
      <c r="EH408" s="203"/>
      <c r="EI408" s="203"/>
      <c r="EJ408" s="203"/>
      <c r="EK408" s="203"/>
      <c r="EL408" s="203"/>
      <c r="EM408" s="203"/>
      <c r="EN408" s="203"/>
      <c r="EO408" s="203"/>
      <c r="EP408" s="203"/>
      <c r="EQ408" s="203"/>
      <c r="ER408" s="203"/>
      <c r="ES408" s="203"/>
      <c r="ET408" s="203"/>
      <c r="EU408" s="203"/>
      <c r="EV408" s="203"/>
      <c r="EW408" s="203"/>
      <c r="EX408" s="203"/>
      <c r="EY408" s="203"/>
      <c r="EZ408" s="203"/>
      <c r="FA408" s="203"/>
      <c r="FB408" s="203"/>
      <c r="FC408" s="203"/>
      <c r="FD408" s="203"/>
      <c r="FE408" s="203"/>
      <c r="FF408" s="203"/>
      <c r="FG408" s="203"/>
      <c r="FH408" s="203"/>
      <c r="FI408" s="203"/>
      <c r="FJ408" s="203"/>
      <c r="FK408" s="203"/>
      <c r="FL408" s="203"/>
      <c r="FM408" s="203"/>
      <c r="FN408" s="203"/>
      <c r="FO408" s="203"/>
      <c r="FP408" s="203"/>
      <c r="FQ408" s="203"/>
      <c r="FR408" s="203"/>
      <c r="FS408" s="203"/>
      <c r="FT408" s="203"/>
      <c r="FU408" s="203"/>
      <c r="FV408" s="203"/>
      <c r="FW408" s="203"/>
      <c r="FX408" s="203"/>
      <c r="FY408" s="203"/>
      <c r="FZ408" s="203"/>
      <c r="GA408" s="203"/>
      <c r="GB408" s="203"/>
      <c r="GC408" s="203"/>
      <c r="GD408" s="203"/>
      <c r="GE408" s="203"/>
      <c r="GF408" s="203"/>
      <c r="GG408" s="203"/>
      <c r="GH408" s="203"/>
      <c r="GI408" s="203"/>
      <c r="GJ408" s="203"/>
      <c r="GK408" s="203"/>
      <c r="GL408" s="203"/>
      <c r="GM408" s="203"/>
      <c r="GN408" s="203"/>
      <c r="GO408" s="203"/>
      <c r="GP408" s="203"/>
      <c r="GQ408" s="203"/>
      <c r="GR408" s="203"/>
      <c r="GS408" s="203"/>
      <c r="GT408" s="203"/>
      <c r="GU408" s="203"/>
      <c r="GV408" s="203"/>
      <c r="GW408" s="203"/>
      <c r="GX408" s="203"/>
      <c r="GY408" s="203"/>
      <c r="GZ408" s="203"/>
      <c r="HA408" s="203"/>
      <c r="HB408" s="203"/>
      <c r="HC408" s="203"/>
      <c r="HD408" s="203"/>
      <c r="HE408" s="203"/>
      <c r="HF408" s="203"/>
      <c r="HG408" s="203"/>
      <c r="HH408" s="203"/>
      <c r="HI408" s="203"/>
      <c r="HJ408" s="203"/>
      <c r="HK408" s="203"/>
      <c r="HL408" s="203"/>
      <c r="HM408" s="203"/>
      <c r="HN408" s="203"/>
      <c r="HO408" s="203"/>
      <c r="HP408" s="203"/>
      <c r="HQ408" s="203"/>
      <c r="HR408" s="203"/>
      <c r="HS408" s="203"/>
      <c r="HT408" s="203"/>
      <c r="HU408" s="203"/>
      <c r="HV408" s="203"/>
      <c r="HW408" s="203"/>
      <c r="HX408" s="203"/>
      <c r="HY408" s="203"/>
      <c r="HZ408" s="203"/>
      <c r="IA408" s="203"/>
      <c r="IB408" s="203"/>
      <c r="IC408" s="203"/>
      <c r="ID408" s="203"/>
      <c r="IE408" s="203"/>
      <c r="IF408" s="203"/>
      <c r="IG408" s="203"/>
      <c r="IH408" s="203"/>
      <c r="II408" s="203"/>
      <c r="IJ408" s="203"/>
      <c r="IK408" s="203"/>
      <c r="IL408" s="203"/>
      <c r="IM408" s="203"/>
      <c r="IN408" s="203"/>
      <c r="IO408" s="203"/>
      <c r="IP408" s="203"/>
      <c r="IQ408" s="203"/>
      <c r="IR408" s="203"/>
      <c r="IS408" s="203"/>
      <c r="IT408" s="203"/>
      <c r="IU408" s="203"/>
      <c r="IV408" s="203"/>
      <c r="IW408" s="203"/>
      <c r="IX408" s="203"/>
      <c r="IY408" s="203"/>
    </row>
    <row r="409" spans="1:259" s="381" customFormat="1" ht="12.95" customHeight="1">
      <c r="A409" s="211" t="s">
        <v>8484</v>
      </c>
      <c r="B409" s="211"/>
      <c r="C409" s="214"/>
      <c r="D409" s="211">
        <v>210025305</v>
      </c>
      <c r="E409" s="137" t="s">
        <v>3500</v>
      </c>
      <c r="F409" s="137"/>
      <c r="G409" s="137">
        <v>22100224</v>
      </c>
      <c r="H409" s="141" t="s">
        <v>1435</v>
      </c>
      <c r="I409" s="26" t="s">
        <v>649</v>
      </c>
      <c r="J409" s="26" t="s">
        <v>650</v>
      </c>
      <c r="K409" s="26" t="s">
        <v>651</v>
      </c>
      <c r="L409" s="136" t="s">
        <v>103</v>
      </c>
      <c r="M409" s="28" t="s">
        <v>104</v>
      </c>
      <c r="N409" s="26" t="s">
        <v>120</v>
      </c>
      <c r="O409" s="29" t="s">
        <v>83</v>
      </c>
      <c r="P409" s="28" t="s">
        <v>106</v>
      </c>
      <c r="Q409" s="26" t="s">
        <v>107</v>
      </c>
      <c r="R409" s="28" t="s">
        <v>108</v>
      </c>
      <c r="S409" s="27" t="s">
        <v>109</v>
      </c>
      <c r="T409" s="28" t="s">
        <v>106</v>
      </c>
      <c r="U409" s="30" t="s">
        <v>121</v>
      </c>
      <c r="V409" s="26" t="s">
        <v>111</v>
      </c>
      <c r="W409" s="28">
        <v>60</v>
      </c>
      <c r="X409" s="26" t="s">
        <v>112</v>
      </c>
      <c r="Y409" s="28"/>
      <c r="Z409" s="28"/>
      <c r="AA409" s="28"/>
      <c r="AB409" s="29">
        <v>30</v>
      </c>
      <c r="AC409" s="27">
        <v>60</v>
      </c>
      <c r="AD409" s="27">
        <v>10</v>
      </c>
      <c r="AE409" s="31" t="s">
        <v>128</v>
      </c>
      <c r="AF409" s="26" t="s">
        <v>114</v>
      </c>
      <c r="AG409" s="31">
        <v>16</v>
      </c>
      <c r="AH409" s="31">
        <v>21637</v>
      </c>
      <c r="AI409" s="32">
        <f>AG409*AH409</f>
        <v>346192</v>
      </c>
      <c r="AJ409" s="33">
        <f t="shared" si="25"/>
        <v>387735.04000000004</v>
      </c>
      <c r="AK409" s="34"/>
      <c r="AL409" s="35"/>
      <c r="AM409" s="34"/>
      <c r="AN409" s="34" t="s">
        <v>115</v>
      </c>
      <c r="AO409" s="24"/>
      <c r="AP409" s="26"/>
      <c r="AQ409" s="26"/>
      <c r="AR409" s="26"/>
      <c r="AS409" s="26" t="s">
        <v>652</v>
      </c>
      <c r="AT409" s="26" t="s">
        <v>652</v>
      </c>
      <c r="AU409" s="26"/>
      <c r="AV409" s="26"/>
      <c r="AW409" s="26"/>
      <c r="AX409" s="26"/>
      <c r="AY409" s="26"/>
      <c r="AZ409" s="26"/>
      <c r="BA409" s="203"/>
      <c r="BB409" s="203"/>
      <c r="BC409" s="38"/>
      <c r="BD409" s="38"/>
      <c r="BE409" s="983">
        <v>367</v>
      </c>
      <c r="BF409" s="203"/>
      <c r="BG409" s="203"/>
      <c r="BH409" s="203"/>
      <c r="BI409" s="203"/>
      <c r="BJ409" s="203"/>
      <c r="BK409" s="203"/>
      <c r="BL409" s="203"/>
      <c r="BM409" s="203"/>
      <c r="BN409" s="203"/>
      <c r="BO409" s="203"/>
      <c r="BP409" s="203"/>
      <c r="BQ409" s="203"/>
      <c r="BR409" s="203"/>
      <c r="BS409" s="203"/>
      <c r="BT409" s="203"/>
      <c r="BU409" s="203"/>
      <c r="BV409" s="203"/>
      <c r="BW409" s="203"/>
      <c r="BX409" s="203"/>
      <c r="BY409" s="203"/>
      <c r="BZ409" s="203"/>
      <c r="CA409" s="203"/>
      <c r="CB409" s="203"/>
      <c r="CC409" s="203"/>
      <c r="CD409" s="203"/>
      <c r="CE409" s="203"/>
      <c r="CF409" s="203"/>
      <c r="CG409" s="203"/>
      <c r="CH409" s="203"/>
      <c r="CI409" s="203"/>
      <c r="CJ409" s="203"/>
      <c r="CK409" s="203"/>
      <c r="CL409" s="203"/>
      <c r="CM409" s="203"/>
      <c r="CN409" s="203"/>
      <c r="CO409" s="203"/>
      <c r="CP409" s="203"/>
      <c r="CQ409" s="203"/>
      <c r="CR409" s="203"/>
      <c r="CS409" s="203"/>
      <c r="CT409" s="203"/>
      <c r="CU409" s="203"/>
      <c r="CV409" s="203"/>
      <c r="CW409" s="203"/>
      <c r="CX409" s="203"/>
      <c r="CY409" s="203"/>
      <c r="CZ409" s="203"/>
      <c r="DA409" s="203"/>
      <c r="DB409" s="203"/>
      <c r="DC409" s="203"/>
      <c r="DD409" s="203"/>
      <c r="DE409" s="203"/>
      <c r="DF409" s="203"/>
      <c r="DG409" s="203"/>
      <c r="DH409" s="203"/>
      <c r="DI409" s="203"/>
      <c r="DJ409" s="203"/>
      <c r="DK409" s="203"/>
      <c r="DL409" s="203"/>
      <c r="DM409" s="203"/>
      <c r="DN409" s="203"/>
      <c r="DO409" s="203"/>
      <c r="DP409" s="203"/>
      <c r="DQ409" s="203"/>
      <c r="DR409" s="203"/>
      <c r="DS409" s="203"/>
      <c r="DT409" s="203"/>
      <c r="DU409" s="203"/>
      <c r="DV409" s="203"/>
      <c r="DW409" s="203"/>
      <c r="DX409" s="203"/>
      <c r="DY409" s="203"/>
      <c r="DZ409" s="203"/>
      <c r="EA409" s="203"/>
      <c r="EB409" s="203"/>
      <c r="EC409" s="203"/>
      <c r="ED409" s="203"/>
      <c r="EE409" s="203"/>
      <c r="EF409" s="203"/>
      <c r="EG409" s="203"/>
      <c r="EH409" s="203"/>
      <c r="EI409" s="203"/>
      <c r="EJ409" s="203"/>
      <c r="EK409" s="203"/>
      <c r="EL409" s="203"/>
      <c r="EM409" s="203"/>
      <c r="EN409" s="203"/>
      <c r="EO409" s="203"/>
      <c r="EP409" s="203"/>
      <c r="EQ409" s="203"/>
      <c r="ER409" s="203"/>
      <c r="ES409" s="203"/>
      <c r="ET409" s="203"/>
      <c r="EU409" s="203"/>
      <c r="EV409" s="203"/>
      <c r="EW409" s="203"/>
      <c r="EX409" s="203"/>
      <c r="EY409" s="203"/>
      <c r="EZ409" s="203"/>
      <c r="FA409" s="203"/>
      <c r="FB409" s="203"/>
      <c r="FC409" s="203"/>
      <c r="FD409" s="203"/>
      <c r="FE409" s="203"/>
      <c r="FF409" s="203"/>
      <c r="FG409" s="203"/>
      <c r="FH409" s="203"/>
      <c r="FI409" s="203"/>
      <c r="FJ409" s="203"/>
      <c r="FK409" s="203"/>
      <c r="FL409" s="203"/>
      <c r="FM409" s="203"/>
      <c r="FN409" s="203"/>
      <c r="FO409" s="203"/>
      <c r="FP409" s="203"/>
      <c r="FQ409" s="203"/>
      <c r="FR409" s="203"/>
      <c r="FS409" s="203"/>
      <c r="FT409" s="203"/>
      <c r="FU409" s="203"/>
      <c r="FV409" s="203"/>
      <c r="FW409" s="203"/>
      <c r="FX409" s="203"/>
      <c r="FY409" s="203"/>
      <c r="FZ409" s="203"/>
      <c r="GA409" s="203"/>
      <c r="GB409" s="203"/>
      <c r="GC409" s="203"/>
      <c r="GD409" s="203"/>
      <c r="GE409" s="203"/>
      <c r="GF409" s="203"/>
      <c r="GG409" s="203"/>
      <c r="GH409" s="203"/>
      <c r="GI409" s="203"/>
      <c r="GJ409" s="203"/>
      <c r="GK409" s="203"/>
      <c r="GL409" s="203"/>
      <c r="GM409" s="203"/>
      <c r="GN409" s="203"/>
      <c r="GO409" s="203"/>
      <c r="GP409" s="203"/>
      <c r="GQ409" s="203"/>
      <c r="GR409" s="203"/>
      <c r="GS409" s="203"/>
      <c r="GT409" s="203"/>
      <c r="GU409" s="203"/>
      <c r="GV409" s="203"/>
      <c r="GW409" s="203"/>
      <c r="GX409" s="203"/>
      <c r="GY409" s="203"/>
      <c r="GZ409" s="203"/>
      <c r="HA409" s="203"/>
      <c r="HB409" s="203"/>
      <c r="HC409" s="203"/>
      <c r="HD409" s="203"/>
      <c r="HE409" s="203"/>
      <c r="HF409" s="203"/>
      <c r="HG409" s="203"/>
      <c r="HH409" s="203"/>
      <c r="HI409" s="203"/>
      <c r="HJ409" s="203"/>
      <c r="HK409" s="203"/>
      <c r="HL409" s="203"/>
      <c r="HM409" s="203"/>
      <c r="HN409" s="203"/>
      <c r="HO409" s="203"/>
      <c r="HP409" s="203"/>
      <c r="HQ409" s="203"/>
      <c r="HR409" s="203"/>
      <c r="HS409" s="203"/>
      <c r="HT409" s="203"/>
      <c r="HU409" s="203"/>
      <c r="HV409" s="203"/>
      <c r="HW409" s="203"/>
      <c r="HX409" s="203"/>
      <c r="HY409" s="203"/>
      <c r="HZ409" s="203"/>
      <c r="IA409" s="203"/>
      <c r="IB409" s="203"/>
      <c r="IC409" s="203"/>
      <c r="ID409" s="203"/>
      <c r="IE409" s="203"/>
      <c r="IF409" s="203"/>
      <c r="IG409" s="203"/>
      <c r="IH409" s="203"/>
      <c r="II409" s="203"/>
      <c r="IJ409" s="203"/>
      <c r="IK409" s="203"/>
      <c r="IL409" s="203"/>
      <c r="IM409" s="203"/>
      <c r="IN409" s="203"/>
      <c r="IO409" s="203"/>
      <c r="IP409" s="203"/>
      <c r="IQ409" s="203"/>
      <c r="IR409" s="203"/>
      <c r="IS409" s="203"/>
      <c r="IT409" s="203"/>
      <c r="IU409" s="203"/>
      <c r="IV409" s="203"/>
      <c r="IW409" s="203"/>
      <c r="IX409" s="203"/>
      <c r="IY409" s="203"/>
    </row>
    <row r="410" spans="1:259" s="381" customFormat="1" ht="12.95" customHeight="1">
      <c r="A410" s="211" t="s">
        <v>8484</v>
      </c>
      <c r="B410" s="211"/>
      <c r="C410" s="214"/>
      <c r="D410" s="211">
        <v>210026808</v>
      </c>
      <c r="E410" s="137" t="s">
        <v>3501</v>
      </c>
      <c r="F410" s="137"/>
      <c r="G410" s="137">
        <v>22100225</v>
      </c>
      <c r="H410" s="141" t="s">
        <v>1436</v>
      </c>
      <c r="I410" s="26" t="s">
        <v>649</v>
      </c>
      <c r="J410" s="26" t="s">
        <v>650</v>
      </c>
      <c r="K410" s="26" t="s">
        <v>651</v>
      </c>
      <c r="L410" s="136" t="s">
        <v>103</v>
      </c>
      <c r="M410" s="28" t="s">
        <v>104</v>
      </c>
      <c r="N410" s="26" t="s">
        <v>120</v>
      </c>
      <c r="O410" s="29" t="s">
        <v>83</v>
      </c>
      <c r="P410" s="28" t="s">
        <v>106</v>
      </c>
      <c r="Q410" s="26" t="s">
        <v>107</v>
      </c>
      <c r="R410" s="28" t="s">
        <v>108</v>
      </c>
      <c r="S410" s="27" t="s">
        <v>109</v>
      </c>
      <c r="T410" s="28" t="s">
        <v>106</v>
      </c>
      <c r="U410" s="30" t="s">
        <v>121</v>
      </c>
      <c r="V410" s="26" t="s">
        <v>111</v>
      </c>
      <c r="W410" s="28">
        <v>60</v>
      </c>
      <c r="X410" s="26" t="s">
        <v>112</v>
      </c>
      <c r="Y410" s="28"/>
      <c r="Z410" s="28"/>
      <c r="AA410" s="28"/>
      <c r="AB410" s="29">
        <v>30</v>
      </c>
      <c r="AC410" s="27">
        <v>60</v>
      </c>
      <c r="AD410" s="27">
        <v>10</v>
      </c>
      <c r="AE410" s="31" t="s">
        <v>128</v>
      </c>
      <c r="AF410" s="26" t="s">
        <v>114</v>
      </c>
      <c r="AG410" s="31">
        <v>36</v>
      </c>
      <c r="AH410" s="31">
        <v>21637</v>
      </c>
      <c r="AI410" s="32">
        <f>AG410*AH410</f>
        <v>778932</v>
      </c>
      <c r="AJ410" s="33">
        <f t="shared" si="25"/>
        <v>872403.84000000008</v>
      </c>
      <c r="AK410" s="34"/>
      <c r="AL410" s="35"/>
      <c r="AM410" s="34"/>
      <c r="AN410" s="34" t="s">
        <v>115</v>
      </c>
      <c r="AO410" s="24"/>
      <c r="AP410" s="26"/>
      <c r="AQ410" s="26"/>
      <c r="AR410" s="26"/>
      <c r="AS410" s="26" t="s">
        <v>653</v>
      </c>
      <c r="AT410" s="26" t="s">
        <v>653</v>
      </c>
      <c r="AU410" s="26"/>
      <c r="AV410" s="26"/>
      <c r="AW410" s="26"/>
      <c r="AX410" s="26"/>
      <c r="AY410" s="26"/>
      <c r="AZ410" s="26"/>
      <c r="BA410" s="203"/>
      <c r="BB410" s="203"/>
      <c r="BC410" s="38"/>
      <c r="BD410" s="38"/>
      <c r="BE410" s="983">
        <v>368</v>
      </c>
      <c r="BF410" s="203"/>
      <c r="BG410" s="203"/>
      <c r="BH410" s="203"/>
      <c r="BI410" s="203"/>
      <c r="BJ410" s="203"/>
      <c r="BK410" s="203"/>
      <c r="BL410" s="203"/>
      <c r="BM410" s="203"/>
      <c r="BN410" s="203"/>
      <c r="BO410" s="203"/>
      <c r="BP410" s="203"/>
      <c r="BQ410" s="203"/>
      <c r="BR410" s="203"/>
      <c r="BS410" s="203"/>
      <c r="BT410" s="203"/>
      <c r="BU410" s="203"/>
      <c r="BV410" s="203"/>
      <c r="BW410" s="203"/>
      <c r="BX410" s="203"/>
      <c r="BY410" s="203"/>
      <c r="BZ410" s="203"/>
      <c r="CA410" s="203"/>
      <c r="CB410" s="203"/>
      <c r="CC410" s="203"/>
      <c r="CD410" s="203"/>
      <c r="CE410" s="203"/>
      <c r="CF410" s="203"/>
      <c r="CG410" s="203"/>
      <c r="CH410" s="203"/>
      <c r="CI410" s="203"/>
      <c r="CJ410" s="203"/>
      <c r="CK410" s="203"/>
      <c r="CL410" s="203"/>
      <c r="CM410" s="203"/>
      <c r="CN410" s="203"/>
      <c r="CO410" s="203"/>
      <c r="CP410" s="203"/>
      <c r="CQ410" s="203"/>
      <c r="CR410" s="203"/>
      <c r="CS410" s="203"/>
      <c r="CT410" s="203"/>
      <c r="CU410" s="203"/>
      <c r="CV410" s="203"/>
      <c r="CW410" s="203"/>
      <c r="CX410" s="203"/>
      <c r="CY410" s="203"/>
      <c r="CZ410" s="203"/>
      <c r="DA410" s="203"/>
      <c r="DB410" s="203"/>
      <c r="DC410" s="203"/>
      <c r="DD410" s="203"/>
      <c r="DE410" s="203"/>
      <c r="DF410" s="203"/>
      <c r="DG410" s="203"/>
      <c r="DH410" s="203"/>
      <c r="DI410" s="203"/>
      <c r="DJ410" s="203"/>
      <c r="DK410" s="203"/>
      <c r="DL410" s="203"/>
      <c r="DM410" s="203"/>
      <c r="DN410" s="203"/>
      <c r="DO410" s="203"/>
      <c r="DP410" s="203"/>
      <c r="DQ410" s="203"/>
      <c r="DR410" s="203"/>
      <c r="DS410" s="203"/>
      <c r="DT410" s="203"/>
      <c r="DU410" s="203"/>
      <c r="DV410" s="203"/>
      <c r="DW410" s="203"/>
      <c r="DX410" s="203"/>
      <c r="DY410" s="203"/>
      <c r="DZ410" s="203"/>
      <c r="EA410" s="203"/>
      <c r="EB410" s="203"/>
      <c r="EC410" s="203"/>
      <c r="ED410" s="203"/>
      <c r="EE410" s="203"/>
      <c r="EF410" s="203"/>
      <c r="EG410" s="203"/>
      <c r="EH410" s="203"/>
      <c r="EI410" s="203"/>
      <c r="EJ410" s="203"/>
      <c r="EK410" s="203"/>
      <c r="EL410" s="203"/>
      <c r="EM410" s="203"/>
      <c r="EN410" s="203"/>
      <c r="EO410" s="203"/>
      <c r="EP410" s="203"/>
      <c r="EQ410" s="203"/>
      <c r="ER410" s="203"/>
      <c r="ES410" s="203"/>
      <c r="ET410" s="203"/>
      <c r="EU410" s="203"/>
      <c r="EV410" s="203"/>
      <c r="EW410" s="203"/>
      <c r="EX410" s="203"/>
      <c r="EY410" s="203"/>
      <c r="EZ410" s="203"/>
      <c r="FA410" s="203"/>
      <c r="FB410" s="203"/>
      <c r="FC410" s="203"/>
      <c r="FD410" s="203"/>
      <c r="FE410" s="203"/>
      <c r="FF410" s="203"/>
      <c r="FG410" s="203"/>
      <c r="FH410" s="203"/>
      <c r="FI410" s="203"/>
      <c r="FJ410" s="203"/>
      <c r="FK410" s="203"/>
      <c r="FL410" s="203"/>
      <c r="FM410" s="203"/>
      <c r="FN410" s="203"/>
      <c r="FO410" s="203"/>
      <c r="FP410" s="203"/>
      <c r="FQ410" s="203"/>
      <c r="FR410" s="203"/>
      <c r="FS410" s="203"/>
      <c r="FT410" s="203"/>
      <c r="FU410" s="203"/>
      <c r="FV410" s="203"/>
      <c r="FW410" s="203"/>
      <c r="FX410" s="203"/>
      <c r="FY410" s="203"/>
      <c r="FZ410" s="203"/>
      <c r="GA410" s="203"/>
      <c r="GB410" s="203"/>
      <c r="GC410" s="203"/>
      <c r="GD410" s="203"/>
      <c r="GE410" s="203"/>
      <c r="GF410" s="203"/>
      <c r="GG410" s="203"/>
      <c r="GH410" s="203"/>
      <c r="GI410" s="203"/>
      <c r="GJ410" s="203"/>
      <c r="GK410" s="203"/>
      <c r="GL410" s="203"/>
      <c r="GM410" s="203"/>
      <c r="GN410" s="203"/>
      <c r="GO410" s="203"/>
      <c r="GP410" s="203"/>
      <c r="GQ410" s="203"/>
      <c r="GR410" s="203"/>
      <c r="GS410" s="203"/>
      <c r="GT410" s="203"/>
      <c r="GU410" s="203"/>
      <c r="GV410" s="203"/>
      <c r="GW410" s="203"/>
      <c r="GX410" s="203"/>
      <c r="GY410" s="203"/>
      <c r="GZ410" s="203"/>
      <c r="HA410" s="203"/>
      <c r="HB410" s="203"/>
      <c r="HC410" s="203"/>
      <c r="HD410" s="203"/>
      <c r="HE410" s="203"/>
      <c r="HF410" s="203"/>
      <c r="HG410" s="203"/>
      <c r="HH410" s="203"/>
      <c r="HI410" s="203"/>
      <c r="HJ410" s="203"/>
      <c r="HK410" s="203"/>
      <c r="HL410" s="203"/>
      <c r="HM410" s="203"/>
      <c r="HN410" s="203"/>
      <c r="HO410" s="203"/>
      <c r="HP410" s="203"/>
      <c r="HQ410" s="203"/>
      <c r="HR410" s="203"/>
      <c r="HS410" s="203"/>
      <c r="HT410" s="203"/>
      <c r="HU410" s="203"/>
      <c r="HV410" s="203"/>
      <c r="HW410" s="203"/>
      <c r="HX410" s="203"/>
      <c r="HY410" s="203"/>
      <c r="HZ410" s="203"/>
      <c r="IA410" s="203"/>
      <c r="IB410" s="203"/>
      <c r="IC410" s="203"/>
      <c r="ID410" s="203"/>
      <c r="IE410" s="203"/>
      <c r="IF410" s="203"/>
      <c r="IG410" s="203"/>
      <c r="IH410" s="203"/>
      <c r="II410" s="203"/>
      <c r="IJ410" s="203"/>
      <c r="IK410" s="203"/>
      <c r="IL410" s="203"/>
      <c r="IM410" s="203"/>
      <c r="IN410" s="203"/>
      <c r="IO410" s="203"/>
      <c r="IP410" s="203"/>
      <c r="IQ410" s="203"/>
      <c r="IR410" s="203"/>
      <c r="IS410" s="203"/>
      <c r="IT410" s="203"/>
      <c r="IU410" s="203"/>
      <c r="IV410" s="203"/>
      <c r="IW410" s="203"/>
      <c r="IX410" s="203"/>
      <c r="IY410" s="203"/>
    </row>
    <row r="411" spans="1:259" s="381" customFormat="1" ht="12.95" customHeight="1">
      <c r="A411" s="211" t="s">
        <v>8484</v>
      </c>
      <c r="B411" s="211"/>
      <c r="C411" s="214"/>
      <c r="D411" s="211">
        <v>220000370</v>
      </c>
      <c r="E411" s="137" t="s">
        <v>3502</v>
      </c>
      <c r="F411" s="137"/>
      <c r="G411" s="137">
        <v>22100226</v>
      </c>
      <c r="H411" s="26" t="s">
        <v>1437</v>
      </c>
      <c r="I411" s="137" t="s">
        <v>654</v>
      </c>
      <c r="J411" s="137" t="s">
        <v>655</v>
      </c>
      <c r="K411" s="137" t="s">
        <v>656</v>
      </c>
      <c r="L411" s="27" t="s">
        <v>103</v>
      </c>
      <c r="M411" s="28" t="s">
        <v>104</v>
      </c>
      <c r="N411" s="26"/>
      <c r="O411" s="29" t="s">
        <v>105</v>
      </c>
      <c r="P411" s="28" t="s">
        <v>106</v>
      </c>
      <c r="Q411" s="26" t="s">
        <v>107</v>
      </c>
      <c r="R411" s="28" t="s">
        <v>108</v>
      </c>
      <c r="S411" s="27" t="s">
        <v>109</v>
      </c>
      <c r="T411" s="28" t="s">
        <v>106</v>
      </c>
      <c r="U411" s="30" t="s">
        <v>121</v>
      </c>
      <c r="V411" s="26" t="s">
        <v>111</v>
      </c>
      <c r="W411" s="28">
        <v>60</v>
      </c>
      <c r="X411" s="26" t="s">
        <v>112</v>
      </c>
      <c r="Y411" s="28"/>
      <c r="Z411" s="28"/>
      <c r="AA411" s="28"/>
      <c r="AB411" s="29">
        <v>0</v>
      </c>
      <c r="AC411" s="27">
        <v>90</v>
      </c>
      <c r="AD411" s="27">
        <v>10</v>
      </c>
      <c r="AE411" s="31" t="s">
        <v>128</v>
      </c>
      <c r="AF411" s="26" t="s">
        <v>114</v>
      </c>
      <c r="AG411" s="31">
        <v>35</v>
      </c>
      <c r="AH411" s="31">
        <v>8846.15</v>
      </c>
      <c r="AI411" s="32">
        <v>0</v>
      </c>
      <c r="AJ411" s="33">
        <f t="shared" si="25"/>
        <v>0</v>
      </c>
      <c r="AK411" s="34"/>
      <c r="AL411" s="35"/>
      <c r="AM411" s="34"/>
      <c r="AN411" s="34" t="s">
        <v>115</v>
      </c>
      <c r="AO411" s="24"/>
      <c r="AP411" s="26"/>
      <c r="AQ411" s="26"/>
      <c r="AR411" s="26"/>
      <c r="AS411" s="26" t="s">
        <v>657</v>
      </c>
      <c r="AT411" s="26" t="s">
        <v>657</v>
      </c>
      <c r="AU411" s="26"/>
      <c r="AV411" s="26"/>
      <c r="AW411" s="26"/>
      <c r="AX411" s="26"/>
      <c r="AY411" s="26"/>
      <c r="AZ411" s="26"/>
      <c r="BA411" s="203"/>
      <c r="BB411" s="203"/>
      <c r="BC411" s="38"/>
      <c r="BD411" s="38"/>
      <c r="BE411" s="983">
        <v>369</v>
      </c>
      <c r="BF411" s="203"/>
      <c r="BG411" s="203"/>
      <c r="BH411" s="203"/>
      <c r="BI411" s="203"/>
      <c r="BJ411" s="203"/>
      <c r="BK411" s="203"/>
      <c r="BL411" s="203"/>
      <c r="BM411" s="203"/>
      <c r="BN411" s="203"/>
      <c r="BO411" s="203"/>
      <c r="BP411" s="203"/>
      <c r="BQ411" s="203"/>
      <c r="BR411" s="203"/>
      <c r="BS411" s="203"/>
      <c r="BT411" s="203"/>
      <c r="BU411" s="203"/>
      <c r="BV411" s="203"/>
      <c r="BW411" s="203"/>
      <c r="BX411" s="203"/>
      <c r="BY411" s="203"/>
      <c r="BZ411" s="203"/>
      <c r="CA411" s="203"/>
      <c r="CB411" s="203"/>
      <c r="CC411" s="203"/>
      <c r="CD411" s="203"/>
      <c r="CE411" s="203"/>
      <c r="CF411" s="203"/>
      <c r="CG411" s="203"/>
      <c r="CH411" s="203"/>
      <c r="CI411" s="203"/>
      <c r="CJ411" s="203"/>
      <c r="CK411" s="203"/>
      <c r="CL411" s="203"/>
      <c r="CM411" s="203"/>
      <c r="CN411" s="203"/>
      <c r="CO411" s="203"/>
      <c r="CP411" s="203"/>
      <c r="CQ411" s="203"/>
      <c r="CR411" s="203"/>
      <c r="CS411" s="203"/>
      <c r="CT411" s="203"/>
      <c r="CU411" s="203"/>
      <c r="CV411" s="203"/>
      <c r="CW411" s="203"/>
      <c r="CX411" s="203"/>
      <c r="CY411" s="203"/>
      <c r="CZ411" s="203"/>
      <c r="DA411" s="203"/>
      <c r="DB411" s="203"/>
      <c r="DC411" s="203"/>
      <c r="DD411" s="203"/>
      <c r="DE411" s="203"/>
      <c r="DF411" s="203"/>
      <c r="DG411" s="203"/>
      <c r="DH411" s="203"/>
      <c r="DI411" s="203"/>
      <c r="DJ411" s="203"/>
      <c r="DK411" s="203"/>
      <c r="DL411" s="203"/>
      <c r="DM411" s="203"/>
      <c r="DN411" s="203"/>
      <c r="DO411" s="203"/>
      <c r="DP411" s="203"/>
      <c r="DQ411" s="203"/>
      <c r="DR411" s="203"/>
      <c r="DS411" s="203"/>
      <c r="DT411" s="203"/>
      <c r="DU411" s="203"/>
      <c r="DV411" s="203"/>
      <c r="DW411" s="203"/>
      <c r="DX411" s="203"/>
      <c r="DY411" s="203"/>
      <c r="DZ411" s="203"/>
      <c r="EA411" s="203"/>
      <c r="EB411" s="203"/>
      <c r="EC411" s="203"/>
      <c r="ED411" s="203"/>
      <c r="EE411" s="203"/>
      <c r="EF411" s="203"/>
      <c r="EG411" s="203"/>
      <c r="EH411" s="203"/>
      <c r="EI411" s="203"/>
      <c r="EJ411" s="203"/>
      <c r="EK411" s="203"/>
      <c r="EL411" s="203"/>
      <c r="EM411" s="203"/>
      <c r="EN411" s="203"/>
      <c r="EO411" s="203"/>
      <c r="EP411" s="203"/>
      <c r="EQ411" s="203"/>
      <c r="ER411" s="203"/>
      <c r="ES411" s="203"/>
      <c r="ET411" s="203"/>
      <c r="EU411" s="203"/>
      <c r="EV411" s="203"/>
      <c r="EW411" s="203"/>
      <c r="EX411" s="203"/>
      <c r="EY411" s="203"/>
      <c r="EZ411" s="203"/>
      <c r="FA411" s="203"/>
      <c r="FB411" s="203"/>
      <c r="FC411" s="203"/>
      <c r="FD411" s="203"/>
      <c r="FE411" s="203"/>
      <c r="FF411" s="203"/>
      <c r="FG411" s="203"/>
      <c r="FH411" s="203"/>
      <c r="FI411" s="203"/>
      <c r="FJ411" s="203"/>
      <c r="FK411" s="203"/>
      <c r="FL411" s="203"/>
      <c r="FM411" s="203"/>
      <c r="FN411" s="203"/>
      <c r="FO411" s="203"/>
      <c r="FP411" s="203"/>
      <c r="FQ411" s="203"/>
      <c r="FR411" s="203"/>
      <c r="FS411" s="203"/>
      <c r="FT411" s="203"/>
      <c r="FU411" s="203"/>
      <c r="FV411" s="203"/>
      <c r="FW411" s="203"/>
      <c r="FX411" s="203"/>
      <c r="FY411" s="203"/>
      <c r="FZ411" s="203"/>
      <c r="GA411" s="203"/>
      <c r="GB411" s="203"/>
      <c r="GC411" s="203"/>
      <c r="GD411" s="203"/>
      <c r="GE411" s="203"/>
      <c r="GF411" s="203"/>
      <c r="GG411" s="203"/>
      <c r="GH411" s="203"/>
      <c r="GI411" s="203"/>
      <c r="GJ411" s="203"/>
      <c r="GK411" s="203"/>
      <c r="GL411" s="203"/>
      <c r="GM411" s="203"/>
      <c r="GN411" s="203"/>
      <c r="GO411" s="203"/>
      <c r="GP411" s="203"/>
      <c r="GQ411" s="203"/>
      <c r="GR411" s="203"/>
      <c r="GS411" s="203"/>
      <c r="GT411" s="203"/>
      <c r="GU411" s="203"/>
      <c r="GV411" s="203"/>
      <c r="GW411" s="203"/>
      <c r="GX411" s="203"/>
      <c r="GY411" s="203"/>
      <c r="GZ411" s="203"/>
      <c r="HA411" s="203"/>
      <c r="HB411" s="203"/>
      <c r="HC411" s="203"/>
      <c r="HD411" s="203"/>
      <c r="HE411" s="203"/>
      <c r="HF411" s="203"/>
      <c r="HG411" s="203"/>
      <c r="HH411" s="203"/>
      <c r="HI411" s="203"/>
      <c r="HJ411" s="203"/>
      <c r="HK411" s="203"/>
      <c r="HL411" s="203"/>
      <c r="HM411" s="203"/>
      <c r="HN411" s="203"/>
      <c r="HO411" s="203"/>
      <c r="HP411" s="203"/>
      <c r="HQ411" s="203"/>
      <c r="HR411" s="203"/>
      <c r="HS411" s="203"/>
      <c r="HT411" s="203"/>
      <c r="HU411" s="203"/>
      <c r="HV411" s="203"/>
      <c r="HW411" s="203"/>
      <c r="HX411" s="203"/>
      <c r="HY411" s="203"/>
      <c r="HZ411" s="203"/>
      <c r="IA411" s="203"/>
      <c r="IB411" s="203"/>
      <c r="IC411" s="203"/>
      <c r="ID411" s="203"/>
      <c r="IE411" s="203"/>
      <c r="IF411" s="203"/>
      <c r="IG411" s="203"/>
      <c r="IH411" s="203"/>
      <c r="II411" s="203"/>
      <c r="IJ411" s="203"/>
      <c r="IK411" s="203"/>
      <c r="IL411" s="203"/>
      <c r="IM411" s="203"/>
      <c r="IN411" s="203"/>
      <c r="IO411" s="203"/>
      <c r="IP411" s="203"/>
      <c r="IQ411" s="203"/>
      <c r="IR411" s="203"/>
      <c r="IS411" s="203"/>
      <c r="IT411" s="203"/>
      <c r="IU411" s="203"/>
      <c r="IV411" s="203"/>
      <c r="IW411" s="203"/>
      <c r="IX411" s="203"/>
      <c r="IY411" s="203"/>
    </row>
    <row r="412" spans="1:259" s="381" customFormat="1" ht="12.95" customHeight="1">
      <c r="A412" s="268" t="s">
        <v>8484</v>
      </c>
      <c r="B412" s="269"/>
      <c r="C412" s="269"/>
      <c r="D412" s="268">
        <v>220000370</v>
      </c>
      <c r="E412" s="268" t="s">
        <v>3887</v>
      </c>
      <c r="F412" s="268"/>
      <c r="G412" s="268">
        <v>22100226</v>
      </c>
      <c r="H412" s="260"/>
      <c r="I412" s="114" t="s">
        <v>654</v>
      </c>
      <c r="J412" s="114" t="s">
        <v>655</v>
      </c>
      <c r="K412" s="114" t="s">
        <v>656</v>
      </c>
      <c r="L412" s="89" t="s">
        <v>103</v>
      </c>
      <c r="M412" s="89" t="s">
        <v>104</v>
      </c>
      <c r="N412" s="62"/>
      <c r="O412" s="89" t="s">
        <v>105</v>
      </c>
      <c r="P412" s="110" t="s">
        <v>106</v>
      </c>
      <c r="Q412" s="112" t="s">
        <v>107</v>
      </c>
      <c r="R412" s="62" t="s">
        <v>108</v>
      </c>
      <c r="S412" s="62" t="s">
        <v>109</v>
      </c>
      <c r="T412" s="110" t="s">
        <v>106</v>
      </c>
      <c r="U412" s="112" t="s">
        <v>121</v>
      </c>
      <c r="V412" s="62" t="s">
        <v>111</v>
      </c>
      <c r="W412" s="62">
        <v>60</v>
      </c>
      <c r="X412" s="62" t="s">
        <v>112</v>
      </c>
      <c r="Y412" s="62"/>
      <c r="Z412" s="62"/>
      <c r="AA412" s="62"/>
      <c r="AB412" s="261">
        <v>0</v>
      </c>
      <c r="AC412" s="62">
        <v>90</v>
      </c>
      <c r="AD412" s="261">
        <v>10</v>
      </c>
      <c r="AE412" s="62" t="s">
        <v>128</v>
      </c>
      <c r="AF412" s="62" t="s">
        <v>114</v>
      </c>
      <c r="AG412" s="262">
        <v>30</v>
      </c>
      <c r="AH412" s="263">
        <v>8846.15</v>
      </c>
      <c r="AI412" s="32">
        <v>0</v>
      </c>
      <c r="AJ412" s="33">
        <f t="shared" si="25"/>
        <v>0</v>
      </c>
      <c r="AK412" s="265"/>
      <c r="AL412" s="265"/>
      <c r="AM412" s="265"/>
      <c r="AN412" s="266" t="s">
        <v>115</v>
      </c>
      <c r="AO412" s="267"/>
      <c r="AP412" s="267"/>
      <c r="AQ412" s="62"/>
      <c r="AR412" s="62"/>
      <c r="AS412" s="62" t="s">
        <v>657</v>
      </c>
      <c r="AT412" s="260"/>
      <c r="AU412" s="62"/>
      <c r="AV412" s="62"/>
      <c r="AW412" s="62"/>
      <c r="AX412" s="62"/>
      <c r="AY412" s="62"/>
      <c r="AZ412" s="62" t="s">
        <v>3858</v>
      </c>
      <c r="BA412" s="201"/>
      <c r="BB412" s="201"/>
      <c r="BC412" s="201"/>
      <c r="BD412" s="209"/>
      <c r="BE412" s="983">
        <v>370</v>
      </c>
      <c r="BF412" s="203"/>
      <c r="BG412" s="203"/>
      <c r="BH412" s="203"/>
      <c r="BI412" s="203"/>
      <c r="BJ412" s="203"/>
      <c r="BK412" s="203"/>
      <c r="BL412" s="203"/>
      <c r="BM412" s="203"/>
      <c r="BN412" s="203"/>
      <c r="BO412" s="203"/>
      <c r="BP412" s="203"/>
      <c r="BQ412" s="203"/>
      <c r="BR412" s="203"/>
      <c r="BS412" s="203"/>
      <c r="BT412" s="203"/>
      <c r="BU412" s="203"/>
      <c r="BV412" s="203"/>
      <c r="BW412" s="203"/>
      <c r="BX412" s="203"/>
      <c r="BY412" s="203"/>
      <c r="BZ412" s="203"/>
      <c r="CA412" s="203"/>
      <c r="CB412" s="203"/>
      <c r="CC412" s="203"/>
      <c r="CD412" s="203"/>
      <c r="CE412" s="203"/>
      <c r="CF412" s="203"/>
      <c r="CG412" s="203"/>
      <c r="CH412" s="203"/>
      <c r="CI412" s="203"/>
      <c r="CJ412" s="203"/>
      <c r="CK412" s="203"/>
      <c r="CL412" s="203"/>
      <c r="CM412" s="203"/>
      <c r="CN412" s="203"/>
      <c r="CO412" s="203"/>
      <c r="CP412" s="203"/>
      <c r="CQ412" s="203"/>
      <c r="CR412" s="203"/>
      <c r="CS412" s="203"/>
      <c r="CT412" s="203"/>
      <c r="CU412" s="203"/>
      <c r="CV412" s="203"/>
      <c r="CW412" s="203"/>
      <c r="CX412" s="203"/>
      <c r="CY412" s="203"/>
      <c r="CZ412" s="203"/>
      <c r="DA412" s="203"/>
      <c r="DB412" s="203"/>
      <c r="DC412" s="203"/>
      <c r="DD412" s="203"/>
      <c r="DE412" s="203"/>
      <c r="DF412" s="203"/>
      <c r="DG412" s="203"/>
      <c r="DH412" s="203"/>
      <c r="DI412" s="203"/>
      <c r="DJ412" s="203"/>
      <c r="DK412" s="203"/>
      <c r="DL412" s="203"/>
      <c r="DM412" s="203"/>
      <c r="DN412" s="203"/>
      <c r="DO412" s="203"/>
      <c r="DP412" s="203"/>
      <c r="DQ412" s="203"/>
      <c r="DR412" s="203"/>
      <c r="DS412" s="203"/>
      <c r="DT412" s="203"/>
      <c r="DU412" s="203"/>
      <c r="DV412" s="203"/>
      <c r="DW412" s="203"/>
      <c r="DX412" s="203"/>
      <c r="DY412" s="203"/>
      <c r="DZ412" s="203"/>
      <c r="EA412" s="203"/>
      <c r="EB412" s="203"/>
      <c r="EC412" s="203"/>
      <c r="ED412" s="203"/>
      <c r="EE412" s="203"/>
      <c r="EF412" s="203"/>
      <c r="EG412" s="203"/>
      <c r="EH412" s="203"/>
      <c r="EI412" s="203"/>
      <c r="EJ412" s="203"/>
      <c r="EK412" s="203"/>
      <c r="EL412" s="203"/>
      <c r="EM412" s="203"/>
      <c r="EN412" s="203"/>
      <c r="EO412" s="203"/>
      <c r="EP412" s="203"/>
      <c r="EQ412" s="203"/>
      <c r="ER412" s="203"/>
      <c r="ES412" s="203"/>
      <c r="ET412" s="203"/>
      <c r="EU412" s="203"/>
      <c r="EV412" s="203"/>
      <c r="EW412" s="203"/>
      <c r="EX412" s="203"/>
      <c r="EY412" s="203"/>
      <c r="EZ412" s="203"/>
      <c r="FA412" s="203"/>
      <c r="FB412" s="203"/>
      <c r="FC412" s="203"/>
      <c r="FD412" s="203"/>
      <c r="FE412" s="203"/>
      <c r="FF412" s="203"/>
      <c r="FG412" s="203"/>
      <c r="FH412" s="203"/>
      <c r="FI412" s="203"/>
      <c r="FJ412" s="203"/>
      <c r="FK412" s="203"/>
      <c r="FL412" s="203"/>
      <c r="FM412" s="203"/>
      <c r="FN412" s="203"/>
      <c r="FO412" s="203"/>
      <c r="FP412" s="203"/>
      <c r="FQ412" s="203"/>
      <c r="FR412" s="203"/>
      <c r="FS412" s="203"/>
      <c r="FT412" s="203"/>
      <c r="FU412" s="203"/>
      <c r="FV412" s="203"/>
      <c r="FW412" s="203"/>
      <c r="FX412" s="203"/>
      <c r="FY412" s="203"/>
      <c r="FZ412" s="203"/>
      <c r="GA412" s="203"/>
      <c r="GB412" s="203"/>
      <c r="GC412" s="203"/>
      <c r="GD412" s="203"/>
      <c r="GE412" s="203"/>
      <c r="GF412" s="203"/>
      <c r="GG412" s="203"/>
      <c r="GH412" s="203"/>
      <c r="GI412" s="203"/>
      <c r="GJ412" s="203"/>
      <c r="GK412" s="203"/>
      <c r="GL412" s="203"/>
      <c r="GM412" s="203"/>
      <c r="GN412" s="203"/>
      <c r="GO412" s="203"/>
      <c r="GP412" s="203"/>
      <c r="GQ412" s="203"/>
      <c r="GR412" s="203"/>
      <c r="GS412" s="203"/>
      <c r="GT412" s="203"/>
      <c r="GU412" s="203"/>
      <c r="GV412" s="203"/>
      <c r="GW412" s="203"/>
      <c r="GX412" s="203"/>
      <c r="GY412" s="203"/>
      <c r="GZ412" s="203"/>
      <c r="HA412" s="203"/>
      <c r="HB412" s="203"/>
      <c r="HC412" s="203"/>
      <c r="HD412" s="203"/>
      <c r="HE412" s="203"/>
      <c r="HF412" s="203"/>
      <c r="HG412" s="203"/>
      <c r="HH412" s="203"/>
      <c r="HI412" s="203"/>
      <c r="HJ412" s="203"/>
      <c r="HK412" s="203"/>
      <c r="HL412" s="203"/>
      <c r="HM412" s="203"/>
      <c r="HN412" s="203"/>
      <c r="HO412" s="203"/>
      <c r="HP412" s="203"/>
      <c r="HQ412" s="203"/>
      <c r="HR412" s="203"/>
      <c r="HS412" s="203"/>
      <c r="HT412" s="203"/>
      <c r="HU412" s="203"/>
      <c r="HV412" s="203"/>
      <c r="HW412" s="203"/>
      <c r="HX412" s="203"/>
      <c r="HY412" s="203"/>
      <c r="HZ412" s="203"/>
      <c r="IA412" s="203"/>
      <c r="IB412" s="203"/>
      <c r="IC412" s="203"/>
      <c r="ID412" s="203"/>
      <c r="IE412" s="203"/>
      <c r="IF412" s="203"/>
      <c r="IG412" s="203"/>
      <c r="IH412" s="203"/>
      <c r="II412" s="203"/>
      <c r="IJ412" s="203"/>
      <c r="IK412" s="203"/>
      <c r="IL412" s="203"/>
      <c r="IM412" s="203"/>
      <c r="IN412" s="203"/>
      <c r="IO412" s="203"/>
      <c r="IP412" s="203"/>
      <c r="IQ412" s="203"/>
      <c r="IR412" s="203"/>
      <c r="IS412" s="203"/>
      <c r="IT412" s="203"/>
      <c r="IU412" s="203"/>
      <c r="IV412" s="203"/>
      <c r="IW412" s="203"/>
      <c r="IX412" s="203"/>
      <c r="IY412" s="203"/>
    </row>
    <row r="413" spans="1:259" s="381" customFormat="1" ht="12.95" customHeight="1">
      <c r="A413" s="758" t="s">
        <v>8484</v>
      </c>
      <c r="B413" s="759"/>
      <c r="C413" s="759"/>
      <c r="D413" s="760">
        <v>220000370</v>
      </c>
      <c r="E413" s="761" t="s">
        <v>4785</v>
      </c>
      <c r="F413" s="761"/>
      <c r="G413" s="759"/>
      <c r="H413" s="524"/>
      <c r="I413" s="36" t="s">
        <v>654</v>
      </c>
      <c r="J413" s="36" t="s">
        <v>655</v>
      </c>
      <c r="K413" s="36" t="s">
        <v>656</v>
      </c>
      <c r="L413" s="97" t="s">
        <v>103</v>
      </c>
      <c r="M413" s="97" t="s">
        <v>104</v>
      </c>
      <c r="N413" s="64"/>
      <c r="O413" s="64" t="s">
        <v>105</v>
      </c>
      <c r="P413" s="503" t="s">
        <v>106</v>
      </c>
      <c r="Q413" s="750" t="s">
        <v>107</v>
      </c>
      <c r="R413" s="398" t="s">
        <v>2134</v>
      </c>
      <c r="S413" s="64" t="s">
        <v>109</v>
      </c>
      <c r="T413" s="503" t="s">
        <v>106</v>
      </c>
      <c r="U413" s="750" t="s">
        <v>121</v>
      </c>
      <c r="V413" s="395" t="s">
        <v>111</v>
      </c>
      <c r="W413" s="395">
        <v>60</v>
      </c>
      <c r="X413" s="395" t="s">
        <v>112</v>
      </c>
      <c r="Y413" s="60"/>
      <c r="Z413" s="60"/>
      <c r="AA413" s="60"/>
      <c r="AB413" s="506">
        <v>0</v>
      </c>
      <c r="AC413" s="401">
        <v>90</v>
      </c>
      <c r="AD413" s="401">
        <v>10</v>
      </c>
      <c r="AE413" s="60" t="s">
        <v>128</v>
      </c>
      <c r="AF413" s="60" t="s">
        <v>114</v>
      </c>
      <c r="AG413" s="498">
        <v>28</v>
      </c>
      <c r="AH413" s="610">
        <v>8846.15</v>
      </c>
      <c r="AI413" s="905">
        <v>0</v>
      </c>
      <c r="AJ413" s="905">
        <v>0</v>
      </c>
      <c r="AK413" s="740"/>
      <c r="AL413" s="741"/>
      <c r="AM413" s="741"/>
      <c r="AN413" s="752" t="s">
        <v>115</v>
      </c>
      <c r="AO413" s="753"/>
      <c r="AP413" s="753"/>
      <c r="AQ413" s="60"/>
      <c r="AR413" s="60"/>
      <c r="AS413" s="60" t="s">
        <v>657</v>
      </c>
      <c r="AT413" s="86"/>
      <c r="AU413" s="60"/>
      <c r="AV413" s="60"/>
      <c r="AW413" s="60"/>
      <c r="AX413" s="60"/>
      <c r="AY413" s="60"/>
      <c r="AZ413" s="606" t="s">
        <v>3843</v>
      </c>
      <c r="BA413" s="748" t="s">
        <v>104</v>
      </c>
      <c r="BB413" s="326"/>
      <c r="BC413" s="326"/>
      <c r="BD413" s="106"/>
      <c r="BE413" s="983">
        <v>371</v>
      </c>
      <c r="BF413" s="203"/>
      <c r="BG413" s="203"/>
      <c r="BH413" s="203"/>
      <c r="BI413" s="203"/>
      <c r="BJ413" s="203"/>
      <c r="BK413" s="203"/>
      <c r="BL413" s="203"/>
      <c r="BM413" s="203"/>
      <c r="BN413" s="203"/>
      <c r="BO413" s="203"/>
      <c r="BP413" s="203"/>
      <c r="BQ413" s="203"/>
      <c r="BR413" s="203"/>
      <c r="BS413" s="203"/>
      <c r="BT413" s="203"/>
      <c r="BU413" s="203"/>
      <c r="BV413" s="203"/>
      <c r="BW413" s="203"/>
      <c r="BX413" s="203"/>
      <c r="BY413" s="203"/>
      <c r="BZ413" s="203"/>
      <c r="CA413" s="203"/>
      <c r="CB413" s="203"/>
      <c r="CC413" s="203"/>
      <c r="CD413" s="203"/>
      <c r="CE413" s="203"/>
      <c r="CF413" s="203"/>
      <c r="CG413" s="203"/>
      <c r="CH413" s="203"/>
      <c r="CI413" s="203"/>
      <c r="CJ413" s="203"/>
      <c r="CK413" s="203"/>
      <c r="CL413" s="203"/>
      <c r="CM413" s="203"/>
      <c r="CN413" s="203"/>
      <c r="CO413" s="203"/>
      <c r="CP413" s="203"/>
      <c r="CQ413" s="203"/>
      <c r="CR413" s="203"/>
      <c r="CS413" s="203"/>
      <c r="CT413" s="203"/>
      <c r="CU413" s="203"/>
      <c r="CV413" s="203"/>
      <c r="CW413" s="203"/>
      <c r="CX413" s="203"/>
      <c r="CY413" s="203"/>
      <c r="CZ413" s="203"/>
      <c r="DA413" s="203"/>
      <c r="DB413" s="203"/>
      <c r="DC413" s="203"/>
      <c r="DD413" s="203"/>
      <c r="DE413" s="203"/>
      <c r="DF413" s="203"/>
      <c r="DG413" s="203"/>
      <c r="DH413" s="203"/>
      <c r="DI413" s="203"/>
      <c r="DJ413" s="203"/>
      <c r="DK413" s="203"/>
      <c r="DL413" s="203"/>
      <c r="DM413" s="203"/>
      <c r="DN413" s="203"/>
      <c r="DO413" s="203"/>
      <c r="DP413" s="203"/>
      <c r="DQ413" s="203"/>
      <c r="DR413" s="203"/>
      <c r="DS413" s="203"/>
      <c r="DT413" s="203"/>
      <c r="DU413" s="203"/>
      <c r="DV413" s="203"/>
      <c r="DW413" s="203"/>
      <c r="DX413" s="203"/>
      <c r="DY413" s="203"/>
      <c r="DZ413" s="203"/>
      <c r="EA413" s="203"/>
      <c r="EB413" s="203"/>
      <c r="EC413" s="203"/>
      <c r="ED413" s="203"/>
      <c r="EE413" s="203"/>
      <c r="EF413" s="203"/>
      <c r="EG413" s="203"/>
      <c r="EH413" s="203"/>
      <c r="EI413" s="203"/>
      <c r="EJ413" s="203"/>
      <c r="EK413" s="203"/>
      <c r="EL413" s="203"/>
      <c r="EM413" s="203"/>
      <c r="EN413" s="203"/>
      <c r="EO413" s="203"/>
      <c r="EP413" s="203"/>
      <c r="EQ413" s="203"/>
      <c r="ER413" s="203"/>
      <c r="ES413" s="203"/>
      <c r="ET413" s="203"/>
      <c r="EU413" s="203"/>
      <c r="EV413" s="203"/>
      <c r="EW413" s="203"/>
      <c r="EX413" s="203"/>
      <c r="EY413" s="203"/>
      <c r="EZ413" s="203"/>
      <c r="FA413" s="203"/>
      <c r="FB413" s="203"/>
      <c r="FC413" s="203"/>
      <c r="FD413" s="203"/>
      <c r="FE413" s="203"/>
      <c r="FF413" s="203"/>
      <c r="FG413" s="203"/>
      <c r="FH413" s="203"/>
      <c r="FI413" s="203"/>
      <c r="FJ413" s="203"/>
      <c r="FK413" s="203"/>
      <c r="FL413" s="203"/>
      <c r="FM413" s="203"/>
      <c r="FN413" s="203"/>
      <c r="FO413" s="203"/>
      <c r="FP413" s="203"/>
      <c r="FQ413" s="203"/>
      <c r="FR413" s="203"/>
      <c r="FS413" s="203"/>
      <c r="FT413" s="203"/>
      <c r="FU413" s="203"/>
      <c r="FV413" s="203"/>
      <c r="FW413" s="203"/>
      <c r="FX413" s="203"/>
      <c r="FY413" s="203"/>
      <c r="FZ413" s="203"/>
      <c r="GA413" s="203"/>
      <c r="GB413" s="203"/>
      <c r="GC413" s="203"/>
      <c r="GD413" s="203"/>
      <c r="GE413" s="203"/>
      <c r="GF413" s="203"/>
      <c r="GG413" s="203"/>
      <c r="GH413" s="203"/>
      <c r="GI413" s="203"/>
      <c r="GJ413" s="203"/>
      <c r="GK413" s="203"/>
      <c r="GL413" s="203"/>
      <c r="GM413" s="203"/>
      <c r="GN413" s="203"/>
      <c r="GO413" s="203"/>
      <c r="GP413" s="203"/>
      <c r="GQ413" s="203"/>
      <c r="GR413" s="203"/>
      <c r="GS413" s="203"/>
      <c r="GT413" s="203"/>
      <c r="GU413" s="203"/>
      <c r="GV413" s="203"/>
      <c r="GW413" s="203"/>
      <c r="GX413" s="203"/>
      <c r="GY413" s="203"/>
      <c r="GZ413" s="203"/>
      <c r="HA413" s="203"/>
      <c r="HB413" s="203"/>
      <c r="HC413" s="203"/>
      <c r="HD413" s="203"/>
      <c r="HE413" s="203"/>
      <c r="HF413" s="203"/>
      <c r="HG413" s="203"/>
      <c r="HH413" s="203"/>
      <c r="HI413" s="203"/>
      <c r="HJ413" s="203"/>
      <c r="HK413" s="203"/>
      <c r="HL413" s="203"/>
      <c r="HM413" s="203"/>
      <c r="HN413" s="203"/>
      <c r="HO413" s="203"/>
      <c r="HP413" s="203"/>
      <c r="HQ413" s="203"/>
      <c r="HR413" s="203"/>
      <c r="HS413" s="203"/>
      <c r="HT413" s="203"/>
      <c r="HU413" s="203"/>
      <c r="HV413" s="203"/>
      <c r="HW413" s="203"/>
      <c r="HX413" s="203"/>
      <c r="HY413" s="203"/>
      <c r="HZ413" s="203"/>
      <c r="IA413" s="203"/>
      <c r="IB413" s="203"/>
      <c r="IC413" s="203"/>
      <c r="ID413" s="203"/>
      <c r="IE413" s="203"/>
      <c r="IF413" s="203"/>
      <c r="IG413" s="203"/>
      <c r="IH413" s="203"/>
      <c r="II413" s="203"/>
      <c r="IJ413" s="203"/>
      <c r="IK413" s="203"/>
      <c r="IL413" s="203"/>
      <c r="IM413" s="203"/>
      <c r="IN413" s="203"/>
      <c r="IO413" s="203"/>
      <c r="IP413" s="203"/>
      <c r="IQ413" s="203"/>
      <c r="IR413" s="203"/>
      <c r="IS413" s="203"/>
      <c r="IT413" s="203"/>
      <c r="IU413" s="203"/>
      <c r="IV413" s="203"/>
      <c r="IW413" s="203"/>
      <c r="IX413" s="203"/>
      <c r="IY413" s="203"/>
    </row>
    <row r="414" spans="1:259" s="381" customFormat="1" ht="12.95" customHeight="1">
      <c r="A414" s="985" t="s">
        <v>8484</v>
      </c>
      <c r="B414" s="1203"/>
      <c r="C414" s="1203"/>
      <c r="D414" s="987">
        <v>220000370</v>
      </c>
      <c r="E414" s="1333" t="s">
        <v>8934</v>
      </c>
      <c r="F414" s="1333" t="s">
        <v>4785</v>
      </c>
      <c r="G414" s="1203"/>
      <c r="H414" s="529"/>
      <c r="I414" s="530" t="s">
        <v>654</v>
      </c>
      <c r="J414" s="530" t="s">
        <v>655</v>
      </c>
      <c r="K414" s="530" t="s">
        <v>656</v>
      </c>
      <c r="L414" s="1262" t="s">
        <v>103</v>
      </c>
      <c r="M414" s="321" t="s">
        <v>104</v>
      </c>
      <c r="N414" s="530"/>
      <c r="O414" s="1263" t="s">
        <v>105</v>
      </c>
      <c r="P414" s="321" t="s">
        <v>106</v>
      </c>
      <c r="Q414" s="530" t="s">
        <v>107</v>
      </c>
      <c r="R414" s="321" t="s">
        <v>1155</v>
      </c>
      <c r="S414" s="530" t="s">
        <v>109</v>
      </c>
      <c r="T414" s="321" t="s">
        <v>106</v>
      </c>
      <c r="U414" s="530" t="s">
        <v>121</v>
      </c>
      <c r="V414" s="530" t="s">
        <v>111</v>
      </c>
      <c r="W414" s="321">
        <v>60</v>
      </c>
      <c r="X414" s="530" t="s">
        <v>112</v>
      </c>
      <c r="Y414" s="321"/>
      <c r="Z414" s="321"/>
      <c r="AA414" s="321"/>
      <c r="AB414" s="321">
        <v>0</v>
      </c>
      <c r="AC414" s="530">
        <v>90</v>
      </c>
      <c r="AD414" s="530">
        <v>10</v>
      </c>
      <c r="AE414" s="618" t="s">
        <v>128</v>
      </c>
      <c r="AF414" s="530" t="s">
        <v>114</v>
      </c>
      <c r="AG414" s="618">
        <v>28</v>
      </c>
      <c r="AH414" s="960">
        <v>8846.15</v>
      </c>
      <c r="AI414" s="620">
        <v>247692.19999999998</v>
      </c>
      <c r="AJ414" s="620">
        <v>277415.26400000002</v>
      </c>
      <c r="AK414" s="619"/>
      <c r="AL414" s="620"/>
      <c r="AM414" s="620"/>
      <c r="AN414" s="621" t="s">
        <v>115</v>
      </c>
      <c r="AO414" s="530"/>
      <c r="AP414" s="530"/>
      <c r="AQ414" s="530"/>
      <c r="AR414" s="530"/>
      <c r="AS414" s="530" t="s">
        <v>657</v>
      </c>
      <c r="AT414" s="530"/>
      <c r="AU414" s="530"/>
      <c r="AV414" s="530"/>
      <c r="AW414" s="530"/>
      <c r="AX414" s="530"/>
      <c r="AY414" s="530"/>
      <c r="AZ414" s="621" t="s">
        <v>7606</v>
      </c>
      <c r="BA414" s="1072" t="s">
        <v>104</v>
      </c>
      <c r="BB414" s="1"/>
      <c r="BC414" s="1"/>
      <c r="BD414" s="1" t="e">
        <f>VLOOKUP($F$2877:$F$3305,$E$17:$BE$2871,53,0)</f>
        <v>#VALUE!</v>
      </c>
      <c r="BE414" s="979" t="e">
        <f>BD414+0.5</f>
        <v>#VALUE!</v>
      </c>
      <c r="BF414" s="203"/>
      <c r="BG414" s="203"/>
      <c r="BH414" s="203"/>
      <c r="BI414" s="203"/>
      <c r="BJ414" s="203"/>
      <c r="BK414" s="203"/>
      <c r="BL414" s="203"/>
      <c r="BM414" s="203"/>
      <c r="BN414" s="203"/>
      <c r="BO414" s="203"/>
      <c r="BP414" s="203"/>
      <c r="BQ414" s="203"/>
      <c r="BR414" s="203"/>
      <c r="BS414" s="203"/>
      <c r="BT414" s="203"/>
      <c r="BU414" s="203"/>
      <c r="BV414" s="203"/>
      <c r="BW414" s="203"/>
      <c r="BX414" s="203"/>
      <c r="BY414" s="203"/>
      <c r="BZ414" s="203"/>
      <c r="CA414" s="203"/>
      <c r="CB414" s="203"/>
      <c r="CC414" s="203"/>
      <c r="CD414" s="203"/>
      <c r="CE414" s="203"/>
      <c r="CF414" s="203"/>
      <c r="CG414" s="203"/>
      <c r="CH414" s="203"/>
      <c r="CI414" s="203"/>
      <c r="CJ414" s="203"/>
      <c r="CK414" s="203"/>
      <c r="CL414" s="203"/>
      <c r="CM414" s="203"/>
      <c r="CN414" s="203"/>
      <c r="CO414" s="203"/>
      <c r="CP414" s="203"/>
      <c r="CQ414" s="203"/>
      <c r="CR414" s="203"/>
      <c r="CS414" s="203"/>
      <c r="CT414" s="203"/>
      <c r="CU414" s="203"/>
      <c r="CV414" s="203"/>
      <c r="CW414" s="203"/>
      <c r="CX414" s="203"/>
      <c r="CY414" s="203"/>
      <c r="CZ414" s="203"/>
      <c r="DA414" s="203"/>
      <c r="DB414" s="203"/>
      <c r="DC414" s="203"/>
      <c r="DD414" s="203"/>
      <c r="DE414" s="203"/>
      <c r="DF414" s="203"/>
      <c r="DG414" s="203"/>
      <c r="DH414" s="203"/>
      <c r="DI414" s="203"/>
      <c r="DJ414" s="203"/>
      <c r="DK414" s="203"/>
      <c r="DL414" s="203"/>
      <c r="DM414" s="203"/>
      <c r="DN414" s="203"/>
      <c r="DO414" s="203"/>
      <c r="DP414" s="203"/>
      <c r="DQ414" s="203"/>
      <c r="DR414" s="203"/>
      <c r="DS414" s="203"/>
      <c r="DT414" s="203"/>
      <c r="DU414" s="203"/>
      <c r="DV414" s="203"/>
      <c r="DW414" s="203"/>
      <c r="DX414" s="203"/>
      <c r="DY414" s="203"/>
      <c r="DZ414" s="203"/>
      <c r="EA414" s="203"/>
      <c r="EB414" s="203"/>
      <c r="EC414" s="203"/>
      <c r="ED414" s="203"/>
      <c r="EE414" s="203"/>
      <c r="EF414" s="203"/>
      <c r="EG414" s="203"/>
      <c r="EH414" s="203"/>
      <c r="EI414" s="203"/>
      <c r="EJ414" s="203"/>
      <c r="EK414" s="203"/>
      <c r="EL414" s="203"/>
      <c r="EM414" s="203"/>
      <c r="EN414" s="203"/>
      <c r="EO414" s="203"/>
      <c r="EP414" s="203"/>
      <c r="EQ414" s="203"/>
      <c r="ER414" s="203"/>
      <c r="ES414" s="203"/>
      <c r="ET414" s="203"/>
      <c r="EU414" s="203"/>
      <c r="EV414" s="203"/>
      <c r="EW414" s="203"/>
      <c r="EX414" s="203"/>
      <c r="EY414" s="203"/>
      <c r="EZ414" s="203"/>
      <c r="FA414" s="203"/>
      <c r="FB414" s="203"/>
      <c r="FC414" s="203"/>
      <c r="FD414" s="203"/>
      <c r="FE414" s="203"/>
      <c r="FF414" s="203"/>
      <c r="FG414" s="203"/>
      <c r="FH414" s="203"/>
      <c r="FI414" s="203"/>
      <c r="FJ414" s="203"/>
      <c r="FK414" s="203"/>
      <c r="FL414" s="203"/>
      <c r="FM414" s="203"/>
      <c r="FN414" s="203"/>
      <c r="FO414" s="203"/>
      <c r="FP414" s="203"/>
      <c r="FQ414" s="203"/>
      <c r="FR414" s="203"/>
      <c r="FS414" s="203"/>
      <c r="FT414" s="203"/>
      <c r="FU414" s="203"/>
      <c r="FV414" s="203"/>
      <c r="FW414" s="203"/>
      <c r="FX414" s="203"/>
      <c r="FY414" s="203"/>
      <c r="FZ414" s="203"/>
      <c r="GA414" s="203"/>
      <c r="GB414" s="203"/>
      <c r="GC414" s="203"/>
      <c r="GD414" s="203"/>
      <c r="GE414" s="203"/>
      <c r="GF414" s="203"/>
      <c r="GG414" s="203"/>
      <c r="GH414" s="203"/>
      <c r="GI414" s="203"/>
      <c r="GJ414" s="203"/>
      <c r="GK414" s="203"/>
      <c r="GL414" s="203"/>
      <c r="GM414" s="203"/>
      <c r="GN414" s="203"/>
      <c r="GO414" s="203"/>
      <c r="GP414" s="203"/>
      <c r="GQ414" s="203"/>
      <c r="GR414" s="203"/>
      <c r="GS414" s="203"/>
      <c r="GT414" s="203"/>
      <c r="GU414" s="203"/>
      <c r="GV414" s="203"/>
      <c r="GW414" s="203"/>
      <c r="GX414" s="203"/>
      <c r="GY414" s="203"/>
      <c r="GZ414" s="203"/>
      <c r="HA414" s="203"/>
      <c r="HB414" s="203"/>
      <c r="HC414" s="203"/>
      <c r="HD414" s="203"/>
      <c r="HE414" s="203"/>
      <c r="HF414" s="203"/>
      <c r="HG414" s="203"/>
      <c r="HH414" s="203"/>
      <c r="HI414" s="203"/>
      <c r="HJ414" s="203"/>
      <c r="HK414" s="203"/>
      <c r="HL414" s="203"/>
      <c r="HM414" s="203"/>
      <c r="HN414" s="203"/>
      <c r="HO414" s="203"/>
      <c r="HP414" s="203"/>
      <c r="HQ414" s="203"/>
      <c r="HR414" s="203"/>
      <c r="HS414" s="203"/>
      <c r="HT414" s="203"/>
      <c r="HU414" s="203"/>
      <c r="HV414" s="203"/>
      <c r="HW414" s="203"/>
      <c r="HX414" s="203"/>
      <c r="HY414" s="203"/>
      <c r="HZ414" s="203"/>
      <c r="IA414" s="203"/>
      <c r="IB414" s="203"/>
      <c r="IC414" s="203"/>
      <c r="ID414" s="203"/>
      <c r="IE414" s="203"/>
      <c r="IF414" s="203"/>
      <c r="IG414" s="203"/>
      <c r="IH414" s="203"/>
      <c r="II414" s="203"/>
      <c r="IJ414" s="203"/>
      <c r="IK414" s="203"/>
      <c r="IL414" s="203"/>
      <c r="IM414" s="203"/>
      <c r="IN414" s="203"/>
      <c r="IO414" s="203"/>
      <c r="IP414" s="203"/>
      <c r="IQ414" s="203"/>
      <c r="IR414" s="203"/>
      <c r="IS414" s="203"/>
      <c r="IT414" s="203"/>
      <c r="IU414" s="203"/>
      <c r="IV414" s="203"/>
      <c r="IW414" s="203"/>
      <c r="IX414" s="203"/>
      <c r="IY414" s="203"/>
    </row>
    <row r="415" spans="1:259" s="381" customFormat="1" ht="12.95" customHeight="1">
      <c r="A415" s="211" t="s">
        <v>8484</v>
      </c>
      <c r="B415" s="211"/>
      <c r="C415" s="214"/>
      <c r="D415" s="211">
        <v>220000407</v>
      </c>
      <c r="E415" s="137" t="s">
        <v>3503</v>
      </c>
      <c r="F415" s="137"/>
      <c r="G415" s="137">
        <v>22100227</v>
      </c>
      <c r="H415" s="26" t="s">
        <v>1438</v>
      </c>
      <c r="I415" s="26" t="s">
        <v>654</v>
      </c>
      <c r="J415" s="26" t="s">
        <v>655</v>
      </c>
      <c r="K415" s="26" t="s">
        <v>656</v>
      </c>
      <c r="L415" s="27" t="s">
        <v>103</v>
      </c>
      <c r="M415" s="28" t="s">
        <v>104</v>
      </c>
      <c r="N415" s="26"/>
      <c r="O415" s="29" t="s">
        <v>105</v>
      </c>
      <c r="P415" s="28" t="s">
        <v>106</v>
      </c>
      <c r="Q415" s="26" t="s">
        <v>107</v>
      </c>
      <c r="R415" s="28" t="s">
        <v>108</v>
      </c>
      <c r="S415" s="27" t="s">
        <v>109</v>
      </c>
      <c r="T415" s="28" t="s">
        <v>106</v>
      </c>
      <c r="U415" s="30" t="s">
        <v>121</v>
      </c>
      <c r="V415" s="26" t="s">
        <v>111</v>
      </c>
      <c r="W415" s="28">
        <v>60</v>
      </c>
      <c r="X415" s="26" t="s">
        <v>112</v>
      </c>
      <c r="Y415" s="28"/>
      <c r="Z415" s="28"/>
      <c r="AA415" s="28"/>
      <c r="AB415" s="29">
        <v>0</v>
      </c>
      <c r="AC415" s="27">
        <v>90</v>
      </c>
      <c r="AD415" s="27">
        <v>10</v>
      </c>
      <c r="AE415" s="31" t="s">
        <v>128</v>
      </c>
      <c r="AF415" s="26" t="s">
        <v>114</v>
      </c>
      <c r="AG415" s="31">
        <v>53</v>
      </c>
      <c r="AH415" s="31">
        <v>16505.84</v>
      </c>
      <c r="AI415" s="32">
        <v>0</v>
      </c>
      <c r="AJ415" s="33">
        <f>AI415*1.12</f>
        <v>0</v>
      </c>
      <c r="AK415" s="34"/>
      <c r="AL415" s="35"/>
      <c r="AM415" s="34"/>
      <c r="AN415" s="34" t="s">
        <v>115</v>
      </c>
      <c r="AO415" s="24"/>
      <c r="AP415" s="26"/>
      <c r="AQ415" s="26"/>
      <c r="AR415" s="26"/>
      <c r="AS415" s="26" t="s">
        <v>658</v>
      </c>
      <c r="AT415" s="26" t="s">
        <v>658</v>
      </c>
      <c r="AU415" s="26"/>
      <c r="AV415" s="26"/>
      <c r="AW415" s="26"/>
      <c r="AX415" s="26"/>
      <c r="AY415" s="26"/>
      <c r="AZ415" s="26"/>
      <c r="BA415" s="203"/>
      <c r="BB415" s="203"/>
      <c r="BC415" s="38"/>
      <c r="BD415" s="38"/>
      <c r="BE415" s="983">
        <v>372</v>
      </c>
      <c r="BF415" s="203"/>
      <c r="BG415" s="203"/>
      <c r="BH415" s="203"/>
      <c r="BI415" s="203"/>
      <c r="BJ415" s="203"/>
      <c r="BK415" s="203"/>
      <c r="BL415" s="203"/>
      <c r="BM415" s="203"/>
      <c r="BN415" s="203"/>
      <c r="BO415" s="203"/>
      <c r="BP415" s="203"/>
      <c r="BQ415" s="203"/>
      <c r="BR415" s="203"/>
      <c r="BS415" s="203"/>
      <c r="BT415" s="203"/>
      <c r="BU415" s="203"/>
      <c r="BV415" s="203"/>
      <c r="BW415" s="203"/>
      <c r="BX415" s="203"/>
      <c r="BY415" s="203"/>
      <c r="BZ415" s="203"/>
      <c r="CA415" s="203"/>
      <c r="CB415" s="203"/>
      <c r="CC415" s="203"/>
      <c r="CD415" s="203"/>
      <c r="CE415" s="203"/>
      <c r="CF415" s="203"/>
      <c r="CG415" s="203"/>
      <c r="CH415" s="203"/>
      <c r="CI415" s="203"/>
      <c r="CJ415" s="203"/>
      <c r="CK415" s="203"/>
      <c r="CL415" s="203"/>
      <c r="CM415" s="203"/>
      <c r="CN415" s="203"/>
      <c r="CO415" s="203"/>
      <c r="CP415" s="203"/>
      <c r="CQ415" s="203"/>
      <c r="CR415" s="203"/>
      <c r="CS415" s="203"/>
      <c r="CT415" s="203"/>
      <c r="CU415" s="203"/>
      <c r="CV415" s="203"/>
      <c r="CW415" s="203"/>
      <c r="CX415" s="203"/>
      <c r="CY415" s="203"/>
      <c r="CZ415" s="203"/>
      <c r="DA415" s="203"/>
      <c r="DB415" s="203"/>
      <c r="DC415" s="203"/>
      <c r="DD415" s="203"/>
      <c r="DE415" s="203"/>
      <c r="DF415" s="203"/>
      <c r="DG415" s="203"/>
      <c r="DH415" s="203"/>
      <c r="DI415" s="203"/>
      <c r="DJ415" s="203"/>
      <c r="DK415" s="203"/>
      <c r="DL415" s="203"/>
      <c r="DM415" s="203"/>
      <c r="DN415" s="203"/>
      <c r="DO415" s="203"/>
      <c r="DP415" s="203"/>
      <c r="DQ415" s="203"/>
      <c r="DR415" s="203"/>
      <c r="DS415" s="203"/>
      <c r="DT415" s="203"/>
      <c r="DU415" s="203"/>
      <c r="DV415" s="203"/>
      <c r="DW415" s="203"/>
      <c r="DX415" s="203"/>
      <c r="DY415" s="203"/>
      <c r="DZ415" s="203"/>
      <c r="EA415" s="203"/>
      <c r="EB415" s="203"/>
      <c r="EC415" s="203"/>
      <c r="ED415" s="203"/>
      <c r="EE415" s="203"/>
      <c r="EF415" s="203"/>
      <c r="EG415" s="203"/>
      <c r="EH415" s="203"/>
      <c r="EI415" s="203"/>
      <c r="EJ415" s="203"/>
      <c r="EK415" s="203"/>
      <c r="EL415" s="203"/>
      <c r="EM415" s="203"/>
      <c r="EN415" s="203"/>
      <c r="EO415" s="203"/>
      <c r="EP415" s="203"/>
      <c r="EQ415" s="203"/>
      <c r="ER415" s="203"/>
      <c r="ES415" s="203"/>
      <c r="ET415" s="203"/>
      <c r="EU415" s="203"/>
      <c r="EV415" s="203"/>
      <c r="EW415" s="203"/>
      <c r="EX415" s="203"/>
      <c r="EY415" s="203"/>
      <c r="EZ415" s="203"/>
      <c r="FA415" s="203"/>
      <c r="FB415" s="203"/>
      <c r="FC415" s="203"/>
      <c r="FD415" s="203"/>
      <c r="FE415" s="203"/>
      <c r="FF415" s="203"/>
      <c r="FG415" s="203"/>
      <c r="FH415" s="203"/>
      <c r="FI415" s="203"/>
      <c r="FJ415" s="203"/>
      <c r="FK415" s="203"/>
      <c r="FL415" s="203"/>
      <c r="FM415" s="203"/>
      <c r="FN415" s="203"/>
      <c r="FO415" s="203"/>
      <c r="FP415" s="203"/>
      <c r="FQ415" s="203"/>
      <c r="FR415" s="203"/>
      <c r="FS415" s="203"/>
      <c r="FT415" s="203"/>
      <c r="FU415" s="203"/>
      <c r="FV415" s="203"/>
      <c r="FW415" s="203"/>
      <c r="FX415" s="203"/>
      <c r="FY415" s="203"/>
      <c r="FZ415" s="203"/>
      <c r="GA415" s="203"/>
      <c r="GB415" s="203"/>
      <c r="GC415" s="203"/>
      <c r="GD415" s="203"/>
      <c r="GE415" s="203"/>
      <c r="GF415" s="203"/>
      <c r="GG415" s="203"/>
      <c r="GH415" s="203"/>
      <c r="GI415" s="203"/>
      <c r="GJ415" s="203"/>
      <c r="GK415" s="203"/>
      <c r="GL415" s="203"/>
      <c r="GM415" s="203"/>
      <c r="GN415" s="203"/>
      <c r="GO415" s="203"/>
      <c r="GP415" s="203"/>
      <c r="GQ415" s="203"/>
      <c r="GR415" s="203"/>
      <c r="GS415" s="203"/>
      <c r="GT415" s="203"/>
      <c r="GU415" s="203"/>
      <c r="GV415" s="203"/>
      <c r="GW415" s="203"/>
      <c r="GX415" s="203"/>
      <c r="GY415" s="203"/>
      <c r="GZ415" s="203"/>
      <c r="HA415" s="203"/>
      <c r="HB415" s="203"/>
      <c r="HC415" s="203"/>
      <c r="HD415" s="203"/>
      <c r="HE415" s="203"/>
      <c r="HF415" s="203"/>
      <c r="HG415" s="203"/>
      <c r="HH415" s="203"/>
      <c r="HI415" s="203"/>
      <c r="HJ415" s="203"/>
      <c r="HK415" s="203"/>
      <c r="HL415" s="203"/>
      <c r="HM415" s="203"/>
      <c r="HN415" s="203"/>
      <c r="HO415" s="203"/>
      <c r="HP415" s="203"/>
      <c r="HQ415" s="203"/>
      <c r="HR415" s="203"/>
      <c r="HS415" s="203"/>
      <c r="HT415" s="203"/>
      <c r="HU415" s="203"/>
      <c r="HV415" s="203"/>
      <c r="HW415" s="203"/>
      <c r="HX415" s="203"/>
      <c r="HY415" s="203"/>
      <c r="HZ415" s="203"/>
      <c r="IA415" s="203"/>
      <c r="IB415" s="203"/>
      <c r="IC415" s="203"/>
      <c r="ID415" s="203"/>
      <c r="IE415" s="203"/>
      <c r="IF415" s="203"/>
      <c r="IG415" s="203"/>
      <c r="IH415" s="203"/>
      <c r="II415" s="203"/>
      <c r="IJ415" s="203"/>
      <c r="IK415" s="203"/>
      <c r="IL415" s="203"/>
      <c r="IM415" s="203"/>
      <c r="IN415" s="203"/>
      <c r="IO415" s="203"/>
      <c r="IP415" s="203"/>
      <c r="IQ415" s="203"/>
      <c r="IR415" s="203"/>
      <c r="IS415" s="203"/>
      <c r="IT415" s="203"/>
      <c r="IU415" s="203"/>
      <c r="IV415" s="203"/>
      <c r="IW415" s="203"/>
      <c r="IX415" s="203"/>
      <c r="IY415" s="203"/>
    </row>
    <row r="416" spans="1:259" s="381" customFormat="1" ht="12.95" customHeight="1">
      <c r="A416" s="268" t="s">
        <v>8484</v>
      </c>
      <c r="B416" s="269"/>
      <c r="C416" s="269"/>
      <c r="D416" s="268">
        <v>220000407</v>
      </c>
      <c r="E416" s="268" t="s">
        <v>3888</v>
      </c>
      <c r="F416" s="268"/>
      <c r="G416" s="268">
        <v>22100227</v>
      </c>
      <c r="H416" s="260"/>
      <c r="I416" s="114" t="s">
        <v>654</v>
      </c>
      <c r="J416" s="114" t="s">
        <v>655</v>
      </c>
      <c r="K416" s="114" t="s">
        <v>656</v>
      </c>
      <c r="L416" s="89" t="s">
        <v>103</v>
      </c>
      <c r="M416" s="89" t="s">
        <v>104</v>
      </c>
      <c r="N416" s="62"/>
      <c r="O416" s="89" t="s">
        <v>105</v>
      </c>
      <c r="P416" s="110" t="s">
        <v>106</v>
      </c>
      <c r="Q416" s="112" t="s">
        <v>107</v>
      </c>
      <c r="R416" s="62" t="s">
        <v>108</v>
      </c>
      <c r="S416" s="62" t="s">
        <v>109</v>
      </c>
      <c r="T416" s="110" t="s">
        <v>106</v>
      </c>
      <c r="U416" s="112" t="s">
        <v>121</v>
      </c>
      <c r="V416" s="62" t="s">
        <v>111</v>
      </c>
      <c r="W416" s="62">
        <v>60</v>
      </c>
      <c r="X416" s="62" t="s">
        <v>112</v>
      </c>
      <c r="Y416" s="62"/>
      <c r="Z416" s="62"/>
      <c r="AA416" s="62"/>
      <c r="AB416" s="261">
        <v>0</v>
      </c>
      <c r="AC416" s="62">
        <v>90</v>
      </c>
      <c r="AD416" s="261">
        <v>10</v>
      </c>
      <c r="AE416" s="62" t="s">
        <v>128</v>
      </c>
      <c r="AF416" s="62" t="s">
        <v>114</v>
      </c>
      <c r="AG416" s="262">
        <v>49</v>
      </c>
      <c r="AH416" s="263">
        <v>16505.84</v>
      </c>
      <c r="AI416" s="32">
        <v>0</v>
      </c>
      <c r="AJ416" s="33">
        <f>AI416*1.12</f>
        <v>0</v>
      </c>
      <c r="AK416" s="265"/>
      <c r="AL416" s="265"/>
      <c r="AM416" s="265"/>
      <c r="AN416" s="266" t="s">
        <v>115</v>
      </c>
      <c r="AO416" s="267"/>
      <c r="AP416" s="267"/>
      <c r="AQ416" s="62"/>
      <c r="AR416" s="62"/>
      <c r="AS416" s="62" t="s">
        <v>658</v>
      </c>
      <c r="AT416" s="260"/>
      <c r="AU416" s="62"/>
      <c r="AV416" s="62"/>
      <c r="AW416" s="62"/>
      <c r="AX416" s="62"/>
      <c r="AY416" s="62"/>
      <c r="AZ416" s="62" t="s">
        <v>3858</v>
      </c>
      <c r="BA416" s="201"/>
      <c r="BB416" s="201"/>
      <c r="BC416" s="201"/>
      <c r="BD416" s="209"/>
      <c r="BE416" s="983">
        <v>373</v>
      </c>
      <c r="BF416" s="203"/>
      <c r="BG416" s="203"/>
      <c r="BH416" s="203"/>
      <c r="BI416" s="203"/>
      <c r="BJ416" s="203"/>
      <c r="BK416" s="203"/>
      <c r="BL416" s="203"/>
      <c r="BM416" s="203"/>
      <c r="BN416" s="203"/>
      <c r="BO416" s="203"/>
      <c r="BP416" s="203"/>
      <c r="BQ416" s="203"/>
      <c r="BR416" s="203"/>
      <c r="BS416" s="203"/>
      <c r="BT416" s="203"/>
      <c r="BU416" s="203"/>
      <c r="BV416" s="203"/>
      <c r="BW416" s="203"/>
      <c r="BX416" s="203"/>
      <c r="BY416" s="203"/>
      <c r="BZ416" s="203"/>
      <c r="CA416" s="203"/>
      <c r="CB416" s="203"/>
      <c r="CC416" s="203"/>
      <c r="CD416" s="203"/>
      <c r="CE416" s="203"/>
      <c r="CF416" s="203"/>
      <c r="CG416" s="203"/>
      <c r="CH416" s="203"/>
      <c r="CI416" s="203"/>
      <c r="CJ416" s="203"/>
      <c r="CK416" s="203"/>
      <c r="CL416" s="203"/>
      <c r="CM416" s="203"/>
      <c r="CN416" s="203"/>
      <c r="CO416" s="203"/>
      <c r="CP416" s="203"/>
      <c r="CQ416" s="203"/>
      <c r="CR416" s="203"/>
      <c r="CS416" s="203"/>
      <c r="CT416" s="203"/>
      <c r="CU416" s="203"/>
      <c r="CV416" s="203"/>
      <c r="CW416" s="203"/>
      <c r="CX416" s="203"/>
      <c r="CY416" s="203"/>
      <c r="CZ416" s="203"/>
      <c r="DA416" s="203"/>
      <c r="DB416" s="203"/>
      <c r="DC416" s="203"/>
      <c r="DD416" s="203"/>
      <c r="DE416" s="203"/>
      <c r="DF416" s="203"/>
      <c r="DG416" s="203"/>
      <c r="DH416" s="203"/>
      <c r="DI416" s="203"/>
      <c r="DJ416" s="203"/>
      <c r="DK416" s="203"/>
      <c r="DL416" s="203"/>
      <c r="DM416" s="203"/>
      <c r="DN416" s="203"/>
      <c r="DO416" s="203"/>
      <c r="DP416" s="203"/>
      <c r="DQ416" s="203"/>
      <c r="DR416" s="203"/>
      <c r="DS416" s="203"/>
      <c r="DT416" s="203"/>
      <c r="DU416" s="203"/>
      <c r="DV416" s="203"/>
      <c r="DW416" s="203"/>
      <c r="DX416" s="203"/>
      <c r="DY416" s="203"/>
      <c r="DZ416" s="203"/>
      <c r="EA416" s="203"/>
      <c r="EB416" s="203"/>
      <c r="EC416" s="203"/>
      <c r="ED416" s="203"/>
      <c r="EE416" s="203"/>
      <c r="EF416" s="203"/>
      <c r="EG416" s="203"/>
      <c r="EH416" s="203"/>
      <c r="EI416" s="203"/>
      <c r="EJ416" s="203"/>
      <c r="EK416" s="203"/>
      <c r="EL416" s="203"/>
      <c r="EM416" s="203"/>
      <c r="EN416" s="203"/>
      <c r="EO416" s="203"/>
      <c r="EP416" s="203"/>
      <c r="EQ416" s="203"/>
      <c r="ER416" s="203"/>
      <c r="ES416" s="203"/>
      <c r="ET416" s="203"/>
      <c r="EU416" s="203"/>
      <c r="EV416" s="203"/>
      <c r="EW416" s="203"/>
      <c r="EX416" s="203"/>
      <c r="EY416" s="203"/>
      <c r="EZ416" s="203"/>
      <c r="FA416" s="203"/>
      <c r="FB416" s="203"/>
      <c r="FC416" s="203"/>
      <c r="FD416" s="203"/>
      <c r="FE416" s="203"/>
      <c r="FF416" s="203"/>
      <c r="FG416" s="203"/>
      <c r="FH416" s="203"/>
      <c r="FI416" s="203"/>
      <c r="FJ416" s="203"/>
      <c r="FK416" s="203"/>
      <c r="FL416" s="203"/>
      <c r="FM416" s="203"/>
      <c r="FN416" s="203"/>
      <c r="FO416" s="203"/>
      <c r="FP416" s="203"/>
      <c r="FQ416" s="203"/>
      <c r="FR416" s="203"/>
      <c r="FS416" s="203"/>
      <c r="FT416" s="203"/>
      <c r="FU416" s="203"/>
      <c r="FV416" s="203"/>
      <c r="FW416" s="203"/>
      <c r="FX416" s="203"/>
      <c r="FY416" s="203"/>
      <c r="FZ416" s="203"/>
      <c r="GA416" s="203"/>
      <c r="GB416" s="203"/>
      <c r="GC416" s="203"/>
      <c r="GD416" s="203"/>
      <c r="GE416" s="203"/>
      <c r="GF416" s="203"/>
      <c r="GG416" s="203"/>
      <c r="GH416" s="203"/>
      <c r="GI416" s="203"/>
      <c r="GJ416" s="203"/>
      <c r="GK416" s="203"/>
      <c r="GL416" s="203"/>
      <c r="GM416" s="203"/>
      <c r="GN416" s="203"/>
      <c r="GO416" s="203"/>
      <c r="GP416" s="203"/>
      <c r="GQ416" s="203"/>
      <c r="GR416" s="203"/>
      <c r="GS416" s="203"/>
      <c r="GT416" s="203"/>
      <c r="GU416" s="203"/>
      <c r="GV416" s="203"/>
      <c r="GW416" s="203"/>
      <c r="GX416" s="203"/>
      <c r="GY416" s="203"/>
      <c r="GZ416" s="203"/>
      <c r="HA416" s="203"/>
      <c r="HB416" s="203"/>
      <c r="HC416" s="203"/>
      <c r="HD416" s="203"/>
      <c r="HE416" s="203"/>
      <c r="HF416" s="203"/>
      <c r="HG416" s="203"/>
      <c r="HH416" s="203"/>
      <c r="HI416" s="203"/>
      <c r="HJ416" s="203"/>
      <c r="HK416" s="203"/>
      <c r="HL416" s="203"/>
      <c r="HM416" s="203"/>
      <c r="HN416" s="203"/>
      <c r="HO416" s="203"/>
      <c r="HP416" s="203"/>
      <c r="HQ416" s="203"/>
      <c r="HR416" s="203"/>
      <c r="HS416" s="203"/>
      <c r="HT416" s="203"/>
      <c r="HU416" s="203"/>
      <c r="HV416" s="203"/>
      <c r="HW416" s="203"/>
      <c r="HX416" s="203"/>
      <c r="HY416" s="203"/>
      <c r="HZ416" s="203"/>
      <c r="IA416" s="203"/>
      <c r="IB416" s="203"/>
      <c r="IC416" s="203"/>
      <c r="ID416" s="203"/>
      <c r="IE416" s="203"/>
      <c r="IF416" s="203"/>
      <c r="IG416" s="203"/>
      <c r="IH416" s="203"/>
      <c r="II416" s="203"/>
      <c r="IJ416" s="203"/>
      <c r="IK416" s="203"/>
      <c r="IL416" s="203"/>
      <c r="IM416" s="203"/>
      <c r="IN416" s="203"/>
      <c r="IO416" s="203"/>
      <c r="IP416" s="203"/>
      <c r="IQ416" s="203"/>
      <c r="IR416" s="203"/>
      <c r="IS416" s="203"/>
      <c r="IT416" s="203"/>
      <c r="IU416" s="203"/>
      <c r="IV416" s="203"/>
      <c r="IW416" s="203"/>
      <c r="IX416" s="203"/>
      <c r="IY416" s="203"/>
    </row>
    <row r="417" spans="1:259" s="381" customFormat="1" ht="12.95" customHeight="1">
      <c r="A417" s="758" t="s">
        <v>8484</v>
      </c>
      <c r="B417" s="759"/>
      <c r="C417" s="759"/>
      <c r="D417" s="760">
        <v>220000407</v>
      </c>
      <c r="E417" s="761" t="s">
        <v>4786</v>
      </c>
      <c r="F417" s="761"/>
      <c r="G417" s="759"/>
      <c r="H417" s="524"/>
      <c r="I417" s="36" t="s">
        <v>654</v>
      </c>
      <c r="J417" s="36" t="s">
        <v>655</v>
      </c>
      <c r="K417" s="36" t="s">
        <v>656</v>
      </c>
      <c r="L417" s="97" t="s">
        <v>103</v>
      </c>
      <c r="M417" s="97" t="s">
        <v>104</v>
      </c>
      <c r="N417" s="64"/>
      <c r="O417" s="64" t="s">
        <v>105</v>
      </c>
      <c r="P417" s="503" t="s">
        <v>106</v>
      </c>
      <c r="Q417" s="750" t="s">
        <v>107</v>
      </c>
      <c r="R417" s="398" t="s">
        <v>2134</v>
      </c>
      <c r="S417" s="64" t="s">
        <v>109</v>
      </c>
      <c r="T417" s="503" t="s">
        <v>106</v>
      </c>
      <c r="U417" s="750" t="s">
        <v>121</v>
      </c>
      <c r="V417" s="395" t="s">
        <v>111</v>
      </c>
      <c r="W417" s="395">
        <v>60</v>
      </c>
      <c r="X417" s="395" t="s">
        <v>112</v>
      </c>
      <c r="Y417" s="60"/>
      <c r="Z417" s="60"/>
      <c r="AA417" s="60"/>
      <c r="AB417" s="506">
        <v>0</v>
      </c>
      <c r="AC417" s="401">
        <v>90</v>
      </c>
      <c r="AD417" s="401">
        <v>10</v>
      </c>
      <c r="AE417" s="60" t="s">
        <v>128</v>
      </c>
      <c r="AF417" s="60" t="s">
        <v>114</v>
      </c>
      <c r="AG417" s="498">
        <v>49</v>
      </c>
      <c r="AH417" s="610">
        <v>16505.84</v>
      </c>
      <c r="AI417" s="905">
        <v>0</v>
      </c>
      <c r="AJ417" s="905">
        <v>0</v>
      </c>
      <c r="AK417" s="740"/>
      <c r="AL417" s="741"/>
      <c r="AM417" s="741"/>
      <c r="AN417" s="752" t="s">
        <v>115</v>
      </c>
      <c r="AO417" s="753"/>
      <c r="AP417" s="753"/>
      <c r="AQ417" s="60"/>
      <c r="AR417" s="60"/>
      <c r="AS417" s="60" t="s">
        <v>658</v>
      </c>
      <c r="AT417" s="86"/>
      <c r="AU417" s="60"/>
      <c r="AV417" s="60"/>
      <c r="AW417" s="60"/>
      <c r="AX417" s="60"/>
      <c r="AY417" s="60"/>
      <c r="AZ417" s="606" t="s">
        <v>4712</v>
      </c>
      <c r="BA417" s="748" t="s">
        <v>104</v>
      </c>
      <c r="BB417" s="326"/>
      <c r="BC417" s="326"/>
      <c r="BD417" s="106"/>
      <c r="BE417" s="983">
        <v>374</v>
      </c>
      <c r="BF417" s="203"/>
      <c r="BG417" s="203"/>
      <c r="BH417" s="203"/>
      <c r="BI417" s="203"/>
      <c r="BJ417" s="203"/>
      <c r="BK417" s="203"/>
      <c r="BL417" s="203"/>
      <c r="BM417" s="203"/>
      <c r="BN417" s="203"/>
      <c r="BO417" s="203"/>
      <c r="BP417" s="203"/>
      <c r="BQ417" s="203"/>
      <c r="BR417" s="203"/>
      <c r="BS417" s="203"/>
      <c r="BT417" s="203"/>
      <c r="BU417" s="203"/>
      <c r="BV417" s="203"/>
      <c r="BW417" s="203"/>
      <c r="BX417" s="203"/>
      <c r="BY417" s="203"/>
      <c r="BZ417" s="203"/>
      <c r="CA417" s="203"/>
      <c r="CB417" s="203"/>
      <c r="CC417" s="203"/>
      <c r="CD417" s="203"/>
      <c r="CE417" s="203"/>
      <c r="CF417" s="203"/>
      <c r="CG417" s="203"/>
      <c r="CH417" s="203"/>
      <c r="CI417" s="203"/>
      <c r="CJ417" s="203"/>
      <c r="CK417" s="203"/>
      <c r="CL417" s="203"/>
      <c r="CM417" s="203"/>
      <c r="CN417" s="203"/>
      <c r="CO417" s="203"/>
      <c r="CP417" s="203"/>
      <c r="CQ417" s="203"/>
      <c r="CR417" s="203"/>
      <c r="CS417" s="203"/>
      <c r="CT417" s="203"/>
      <c r="CU417" s="203"/>
      <c r="CV417" s="203"/>
      <c r="CW417" s="203"/>
      <c r="CX417" s="203"/>
      <c r="CY417" s="203"/>
      <c r="CZ417" s="203"/>
      <c r="DA417" s="203"/>
      <c r="DB417" s="203"/>
      <c r="DC417" s="203"/>
      <c r="DD417" s="203"/>
      <c r="DE417" s="203"/>
      <c r="DF417" s="203"/>
      <c r="DG417" s="203"/>
      <c r="DH417" s="203"/>
      <c r="DI417" s="203"/>
      <c r="DJ417" s="203"/>
      <c r="DK417" s="203"/>
      <c r="DL417" s="203"/>
      <c r="DM417" s="203"/>
      <c r="DN417" s="203"/>
      <c r="DO417" s="203"/>
      <c r="DP417" s="203"/>
      <c r="DQ417" s="203"/>
      <c r="DR417" s="203"/>
      <c r="DS417" s="203"/>
      <c r="DT417" s="203"/>
      <c r="DU417" s="203"/>
      <c r="DV417" s="203"/>
      <c r="DW417" s="203"/>
      <c r="DX417" s="203"/>
      <c r="DY417" s="203"/>
      <c r="DZ417" s="203"/>
      <c r="EA417" s="203"/>
      <c r="EB417" s="203"/>
      <c r="EC417" s="203"/>
      <c r="ED417" s="203"/>
      <c r="EE417" s="203"/>
      <c r="EF417" s="203"/>
      <c r="EG417" s="203"/>
      <c r="EH417" s="203"/>
      <c r="EI417" s="203"/>
      <c r="EJ417" s="203"/>
      <c r="EK417" s="203"/>
      <c r="EL417" s="203"/>
      <c r="EM417" s="203"/>
      <c r="EN417" s="203"/>
      <c r="EO417" s="203"/>
      <c r="EP417" s="203"/>
      <c r="EQ417" s="203"/>
      <c r="ER417" s="203"/>
      <c r="ES417" s="203"/>
      <c r="ET417" s="203"/>
      <c r="EU417" s="203"/>
      <c r="EV417" s="203"/>
      <c r="EW417" s="203"/>
      <c r="EX417" s="203"/>
      <c r="EY417" s="203"/>
      <c r="EZ417" s="203"/>
      <c r="FA417" s="203"/>
      <c r="FB417" s="203"/>
      <c r="FC417" s="203"/>
      <c r="FD417" s="203"/>
      <c r="FE417" s="203"/>
      <c r="FF417" s="203"/>
      <c r="FG417" s="203"/>
      <c r="FH417" s="203"/>
      <c r="FI417" s="203"/>
      <c r="FJ417" s="203"/>
      <c r="FK417" s="203"/>
      <c r="FL417" s="203"/>
      <c r="FM417" s="203"/>
      <c r="FN417" s="203"/>
      <c r="FO417" s="203"/>
      <c r="FP417" s="203"/>
      <c r="FQ417" s="203"/>
      <c r="FR417" s="203"/>
      <c r="FS417" s="203"/>
      <c r="FT417" s="203"/>
      <c r="FU417" s="203"/>
      <c r="FV417" s="203"/>
      <c r="FW417" s="203"/>
      <c r="FX417" s="203"/>
      <c r="FY417" s="203"/>
      <c r="FZ417" s="203"/>
      <c r="GA417" s="203"/>
      <c r="GB417" s="203"/>
      <c r="GC417" s="203"/>
      <c r="GD417" s="203"/>
      <c r="GE417" s="203"/>
      <c r="GF417" s="203"/>
      <c r="GG417" s="203"/>
      <c r="GH417" s="203"/>
      <c r="GI417" s="203"/>
      <c r="GJ417" s="203"/>
      <c r="GK417" s="203"/>
      <c r="GL417" s="203"/>
      <c r="GM417" s="203"/>
      <c r="GN417" s="203"/>
      <c r="GO417" s="203"/>
      <c r="GP417" s="203"/>
      <c r="GQ417" s="203"/>
      <c r="GR417" s="203"/>
      <c r="GS417" s="203"/>
      <c r="GT417" s="203"/>
      <c r="GU417" s="203"/>
      <c r="GV417" s="203"/>
      <c r="GW417" s="203"/>
      <c r="GX417" s="203"/>
      <c r="GY417" s="203"/>
      <c r="GZ417" s="203"/>
      <c r="HA417" s="203"/>
      <c r="HB417" s="203"/>
      <c r="HC417" s="203"/>
      <c r="HD417" s="203"/>
      <c r="HE417" s="203"/>
      <c r="HF417" s="203"/>
      <c r="HG417" s="203"/>
      <c r="HH417" s="203"/>
      <c r="HI417" s="203"/>
      <c r="HJ417" s="203"/>
      <c r="HK417" s="203"/>
      <c r="HL417" s="203"/>
      <c r="HM417" s="203"/>
      <c r="HN417" s="203"/>
      <c r="HO417" s="203"/>
      <c r="HP417" s="203"/>
      <c r="HQ417" s="203"/>
      <c r="HR417" s="203"/>
      <c r="HS417" s="203"/>
      <c r="HT417" s="203"/>
      <c r="HU417" s="203"/>
      <c r="HV417" s="203"/>
      <c r="HW417" s="203"/>
      <c r="HX417" s="203"/>
      <c r="HY417" s="203"/>
      <c r="HZ417" s="203"/>
      <c r="IA417" s="203"/>
      <c r="IB417" s="203"/>
      <c r="IC417" s="203"/>
      <c r="ID417" s="203"/>
      <c r="IE417" s="203"/>
      <c r="IF417" s="203"/>
      <c r="IG417" s="203"/>
      <c r="IH417" s="203"/>
      <c r="II417" s="203"/>
      <c r="IJ417" s="203"/>
      <c r="IK417" s="203"/>
      <c r="IL417" s="203"/>
      <c r="IM417" s="203"/>
      <c r="IN417" s="203"/>
      <c r="IO417" s="203"/>
      <c r="IP417" s="203"/>
      <c r="IQ417" s="203"/>
      <c r="IR417" s="203"/>
      <c r="IS417" s="203"/>
      <c r="IT417" s="203"/>
      <c r="IU417" s="203"/>
      <c r="IV417" s="203"/>
      <c r="IW417" s="203"/>
      <c r="IX417" s="203"/>
      <c r="IY417" s="203"/>
    </row>
    <row r="418" spans="1:259" s="381" customFormat="1" ht="12.95" customHeight="1">
      <c r="A418" s="985" t="s">
        <v>8484</v>
      </c>
      <c r="B418" s="1203"/>
      <c r="C418" s="1203"/>
      <c r="D418" s="987">
        <v>220000407</v>
      </c>
      <c r="E418" s="1333" t="s">
        <v>8935</v>
      </c>
      <c r="F418" s="1333" t="s">
        <v>4786</v>
      </c>
      <c r="G418" s="1203"/>
      <c r="H418" s="529"/>
      <c r="I418" s="530" t="s">
        <v>654</v>
      </c>
      <c r="J418" s="530" t="s">
        <v>655</v>
      </c>
      <c r="K418" s="530" t="s">
        <v>656</v>
      </c>
      <c r="L418" s="1262" t="s">
        <v>103</v>
      </c>
      <c r="M418" s="321" t="s">
        <v>104</v>
      </c>
      <c r="N418" s="530"/>
      <c r="O418" s="1263" t="s">
        <v>105</v>
      </c>
      <c r="P418" s="321" t="s">
        <v>106</v>
      </c>
      <c r="Q418" s="530" t="s">
        <v>107</v>
      </c>
      <c r="R418" s="321" t="s">
        <v>1155</v>
      </c>
      <c r="S418" s="530" t="s">
        <v>109</v>
      </c>
      <c r="T418" s="321" t="s">
        <v>106</v>
      </c>
      <c r="U418" s="530" t="s">
        <v>121</v>
      </c>
      <c r="V418" s="530" t="s">
        <v>111</v>
      </c>
      <c r="W418" s="321">
        <v>60</v>
      </c>
      <c r="X418" s="530" t="s">
        <v>112</v>
      </c>
      <c r="Y418" s="321"/>
      <c r="Z418" s="321"/>
      <c r="AA418" s="321"/>
      <c r="AB418" s="321">
        <v>0</v>
      </c>
      <c r="AC418" s="530">
        <v>90</v>
      </c>
      <c r="AD418" s="530">
        <v>10</v>
      </c>
      <c r="AE418" s="618" t="s">
        <v>128</v>
      </c>
      <c r="AF418" s="530" t="s">
        <v>114</v>
      </c>
      <c r="AG418" s="618">
        <v>49</v>
      </c>
      <c r="AH418" s="960">
        <v>16505.84</v>
      </c>
      <c r="AI418" s="620">
        <v>808786.16</v>
      </c>
      <c r="AJ418" s="620">
        <v>905840.49920000008</v>
      </c>
      <c r="AK418" s="619"/>
      <c r="AL418" s="620"/>
      <c r="AM418" s="620"/>
      <c r="AN418" s="621" t="s">
        <v>115</v>
      </c>
      <c r="AO418" s="530"/>
      <c r="AP418" s="530"/>
      <c r="AQ418" s="530"/>
      <c r="AR418" s="530"/>
      <c r="AS418" s="530" t="s">
        <v>658</v>
      </c>
      <c r="AT418" s="530"/>
      <c r="AU418" s="530"/>
      <c r="AV418" s="530"/>
      <c r="AW418" s="530"/>
      <c r="AX418" s="530"/>
      <c r="AY418" s="530"/>
      <c r="AZ418" s="621" t="s">
        <v>7606</v>
      </c>
      <c r="BA418" s="1072" t="s">
        <v>104</v>
      </c>
      <c r="BB418" s="1"/>
      <c r="BC418" s="1"/>
      <c r="BD418" s="1" t="e">
        <f>VLOOKUP($F$2877:$F$3305,$E$17:$BE$2871,53,0)</f>
        <v>#VALUE!</v>
      </c>
      <c r="BE418" s="979" t="e">
        <f>BD418+0.5</f>
        <v>#VALUE!</v>
      </c>
      <c r="BF418" s="203"/>
      <c r="BG418" s="203"/>
      <c r="BH418" s="203"/>
      <c r="BI418" s="203"/>
      <c r="BJ418" s="203"/>
      <c r="BK418" s="203"/>
      <c r="BL418" s="203"/>
      <c r="BM418" s="203"/>
      <c r="BN418" s="203"/>
      <c r="BO418" s="203"/>
      <c r="BP418" s="203"/>
      <c r="BQ418" s="203"/>
      <c r="BR418" s="203"/>
      <c r="BS418" s="203"/>
      <c r="BT418" s="203"/>
      <c r="BU418" s="203"/>
      <c r="BV418" s="203"/>
      <c r="BW418" s="203"/>
      <c r="BX418" s="203"/>
      <c r="BY418" s="203"/>
      <c r="BZ418" s="203"/>
      <c r="CA418" s="203"/>
      <c r="CB418" s="203"/>
      <c r="CC418" s="203"/>
      <c r="CD418" s="203"/>
      <c r="CE418" s="203"/>
      <c r="CF418" s="203"/>
      <c r="CG418" s="203"/>
      <c r="CH418" s="203"/>
      <c r="CI418" s="203"/>
      <c r="CJ418" s="203"/>
      <c r="CK418" s="203"/>
      <c r="CL418" s="203"/>
      <c r="CM418" s="203"/>
      <c r="CN418" s="203"/>
      <c r="CO418" s="203"/>
      <c r="CP418" s="203"/>
      <c r="CQ418" s="203"/>
      <c r="CR418" s="203"/>
      <c r="CS418" s="203"/>
      <c r="CT418" s="203"/>
      <c r="CU418" s="203"/>
      <c r="CV418" s="203"/>
      <c r="CW418" s="203"/>
      <c r="CX418" s="203"/>
      <c r="CY418" s="203"/>
      <c r="CZ418" s="203"/>
      <c r="DA418" s="203"/>
      <c r="DB418" s="203"/>
      <c r="DC418" s="203"/>
      <c r="DD418" s="203"/>
      <c r="DE418" s="203"/>
      <c r="DF418" s="203"/>
      <c r="DG418" s="203"/>
      <c r="DH418" s="203"/>
      <c r="DI418" s="203"/>
      <c r="DJ418" s="203"/>
      <c r="DK418" s="203"/>
      <c r="DL418" s="203"/>
      <c r="DM418" s="203"/>
      <c r="DN418" s="203"/>
      <c r="DO418" s="203"/>
      <c r="DP418" s="203"/>
      <c r="DQ418" s="203"/>
      <c r="DR418" s="203"/>
      <c r="DS418" s="203"/>
      <c r="DT418" s="203"/>
      <c r="DU418" s="203"/>
      <c r="DV418" s="203"/>
      <c r="DW418" s="203"/>
      <c r="DX418" s="203"/>
      <c r="DY418" s="203"/>
      <c r="DZ418" s="203"/>
      <c r="EA418" s="203"/>
      <c r="EB418" s="203"/>
      <c r="EC418" s="203"/>
      <c r="ED418" s="203"/>
      <c r="EE418" s="203"/>
      <c r="EF418" s="203"/>
      <c r="EG418" s="203"/>
      <c r="EH418" s="203"/>
      <c r="EI418" s="203"/>
      <c r="EJ418" s="203"/>
      <c r="EK418" s="203"/>
      <c r="EL418" s="203"/>
      <c r="EM418" s="203"/>
      <c r="EN418" s="203"/>
      <c r="EO418" s="203"/>
      <c r="EP418" s="203"/>
      <c r="EQ418" s="203"/>
      <c r="ER418" s="203"/>
      <c r="ES418" s="203"/>
      <c r="ET418" s="203"/>
      <c r="EU418" s="203"/>
      <c r="EV418" s="203"/>
      <c r="EW418" s="203"/>
      <c r="EX418" s="203"/>
      <c r="EY418" s="203"/>
      <c r="EZ418" s="203"/>
      <c r="FA418" s="203"/>
      <c r="FB418" s="203"/>
      <c r="FC418" s="203"/>
      <c r="FD418" s="203"/>
      <c r="FE418" s="203"/>
      <c r="FF418" s="203"/>
      <c r="FG418" s="203"/>
      <c r="FH418" s="203"/>
      <c r="FI418" s="203"/>
      <c r="FJ418" s="203"/>
      <c r="FK418" s="203"/>
      <c r="FL418" s="203"/>
      <c r="FM418" s="203"/>
      <c r="FN418" s="203"/>
      <c r="FO418" s="203"/>
      <c r="FP418" s="203"/>
      <c r="FQ418" s="203"/>
      <c r="FR418" s="203"/>
      <c r="FS418" s="203"/>
      <c r="FT418" s="203"/>
      <c r="FU418" s="203"/>
      <c r="FV418" s="203"/>
      <c r="FW418" s="203"/>
      <c r="FX418" s="203"/>
      <c r="FY418" s="203"/>
      <c r="FZ418" s="203"/>
      <c r="GA418" s="203"/>
      <c r="GB418" s="203"/>
      <c r="GC418" s="203"/>
      <c r="GD418" s="203"/>
      <c r="GE418" s="203"/>
      <c r="GF418" s="203"/>
      <c r="GG418" s="203"/>
      <c r="GH418" s="203"/>
      <c r="GI418" s="203"/>
      <c r="GJ418" s="203"/>
      <c r="GK418" s="203"/>
      <c r="GL418" s="203"/>
      <c r="GM418" s="203"/>
      <c r="GN418" s="203"/>
      <c r="GO418" s="203"/>
      <c r="GP418" s="203"/>
      <c r="GQ418" s="203"/>
      <c r="GR418" s="203"/>
      <c r="GS418" s="203"/>
      <c r="GT418" s="203"/>
      <c r="GU418" s="203"/>
      <c r="GV418" s="203"/>
      <c r="GW418" s="203"/>
      <c r="GX418" s="203"/>
      <c r="GY418" s="203"/>
      <c r="GZ418" s="203"/>
      <c r="HA418" s="203"/>
      <c r="HB418" s="203"/>
      <c r="HC418" s="203"/>
      <c r="HD418" s="203"/>
      <c r="HE418" s="203"/>
      <c r="HF418" s="203"/>
      <c r="HG418" s="203"/>
      <c r="HH418" s="203"/>
      <c r="HI418" s="203"/>
      <c r="HJ418" s="203"/>
      <c r="HK418" s="203"/>
      <c r="HL418" s="203"/>
      <c r="HM418" s="203"/>
      <c r="HN418" s="203"/>
      <c r="HO418" s="203"/>
      <c r="HP418" s="203"/>
      <c r="HQ418" s="203"/>
      <c r="HR418" s="203"/>
      <c r="HS418" s="203"/>
      <c r="HT418" s="203"/>
      <c r="HU418" s="203"/>
      <c r="HV418" s="203"/>
      <c r="HW418" s="203"/>
      <c r="HX418" s="203"/>
      <c r="HY418" s="203"/>
      <c r="HZ418" s="203"/>
      <c r="IA418" s="203"/>
      <c r="IB418" s="203"/>
      <c r="IC418" s="203"/>
      <c r="ID418" s="203"/>
      <c r="IE418" s="203"/>
      <c r="IF418" s="203"/>
      <c r="IG418" s="203"/>
      <c r="IH418" s="203"/>
      <c r="II418" s="203"/>
      <c r="IJ418" s="203"/>
      <c r="IK418" s="203"/>
      <c r="IL418" s="203"/>
      <c r="IM418" s="203"/>
      <c r="IN418" s="203"/>
      <c r="IO418" s="203"/>
      <c r="IP418" s="203"/>
      <c r="IQ418" s="203"/>
      <c r="IR418" s="203"/>
      <c r="IS418" s="203"/>
      <c r="IT418" s="203"/>
      <c r="IU418" s="203"/>
      <c r="IV418" s="203"/>
      <c r="IW418" s="203"/>
      <c r="IX418" s="203"/>
      <c r="IY418" s="203"/>
    </row>
    <row r="419" spans="1:259" s="381" customFormat="1" ht="12.95" customHeight="1">
      <c r="A419" s="211" t="s">
        <v>8484</v>
      </c>
      <c r="B419" s="211"/>
      <c r="C419" s="214"/>
      <c r="D419" s="211">
        <v>220005965</v>
      </c>
      <c r="E419" s="137" t="s">
        <v>3504</v>
      </c>
      <c r="F419" s="137"/>
      <c r="G419" s="137">
        <v>22100228</v>
      </c>
      <c r="H419" s="26" t="s">
        <v>1439</v>
      </c>
      <c r="I419" s="26" t="s">
        <v>654</v>
      </c>
      <c r="J419" s="26" t="s">
        <v>655</v>
      </c>
      <c r="K419" s="26" t="s">
        <v>656</v>
      </c>
      <c r="L419" s="27" t="s">
        <v>103</v>
      </c>
      <c r="M419" s="28" t="s">
        <v>104</v>
      </c>
      <c r="N419" s="26"/>
      <c r="O419" s="29" t="s">
        <v>105</v>
      </c>
      <c r="P419" s="28" t="s">
        <v>106</v>
      </c>
      <c r="Q419" s="26" t="s">
        <v>107</v>
      </c>
      <c r="R419" s="28" t="s">
        <v>108</v>
      </c>
      <c r="S419" s="27" t="s">
        <v>109</v>
      </c>
      <c r="T419" s="28" t="s">
        <v>106</v>
      </c>
      <c r="U419" s="30" t="s">
        <v>121</v>
      </c>
      <c r="V419" s="26" t="s">
        <v>111</v>
      </c>
      <c r="W419" s="28">
        <v>60</v>
      </c>
      <c r="X419" s="26" t="s">
        <v>112</v>
      </c>
      <c r="Y419" s="28"/>
      <c r="Z419" s="28"/>
      <c r="AA419" s="28"/>
      <c r="AB419" s="29">
        <v>0</v>
      </c>
      <c r="AC419" s="27">
        <v>90</v>
      </c>
      <c r="AD419" s="27">
        <v>10</v>
      </c>
      <c r="AE419" s="31" t="s">
        <v>128</v>
      </c>
      <c r="AF419" s="26" t="s">
        <v>114</v>
      </c>
      <c r="AG419" s="31">
        <v>10</v>
      </c>
      <c r="AH419" s="31">
        <v>16437.75</v>
      </c>
      <c r="AI419" s="32">
        <v>0</v>
      </c>
      <c r="AJ419" s="33">
        <f>AI419*1.12</f>
        <v>0</v>
      </c>
      <c r="AK419" s="34"/>
      <c r="AL419" s="35"/>
      <c r="AM419" s="34"/>
      <c r="AN419" s="34" t="s">
        <v>115</v>
      </c>
      <c r="AO419" s="24"/>
      <c r="AP419" s="26"/>
      <c r="AQ419" s="26"/>
      <c r="AR419" s="26"/>
      <c r="AS419" s="26" t="s">
        <v>659</v>
      </c>
      <c r="AT419" s="26" t="s">
        <v>659</v>
      </c>
      <c r="AU419" s="26"/>
      <c r="AV419" s="26"/>
      <c r="AW419" s="26"/>
      <c r="AX419" s="26"/>
      <c r="AY419" s="26"/>
      <c r="AZ419" s="26"/>
      <c r="BA419" s="203"/>
      <c r="BB419" s="203"/>
      <c r="BC419" s="38"/>
      <c r="BD419" s="38"/>
      <c r="BE419" s="983">
        <v>375</v>
      </c>
      <c r="BF419" s="203"/>
      <c r="BG419" s="203"/>
      <c r="BH419" s="203"/>
      <c r="BI419" s="203"/>
      <c r="BJ419" s="203"/>
      <c r="BK419" s="203"/>
      <c r="BL419" s="203"/>
      <c r="BM419" s="203"/>
      <c r="BN419" s="203"/>
      <c r="BO419" s="203"/>
      <c r="BP419" s="203"/>
      <c r="BQ419" s="203"/>
      <c r="BR419" s="203"/>
      <c r="BS419" s="203"/>
      <c r="BT419" s="203"/>
      <c r="BU419" s="203"/>
      <c r="BV419" s="203"/>
      <c r="BW419" s="203"/>
      <c r="BX419" s="203"/>
      <c r="BY419" s="203"/>
      <c r="BZ419" s="203"/>
      <c r="CA419" s="203"/>
      <c r="CB419" s="203"/>
      <c r="CC419" s="203"/>
      <c r="CD419" s="203"/>
      <c r="CE419" s="203"/>
      <c r="CF419" s="203"/>
      <c r="CG419" s="203"/>
      <c r="CH419" s="203"/>
      <c r="CI419" s="203"/>
      <c r="CJ419" s="203"/>
      <c r="CK419" s="203"/>
      <c r="CL419" s="203"/>
      <c r="CM419" s="203"/>
      <c r="CN419" s="203"/>
      <c r="CO419" s="203"/>
      <c r="CP419" s="203"/>
      <c r="CQ419" s="203"/>
      <c r="CR419" s="203"/>
      <c r="CS419" s="203"/>
      <c r="CT419" s="203"/>
      <c r="CU419" s="203"/>
      <c r="CV419" s="203"/>
      <c r="CW419" s="203"/>
      <c r="CX419" s="203"/>
      <c r="CY419" s="203"/>
      <c r="CZ419" s="203"/>
      <c r="DA419" s="203"/>
      <c r="DB419" s="203"/>
      <c r="DC419" s="203"/>
      <c r="DD419" s="203"/>
      <c r="DE419" s="203"/>
      <c r="DF419" s="203"/>
      <c r="DG419" s="203"/>
      <c r="DH419" s="203"/>
      <c r="DI419" s="203"/>
      <c r="DJ419" s="203"/>
      <c r="DK419" s="203"/>
      <c r="DL419" s="203"/>
      <c r="DM419" s="203"/>
      <c r="DN419" s="203"/>
      <c r="DO419" s="203"/>
      <c r="DP419" s="203"/>
      <c r="DQ419" s="203"/>
      <c r="DR419" s="203"/>
      <c r="DS419" s="203"/>
      <c r="DT419" s="203"/>
      <c r="DU419" s="203"/>
      <c r="DV419" s="203"/>
      <c r="DW419" s="203"/>
      <c r="DX419" s="203"/>
      <c r="DY419" s="203"/>
      <c r="DZ419" s="203"/>
      <c r="EA419" s="203"/>
      <c r="EB419" s="203"/>
      <c r="EC419" s="203"/>
      <c r="ED419" s="203"/>
      <c r="EE419" s="203"/>
      <c r="EF419" s="203"/>
      <c r="EG419" s="203"/>
      <c r="EH419" s="203"/>
      <c r="EI419" s="203"/>
      <c r="EJ419" s="203"/>
      <c r="EK419" s="203"/>
      <c r="EL419" s="203"/>
      <c r="EM419" s="203"/>
      <c r="EN419" s="203"/>
      <c r="EO419" s="203"/>
      <c r="EP419" s="203"/>
      <c r="EQ419" s="203"/>
      <c r="ER419" s="203"/>
      <c r="ES419" s="203"/>
      <c r="ET419" s="203"/>
      <c r="EU419" s="203"/>
      <c r="EV419" s="203"/>
      <c r="EW419" s="203"/>
      <c r="EX419" s="203"/>
      <c r="EY419" s="203"/>
      <c r="EZ419" s="203"/>
      <c r="FA419" s="203"/>
      <c r="FB419" s="203"/>
      <c r="FC419" s="203"/>
      <c r="FD419" s="203"/>
      <c r="FE419" s="203"/>
      <c r="FF419" s="203"/>
      <c r="FG419" s="203"/>
      <c r="FH419" s="203"/>
      <c r="FI419" s="203"/>
      <c r="FJ419" s="203"/>
      <c r="FK419" s="203"/>
      <c r="FL419" s="203"/>
      <c r="FM419" s="203"/>
      <c r="FN419" s="203"/>
      <c r="FO419" s="203"/>
      <c r="FP419" s="203"/>
      <c r="FQ419" s="203"/>
      <c r="FR419" s="203"/>
      <c r="FS419" s="203"/>
      <c r="FT419" s="203"/>
      <c r="FU419" s="203"/>
      <c r="FV419" s="203"/>
      <c r="FW419" s="203"/>
      <c r="FX419" s="203"/>
      <c r="FY419" s="203"/>
      <c r="FZ419" s="203"/>
      <c r="GA419" s="203"/>
      <c r="GB419" s="203"/>
      <c r="GC419" s="203"/>
      <c r="GD419" s="203"/>
      <c r="GE419" s="203"/>
      <c r="GF419" s="203"/>
      <c r="GG419" s="203"/>
      <c r="GH419" s="203"/>
      <c r="GI419" s="203"/>
      <c r="GJ419" s="203"/>
      <c r="GK419" s="203"/>
      <c r="GL419" s="203"/>
      <c r="GM419" s="203"/>
      <c r="GN419" s="203"/>
      <c r="GO419" s="203"/>
      <c r="GP419" s="203"/>
      <c r="GQ419" s="203"/>
      <c r="GR419" s="203"/>
      <c r="GS419" s="203"/>
      <c r="GT419" s="203"/>
      <c r="GU419" s="203"/>
      <c r="GV419" s="203"/>
      <c r="GW419" s="203"/>
      <c r="GX419" s="203"/>
      <c r="GY419" s="203"/>
      <c r="GZ419" s="203"/>
      <c r="HA419" s="203"/>
      <c r="HB419" s="203"/>
      <c r="HC419" s="203"/>
      <c r="HD419" s="203"/>
      <c r="HE419" s="203"/>
      <c r="HF419" s="203"/>
      <c r="HG419" s="203"/>
      <c r="HH419" s="203"/>
      <c r="HI419" s="203"/>
      <c r="HJ419" s="203"/>
      <c r="HK419" s="203"/>
      <c r="HL419" s="203"/>
      <c r="HM419" s="203"/>
      <c r="HN419" s="203"/>
      <c r="HO419" s="203"/>
      <c r="HP419" s="203"/>
      <c r="HQ419" s="203"/>
      <c r="HR419" s="203"/>
      <c r="HS419" s="203"/>
      <c r="HT419" s="203"/>
      <c r="HU419" s="203"/>
      <c r="HV419" s="203"/>
      <c r="HW419" s="203"/>
      <c r="HX419" s="203"/>
      <c r="HY419" s="203"/>
      <c r="HZ419" s="203"/>
      <c r="IA419" s="203"/>
      <c r="IB419" s="203"/>
      <c r="IC419" s="203"/>
      <c r="ID419" s="203"/>
      <c r="IE419" s="203"/>
      <c r="IF419" s="203"/>
      <c r="IG419" s="203"/>
      <c r="IH419" s="203"/>
      <c r="II419" s="203"/>
      <c r="IJ419" s="203"/>
      <c r="IK419" s="203"/>
      <c r="IL419" s="203"/>
      <c r="IM419" s="203"/>
      <c r="IN419" s="203"/>
      <c r="IO419" s="203"/>
      <c r="IP419" s="203"/>
      <c r="IQ419" s="203"/>
      <c r="IR419" s="203"/>
      <c r="IS419" s="203"/>
      <c r="IT419" s="203"/>
      <c r="IU419" s="203"/>
      <c r="IV419" s="203"/>
      <c r="IW419" s="203"/>
      <c r="IX419" s="203"/>
      <c r="IY419" s="203"/>
    </row>
    <row r="420" spans="1:259" s="381" customFormat="1" ht="12.95" customHeight="1">
      <c r="A420" s="534" t="s">
        <v>8484</v>
      </c>
      <c r="B420" s="759"/>
      <c r="C420" s="759"/>
      <c r="D420" s="762">
        <v>220005965</v>
      </c>
      <c r="E420" s="763" t="s">
        <v>4885</v>
      </c>
      <c r="F420" s="763"/>
      <c r="G420" s="759"/>
      <c r="H420" s="524"/>
      <c r="I420" s="606" t="s">
        <v>654</v>
      </c>
      <c r="J420" s="606" t="s">
        <v>655</v>
      </c>
      <c r="K420" s="606" t="s">
        <v>656</v>
      </c>
      <c r="L420" s="470" t="s">
        <v>103</v>
      </c>
      <c r="M420" s="131" t="s">
        <v>104</v>
      </c>
      <c r="N420" s="470"/>
      <c r="O420" s="64" t="s">
        <v>105</v>
      </c>
      <c r="P420" s="398" t="s">
        <v>106</v>
      </c>
      <c r="Q420" s="606" t="s">
        <v>107</v>
      </c>
      <c r="R420" s="398" t="s">
        <v>2134</v>
      </c>
      <c r="S420" s="470" t="s">
        <v>109</v>
      </c>
      <c r="T420" s="398" t="s">
        <v>106</v>
      </c>
      <c r="U420" s="36" t="s">
        <v>121</v>
      </c>
      <c r="V420" s="606" t="s">
        <v>111</v>
      </c>
      <c r="W420" s="398">
        <v>60</v>
      </c>
      <c r="X420" s="606" t="s">
        <v>112</v>
      </c>
      <c r="Y420" s="398"/>
      <c r="Z420" s="398"/>
      <c r="AA420" s="398"/>
      <c r="AB420" s="506">
        <v>0</v>
      </c>
      <c r="AC420" s="401">
        <v>90</v>
      </c>
      <c r="AD420" s="401">
        <v>10</v>
      </c>
      <c r="AE420" s="737" t="s">
        <v>128</v>
      </c>
      <c r="AF420" s="606" t="s">
        <v>114</v>
      </c>
      <c r="AG420" s="610">
        <v>10</v>
      </c>
      <c r="AH420" s="610">
        <v>16437.75</v>
      </c>
      <c r="AI420" s="905">
        <v>0</v>
      </c>
      <c r="AJ420" s="905">
        <v>0</v>
      </c>
      <c r="AK420" s="740"/>
      <c r="AL420" s="741"/>
      <c r="AM420" s="741"/>
      <c r="AN420" s="741" t="s">
        <v>115</v>
      </c>
      <c r="AO420" s="395"/>
      <c r="AP420" s="606"/>
      <c r="AQ420" s="606"/>
      <c r="AR420" s="606"/>
      <c r="AS420" s="606" t="s">
        <v>659</v>
      </c>
      <c r="AT420" s="606" t="s">
        <v>659</v>
      </c>
      <c r="AU420" s="606"/>
      <c r="AV420" s="606"/>
      <c r="AW420" s="606"/>
      <c r="AX420" s="606"/>
      <c r="AY420" s="606"/>
      <c r="AZ420" s="606" t="s">
        <v>4712</v>
      </c>
      <c r="BA420" s="748" t="s">
        <v>104</v>
      </c>
      <c r="BB420" s="326"/>
      <c r="BC420" s="326"/>
      <c r="BD420" s="106"/>
      <c r="BE420" s="983">
        <v>376</v>
      </c>
      <c r="BF420" s="203"/>
      <c r="BG420" s="203"/>
      <c r="BH420" s="203"/>
      <c r="BI420" s="203"/>
      <c r="BJ420" s="203"/>
      <c r="BK420" s="203"/>
      <c r="BL420" s="203"/>
      <c r="BM420" s="203"/>
      <c r="BN420" s="203"/>
      <c r="BO420" s="203"/>
      <c r="BP420" s="203"/>
      <c r="BQ420" s="203"/>
      <c r="BR420" s="203"/>
      <c r="BS420" s="203"/>
      <c r="BT420" s="203"/>
      <c r="BU420" s="203"/>
      <c r="BV420" s="203"/>
      <c r="BW420" s="203"/>
      <c r="BX420" s="203"/>
      <c r="BY420" s="203"/>
      <c r="BZ420" s="203"/>
      <c r="CA420" s="203"/>
      <c r="CB420" s="203"/>
      <c r="CC420" s="203"/>
      <c r="CD420" s="203"/>
      <c r="CE420" s="203"/>
      <c r="CF420" s="203"/>
      <c r="CG420" s="203"/>
      <c r="CH420" s="203"/>
      <c r="CI420" s="203"/>
      <c r="CJ420" s="203"/>
      <c r="CK420" s="203"/>
      <c r="CL420" s="203"/>
      <c r="CM420" s="203"/>
      <c r="CN420" s="203"/>
      <c r="CO420" s="203"/>
      <c r="CP420" s="203"/>
      <c r="CQ420" s="203"/>
      <c r="CR420" s="203"/>
      <c r="CS420" s="203"/>
      <c r="CT420" s="203"/>
      <c r="CU420" s="203"/>
      <c r="CV420" s="203"/>
      <c r="CW420" s="203"/>
      <c r="CX420" s="203"/>
      <c r="CY420" s="203"/>
      <c r="CZ420" s="203"/>
      <c r="DA420" s="203"/>
      <c r="DB420" s="203"/>
      <c r="DC420" s="203"/>
      <c r="DD420" s="203"/>
      <c r="DE420" s="203"/>
      <c r="DF420" s="203"/>
      <c r="DG420" s="203"/>
      <c r="DH420" s="203"/>
      <c r="DI420" s="203"/>
      <c r="DJ420" s="203"/>
      <c r="DK420" s="203"/>
      <c r="DL420" s="203"/>
      <c r="DM420" s="203"/>
      <c r="DN420" s="203"/>
      <c r="DO420" s="203"/>
      <c r="DP420" s="203"/>
      <c r="DQ420" s="203"/>
      <c r="DR420" s="203"/>
      <c r="DS420" s="203"/>
      <c r="DT420" s="203"/>
      <c r="DU420" s="203"/>
      <c r="DV420" s="203"/>
      <c r="DW420" s="203"/>
      <c r="DX420" s="203"/>
      <c r="DY420" s="203"/>
      <c r="DZ420" s="203"/>
      <c r="EA420" s="203"/>
      <c r="EB420" s="203"/>
      <c r="EC420" s="203"/>
      <c r="ED420" s="203"/>
      <c r="EE420" s="203"/>
      <c r="EF420" s="203"/>
      <c r="EG420" s="203"/>
      <c r="EH420" s="203"/>
      <c r="EI420" s="203"/>
      <c r="EJ420" s="203"/>
      <c r="EK420" s="203"/>
      <c r="EL420" s="203"/>
      <c r="EM420" s="203"/>
      <c r="EN420" s="203"/>
      <c r="EO420" s="203"/>
      <c r="EP420" s="203"/>
      <c r="EQ420" s="203"/>
      <c r="ER420" s="203"/>
      <c r="ES420" s="203"/>
      <c r="ET420" s="203"/>
      <c r="EU420" s="203"/>
      <c r="EV420" s="203"/>
      <c r="EW420" s="203"/>
      <c r="EX420" s="203"/>
      <c r="EY420" s="203"/>
      <c r="EZ420" s="203"/>
      <c r="FA420" s="203"/>
      <c r="FB420" s="203"/>
      <c r="FC420" s="203"/>
      <c r="FD420" s="203"/>
      <c r="FE420" s="203"/>
      <c r="FF420" s="203"/>
      <c r="FG420" s="203"/>
      <c r="FH420" s="203"/>
      <c r="FI420" s="203"/>
      <c r="FJ420" s="203"/>
      <c r="FK420" s="203"/>
      <c r="FL420" s="203"/>
      <c r="FM420" s="203"/>
      <c r="FN420" s="203"/>
      <c r="FO420" s="203"/>
      <c r="FP420" s="203"/>
      <c r="FQ420" s="203"/>
      <c r="FR420" s="203"/>
      <c r="FS420" s="203"/>
      <c r="FT420" s="203"/>
      <c r="FU420" s="203"/>
      <c r="FV420" s="203"/>
      <c r="FW420" s="203"/>
      <c r="FX420" s="203"/>
      <c r="FY420" s="203"/>
      <c r="FZ420" s="203"/>
      <c r="GA420" s="203"/>
      <c r="GB420" s="203"/>
      <c r="GC420" s="203"/>
      <c r="GD420" s="203"/>
      <c r="GE420" s="203"/>
      <c r="GF420" s="203"/>
      <c r="GG420" s="203"/>
      <c r="GH420" s="203"/>
      <c r="GI420" s="203"/>
      <c r="GJ420" s="203"/>
      <c r="GK420" s="203"/>
      <c r="GL420" s="203"/>
      <c r="GM420" s="203"/>
      <c r="GN420" s="203"/>
      <c r="GO420" s="203"/>
      <c r="GP420" s="203"/>
      <c r="GQ420" s="203"/>
      <c r="GR420" s="203"/>
      <c r="GS420" s="203"/>
      <c r="GT420" s="203"/>
      <c r="GU420" s="203"/>
      <c r="GV420" s="203"/>
      <c r="GW420" s="203"/>
      <c r="GX420" s="203"/>
      <c r="GY420" s="203"/>
      <c r="GZ420" s="203"/>
      <c r="HA420" s="203"/>
      <c r="HB420" s="203"/>
      <c r="HC420" s="203"/>
      <c r="HD420" s="203"/>
      <c r="HE420" s="203"/>
      <c r="HF420" s="203"/>
      <c r="HG420" s="203"/>
      <c r="HH420" s="203"/>
      <c r="HI420" s="203"/>
      <c r="HJ420" s="203"/>
      <c r="HK420" s="203"/>
      <c r="HL420" s="203"/>
      <c r="HM420" s="203"/>
      <c r="HN420" s="203"/>
      <c r="HO420" s="203"/>
      <c r="HP420" s="203"/>
      <c r="HQ420" s="203"/>
      <c r="HR420" s="203"/>
      <c r="HS420" s="203"/>
      <c r="HT420" s="203"/>
      <c r="HU420" s="203"/>
      <c r="HV420" s="203"/>
      <c r="HW420" s="203"/>
      <c r="HX420" s="203"/>
      <c r="HY420" s="203"/>
      <c r="HZ420" s="203"/>
      <c r="IA420" s="203"/>
      <c r="IB420" s="203"/>
      <c r="IC420" s="203"/>
      <c r="ID420" s="203"/>
      <c r="IE420" s="203"/>
      <c r="IF420" s="203"/>
      <c r="IG420" s="203"/>
      <c r="IH420" s="203"/>
      <c r="II420" s="203"/>
      <c r="IJ420" s="203"/>
      <c r="IK420" s="203"/>
      <c r="IL420" s="203"/>
      <c r="IM420" s="203"/>
      <c r="IN420" s="203"/>
      <c r="IO420" s="203"/>
      <c r="IP420" s="203"/>
      <c r="IQ420" s="203"/>
      <c r="IR420" s="203"/>
      <c r="IS420" s="203"/>
      <c r="IT420" s="203"/>
      <c r="IU420" s="203"/>
      <c r="IV420" s="203"/>
      <c r="IW420" s="203"/>
      <c r="IX420" s="203"/>
      <c r="IY420" s="203"/>
    </row>
    <row r="421" spans="1:259" s="381" customFormat="1" ht="12.95" customHeight="1">
      <c r="A421" s="985" t="s">
        <v>8484</v>
      </c>
      <c r="B421" s="1203"/>
      <c r="C421" s="1203"/>
      <c r="D421" s="987">
        <v>220005965</v>
      </c>
      <c r="E421" s="1333" t="s">
        <v>8995</v>
      </c>
      <c r="F421" s="1333" t="s">
        <v>4885</v>
      </c>
      <c r="G421" s="1203"/>
      <c r="H421" s="529"/>
      <c r="I421" s="530" t="s">
        <v>654</v>
      </c>
      <c r="J421" s="530" t="s">
        <v>655</v>
      </c>
      <c r="K421" s="530" t="s">
        <v>656</v>
      </c>
      <c r="L421" s="1262" t="s">
        <v>103</v>
      </c>
      <c r="M421" s="321" t="s">
        <v>104</v>
      </c>
      <c r="N421" s="530"/>
      <c r="O421" s="1263" t="s">
        <v>105</v>
      </c>
      <c r="P421" s="321" t="s">
        <v>106</v>
      </c>
      <c r="Q421" s="530" t="s">
        <v>107</v>
      </c>
      <c r="R421" s="321" t="s">
        <v>1155</v>
      </c>
      <c r="S421" s="530" t="s">
        <v>109</v>
      </c>
      <c r="T421" s="321" t="s">
        <v>106</v>
      </c>
      <c r="U421" s="530" t="s">
        <v>121</v>
      </c>
      <c r="V421" s="530" t="s">
        <v>111</v>
      </c>
      <c r="W421" s="321">
        <v>60</v>
      </c>
      <c r="X421" s="530" t="s">
        <v>112</v>
      </c>
      <c r="Y421" s="321"/>
      <c r="Z421" s="321"/>
      <c r="AA421" s="321"/>
      <c r="AB421" s="321">
        <v>0</v>
      </c>
      <c r="AC421" s="530">
        <v>90</v>
      </c>
      <c r="AD421" s="530">
        <v>10</v>
      </c>
      <c r="AE421" s="618" t="s">
        <v>128</v>
      </c>
      <c r="AF421" s="530" t="s">
        <v>114</v>
      </c>
      <c r="AG421" s="618">
        <v>10</v>
      </c>
      <c r="AH421" s="960">
        <v>16437.75</v>
      </c>
      <c r="AI421" s="620">
        <v>164377.5</v>
      </c>
      <c r="AJ421" s="620">
        <v>184102.80000000002</v>
      </c>
      <c r="AK421" s="619"/>
      <c r="AL421" s="620"/>
      <c r="AM421" s="620"/>
      <c r="AN421" s="621" t="s">
        <v>115</v>
      </c>
      <c r="AO421" s="530"/>
      <c r="AP421" s="530"/>
      <c r="AQ421" s="530"/>
      <c r="AR421" s="530"/>
      <c r="AS421" s="530" t="s">
        <v>659</v>
      </c>
      <c r="AT421" s="530" t="s">
        <v>659</v>
      </c>
      <c r="AU421" s="530"/>
      <c r="AV421" s="530"/>
      <c r="AW421" s="530"/>
      <c r="AX421" s="530"/>
      <c r="AY421" s="530"/>
      <c r="AZ421" s="621" t="s">
        <v>7606</v>
      </c>
      <c r="BA421" s="1072" t="s">
        <v>104</v>
      </c>
      <c r="BB421" s="1"/>
      <c r="BC421" s="1"/>
      <c r="BD421" s="1" t="e">
        <f>VLOOKUP($F$2877:$F$3305,$E$17:$BE$2871,53,0)</f>
        <v>#VALUE!</v>
      </c>
      <c r="BE421" s="979" t="e">
        <f>BD421+0.5</f>
        <v>#VALUE!</v>
      </c>
      <c r="BF421" s="203"/>
      <c r="BG421" s="203"/>
      <c r="BH421" s="203"/>
      <c r="BI421" s="203"/>
      <c r="BJ421" s="203"/>
      <c r="BK421" s="203"/>
      <c r="BL421" s="203"/>
      <c r="BM421" s="203"/>
      <c r="BN421" s="203"/>
      <c r="BO421" s="203"/>
      <c r="BP421" s="203"/>
      <c r="BQ421" s="203"/>
      <c r="BR421" s="203"/>
      <c r="BS421" s="203"/>
      <c r="BT421" s="203"/>
      <c r="BU421" s="203"/>
      <c r="BV421" s="203"/>
      <c r="BW421" s="203"/>
      <c r="BX421" s="203"/>
      <c r="BY421" s="203"/>
      <c r="BZ421" s="203"/>
      <c r="CA421" s="203"/>
      <c r="CB421" s="203"/>
      <c r="CC421" s="203"/>
      <c r="CD421" s="203"/>
      <c r="CE421" s="203"/>
      <c r="CF421" s="203"/>
      <c r="CG421" s="203"/>
      <c r="CH421" s="203"/>
      <c r="CI421" s="203"/>
      <c r="CJ421" s="203"/>
      <c r="CK421" s="203"/>
      <c r="CL421" s="203"/>
      <c r="CM421" s="203"/>
      <c r="CN421" s="203"/>
      <c r="CO421" s="203"/>
      <c r="CP421" s="203"/>
      <c r="CQ421" s="203"/>
      <c r="CR421" s="203"/>
      <c r="CS421" s="203"/>
      <c r="CT421" s="203"/>
      <c r="CU421" s="203"/>
      <c r="CV421" s="203"/>
      <c r="CW421" s="203"/>
      <c r="CX421" s="203"/>
      <c r="CY421" s="203"/>
      <c r="CZ421" s="203"/>
      <c r="DA421" s="203"/>
      <c r="DB421" s="203"/>
      <c r="DC421" s="203"/>
      <c r="DD421" s="203"/>
      <c r="DE421" s="203"/>
      <c r="DF421" s="203"/>
      <c r="DG421" s="203"/>
      <c r="DH421" s="203"/>
      <c r="DI421" s="203"/>
      <c r="DJ421" s="203"/>
      <c r="DK421" s="203"/>
      <c r="DL421" s="203"/>
      <c r="DM421" s="203"/>
      <c r="DN421" s="203"/>
      <c r="DO421" s="203"/>
      <c r="DP421" s="203"/>
      <c r="DQ421" s="203"/>
      <c r="DR421" s="203"/>
      <c r="DS421" s="203"/>
      <c r="DT421" s="203"/>
      <c r="DU421" s="203"/>
      <c r="DV421" s="203"/>
      <c r="DW421" s="203"/>
      <c r="DX421" s="203"/>
      <c r="DY421" s="203"/>
      <c r="DZ421" s="203"/>
      <c r="EA421" s="203"/>
      <c r="EB421" s="203"/>
      <c r="EC421" s="203"/>
      <c r="ED421" s="203"/>
      <c r="EE421" s="203"/>
      <c r="EF421" s="203"/>
      <c r="EG421" s="203"/>
      <c r="EH421" s="203"/>
      <c r="EI421" s="203"/>
      <c r="EJ421" s="203"/>
      <c r="EK421" s="203"/>
      <c r="EL421" s="203"/>
      <c r="EM421" s="203"/>
      <c r="EN421" s="203"/>
      <c r="EO421" s="203"/>
      <c r="EP421" s="203"/>
      <c r="EQ421" s="203"/>
      <c r="ER421" s="203"/>
      <c r="ES421" s="203"/>
      <c r="ET421" s="203"/>
      <c r="EU421" s="203"/>
      <c r="EV421" s="203"/>
      <c r="EW421" s="203"/>
      <c r="EX421" s="203"/>
      <c r="EY421" s="203"/>
      <c r="EZ421" s="203"/>
      <c r="FA421" s="203"/>
      <c r="FB421" s="203"/>
      <c r="FC421" s="203"/>
      <c r="FD421" s="203"/>
      <c r="FE421" s="203"/>
      <c r="FF421" s="203"/>
      <c r="FG421" s="203"/>
      <c r="FH421" s="203"/>
      <c r="FI421" s="203"/>
      <c r="FJ421" s="203"/>
      <c r="FK421" s="203"/>
      <c r="FL421" s="203"/>
      <c r="FM421" s="203"/>
      <c r="FN421" s="203"/>
      <c r="FO421" s="203"/>
      <c r="FP421" s="203"/>
      <c r="FQ421" s="203"/>
      <c r="FR421" s="203"/>
      <c r="FS421" s="203"/>
      <c r="FT421" s="203"/>
      <c r="FU421" s="203"/>
      <c r="FV421" s="203"/>
      <c r="FW421" s="203"/>
      <c r="FX421" s="203"/>
      <c r="FY421" s="203"/>
      <c r="FZ421" s="203"/>
      <c r="GA421" s="203"/>
      <c r="GB421" s="203"/>
      <c r="GC421" s="203"/>
      <c r="GD421" s="203"/>
      <c r="GE421" s="203"/>
      <c r="GF421" s="203"/>
      <c r="GG421" s="203"/>
      <c r="GH421" s="203"/>
      <c r="GI421" s="203"/>
      <c r="GJ421" s="203"/>
      <c r="GK421" s="203"/>
      <c r="GL421" s="203"/>
      <c r="GM421" s="203"/>
      <c r="GN421" s="203"/>
      <c r="GO421" s="203"/>
      <c r="GP421" s="203"/>
      <c r="GQ421" s="203"/>
      <c r="GR421" s="203"/>
      <c r="GS421" s="203"/>
      <c r="GT421" s="203"/>
      <c r="GU421" s="203"/>
      <c r="GV421" s="203"/>
      <c r="GW421" s="203"/>
      <c r="GX421" s="203"/>
      <c r="GY421" s="203"/>
      <c r="GZ421" s="203"/>
      <c r="HA421" s="203"/>
      <c r="HB421" s="203"/>
      <c r="HC421" s="203"/>
      <c r="HD421" s="203"/>
      <c r="HE421" s="203"/>
      <c r="HF421" s="203"/>
      <c r="HG421" s="203"/>
      <c r="HH421" s="203"/>
      <c r="HI421" s="203"/>
      <c r="HJ421" s="203"/>
      <c r="HK421" s="203"/>
      <c r="HL421" s="203"/>
      <c r="HM421" s="203"/>
      <c r="HN421" s="203"/>
      <c r="HO421" s="203"/>
      <c r="HP421" s="203"/>
      <c r="HQ421" s="203"/>
      <c r="HR421" s="203"/>
      <c r="HS421" s="203"/>
      <c r="HT421" s="203"/>
      <c r="HU421" s="203"/>
      <c r="HV421" s="203"/>
      <c r="HW421" s="203"/>
      <c r="HX421" s="203"/>
      <c r="HY421" s="203"/>
      <c r="HZ421" s="203"/>
      <c r="IA421" s="203"/>
      <c r="IB421" s="203"/>
      <c r="IC421" s="203"/>
      <c r="ID421" s="203"/>
      <c r="IE421" s="203"/>
      <c r="IF421" s="203"/>
      <c r="IG421" s="203"/>
      <c r="IH421" s="203"/>
      <c r="II421" s="203"/>
      <c r="IJ421" s="203"/>
      <c r="IK421" s="203"/>
      <c r="IL421" s="203"/>
      <c r="IM421" s="203"/>
      <c r="IN421" s="203"/>
      <c r="IO421" s="203"/>
      <c r="IP421" s="203"/>
      <c r="IQ421" s="203"/>
      <c r="IR421" s="203"/>
      <c r="IS421" s="203"/>
      <c r="IT421" s="203"/>
      <c r="IU421" s="203"/>
      <c r="IV421" s="203"/>
      <c r="IW421" s="203"/>
      <c r="IX421" s="203"/>
      <c r="IY421" s="203"/>
    </row>
    <row r="422" spans="1:259" s="381" customFormat="1" ht="12.95" customHeight="1">
      <c r="A422" s="211" t="s">
        <v>8484</v>
      </c>
      <c r="B422" s="211"/>
      <c r="C422" s="214"/>
      <c r="D422" s="211">
        <v>220000075</v>
      </c>
      <c r="E422" s="137" t="s">
        <v>3505</v>
      </c>
      <c r="F422" s="137"/>
      <c r="G422" s="137">
        <v>22100229</v>
      </c>
      <c r="H422" s="26" t="s">
        <v>1440</v>
      </c>
      <c r="I422" s="26" t="s">
        <v>660</v>
      </c>
      <c r="J422" s="26" t="s">
        <v>655</v>
      </c>
      <c r="K422" s="26" t="s">
        <v>661</v>
      </c>
      <c r="L422" s="27" t="s">
        <v>103</v>
      </c>
      <c r="M422" s="28" t="s">
        <v>104</v>
      </c>
      <c r="N422" s="26"/>
      <c r="O422" s="29" t="s">
        <v>105</v>
      </c>
      <c r="P422" s="28" t="s">
        <v>106</v>
      </c>
      <c r="Q422" s="26" t="s">
        <v>107</v>
      </c>
      <c r="R422" s="28" t="s">
        <v>108</v>
      </c>
      <c r="S422" s="27" t="s">
        <v>109</v>
      </c>
      <c r="T422" s="28" t="s">
        <v>106</v>
      </c>
      <c r="U422" s="30" t="s">
        <v>121</v>
      </c>
      <c r="V422" s="26" t="s">
        <v>111</v>
      </c>
      <c r="W422" s="28">
        <v>60</v>
      </c>
      <c r="X422" s="26" t="s">
        <v>112</v>
      </c>
      <c r="Y422" s="28"/>
      <c r="Z422" s="28"/>
      <c r="AA422" s="28"/>
      <c r="AB422" s="29">
        <v>0</v>
      </c>
      <c r="AC422" s="27">
        <v>90</v>
      </c>
      <c r="AD422" s="27">
        <v>10</v>
      </c>
      <c r="AE422" s="31" t="s">
        <v>128</v>
      </c>
      <c r="AF422" s="26" t="s">
        <v>114</v>
      </c>
      <c r="AG422" s="31">
        <v>151</v>
      </c>
      <c r="AH422" s="31">
        <v>7030.09</v>
      </c>
      <c r="AI422" s="32">
        <v>0</v>
      </c>
      <c r="AJ422" s="33">
        <f>AI422*1.12</f>
        <v>0</v>
      </c>
      <c r="AK422" s="34"/>
      <c r="AL422" s="35"/>
      <c r="AM422" s="34"/>
      <c r="AN422" s="34" t="s">
        <v>115</v>
      </c>
      <c r="AO422" s="24"/>
      <c r="AP422" s="26"/>
      <c r="AQ422" s="26"/>
      <c r="AR422" s="26"/>
      <c r="AS422" s="26" t="s">
        <v>662</v>
      </c>
      <c r="AT422" s="26" t="s">
        <v>662</v>
      </c>
      <c r="AU422" s="26"/>
      <c r="AV422" s="26"/>
      <c r="AW422" s="26"/>
      <c r="AX422" s="26"/>
      <c r="AY422" s="26"/>
      <c r="AZ422" s="26"/>
      <c r="BA422" s="203"/>
      <c r="BB422" s="203"/>
      <c r="BC422" s="38"/>
      <c r="BD422" s="38"/>
      <c r="BE422" s="983">
        <v>377</v>
      </c>
      <c r="BF422" s="203"/>
      <c r="BG422" s="203"/>
      <c r="BH422" s="203"/>
      <c r="BI422" s="203"/>
      <c r="BJ422" s="203"/>
      <c r="BK422" s="203"/>
      <c r="BL422" s="203"/>
      <c r="BM422" s="203"/>
      <c r="BN422" s="203"/>
      <c r="BO422" s="203"/>
      <c r="BP422" s="203"/>
      <c r="BQ422" s="203"/>
      <c r="BR422" s="203"/>
      <c r="BS422" s="203"/>
      <c r="BT422" s="203"/>
      <c r="BU422" s="203"/>
      <c r="BV422" s="203"/>
      <c r="BW422" s="203"/>
      <c r="BX422" s="203"/>
      <c r="BY422" s="203"/>
      <c r="BZ422" s="203"/>
      <c r="CA422" s="203"/>
      <c r="CB422" s="203"/>
      <c r="CC422" s="203"/>
      <c r="CD422" s="203"/>
      <c r="CE422" s="203"/>
      <c r="CF422" s="203"/>
      <c r="CG422" s="203"/>
      <c r="CH422" s="203"/>
      <c r="CI422" s="203"/>
      <c r="CJ422" s="203"/>
      <c r="CK422" s="203"/>
      <c r="CL422" s="203"/>
      <c r="CM422" s="203"/>
      <c r="CN422" s="203"/>
      <c r="CO422" s="203"/>
      <c r="CP422" s="203"/>
      <c r="CQ422" s="203"/>
      <c r="CR422" s="203"/>
      <c r="CS422" s="203"/>
      <c r="CT422" s="203"/>
      <c r="CU422" s="203"/>
      <c r="CV422" s="203"/>
      <c r="CW422" s="203"/>
      <c r="CX422" s="203"/>
      <c r="CY422" s="203"/>
      <c r="CZ422" s="203"/>
      <c r="DA422" s="203"/>
      <c r="DB422" s="203"/>
      <c r="DC422" s="203"/>
      <c r="DD422" s="203"/>
      <c r="DE422" s="203"/>
      <c r="DF422" s="203"/>
      <c r="DG422" s="203"/>
      <c r="DH422" s="203"/>
      <c r="DI422" s="203"/>
      <c r="DJ422" s="203"/>
      <c r="DK422" s="203"/>
      <c r="DL422" s="203"/>
      <c r="DM422" s="203"/>
      <c r="DN422" s="203"/>
      <c r="DO422" s="203"/>
      <c r="DP422" s="203"/>
      <c r="DQ422" s="203"/>
      <c r="DR422" s="203"/>
      <c r="DS422" s="203"/>
      <c r="DT422" s="203"/>
      <c r="DU422" s="203"/>
      <c r="DV422" s="203"/>
      <c r="DW422" s="203"/>
      <c r="DX422" s="203"/>
      <c r="DY422" s="203"/>
      <c r="DZ422" s="203"/>
      <c r="EA422" s="203"/>
      <c r="EB422" s="203"/>
      <c r="EC422" s="203"/>
      <c r="ED422" s="203"/>
      <c r="EE422" s="203"/>
      <c r="EF422" s="203"/>
      <c r="EG422" s="203"/>
      <c r="EH422" s="203"/>
      <c r="EI422" s="203"/>
      <c r="EJ422" s="203"/>
      <c r="EK422" s="203"/>
      <c r="EL422" s="203"/>
      <c r="EM422" s="203"/>
      <c r="EN422" s="203"/>
      <c r="EO422" s="203"/>
      <c r="EP422" s="203"/>
      <c r="EQ422" s="203"/>
      <c r="ER422" s="203"/>
      <c r="ES422" s="203"/>
      <c r="ET422" s="203"/>
      <c r="EU422" s="203"/>
      <c r="EV422" s="203"/>
      <c r="EW422" s="203"/>
      <c r="EX422" s="203"/>
      <c r="EY422" s="203"/>
      <c r="EZ422" s="203"/>
      <c r="FA422" s="203"/>
      <c r="FB422" s="203"/>
      <c r="FC422" s="203"/>
      <c r="FD422" s="203"/>
      <c r="FE422" s="203"/>
      <c r="FF422" s="203"/>
      <c r="FG422" s="203"/>
      <c r="FH422" s="203"/>
      <c r="FI422" s="203"/>
      <c r="FJ422" s="203"/>
      <c r="FK422" s="203"/>
      <c r="FL422" s="203"/>
      <c r="FM422" s="203"/>
      <c r="FN422" s="203"/>
      <c r="FO422" s="203"/>
      <c r="FP422" s="203"/>
      <c r="FQ422" s="203"/>
      <c r="FR422" s="203"/>
      <c r="FS422" s="203"/>
      <c r="FT422" s="203"/>
      <c r="FU422" s="203"/>
      <c r="FV422" s="203"/>
      <c r="FW422" s="203"/>
      <c r="FX422" s="203"/>
      <c r="FY422" s="203"/>
      <c r="FZ422" s="203"/>
      <c r="GA422" s="203"/>
      <c r="GB422" s="203"/>
      <c r="GC422" s="203"/>
      <c r="GD422" s="203"/>
      <c r="GE422" s="203"/>
      <c r="GF422" s="203"/>
      <c r="GG422" s="203"/>
      <c r="GH422" s="203"/>
      <c r="GI422" s="203"/>
      <c r="GJ422" s="203"/>
      <c r="GK422" s="203"/>
      <c r="GL422" s="203"/>
      <c r="GM422" s="203"/>
      <c r="GN422" s="203"/>
      <c r="GO422" s="203"/>
      <c r="GP422" s="203"/>
      <c r="GQ422" s="203"/>
      <c r="GR422" s="203"/>
      <c r="GS422" s="203"/>
      <c r="GT422" s="203"/>
      <c r="GU422" s="203"/>
      <c r="GV422" s="203"/>
      <c r="GW422" s="203"/>
      <c r="GX422" s="203"/>
      <c r="GY422" s="203"/>
      <c r="GZ422" s="203"/>
      <c r="HA422" s="203"/>
      <c r="HB422" s="203"/>
      <c r="HC422" s="203"/>
      <c r="HD422" s="203"/>
      <c r="HE422" s="203"/>
      <c r="HF422" s="203"/>
      <c r="HG422" s="203"/>
      <c r="HH422" s="203"/>
      <c r="HI422" s="203"/>
      <c r="HJ422" s="203"/>
      <c r="HK422" s="203"/>
      <c r="HL422" s="203"/>
      <c r="HM422" s="203"/>
      <c r="HN422" s="203"/>
      <c r="HO422" s="203"/>
      <c r="HP422" s="203"/>
      <c r="HQ422" s="203"/>
      <c r="HR422" s="203"/>
      <c r="HS422" s="203"/>
      <c r="HT422" s="203"/>
      <c r="HU422" s="203"/>
      <c r="HV422" s="203"/>
      <c r="HW422" s="203"/>
      <c r="HX422" s="203"/>
      <c r="HY422" s="203"/>
      <c r="HZ422" s="203"/>
      <c r="IA422" s="203"/>
      <c r="IB422" s="203"/>
      <c r="IC422" s="203"/>
      <c r="ID422" s="203"/>
      <c r="IE422" s="203"/>
      <c r="IF422" s="203"/>
      <c r="IG422" s="203"/>
      <c r="IH422" s="203"/>
      <c r="II422" s="203"/>
      <c r="IJ422" s="203"/>
      <c r="IK422" s="203"/>
      <c r="IL422" s="203"/>
      <c r="IM422" s="203"/>
      <c r="IN422" s="203"/>
      <c r="IO422" s="203"/>
      <c r="IP422" s="203"/>
      <c r="IQ422" s="203"/>
      <c r="IR422" s="203"/>
      <c r="IS422" s="203"/>
      <c r="IT422" s="203"/>
      <c r="IU422" s="203"/>
      <c r="IV422" s="203"/>
      <c r="IW422" s="203"/>
      <c r="IX422" s="203"/>
      <c r="IY422" s="203"/>
    </row>
    <row r="423" spans="1:259" s="381" customFormat="1" ht="12.95" customHeight="1">
      <c r="A423" s="534" t="s">
        <v>8484</v>
      </c>
      <c r="B423" s="759"/>
      <c r="C423" s="759"/>
      <c r="D423" s="762">
        <v>220000075</v>
      </c>
      <c r="E423" s="763" t="s">
        <v>4886</v>
      </c>
      <c r="F423" s="763"/>
      <c r="G423" s="759"/>
      <c r="H423" s="524"/>
      <c r="I423" s="606" t="s">
        <v>660</v>
      </c>
      <c r="J423" s="606" t="s">
        <v>655</v>
      </c>
      <c r="K423" s="606" t="s">
        <v>661</v>
      </c>
      <c r="L423" s="470" t="s">
        <v>103</v>
      </c>
      <c r="M423" s="131" t="s">
        <v>104</v>
      </c>
      <c r="N423" s="470"/>
      <c r="O423" s="64" t="s">
        <v>105</v>
      </c>
      <c r="P423" s="398" t="s">
        <v>106</v>
      </c>
      <c r="Q423" s="606" t="s">
        <v>107</v>
      </c>
      <c r="R423" s="398" t="s">
        <v>2134</v>
      </c>
      <c r="S423" s="470" t="s">
        <v>109</v>
      </c>
      <c r="T423" s="398" t="s">
        <v>106</v>
      </c>
      <c r="U423" s="36" t="s">
        <v>121</v>
      </c>
      <c r="V423" s="606" t="s">
        <v>111</v>
      </c>
      <c r="W423" s="398">
        <v>60</v>
      </c>
      <c r="X423" s="606" t="s">
        <v>112</v>
      </c>
      <c r="Y423" s="398"/>
      <c r="Z423" s="398"/>
      <c r="AA423" s="398"/>
      <c r="AB423" s="506">
        <v>0</v>
      </c>
      <c r="AC423" s="401">
        <v>90</v>
      </c>
      <c r="AD423" s="401">
        <v>10</v>
      </c>
      <c r="AE423" s="737" t="s">
        <v>128</v>
      </c>
      <c r="AF423" s="606" t="s">
        <v>114</v>
      </c>
      <c r="AG423" s="610">
        <v>141</v>
      </c>
      <c r="AH423" s="610">
        <v>7030.09</v>
      </c>
      <c r="AI423" s="905">
        <v>0</v>
      </c>
      <c r="AJ423" s="905">
        <v>0</v>
      </c>
      <c r="AK423" s="740"/>
      <c r="AL423" s="741"/>
      <c r="AM423" s="741"/>
      <c r="AN423" s="741" t="s">
        <v>115</v>
      </c>
      <c r="AO423" s="395"/>
      <c r="AP423" s="606"/>
      <c r="AQ423" s="606"/>
      <c r="AR423" s="606"/>
      <c r="AS423" s="606" t="s">
        <v>662</v>
      </c>
      <c r="AT423" s="606" t="s">
        <v>662</v>
      </c>
      <c r="AU423" s="606"/>
      <c r="AV423" s="606"/>
      <c r="AW423" s="606"/>
      <c r="AX423" s="606"/>
      <c r="AY423" s="606"/>
      <c r="AZ423" s="606" t="s">
        <v>3843</v>
      </c>
      <c r="BA423" s="748" t="s">
        <v>104</v>
      </c>
      <c r="BB423" s="326"/>
      <c r="BC423" s="326"/>
      <c r="BD423" s="106"/>
      <c r="BE423" s="983">
        <v>378</v>
      </c>
      <c r="BF423" s="203"/>
      <c r="BG423" s="203"/>
      <c r="BH423" s="203"/>
      <c r="BI423" s="203"/>
      <c r="BJ423" s="203"/>
      <c r="BK423" s="203"/>
      <c r="BL423" s="203"/>
      <c r="BM423" s="203"/>
      <c r="BN423" s="203"/>
      <c r="BO423" s="203"/>
      <c r="BP423" s="203"/>
      <c r="BQ423" s="203"/>
      <c r="BR423" s="203"/>
      <c r="BS423" s="203"/>
      <c r="BT423" s="203"/>
      <c r="BU423" s="203"/>
      <c r="BV423" s="203"/>
      <c r="BW423" s="203"/>
      <c r="BX423" s="203"/>
      <c r="BY423" s="203"/>
      <c r="BZ423" s="203"/>
      <c r="CA423" s="203"/>
      <c r="CB423" s="203"/>
      <c r="CC423" s="203"/>
      <c r="CD423" s="203"/>
      <c r="CE423" s="203"/>
      <c r="CF423" s="203"/>
      <c r="CG423" s="203"/>
      <c r="CH423" s="203"/>
      <c r="CI423" s="203"/>
      <c r="CJ423" s="203"/>
      <c r="CK423" s="203"/>
      <c r="CL423" s="203"/>
      <c r="CM423" s="203"/>
      <c r="CN423" s="203"/>
      <c r="CO423" s="203"/>
      <c r="CP423" s="203"/>
      <c r="CQ423" s="203"/>
      <c r="CR423" s="203"/>
      <c r="CS423" s="203"/>
      <c r="CT423" s="203"/>
      <c r="CU423" s="203"/>
      <c r="CV423" s="203"/>
      <c r="CW423" s="203"/>
      <c r="CX423" s="203"/>
      <c r="CY423" s="203"/>
      <c r="CZ423" s="203"/>
      <c r="DA423" s="203"/>
      <c r="DB423" s="203"/>
      <c r="DC423" s="203"/>
      <c r="DD423" s="203"/>
      <c r="DE423" s="203"/>
      <c r="DF423" s="203"/>
      <c r="DG423" s="203"/>
      <c r="DH423" s="203"/>
      <c r="DI423" s="203"/>
      <c r="DJ423" s="203"/>
      <c r="DK423" s="203"/>
      <c r="DL423" s="203"/>
      <c r="DM423" s="203"/>
      <c r="DN423" s="203"/>
      <c r="DO423" s="203"/>
      <c r="DP423" s="203"/>
      <c r="DQ423" s="203"/>
      <c r="DR423" s="203"/>
      <c r="DS423" s="203"/>
      <c r="DT423" s="203"/>
      <c r="DU423" s="203"/>
      <c r="DV423" s="203"/>
      <c r="DW423" s="203"/>
      <c r="DX423" s="203"/>
      <c r="DY423" s="203"/>
      <c r="DZ423" s="203"/>
      <c r="EA423" s="203"/>
      <c r="EB423" s="203"/>
      <c r="EC423" s="203"/>
      <c r="ED423" s="203"/>
      <c r="EE423" s="203"/>
      <c r="EF423" s="203"/>
      <c r="EG423" s="203"/>
      <c r="EH423" s="203"/>
      <c r="EI423" s="203"/>
      <c r="EJ423" s="203"/>
      <c r="EK423" s="203"/>
      <c r="EL423" s="203"/>
      <c r="EM423" s="203"/>
      <c r="EN423" s="203"/>
      <c r="EO423" s="203"/>
      <c r="EP423" s="203"/>
      <c r="EQ423" s="203"/>
      <c r="ER423" s="203"/>
      <c r="ES423" s="203"/>
      <c r="ET423" s="203"/>
      <c r="EU423" s="203"/>
      <c r="EV423" s="203"/>
      <c r="EW423" s="203"/>
      <c r="EX423" s="203"/>
      <c r="EY423" s="203"/>
      <c r="EZ423" s="203"/>
      <c r="FA423" s="203"/>
      <c r="FB423" s="203"/>
      <c r="FC423" s="203"/>
      <c r="FD423" s="203"/>
      <c r="FE423" s="203"/>
      <c r="FF423" s="203"/>
      <c r="FG423" s="203"/>
      <c r="FH423" s="203"/>
      <c r="FI423" s="203"/>
      <c r="FJ423" s="203"/>
      <c r="FK423" s="203"/>
      <c r="FL423" s="203"/>
      <c r="FM423" s="203"/>
      <c r="FN423" s="203"/>
      <c r="FO423" s="203"/>
      <c r="FP423" s="203"/>
      <c r="FQ423" s="203"/>
      <c r="FR423" s="203"/>
      <c r="FS423" s="203"/>
      <c r="FT423" s="203"/>
      <c r="FU423" s="203"/>
      <c r="FV423" s="203"/>
      <c r="FW423" s="203"/>
      <c r="FX423" s="203"/>
      <c r="FY423" s="203"/>
      <c r="FZ423" s="203"/>
      <c r="GA423" s="203"/>
      <c r="GB423" s="203"/>
      <c r="GC423" s="203"/>
      <c r="GD423" s="203"/>
      <c r="GE423" s="203"/>
      <c r="GF423" s="203"/>
      <c r="GG423" s="203"/>
      <c r="GH423" s="203"/>
      <c r="GI423" s="203"/>
      <c r="GJ423" s="203"/>
      <c r="GK423" s="203"/>
      <c r="GL423" s="203"/>
      <c r="GM423" s="203"/>
      <c r="GN423" s="203"/>
      <c r="GO423" s="203"/>
      <c r="GP423" s="203"/>
      <c r="GQ423" s="203"/>
      <c r="GR423" s="203"/>
      <c r="GS423" s="203"/>
      <c r="GT423" s="203"/>
      <c r="GU423" s="203"/>
      <c r="GV423" s="203"/>
      <c r="GW423" s="203"/>
      <c r="GX423" s="203"/>
      <c r="GY423" s="203"/>
      <c r="GZ423" s="203"/>
      <c r="HA423" s="203"/>
      <c r="HB423" s="203"/>
      <c r="HC423" s="203"/>
      <c r="HD423" s="203"/>
      <c r="HE423" s="203"/>
      <c r="HF423" s="203"/>
      <c r="HG423" s="203"/>
      <c r="HH423" s="203"/>
      <c r="HI423" s="203"/>
      <c r="HJ423" s="203"/>
      <c r="HK423" s="203"/>
      <c r="HL423" s="203"/>
      <c r="HM423" s="203"/>
      <c r="HN423" s="203"/>
      <c r="HO423" s="203"/>
      <c r="HP423" s="203"/>
      <c r="HQ423" s="203"/>
      <c r="HR423" s="203"/>
      <c r="HS423" s="203"/>
      <c r="HT423" s="203"/>
      <c r="HU423" s="203"/>
      <c r="HV423" s="203"/>
      <c r="HW423" s="203"/>
      <c r="HX423" s="203"/>
      <c r="HY423" s="203"/>
      <c r="HZ423" s="203"/>
      <c r="IA423" s="203"/>
      <c r="IB423" s="203"/>
      <c r="IC423" s="203"/>
      <c r="ID423" s="203"/>
      <c r="IE423" s="203"/>
      <c r="IF423" s="203"/>
      <c r="IG423" s="203"/>
      <c r="IH423" s="203"/>
      <c r="II423" s="203"/>
      <c r="IJ423" s="203"/>
      <c r="IK423" s="203"/>
      <c r="IL423" s="203"/>
      <c r="IM423" s="203"/>
      <c r="IN423" s="203"/>
      <c r="IO423" s="203"/>
      <c r="IP423" s="203"/>
      <c r="IQ423" s="203"/>
      <c r="IR423" s="203"/>
      <c r="IS423" s="203"/>
      <c r="IT423" s="203"/>
      <c r="IU423" s="203"/>
      <c r="IV423" s="203"/>
      <c r="IW423" s="203"/>
      <c r="IX423" s="203"/>
      <c r="IY423" s="203"/>
    </row>
    <row r="424" spans="1:259" s="381" customFormat="1" ht="12.95" customHeight="1">
      <c r="A424" s="985" t="s">
        <v>8484</v>
      </c>
      <c r="B424" s="1203"/>
      <c r="C424" s="1203"/>
      <c r="D424" s="987">
        <v>220000075</v>
      </c>
      <c r="E424" s="1333" t="s">
        <v>8997</v>
      </c>
      <c r="F424" s="1333" t="s">
        <v>4886</v>
      </c>
      <c r="G424" s="1203"/>
      <c r="H424" s="529"/>
      <c r="I424" s="530" t="s">
        <v>660</v>
      </c>
      <c r="J424" s="530" t="s">
        <v>655</v>
      </c>
      <c r="K424" s="530" t="s">
        <v>661</v>
      </c>
      <c r="L424" s="1262" t="s">
        <v>103</v>
      </c>
      <c r="M424" s="321" t="s">
        <v>104</v>
      </c>
      <c r="N424" s="530"/>
      <c r="O424" s="1263" t="s">
        <v>105</v>
      </c>
      <c r="P424" s="321" t="s">
        <v>106</v>
      </c>
      <c r="Q424" s="530" t="s">
        <v>107</v>
      </c>
      <c r="R424" s="321" t="s">
        <v>1155</v>
      </c>
      <c r="S424" s="530" t="s">
        <v>109</v>
      </c>
      <c r="T424" s="321" t="s">
        <v>106</v>
      </c>
      <c r="U424" s="530" t="s">
        <v>121</v>
      </c>
      <c r="V424" s="530" t="s">
        <v>111</v>
      </c>
      <c r="W424" s="321">
        <v>60</v>
      </c>
      <c r="X424" s="530" t="s">
        <v>112</v>
      </c>
      <c r="Y424" s="321"/>
      <c r="Z424" s="321"/>
      <c r="AA424" s="321"/>
      <c r="AB424" s="321">
        <v>0</v>
      </c>
      <c r="AC424" s="530">
        <v>90</v>
      </c>
      <c r="AD424" s="530">
        <v>10</v>
      </c>
      <c r="AE424" s="618" t="s">
        <v>128</v>
      </c>
      <c r="AF424" s="530" t="s">
        <v>114</v>
      </c>
      <c r="AG424" s="618">
        <v>141</v>
      </c>
      <c r="AH424" s="960">
        <v>7030.09</v>
      </c>
      <c r="AI424" s="620">
        <v>991242.69000000006</v>
      </c>
      <c r="AJ424" s="620">
        <v>1110191.8128000002</v>
      </c>
      <c r="AK424" s="619"/>
      <c r="AL424" s="620"/>
      <c r="AM424" s="620"/>
      <c r="AN424" s="621" t="s">
        <v>115</v>
      </c>
      <c r="AO424" s="530"/>
      <c r="AP424" s="530"/>
      <c r="AQ424" s="530"/>
      <c r="AR424" s="530"/>
      <c r="AS424" s="530" t="s">
        <v>662</v>
      </c>
      <c r="AT424" s="530" t="s">
        <v>662</v>
      </c>
      <c r="AU424" s="530"/>
      <c r="AV424" s="530"/>
      <c r="AW424" s="530"/>
      <c r="AX424" s="530"/>
      <c r="AY424" s="530"/>
      <c r="AZ424" s="621" t="s">
        <v>7606</v>
      </c>
      <c r="BA424" s="1072" t="s">
        <v>104</v>
      </c>
      <c r="BB424" s="1"/>
      <c r="BC424" s="1"/>
      <c r="BD424" s="1" t="e">
        <f>VLOOKUP($F$2877:$F$3305,$E$17:$BE$2871,53,0)</f>
        <v>#VALUE!</v>
      </c>
      <c r="BE424" s="979" t="e">
        <f>BD424+0.5</f>
        <v>#VALUE!</v>
      </c>
      <c r="BF424" s="201"/>
      <c r="BG424" s="201"/>
      <c r="BH424" s="201"/>
      <c r="BI424" s="201"/>
      <c r="BJ424" s="201"/>
      <c r="BK424" s="201"/>
      <c r="BL424" s="201"/>
      <c r="BM424" s="201"/>
      <c r="BN424" s="201"/>
      <c r="BO424" s="201"/>
      <c r="BP424" s="201"/>
      <c r="BQ424" s="201"/>
      <c r="BR424" s="201"/>
      <c r="BS424" s="201"/>
      <c r="BT424" s="201"/>
      <c r="BU424" s="201"/>
      <c r="BV424" s="201"/>
      <c r="BW424" s="201"/>
      <c r="BX424" s="201"/>
      <c r="BY424" s="201"/>
      <c r="BZ424" s="201"/>
      <c r="CA424" s="201"/>
      <c r="CB424" s="201"/>
      <c r="CC424" s="201"/>
      <c r="CD424" s="201"/>
      <c r="CE424" s="201"/>
      <c r="CF424" s="201"/>
      <c r="CG424" s="201"/>
      <c r="CH424" s="201"/>
      <c r="CI424" s="201"/>
      <c r="CJ424" s="201"/>
      <c r="CK424" s="201"/>
      <c r="CL424" s="201"/>
      <c r="CM424" s="201"/>
      <c r="CN424" s="201"/>
      <c r="CO424" s="201"/>
      <c r="CP424" s="201"/>
      <c r="CQ424" s="201"/>
      <c r="CR424" s="201"/>
      <c r="CS424" s="201"/>
      <c r="CT424" s="201"/>
      <c r="CU424" s="201"/>
      <c r="CV424" s="201"/>
      <c r="CW424" s="201"/>
      <c r="CX424" s="201"/>
      <c r="CY424" s="201"/>
      <c r="CZ424" s="201"/>
      <c r="DA424" s="201"/>
      <c r="DB424" s="201"/>
      <c r="DC424" s="201"/>
      <c r="DD424" s="201"/>
      <c r="DE424" s="201"/>
      <c r="DF424" s="201"/>
      <c r="DG424" s="201"/>
      <c r="DH424" s="201"/>
      <c r="DI424" s="201"/>
      <c r="DJ424" s="201"/>
      <c r="DK424" s="201"/>
      <c r="DL424" s="201"/>
      <c r="DM424" s="201"/>
      <c r="DN424" s="201"/>
      <c r="DO424" s="201"/>
      <c r="DP424" s="201"/>
      <c r="DQ424" s="201"/>
      <c r="DR424" s="201"/>
      <c r="DS424" s="201"/>
      <c r="DT424" s="201"/>
      <c r="DU424" s="201"/>
      <c r="DV424" s="201"/>
      <c r="DW424" s="201"/>
      <c r="DX424" s="201"/>
      <c r="DY424" s="201"/>
      <c r="DZ424" s="201"/>
      <c r="EA424" s="201"/>
      <c r="EB424" s="201"/>
      <c r="EC424" s="201"/>
      <c r="ED424" s="201"/>
      <c r="EE424" s="201"/>
      <c r="EF424" s="201"/>
      <c r="EG424" s="201"/>
      <c r="EH424" s="201"/>
      <c r="EI424" s="201"/>
      <c r="EJ424" s="201"/>
      <c r="EK424" s="201"/>
      <c r="EL424" s="201"/>
      <c r="EM424" s="201"/>
      <c r="EN424" s="201"/>
      <c r="EO424" s="201"/>
      <c r="EP424" s="201"/>
      <c r="EQ424" s="201"/>
      <c r="ER424" s="201"/>
      <c r="ES424" s="201"/>
      <c r="ET424" s="201"/>
      <c r="EU424" s="201"/>
      <c r="EV424" s="201"/>
      <c r="EW424" s="201"/>
      <c r="EX424" s="201"/>
      <c r="EY424" s="201"/>
      <c r="EZ424" s="201"/>
      <c r="FA424" s="201"/>
      <c r="FB424" s="201"/>
      <c r="FC424" s="201"/>
      <c r="FD424" s="201"/>
      <c r="FE424" s="201"/>
      <c r="FF424" s="201"/>
      <c r="FG424" s="201"/>
      <c r="FH424" s="201"/>
      <c r="FI424" s="201"/>
      <c r="FJ424" s="201"/>
      <c r="FK424" s="201"/>
      <c r="FL424" s="201"/>
      <c r="FM424" s="201"/>
      <c r="FN424" s="201"/>
      <c r="FO424" s="201"/>
      <c r="FP424" s="201"/>
      <c r="FQ424" s="201"/>
      <c r="FR424" s="201"/>
      <c r="FS424" s="201"/>
      <c r="FT424" s="201"/>
      <c r="FU424" s="201"/>
      <c r="FV424" s="201"/>
      <c r="FW424" s="201"/>
      <c r="FX424" s="201"/>
      <c r="FY424" s="201"/>
      <c r="FZ424" s="201"/>
      <c r="GA424" s="201"/>
      <c r="GB424" s="201"/>
      <c r="GC424" s="201"/>
      <c r="GD424" s="201"/>
      <c r="GE424" s="201"/>
      <c r="GF424" s="201"/>
      <c r="GG424" s="201"/>
      <c r="GH424" s="201"/>
      <c r="GI424" s="201"/>
      <c r="GJ424" s="201"/>
      <c r="GK424" s="201"/>
      <c r="GL424" s="201"/>
      <c r="GM424" s="201"/>
      <c r="GN424" s="201"/>
      <c r="GO424" s="201"/>
      <c r="GP424" s="201"/>
      <c r="GQ424" s="201"/>
      <c r="GR424" s="201"/>
      <c r="GS424" s="201"/>
      <c r="GT424" s="201"/>
      <c r="GU424" s="201"/>
      <c r="GV424" s="201"/>
      <c r="GW424" s="201"/>
      <c r="GX424" s="201"/>
      <c r="GY424" s="201"/>
      <c r="GZ424" s="201"/>
      <c r="HA424" s="201"/>
      <c r="HB424" s="201"/>
      <c r="HC424" s="201"/>
      <c r="HD424" s="201"/>
      <c r="HE424" s="201"/>
      <c r="HF424" s="201"/>
      <c r="HG424" s="201"/>
      <c r="HH424" s="201"/>
      <c r="HI424" s="201"/>
      <c r="HJ424" s="201"/>
      <c r="HK424" s="201"/>
      <c r="HL424" s="201"/>
      <c r="HM424" s="201"/>
      <c r="HN424" s="201"/>
      <c r="HO424" s="201"/>
      <c r="HP424" s="201"/>
      <c r="HQ424" s="201"/>
      <c r="HR424" s="201"/>
      <c r="HS424" s="201"/>
      <c r="HT424" s="201"/>
      <c r="HU424" s="201"/>
      <c r="HV424" s="201"/>
      <c r="HW424" s="201"/>
      <c r="HX424" s="201"/>
      <c r="HY424" s="201"/>
      <c r="HZ424" s="201"/>
      <c r="IA424" s="201"/>
      <c r="IB424" s="201"/>
      <c r="IC424" s="201"/>
      <c r="ID424" s="201"/>
      <c r="IE424" s="201"/>
      <c r="IF424" s="201"/>
      <c r="IG424" s="201"/>
      <c r="IH424" s="201"/>
      <c r="II424" s="201"/>
      <c r="IJ424" s="201"/>
      <c r="IK424" s="201"/>
      <c r="IL424" s="201"/>
      <c r="IM424" s="201"/>
      <c r="IN424" s="201"/>
      <c r="IO424" s="201"/>
      <c r="IP424" s="201"/>
      <c r="IQ424" s="201"/>
      <c r="IR424" s="201"/>
      <c r="IS424" s="201"/>
      <c r="IT424" s="201"/>
      <c r="IU424" s="201"/>
      <c r="IV424" s="201"/>
      <c r="IW424" s="201"/>
      <c r="IX424" s="201"/>
      <c r="IY424" s="201"/>
    </row>
    <row r="425" spans="1:259" s="381" customFormat="1" ht="12.95" customHeight="1">
      <c r="A425" s="211" t="s">
        <v>8484</v>
      </c>
      <c r="B425" s="211"/>
      <c r="C425" s="214"/>
      <c r="D425" s="211">
        <v>220000082</v>
      </c>
      <c r="E425" s="137" t="s">
        <v>3506</v>
      </c>
      <c r="F425" s="137"/>
      <c r="G425" s="137">
        <v>22100230</v>
      </c>
      <c r="H425" s="26" t="s">
        <v>1441</v>
      </c>
      <c r="I425" s="26" t="s">
        <v>660</v>
      </c>
      <c r="J425" s="26" t="s">
        <v>655</v>
      </c>
      <c r="K425" s="26" t="s">
        <v>661</v>
      </c>
      <c r="L425" s="27" t="s">
        <v>103</v>
      </c>
      <c r="M425" s="28" t="s">
        <v>104</v>
      </c>
      <c r="N425" s="26"/>
      <c r="O425" s="29" t="s">
        <v>105</v>
      </c>
      <c r="P425" s="28" t="s">
        <v>106</v>
      </c>
      <c r="Q425" s="26" t="s">
        <v>107</v>
      </c>
      <c r="R425" s="28" t="s">
        <v>108</v>
      </c>
      <c r="S425" s="27" t="s">
        <v>109</v>
      </c>
      <c r="T425" s="28" t="s">
        <v>106</v>
      </c>
      <c r="U425" s="30" t="s">
        <v>121</v>
      </c>
      <c r="V425" s="26" t="s">
        <v>111</v>
      </c>
      <c r="W425" s="28">
        <v>60</v>
      </c>
      <c r="X425" s="26" t="s">
        <v>112</v>
      </c>
      <c r="Y425" s="28"/>
      <c r="Z425" s="28"/>
      <c r="AA425" s="28"/>
      <c r="AB425" s="29">
        <v>0</v>
      </c>
      <c r="AC425" s="27">
        <v>90</v>
      </c>
      <c r="AD425" s="27">
        <v>10</v>
      </c>
      <c r="AE425" s="31" t="s">
        <v>128</v>
      </c>
      <c r="AF425" s="26" t="s">
        <v>114</v>
      </c>
      <c r="AG425" s="31">
        <v>33</v>
      </c>
      <c r="AH425" s="31">
        <v>19530.64</v>
      </c>
      <c r="AI425" s="32">
        <v>0</v>
      </c>
      <c r="AJ425" s="33">
        <f>AI425*1.12</f>
        <v>0</v>
      </c>
      <c r="AK425" s="34"/>
      <c r="AL425" s="35"/>
      <c r="AM425" s="34"/>
      <c r="AN425" s="34" t="s">
        <v>115</v>
      </c>
      <c r="AO425" s="24"/>
      <c r="AP425" s="26"/>
      <c r="AQ425" s="26"/>
      <c r="AR425" s="26"/>
      <c r="AS425" s="26" t="s">
        <v>663</v>
      </c>
      <c r="AT425" s="26" t="s">
        <v>663</v>
      </c>
      <c r="AU425" s="26"/>
      <c r="AV425" s="26"/>
      <c r="AW425" s="26"/>
      <c r="AX425" s="26"/>
      <c r="AY425" s="26"/>
      <c r="AZ425" s="26"/>
      <c r="BA425" s="203"/>
      <c r="BB425" s="203"/>
      <c r="BC425" s="38"/>
      <c r="BD425" s="38"/>
      <c r="BE425" s="983">
        <v>379</v>
      </c>
      <c r="BF425" s="203"/>
      <c r="BG425" s="203"/>
      <c r="BH425" s="203"/>
      <c r="BI425" s="203"/>
      <c r="BJ425" s="203"/>
      <c r="BK425" s="203"/>
      <c r="BL425" s="203"/>
      <c r="BM425" s="203"/>
      <c r="BN425" s="203"/>
      <c r="BO425" s="203"/>
      <c r="BP425" s="203"/>
      <c r="BQ425" s="203"/>
      <c r="BR425" s="203"/>
      <c r="BS425" s="203"/>
      <c r="BT425" s="203"/>
      <c r="BU425" s="203"/>
      <c r="BV425" s="203"/>
      <c r="BW425" s="203"/>
      <c r="BX425" s="203"/>
      <c r="BY425" s="203"/>
      <c r="BZ425" s="203"/>
      <c r="CA425" s="203"/>
      <c r="CB425" s="203"/>
      <c r="CC425" s="203"/>
      <c r="CD425" s="203"/>
      <c r="CE425" s="203"/>
      <c r="CF425" s="203"/>
      <c r="CG425" s="203"/>
      <c r="CH425" s="203"/>
      <c r="CI425" s="203"/>
      <c r="CJ425" s="203"/>
      <c r="CK425" s="203"/>
      <c r="CL425" s="203"/>
      <c r="CM425" s="203"/>
      <c r="CN425" s="203"/>
      <c r="CO425" s="203"/>
      <c r="CP425" s="203"/>
      <c r="CQ425" s="203"/>
      <c r="CR425" s="203"/>
      <c r="CS425" s="203"/>
      <c r="CT425" s="203"/>
      <c r="CU425" s="203"/>
      <c r="CV425" s="203"/>
      <c r="CW425" s="203"/>
      <c r="CX425" s="203"/>
      <c r="CY425" s="203"/>
      <c r="CZ425" s="203"/>
      <c r="DA425" s="203"/>
      <c r="DB425" s="203"/>
      <c r="DC425" s="203"/>
      <c r="DD425" s="203"/>
      <c r="DE425" s="203"/>
      <c r="DF425" s="203"/>
      <c r="DG425" s="203"/>
      <c r="DH425" s="203"/>
      <c r="DI425" s="203"/>
      <c r="DJ425" s="203"/>
      <c r="DK425" s="203"/>
      <c r="DL425" s="203"/>
      <c r="DM425" s="203"/>
      <c r="DN425" s="203"/>
      <c r="DO425" s="203"/>
      <c r="DP425" s="203"/>
      <c r="DQ425" s="203"/>
      <c r="DR425" s="203"/>
      <c r="DS425" s="203"/>
      <c r="DT425" s="203"/>
      <c r="DU425" s="203"/>
      <c r="DV425" s="203"/>
      <c r="DW425" s="203"/>
      <c r="DX425" s="203"/>
      <c r="DY425" s="203"/>
      <c r="DZ425" s="203"/>
      <c r="EA425" s="203"/>
      <c r="EB425" s="203"/>
      <c r="EC425" s="203"/>
      <c r="ED425" s="203"/>
      <c r="EE425" s="203"/>
      <c r="EF425" s="203"/>
      <c r="EG425" s="203"/>
      <c r="EH425" s="203"/>
      <c r="EI425" s="203"/>
      <c r="EJ425" s="203"/>
      <c r="EK425" s="203"/>
      <c r="EL425" s="203"/>
      <c r="EM425" s="203"/>
      <c r="EN425" s="203"/>
      <c r="EO425" s="203"/>
      <c r="EP425" s="203"/>
      <c r="EQ425" s="203"/>
      <c r="ER425" s="203"/>
      <c r="ES425" s="203"/>
      <c r="ET425" s="203"/>
      <c r="EU425" s="203"/>
      <c r="EV425" s="203"/>
      <c r="EW425" s="203"/>
      <c r="EX425" s="203"/>
      <c r="EY425" s="203"/>
      <c r="EZ425" s="203"/>
      <c r="FA425" s="203"/>
      <c r="FB425" s="203"/>
      <c r="FC425" s="203"/>
      <c r="FD425" s="203"/>
      <c r="FE425" s="203"/>
      <c r="FF425" s="203"/>
      <c r="FG425" s="203"/>
      <c r="FH425" s="203"/>
      <c r="FI425" s="203"/>
      <c r="FJ425" s="203"/>
      <c r="FK425" s="203"/>
      <c r="FL425" s="203"/>
      <c r="FM425" s="203"/>
      <c r="FN425" s="203"/>
      <c r="FO425" s="203"/>
      <c r="FP425" s="203"/>
      <c r="FQ425" s="203"/>
      <c r="FR425" s="203"/>
      <c r="FS425" s="203"/>
      <c r="FT425" s="203"/>
      <c r="FU425" s="203"/>
      <c r="FV425" s="203"/>
      <c r="FW425" s="203"/>
      <c r="FX425" s="203"/>
      <c r="FY425" s="203"/>
      <c r="FZ425" s="203"/>
      <c r="GA425" s="203"/>
      <c r="GB425" s="203"/>
      <c r="GC425" s="203"/>
      <c r="GD425" s="203"/>
      <c r="GE425" s="203"/>
      <c r="GF425" s="203"/>
      <c r="GG425" s="203"/>
      <c r="GH425" s="203"/>
      <c r="GI425" s="203"/>
      <c r="GJ425" s="203"/>
      <c r="GK425" s="203"/>
      <c r="GL425" s="203"/>
      <c r="GM425" s="203"/>
      <c r="GN425" s="203"/>
      <c r="GO425" s="203"/>
      <c r="GP425" s="203"/>
      <c r="GQ425" s="203"/>
      <c r="GR425" s="203"/>
      <c r="GS425" s="203"/>
      <c r="GT425" s="203"/>
      <c r="GU425" s="203"/>
      <c r="GV425" s="203"/>
      <c r="GW425" s="203"/>
      <c r="GX425" s="203"/>
      <c r="GY425" s="203"/>
      <c r="GZ425" s="203"/>
      <c r="HA425" s="203"/>
      <c r="HB425" s="203"/>
      <c r="HC425" s="203"/>
      <c r="HD425" s="203"/>
      <c r="HE425" s="203"/>
      <c r="HF425" s="203"/>
      <c r="HG425" s="203"/>
      <c r="HH425" s="203"/>
      <c r="HI425" s="203"/>
      <c r="HJ425" s="203"/>
      <c r="HK425" s="203"/>
      <c r="HL425" s="203"/>
      <c r="HM425" s="203"/>
      <c r="HN425" s="203"/>
      <c r="HO425" s="203"/>
      <c r="HP425" s="203"/>
      <c r="HQ425" s="203"/>
      <c r="HR425" s="203"/>
      <c r="HS425" s="203"/>
      <c r="HT425" s="203"/>
      <c r="HU425" s="203"/>
      <c r="HV425" s="203"/>
      <c r="HW425" s="203"/>
      <c r="HX425" s="203"/>
      <c r="HY425" s="203"/>
      <c r="HZ425" s="203"/>
      <c r="IA425" s="203"/>
      <c r="IB425" s="203"/>
      <c r="IC425" s="203"/>
      <c r="ID425" s="203"/>
      <c r="IE425" s="203"/>
      <c r="IF425" s="203"/>
      <c r="IG425" s="203"/>
      <c r="IH425" s="203"/>
      <c r="II425" s="203"/>
      <c r="IJ425" s="203"/>
      <c r="IK425" s="203"/>
      <c r="IL425" s="203"/>
      <c r="IM425" s="203"/>
      <c r="IN425" s="203"/>
      <c r="IO425" s="203"/>
      <c r="IP425" s="203"/>
      <c r="IQ425" s="203"/>
      <c r="IR425" s="203"/>
      <c r="IS425" s="203"/>
      <c r="IT425" s="203"/>
      <c r="IU425" s="203"/>
      <c r="IV425" s="203"/>
      <c r="IW425" s="203"/>
      <c r="IX425" s="203"/>
      <c r="IY425" s="203"/>
    </row>
    <row r="426" spans="1:259" s="381" customFormat="1" ht="12.95" customHeight="1">
      <c r="A426" s="534" t="s">
        <v>8484</v>
      </c>
      <c r="B426" s="759"/>
      <c r="C426" s="759"/>
      <c r="D426" s="762">
        <v>220000082</v>
      </c>
      <c r="E426" s="763" t="s">
        <v>4887</v>
      </c>
      <c r="F426" s="763"/>
      <c r="G426" s="759"/>
      <c r="H426" s="524"/>
      <c r="I426" s="606" t="s">
        <v>660</v>
      </c>
      <c r="J426" s="606" t="s">
        <v>655</v>
      </c>
      <c r="K426" s="606" t="s">
        <v>661</v>
      </c>
      <c r="L426" s="470" t="s">
        <v>103</v>
      </c>
      <c r="M426" s="131" t="s">
        <v>104</v>
      </c>
      <c r="N426" s="470"/>
      <c r="O426" s="64" t="s">
        <v>105</v>
      </c>
      <c r="P426" s="398" t="s">
        <v>106</v>
      </c>
      <c r="Q426" s="606" t="s">
        <v>107</v>
      </c>
      <c r="R426" s="398" t="s">
        <v>2134</v>
      </c>
      <c r="S426" s="470" t="s">
        <v>109</v>
      </c>
      <c r="T426" s="398" t="s">
        <v>106</v>
      </c>
      <c r="U426" s="36" t="s">
        <v>121</v>
      </c>
      <c r="V426" s="606" t="s">
        <v>111</v>
      </c>
      <c r="W426" s="398">
        <v>60</v>
      </c>
      <c r="X426" s="606" t="s">
        <v>112</v>
      </c>
      <c r="Y426" s="398"/>
      <c r="Z426" s="398"/>
      <c r="AA426" s="398"/>
      <c r="AB426" s="506">
        <v>0</v>
      </c>
      <c r="AC426" s="401">
        <v>90</v>
      </c>
      <c r="AD426" s="401">
        <v>10</v>
      </c>
      <c r="AE426" s="737" t="s">
        <v>128</v>
      </c>
      <c r="AF426" s="606" t="s">
        <v>114</v>
      </c>
      <c r="AG426" s="610">
        <v>33</v>
      </c>
      <c r="AH426" s="610">
        <v>19530.64</v>
      </c>
      <c r="AI426" s="905">
        <v>0</v>
      </c>
      <c r="AJ426" s="905">
        <v>0</v>
      </c>
      <c r="AK426" s="740"/>
      <c r="AL426" s="741"/>
      <c r="AM426" s="741"/>
      <c r="AN426" s="741" t="s">
        <v>115</v>
      </c>
      <c r="AO426" s="395"/>
      <c r="AP426" s="606"/>
      <c r="AQ426" s="606"/>
      <c r="AR426" s="606"/>
      <c r="AS426" s="606" t="s">
        <v>663</v>
      </c>
      <c r="AT426" s="606" t="s">
        <v>663</v>
      </c>
      <c r="AU426" s="606"/>
      <c r="AV426" s="606"/>
      <c r="AW426" s="606"/>
      <c r="AX426" s="606"/>
      <c r="AY426" s="606"/>
      <c r="AZ426" s="606" t="s">
        <v>4712</v>
      </c>
      <c r="BA426" s="748" t="s">
        <v>104</v>
      </c>
      <c r="BB426" s="326"/>
      <c r="BC426" s="326"/>
      <c r="BD426" s="106"/>
      <c r="BE426" s="983">
        <v>380</v>
      </c>
      <c r="BF426" s="205"/>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8"/>
      <c r="GR426" s="8"/>
      <c r="GS426" s="8"/>
      <c r="GT426" s="8"/>
      <c r="GU426" s="8"/>
      <c r="GV426" s="8"/>
      <c r="GW426" s="8"/>
      <c r="GX426" s="8"/>
      <c r="GY426" s="8"/>
      <c r="GZ426" s="8"/>
      <c r="HA426" s="8"/>
      <c r="HB426" s="8"/>
      <c r="HC426" s="8"/>
      <c r="HD426" s="8"/>
      <c r="HE426" s="8"/>
      <c r="HF426" s="8"/>
      <c r="HG426" s="8"/>
      <c r="HH426" s="8"/>
      <c r="HI426" s="8"/>
      <c r="HJ426" s="8"/>
      <c r="HK426" s="8"/>
      <c r="HL426" s="8"/>
      <c r="HM426" s="8"/>
      <c r="HN426" s="8"/>
      <c r="HO426" s="8"/>
      <c r="HP426" s="8"/>
      <c r="HQ426" s="8"/>
      <c r="HR426" s="8"/>
      <c r="HS426" s="8"/>
      <c r="HT426" s="8"/>
      <c r="HU426" s="8"/>
      <c r="HV426" s="8"/>
      <c r="HW426" s="8"/>
      <c r="HX426" s="8"/>
      <c r="HY426" s="8"/>
      <c r="HZ426" s="8"/>
      <c r="IA426" s="8"/>
      <c r="IB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row>
    <row r="427" spans="1:259" s="381" customFormat="1" ht="12.95" customHeight="1">
      <c r="A427" s="985" t="s">
        <v>8484</v>
      </c>
      <c r="B427" s="1203"/>
      <c r="C427" s="1203"/>
      <c r="D427" s="987">
        <v>220000082</v>
      </c>
      <c r="E427" s="1333" t="s">
        <v>8996</v>
      </c>
      <c r="F427" s="1333" t="s">
        <v>4887</v>
      </c>
      <c r="G427" s="1203"/>
      <c r="H427" s="529"/>
      <c r="I427" s="530" t="s">
        <v>660</v>
      </c>
      <c r="J427" s="530" t="s">
        <v>655</v>
      </c>
      <c r="K427" s="530" t="s">
        <v>661</v>
      </c>
      <c r="L427" s="1262" t="s">
        <v>103</v>
      </c>
      <c r="M427" s="321" t="s">
        <v>104</v>
      </c>
      <c r="N427" s="530"/>
      <c r="O427" s="1263" t="s">
        <v>105</v>
      </c>
      <c r="P427" s="321" t="s">
        <v>106</v>
      </c>
      <c r="Q427" s="530" t="s">
        <v>107</v>
      </c>
      <c r="R427" s="321" t="s">
        <v>1155</v>
      </c>
      <c r="S427" s="530" t="s">
        <v>109</v>
      </c>
      <c r="T427" s="321" t="s">
        <v>106</v>
      </c>
      <c r="U427" s="530" t="s">
        <v>121</v>
      </c>
      <c r="V427" s="530" t="s">
        <v>111</v>
      </c>
      <c r="W427" s="321">
        <v>60</v>
      </c>
      <c r="X427" s="530" t="s">
        <v>112</v>
      </c>
      <c r="Y427" s="321"/>
      <c r="Z427" s="321"/>
      <c r="AA427" s="321"/>
      <c r="AB427" s="321">
        <v>0</v>
      </c>
      <c r="AC427" s="530">
        <v>90</v>
      </c>
      <c r="AD427" s="530">
        <v>10</v>
      </c>
      <c r="AE427" s="618" t="s">
        <v>128</v>
      </c>
      <c r="AF427" s="530" t="s">
        <v>114</v>
      </c>
      <c r="AG427" s="618">
        <v>33</v>
      </c>
      <c r="AH427" s="960">
        <v>19530.64</v>
      </c>
      <c r="AI427" s="620">
        <v>644511.12</v>
      </c>
      <c r="AJ427" s="620">
        <v>721852.45440000005</v>
      </c>
      <c r="AK427" s="619"/>
      <c r="AL427" s="620"/>
      <c r="AM427" s="620"/>
      <c r="AN427" s="621" t="s">
        <v>115</v>
      </c>
      <c r="AO427" s="530"/>
      <c r="AP427" s="530"/>
      <c r="AQ427" s="530"/>
      <c r="AR427" s="530"/>
      <c r="AS427" s="530" t="s">
        <v>663</v>
      </c>
      <c r="AT427" s="530" t="s">
        <v>663</v>
      </c>
      <c r="AU427" s="530"/>
      <c r="AV427" s="530"/>
      <c r="AW427" s="530"/>
      <c r="AX427" s="530"/>
      <c r="AY427" s="530"/>
      <c r="AZ427" s="621" t="s">
        <v>7606</v>
      </c>
      <c r="BA427" s="1072" t="s">
        <v>104</v>
      </c>
      <c r="BB427" s="1"/>
      <c r="BC427" s="1"/>
      <c r="BD427" s="1" t="e">
        <f>VLOOKUP($F$2877:$F$3305,$E$17:$BE$2871,53,0)</f>
        <v>#VALUE!</v>
      </c>
      <c r="BE427" s="979" t="e">
        <f>BD427+0.5</f>
        <v>#VALUE!</v>
      </c>
      <c r="BF427" s="203"/>
      <c r="BG427" s="203"/>
      <c r="BH427" s="203"/>
      <c r="BI427" s="203"/>
      <c r="BJ427" s="203"/>
      <c r="BK427" s="203"/>
      <c r="BL427" s="203"/>
      <c r="BM427" s="203"/>
      <c r="BN427" s="203"/>
      <c r="BO427" s="203"/>
      <c r="BP427" s="203"/>
      <c r="BQ427" s="203"/>
      <c r="BR427" s="203"/>
      <c r="BS427" s="203"/>
      <c r="BT427" s="203"/>
      <c r="BU427" s="203"/>
      <c r="BV427" s="203"/>
      <c r="BW427" s="203"/>
      <c r="BX427" s="203"/>
      <c r="BY427" s="203"/>
      <c r="BZ427" s="203"/>
      <c r="CA427" s="203"/>
      <c r="CB427" s="203"/>
      <c r="CC427" s="203"/>
      <c r="CD427" s="203"/>
      <c r="CE427" s="203"/>
      <c r="CF427" s="203"/>
      <c r="CG427" s="203"/>
      <c r="CH427" s="203"/>
      <c r="CI427" s="203"/>
      <c r="CJ427" s="203"/>
      <c r="CK427" s="203"/>
      <c r="CL427" s="203"/>
      <c r="CM427" s="203"/>
      <c r="CN427" s="203"/>
      <c r="CO427" s="203"/>
      <c r="CP427" s="203"/>
      <c r="CQ427" s="203"/>
      <c r="CR427" s="203"/>
      <c r="CS427" s="203"/>
      <c r="CT427" s="203"/>
      <c r="CU427" s="203"/>
      <c r="CV427" s="203"/>
      <c r="CW427" s="203"/>
      <c r="CX427" s="203"/>
      <c r="CY427" s="203"/>
      <c r="CZ427" s="203"/>
      <c r="DA427" s="203"/>
      <c r="DB427" s="203"/>
      <c r="DC427" s="203"/>
      <c r="DD427" s="203"/>
      <c r="DE427" s="203"/>
      <c r="DF427" s="203"/>
      <c r="DG427" s="203"/>
      <c r="DH427" s="203"/>
      <c r="DI427" s="203"/>
      <c r="DJ427" s="203"/>
      <c r="DK427" s="203"/>
      <c r="DL427" s="203"/>
      <c r="DM427" s="203"/>
      <c r="DN427" s="203"/>
      <c r="DO427" s="203"/>
      <c r="DP427" s="203"/>
      <c r="DQ427" s="203"/>
      <c r="DR427" s="203"/>
      <c r="DS427" s="203"/>
      <c r="DT427" s="203"/>
      <c r="DU427" s="203"/>
      <c r="DV427" s="203"/>
      <c r="DW427" s="203"/>
      <c r="DX427" s="203"/>
      <c r="DY427" s="203"/>
      <c r="DZ427" s="203"/>
      <c r="EA427" s="203"/>
      <c r="EB427" s="203"/>
      <c r="EC427" s="203"/>
      <c r="ED427" s="203"/>
      <c r="EE427" s="203"/>
      <c r="EF427" s="203"/>
      <c r="EG427" s="203"/>
      <c r="EH427" s="203"/>
      <c r="EI427" s="203"/>
      <c r="EJ427" s="203"/>
      <c r="EK427" s="203"/>
      <c r="EL427" s="203"/>
      <c r="EM427" s="203"/>
      <c r="EN427" s="203"/>
      <c r="EO427" s="203"/>
      <c r="EP427" s="203"/>
      <c r="EQ427" s="203"/>
      <c r="ER427" s="203"/>
      <c r="ES427" s="203"/>
      <c r="ET427" s="203"/>
      <c r="EU427" s="203"/>
      <c r="EV427" s="203"/>
      <c r="EW427" s="203"/>
      <c r="EX427" s="203"/>
      <c r="EY427" s="203"/>
      <c r="EZ427" s="203"/>
      <c r="FA427" s="203"/>
      <c r="FB427" s="203"/>
      <c r="FC427" s="203"/>
      <c r="FD427" s="203"/>
      <c r="FE427" s="203"/>
      <c r="FF427" s="203"/>
      <c r="FG427" s="203"/>
      <c r="FH427" s="203"/>
      <c r="FI427" s="203"/>
      <c r="FJ427" s="203"/>
      <c r="FK427" s="203"/>
      <c r="FL427" s="203"/>
      <c r="FM427" s="203"/>
      <c r="FN427" s="203"/>
      <c r="FO427" s="203"/>
      <c r="FP427" s="203"/>
      <c r="FQ427" s="203"/>
      <c r="FR427" s="203"/>
      <c r="FS427" s="203"/>
      <c r="FT427" s="203"/>
      <c r="FU427" s="203"/>
      <c r="FV427" s="203"/>
      <c r="FW427" s="203"/>
      <c r="FX427" s="203"/>
      <c r="FY427" s="203"/>
      <c r="FZ427" s="203"/>
      <c r="GA427" s="203"/>
      <c r="GB427" s="203"/>
      <c r="GC427" s="203"/>
      <c r="GD427" s="203"/>
      <c r="GE427" s="203"/>
      <c r="GF427" s="203"/>
      <c r="GG427" s="203"/>
      <c r="GH427" s="203"/>
      <c r="GI427" s="203"/>
      <c r="GJ427" s="203"/>
      <c r="GK427" s="203"/>
      <c r="GL427" s="203"/>
      <c r="GM427" s="203"/>
      <c r="GN427" s="203"/>
      <c r="GO427" s="203"/>
      <c r="GP427" s="203"/>
      <c r="GQ427" s="203"/>
      <c r="GR427" s="203"/>
      <c r="GS427" s="203"/>
      <c r="GT427" s="203"/>
      <c r="GU427" s="203"/>
      <c r="GV427" s="203"/>
      <c r="GW427" s="203"/>
      <c r="GX427" s="203"/>
      <c r="GY427" s="203"/>
      <c r="GZ427" s="203"/>
      <c r="HA427" s="203"/>
      <c r="HB427" s="203"/>
      <c r="HC427" s="203"/>
      <c r="HD427" s="203"/>
      <c r="HE427" s="203"/>
      <c r="HF427" s="203"/>
      <c r="HG427" s="203"/>
      <c r="HH427" s="203"/>
      <c r="HI427" s="203"/>
      <c r="HJ427" s="203"/>
      <c r="HK427" s="203"/>
      <c r="HL427" s="203"/>
      <c r="HM427" s="203"/>
      <c r="HN427" s="203"/>
      <c r="HO427" s="203"/>
      <c r="HP427" s="203"/>
      <c r="HQ427" s="203"/>
      <c r="HR427" s="203"/>
      <c r="HS427" s="203"/>
      <c r="HT427" s="203"/>
      <c r="HU427" s="203"/>
      <c r="HV427" s="203"/>
      <c r="HW427" s="203"/>
      <c r="HX427" s="203"/>
      <c r="HY427" s="203"/>
      <c r="HZ427" s="203"/>
      <c r="IA427" s="203"/>
      <c r="IB427" s="203"/>
      <c r="IC427" s="203"/>
      <c r="ID427" s="203"/>
      <c r="IE427" s="203"/>
      <c r="IF427" s="203"/>
      <c r="IG427" s="203"/>
      <c r="IH427" s="203"/>
      <c r="II427" s="203"/>
      <c r="IJ427" s="203"/>
      <c r="IK427" s="203"/>
      <c r="IL427" s="203"/>
      <c r="IM427" s="203"/>
      <c r="IN427" s="203"/>
      <c r="IO427" s="203"/>
      <c r="IP427" s="203"/>
      <c r="IQ427" s="203"/>
      <c r="IR427" s="203"/>
      <c r="IS427" s="203"/>
      <c r="IT427" s="203"/>
      <c r="IU427" s="203"/>
      <c r="IV427" s="203"/>
      <c r="IW427" s="203"/>
      <c r="IX427" s="203"/>
      <c r="IY427" s="203"/>
    </row>
    <row r="428" spans="1:259" s="381" customFormat="1" ht="12.95" customHeight="1">
      <c r="A428" s="211" t="s">
        <v>8484</v>
      </c>
      <c r="B428" s="211"/>
      <c r="C428" s="214"/>
      <c r="D428" s="211">
        <v>220005963</v>
      </c>
      <c r="E428" s="137" t="s">
        <v>3507</v>
      </c>
      <c r="F428" s="137"/>
      <c r="G428" s="137">
        <v>22100231</v>
      </c>
      <c r="H428" s="26" t="s">
        <v>1442</v>
      </c>
      <c r="I428" s="26" t="s">
        <v>660</v>
      </c>
      <c r="J428" s="26" t="s">
        <v>655</v>
      </c>
      <c r="K428" s="26" t="s">
        <v>661</v>
      </c>
      <c r="L428" s="27" t="s">
        <v>103</v>
      </c>
      <c r="M428" s="28" t="s">
        <v>104</v>
      </c>
      <c r="N428" s="26"/>
      <c r="O428" s="29" t="s">
        <v>105</v>
      </c>
      <c r="P428" s="28" t="s">
        <v>106</v>
      </c>
      <c r="Q428" s="26" t="s">
        <v>107</v>
      </c>
      <c r="R428" s="28" t="s">
        <v>108</v>
      </c>
      <c r="S428" s="27" t="s">
        <v>109</v>
      </c>
      <c r="T428" s="28" t="s">
        <v>106</v>
      </c>
      <c r="U428" s="30" t="s">
        <v>121</v>
      </c>
      <c r="V428" s="26" t="s">
        <v>111</v>
      </c>
      <c r="W428" s="28">
        <v>60</v>
      </c>
      <c r="X428" s="26" t="s">
        <v>112</v>
      </c>
      <c r="Y428" s="28"/>
      <c r="Z428" s="28"/>
      <c r="AA428" s="28"/>
      <c r="AB428" s="29">
        <v>0</v>
      </c>
      <c r="AC428" s="27">
        <v>90</v>
      </c>
      <c r="AD428" s="27">
        <v>10</v>
      </c>
      <c r="AE428" s="31" t="s">
        <v>128</v>
      </c>
      <c r="AF428" s="26" t="s">
        <v>114</v>
      </c>
      <c r="AG428" s="31">
        <v>43</v>
      </c>
      <c r="AH428" s="31">
        <v>15624</v>
      </c>
      <c r="AI428" s="32">
        <v>0</v>
      </c>
      <c r="AJ428" s="33">
        <v>0</v>
      </c>
      <c r="AK428" s="34"/>
      <c r="AL428" s="35"/>
      <c r="AM428" s="34"/>
      <c r="AN428" s="34" t="s">
        <v>115</v>
      </c>
      <c r="AO428" s="24"/>
      <c r="AP428" s="26"/>
      <c r="AQ428" s="26"/>
      <c r="AR428" s="26"/>
      <c r="AS428" s="26" t="s">
        <v>664</v>
      </c>
      <c r="AT428" s="26" t="s">
        <v>664</v>
      </c>
      <c r="AU428" s="26"/>
      <c r="AV428" s="26"/>
      <c r="AW428" s="26"/>
      <c r="AX428" s="26"/>
      <c r="AY428" s="26"/>
      <c r="AZ428" s="26" t="s">
        <v>3906</v>
      </c>
      <c r="BA428" s="203" t="s">
        <v>3944</v>
      </c>
      <c r="BB428" s="203"/>
      <c r="BC428" s="38"/>
      <c r="BD428" s="38"/>
      <c r="BE428" s="983">
        <v>381</v>
      </c>
      <c r="BF428" s="205"/>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8"/>
      <c r="GS428" s="8"/>
      <c r="GT428" s="8"/>
      <c r="GU428" s="8"/>
      <c r="GV428" s="8"/>
      <c r="GW428" s="8"/>
      <c r="GX428" s="8"/>
      <c r="GY428" s="8"/>
      <c r="GZ428" s="8"/>
      <c r="HA428" s="8"/>
      <c r="HB428" s="8"/>
      <c r="HC428" s="8"/>
      <c r="HD428" s="8"/>
      <c r="HE428" s="8"/>
      <c r="HF428" s="8"/>
      <c r="HG428" s="8"/>
      <c r="HH428" s="8"/>
      <c r="HI428" s="8"/>
      <c r="HJ428" s="8"/>
      <c r="HK428" s="8"/>
      <c r="HL428" s="8"/>
      <c r="HM428" s="8"/>
      <c r="HN428" s="8"/>
      <c r="HO428" s="8"/>
      <c r="HP428" s="8"/>
      <c r="HQ428" s="8"/>
      <c r="HR428" s="8"/>
      <c r="HS428" s="8"/>
      <c r="HT428" s="8"/>
      <c r="HU428" s="8"/>
      <c r="HV428" s="8"/>
      <c r="HW428" s="8"/>
      <c r="HX428" s="8"/>
      <c r="HY428" s="8"/>
      <c r="HZ428" s="8"/>
      <c r="IA428" s="8"/>
      <c r="IB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row>
    <row r="429" spans="1:259" s="381" customFormat="1" ht="12.95" customHeight="1">
      <c r="A429" s="211" t="s">
        <v>8484</v>
      </c>
      <c r="B429" s="211"/>
      <c r="C429" s="214"/>
      <c r="D429" s="211">
        <v>220021778</v>
      </c>
      <c r="E429" s="137" t="s">
        <v>3508</v>
      </c>
      <c r="F429" s="137"/>
      <c r="G429" s="137">
        <v>22100232</v>
      </c>
      <c r="H429" s="26" t="s">
        <v>1443</v>
      </c>
      <c r="I429" s="26" t="s">
        <v>660</v>
      </c>
      <c r="J429" s="26" t="s">
        <v>655</v>
      </c>
      <c r="K429" s="26" t="s">
        <v>661</v>
      </c>
      <c r="L429" s="27" t="s">
        <v>103</v>
      </c>
      <c r="M429" s="28" t="s">
        <v>104</v>
      </c>
      <c r="N429" s="26"/>
      <c r="O429" s="29" t="s">
        <v>105</v>
      </c>
      <c r="P429" s="28" t="s">
        <v>106</v>
      </c>
      <c r="Q429" s="26" t="s">
        <v>107</v>
      </c>
      <c r="R429" s="28" t="s">
        <v>108</v>
      </c>
      <c r="S429" s="27" t="s">
        <v>109</v>
      </c>
      <c r="T429" s="28" t="s">
        <v>106</v>
      </c>
      <c r="U429" s="30" t="s">
        <v>121</v>
      </c>
      <c r="V429" s="26" t="s">
        <v>111</v>
      </c>
      <c r="W429" s="28">
        <v>60</v>
      </c>
      <c r="X429" s="26" t="s">
        <v>112</v>
      </c>
      <c r="Y429" s="28"/>
      <c r="Z429" s="28"/>
      <c r="AA429" s="28"/>
      <c r="AB429" s="29">
        <v>0</v>
      </c>
      <c r="AC429" s="27">
        <v>90</v>
      </c>
      <c r="AD429" s="27">
        <v>10</v>
      </c>
      <c r="AE429" s="31" t="s">
        <v>128</v>
      </c>
      <c r="AF429" s="26" t="s">
        <v>114</v>
      </c>
      <c r="AG429" s="31">
        <v>20</v>
      </c>
      <c r="AH429" s="31">
        <v>9660</v>
      </c>
      <c r="AI429" s="32">
        <v>0</v>
      </c>
      <c r="AJ429" s="33">
        <f>AI429*1.12</f>
        <v>0</v>
      </c>
      <c r="AK429" s="34"/>
      <c r="AL429" s="35"/>
      <c r="AM429" s="34"/>
      <c r="AN429" s="34" t="s">
        <v>115</v>
      </c>
      <c r="AO429" s="24"/>
      <c r="AP429" s="26"/>
      <c r="AQ429" s="26"/>
      <c r="AR429" s="26"/>
      <c r="AS429" s="26" t="s">
        <v>665</v>
      </c>
      <c r="AT429" s="26" t="s">
        <v>665</v>
      </c>
      <c r="AU429" s="26"/>
      <c r="AV429" s="26"/>
      <c r="AW429" s="26"/>
      <c r="AX429" s="26"/>
      <c r="AY429" s="26"/>
      <c r="AZ429" s="26"/>
      <c r="BA429" s="203"/>
      <c r="BB429" s="203"/>
      <c r="BC429" s="38"/>
      <c r="BD429" s="38"/>
      <c r="BE429" s="983">
        <v>382</v>
      </c>
      <c r="BF429" s="203"/>
      <c r="BG429" s="203"/>
      <c r="BH429" s="203"/>
      <c r="BI429" s="203"/>
      <c r="BJ429" s="203"/>
      <c r="BK429" s="203"/>
      <c r="BL429" s="203"/>
      <c r="BM429" s="203"/>
      <c r="BN429" s="203"/>
      <c r="BO429" s="203"/>
      <c r="BP429" s="203"/>
      <c r="BQ429" s="203"/>
      <c r="BR429" s="203"/>
      <c r="BS429" s="203"/>
      <c r="BT429" s="203"/>
      <c r="BU429" s="203"/>
      <c r="BV429" s="203"/>
      <c r="BW429" s="203"/>
      <c r="BX429" s="203"/>
      <c r="BY429" s="203"/>
      <c r="BZ429" s="203"/>
      <c r="CA429" s="203"/>
      <c r="CB429" s="203"/>
      <c r="CC429" s="203"/>
      <c r="CD429" s="203"/>
      <c r="CE429" s="203"/>
      <c r="CF429" s="203"/>
      <c r="CG429" s="203"/>
      <c r="CH429" s="203"/>
      <c r="CI429" s="203"/>
      <c r="CJ429" s="203"/>
      <c r="CK429" s="203"/>
      <c r="CL429" s="203"/>
      <c r="CM429" s="203"/>
      <c r="CN429" s="203"/>
      <c r="CO429" s="203"/>
      <c r="CP429" s="203"/>
      <c r="CQ429" s="203"/>
      <c r="CR429" s="203"/>
      <c r="CS429" s="203"/>
      <c r="CT429" s="203"/>
      <c r="CU429" s="203"/>
      <c r="CV429" s="203"/>
      <c r="CW429" s="203"/>
      <c r="CX429" s="203"/>
      <c r="CY429" s="203"/>
      <c r="CZ429" s="203"/>
      <c r="DA429" s="203"/>
      <c r="DB429" s="203"/>
      <c r="DC429" s="203"/>
      <c r="DD429" s="203"/>
      <c r="DE429" s="203"/>
      <c r="DF429" s="203"/>
      <c r="DG429" s="203"/>
      <c r="DH429" s="203"/>
      <c r="DI429" s="203"/>
      <c r="DJ429" s="203"/>
      <c r="DK429" s="203"/>
      <c r="DL429" s="203"/>
      <c r="DM429" s="203"/>
      <c r="DN429" s="203"/>
      <c r="DO429" s="203"/>
      <c r="DP429" s="203"/>
      <c r="DQ429" s="203"/>
      <c r="DR429" s="203"/>
      <c r="DS429" s="203"/>
      <c r="DT429" s="203"/>
      <c r="DU429" s="203"/>
      <c r="DV429" s="203"/>
      <c r="DW429" s="203"/>
      <c r="DX429" s="203"/>
      <c r="DY429" s="203"/>
      <c r="DZ429" s="203"/>
      <c r="EA429" s="203"/>
      <c r="EB429" s="203"/>
      <c r="EC429" s="203"/>
      <c r="ED429" s="203"/>
      <c r="EE429" s="203"/>
      <c r="EF429" s="203"/>
      <c r="EG429" s="203"/>
      <c r="EH429" s="203"/>
      <c r="EI429" s="203"/>
      <c r="EJ429" s="203"/>
      <c r="EK429" s="203"/>
      <c r="EL429" s="203"/>
      <c r="EM429" s="203"/>
      <c r="EN429" s="203"/>
      <c r="EO429" s="203"/>
      <c r="EP429" s="203"/>
      <c r="EQ429" s="203"/>
      <c r="ER429" s="203"/>
      <c r="ES429" s="203"/>
      <c r="ET429" s="203"/>
      <c r="EU429" s="203"/>
      <c r="EV429" s="203"/>
      <c r="EW429" s="203"/>
      <c r="EX429" s="203"/>
      <c r="EY429" s="203"/>
      <c r="EZ429" s="203"/>
      <c r="FA429" s="203"/>
      <c r="FB429" s="203"/>
      <c r="FC429" s="203"/>
      <c r="FD429" s="203"/>
      <c r="FE429" s="203"/>
      <c r="FF429" s="203"/>
      <c r="FG429" s="203"/>
      <c r="FH429" s="203"/>
      <c r="FI429" s="203"/>
      <c r="FJ429" s="203"/>
      <c r="FK429" s="203"/>
      <c r="FL429" s="203"/>
      <c r="FM429" s="203"/>
      <c r="FN429" s="203"/>
      <c r="FO429" s="203"/>
      <c r="FP429" s="203"/>
      <c r="FQ429" s="203"/>
      <c r="FR429" s="203"/>
      <c r="FS429" s="203"/>
      <c r="FT429" s="203"/>
      <c r="FU429" s="203"/>
      <c r="FV429" s="203"/>
      <c r="FW429" s="203"/>
      <c r="FX429" s="203"/>
      <c r="FY429" s="203"/>
      <c r="FZ429" s="203"/>
      <c r="GA429" s="203"/>
      <c r="GB429" s="203"/>
      <c r="GC429" s="203"/>
      <c r="GD429" s="203"/>
      <c r="GE429" s="203"/>
      <c r="GF429" s="203"/>
      <c r="GG429" s="203"/>
      <c r="GH429" s="203"/>
      <c r="GI429" s="203"/>
      <c r="GJ429" s="203"/>
      <c r="GK429" s="203"/>
      <c r="GL429" s="203"/>
      <c r="GM429" s="203"/>
      <c r="GN429" s="203"/>
      <c r="GO429" s="203"/>
      <c r="GP429" s="203"/>
      <c r="GQ429" s="203"/>
      <c r="GR429" s="203"/>
      <c r="GS429" s="203"/>
      <c r="GT429" s="203"/>
      <c r="GU429" s="203"/>
      <c r="GV429" s="203"/>
      <c r="GW429" s="203"/>
      <c r="GX429" s="203"/>
      <c r="GY429" s="203"/>
      <c r="GZ429" s="203"/>
      <c r="HA429" s="203"/>
      <c r="HB429" s="203"/>
      <c r="HC429" s="203"/>
      <c r="HD429" s="203"/>
      <c r="HE429" s="203"/>
      <c r="HF429" s="203"/>
      <c r="HG429" s="203"/>
      <c r="HH429" s="203"/>
      <c r="HI429" s="203"/>
      <c r="HJ429" s="203"/>
      <c r="HK429" s="203"/>
      <c r="HL429" s="203"/>
      <c r="HM429" s="203"/>
      <c r="HN429" s="203"/>
      <c r="HO429" s="203"/>
      <c r="HP429" s="203"/>
      <c r="HQ429" s="203"/>
      <c r="HR429" s="203"/>
      <c r="HS429" s="203"/>
      <c r="HT429" s="203"/>
      <c r="HU429" s="203"/>
      <c r="HV429" s="203"/>
      <c r="HW429" s="203"/>
      <c r="HX429" s="203"/>
      <c r="HY429" s="203"/>
      <c r="HZ429" s="203"/>
      <c r="IA429" s="203"/>
      <c r="IB429" s="203"/>
      <c r="IC429" s="203"/>
      <c r="ID429" s="203"/>
      <c r="IE429" s="203"/>
      <c r="IF429" s="203"/>
      <c r="IG429" s="203"/>
      <c r="IH429" s="203"/>
      <c r="II429" s="203"/>
      <c r="IJ429" s="203"/>
      <c r="IK429" s="203"/>
      <c r="IL429" s="203"/>
      <c r="IM429" s="203"/>
      <c r="IN429" s="203"/>
      <c r="IO429" s="203"/>
      <c r="IP429" s="203"/>
      <c r="IQ429" s="203"/>
      <c r="IR429" s="203"/>
      <c r="IS429" s="203"/>
      <c r="IT429" s="203"/>
      <c r="IU429" s="203"/>
      <c r="IV429" s="203"/>
      <c r="IW429" s="203"/>
      <c r="IX429" s="203"/>
      <c r="IY429" s="203"/>
    </row>
    <row r="430" spans="1:259" s="381" customFormat="1" ht="12.95" customHeight="1">
      <c r="A430" s="268" t="s">
        <v>8484</v>
      </c>
      <c r="B430" s="269"/>
      <c r="C430" s="269"/>
      <c r="D430" s="268">
        <v>220021778</v>
      </c>
      <c r="E430" s="268" t="s">
        <v>3889</v>
      </c>
      <c r="F430" s="268"/>
      <c r="G430" s="268">
        <v>22100232</v>
      </c>
      <c r="H430" s="260"/>
      <c r="I430" s="114" t="s">
        <v>660</v>
      </c>
      <c r="J430" s="114" t="s">
        <v>655</v>
      </c>
      <c r="K430" s="114" t="s">
        <v>661</v>
      </c>
      <c r="L430" s="89" t="s">
        <v>103</v>
      </c>
      <c r="M430" s="89" t="s">
        <v>104</v>
      </c>
      <c r="N430" s="62"/>
      <c r="O430" s="89" t="s">
        <v>105</v>
      </c>
      <c r="P430" s="110" t="s">
        <v>106</v>
      </c>
      <c r="Q430" s="112" t="s">
        <v>107</v>
      </c>
      <c r="R430" s="62" t="s">
        <v>108</v>
      </c>
      <c r="S430" s="62" t="s">
        <v>109</v>
      </c>
      <c r="T430" s="110" t="s">
        <v>106</v>
      </c>
      <c r="U430" s="112" t="s">
        <v>121</v>
      </c>
      <c r="V430" s="62" t="s">
        <v>111</v>
      </c>
      <c r="W430" s="62">
        <v>60</v>
      </c>
      <c r="X430" s="62" t="s">
        <v>112</v>
      </c>
      <c r="Y430" s="62"/>
      <c r="Z430" s="62"/>
      <c r="AA430" s="62"/>
      <c r="AB430" s="261">
        <v>0</v>
      </c>
      <c r="AC430" s="62">
        <v>90</v>
      </c>
      <c r="AD430" s="261">
        <v>10</v>
      </c>
      <c r="AE430" s="62" t="s">
        <v>128</v>
      </c>
      <c r="AF430" s="62" t="s">
        <v>114</v>
      </c>
      <c r="AG430" s="262">
        <v>10</v>
      </c>
      <c r="AH430" s="263">
        <v>9660</v>
      </c>
      <c r="AI430" s="32">
        <v>0</v>
      </c>
      <c r="AJ430" s="33">
        <f>AI430*1.12</f>
        <v>0</v>
      </c>
      <c r="AK430" s="265"/>
      <c r="AL430" s="265"/>
      <c r="AM430" s="265"/>
      <c r="AN430" s="266" t="s">
        <v>115</v>
      </c>
      <c r="AO430" s="267"/>
      <c r="AP430" s="267"/>
      <c r="AQ430" s="62"/>
      <c r="AR430" s="62"/>
      <c r="AS430" s="62" t="s">
        <v>665</v>
      </c>
      <c r="AT430" s="260"/>
      <c r="AU430" s="62"/>
      <c r="AV430" s="62"/>
      <c r="AW430" s="62"/>
      <c r="AX430" s="62"/>
      <c r="AY430" s="62"/>
      <c r="AZ430" s="62" t="s">
        <v>3858</v>
      </c>
      <c r="BA430" s="201"/>
      <c r="BB430" s="201"/>
      <c r="BC430" s="201"/>
      <c r="BD430" s="209"/>
      <c r="BE430" s="983">
        <v>383</v>
      </c>
      <c r="BF430" s="205"/>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8"/>
      <c r="GS430" s="8"/>
      <c r="GT430" s="8"/>
      <c r="GU430" s="8"/>
      <c r="GV430" s="8"/>
      <c r="GW430" s="8"/>
      <c r="GX430" s="8"/>
      <c r="GY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HX430" s="8"/>
      <c r="HY430" s="8"/>
      <c r="HZ430" s="8"/>
      <c r="IA430" s="8"/>
      <c r="IB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row>
    <row r="431" spans="1:259" s="381" customFormat="1" ht="12.95" customHeight="1">
      <c r="A431" s="1406" t="s">
        <v>8484</v>
      </c>
      <c r="B431" s="1558"/>
      <c r="C431" s="1558"/>
      <c r="D431" s="1578">
        <v>220021778</v>
      </c>
      <c r="E431" s="1609" t="s">
        <v>4787</v>
      </c>
      <c r="F431" s="1609" t="s">
        <v>4787</v>
      </c>
      <c r="G431" s="1558"/>
      <c r="H431" s="1371"/>
      <c r="I431" s="1388" t="s">
        <v>660</v>
      </c>
      <c r="J431" s="1388" t="s">
        <v>655</v>
      </c>
      <c r="K431" s="1388" t="s">
        <v>661</v>
      </c>
      <c r="L431" s="1407" t="s">
        <v>103</v>
      </c>
      <c r="M431" s="1407" t="s">
        <v>104</v>
      </c>
      <c r="N431" s="1384"/>
      <c r="O431" s="1384" t="s">
        <v>105</v>
      </c>
      <c r="P431" s="1408" t="s">
        <v>106</v>
      </c>
      <c r="Q431" s="1409" t="s">
        <v>107</v>
      </c>
      <c r="R431" s="1377" t="s">
        <v>2134</v>
      </c>
      <c r="S431" s="1384" t="s">
        <v>109</v>
      </c>
      <c r="T431" s="1408" t="s">
        <v>106</v>
      </c>
      <c r="U431" s="1409" t="s">
        <v>121</v>
      </c>
      <c r="V431" s="1383" t="s">
        <v>111</v>
      </c>
      <c r="W431" s="1383">
        <v>60</v>
      </c>
      <c r="X431" s="1383" t="s">
        <v>112</v>
      </c>
      <c r="Y431" s="1227"/>
      <c r="Z431" s="1227"/>
      <c r="AA431" s="1227"/>
      <c r="AB431" s="1402">
        <v>0</v>
      </c>
      <c r="AC431" s="1403">
        <v>90</v>
      </c>
      <c r="AD431" s="1403">
        <v>10</v>
      </c>
      <c r="AE431" s="1227" t="s">
        <v>128</v>
      </c>
      <c r="AF431" s="1227" t="s">
        <v>114</v>
      </c>
      <c r="AG431" s="1410">
        <v>20</v>
      </c>
      <c r="AH431" s="1389">
        <v>9660</v>
      </c>
      <c r="AI431" s="1916">
        <v>0</v>
      </c>
      <c r="AJ431" s="1916">
        <v>0</v>
      </c>
      <c r="AK431" s="1382"/>
      <c r="AL431" s="1381"/>
      <c r="AM431" s="1381"/>
      <c r="AN431" s="1411" t="s">
        <v>115</v>
      </c>
      <c r="AO431" s="1412"/>
      <c r="AP431" s="1412"/>
      <c r="AQ431" s="1227"/>
      <c r="AR431" s="1227"/>
      <c r="AS431" s="1227" t="s">
        <v>665</v>
      </c>
      <c r="AT431" s="1371"/>
      <c r="AU431" s="1227"/>
      <c r="AV431" s="1227"/>
      <c r="AW431" s="1227"/>
      <c r="AX431" s="1227"/>
      <c r="AY431" s="1227"/>
      <c r="AZ431" s="1383" t="s">
        <v>5005</v>
      </c>
      <c r="BA431" s="1711" t="s">
        <v>4556</v>
      </c>
      <c r="BB431" s="1"/>
      <c r="BC431" s="1"/>
      <c r="BD431" s="1" t="e">
        <f>VLOOKUP($F$2877:$F$3305,$E$17:$BE$2871,53,0)</f>
        <v>#VALUE!</v>
      </c>
      <c r="BE431" s="979" t="e">
        <f>BD431+0.5</f>
        <v>#VALUE!</v>
      </c>
    </row>
    <row r="432" spans="1:259" s="381" customFormat="1" ht="12.95" customHeight="1">
      <c r="A432" s="402" t="s">
        <v>8484</v>
      </c>
      <c r="B432" s="565"/>
      <c r="C432" s="565"/>
      <c r="D432" s="234">
        <v>220000480</v>
      </c>
      <c r="E432" s="992" t="s">
        <v>3509</v>
      </c>
      <c r="F432" s="992"/>
      <c r="G432" s="565"/>
      <c r="H432" s="379"/>
      <c r="I432" s="174" t="s">
        <v>666</v>
      </c>
      <c r="J432" s="174" t="s">
        <v>655</v>
      </c>
      <c r="K432" s="174" t="s">
        <v>667</v>
      </c>
      <c r="L432" s="489" t="s">
        <v>103</v>
      </c>
      <c r="M432" s="458" t="s">
        <v>104</v>
      </c>
      <c r="N432" s="489"/>
      <c r="O432" s="458" t="s">
        <v>105</v>
      </c>
      <c r="P432" s="77" t="s">
        <v>106</v>
      </c>
      <c r="Q432" s="174" t="s">
        <v>107</v>
      </c>
      <c r="R432" s="77" t="s">
        <v>108</v>
      </c>
      <c r="S432" s="489" t="s">
        <v>109</v>
      </c>
      <c r="T432" s="77" t="s">
        <v>106</v>
      </c>
      <c r="U432" s="491" t="s">
        <v>121</v>
      </c>
      <c r="V432" s="174" t="s">
        <v>111</v>
      </c>
      <c r="W432" s="77">
        <v>60</v>
      </c>
      <c r="X432" s="174" t="s">
        <v>112</v>
      </c>
      <c r="Y432" s="77"/>
      <c r="Z432" s="77"/>
      <c r="AA432" s="77"/>
      <c r="AB432" s="77">
        <v>0</v>
      </c>
      <c r="AC432" s="174">
        <v>90</v>
      </c>
      <c r="AD432" s="174">
        <v>10</v>
      </c>
      <c r="AE432" s="150" t="s">
        <v>128</v>
      </c>
      <c r="AF432" s="174" t="s">
        <v>114</v>
      </c>
      <c r="AG432" s="151">
        <v>39</v>
      </c>
      <c r="AH432" s="151">
        <v>81977.179999999993</v>
      </c>
      <c r="AI432" s="67">
        <v>0</v>
      </c>
      <c r="AJ432" s="67">
        <v>0</v>
      </c>
      <c r="AK432" s="33"/>
      <c r="AL432" s="492"/>
      <c r="AM432" s="33"/>
      <c r="AN432" s="33" t="s">
        <v>115</v>
      </c>
      <c r="AO432" s="85"/>
      <c r="AP432" s="174"/>
      <c r="AQ432" s="174"/>
      <c r="AR432" s="174"/>
      <c r="AS432" s="174" t="s">
        <v>668</v>
      </c>
      <c r="AT432" s="174" t="s">
        <v>668</v>
      </c>
      <c r="AU432" s="174"/>
      <c r="AV432" s="174"/>
      <c r="AW432" s="174"/>
      <c r="AX432" s="174"/>
      <c r="AY432" s="174"/>
      <c r="AZ432" s="747" t="s">
        <v>3906</v>
      </c>
      <c r="BA432" s="1073" t="s">
        <v>5006</v>
      </c>
      <c r="BB432" s="326"/>
      <c r="BC432" s="326"/>
      <c r="BD432" s="326"/>
      <c r="BE432" s="983">
        <v>385</v>
      </c>
    </row>
    <row r="433" spans="1:259" s="381" customFormat="1" ht="12.95" customHeight="1">
      <c r="A433" s="211" t="s">
        <v>8484</v>
      </c>
      <c r="B433" s="211"/>
      <c r="C433" s="214"/>
      <c r="D433" s="211">
        <v>220001497</v>
      </c>
      <c r="E433" s="137" t="s">
        <v>3510</v>
      </c>
      <c r="F433" s="137"/>
      <c r="G433" s="137">
        <v>22100234</v>
      </c>
      <c r="H433" s="26" t="s">
        <v>1445</v>
      </c>
      <c r="I433" s="26" t="s">
        <v>669</v>
      </c>
      <c r="J433" s="26" t="s">
        <v>655</v>
      </c>
      <c r="K433" s="26" t="s">
        <v>670</v>
      </c>
      <c r="L433" s="27" t="s">
        <v>103</v>
      </c>
      <c r="M433" s="28" t="s">
        <v>104</v>
      </c>
      <c r="N433" s="26"/>
      <c r="O433" s="29" t="s">
        <v>105</v>
      </c>
      <c r="P433" s="28" t="s">
        <v>106</v>
      </c>
      <c r="Q433" s="26" t="s">
        <v>107</v>
      </c>
      <c r="R433" s="28" t="s">
        <v>108</v>
      </c>
      <c r="S433" s="27" t="s">
        <v>109</v>
      </c>
      <c r="T433" s="28" t="s">
        <v>106</v>
      </c>
      <c r="U433" s="30" t="s">
        <v>121</v>
      </c>
      <c r="V433" s="26" t="s">
        <v>111</v>
      </c>
      <c r="W433" s="28">
        <v>60</v>
      </c>
      <c r="X433" s="26" t="s">
        <v>112</v>
      </c>
      <c r="Y433" s="28"/>
      <c r="Z433" s="28"/>
      <c r="AA433" s="28"/>
      <c r="AB433" s="29">
        <v>0</v>
      </c>
      <c r="AC433" s="27">
        <v>90</v>
      </c>
      <c r="AD433" s="27">
        <v>10</v>
      </c>
      <c r="AE433" s="31" t="s">
        <v>128</v>
      </c>
      <c r="AF433" s="26" t="s">
        <v>114</v>
      </c>
      <c r="AG433" s="31">
        <v>50</v>
      </c>
      <c r="AH433" s="31">
        <v>2960.48</v>
      </c>
      <c r="AI433" s="32">
        <v>0</v>
      </c>
      <c r="AJ433" s="33">
        <f>AI433*1.12</f>
        <v>0</v>
      </c>
      <c r="AK433" s="34"/>
      <c r="AL433" s="35"/>
      <c r="AM433" s="34"/>
      <c r="AN433" s="34" t="s">
        <v>115</v>
      </c>
      <c r="AO433" s="24"/>
      <c r="AP433" s="26"/>
      <c r="AQ433" s="26"/>
      <c r="AR433" s="26"/>
      <c r="AS433" s="26" t="s">
        <v>671</v>
      </c>
      <c r="AT433" s="26" t="s">
        <v>671</v>
      </c>
      <c r="AU433" s="26"/>
      <c r="AV433" s="26"/>
      <c r="AW433" s="26"/>
      <c r="AX433" s="26"/>
      <c r="AY433" s="26"/>
      <c r="AZ433" s="26"/>
      <c r="BA433" s="203"/>
      <c r="BB433" s="203"/>
      <c r="BC433" s="38"/>
      <c r="BD433" s="38"/>
      <c r="BE433" s="983">
        <v>386</v>
      </c>
    </row>
    <row r="434" spans="1:259" s="381" customFormat="1" ht="12.95" customHeight="1">
      <c r="A434" s="534" t="s">
        <v>8484</v>
      </c>
      <c r="B434" s="759"/>
      <c r="C434" s="759"/>
      <c r="D434" s="762">
        <v>220001497</v>
      </c>
      <c r="E434" s="763" t="s">
        <v>4888</v>
      </c>
      <c r="F434" s="763"/>
      <c r="G434" s="759"/>
      <c r="H434" s="524"/>
      <c r="I434" s="606" t="s">
        <v>669</v>
      </c>
      <c r="J434" s="606" t="s">
        <v>655</v>
      </c>
      <c r="K434" s="606" t="s">
        <v>670</v>
      </c>
      <c r="L434" s="470" t="s">
        <v>103</v>
      </c>
      <c r="M434" s="131" t="s">
        <v>104</v>
      </c>
      <c r="N434" s="470"/>
      <c r="O434" s="64" t="s">
        <v>105</v>
      </c>
      <c r="P434" s="398" t="s">
        <v>106</v>
      </c>
      <c r="Q434" s="606" t="s">
        <v>107</v>
      </c>
      <c r="R434" s="398" t="s">
        <v>2134</v>
      </c>
      <c r="S434" s="470" t="s">
        <v>109</v>
      </c>
      <c r="T434" s="398" t="s">
        <v>106</v>
      </c>
      <c r="U434" s="36" t="s">
        <v>121</v>
      </c>
      <c r="V434" s="606" t="s">
        <v>111</v>
      </c>
      <c r="W434" s="398">
        <v>60</v>
      </c>
      <c r="X434" s="606" t="s">
        <v>112</v>
      </c>
      <c r="Y434" s="398"/>
      <c r="Z434" s="398"/>
      <c r="AA434" s="398"/>
      <c r="AB434" s="506">
        <v>0</v>
      </c>
      <c r="AC434" s="401">
        <v>90</v>
      </c>
      <c r="AD434" s="401">
        <v>10</v>
      </c>
      <c r="AE434" s="737" t="s">
        <v>128</v>
      </c>
      <c r="AF434" s="606" t="s">
        <v>114</v>
      </c>
      <c r="AG434" s="610">
        <v>50</v>
      </c>
      <c r="AH434" s="610">
        <v>2960.48</v>
      </c>
      <c r="AI434" s="905">
        <v>0</v>
      </c>
      <c r="AJ434" s="905">
        <v>0</v>
      </c>
      <c r="AK434" s="740"/>
      <c r="AL434" s="741"/>
      <c r="AM434" s="741"/>
      <c r="AN434" s="741" t="s">
        <v>115</v>
      </c>
      <c r="AO434" s="395"/>
      <c r="AP434" s="606"/>
      <c r="AQ434" s="606"/>
      <c r="AR434" s="606"/>
      <c r="AS434" s="606" t="s">
        <v>671</v>
      </c>
      <c r="AT434" s="606" t="s">
        <v>671</v>
      </c>
      <c r="AU434" s="606"/>
      <c r="AV434" s="606"/>
      <c r="AW434" s="606"/>
      <c r="AX434" s="606"/>
      <c r="AY434" s="606"/>
      <c r="AZ434" s="606" t="s">
        <v>4712</v>
      </c>
      <c r="BA434" s="748" t="s">
        <v>104</v>
      </c>
      <c r="BB434" s="326"/>
      <c r="BC434" s="326"/>
      <c r="BD434" s="106"/>
      <c r="BE434" s="983">
        <v>387</v>
      </c>
    </row>
    <row r="435" spans="1:259" s="381" customFormat="1" ht="12.95" customHeight="1">
      <c r="A435" s="985" t="s">
        <v>8484</v>
      </c>
      <c r="B435" s="1203"/>
      <c r="C435" s="1203"/>
      <c r="D435" s="987">
        <v>220001497</v>
      </c>
      <c r="E435" s="1333" t="s">
        <v>8998</v>
      </c>
      <c r="F435" s="1333" t="s">
        <v>4888</v>
      </c>
      <c r="G435" s="1203"/>
      <c r="H435" s="529"/>
      <c r="I435" s="530" t="s">
        <v>669</v>
      </c>
      <c r="J435" s="530" t="s">
        <v>655</v>
      </c>
      <c r="K435" s="530" t="s">
        <v>670</v>
      </c>
      <c r="L435" s="1262" t="s">
        <v>103</v>
      </c>
      <c r="M435" s="321" t="s">
        <v>104</v>
      </c>
      <c r="N435" s="530"/>
      <c r="O435" s="1263" t="s">
        <v>105</v>
      </c>
      <c r="P435" s="321" t="s">
        <v>106</v>
      </c>
      <c r="Q435" s="530" t="s">
        <v>107</v>
      </c>
      <c r="R435" s="321" t="s">
        <v>1155</v>
      </c>
      <c r="S435" s="530" t="s">
        <v>109</v>
      </c>
      <c r="T435" s="321" t="s">
        <v>106</v>
      </c>
      <c r="U435" s="530" t="s">
        <v>121</v>
      </c>
      <c r="V435" s="530" t="s">
        <v>111</v>
      </c>
      <c r="W435" s="321">
        <v>60</v>
      </c>
      <c r="X435" s="530" t="s">
        <v>112</v>
      </c>
      <c r="Y435" s="321"/>
      <c r="Z435" s="321"/>
      <c r="AA435" s="321"/>
      <c r="AB435" s="321">
        <v>0</v>
      </c>
      <c r="AC435" s="530">
        <v>90</v>
      </c>
      <c r="AD435" s="530">
        <v>10</v>
      </c>
      <c r="AE435" s="618" t="s">
        <v>128</v>
      </c>
      <c r="AF435" s="530" t="s">
        <v>114</v>
      </c>
      <c r="AG435" s="618">
        <v>50</v>
      </c>
      <c r="AH435" s="960">
        <v>2960.48</v>
      </c>
      <c r="AI435" s="620">
        <v>148024</v>
      </c>
      <c r="AJ435" s="620">
        <v>165786.88</v>
      </c>
      <c r="AK435" s="619"/>
      <c r="AL435" s="620"/>
      <c r="AM435" s="620"/>
      <c r="AN435" s="621" t="s">
        <v>115</v>
      </c>
      <c r="AO435" s="530"/>
      <c r="AP435" s="530"/>
      <c r="AQ435" s="530"/>
      <c r="AR435" s="530"/>
      <c r="AS435" s="530" t="s">
        <v>671</v>
      </c>
      <c r="AT435" s="530" t="s">
        <v>671</v>
      </c>
      <c r="AU435" s="530"/>
      <c r="AV435" s="530"/>
      <c r="AW435" s="530"/>
      <c r="AX435" s="530"/>
      <c r="AY435" s="530"/>
      <c r="AZ435" s="621" t="s">
        <v>7606</v>
      </c>
      <c r="BA435" s="1072" t="s">
        <v>104</v>
      </c>
      <c r="BB435" s="1"/>
      <c r="BC435" s="1"/>
      <c r="BD435" s="1" t="e">
        <f>VLOOKUP($F$2877:$F$3305,$E$17:$BE$2871,53,0)</f>
        <v>#VALUE!</v>
      </c>
      <c r="BE435" s="979" t="e">
        <f>BD435+0.5</f>
        <v>#VALUE!</v>
      </c>
    </row>
    <row r="436" spans="1:259" s="381" customFormat="1" ht="12.95" customHeight="1">
      <c r="A436" s="211" t="s">
        <v>8484</v>
      </c>
      <c r="B436" s="211"/>
      <c r="C436" s="214"/>
      <c r="D436" s="211">
        <v>220001569</v>
      </c>
      <c r="E436" s="137" t="s">
        <v>3511</v>
      </c>
      <c r="F436" s="137"/>
      <c r="G436" s="137">
        <v>22100235</v>
      </c>
      <c r="H436" s="26" t="s">
        <v>1446</v>
      </c>
      <c r="I436" s="52" t="s">
        <v>669</v>
      </c>
      <c r="J436" s="52" t="s">
        <v>655</v>
      </c>
      <c r="K436" s="52" t="s">
        <v>670</v>
      </c>
      <c r="L436" s="27" t="s">
        <v>103</v>
      </c>
      <c r="M436" s="28" t="s">
        <v>104</v>
      </c>
      <c r="N436" s="26"/>
      <c r="O436" s="29" t="s">
        <v>105</v>
      </c>
      <c r="P436" s="28" t="s">
        <v>106</v>
      </c>
      <c r="Q436" s="26" t="s">
        <v>107</v>
      </c>
      <c r="R436" s="28" t="s">
        <v>108</v>
      </c>
      <c r="S436" s="27" t="s">
        <v>109</v>
      </c>
      <c r="T436" s="28" t="s">
        <v>106</v>
      </c>
      <c r="U436" s="30" t="s">
        <v>121</v>
      </c>
      <c r="V436" s="26" t="s">
        <v>111</v>
      </c>
      <c r="W436" s="28">
        <v>60</v>
      </c>
      <c r="X436" s="26" t="s">
        <v>112</v>
      </c>
      <c r="Y436" s="28"/>
      <c r="Z436" s="28"/>
      <c r="AA436" s="28"/>
      <c r="AB436" s="29">
        <v>0</v>
      </c>
      <c r="AC436" s="27">
        <v>90</v>
      </c>
      <c r="AD436" s="27">
        <v>10</v>
      </c>
      <c r="AE436" s="31" t="s">
        <v>128</v>
      </c>
      <c r="AF436" s="26" t="s">
        <v>114</v>
      </c>
      <c r="AG436" s="31">
        <v>4</v>
      </c>
      <c r="AH436" s="31">
        <v>1042.97</v>
      </c>
      <c r="AI436" s="32">
        <v>0</v>
      </c>
      <c r="AJ436" s="33">
        <v>0</v>
      </c>
      <c r="AK436" s="34"/>
      <c r="AL436" s="35"/>
      <c r="AM436" s="34"/>
      <c r="AN436" s="34" t="s">
        <v>115</v>
      </c>
      <c r="AO436" s="24"/>
      <c r="AP436" s="26"/>
      <c r="AQ436" s="26"/>
      <c r="AR436" s="26"/>
      <c r="AS436" s="26" t="s">
        <v>672</v>
      </c>
      <c r="AT436" s="26" t="s">
        <v>672</v>
      </c>
      <c r="AU436" s="26"/>
      <c r="AV436" s="26"/>
      <c r="AW436" s="26"/>
      <c r="AX436" s="26"/>
      <c r="AY436" s="26"/>
      <c r="AZ436" s="26" t="s">
        <v>3906</v>
      </c>
      <c r="BA436" s="203" t="s">
        <v>3944</v>
      </c>
      <c r="BB436" s="203"/>
      <c r="BC436" s="38"/>
      <c r="BD436" s="38"/>
      <c r="BE436" s="983">
        <v>388</v>
      </c>
    </row>
    <row r="437" spans="1:259" s="381" customFormat="1" ht="12.95" customHeight="1">
      <c r="A437" s="211" t="s">
        <v>8484</v>
      </c>
      <c r="B437" s="211"/>
      <c r="C437" s="214"/>
      <c r="D437" s="211">
        <v>220001573</v>
      </c>
      <c r="E437" s="137" t="s">
        <v>3512</v>
      </c>
      <c r="F437" s="137"/>
      <c r="G437" s="137">
        <v>22100236</v>
      </c>
      <c r="H437" s="141" t="s">
        <v>1447</v>
      </c>
      <c r="I437" s="26" t="s">
        <v>669</v>
      </c>
      <c r="J437" s="26" t="s">
        <v>655</v>
      </c>
      <c r="K437" s="26" t="s">
        <v>670</v>
      </c>
      <c r="L437" s="136" t="s">
        <v>103</v>
      </c>
      <c r="M437" s="28" t="s">
        <v>104</v>
      </c>
      <c r="N437" s="26"/>
      <c r="O437" s="29" t="s">
        <v>105</v>
      </c>
      <c r="P437" s="28" t="s">
        <v>106</v>
      </c>
      <c r="Q437" s="26" t="s">
        <v>107</v>
      </c>
      <c r="R437" s="28" t="s">
        <v>108</v>
      </c>
      <c r="S437" s="27" t="s">
        <v>109</v>
      </c>
      <c r="T437" s="28" t="s">
        <v>106</v>
      </c>
      <c r="U437" s="30" t="s">
        <v>121</v>
      </c>
      <c r="V437" s="26" t="s">
        <v>111</v>
      </c>
      <c r="W437" s="28">
        <v>60</v>
      </c>
      <c r="X437" s="26" t="s">
        <v>112</v>
      </c>
      <c r="Y437" s="28"/>
      <c r="Z437" s="28"/>
      <c r="AA437" s="28"/>
      <c r="AB437" s="29">
        <v>0</v>
      </c>
      <c r="AC437" s="27">
        <v>90</v>
      </c>
      <c r="AD437" s="27">
        <v>10</v>
      </c>
      <c r="AE437" s="31" t="s">
        <v>128</v>
      </c>
      <c r="AF437" s="26" t="s">
        <v>114</v>
      </c>
      <c r="AG437" s="31">
        <v>54</v>
      </c>
      <c r="AH437" s="31">
        <v>1738.8</v>
      </c>
      <c r="AI437" s="32">
        <v>0</v>
      </c>
      <c r="AJ437" s="33">
        <f>AI437*1.12</f>
        <v>0</v>
      </c>
      <c r="AK437" s="34"/>
      <c r="AL437" s="35"/>
      <c r="AM437" s="34"/>
      <c r="AN437" s="34" t="s">
        <v>115</v>
      </c>
      <c r="AO437" s="24"/>
      <c r="AP437" s="26"/>
      <c r="AQ437" s="26"/>
      <c r="AR437" s="26"/>
      <c r="AS437" s="26" t="s">
        <v>673</v>
      </c>
      <c r="AT437" s="26" t="s">
        <v>673</v>
      </c>
      <c r="AU437" s="26"/>
      <c r="AV437" s="26"/>
      <c r="AW437" s="26"/>
      <c r="AX437" s="26"/>
      <c r="AY437" s="26"/>
      <c r="AZ437" s="26"/>
      <c r="BA437" s="203"/>
      <c r="BB437" s="203"/>
      <c r="BC437" s="38"/>
      <c r="BD437" s="38"/>
      <c r="BE437" s="983">
        <v>389</v>
      </c>
    </row>
    <row r="438" spans="1:259" s="381" customFormat="1" ht="12.95" customHeight="1">
      <c r="A438" s="268" t="s">
        <v>8484</v>
      </c>
      <c r="B438" s="269"/>
      <c r="C438" s="269"/>
      <c r="D438" s="268">
        <v>220001573</v>
      </c>
      <c r="E438" s="268" t="s">
        <v>3890</v>
      </c>
      <c r="F438" s="268"/>
      <c r="G438" s="268">
        <v>22100236</v>
      </c>
      <c r="H438" s="422"/>
      <c r="I438" s="114" t="s">
        <v>669</v>
      </c>
      <c r="J438" s="114" t="s">
        <v>655</v>
      </c>
      <c r="K438" s="114" t="s">
        <v>670</v>
      </c>
      <c r="L438" s="1007" t="s">
        <v>103</v>
      </c>
      <c r="M438" s="89" t="s">
        <v>104</v>
      </c>
      <c r="N438" s="62"/>
      <c r="O438" s="89" t="s">
        <v>105</v>
      </c>
      <c r="P438" s="110" t="s">
        <v>106</v>
      </c>
      <c r="Q438" s="112" t="s">
        <v>107</v>
      </c>
      <c r="R438" s="62" t="s">
        <v>108</v>
      </c>
      <c r="S438" s="62" t="s">
        <v>109</v>
      </c>
      <c r="T438" s="110" t="s">
        <v>106</v>
      </c>
      <c r="U438" s="112" t="s">
        <v>121</v>
      </c>
      <c r="V438" s="62" t="s">
        <v>111</v>
      </c>
      <c r="W438" s="62">
        <v>60</v>
      </c>
      <c r="X438" s="62" t="s">
        <v>112</v>
      </c>
      <c r="Y438" s="62"/>
      <c r="Z438" s="62"/>
      <c r="AA438" s="62"/>
      <c r="AB438" s="261">
        <v>0</v>
      </c>
      <c r="AC438" s="62">
        <v>90</v>
      </c>
      <c r="AD438" s="261">
        <v>10</v>
      </c>
      <c r="AE438" s="62" t="s">
        <v>128</v>
      </c>
      <c r="AF438" s="62" t="s">
        <v>114</v>
      </c>
      <c r="AG438" s="262">
        <v>16</v>
      </c>
      <c r="AH438" s="263">
        <v>1738.8</v>
      </c>
      <c r="AI438" s="32">
        <v>0</v>
      </c>
      <c r="AJ438" s="33">
        <f>AI438*1.12</f>
        <v>0</v>
      </c>
      <c r="AK438" s="265"/>
      <c r="AL438" s="265"/>
      <c r="AM438" s="265"/>
      <c r="AN438" s="266" t="s">
        <v>115</v>
      </c>
      <c r="AO438" s="267"/>
      <c r="AP438" s="267"/>
      <c r="AQ438" s="62"/>
      <c r="AR438" s="62"/>
      <c r="AS438" s="62" t="s">
        <v>673</v>
      </c>
      <c r="AT438" s="260"/>
      <c r="AU438" s="62"/>
      <c r="AV438" s="62"/>
      <c r="AW438" s="62"/>
      <c r="AX438" s="62"/>
      <c r="AY438" s="62"/>
      <c r="AZ438" s="62" t="s">
        <v>3858</v>
      </c>
      <c r="BA438" s="201"/>
      <c r="BB438" s="201"/>
      <c r="BC438" s="201"/>
      <c r="BD438" s="209"/>
      <c r="BE438" s="983">
        <v>390</v>
      </c>
    </row>
    <row r="439" spans="1:259" s="381" customFormat="1" ht="12.95" customHeight="1">
      <c r="A439" s="758" t="s">
        <v>8484</v>
      </c>
      <c r="B439" s="759"/>
      <c r="C439" s="759"/>
      <c r="D439" s="760">
        <v>220001573</v>
      </c>
      <c r="E439" s="761" t="s">
        <v>4788</v>
      </c>
      <c r="F439" s="761"/>
      <c r="G439" s="759"/>
      <c r="H439" s="814"/>
      <c r="I439" s="36" t="s">
        <v>669</v>
      </c>
      <c r="J439" s="36" t="s">
        <v>655</v>
      </c>
      <c r="K439" s="36" t="s">
        <v>670</v>
      </c>
      <c r="L439" s="1915" t="s">
        <v>103</v>
      </c>
      <c r="M439" s="97" t="s">
        <v>104</v>
      </c>
      <c r="N439" s="64"/>
      <c r="O439" s="64" t="s">
        <v>105</v>
      </c>
      <c r="P439" s="503" t="s">
        <v>106</v>
      </c>
      <c r="Q439" s="750" t="s">
        <v>107</v>
      </c>
      <c r="R439" s="398" t="s">
        <v>2134</v>
      </c>
      <c r="S439" s="64" t="s">
        <v>109</v>
      </c>
      <c r="T439" s="503" t="s">
        <v>106</v>
      </c>
      <c r="U439" s="750" t="s">
        <v>121</v>
      </c>
      <c r="V439" s="395" t="s">
        <v>111</v>
      </c>
      <c r="W439" s="395">
        <v>60</v>
      </c>
      <c r="X439" s="395" t="s">
        <v>112</v>
      </c>
      <c r="Y439" s="60"/>
      <c r="Z439" s="60"/>
      <c r="AA439" s="60"/>
      <c r="AB439" s="506">
        <v>0</v>
      </c>
      <c r="AC439" s="401">
        <v>90</v>
      </c>
      <c r="AD439" s="401">
        <v>10</v>
      </c>
      <c r="AE439" s="60" t="s">
        <v>128</v>
      </c>
      <c r="AF439" s="60" t="s">
        <v>114</v>
      </c>
      <c r="AG439" s="498">
        <v>20</v>
      </c>
      <c r="AH439" s="610">
        <v>1738.8</v>
      </c>
      <c r="AI439" s="905">
        <v>0</v>
      </c>
      <c r="AJ439" s="905">
        <v>0</v>
      </c>
      <c r="AK439" s="740"/>
      <c r="AL439" s="741"/>
      <c r="AM439" s="741"/>
      <c r="AN439" s="752" t="s">
        <v>115</v>
      </c>
      <c r="AO439" s="753"/>
      <c r="AP439" s="753"/>
      <c r="AQ439" s="60"/>
      <c r="AR439" s="60"/>
      <c r="AS439" s="60" t="s">
        <v>673</v>
      </c>
      <c r="AT439" s="86"/>
      <c r="AU439" s="60"/>
      <c r="AV439" s="60"/>
      <c r="AW439" s="60"/>
      <c r="AX439" s="60"/>
      <c r="AY439" s="60"/>
      <c r="AZ439" s="606" t="s">
        <v>3843</v>
      </c>
      <c r="BA439" s="748" t="s">
        <v>104</v>
      </c>
      <c r="BB439" s="326"/>
      <c r="BC439" s="326"/>
      <c r="BD439" s="106"/>
      <c r="BE439" s="983">
        <v>391</v>
      </c>
      <c r="BF439" s="201"/>
      <c r="BG439" s="201"/>
      <c r="BH439" s="201"/>
      <c r="BI439" s="201"/>
      <c r="BJ439" s="201"/>
      <c r="BK439" s="201"/>
      <c r="BL439" s="201"/>
      <c r="BM439" s="201"/>
      <c r="BN439" s="201"/>
      <c r="BO439" s="201"/>
      <c r="BP439" s="201"/>
      <c r="BQ439" s="201"/>
      <c r="BR439" s="201"/>
      <c r="BS439" s="201"/>
      <c r="BT439" s="201"/>
      <c r="BU439" s="201"/>
      <c r="BV439" s="201"/>
      <c r="BW439" s="201"/>
      <c r="BX439" s="201"/>
      <c r="BY439" s="201"/>
      <c r="BZ439" s="201"/>
      <c r="CA439" s="201"/>
      <c r="CB439" s="201"/>
      <c r="CC439" s="201"/>
      <c r="CD439" s="201"/>
      <c r="CE439" s="201"/>
      <c r="CF439" s="201"/>
      <c r="CG439" s="201"/>
      <c r="CH439" s="201"/>
      <c r="CI439" s="201"/>
      <c r="CJ439" s="201"/>
      <c r="CK439" s="201"/>
      <c r="CL439" s="201"/>
      <c r="CM439" s="201"/>
      <c r="CN439" s="201"/>
      <c r="CO439" s="201"/>
      <c r="CP439" s="201"/>
      <c r="CQ439" s="201"/>
      <c r="CR439" s="201"/>
      <c r="CS439" s="201"/>
      <c r="CT439" s="201"/>
      <c r="CU439" s="201"/>
      <c r="CV439" s="201"/>
      <c r="CW439" s="201"/>
      <c r="CX439" s="201"/>
      <c r="CY439" s="201"/>
      <c r="CZ439" s="201"/>
      <c r="DA439" s="201"/>
      <c r="DB439" s="201"/>
      <c r="DC439" s="201"/>
      <c r="DD439" s="201"/>
      <c r="DE439" s="201"/>
      <c r="DF439" s="201"/>
      <c r="DG439" s="201"/>
      <c r="DH439" s="201"/>
      <c r="DI439" s="201"/>
      <c r="DJ439" s="201"/>
      <c r="DK439" s="201"/>
      <c r="DL439" s="201"/>
      <c r="DM439" s="201"/>
      <c r="DN439" s="201"/>
      <c r="DO439" s="201"/>
      <c r="DP439" s="201"/>
      <c r="DQ439" s="201"/>
      <c r="DR439" s="201"/>
      <c r="DS439" s="201"/>
      <c r="DT439" s="201"/>
      <c r="DU439" s="201"/>
      <c r="DV439" s="201"/>
      <c r="DW439" s="201"/>
      <c r="DX439" s="201"/>
      <c r="DY439" s="201"/>
      <c r="DZ439" s="201"/>
      <c r="EA439" s="201"/>
      <c r="EB439" s="201"/>
      <c r="EC439" s="201"/>
      <c r="ED439" s="201"/>
      <c r="EE439" s="201"/>
      <c r="EF439" s="201"/>
      <c r="EG439" s="201"/>
      <c r="EH439" s="201"/>
      <c r="EI439" s="201"/>
      <c r="EJ439" s="201"/>
      <c r="EK439" s="201"/>
      <c r="EL439" s="201"/>
      <c r="EM439" s="201"/>
      <c r="EN439" s="201"/>
      <c r="EO439" s="201"/>
      <c r="EP439" s="201"/>
      <c r="EQ439" s="201"/>
      <c r="ER439" s="201"/>
      <c r="ES439" s="201"/>
      <c r="ET439" s="201"/>
      <c r="EU439" s="201"/>
      <c r="EV439" s="201"/>
      <c r="EW439" s="201"/>
      <c r="EX439" s="201"/>
      <c r="EY439" s="201"/>
      <c r="EZ439" s="201"/>
      <c r="FA439" s="201"/>
      <c r="FB439" s="201"/>
      <c r="FC439" s="201"/>
      <c r="FD439" s="201"/>
      <c r="FE439" s="201"/>
      <c r="FF439" s="201"/>
      <c r="FG439" s="201"/>
      <c r="FH439" s="201"/>
      <c r="FI439" s="201"/>
      <c r="FJ439" s="201"/>
      <c r="FK439" s="201"/>
      <c r="FL439" s="201"/>
      <c r="FM439" s="201"/>
      <c r="FN439" s="201"/>
      <c r="FO439" s="201"/>
      <c r="FP439" s="201"/>
      <c r="FQ439" s="201"/>
      <c r="FR439" s="201"/>
      <c r="FS439" s="201"/>
      <c r="FT439" s="201"/>
      <c r="FU439" s="201"/>
      <c r="FV439" s="201"/>
      <c r="FW439" s="201"/>
      <c r="FX439" s="201"/>
      <c r="FY439" s="201"/>
      <c r="FZ439" s="201"/>
      <c r="GA439" s="201"/>
      <c r="GB439" s="201"/>
      <c r="GC439" s="201"/>
      <c r="GD439" s="201"/>
      <c r="GE439" s="201"/>
      <c r="GF439" s="201"/>
      <c r="GG439" s="201"/>
      <c r="GH439" s="201"/>
      <c r="GI439" s="201"/>
      <c r="GJ439" s="201"/>
      <c r="GK439" s="201"/>
      <c r="GL439" s="201"/>
      <c r="GM439" s="201"/>
      <c r="GN439" s="201"/>
      <c r="GO439" s="201"/>
      <c r="GP439" s="201"/>
      <c r="GQ439" s="201"/>
      <c r="GR439" s="201"/>
      <c r="GS439" s="201"/>
      <c r="GT439" s="201"/>
      <c r="GU439" s="201"/>
      <c r="GV439" s="201"/>
      <c r="GW439" s="201"/>
      <c r="GX439" s="201"/>
      <c r="GY439" s="201"/>
      <c r="GZ439" s="201"/>
      <c r="HA439" s="201"/>
      <c r="HB439" s="201"/>
      <c r="HC439" s="201"/>
      <c r="HD439" s="201"/>
      <c r="HE439" s="201"/>
      <c r="HF439" s="201"/>
      <c r="HG439" s="201"/>
      <c r="HH439" s="201"/>
      <c r="HI439" s="201"/>
      <c r="HJ439" s="201"/>
      <c r="HK439" s="201"/>
      <c r="HL439" s="201"/>
      <c r="HM439" s="201"/>
      <c r="HN439" s="201"/>
      <c r="HO439" s="201"/>
      <c r="HP439" s="201"/>
      <c r="HQ439" s="201"/>
      <c r="HR439" s="201"/>
      <c r="HS439" s="201"/>
      <c r="HT439" s="201"/>
      <c r="HU439" s="201"/>
      <c r="HV439" s="201"/>
      <c r="HW439" s="201"/>
      <c r="HX439" s="201"/>
      <c r="HY439" s="201"/>
      <c r="HZ439" s="201"/>
      <c r="IA439" s="201"/>
      <c r="IB439" s="201"/>
      <c r="IC439" s="201"/>
      <c r="ID439" s="201"/>
      <c r="IE439" s="201"/>
      <c r="IF439" s="201"/>
      <c r="IG439" s="201"/>
      <c r="IH439" s="201"/>
      <c r="II439" s="201"/>
      <c r="IJ439" s="201"/>
      <c r="IK439" s="201"/>
      <c r="IL439" s="201"/>
      <c r="IM439" s="201"/>
      <c r="IN439" s="201"/>
      <c r="IO439" s="201"/>
      <c r="IP439" s="201"/>
      <c r="IQ439" s="201"/>
      <c r="IR439" s="201"/>
      <c r="IS439" s="201"/>
      <c r="IT439" s="201"/>
      <c r="IU439" s="201"/>
      <c r="IV439" s="201"/>
      <c r="IW439" s="201"/>
      <c r="IX439" s="201"/>
      <c r="IY439" s="201"/>
    </row>
    <row r="440" spans="1:259" s="381" customFormat="1" ht="12.95" customHeight="1">
      <c r="A440" s="985" t="s">
        <v>8484</v>
      </c>
      <c r="B440" s="1203"/>
      <c r="C440" s="1203"/>
      <c r="D440" s="987">
        <v>220001573</v>
      </c>
      <c r="E440" s="1333" t="s">
        <v>8936</v>
      </c>
      <c r="F440" s="1333" t="s">
        <v>4788</v>
      </c>
      <c r="G440" s="1203"/>
      <c r="H440" s="529"/>
      <c r="I440" s="1029" t="s">
        <v>669</v>
      </c>
      <c r="J440" s="1029" t="s">
        <v>655</v>
      </c>
      <c r="K440" s="1029" t="s">
        <v>670</v>
      </c>
      <c r="L440" s="1262" t="s">
        <v>103</v>
      </c>
      <c r="M440" s="321" t="s">
        <v>104</v>
      </c>
      <c r="N440" s="530"/>
      <c r="O440" s="1263" t="s">
        <v>105</v>
      </c>
      <c r="P440" s="321" t="s">
        <v>106</v>
      </c>
      <c r="Q440" s="530" t="s">
        <v>107</v>
      </c>
      <c r="R440" s="321" t="s">
        <v>1155</v>
      </c>
      <c r="S440" s="530" t="s">
        <v>109</v>
      </c>
      <c r="T440" s="321" t="s">
        <v>106</v>
      </c>
      <c r="U440" s="530" t="s">
        <v>121</v>
      </c>
      <c r="V440" s="530" t="s">
        <v>111</v>
      </c>
      <c r="W440" s="321">
        <v>60</v>
      </c>
      <c r="X440" s="530" t="s">
        <v>112</v>
      </c>
      <c r="Y440" s="321"/>
      <c r="Z440" s="321"/>
      <c r="AA440" s="321"/>
      <c r="AB440" s="321">
        <v>0</v>
      </c>
      <c r="AC440" s="530">
        <v>90</v>
      </c>
      <c r="AD440" s="530">
        <v>10</v>
      </c>
      <c r="AE440" s="618" t="s">
        <v>128</v>
      </c>
      <c r="AF440" s="530" t="s">
        <v>114</v>
      </c>
      <c r="AG440" s="618">
        <v>20</v>
      </c>
      <c r="AH440" s="960">
        <v>1738.8</v>
      </c>
      <c r="AI440" s="620">
        <v>34776</v>
      </c>
      <c r="AJ440" s="620">
        <v>38949.120000000003</v>
      </c>
      <c r="AK440" s="619"/>
      <c r="AL440" s="620"/>
      <c r="AM440" s="620"/>
      <c r="AN440" s="621" t="s">
        <v>115</v>
      </c>
      <c r="AO440" s="530"/>
      <c r="AP440" s="530"/>
      <c r="AQ440" s="530"/>
      <c r="AR440" s="530"/>
      <c r="AS440" s="530" t="s">
        <v>673</v>
      </c>
      <c r="AT440" s="530"/>
      <c r="AU440" s="530"/>
      <c r="AV440" s="530"/>
      <c r="AW440" s="530"/>
      <c r="AX440" s="530"/>
      <c r="AY440" s="530"/>
      <c r="AZ440" s="621" t="s">
        <v>7606</v>
      </c>
      <c r="BA440" s="1072" t="s">
        <v>104</v>
      </c>
      <c r="BB440" s="1"/>
      <c r="BC440" s="1"/>
      <c r="BD440" s="1" t="e">
        <f>VLOOKUP($F$2877:$F$3305,$E$17:$BE$2871,53,0)</f>
        <v>#VALUE!</v>
      </c>
      <c r="BE440" s="979" t="e">
        <f>BD440+0.5</f>
        <v>#VALUE!</v>
      </c>
    </row>
    <row r="441" spans="1:259" s="381" customFormat="1" ht="12.95" customHeight="1">
      <c r="A441" s="211" t="s">
        <v>8484</v>
      </c>
      <c r="B441" s="211"/>
      <c r="C441" s="214"/>
      <c r="D441" s="211">
        <v>220003534</v>
      </c>
      <c r="E441" s="137" t="s">
        <v>3513</v>
      </c>
      <c r="F441" s="137"/>
      <c r="G441" s="137">
        <v>22100237</v>
      </c>
      <c r="H441" s="26" t="s">
        <v>1448</v>
      </c>
      <c r="I441" s="26" t="s">
        <v>669</v>
      </c>
      <c r="J441" s="26" t="s">
        <v>655</v>
      </c>
      <c r="K441" s="26" t="s">
        <v>670</v>
      </c>
      <c r="L441" s="27" t="s">
        <v>103</v>
      </c>
      <c r="M441" s="28" t="s">
        <v>104</v>
      </c>
      <c r="N441" s="26"/>
      <c r="O441" s="29" t="s">
        <v>105</v>
      </c>
      <c r="P441" s="28" t="s">
        <v>106</v>
      </c>
      <c r="Q441" s="26" t="s">
        <v>107</v>
      </c>
      <c r="R441" s="28" t="s">
        <v>108</v>
      </c>
      <c r="S441" s="27" t="s">
        <v>109</v>
      </c>
      <c r="T441" s="28" t="s">
        <v>106</v>
      </c>
      <c r="U441" s="30" t="s">
        <v>121</v>
      </c>
      <c r="V441" s="26" t="s">
        <v>111</v>
      </c>
      <c r="W441" s="28">
        <v>60</v>
      </c>
      <c r="X441" s="26" t="s">
        <v>112</v>
      </c>
      <c r="Y441" s="28"/>
      <c r="Z441" s="28"/>
      <c r="AA441" s="28"/>
      <c r="AB441" s="29">
        <v>0</v>
      </c>
      <c r="AC441" s="27">
        <v>90</v>
      </c>
      <c r="AD441" s="27">
        <v>10</v>
      </c>
      <c r="AE441" s="31" t="s">
        <v>128</v>
      </c>
      <c r="AF441" s="26" t="s">
        <v>114</v>
      </c>
      <c r="AG441" s="31">
        <v>17</v>
      </c>
      <c r="AH441" s="31">
        <v>941.85</v>
      </c>
      <c r="AI441" s="32">
        <v>0</v>
      </c>
      <c r="AJ441" s="33">
        <f>AI441*1.12</f>
        <v>0</v>
      </c>
      <c r="AK441" s="34"/>
      <c r="AL441" s="35"/>
      <c r="AM441" s="34"/>
      <c r="AN441" s="34" t="s">
        <v>115</v>
      </c>
      <c r="AO441" s="24"/>
      <c r="AP441" s="26"/>
      <c r="AQ441" s="26"/>
      <c r="AR441" s="26"/>
      <c r="AS441" s="26" t="s">
        <v>674</v>
      </c>
      <c r="AT441" s="26" t="s">
        <v>674</v>
      </c>
      <c r="AU441" s="26"/>
      <c r="AV441" s="26"/>
      <c r="AW441" s="26"/>
      <c r="AX441" s="26"/>
      <c r="AY441" s="26"/>
      <c r="AZ441" s="26"/>
      <c r="BA441" s="203"/>
      <c r="BB441" s="203"/>
      <c r="BC441" s="38"/>
      <c r="BD441" s="38"/>
      <c r="BE441" s="983">
        <v>392</v>
      </c>
    </row>
    <row r="442" spans="1:259" s="381" customFormat="1" ht="12.95" customHeight="1">
      <c r="A442" s="268" t="s">
        <v>8484</v>
      </c>
      <c r="B442" s="269"/>
      <c r="C442" s="269"/>
      <c r="D442" s="268">
        <v>220003534</v>
      </c>
      <c r="E442" s="268" t="s">
        <v>3891</v>
      </c>
      <c r="F442" s="268"/>
      <c r="G442" s="268">
        <v>22100237</v>
      </c>
      <c r="H442" s="260"/>
      <c r="I442" s="114" t="s">
        <v>669</v>
      </c>
      <c r="J442" s="114" t="s">
        <v>655</v>
      </c>
      <c r="K442" s="114" t="s">
        <v>670</v>
      </c>
      <c r="L442" s="89" t="s">
        <v>103</v>
      </c>
      <c r="M442" s="89" t="s">
        <v>104</v>
      </c>
      <c r="N442" s="62"/>
      <c r="O442" s="89" t="s">
        <v>105</v>
      </c>
      <c r="P442" s="110" t="s">
        <v>106</v>
      </c>
      <c r="Q442" s="112" t="s">
        <v>107</v>
      </c>
      <c r="R442" s="62" t="s">
        <v>108</v>
      </c>
      <c r="S442" s="62" t="s">
        <v>109</v>
      </c>
      <c r="T442" s="110" t="s">
        <v>106</v>
      </c>
      <c r="U442" s="112" t="s">
        <v>121</v>
      </c>
      <c r="V442" s="62" t="s">
        <v>111</v>
      </c>
      <c r="W442" s="62">
        <v>60</v>
      </c>
      <c r="X442" s="62" t="s">
        <v>112</v>
      </c>
      <c r="Y442" s="62"/>
      <c r="Z442" s="62"/>
      <c r="AA442" s="62"/>
      <c r="AB442" s="261">
        <v>0</v>
      </c>
      <c r="AC442" s="62">
        <v>90</v>
      </c>
      <c r="AD442" s="261">
        <v>10</v>
      </c>
      <c r="AE442" s="62" t="s">
        <v>128</v>
      </c>
      <c r="AF442" s="62" t="s">
        <v>114</v>
      </c>
      <c r="AG442" s="262">
        <v>7</v>
      </c>
      <c r="AH442" s="263">
        <v>941.85</v>
      </c>
      <c r="AI442" s="32">
        <v>0</v>
      </c>
      <c r="AJ442" s="33">
        <f>AI442*1.12</f>
        <v>0</v>
      </c>
      <c r="AK442" s="265"/>
      <c r="AL442" s="265"/>
      <c r="AM442" s="265"/>
      <c r="AN442" s="266" t="s">
        <v>115</v>
      </c>
      <c r="AO442" s="267"/>
      <c r="AP442" s="267"/>
      <c r="AQ442" s="62"/>
      <c r="AR442" s="62"/>
      <c r="AS442" s="62" t="s">
        <v>674</v>
      </c>
      <c r="AT442" s="260"/>
      <c r="AU442" s="62"/>
      <c r="AV442" s="62"/>
      <c r="AW442" s="62"/>
      <c r="AX442" s="62"/>
      <c r="AY442" s="62"/>
      <c r="AZ442" s="62" t="s">
        <v>3858</v>
      </c>
      <c r="BA442" s="201"/>
      <c r="BB442" s="201"/>
      <c r="BC442" s="201"/>
      <c r="BD442" s="209"/>
      <c r="BE442" s="983">
        <v>393</v>
      </c>
    </row>
    <row r="443" spans="1:259" s="381" customFormat="1" ht="12.95" customHeight="1">
      <c r="A443" s="1406" t="s">
        <v>8484</v>
      </c>
      <c r="B443" s="1558"/>
      <c r="C443" s="1558"/>
      <c r="D443" s="1578">
        <v>220003534</v>
      </c>
      <c r="E443" s="1609" t="s">
        <v>4789</v>
      </c>
      <c r="F443" s="1609" t="s">
        <v>4789</v>
      </c>
      <c r="G443" s="1558"/>
      <c r="H443" s="1371"/>
      <c r="I443" s="1388" t="s">
        <v>669</v>
      </c>
      <c r="J443" s="1388" t="s">
        <v>655</v>
      </c>
      <c r="K443" s="1388" t="s">
        <v>670</v>
      </c>
      <c r="L443" s="1407" t="s">
        <v>103</v>
      </c>
      <c r="M443" s="1407" t="s">
        <v>104</v>
      </c>
      <c r="N443" s="1384"/>
      <c r="O443" s="1384" t="s">
        <v>105</v>
      </c>
      <c r="P443" s="1408" t="s">
        <v>106</v>
      </c>
      <c r="Q443" s="1409" t="s">
        <v>107</v>
      </c>
      <c r="R443" s="1377" t="s">
        <v>2134</v>
      </c>
      <c r="S443" s="1384" t="s">
        <v>109</v>
      </c>
      <c r="T443" s="1408" t="s">
        <v>106</v>
      </c>
      <c r="U443" s="1409" t="s">
        <v>121</v>
      </c>
      <c r="V443" s="1383" t="s">
        <v>111</v>
      </c>
      <c r="W443" s="1383">
        <v>60</v>
      </c>
      <c r="X443" s="1383" t="s">
        <v>112</v>
      </c>
      <c r="Y443" s="1227"/>
      <c r="Z443" s="1227"/>
      <c r="AA443" s="1227"/>
      <c r="AB443" s="1402">
        <v>0</v>
      </c>
      <c r="AC443" s="1403">
        <v>90</v>
      </c>
      <c r="AD443" s="1403">
        <v>10</v>
      </c>
      <c r="AE443" s="1227" t="s">
        <v>128</v>
      </c>
      <c r="AF443" s="1227" t="s">
        <v>114</v>
      </c>
      <c r="AG443" s="1410">
        <v>9</v>
      </c>
      <c r="AH443" s="1389">
        <v>941.85</v>
      </c>
      <c r="AI443" s="1916">
        <v>0</v>
      </c>
      <c r="AJ443" s="1916">
        <v>0</v>
      </c>
      <c r="AK443" s="1382"/>
      <c r="AL443" s="1381"/>
      <c r="AM443" s="1381"/>
      <c r="AN443" s="1411" t="s">
        <v>115</v>
      </c>
      <c r="AO443" s="1412"/>
      <c r="AP443" s="1412"/>
      <c r="AQ443" s="1227"/>
      <c r="AR443" s="1227"/>
      <c r="AS443" s="1227" t="s">
        <v>674</v>
      </c>
      <c r="AT443" s="1371"/>
      <c r="AU443" s="1227"/>
      <c r="AV443" s="1227"/>
      <c r="AW443" s="1227"/>
      <c r="AX443" s="1227"/>
      <c r="AY443" s="1227"/>
      <c r="AZ443" s="1383" t="s">
        <v>5005</v>
      </c>
      <c r="BA443" s="1711" t="s">
        <v>4556</v>
      </c>
      <c r="BB443" s="1"/>
      <c r="BC443" s="1"/>
      <c r="BD443" s="1" t="e">
        <f>VLOOKUP($F$2877:$F$3305,$E$17:$BE$2871,53,0)</f>
        <v>#VALUE!</v>
      </c>
      <c r="BE443" s="979" t="e">
        <f>BD443+0.5</f>
        <v>#VALUE!</v>
      </c>
    </row>
    <row r="444" spans="1:259" s="381" customFormat="1" ht="12.95" customHeight="1">
      <c r="A444" s="211" t="s">
        <v>8484</v>
      </c>
      <c r="B444" s="211"/>
      <c r="C444" s="214"/>
      <c r="D444" s="211">
        <v>220000781</v>
      </c>
      <c r="E444" s="137" t="s">
        <v>3514</v>
      </c>
      <c r="F444" s="137"/>
      <c r="G444" s="137">
        <v>22100238</v>
      </c>
      <c r="H444" s="26" t="s">
        <v>1449</v>
      </c>
      <c r="I444" s="26" t="s">
        <v>675</v>
      </c>
      <c r="J444" s="26" t="s">
        <v>676</v>
      </c>
      <c r="K444" s="26" t="s">
        <v>677</v>
      </c>
      <c r="L444" s="27" t="s">
        <v>103</v>
      </c>
      <c r="M444" s="28" t="s">
        <v>104</v>
      </c>
      <c r="N444" s="26" t="s">
        <v>120</v>
      </c>
      <c r="O444" s="29" t="s">
        <v>83</v>
      </c>
      <c r="P444" s="28" t="s">
        <v>106</v>
      </c>
      <c r="Q444" s="26" t="s">
        <v>107</v>
      </c>
      <c r="R444" s="28" t="s">
        <v>108</v>
      </c>
      <c r="S444" s="27" t="s">
        <v>109</v>
      </c>
      <c r="T444" s="28" t="s">
        <v>106</v>
      </c>
      <c r="U444" s="30" t="s">
        <v>121</v>
      </c>
      <c r="V444" s="26" t="s">
        <v>111</v>
      </c>
      <c r="W444" s="28">
        <v>60</v>
      </c>
      <c r="X444" s="26" t="s">
        <v>112</v>
      </c>
      <c r="Y444" s="28"/>
      <c r="Z444" s="28"/>
      <c r="AA444" s="28"/>
      <c r="AB444" s="29">
        <v>30</v>
      </c>
      <c r="AC444" s="27">
        <v>60</v>
      </c>
      <c r="AD444" s="27">
        <v>10</v>
      </c>
      <c r="AE444" s="31" t="s">
        <v>128</v>
      </c>
      <c r="AF444" s="26" t="s">
        <v>114</v>
      </c>
      <c r="AG444" s="31">
        <v>331</v>
      </c>
      <c r="AH444" s="31">
        <v>18379.900000000001</v>
      </c>
      <c r="AI444" s="32">
        <f t="shared" ref="AI444:AI456" si="27">AG444*AH444</f>
        <v>6083746.9000000004</v>
      </c>
      <c r="AJ444" s="33">
        <f t="shared" ref="AJ444:AJ458" si="28">AI444*1.12</f>
        <v>6813796.5280000009</v>
      </c>
      <c r="AK444" s="34"/>
      <c r="AL444" s="35"/>
      <c r="AM444" s="34"/>
      <c r="AN444" s="34" t="s">
        <v>115</v>
      </c>
      <c r="AO444" s="24"/>
      <c r="AP444" s="26"/>
      <c r="AQ444" s="26"/>
      <c r="AR444" s="26"/>
      <c r="AS444" s="26" t="s">
        <v>678</v>
      </c>
      <c r="AT444" s="26" t="s">
        <v>678</v>
      </c>
      <c r="AU444" s="26"/>
      <c r="AV444" s="26"/>
      <c r="AW444" s="26"/>
      <c r="AX444" s="26"/>
      <c r="AY444" s="26"/>
      <c r="AZ444" s="26"/>
      <c r="BA444" s="203"/>
      <c r="BB444" s="203"/>
      <c r="BC444" s="38"/>
      <c r="BD444" s="38"/>
      <c r="BE444" s="983">
        <v>395</v>
      </c>
    </row>
    <row r="445" spans="1:259" s="381" customFormat="1" ht="12.95" customHeight="1">
      <c r="A445" s="211" t="s">
        <v>8484</v>
      </c>
      <c r="B445" s="211"/>
      <c r="C445" s="214"/>
      <c r="D445" s="211">
        <v>220010399</v>
      </c>
      <c r="E445" s="137" t="s">
        <v>3515</v>
      </c>
      <c r="F445" s="137"/>
      <c r="G445" s="137">
        <v>22100239</v>
      </c>
      <c r="H445" s="26" t="s">
        <v>1450</v>
      </c>
      <c r="I445" s="26" t="s">
        <v>675</v>
      </c>
      <c r="J445" s="26" t="s">
        <v>676</v>
      </c>
      <c r="K445" s="26" t="s">
        <v>677</v>
      </c>
      <c r="L445" s="27" t="s">
        <v>103</v>
      </c>
      <c r="M445" s="28" t="s">
        <v>104</v>
      </c>
      <c r="N445" s="26" t="s">
        <v>120</v>
      </c>
      <c r="O445" s="29" t="s">
        <v>83</v>
      </c>
      <c r="P445" s="28" t="s">
        <v>106</v>
      </c>
      <c r="Q445" s="26" t="s">
        <v>107</v>
      </c>
      <c r="R445" s="28" t="s">
        <v>108</v>
      </c>
      <c r="S445" s="27" t="s">
        <v>109</v>
      </c>
      <c r="T445" s="28" t="s">
        <v>106</v>
      </c>
      <c r="U445" s="30" t="s">
        <v>121</v>
      </c>
      <c r="V445" s="26" t="s">
        <v>111</v>
      </c>
      <c r="W445" s="28">
        <v>60</v>
      </c>
      <c r="X445" s="26" t="s">
        <v>112</v>
      </c>
      <c r="Y445" s="28"/>
      <c r="Z445" s="28"/>
      <c r="AA445" s="28"/>
      <c r="AB445" s="29">
        <v>30</v>
      </c>
      <c r="AC445" s="27">
        <v>60</v>
      </c>
      <c r="AD445" s="27">
        <v>10</v>
      </c>
      <c r="AE445" s="31" t="s">
        <v>128</v>
      </c>
      <c r="AF445" s="26" t="s">
        <v>114</v>
      </c>
      <c r="AG445" s="31">
        <v>179</v>
      </c>
      <c r="AH445" s="31">
        <v>21483</v>
      </c>
      <c r="AI445" s="32">
        <f t="shared" si="27"/>
        <v>3845457</v>
      </c>
      <c r="AJ445" s="33">
        <f t="shared" si="28"/>
        <v>4306911.8400000008</v>
      </c>
      <c r="AK445" s="34"/>
      <c r="AL445" s="35"/>
      <c r="AM445" s="34"/>
      <c r="AN445" s="34" t="s">
        <v>115</v>
      </c>
      <c r="AO445" s="24"/>
      <c r="AP445" s="26"/>
      <c r="AQ445" s="26"/>
      <c r="AR445" s="26"/>
      <c r="AS445" s="26" t="s">
        <v>679</v>
      </c>
      <c r="AT445" s="26" t="s">
        <v>679</v>
      </c>
      <c r="AU445" s="26"/>
      <c r="AV445" s="26"/>
      <c r="AW445" s="26"/>
      <c r="AX445" s="26"/>
      <c r="AY445" s="26"/>
      <c r="AZ445" s="26"/>
      <c r="BA445" s="203"/>
      <c r="BB445" s="203"/>
      <c r="BC445" s="38"/>
      <c r="BD445" s="38"/>
      <c r="BE445" s="983">
        <v>396</v>
      </c>
    </row>
    <row r="446" spans="1:259" s="381" customFormat="1" ht="12.95" customHeight="1">
      <c r="A446" s="211" t="s">
        <v>8484</v>
      </c>
      <c r="B446" s="211"/>
      <c r="C446" s="214"/>
      <c r="D446" s="211">
        <v>120000933</v>
      </c>
      <c r="E446" s="137" t="s">
        <v>3516</v>
      </c>
      <c r="F446" s="137"/>
      <c r="G446" s="137">
        <v>22100240</v>
      </c>
      <c r="H446" s="26" t="s">
        <v>1451</v>
      </c>
      <c r="I446" s="26" t="s">
        <v>680</v>
      </c>
      <c r="J446" s="26" t="s">
        <v>681</v>
      </c>
      <c r="K446" s="26" t="s">
        <v>1209</v>
      </c>
      <c r="L446" s="27" t="s">
        <v>149</v>
      </c>
      <c r="M446" s="28" t="s">
        <v>104</v>
      </c>
      <c r="N446" s="26" t="s">
        <v>120</v>
      </c>
      <c r="O446" s="29" t="s">
        <v>83</v>
      </c>
      <c r="P446" s="28" t="s">
        <v>106</v>
      </c>
      <c r="Q446" s="26" t="s">
        <v>107</v>
      </c>
      <c r="R446" s="28" t="s">
        <v>150</v>
      </c>
      <c r="S446" s="27" t="s">
        <v>109</v>
      </c>
      <c r="T446" s="28" t="s">
        <v>282</v>
      </c>
      <c r="U446" s="30" t="s">
        <v>283</v>
      </c>
      <c r="V446" s="26" t="s">
        <v>111</v>
      </c>
      <c r="W446" s="28">
        <v>90</v>
      </c>
      <c r="X446" s="26" t="s">
        <v>112</v>
      </c>
      <c r="Y446" s="28"/>
      <c r="Z446" s="28"/>
      <c r="AA446" s="28"/>
      <c r="AB446" s="29">
        <v>30</v>
      </c>
      <c r="AC446" s="27">
        <v>60</v>
      </c>
      <c r="AD446" s="27">
        <v>10</v>
      </c>
      <c r="AE446" s="31" t="s">
        <v>122</v>
      </c>
      <c r="AF446" s="26" t="s">
        <v>114</v>
      </c>
      <c r="AG446" s="31">
        <v>1</v>
      </c>
      <c r="AH446" s="31">
        <v>12940251.6</v>
      </c>
      <c r="AI446" s="32">
        <f t="shared" si="27"/>
        <v>12940251.6</v>
      </c>
      <c r="AJ446" s="33">
        <f t="shared" si="28"/>
        <v>14493081.792000001</v>
      </c>
      <c r="AK446" s="34"/>
      <c r="AL446" s="35"/>
      <c r="AM446" s="34"/>
      <c r="AN446" s="34" t="s">
        <v>115</v>
      </c>
      <c r="AO446" s="24"/>
      <c r="AP446" s="26"/>
      <c r="AQ446" s="26"/>
      <c r="AR446" s="26"/>
      <c r="AS446" s="26" t="s">
        <v>682</v>
      </c>
      <c r="AT446" s="26" t="s">
        <v>682</v>
      </c>
      <c r="AU446" s="26"/>
      <c r="AV446" s="26"/>
      <c r="AW446" s="26"/>
      <c r="AX446" s="26"/>
      <c r="AY446" s="26"/>
      <c r="AZ446" s="26"/>
      <c r="BA446" s="203"/>
      <c r="BB446" s="203"/>
      <c r="BC446" s="38"/>
      <c r="BD446" s="38"/>
      <c r="BE446" s="983">
        <v>397</v>
      </c>
    </row>
    <row r="447" spans="1:259" s="381" customFormat="1" ht="12.95" customHeight="1">
      <c r="A447" s="211" t="s">
        <v>8484</v>
      </c>
      <c r="B447" s="211"/>
      <c r="C447" s="214"/>
      <c r="D447" s="211">
        <v>120000933</v>
      </c>
      <c r="E447" s="137" t="s">
        <v>3517</v>
      </c>
      <c r="F447" s="137"/>
      <c r="G447" s="137">
        <v>22100241</v>
      </c>
      <c r="H447" s="26" t="s">
        <v>1452</v>
      </c>
      <c r="I447" s="26" t="s">
        <v>680</v>
      </c>
      <c r="J447" s="26" t="s">
        <v>681</v>
      </c>
      <c r="K447" s="26" t="s">
        <v>1209</v>
      </c>
      <c r="L447" s="27" t="s">
        <v>149</v>
      </c>
      <c r="M447" s="28" t="s">
        <v>104</v>
      </c>
      <c r="N447" s="26" t="s">
        <v>120</v>
      </c>
      <c r="O447" s="29" t="s">
        <v>83</v>
      </c>
      <c r="P447" s="28" t="s">
        <v>106</v>
      </c>
      <c r="Q447" s="26" t="s">
        <v>107</v>
      </c>
      <c r="R447" s="28" t="s">
        <v>150</v>
      </c>
      <c r="S447" s="27" t="s">
        <v>109</v>
      </c>
      <c r="T447" s="28" t="s">
        <v>683</v>
      </c>
      <c r="U447" s="30" t="s">
        <v>684</v>
      </c>
      <c r="V447" s="26" t="s">
        <v>111</v>
      </c>
      <c r="W447" s="28">
        <v>90</v>
      </c>
      <c r="X447" s="26" t="s">
        <v>112</v>
      </c>
      <c r="Y447" s="28"/>
      <c r="Z447" s="28"/>
      <c r="AA447" s="28"/>
      <c r="AB447" s="29">
        <v>30</v>
      </c>
      <c r="AC447" s="27">
        <v>60</v>
      </c>
      <c r="AD447" s="27">
        <v>10</v>
      </c>
      <c r="AE447" s="31" t="s">
        <v>122</v>
      </c>
      <c r="AF447" s="26" t="s">
        <v>114</v>
      </c>
      <c r="AG447" s="31">
        <v>7</v>
      </c>
      <c r="AH447" s="31">
        <v>12940251.6</v>
      </c>
      <c r="AI447" s="32">
        <f t="shared" si="27"/>
        <v>90581761.200000003</v>
      </c>
      <c r="AJ447" s="33">
        <f t="shared" si="28"/>
        <v>101451572.54400001</v>
      </c>
      <c r="AK447" s="34"/>
      <c r="AL447" s="35"/>
      <c r="AM447" s="34"/>
      <c r="AN447" s="34" t="s">
        <v>115</v>
      </c>
      <c r="AO447" s="24"/>
      <c r="AP447" s="26"/>
      <c r="AQ447" s="26"/>
      <c r="AR447" s="26"/>
      <c r="AS447" s="26" t="s">
        <v>682</v>
      </c>
      <c r="AT447" s="26" t="s">
        <v>682</v>
      </c>
      <c r="AU447" s="26"/>
      <c r="AV447" s="26"/>
      <c r="AW447" s="26"/>
      <c r="AX447" s="26"/>
      <c r="AY447" s="26"/>
      <c r="AZ447" s="26"/>
      <c r="BA447" s="203"/>
      <c r="BB447" s="38"/>
      <c r="BC447" s="38"/>
      <c r="BD447" s="38"/>
      <c r="BE447" s="983">
        <v>398</v>
      </c>
      <c r="BF447" s="201"/>
      <c r="BG447" s="201"/>
      <c r="BH447" s="201"/>
      <c r="BI447" s="201"/>
      <c r="BJ447" s="201"/>
      <c r="BK447" s="201"/>
      <c r="BL447" s="201"/>
      <c r="BM447" s="201"/>
      <c r="BN447" s="201"/>
      <c r="BO447" s="201"/>
      <c r="BP447" s="201"/>
      <c r="BQ447" s="201"/>
      <c r="BR447" s="201"/>
      <c r="BS447" s="201"/>
      <c r="BT447" s="201"/>
      <c r="BU447" s="201"/>
      <c r="BV447" s="201"/>
      <c r="BW447" s="201"/>
      <c r="BX447" s="201"/>
      <c r="BY447" s="201"/>
      <c r="BZ447" s="201"/>
      <c r="CA447" s="201"/>
      <c r="CB447" s="201"/>
      <c r="CC447" s="201"/>
      <c r="CD447" s="201"/>
      <c r="CE447" s="201"/>
      <c r="CF447" s="201"/>
      <c r="CG447" s="201"/>
      <c r="CH447" s="201"/>
      <c r="CI447" s="201"/>
      <c r="CJ447" s="201"/>
      <c r="CK447" s="201"/>
      <c r="CL447" s="201"/>
      <c r="CM447" s="201"/>
      <c r="CN447" s="201"/>
      <c r="CO447" s="201"/>
      <c r="CP447" s="201"/>
      <c r="CQ447" s="201"/>
      <c r="CR447" s="201"/>
      <c r="CS447" s="201"/>
      <c r="CT447" s="201"/>
      <c r="CU447" s="201"/>
      <c r="CV447" s="201"/>
      <c r="CW447" s="201"/>
      <c r="CX447" s="201"/>
      <c r="CY447" s="201"/>
      <c r="CZ447" s="201"/>
      <c r="DA447" s="201"/>
      <c r="DB447" s="201"/>
      <c r="DC447" s="201"/>
      <c r="DD447" s="201"/>
      <c r="DE447" s="201"/>
      <c r="DF447" s="201"/>
      <c r="DG447" s="201"/>
      <c r="DH447" s="201"/>
      <c r="DI447" s="201"/>
      <c r="DJ447" s="201"/>
      <c r="DK447" s="201"/>
      <c r="DL447" s="201"/>
      <c r="DM447" s="201"/>
      <c r="DN447" s="201"/>
      <c r="DO447" s="201"/>
      <c r="DP447" s="201"/>
      <c r="DQ447" s="201"/>
      <c r="DR447" s="201"/>
      <c r="DS447" s="201"/>
      <c r="DT447" s="201"/>
      <c r="DU447" s="201"/>
      <c r="DV447" s="201"/>
      <c r="DW447" s="201"/>
      <c r="DX447" s="201"/>
      <c r="DY447" s="201"/>
      <c r="DZ447" s="201"/>
      <c r="EA447" s="201"/>
      <c r="EB447" s="201"/>
      <c r="EC447" s="201"/>
      <c r="ED447" s="201"/>
      <c r="EE447" s="201"/>
      <c r="EF447" s="201"/>
      <c r="EG447" s="201"/>
      <c r="EH447" s="201"/>
      <c r="EI447" s="201"/>
      <c r="EJ447" s="201"/>
      <c r="EK447" s="201"/>
      <c r="EL447" s="201"/>
      <c r="EM447" s="201"/>
      <c r="EN447" s="201"/>
      <c r="EO447" s="201"/>
      <c r="EP447" s="201"/>
      <c r="EQ447" s="201"/>
      <c r="ER447" s="201"/>
      <c r="ES447" s="201"/>
      <c r="ET447" s="201"/>
      <c r="EU447" s="201"/>
      <c r="EV447" s="201"/>
      <c r="EW447" s="201"/>
      <c r="EX447" s="201"/>
      <c r="EY447" s="201"/>
      <c r="EZ447" s="201"/>
      <c r="FA447" s="201"/>
      <c r="FB447" s="201"/>
      <c r="FC447" s="201"/>
      <c r="FD447" s="201"/>
      <c r="FE447" s="201"/>
      <c r="FF447" s="201"/>
      <c r="FG447" s="201"/>
      <c r="FH447" s="201"/>
      <c r="FI447" s="201"/>
      <c r="FJ447" s="201"/>
      <c r="FK447" s="201"/>
      <c r="FL447" s="201"/>
      <c r="FM447" s="201"/>
      <c r="FN447" s="201"/>
      <c r="FO447" s="201"/>
      <c r="FP447" s="201"/>
      <c r="FQ447" s="201"/>
      <c r="FR447" s="201"/>
      <c r="FS447" s="201"/>
      <c r="FT447" s="201"/>
      <c r="FU447" s="201"/>
      <c r="FV447" s="201"/>
      <c r="FW447" s="201"/>
      <c r="FX447" s="201"/>
      <c r="FY447" s="201"/>
      <c r="FZ447" s="201"/>
      <c r="GA447" s="201"/>
      <c r="GB447" s="201"/>
      <c r="GC447" s="201"/>
      <c r="GD447" s="201"/>
      <c r="GE447" s="201"/>
      <c r="GF447" s="201"/>
      <c r="GG447" s="201"/>
      <c r="GH447" s="201"/>
      <c r="GI447" s="201"/>
      <c r="GJ447" s="201"/>
      <c r="GK447" s="201"/>
      <c r="GL447" s="201"/>
      <c r="GM447" s="201"/>
      <c r="GN447" s="201"/>
      <c r="GO447" s="201"/>
      <c r="GP447" s="201"/>
      <c r="GQ447" s="201"/>
      <c r="GR447" s="201"/>
      <c r="GS447" s="201"/>
      <c r="GT447" s="201"/>
      <c r="GU447" s="201"/>
      <c r="GV447" s="201"/>
      <c r="GW447" s="201"/>
      <c r="GX447" s="201"/>
      <c r="GY447" s="201"/>
      <c r="GZ447" s="201"/>
      <c r="HA447" s="201"/>
      <c r="HB447" s="201"/>
      <c r="HC447" s="201"/>
      <c r="HD447" s="201"/>
      <c r="HE447" s="201"/>
      <c r="HF447" s="201"/>
      <c r="HG447" s="201"/>
      <c r="HH447" s="201"/>
      <c r="HI447" s="201"/>
      <c r="HJ447" s="201"/>
      <c r="HK447" s="201"/>
      <c r="HL447" s="201"/>
      <c r="HM447" s="201"/>
      <c r="HN447" s="201"/>
      <c r="HO447" s="201"/>
      <c r="HP447" s="201"/>
      <c r="HQ447" s="201"/>
      <c r="HR447" s="201"/>
      <c r="HS447" s="201"/>
      <c r="HT447" s="201"/>
      <c r="HU447" s="201"/>
      <c r="HV447" s="201"/>
      <c r="HW447" s="201"/>
      <c r="HX447" s="201"/>
      <c r="HY447" s="201"/>
      <c r="HZ447" s="201"/>
      <c r="IA447" s="201"/>
      <c r="IB447" s="201"/>
      <c r="IC447" s="201"/>
      <c r="ID447" s="201"/>
      <c r="IE447" s="201"/>
      <c r="IF447" s="201"/>
      <c r="IG447" s="201"/>
      <c r="IH447" s="201"/>
      <c r="II447" s="201"/>
      <c r="IJ447" s="201"/>
      <c r="IK447" s="201"/>
      <c r="IL447" s="201"/>
      <c r="IM447" s="201"/>
      <c r="IN447" s="201"/>
      <c r="IO447" s="201"/>
      <c r="IP447" s="201"/>
      <c r="IQ447" s="201"/>
      <c r="IR447" s="201"/>
      <c r="IS447" s="201"/>
      <c r="IT447" s="201"/>
      <c r="IU447" s="201"/>
      <c r="IV447" s="201"/>
      <c r="IW447" s="201"/>
      <c r="IX447" s="201"/>
      <c r="IY447" s="201"/>
    </row>
    <row r="448" spans="1:259" s="381" customFormat="1" ht="12.95" customHeight="1">
      <c r="A448" s="211" t="s">
        <v>8484</v>
      </c>
      <c r="B448" s="211"/>
      <c r="C448" s="214"/>
      <c r="D448" s="211">
        <v>120000933</v>
      </c>
      <c r="E448" s="137" t="s">
        <v>3518</v>
      </c>
      <c r="F448" s="137"/>
      <c r="G448" s="137">
        <v>22100242</v>
      </c>
      <c r="H448" s="26" t="s">
        <v>1453</v>
      </c>
      <c r="I448" s="26" t="s">
        <v>680</v>
      </c>
      <c r="J448" s="26" t="s">
        <v>681</v>
      </c>
      <c r="K448" s="26" t="s">
        <v>1209</v>
      </c>
      <c r="L448" s="27" t="s">
        <v>149</v>
      </c>
      <c r="M448" s="28" t="s">
        <v>104</v>
      </c>
      <c r="N448" s="26" t="s">
        <v>120</v>
      </c>
      <c r="O448" s="29" t="s">
        <v>83</v>
      </c>
      <c r="P448" s="28" t="s">
        <v>106</v>
      </c>
      <c r="Q448" s="26" t="s">
        <v>107</v>
      </c>
      <c r="R448" s="28" t="s">
        <v>150</v>
      </c>
      <c r="S448" s="27" t="s">
        <v>109</v>
      </c>
      <c r="T448" s="28" t="s">
        <v>278</v>
      </c>
      <c r="U448" s="30" t="s">
        <v>279</v>
      </c>
      <c r="V448" s="26" t="s">
        <v>111</v>
      </c>
      <c r="W448" s="28">
        <v>90</v>
      </c>
      <c r="X448" s="26" t="s">
        <v>112</v>
      </c>
      <c r="Y448" s="28"/>
      <c r="Z448" s="28"/>
      <c r="AA448" s="28"/>
      <c r="AB448" s="29">
        <v>30</v>
      </c>
      <c r="AC448" s="27">
        <v>60</v>
      </c>
      <c r="AD448" s="27">
        <v>10</v>
      </c>
      <c r="AE448" s="31" t="s">
        <v>122</v>
      </c>
      <c r="AF448" s="26" t="s">
        <v>114</v>
      </c>
      <c r="AG448" s="31">
        <v>6</v>
      </c>
      <c r="AH448" s="31">
        <v>12940251.6</v>
      </c>
      <c r="AI448" s="32">
        <f t="shared" si="27"/>
        <v>77641509.599999994</v>
      </c>
      <c r="AJ448" s="33">
        <f t="shared" si="28"/>
        <v>86958490.752000004</v>
      </c>
      <c r="AK448" s="34"/>
      <c r="AL448" s="35"/>
      <c r="AM448" s="34"/>
      <c r="AN448" s="34" t="s">
        <v>115</v>
      </c>
      <c r="AO448" s="24"/>
      <c r="AP448" s="26"/>
      <c r="AQ448" s="26"/>
      <c r="AR448" s="26"/>
      <c r="AS448" s="26" t="s">
        <v>682</v>
      </c>
      <c r="AT448" s="26" t="s">
        <v>682</v>
      </c>
      <c r="AU448" s="26"/>
      <c r="AV448" s="26"/>
      <c r="AW448" s="26"/>
      <c r="AX448" s="26"/>
      <c r="AY448" s="26"/>
      <c r="AZ448" s="26"/>
      <c r="BA448" s="203"/>
      <c r="BB448" s="203"/>
      <c r="BC448" s="38"/>
      <c r="BD448" s="38"/>
      <c r="BE448" s="983">
        <v>399</v>
      </c>
    </row>
    <row r="449" spans="1:259" s="381" customFormat="1" ht="12.95" customHeight="1">
      <c r="A449" s="211" t="s">
        <v>8484</v>
      </c>
      <c r="B449" s="211"/>
      <c r="C449" s="214"/>
      <c r="D449" s="211">
        <v>120008274</v>
      </c>
      <c r="E449" s="137" t="s">
        <v>3519</v>
      </c>
      <c r="F449" s="137"/>
      <c r="G449" s="137">
        <v>22100243</v>
      </c>
      <c r="H449" s="26" t="s">
        <v>1454</v>
      </c>
      <c r="I449" s="26" t="s">
        <v>680</v>
      </c>
      <c r="J449" s="26" t="s">
        <v>681</v>
      </c>
      <c r="K449" s="26" t="s">
        <v>1209</v>
      </c>
      <c r="L449" s="27" t="s">
        <v>149</v>
      </c>
      <c r="M449" s="28" t="s">
        <v>104</v>
      </c>
      <c r="N449" s="26" t="s">
        <v>120</v>
      </c>
      <c r="O449" s="29" t="s">
        <v>83</v>
      </c>
      <c r="P449" s="28" t="s">
        <v>106</v>
      </c>
      <c r="Q449" s="26" t="s">
        <v>107</v>
      </c>
      <c r="R449" s="28" t="s">
        <v>150</v>
      </c>
      <c r="S449" s="27" t="s">
        <v>109</v>
      </c>
      <c r="T449" s="28" t="s">
        <v>282</v>
      </c>
      <c r="U449" s="30" t="s">
        <v>283</v>
      </c>
      <c r="V449" s="26" t="s">
        <v>111</v>
      </c>
      <c r="W449" s="28">
        <v>90</v>
      </c>
      <c r="X449" s="26" t="s">
        <v>112</v>
      </c>
      <c r="Y449" s="28"/>
      <c r="Z449" s="28"/>
      <c r="AA449" s="28"/>
      <c r="AB449" s="29">
        <v>30</v>
      </c>
      <c r="AC449" s="27">
        <v>60</v>
      </c>
      <c r="AD449" s="27">
        <v>10</v>
      </c>
      <c r="AE449" s="31" t="s">
        <v>122</v>
      </c>
      <c r="AF449" s="26" t="s">
        <v>114</v>
      </c>
      <c r="AG449" s="31">
        <v>4</v>
      </c>
      <c r="AH449" s="31">
        <v>13376632.5</v>
      </c>
      <c r="AI449" s="32">
        <f t="shared" si="27"/>
        <v>53506530</v>
      </c>
      <c r="AJ449" s="33">
        <f t="shared" si="28"/>
        <v>59927313.600000009</v>
      </c>
      <c r="AK449" s="34"/>
      <c r="AL449" s="35"/>
      <c r="AM449" s="34"/>
      <c r="AN449" s="34" t="s">
        <v>115</v>
      </c>
      <c r="AO449" s="24"/>
      <c r="AP449" s="26"/>
      <c r="AQ449" s="26"/>
      <c r="AR449" s="26"/>
      <c r="AS449" s="26" t="s">
        <v>685</v>
      </c>
      <c r="AT449" s="26" t="s">
        <v>685</v>
      </c>
      <c r="AU449" s="26"/>
      <c r="AV449" s="26"/>
      <c r="AW449" s="26"/>
      <c r="AX449" s="26"/>
      <c r="AY449" s="26"/>
      <c r="AZ449" s="26"/>
      <c r="BA449" s="203"/>
      <c r="BB449" s="203"/>
      <c r="BC449" s="38"/>
      <c r="BD449" s="38"/>
      <c r="BE449" s="983">
        <v>400</v>
      </c>
      <c r="BF449" s="201"/>
      <c r="BG449" s="201"/>
      <c r="BH449" s="201"/>
      <c r="BI449" s="201"/>
      <c r="BJ449" s="201"/>
      <c r="BK449" s="201"/>
      <c r="BL449" s="201"/>
      <c r="BM449" s="201"/>
      <c r="BN449" s="201"/>
      <c r="BO449" s="201"/>
      <c r="BP449" s="201"/>
      <c r="BQ449" s="201"/>
      <c r="BR449" s="201"/>
      <c r="BS449" s="201"/>
      <c r="BT449" s="201"/>
      <c r="BU449" s="201"/>
      <c r="BV449" s="201"/>
      <c r="BW449" s="201"/>
      <c r="BX449" s="201"/>
      <c r="BY449" s="201"/>
      <c r="BZ449" s="201"/>
      <c r="CA449" s="201"/>
      <c r="CB449" s="201"/>
      <c r="CC449" s="201"/>
      <c r="CD449" s="201"/>
      <c r="CE449" s="201"/>
      <c r="CF449" s="201"/>
      <c r="CG449" s="201"/>
      <c r="CH449" s="201"/>
      <c r="CI449" s="201"/>
      <c r="CJ449" s="201"/>
      <c r="CK449" s="201"/>
      <c r="CL449" s="201"/>
      <c r="CM449" s="201"/>
      <c r="CN449" s="201"/>
      <c r="CO449" s="201"/>
      <c r="CP449" s="201"/>
      <c r="CQ449" s="201"/>
      <c r="CR449" s="201"/>
      <c r="CS449" s="201"/>
      <c r="CT449" s="201"/>
      <c r="CU449" s="201"/>
      <c r="CV449" s="201"/>
      <c r="CW449" s="201"/>
      <c r="CX449" s="201"/>
      <c r="CY449" s="201"/>
      <c r="CZ449" s="201"/>
      <c r="DA449" s="201"/>
      <c r="DB449" s="201"/>
      <c r="DC449" s="201"/>
      <c r="DD449" s="201"/>
      <c r="DE449" s="201"/>
      <c r="DF449" s="201"/>
      <c r="DG449" s="201"/>
      <c r="DH449" s="201"/>
      <c r="DI449" s="201"/>
      <c r="DJ449" s="201"/>
      <c r="DK449" s="201"/>
      <c r="DL449" s="201"/>
      <c r="DM449" s="201"/>
      <c r="DN449" s="201"/>
      <c r="DO449" s="201"/>
      <c r="DP449" s="201"/>
      <c r="DQ449" s="201"/>
      <c r="DR449" s="201"/>
      <c r="DS449" s="201"/>
      <c r="DT449" s="201"/>
      <c r="DU449" s="201"/>
      <c r="DV449" s="201"/>
      <c r="DW449" s="201"/>
      <c r="DX449" s="201"/>
      <c r="DY449" s="201"/>
      <c r="DZ449" s="201"/>
      <c r="EA449" s="201"/>
      <c r="EB449" s="201"/>
      <c r="EC449" s="201"/>
      <c r="ED449" s="201"/>
      <c r="EE449" s="201"/>
      <c r="EF449" s="201"/>
      <c r="EG449" s="201"/>
      <c r="EH449" s="201"/>
      <c r="EI449" s="201"/>
      <c r="EJ449" s="201"/>
      <c r="EK449" s="201"/>
      <c r="EL449" s="201"/>
      <c r="EM449" s="201"/>
      <c r="EN449" s="201"/>
      <c r="EO449" s="201"/>
      <c r="EP449" s="201"/>
      <c r="EQ449" s="201"/>
      <c r="ER449" s="201"/>
      <c r="ES449" s="201"/>
      <c r="ET449" s="201"/>
      <c r="EU449" s="201"/>
      <c r="EV449" s="201"/>
      <c r="EW449" s="201"/>
      <c r="EX449" s="201"/>
      <c r="EY449" s="201"/>
      <c r="EZ449" s="201"/>
      <c r="FA449" s="201"/>
      <c r="FB449" s="201"/>
      <c r="FC449" s="201"/>
      <c r="FD449" s="201"/>
      <c r="FE449" s="201"/>
      <c r="FF449" s="201"/>
      <c r="FG449" s="201"/>
      <c r="FH449" s="201"/>
      <c r="FI449" s="201"/>
      <c r="FJ449" s="201"/>
      <c r="FK449" s="201"/>
      <c r="FL449" s="201"/>
      <c r="FM449" s="201"/>
      <c r="FN449" s="201"/>
      <c r="FO449" s="201"/>
      <c r="FP449" s="201"/>
      <c r="FQ449" s="201"/>
      <c r="FR449" s="201"/>
      <c r="FS449" s="201"/>
      <c r="FT449" s="201"/>
      <c r="FU449" s="201"/>
      <c r="FV449" s="201"/>
      <c r="FW449" s="201"/>
      <c r="FX449" s="201"/>
      <c r="FY449" s="201"/>
      <c r="FZ449" s="201"/>
      <c r="GA449" s="201"/>
      <c r="GB449" s="201"/>
      <c r="GC449" s="201"/>
      <c r="GD449" s="201"/>
      <c r="GE449" s="201"/>
      <c r="GF449" s="201"/>
      <c r="GG449" s="201"/>
      <c r="GH449" s="201"/>
      <c r="GI449" s="201"/>
      <c r="GJ449" s="201"/>
      <c r="GK449" s="201"/>
      <c r="GL449" s="201"/>
      <c r="GM449" s="201"/>
      <c r="GN449" s="201"/>
      <c r="GO449" s="201"/>
      <c r="GP449" s="201"/>
      <c r="GQ449" s="201"/>
      <c r="GR449" s="201"/>
      <c r="GS449" s="201"/>
      <c r="GT449" s="201"/>
      <c r="GU449" s="201"/>
      <c r="GV449" s="201"/>
      <c r="GW449" s="201"/>
      <c r="GX449" s="201"/>
      <c r="GY449" s="201"/>
      <c r="GZ449" s="201"/>
      <c r="HA449" s="201"/>
      <c r="HB449" s="201"/>
      <c r="HC449" s="201"/>
      <c r="HD449" s="201"/>
      <c r="HE449" s="201"/>
      <c r="HF449" s="201"/>
      <c r="HG449" s="201"/>
      <c r="HH449" s="201"/>
      <c r="HI449" s="201"/>
      <c r="HJ449" s="201"/>
      <c r="HK449" s="201"/>
      <c r="HL449" s="201"/>
      <c r="HM449" s="201"/>
      <c r="HN449" s="201"/>
      <c r="HO449" s="201"/>
      <c r="HP449" s="201"/>
      <c r="HQ449" s="201"/>
      <c r="HR449" s="201"/>
      <c r="HS449" s="201"/>
      <c r="HT449" s="201"/>
      <c r="HU449" s="201"/>
      <c r="HV449" s="201"/>
      <c r="HW449" s="201"/>
      <c r="HX449" s="201"/>
      <c r="HY449" s="201"/>
      <c r="HZ449" s="201"/>
      <c r="IA449" s="201"/>
      <c r="IB449" s="201"/>
      <c r="IC449" s="201"/>
      <c r="ID449" s="201"/>
      <c r="IE449" s="201"/>
      <c r="IF449" s="201"/>
      <c r="IG449" s="201"/>
      <c r="IH449" s="201"/>
      <c r="II449" s="201"/>
      <c r="IJ449" s="201"/>
      <c r="IK449" s="201"/>
      <c r="IL449" s="201"/>
      <c r="IM449" s="201"/>
      <c r="IN449" s="201"/>
      <c r="IO449" s="201"/>
      <c r="IP449" s="201"/>
      <c r="IQ449" s="201"/>
      <c r="IR449" s="201"/>
      <c r="IS449" s="201"/>
      <c r="IT449" s="201"/>
      <c r="IU449" s="201"/>
      <c r="IV449" s="201"/>
      <c r="IW449" s="201"/>
      <c r="IX449" s="201"/>
      <c r="IY449" s="201"/>
    </row>
    <row r="450" spans="1:259" s="381" customFormat="1" ht="12.95" customHeight="1">
      <c r="A450" s="211" t="s">
        <v>8484</v>
      </c>
      <c r="B450" s="211"/>
      <c r="C450" s="214"/>
      <c r="D450" s="211">
        <v>120008274</v>
      </c>
      <c r="E450" s="137" t="s">
        <v>3520</v>
      </c>
      <c r="F450" s="137"/>
      <c r="G450" s="137">
        <v>22100244</v>
      </c>
      <c r="H450" s="26" t="s">
        <v>1455</v>
      </c>
      <c r="I450" s="26" t="s">
        <v>680</v>
      </c>
      <c r="J450" s="26" t="s">
        <v>681</v>
      </c>
      <c r="K450" s="26" t="s">
        <v>1209</v>
      </c>
      <c r="L450" s="27" t="s">
        <v>149</v>
      </c>
      <c r="M450" s="28" t="s">
        <v>104</v>
      </c>
      <c r="N450" s="26" t="s">
        <v>120</v>
      </c>
      <c r="O450" s="29" t="s">
        <v>83</v>
      </c>
      <c r="P450" s="28" t="s">
        <v>106</v>
      </c>
      <c r="Q450" s="26" t="s">
        <v>107</v>
      </c>
      <c r="R450" s="28" t="s">
        <v>150</v>
      </c>
      <c r="S450" s="27" t="s">
        <v>109</v>
      </c>
      <c r="T450" s="28" t="s">
        <v>683</v>
      </c>
      <c r="U450" s="30" t="s">
        <v>684</v>
      </c>
      <c r="V450" s="26" t="s">
        <v>111</v>
      </c>
      <c r="W450" s="28">
        <v>90</v>
      </c>
      <c r="X450" s="26" t="s">
        <v>112</v>
      </c>
      <c r="Y450" s="28"/>
      <c r="Z450" s="28"/>
      <c r="AA450" s="28"/>
      <c r="AB450" s="29">
        <v>30</v>
      </c>
      <c r="AC450" s="27">
        <v>60</v>
      </c>
      <c r="AD450" s="27">
        <v>10</v>
      </c>
      <c r="AE450" s="31" t="s">
        <v>122</v>
      </c>
      <c r="AF450" s="26" t="s">
        <v>114</v>
      </c>
      <c r="AG450" s="31">
        <v>10</v>
      </c>
      <c r="AH450" s="31">
        <v>13376632.5</v>
      </c>
      <c r="AI450" s="32">
        <f t="shared" si="27"/>
        <v>133766325</v>
      </c>
      <c r="AJ450" s="33">
        <f t="shared" si="28"/>
        <v>149818284</v>
      </c>
      <c r="AK450" s="34"/>
      <c r="AL450" s="35"/>
      <c r="AM450" s="34"/>
      <c r="AN450" s="34" t="s">
        <v>115</v>
      </c>
      <c r="AO450" s="24"/>
      <c r="AP450" s="26"/>
      <c r="AQ450" s="26"/>
      <c r="AR450" s="26"/>
      <c r="AS450" s="26" t="s">
        <v>685</v>
      </c>
      <c r="AT450" s="26" t="s">
        <v>685</v>
      </c>
      <c r="AU450" s="26"/>
      <c r="AV450" s="26"/>
      <c r="AW450" s="26"/>
      <c r="AX450" s="26"/>
      <c r="AY450" s="26"/>
      <c r="AZ450" s="26"/>
      <c r="BA450" s="203"/>
      <c r="BB450" s="203"/>
      <c r="BC450" s="38"/>
      <c r="BD450" s="38"/>
      <c r="BE450" s="983">
        <v>401</v>
      </c>
    </row>
    <row r="451" spans="1:259" s="381" customFormat="1" ht="12.95" customHeight="1">
      <c r="A451" s="211" t="s">
        <v>8484</v>
      </c>
      <c r="B451" s="211"/>
      <c r="C451" s="214"/>
      <c r="D451" s="211">
        <v>120008274</v>
      </c>
      <c r="E451" s="137" t="s">
        <v>3521</v>
      </c>
      <c r="F451" s="137"/>
      <c r="G451" s="137">
        <v>22100245</v>
      </c>
      <c r="H451" s="26" t="s">
        <v>1456</v>
      </c>
      <c r="I451" s="26" t="s">
        <v>680</v>
      </c>
      <c r="J451" s="26" t="s">
        <v>681</v>
      </c>
      <c r="K451" s="26" t="s">
        <v>1209</v>
      </c>
      <c r="L451" s="27" t="s">
        <v>149</v>
      </c>
      <c r="M451" s="28" t="s">
        <v>104</v>
      </c>
      <c r="N451" s="26" t="s">
        <v>120</v>
      </c>
      <c r="O451" s="29" t="s">
        <v>83</v>
      </c>
      <c r="P451" s="28" t="s">
        <v>106</v>
      </c>
      <c r="Q451" s="26" t="s">
        <v>107</v>
      </c>
      <c r="R451" s="28" t="s">
        <v>150</v>
      </c>
      <c r="S451" s="27" t="s">
        <v>109</v>
      </c>
      <c r="T451" s="28" t="s">
        <v>686</v>
      </c>
      <c r="U451" s="30" t="s">
        <v>687</v>
      </c>
      <c r="V451" s="26" t="s">
        <v>111</v>
      </c>
      <c r="W451" s="28">
        <v>90</v>
      </c>
      <c r="X451" s="26" t="s">
        <v>112</v>
      </c>
      <c r="Y451" s="28"/>
      <c r="Z451" s="28"/>
      <c r="AA451" s="28"/>
      <c r="AB451" s="29">
        <v>30</v>
      </c>
      <c r="AC451" s="27">
        <v>60</v>
      </c>
      <c r="AD451" s="27">
        <v>10</v>
      </c>
      <c r="AE451" s="31" t="s">
        <v>122</v>
      </c>
      <c r="AF451" s="26" t="s">
        <v>114</v>
      </c>
      <c r="AG451" s="31">
        <v>10</v>
      </c>
      <c r="AH451" s="31">
        <v>13376632.5</v>
      </c>
      <c r="AI451" s="32">
        <f t="shared" si="27"/>
        <v>133766325</v>
      </c>
      <c r="AJ451" s="33">
        <f t="shared" si="28"/>
        <v>149818284</v>
      </c>
      <c r="AK451" s="34"/>
      <c r="AL451" s="35"/>
      <c r="AM451" s="34"/>
      <c r="AN451" s="34" t="s">
        <v>115</v>
      </c>
      <c r="AO451" s="24"/>
      <c r="AP451" s="26"/>
      <c r="AQ451" s="26"/>
      <c r="AR451" s="26"/>
      <c r="AS451" s="26" t="s">
        <v>685</v>
      </c>
      <c r="AT451" s="26" t="s">
        <v>685</v>
      </c>
      <c r="AU451" s="26"/>
      <c r="AV451" s="26"/>
      <c r="AW451" s="26"/>
      <c r="AX451" s="26"/>
      <c r="AY451" s="26"/>
      <c r="AZ451" s="26"/>
      <c r="BA451" s="203"/>
      <c r="BB451" s="203"/>
      <c r="BC451" s="38"/>
      <c r="BD451" s="38"/>
      <c r="BE451" s="983">
        <v>402</v>
      </c>
    </row>
    <row r="452" spans="1:259" s="381" customFormat="1" ht="12.95" customHeight="1">
      <c r="A452" s="211" t="s">
        <v>8484</v>
      </c>
      <c r="B452" s="211"/>
      <c r="C452" s="214"/>
      <c r="D452" s="211">
        <v>120008274</v>
      </c>
      <c r="E452" s="137" t="s">
        <v>3522</v>
      </c>
      <c r="F452" s="137"/>
      <c r="G452" s="137">
        <v>22100246</v>
      </c>
      <c r="H452" s="26" t="s">
        <v>1457</v>
      </c>
      <c r="I452" s="26" t="s">
        <v>680</v>
      </c>
      <c r="J452" s="26" t="s">
        <v>681</v>
      </c>
      <c r="K452" s="26" t="s">
        <v>1209</v>
      </c>
      <c r="L452" s="27" t="s">
        <v>149</v>
      </c>
      <c r="M452" s="28" t="s">
        <v>104</v>
      </c>
      <c r="N452" s="26" t="s">
        <v>120</v>
      </c>
      <c r="O452" s="29" t="s">
        <v>83</v>
      </c>
      <c r="P452" s="28" t="s">
        <v>106</v>
      </c>
      <c r="Q452" s="26" t="s">
        <v>107</v>
      </c>
      <c r="R452" s="28" t="s">
        <v>150</v>
      </c>
      <c r="S452" s="27" t="s">
        <v>109</v>
      </c>
      <c r="T452" s="28" t="s">
        <v>106</v>
      </c>
      <c r="U452" s="30" t="s">
        <v>121</v>
      </c>
      <c r="V452" s="26" t="s">
        <v>111</v>
      </c>
      <c r="W452" s="28">
        <v>90</v>
      </c>
      <c r="X452" s="26" t="s">
        <v>112</v>
      </c>
      <c r="Y452" s="28"/>
      <c r="Z452" s="28"/>
      <c r="AA452" s="28"/>
      <c r="AB452" s="29">
        <v>30</v>
      </c>
      <c r="AC452" s="27">
        <v>60</v>
      </c>
      <c r="AD452" s="27">
        <v>10</v>
      </c>
      <c r="AE452" s="31" t="s">
        <v>122</v>
      </c>
      <c r="AF452" s="26" t="s">
        <v>114</v>
      </c>
      <c r="AG452" s="31">
        <v>10</v>
      </c>
      <c r="AH452" s="31">
        <v>13376632.5</v>
      </c>
      <c r="AI452" s="32">
        <f t="shared" si="27"/>
        <v>133766325</v>
      </c>
      <c r="AJ452" s="33">
        <f t="shared" si="28"/>
        <v>149818284</v>
      </c>
      <c r="AK452" s="34"/>
      <c r="AL452" s="35"/>
      <c r="AM452" s="34"/>
      <c r="AN452" s="34" t="s">
        <v>115</v>
      </c>
      <c r="AO452" s="24"/>
      <c r="AP452" s="26"/>
      <c r="AQ452" s="26"/>
      <c r="AR452" s="26"/>
      <c r="AS452" s="26" t="s">
        <v>685</v>
      </c>
      <c r="AT452" s="26" t="s">
        <v>685</v>
      </c>
      <c r="AU452" s="26"/>
      <c r="AV452" s="26"/>
      <c r="AW452" s="26"/>
      <c r="AX452" s="26"/>
      <c r="AY452" s="26"/>
      <c r="AZ452" s="26"/>
      <c r="BA452" s="203"/>
      <c r="BB452" s="203"/>
      <c r="BC452" s="38"/>
      <c r="BD452" s="38"/>
      <c r="BE452" s="983">
        <v>403</v>
      </c>
    </row>
    <row r="453" spans="1:259" s="381" customFormat="1" ht="12.95" customHeight="1">
      <c r="A453" s="211" t="s">
        <v>8484</v>
      </c>
      <c r="B453" s="211"/>
      <c r="C453" s="214"/>
      <c r="D453" s="211">
        <v>120008274</v>
      </c>
      <c r="E453" s="137" t="s">
        <v>3523</v>
      </c>
      <c r="F453" s="137"/>
      <c r="G453" s="137">
        <v>22100247</v>
      </c>
      <c r="H453" s="26" t="s">
        <v>1458</v>
      </c>
      <c r="I453" s="26" t="s">
        <v>680</v>
      </c>
      <c r="J453" s="26" t="s">
        <v>681</v>
      </c>
      <c r="K453" s="26" t="s">
        <v>1209</v>
      </c>
      <c r="L453" s="27" t="s">
        <v>149</v>
      </c>
      <c r="M453" s="28" t="s">
        <v>104</v>
      </c>
      <c r="N453" s="26" t="s">
        <v>120</v>
      </c>
      <c r="O453" s="29" t="s">
        <v>83</v>
      </c>
      <c r="P453" s="28" t="s">
        <v>106</v>
      </c>
      <c r="Q453" s="26" t="s">
        <v>107</v>
      </c>
      <c r="R453" s="28" t="s">
        <v>150</v>
      </c>
      <c r="S453" s="27" t="s">
        <v>109</v>
      </c>
      <c r="T453" s="28" t="s">
        <v>278</v>
      </c>
      <c r="U453" s="30" t="s">
        <v>279</v>
      </c>
      <c r="V453" s="26" t="s">
        <v>111</v>
      </c>
      <c r="W453" s="28">
        <v>90</v>
      </c>
      <c r="X453" s="26" t="s">
        <v>112</v>
      </c>
      <c r="Y453" s="28"/>
      <c r="Z453" s="28"/>
      <c r="AA453" s="28"/>
      <c r="AB453" s="29">
        <v>30</v>
      </c>
      <c r="AC453" s="27">
        <v>60</v>
      </c>
      <c r="AD453" s="27">
        <v>10</v>
      </c>
      <c r="AE453" s="31" t="s">
        <v>122</v>
      </c>
      <c r="AF453" s="26" t="s">
        <v>114</v>
      </c>
      <c r="AG453" s="31">
        <v>10</v>
      </c>
      <c r="AH453" s="31">
        <v>13376632.5</v>
      </c>
      <c r="AI453" s="32">
        <f t="shared" si="27"/>
        <v>133766325</v>
      </c>
      <c r="AJ453" s="33">
        <f t="shared" si="28"/>
        <v>149818284</v>
      </c>
      <c r="AK453" s="34"/>
      <c r="AL453" s="35"/>
      <c r="AM453" s="34"/>
      <c r="AN453" s="34" t="s">
        <v>115</v>
      </c>
      <c r="AO453" s="24"/>
      <c r="AP453" s="26"/>
      <c r="AQ453" s="26"/>
      <c r="AR453" s="26"/>
      <c r="AS453" s="26" t="s">
        <v>685</v>
      </c>
      <c r="AT453" s="26" t="s">
        <v>685</v>
      </c>
      <c r="AU453" s="26"/>
      <c r="AV453" s="26"/>
      <c r="AW453" s="26"/>
      <c r="AX453" s="26"/>
      <c r="AY453" s="26"/>
      <c r="AZ453" s="26"/>
      <c r="BA453" s="203"/>
      <c r="BB453" s="203"/>
      <c r="BC453" s="38"/>
      <c r="BD453" s="38"/>
      <c r="BE453" s="983">
        <v>404</v>
      </c>
    </row>
    <row r="454" spans="1:259" s="381" customFormat="1" ht="12.95" customHeight="1">
      <c r="A454" s="211" t="s">
        <v>8484</v>
      </c>
      <c r="B454" s="211"/>
      <c r="C454" s="214"/>
      <c r="D454" s="211">
        <v>120010238</v>
      </c>
      <c r="E454" s="137" t="s">
        <v>3524</v>
      </c>
      <c r="F454" s="137"/>
      <c r="G454" s="137">
        <v>22100248</v>
      </c>
      <c r="H454" s="26" t="s">
        <v>1459</v>
      </c>
      <c r="I454" s="26" t="s">
        <v>680</v>
      </c>
      <c r="J454" s="26" t="s">
        <v>681</v>
      </c>
      <c r="K454" s="26" t="s">
        <v>1209</v>
      </c>
      <c r="L454" s="27" t="s">
        <v>149</v>
      </c>
      <c r="M454" s="28" t="s">
        <v>104</v>
      </c>
      <c r="N454" s="26" t="s">
        <v>120</v>
      </c>
      <c r="O454" s="29" t="s">
        <v>83</v>
      </c>
      <c r="P454" s="28" t="s">
        <v>106</v>
      </c>
      <c r="Q454" s="26" t="s">
        <v>107</v>
      </c>
      <c r="R454" s="28" t="s">
        <v>150</v>
      </c>
      <c r="S454" s="27" t="s">
        <v>109</v>
      </c>
      <c r="T454" s="28" t="s">
        <v>282</v>
      </c>
      <c r="U454" s="30" t="s">
        <v>283</v>
      </c>
      <c r="V454" s="26" t="s">
        <v>111</v>
      </c>
      <c r="W454" s="28">
        <v>90</v>
      </c>
      <c r="X454" s="26" t="s">
        <v>112</v>
      </c>
      <c r="Y454" s="28"/>
      <c r="Z454" s="28"/>
      <c r="AA454" s="28"/>
      <c r="AB454" s="29">
        <v>30</v>
      </c>
      <c r="AC454" s="27">
        <v>60</v>
      </c>
      <c r="AD454" s="27">
        <v>10</v>
      </c>
      <c r="AE454" s="31" t="s">
        <v>122</v>
      </c>
      <c r="AF454" s="26" t="s">
        <v>114</v>
      </c>
      <c r="AG454" s="31">
        <v>4</v>
      </c>
      <c r="AH454" s="31">
        <v>14643956.199999999</v>
      </c>
      <c r="AI454" s="32">
        <f t="shared" si="27"/>
        <v>58575824.799999997</v>
      </c>
      <c r="AJ454" s="33">
        <f t="shared" si="28"/>
        <v>65604923.776000001</v>
      </c>
      <c r="AK454" s="34"/>
      <c r="AL454" s="35"/>
      <c r="AM454" s="34"/>
      <c r="AN454" s="34" t="s">
        <v>115</v>
      </c>
      <c r="AO454" s="24"/>
      <c r="AP454" s="26"/>
      <c r="AQ454" s="26"/>
      <c r="AR454" s="26"/>
      <c r="AS454" s="26" t="s">
        <v>688</v>
      </c>
      <c r="AT454" s="26" t="s">
        <v>688</v>
      </c>
      <c r="AU454" s="26"/>
      <c r="AV454" s="26"/>
      <c r="AW454" s="26"/>
      <c r="AX454" s="26"/>
      <c r="AY454" s="26"/>
      <c r="AZ454" s="26"/>
      <c r="BA454" s="203"/>
      <c r="BB454" s="203"/>
      <c r="BC454" s="38"/>
      <c r="BD454" s="38"/>
      <c r="BE454" s="983">
        <v>405</v>
      </c>
    </row>
    <row r="455" spans="1:259" s="381" customFormat="1" ht="12.95" customHeight="1">
      <c r="A455" s="211" t="s">
        <v>8484</v>
      </c>
      <c r="B455" s="211"/>
      <c r="C455" s="214"/>
      <c r="D455" s="211">
        <v>120010238</v>
      </c>
      <c r="E455" s="137" t="s">
        <v>3525</v>
      </c>
      <c r="F455" s="137"/>
      <c r="G455" s="137">
        <v>22100249</v>
      </c>
      <c r="H455" s="26" t="s">
        <v>1460</v>
      </c>
      <c r="I455" s="26" t="s">
        <v>680</v>
      </c>
      <c r="J455" s="26" t="s">
        <v>681</v>
      </c>
      <c r="K455" s="26" t="s">
        <v>1209</v>
      </c>
      <c r="L455" s="27" t="s">
        <v>149</v>
      </c>
      <c r="M455" s="28" t="s">
        <v>104</v>
      </c>
      <c r="N455" s="26" t="s">
        <v>120</v>
      </c>
      <c r="O455" s="29" t="s">
        <v>83</v>
      </c>
      <c r="P455" s="28" t="s">
        <v>106</v>
      </c>
      <c r="Q455" s="26" t="s">
        <v>107</v>
      </c>
      <c r="R455" s="28" t="s">
        <v>150</v>
      </c>
      <c r="S455" s="27" t="s">
        <v>109</v>
      </c>
      <c r="T455" s="28" t="s">
        <v>683</v>
      </c>
      <c r="U455" s="30" t="s">
        <v>684</v>
      </c>
      <c r="V455" s="26" t="s">
        <v>111</v>
      </c>
      <c r="W455" s="28">
        <v>90</v>
      </c>
      <c r="X455" s="26" t="s">
        <v>112</v>
      </c>
      <c r="Y455" s="28"/>
      <c r="Z455" s="28"/>
      <c r="AA455" s="28"/>
      <c r="AB455" s="29">
        <v>30</v>
      </c>
      <c r="AC455" s="27">
        <v>60</v>
      </c>
      <c r="AD455" s="27">
        <v>10</v>
      </c>
      <c r="AE455" s="31" t="s">
        <v>122</v>
      </c>
      <c r="AF455" s="26" t="s">
        <v>114</v>
      </c>
      <c r="AG455" s="31">
        <v>5</v>
      </c>
      <c r="AH455" s="31">
        <v>14643956.199999999</v>
      </c>
      <c r="AI455" s="32">
        <f t="shared" si="27"/>
        <v>73219781</v>
      </c>
      <c r="AJ455" s="33">
        <f t="shared" si="28"/>
        <v>82006154.720000014</v>
      </c>
      <c r="AK455" s="34"/>
      <c r="AL455" s="35"/>
      <c r="AM455" s="34"/>
      <c r="AN455" s="34" t="s">
        <v>115</v>
      </c>
      <c r="AO455" s="24"/>
      <c r="AP455" s="26"/>
      <c r="AQ455" s="26"/>
      <c r="AR455" s="26"/>
      <c r="AS455" s="26" t="s">
        <v>688</v>
      </c>
      <c r="AT455" s="26" t="s">
        <v>688</v>
      </c>
      <c r="AU455" s="26"/>
      <c r="AV455" s="26"/>
      <c r="AW455" s="26"/>
      <c r="AX455" s="26"/>
      <c r="AY455" s="26"/>
      <c r="AZ455" s="26"/>
      <c r="BA455" s="203"/>
      <c r="BB455" s="203"/>
      <c r="BC455" s="38"/>
      <c r="BD455" s="38"/>
      <c r="BE455" s="983">
        <v>406</v>
      </c>
    </row>
    <row r="456" spans="1:259" s="381" customFormat="1" ht="12.95" customHeight="1">
      <c r="A456" s="211" t="s">
        <v>8484</v>
      </c>
      <c r="B456" s="211"/>
      <c r="C456" s="214"/>
      <c r="D456" s="211">
        <v>120010238</v>
      </c>
      <c r="E456" s="137" t="s">
        <v>3526</v>
      </c>
      <c r="F456" s="137"/>
      <c r="G456" s="137">
        <v>22100250</v>
      </c>
      <c r="H456" s="26" t="s">
        <v>1461</v>
      </c>
      <c r="I456" s="26" t="s">
        <v>680</v>
      </c>
      <c r="J456" s="26" t="s">
        <v>681</v>
      </c>
      <c r="K456" s="26" t="s">
        <v>1209</v>
      </c>
      <c r="L456" s="27" t="s">
        <v>149</v>
      </c>
      <c r="M456" s="28" t="s">
        <v>104</v>
      </c>
      <c r="N456" s="26" t="s">
        <v>120</v>
      </c>
      <c r="O456" s="29" t="s">
        <v>83</v>
      </c>
      <c r="P456" s="28" t="s">
        <v>106</v>
      </c>
      <c r="Q456" s="26" t="s">
        <v>107</v>
      </c>
      <c r="R456" s="28" t="s">
        <v>150</v>
      </c>
      <c r="S456" s="27" t="s">
        <v>109</v>
      </c>
      <c r="T456" s="28" t="s">
        <v>278</v>
      </c>
      <c r="U456" s="30" t="s">
        <v>279</v>
      </c>
      <c r="V456" s="26" t="s">
        <v>111</v>
      </c>
      <c r="W456" s="28">
        <v>90</v>
      </c>
      <c r="X456" s="26" t="s">
        <v>112</v>
      </c>
      <c r="Y456" s="28"/>
      <c r="Z456" s="28"/>
      <c r="AA456" s="28"/>
      <c r="AB456" s="29">
        <v>30</v>
      </c>
      <c r="AC456" s="27">
        <v>60</v>
      </c>
      <c r="AD456" s="27">
        <v>10</v>
      </c>
      <c r="AE456" s="31" t="s">
        <v>122</v>
      </c>
      <c r="AF456" s="26" t="s">
        <v>114</v>
      </c>
      <c r="AG456" s="31">
        <v>6</v>
      </c>
      <c r="AH456" s="31">
        <v>14643956.199999999</v>
      </c>
      <c r="AI456" s="32">
        <f t="shared" si="27"/>
        <v>87863737.199999988</v>
      </c>
      <c r="AJ456" s="33">
        <f t="shared" si="28"/>
        <v>98407385.66399999</v>
      </c>
      <c r="AK456" s="34"/>
      <c r="AL456" s="35"/>
      <c r="AM456" s="34"/>
      <c r="AN456" s="34" t="s">
        <v>115</v>
      </c>
      <c r="AO456" s="24"/>
      <c r="AP456" s="26"/>
      <c r="AQ456" s="26"/>
      <c r="AR456" s="26"/>
      <c r="AS456" s="26" t="s">
        <v>688</v>
      </c>
      <c r="AT456" s="26" t="s">
        <v>688</v>
      </c>
      <c r="AU456" s="26"/>
      <c r="AV456" s="26"/>
      <c r="AW456" s="26"/>
      <c r="AX456" s="26"/>
      <c r="AY456" s="26"/>
      <c r="AZ456" s="26"/>
      <c r="BA456" s="203"/>
      <c r="BB456" s="203"/>
      <c r="BC456" s="38"/>
      <c r="BD456" s="38"/>
      <c r="BE456" s="983">
        <v>407</v>
      </c>
    </row>
    <row r="457" spans="1:259" s="381" customFormat="1" ht="12.95" customHeight="1">
      <c r="A457" s="211" t="s">
        <v>8484</v>
      </c>
      <c r="B457" s="211"/>
      <c r="C457" s="214"/>
      <c r="D457" s="211">
        <v>260001173</v>
      </c>
      <c r="E457" s="137" t="s">
        <v>1240</v>
      </c>
      <c r="F457" s="137"/>
      <c r="G457" s="137">
        <v>22100251</v>
      </c>
      <c r="H457" s="26" t="s">
        <v>1462</v>
      </c>
      <c r="I457" s="26" t="s">
        <v>689</v>
      </c>
      <c r="J457" s="26" t="s">
        <v>690</v>
      </c>
      <c r="K457" s="26" t="s">
        <v>268</v>
      </c>
      <c r="L457" s="27" t="s">
        <v>103</v>
      </c>
      <c r="M457" s="28" t="s">
        <v>104</v>
      </c>
      <c r="N457" s="26"/>
      <c r="O457" s="29" t="s">
        <v>105</v>
      </c>
      <c r="P457" s="28" t="s">
        <v>106</v>
      </c>
      <c r="Q457" s="26" t="s">
        <v>107</v>
      </c>
      <c r="R457" s="28" t="s">
        <v>108</v>
      </c>
      <c r="S457" s="27" t="s">
        <v>109</v>
      </c>
      <c r="T457" s="28" t="s">
        <v>106</v>
      </c>
      <c r="U457" s="30" t="s">
        <v>121</v>
      </c>
      <c r="V457" s="26" t="s">
        <v>111</v>
      </c>
      <c r="W457" s="28"/>
      <c r="X457" s="26"/>
      <c r="Y457" s="28"/>
      <c r="Z457" s="28" t="s">
        <v>433</v>
      </c>
      <c r="AA457" s="28" t="s">
        <v>434</v>
      </c>
      <c r="AB457" s="29">
        <v>0</v>
      </c>
      <c r="AC457" s="27">
        <v>90</v>
      </c>
      <c r="AD457" s="27">
        <v>10</v>
      </c>
      <c r="AE457" s="31" t="s">
        <v>362</v>
      </c>
      <c r="AF457" s="26" t="s">
        <v>114</v>
      </c>
      <c r="AG457" s="31">
        <v>1000</v>
      </c>
      <c r="AH457" s="31">
        <v>2950</v>
      </c>
      <c r="AI457" s="32">
        <v>0</v>
      </c>
      <c r="AJ457" s="33">
        <f t="shared" si="28"/>
        <v>0</v>
      </c>
      <c r="AK457" s="34"/>
      <c r="AL457" s="35"/>
      <c r="AM457" s="34"/>
      <c r="AN457" s="34" t="s">
        <v>115</v>
      </c>
      <c r="AO457" s="24"/>
      <c r="AP457" s="26"/>
      <c r="AQ457" s="26"/>
      <c r="AR457" s="26"/>
      <c r="AS457" s="26" t="s">
        <v>691</v>
      </c>
      <c r="AT457" s="26" t="s">
        <v>691</v>
      </c>
      <c r="AU457" s="26"/>
      <c r="AV457" s="26"/>
      <c r="AW457" s="26"/>
      <c r="AX457" s="26"/>
      <c r="AY457" s="26"/>
      <c r="AZ457" s="26"/>
      <c r="BA457" s="203"/>
      <c r="BB457" s="38"/>
      <c r="BC457" s="38"/>
      <c r="BD457" s="38"/>
      <c r="BE457" s="983">
        <v>408</v>
      </c>
    </row>
    <row r="458" spans="1:259" s="381" customFormat="1" ht="12.95" customHeight="1">
      <c r="A458" s="268" t="s">
        <v>8484</v>
      </c>
      <c r="B458" s="269"/>
      <c r="C458" s="269"/>
      <c r="D458" s="268">
        <v>260001173</v>
      </c>
      <c r="E458" s="268" t="s">
        <v>3892</v>
      </c>
      <c r="F458" s="268"/>
      <c r="G458" s="268">
        <v>22100251</v>
      </c>
      <c r="H458" s="260"/>
      <c r="I458" s="114" t="s">
        <v>689</v>
      </c>
      <c r="J458" s="114" t="s">
        <v>690</v>
      </c>
      <c r="K458" s="114" t="s">
        <v>268</v>
      </c>
      <c r="L458" s="89" t="s">
        <v>103</v>
      </c>
      <c r="M458" s="89" t="s">
        <v>104</v>
      </c>
      <c r="N458" s="62"/>
      <c r="O458" s="89" t="s">
        <v>105</v>
      </c>
      <c r="P458" s="110" t="s">
        <v>106</v>
      </c>
      <c r="Q458" s="112" t="s">
        <v>107</v>
      </c>
      <c r="R458" s="62" t="s">
        <v>108</v>
      </c>
      <c r="S458" s="62" t="s">
        <v>109</v>
      </c>
      <c r="T458" s="110" t="s">
        <v>106</v>
      </c>
      <c r="U458" s="112" t="s">
        <v>121</v>
      </c>
      <c r="V458" s="62" t="s">
        <v>111</v>
      </c>
      <c r="W458" s="62"/>
      <c r="X458" s="62"/>
      <c r="Y458" s="62"/>
      <c r="Z458" s="62" t="s">
        <v>433</v>
      </c>
      <c r="AA458" s="62" t="s">
        <v>434</v>
      </c>
      <c r="AB458" s="261">
        <v>0</v>
      </c>
      <c r="AC458" s="62">
        <v>90</v>
      </c>
      <c r="AD458" s="261">
        <v>10</v>
      </c>
      <c r="AE458" s="62" t="s">
        <v>362</v>
      </c>
      <c r="AF458" s="62" t="s">
        <v>114</v>
      </c>
      <c r="AG458" s="262">
        <v>946</v>
      </c>
      <c r="AH458" s="263">
        <v>2950</v>
      </c>
      <c r="AI458" s="264">
        <v>0</v>
      </c>
      <c r="AJ458" s="152">
        <f t="shared" si="28"/>
        <v>0</v>
      </c>
      <c r="AK458" s="265"/>
      <c r="AL458" s="265"/>
      <c r="AM458" s="265"/>
      <c r="AN458" s="266" t="s">
        <v>115</v>
      </c>
      <c r="AO458" s="267"/>
      <c r="AP458" s="267"/>
      <c r="AQ458" s="62"/>
      <c r="AR458" s="62"/>
      <c r="AS458" s="62" t="s">
        <v>691</v>
      </c>
      <c r="AT458" s="260"/>
      <c r="AU458" s="62"/>
      <c r="AV458" s="62"/>
      <c r="AW458" s="62"/>
      <c r="AX458" s="62"/>
      <c r="AY458" s="62"/>
      <c r="AZ458" s="62" t="s">
        <v>3858</v>
      </c>
      <c r="BA458" s="201"/>
      <c r="BB458" s="201"/>
      <c r="BC458" s="201"/>
      <c r="BD458" s="209"/>
      <c r="BE458" s="983">
        <v>409</v>
      </c>
    </row>
    <row r="459" spans="1:259" s="381" customFormat="1" ht="12.95" customHeight="1">
      <c r="A459" s="627" t="s">
        <v>8484</v>
      </c>
      <c r="B459" s="380"/>
      <c r="C459" s="380"/>
      <c r="D459" s="638">
        <v>210030313</v>
      </c>
      <c r="E459" s="446" t="s">
        <v>4551</v>
      </c>
      <c r="F459" s="446"/>
      <c r="G459" s="380"/>
      <c r="H459" s="260"/>
      <c r="I459" s="574" t="s">
        <v>689</v>
      </c>
      <c r="J459" s="574" t="s">
        <v>690</v>
      </c>
      <c r="K459" s="26" t="s">
        <v>268</v>
      </c>
      <c r="L459" s="574" t="s">
        <v>103</v>
      </c>
      <c r="M459" s="575" t="s">
        <v>104</v>
      </c>
      <c r="N459" s="574"/>
      <c r="O459" s="575" t="s">
        <v>105</v>
      </c>
      <c r="P459" s="575" t="s">
        <v>106</v>
      </c>
      <c r="Q459" s="26" t="s">
        <v>107</v>
      </c>
      <c r="R459" s="575" t="s">
        <v>433</v>
      </c>
      <c r="S459" s="574" t="s">
        <v>109</v>
      </c>
      <c r="T459" s="575" t="s">
        <v>106</v>
      </c>
      <c r="U459" s="30" t="s">
        <v>121</v>
      </c>
      <c r="V459" s="574" t="s">
        <v>111</v>
      </c>
      <c r="W459" s="576"/>
      <c r="X459" s="574"/>
      <c r="Y459" s="575"/>
      <c r="Z459" s="575" t="s">
        <v>2149</v>
      </c>
      <c r="AA459" s="575" t="s">
        <v>434</v>
      </c>
      <c r="AB459" s="577">
        <v>0</v>
      </c>
      <c r="AC459" s="578">
        <v>90</v>
      </c>
      <c r="AD459" s="578">
        <v>10</v>
      </c>
      <c r="AE459" s="579" t="s">
        <v>362</v>
      </c>
      <c r="AF459" s="574" t="s">
        <v>114</v>
      </c>
      <c r="AG459" s="579">
        <v>1029</v>
      </c>
      <c r="AH459" s="580">
        <v>4064.78</v>
      </c>
      <c r="AI459" s="581">
        <v>4182658.62</v>
      </c>
      <c r="AJ459" s="581">
        <v>4684577.6500000004</v>
      </c>
      <c r="AK459" s="582"/>
      <c r="AL459" s="581"/>
      <c r="AM459" s="581"/>
      <c r="AN459" s="573" t="s">
        <v>115</v>
      </c>
      <c r="AO459" s="574"/>
      <c r="AP459" s="574"/>
      <c r="AQ459" s="574"/>
      <c r="AR459" s="574"/>
      <c r="AS459" s="574" t="s">
        <v>4505</v>
      </c>
      <c r="AT459" s="574"/>
      <c r="AU459" s="574"/>
      <c r="AV459" s="574"/>
      <c r="AW459" s="574"/>
      <c r="AX459" s="574"/>
      <c r="AY459" s="574"/>
      <c r="AZ459" s="573" t="s">
        <v>104</v>
      </c>
      <c r="BA459" s="583" t="s">
        <v>104</v>
      </c>
      <c r="BB459" s="254"/>
      <c r="BC459" s="1"/>
      <c r="BD459" s="1"/>
      <c r="BE459" s="983">
        <v>410</v>
      </c>
    </row>
    <row r="460" spans="1:259" s="381" customFormat="1" ht="12.95" customHeight="1">
      <c r="A460" s="211" t="s">
        <v>8484</v>
      </c>
      <c r="B460" s="211"/>
      <c r="C460" s="214"/>
      <c r="D460" s="211">
        <v>210029257</v>
      </c>
      <c r="E460" s="137" t="s">
        <v>3527</v>
      </c>
      <c r="F460" s="137"/>
      <c r="G460" s="137">
        <v>22100252</v>
      </c>
      <c r="H460" s="26" t="s">
        <v>1463</v>
      </c>
      <c r="I460" s="26" t="s">
        <v>692</v>
      </c>
      <c r="J460" s="26" t="s">
        <v>693</v>
      </c>
      <c r="K460" s="26" t="s">
        <v>694</v>
      </c>
      <c r="L460" s="27" t="s">
        <v>103</v>
      </c>
      <c r="M460" s="28" t="s">
        <v>104</v>
      </c>
      <c r="N460" s="26" t="s">
        <v>120</v>
      </c>
      <c r="O460" s="29" t="s">
        <v>83</v>
      </c>
      <c r="P460" s="28" t="s">
        <v>106</v>
      </c>
      <c r="Q460" s="26" t="s">
        <v>107</v>
      </c>
      <c r="R460" s="28" t="s">
        <v>108</v>
      </c>
      <c r="S460" s="27" t="s">
        <v>109</v>
      </c>
      <c r="T460" s="28" t="s">
        <v>106</v>
      </c>
      <c r="U460" s="30" t="s">
        <v>121</v>
      </c>
      <c r="V460" s="26" t="s">
        <v>111</v>
      </c>
      <c r="W460" s="28">
        <v>60</v>
      </c>
      <c r="X460" s="26" t="s">
        <v>112</v>
      </c>
      <c r="Y460" s="28"/>
      <c r="Z460" s="28"/>
      <c r="AA460" s="28"/>
      <c r="AB460" s="29">
        <v>30</v>
      </c>
      <c r="AC460" s="27">
        <v>60</v>
      </c>
      <c r="AD460" s="27">
        <v>10</v>
      </c>
      <c r="AE460" s="31" t="s">
        <v>128</v>
      </c>
      <c r="AF460" s="26" t="s">
        <v>114</v>
      </c>
      <c r="AG460" s="31">
        <v>18</v>
      </c>
      <c r="AH460" s="31">
        <v>554400</v>
      </c>
      <c r="AI460" s="32">
        <f>AG460*AH460</f>
        <v>9979200</v>
      </c>
      <c r="AJ460" s="33">
        <f t="shared" ref="AJ460:AJ468" si="29">AI460*1.12</f>
        <v>11176704.000000002</v>
      </c>
      <c r="AK460" s="34"/>
      <c r="AL460" s="35"/>
      <c r="AM460" s="34"/>
      <c r="AN460" s="34" t="s">
        <v>115</v>
      </c>
      <c r="AO460" s="24"/>
      <c r="AP460" s="26"/>
      <c r="AQ460" s="26"/>
      <c r="AR460" s="26"/>
      <c r="AS460" s="26" t="s">
        <v>695</v>
      </c>
      <c r="AT460" s="26" t="s">
        <v>695</v>
      </c>
      <c r="AU460" s="26"/>
      <c r="AV460" s="26"/>
      <c r="AW460" s="26"/>
      <c r="AX460" s="26"/>
      <c r="AY460" s="26"/>
      <c r="AZ460" s="26"/>
      <c r="BA460" s="203"/>
      <c r="BB460" s="203"/>
      <c r="BC460" s="38"/>
      <c r="BD460" s="38"/>
      <c r="BE460" s="983">
        <v>411</v>
      </c>
    </row>
    <row r="461" spans="1:259" s="381" customFormat="1" ht="12.95" customHeight="1">
      <c r="A461" s="211" t="s">
        <v>8484</v>
      </c>
      <c r="B461" s="211"/>
      <c r="C461" s="214"/>
      <c r="D461" s="211">
        <v>220019899</v>
      </c>
      <c r="E461" s="137" t="s">
        <v>3528</v>
      </c>
      <c r="F461" s="137"/>
      <c r="G461" s="137">
        <v>22100253</v>
      </c>
      <c r="H461" s="26" t="s">
        <v>1464</v>
      </c>
      <c r="I461" s="26" t="s">
        <v>696</v>
      </c>
      <c r="J461" s="26" t="s">
        <v>697</v>
      </c>
      <c r="K461" s="26" t="s">
        <v>440</v>
      </c>
      <c r="L461" s="27" t="s">
        <v>103</v>
      </c>
      <c r="M461" s="28" t="s">
        <v>104</v>
      </c>
      <c r="N461" s="26" t="s">
        <v>120</v>
      </c>
      <c r="O461" s="29" t="s">
        <v>83</v>
      </c>
      <c r="P461" s="28" t="s">
        <v>106</v>
      </c>
      <c r="Q461" s="26" t="s">
        <v>107</v>
      </c>
      <c r="R461" s="28" t="s">
        <v>108</v>
      </c>
      <c r="S461" s="27" t="s">
        <v>109</v>
      </c>
      <c r="T461" s="28" t="s">
        <v>106</v>
      </c>
      <c r="U461" s="30" t="s">
        <v>121</v>
      </c>
      <c r="V461" s="26" t="s">
        <v>111</v>
      </c>
      <c r="W461" s="28">
        <v>60</v>
      </c>
      <c r="X461" s="26" t="s">
        <v>112</v>
      </c>
      <c r="Y461" s="28"/>
      <c r="Z461" s="28"/>
      <c r="AA461" s="28"/>
      <c r="AB461" s="29">
        <v>30</v>
      </c>
      <c r="AC461" s="27">
        <v>60</v>
      </c>
      <c r="AD461" s="27">
        <v>10</v>
      </c>
      <c r="AE461" s="31" t="s">
        <v>128</v>
      </c>
      <c r="AF461" s="26" t="s">
        <v>114</v>
      </c>
      <c r="AG461" s="31">
        <v>1062</v>
      </c>
      <c r="AH461" s="31">
        <v>1417.5</v>
      </c>
      <c r="AI461" s="32">
        <f>AG461*AH461</f>
        <v>1505385</v>
      </c>
      <c r="AJ461" s="33">
        <f t="shared" si="29"/>
        <v>1686031.2000000002</v>
      </c>
      <c r="AK461" s="34"/>
      <c r="AL461" s="35"/>
      <c r="AM461" s="34"/>
      <c r="AN461" s="34" t="s">
        <v>115</v>
      </c>
      <c r="AO461" s="24"/>
      <c r="AP461" s="26"/>
      <c r="AQ461" s="26"/>
      <c r="AR461" s="26"/>
      <c r="AS461" s="26" t="s">
        <v>698</v>
      </c>
      <c r="AT461" s="26" t="s">
        <v>698</v>
      </c>
      <c r="AU461" s="26"/>
      <c r="AV461" s="26"/>
      <c r="AW461" s="26"/>
      <c r="AX461" s="26"/>
      <c r="AY461" s="26"/>
      <c r="AZ461" s="26"/>
      <c r="BA461" s="203"/>
      <c r="BB461" s="203"/>
      <c r="BC461" s="38"/>
      <c r="BD461" s="38"/>
      <c r="BE461" s="983">
        <v>412</v>
      </c>
    </row>
    <row r="462" spans="1:259" s="381" customFormat="1" ht="12.95" customHeight="1">
      <c r="A462" s="211" t="s">
        <v>8484</v>
      </c>
      <c r="B462" s="211"/>
      <c r="C462" s="214"/>
      <c r="D462" s="211">
        <v>220019900</v>
      </c>
      <c r="E462" s="137" t="s">
        <v>3529</v>
      </c>
      <c r="F462" s="137"/>
      <c r="G462" s="137">
        <v>22100254</v>
      </c>
      <c r="H462" s="26" t="s">
        <v>1465</v>
      </c>
      <c r="I462" s="26" t="s">
        <v>696</v>
      </c>
      <c r="J462" s="26" t="s">
        <v>697</v>
      </c>
      <c r="K462" s="26" t="s">
        <v>440</v>
      </c>
      <c r="L462" s="27" t="s">
        <v>103</v>
      </c>
      <c r="M462" s="28" t="s">
        <v>104</v>
      </c>
      <c r="N462" s="26" t="s">
        <v>120</v>
      </c>
      <c r="O462" s="29" t="s">
        <v>83</v>
      </c>
      <c r="P462" s="28" t="s">
        <v>106</v>
      </c>
      <c r="Q462" s="26" t="s">
        <v>107</v>
      </c>
      <c r="R462" s="28" t="s">
        <v>108</v>
      </c>
      <c r="S462" s="27" t="s">
        <v>109</v>
      </c>
      <c r="T462" s="28" t="s">
        <v>106</v>
      </c>
      <c r="U462" s="30" t="s">
        <v>121</v>
      </c>
      <c r="V462" s="26" t="s">
        <v>111</v>
      </c>
      <c r="W462" s="28">
        <v>60</v>
      </c>
      <c r="X462" s="26" t="s">
        <v>112</v>
      </c>
      <c r="Y462" s="28"/>
      <c r="Z462" s="28"/>
      <c r="AA462" s="28"/>
      <c r="AB462" s="29">
        <v>30</v>
      </c>
      <c r="AC462" s="27">
        <v>60</v>
      </c>
      <c r="AD462" s="27">
        <v>10</v>
      </c>
      <c r="AE462" s="31" t="s">
        <v>128</v>
      </c>
      <c r="AF462" s="26" t="s">
        <v>114</v>
      </c>
      <c r="AG462" s="31">
        <v>860</v>
      </c>
      <c r="AH462" s="31">
        <v>1358.44</v>
      </c>
      <c r="AI462" s="32">
        <f>AG462*AH462</f>
        <v>1168258.4000000001</v>
      </c>
      <c r="AJ462" s="33">
        <f t="shared" si="29"/>
        <v>1308449.4080000003</v>
      </c>
      <c r="AK462" s="34"/>
      <c r="AL462" s="35"/>
      <c r="AM462" s="34"/>
      <c r="AN462" s="34" t="s">
        <v>115</v>
      </c>
      <c r="AO462" s="24"/>
      <c r="AP462" s="26"/>
      <c r="AQ462" s="26"/>
      <c r="AR462" s="26"/>
      <c r="AS462" s="26" t="s">
        <v>699</v>
      </c>
      <c r="AT462" s="26" t="s">
        <v>699</v>
      </c>
      <c r="AU462" s="26"/>
      <c r="AV462" s="26"/>
      <c r="AW462" s="26"/>
      <c r="AX462" s="26"/>
      <c r="AY462" s="26"/>
      <c r="AZ462" s="26"/>
      <c r="BA462" s="203"/>
      <c r="BB462" s="203"/>
      <c r="BC462" s="38"/>
      <c r="BD462" s="38"/>
      <c r="BE462" s="983">
        <v>413</v>
      </c>
    </row>
    <row r="463" spans="1:259" s="381" customFormat="1" ht="12.95" customHeight="1">
      <c r="A463" s="211" t="s">
        <v>8484</v>
      </c>
      <c r="B463" s="211"/>
      <c r="C463" s="214"/>
      <c r="D463" s="211">
        <v>210025302</v>
      </c>
      <c r="E463" s="137" t="s">
        <v>3530</v>
      </c>
      <c r="F463" s="137"/>
      <c r="G463" s="137">
        <v>22100255</v>
      </c>
      <c r="H463" s="26" t="s">
        <v>1466</v>
      </c>
      <c r="I463" s="26" t="s">
        <v>700</v>
      </c>
      <c r="J463" s="26" t="s">
        <v>697</v>
      </c>
      <c r="K463" s="26" t="s">
        <v>701</v>
      </c>
      <c r="L463" s="27" t="s">
        <v>103</v>
      </c>
      <c r="M463" s="28" t="s">
        <v>104</v>
      </c>
      <c r="N463" s="26" t="s">
        <v>120</v>
      </c>
      <c r="O463" s="29" t="s">
        <v>83</v>
      </c>
      <c r="P463" s="28" t="s">
        <v>106</v>
      </c>
      <c r="Q463" s="26" t="s">
        <v>107</v>
      </c>
      <c r="R463" s="28" t="s">
        <v>108</v>
      </c>
      <c r="S463" s="27" t="s">
        <v>109</v>
      </c>
      <c r="T463" s="28" t="s">
        <v>106</v>
      </c>
      <c r="U463" s="30" t="s">
        <v>121</v>
      </c>
      <c r="V463" s="26" t="s">
        <v>111</v>
      </c>
      <c r="W463" s="28">
        <v>60</v>
      </c>
      <c r="X463" s="26" t="s">
        <v>112</v>
      </c>
      <c r="Y463" s="28"/>
      <c r="Z463" s="28"/>
      <c r="AA463" s="28"/>
      <c r="AB463" s="29">
        <v>30</v>
      </c>
      <c r="AC463" s="27">
        <v>60</v>
      </c>
      <c r="AD463" s="27">
        <v>10</v>
      </c>
      <c r="AE463" s="31" t="s">
        <v>128</v>
      </c>
      <c r="AF463" s="26" t="s">
        <v>114</v>
      </c>
      <c r="AG463" s="31">
        <v>77</v>
      </c>
      <c r="AH463" s="31">
        <v>939.4</v>
      </c>
      <c r="AI463" s="32">
        <f>AG463*AH463</f>
        <v>72333.8</v>
      </c>
      <c r="AJ463" s="33">
        <f t="shared" si="29"/>
        <v>81013.856000000014</v>
      </c>
      <c r="AK463" s="34"/>
      <c r="AL463" s="35"/>
      <c r="AM463" s="34"/>
      <c r="AN463" s="34" t="s">
        <v>115</v>
      </c>
      <c r="AO463" s="24"/>
      <c r="AP463" s="26"/>
      <c r="AQ463" s="26"/>
      <c r="AR463" s="26"/>
      <c r="AS463" s="26" t="s">
        <v>702</v>
      </c>
      <c r="AT463" s="26" t="s">
        <v>702</v>
      </c>
      <c r="AU463" s="26"/>
      <c r="AV463" s="26"/>
      <c r="AW463" s="26"/>
      <c r="AX463" s="26"/>
      <c r="AY463" s="26"/>
      <c r="AZ463" s="26"/>
      <c r="BA463" s="203"/>
      <c r="BB463" s="203"/>
      <c r="BC463" s="38"/>
      <c r="BD463" s="38"/>
      <c r="BE463" s="983">
        <v>414</v>
      </c>
    </row>
    <row r="464" spans="1:259" s="381" customFormat="1" ht="12.95" customHeight="1">
      <c r="A464" s="211" t="s">
        <v>8484</v>
      </c>
      <c r="B464" s="211"/>
      <c r="C464" s="214"/>
      <c r="D464" s="211">
        <v>120006874</v>
      </c>
      <c r="E464" s="137" t="s">
        <v>3531</v>
      </c>
      <c r="F464" s="137"/>
      <c r="G464" s="137">
        <v>22100256</v>
      </c>
      <c r="H464" s="26" t="s">
        <v>1467</v>
      </c>
      <c r="I464" s="26" t="s">
        <v>703</v>
      </c>
      <c r="J464" s="26" t="s">
        <v>704</v>
      </c>
      <c r="K464" s="26" t="s">
        <v>705</v>
      </c>
      <c r="L464" s="27" t="s">
        <v>149</v>
      </c>
      <c r="M464" s="28" t="s">
        <v>104</v>
      </c>
      <c r="N464" s="26" t="s">
        <v>120</v>
      </c>
      <c r="O464" s="29" t="s">
        <v>83</v>
      </c>
      <c r="P464" s="28" t="s">
        <v>106</v>
      </c>
      <c r="Q464" s="26" t="s">
        <v>107</v>
      </c>
      <c r="R464" s="28" t="s">
        <v>150</v>
      </c>
      <c r="S464" s="27" t="s">
        <v>109</v>
      </c>
      <c r="T464" s="28" t="s">
        <v>282</v>
      </c>
      <c r="U464" s="30" t="s">
        <v>283</v>
      </c>
      <c r="V464" s="26" t="s">
        <v>111</v>
      </c>
      <c r="W464" s="28">
        <v>120</v>
      </c>
      <c r="X464" s="26" t="s">
        <v>112</v>
      </c>
      <c r="Y464" s="28"/>
      <c r="Z464" s="28"/>
      <c r="AA464" s="28"/>
      <c r="AB464" s="29">
        <v>30</v>
      </c>
      <c r="AC464" s="27">
        <v>60</v>
      </c>
      <c r="AD464" s="27">
        <v>10</v>
      </c>
      <c r="AE464" s="31" t="s">
        <v>128</v>
      </c>
      <c r="AF464" s="26" t="s">
        <v>114</v>
      </c>
      <c r="AG464" s="31">
        <v>3</v>
      </c>
      <c r="AH464" s="31">
        <v>39524017.799999997</v>
      </c>
      <c r="AI464" s="39">
        <v>0</v>
      </c>
      <c r="AJ464" s="34">
        <f t="shared" si="29"/>
        <v>0</v>
      </c>
      <c r="AK464" s="34"/>
      <c r="AL464" s="35"/>
      <c r="AM464" s="34"/>
      <c r="AN464" s="34" t="s">
        <v>115</v>
      </c>
      <c r="AO464" s="24"/>
      <c r="AP464" s="26"/>
      <c r="AQ464" s="26"/>
      <c r="AR464" s="26"/>
      <c r="AS464" s="26" t="s">
        <v>706</v>
      </c>
      <c r="AT464" s="26" t="s">
        <v>706</v>
      </c>
      <c r="AU464" s="26"/>
      <c r="AV464" s="26"/>
      <c r="AW464" s="26"/>
      <c r="AX464" s="26"/>
      <c r="AY464" s="26"/>
      <c r="AZ464" s="26"/>
      <c r="BA464" s="203"/>
      <c r="BB464" s="203"/>
      <c r="BC464" s="38"/>
      <c r="BD464" s="38"/>
      <c r="BE464" s="983">
        <v>415</v>
      </c>
    </row>
    <row r="465" spans="1:57" s="381" customFormat="1" ht="12.95" customHeight="1">
      <c r="A465" s="211" t="s">
        <v>8484</v>
      </c>
      <c r="B465" s="380"/>
      <c r="C465" s="380"/>
      <c r="D465" s="234">
        <v>120006874</v>
      </c>
      <c r="E465" s="137" t="s">
        <v>7721</v>
      </c>
      <c r="F465" s="137"/>
      <c r="G465" s="137"/>
      <c r="H465" s="260"/>
      <c r="I465" s="26" t="s">
        <v>703</v>
      </c>
      <c r="J465" s="26" t="s">
        <v>704</v>
      </c>
      <c r="K465" s="26" t="s">
        <v>705</v>
      </c>
      <c r="L465" s="96" t="s">
        <v>149</v>
      </c>
      <c r="M465" s="28"/>
      <c r="N465" s="26" t="s">
        <v>120</v>
      </c>
      <c r="O465" s="72" t="s">
        <v>83</v>
      </c>
      <c r="P465" s="28" t="s">
        <v>106</v>
      </c>
      <c r="Q465" s="26" t="s">
        <v>107</v>
      </c>
      <c r="R465" s="28" t="s">
        <v>150</v>
      </c>
      <c r="S465" s="26" t="s">
        <v>109</v>
      </c>
      <c r="T465" s="28" t="s">
        <v>282</v>
      </c>
      <c r="U465" s="30" t="s">
        <v>283</v>
      </c>
      <c r="V465" s="26" t="s">
        <v>111</v>
      </c>
      <c r="W465" s="28">
        <v>120</v>
      </c>
      <c r="X465" s="26" t="s">
        <v>112</v>
      </c>
      <c r="Y465" s="28"/>
      <c r="Z465" s="28"/>
      <c r="AA465" s="28"/>
      <c r="AB465" s="398">
        <v>30</v>
      </c>
      <c r="AC465" s="606">
        <v>60</v>
      </c>
      <c r="AD465" s="606">
        <v>10</v>
      </c>
      <c r="AE465" s="31" t="s">
        <v>128</v>
      </c>
      <c r="AF465" s="26" t="s">
        <v>114</v>
      </c>
      <c r="AG465" s="31">
        <v>5</v>
      </c>
      <c r="AH465" s="39">
        <v>39524017.799999997</v>
      </c>
      <c r="AI465" s="741">
        <f>AG465*AH465</f>
        <v>197620089</v>
      </c>
      <c r="AJ465" s="741">
        <f t="shared" si="29"/>
        <v>221334499.68000001</v>
      </c>
      <c r="AK465" s="740"/>
      <c r="AL465" s="741"/>
      <c r="AM465" s="741"/>
      <c r="AN465" s="34" t="s">
        <v>115</v>
      </c>
      <c r="AO465" s="24"/>
      <c r="AP465" s="26"/>
      <c r="AQ465" s="26"/>
      <c r="AR465" s="26"/>
      <c r="AS465" s="26" t="s">
        <v>706</v>
      </c>
      <c r="AT465" s="26" t="s">
        <v>706</v>
      </c>
      <c r="AU465" s="26"/>
      <c r="AV465" s="26"/>
      <c r="AW465" s="26"/>
      <c r="AX465" s="26"/>
      <c r="AY465" s="26"/>
      <c r="AZ465" s="26"/>
      <c r="BA465" s="8" t="s">
        <v>7704</v>
      </c>
      <c r="BB465" s="253">
        <v>22100256</v>
      </c>
      <c r="BC465" s="201"/>
      <c r="BD465" s="209"/>
      <c r="BE465" s="983">
        <v>416</v>
      </c>
    </row>
    <row r="466" spans="1:57" s="381" customFormat="1" ht="12.95" customHeight="1">
      <c r="A466" s="211" t="s">
        <v>8484</v>
      </c>
      <c r="B466" s="211"/>
      <c r="C466" s="214"/>
      <c r="D466" s="211">
        <v>120006874</v>
      </c>
      <c r="E466" s="137" t="s">
        <v>3532</v>
      </c>
      <c r="F466" s="137"/>
      <c r="G466" s="137">
        <v>22100257</v>
      </c>
      <c r="H466" s="26" t="s">
        <v>1468</v>
      </c>
      <c r="I466" s="26" t="s">
        <v>703</v>
      </c>
      <c r="J466" s="26" t="s">
        <v>704</v>
      </c>
      <c r="K466" s="26" t="s">
        <v>705</v>
      </c>
      <c r="L466" s="27" t="s">
        <v>149</v>
      </c>
      <c r="M466" s="28" t="s">
        <v>104</v>
      </c>
      <c r="N466" s="26" t="s">
        <v>120</v>
      </c>
      <c r="O466" s="29" t="s">
        <v>83</v>
      </c>
      <c r="P466" s="28" t="s">
        <v>106</v>
      </c>
      <c r="Q466" s="26" t="s">
        <v>107</v>
      </c>
      <c r="R466" s="28" t="s">
        <v>150</v>
      </c>
      <c r="S466" s="27" t="s">
        <v>109</v>
      </c>
      <c r="T466" s="28" t="s">
        <v>686</v>
      </c>
      <c r="U466" s="30" t="s">
        <v>687</v>
      </c>
      <c r="V466" s="26" t="s">
        <v>111</v>
      </c>
      <c r="W466" s="28">
        <v>120</v>
      </c>
      <c r="X466" s="26" t="s">
        <v>112</v>
      </c>
      <c r="Y466" s="28"/>
      <c r="Z466" s="28"/>
      <c r="AA466" s="28"/>
      <c r="AB466" s="29">
        <v>30</v>
      </c>
      <c r="AC466" s="27">
        <v>60</v>
      </c>
      <c r="AD466" s="27">
        <v>10</v>
      </c>
      <c r="AE466" s="31" t="s">
        <v>128</v>
      </c>
      <c r="AF466" s="26" t="s">
        <v>114</v>
      </c>
      <c r="AG466" s="31">
        <v>3</v>
      </c>
      <c r="AH466" s="31">
        <v>39524017.799999997</v>
      </c>
      <c r="AI466" s="32">
        <f>AG466*AH466</f>
        <v>118572053.39999999</v>
      </c>
      <c r="AJ466" s="33">
        <f t="shared" si="29"/>
        <v>132800699.808</v>
      </c>
      <c r="AK466" s="34"/>
      <c r="AL466" s="35"/>
      <c r="AM466" s="34"/>
      <c r="AN466" s="34" t="s">
        <v>115</v>
      </c>
      <c r="AO466" s="24"/>
      <c r="AP466" s="26"/>
      <c r="AQ466" s="26"/>
      <c r="AR466" s="26"/>
      <c r="AS466" s="26" t="s">
        <v>706</v>
      </c>
      <c r="AT466" s="26" t="s">
        <v>706</v>
      </c>
      <c r="AU466" s="26"/>
      <c r="AV466" s="26"/>
      <c r="AW466" s="26"/>
      <c r="AX466" s="26"/>
      <c r="AY466" s="26"/>
      <c r="AZ466" s="26"/>
      <c r="BA466" s="203"/>
      <c r="BB466" s="38"/>
      <c r="BC466" s="38"/>
      <c r="BD466" s="38"/>
      <c r="BE466" s="983">
        <v>417</v>
      </c>
    </row>
    <row r="467" spans="1:57" s="381" customFormat="1" ht="12.95" customHeight="1">
      <c r="A467" s="211" t="s">
        <v>8484</v>
      </c>
      <c r="B467" s="211"/>
      <c r="C467" s="214"/>
      <c r="D467" s="211">
        <v>210009351</v>
      </c>
      <c r="E467" s="137" t="s">
        <v>3533</v>
      </c>
      <c r="F467" s="137"/>
      <c r="G467" s="137">
        <v>22100258</v>
      </c>
      <c r="H467" s="26" t="s">
        <v>1469</v>
      </c>
      <c r="I467" s="26" t="s">
        <v>707</v>
      </c>
      <c r="J467" s="26" t="s">
        <v>708</v>
      </c>
      <c r="K467" s="26" t="s">
        <v>709</v>
      </c>
      <c r="L467" s="27" t="s">
        <v>103</v>
      </c>
      <c r="M467" s="28" t="s">
        <v>104</v>
      </c>
      <c r="N467" s="26"/>
      <c r="O467" s="29" t="s">
        <v>105</v>
      </c>
      <c r="P467" s="28" t="s">
        <v>106</v>
      </c>
      <c r="Q467" s="26" t="s">
        <v>107</v>
      </c>
      <c r="R467" s="28" t="s">
        <v>108</v>
      </c>
      <c r="S467" s="27" t="s">
        <v>109</v>
      </c>
      <c r="T467" s="28" t="s">
        <v>106</v>
      </c>
      <c r="U467" s="30" t="s">
        <v>121</v>
      </c>
      <c r="V467" s="26" t="s">
        <v>111</v>
      </c>
      <c r="W467" s="28">
        <v>60</v>
      </c>
      <c r="X467" s="26" t="s">
        <v>112</v>
      </c>
      <c r="Y467" s="28"/>
      <c r="Z467" s="28"/>
      <c r="AA467" s="28"/>
      <c r="AB467" s="29">
        <v>0</v>
      </c>
      <c r="AC467" s="27">
        <v>90</v>
      </c>
      <c r="AD467" s="27">
        <v>10</v>
      </c>
      <c r="AE467" s="31" t="s">
        <v>128</v>
      </c>
      <c r="AF467" s="26" t="s">
        <v>114</v>
      </c>
      <c r="AG467" s="31">
        <v>70</v>
      </c>
      <c r="AH467" s="31">
        <v>5422.3</v>
      </c>
      <c r="AI467" s="32">
        <v>0</v>
      </c>
      <c r="AJ467" s="33">
        <f t="shared" si="29"/>
        <v>0</v>
      </c>
      <c r="AK467" s="34"/>
      <c r="AL467" s="35"/>
      <c r="AM467" s="34"/>
      <c r="AN467" s="34" t="s">
        <v>115</v>
      </c>
      <c r="AO467" s="24"/>
      <c r="AP467" s="26"/>
      <c r="AQ467" s="26"/>
      <c r="AR467" s="26"/>
      <c r="AS467" s="26" t="s">
        <v>710</v>
      </c>
      <c r="AT467" s="26" t="s">
        <v>710</v>
      </c>
      <c r="AU467" s="26"/>
      <c r="AV467" s="26"/>
      <c r="AW467" s="26"/>
      <c r="AX467" s="26"/>
      <c r="AY467" s="26"/>
      <c r="AZ467" s="26"/>
      <c r="BA467" s="203"/>
      <c r="BB467" s="203"/>
      <c r="BC467" s="38"/>
      <c r="BD467" s="38"/>
      <c r="BE467" s="983">
        <v>418</v>
      </c>
    </row>
    <row r="468" spans="1:57" s="381" customFormat="1" ht="12.95" customHeight="1">
      <c r="A468" s="268" t="s">
        <v>8484</v>
      </c>
      <c r="B468" s="269"/>
      <c r="C468" s="269"/>
      <c r="D468" s="268">
        <v>210009351</v>
      </c>
      <c r="E468" s="268" t="s">
        <v>3893</v>
      </c>
      <c r="F468" s="268"/>
      <c r="G468" s="268">
        <v>22100258</v>
      </c>
      <c r="H468" s="260"/>
      <c r="I468" s="114" t="s">
        <v>707</v>
      </c>
      <c r="J468" s="114" t="s">
        <v>708</v>
      </c>
      <c r="K468" s="114" t="s">
        <v>709</v>
      </c>
      <c r="L468" s="89" t="s">
        <v>103</v>
      </c>
      <c r="M468" s="89" t="s">
        <v>104</v>
      </c>
      <c r="N468" s="62"/>
      <c r="O468" s="89" t="s">
        <v>105</v>
      </c>
      <c r="P468" s="110" t="s">
        <v>106</v>
      </c>
      <c r="Q468" s="112" t="s">
        <v>107</v>
      </c>
      <c r="R468" s="62" t="s">
        <v>108</v>
      </c>
      <c r="S468" s="62" t="s">
        <v>109</v>
      </c>
      <c r="T468" s="110" t="s">
        <v>106</v>
      </c>
      <c r="U468" s="112" t="s">
        <v>121</v>
      </c>
      <c r="V468" s="62" t="s">
        <v>111</v>
      </c>
      <c r="W468" s="62">
        <v>60</v>
      </c>
      <c r="X468" s="62" t="s">
        <v>112</v>
      </c>
      <c r="Y468" s="62"/>
      <c r="Z468" s="62"/>
      <c r="AA468" s="62"/>
      <c r="AB468" s="261">
        <v>0</v>
      </c>
      <c r="AC468" s="62">
        <v>90</v>
      </c>
      <c r="AD468" s="261">
        <v>10</v>
      </c>
      <c r="AE468" s="62" t="s">
        <v>128</v>
      </c>
      <c r="AF468" s="62" t="s">
        <v>114</v>
      </c>
      <c r="AG468" s="262">
        <v>65</v>
      </c>
      <c r="AH468" s="263">
        <v>5422.3</v>
      </c>
      <c r="AI468" s="32">
        <v>0</v>
      </c>
      <c r="AJ468" s="33">
        <f t="shared" si="29"/>
        <v>0</v>
      </c>
      <c r="AK468" s="265"/>
      <c r="AL468" s="265"/>
      <c r="AM468" s="265"/>
      <c r="AN468" s="266" t="s">
        <v>115</v>
      </c>
      <c r="AO468" s="267"/>
      <c r="AP468" s="267"/>
      <c r="AQ468" s="62"/>
      <c r="AR468" s="62"/>
      <c r="AS468" s="62" t="s">
        <v>710</v>
      </c>
      <c r="AT468" s="260"/>
      <c r="AU468" s="62"/>
      <c r="AV468" s="62"/>
      <c r="AW468" s="62"/>
      <c r="AX468" s="62"/>
      <c r="AY468" s="62"/>
      <c r="AZ468" s="62" t="s">
        <v>3858</v>
      </c>
      <c r="BA468" s="201"/>
      <c r="BB468" s="201"/>
      <c r="BC468" s="201"/>
      <c r="BD468" s="209"/>
      <c r="BE468" s="983">
        <v>419</v>
      </c>
    </row>
    <row r="469" spans="1:57" s="381" customFormat="1" ht="12.95" customHeight="1">
      <c r="A469" s="758" t="s">
        <v>8484</v>
      </c>
      <c r="B469" s="759"/>
      <c r="C469" s="759"/>
      <c r="D469" s="760">
        <v>210009351</v>
      </c>
      <c r="E469" s="761" t="s">
        <v>4791</v>
      </c>
      <c r="F469" s="761"/>
      <c r="G469" s="759"/>
      <c r="H469" s="524"/>
      <c r="I469" s="36" t="s">
        <v>707</v>
      </c>
      <c r="J469" s="36" t="s">
        <v>708</v>
      </c>
      <c r="K469" s="36" t="s">
        <v>709</v>
      </c>
      <c r="L469" s="97" t="s">
        <v>103</v>
      </c>
      <c r="M469" s="97" t="s">
        <v>104</v>
      </c>
      <c r="N469" s="64"/>
      <c r="O469" s="64" t="s">
        <v>105</v>
      </c>
      <c r="P469" s="503" t="s">
        <v>106</v>
      </c>
      <c r="Q469" s="750" t="s">
        <v>107</v>
      </c>
      <c r="R469" s="398" t="s">
        <v>2134</v>
      </c>
      <c r="S469" s="64" t="s">
        <v>109</v>
      </c>
      <c r="T469" s="503" t="s">
        <v>106</v>
      </c>
      <c r="U469" s="750" t="s">
        <v>121</v>
      </c>
      <c r="V469" s="395" t="s">
        <v>111</v>
      </c>
      <c r="W469" s="395">
        <v>60</v>
      </c>
      <c r="X469" s="395" t="s">
        <v>112</v>
      </c>
      <c r="Y469" s="60"/>
      <c r="Z469" s="60"/>
      <c r="AA469" s="60"/>
      <c r="AB469" s="506">
        <v>0</v>
      </c>
      <c r="AC469" s="401">
        <v>90</v>
      </c>
      <c r="AD469" s="401">
        <v>10</v>
      </c>
      <c r="AE469" s="60" t="s">
        <v>128</v>
      </c>
      <c r="AF469" s="60" t="s">
        <v>114</v>
      </c>
      <c r="AG469" s="498">
        <v>67</v>
      </c>
      <c r="AH469" s="610">
        <v>5422.3</v>
      </c>
      <c r="AI469" s="905">
        <v>0</v>
      </c>
      <c r="AJ469" s="905">
        <v>0</v>
      </c>
      <c r="AK469" s="740"/>
      <c r="AL469" s="741"/>
      <c r="AM469" s="741"/>
      <c r="AN469" s="752" t="s">
        <v>115</v>
      </c>
      <c r="AO469" s="753"/>
      <c r="AP469" s="753"/>
      <c r="AQ469" s="60"/>
      <c r="AR469" s="60"/>
      <c r="AS469" s="60" t="s">
        <v>710</v>
      </c>
      <c r="AT469" s="86"/>
      <c r="AU469" s="60"/>
      <c r="AV469" s="60"/>
      <c r="AW469" s="60"/>
      <c r="AX469" s="60"/>
      <c r="AY469" s="60"/>
      <c r="AZ469" s="606" t="s">
        <v>3843</v>
      </c>
      <c r="BA469" s="748" t="s">
        <v>104</v>
      </c>
      <c r="BB469" s="326"/>
      <c r="BC469" s="326"/>
      <c r="BD469" s="106"/>
      <c r="BE469" s="983">
        <v>420</v>
      </c>
    </row>
    <row r="470" spans="1:57" s="381" customFormat="1" ht="12.95" customHeight="1">
      <c r="A470" s="985" t="s">
        <v>8484</v>
      </c>
      <c r="B470" s="1203"/>
      <c r="C470" s="1203"/>
      <c r="D470" s="987">
        <v>210009351</v>
      </c>
      <c r="E470" s="1333" t="s">
        <v>8933</v>
      </c>
      <c r="F470" s="1333" t="s">
        <v>4791</v>
      </c>
      <c r="G470" s="1203"/>
      <c r="H470" s="529"/>
      <c r="I470" s="530" t="s">
        <v>707</v>
      </c>
      <c r="J470" s="530" t="s">
        <v>708</v>
      </c>
      <c r="K470" s="530" t="s">
        <v>709</v>
      </c>
      <c r="L470" s="1262" t="s">
        <v>103</v>
      </c>
      <c r="M470" s="321" t="s">
        <v>104</v>
      </c>
      <c r="N470" s="530"/>
      <c r="O470" s="1263" t="s">
        <v>105</v>
      </c>
      <c r="P470" s="321" t="s">
        <v>106</v>
      </c>
      <c r="Q470" s="530" t="s">
        <v>107</v>
      </c>
      <c r="R470" s="321" t="s">
        <v>1155</v>
      </c>
      <c r="S470" s="530" t="s">
        <v>109</v>
      </c>
      <c r="T470" s="321" t="s">
        <v>106</v>
      </c>
      <c r="U470" s="530" t="s">
        <v>121</v>
      </c>
      <c r="V470" s="530" t="s">
        <v>111</v>
      </c>
      <c r="W470" s="321">
        <v>60</v>
      </c>
      <c r="X470" s="530" t="s">
        <v>112</v>
      </c>
      <c r="Y470" s="321"/>
      <c r="Z470" s="321"/>
      <c r="AA470" s="321"/>
      <c r="AB470" s="321">
        <v>0</v>
      </c>
      <c r="AC470" s="530">
        <v>90</v>
      </c>
      <c r="AD470" s="530">
        <v>10</v>
      </c>
      <c r="AE470" s="618" t="s">
        <v>128</v>
      </c>
      <c r="AF470" s="530" t="s">
        <v>114</v>
      </c>
      <c r="AG470" s="618">
        <v>67</v>
      </c>
      <c r="AH470" s="960">
        <v>5422.3</v>
      </c>
      <c r="AI470" s="620">
        <v>363294.10000000003</v>
      </c>
      <c r="AJ470" s="620">
        <v>406889.39200000005</v>
      </c>
      <c r="AK470" s="619"/>
      <c r="AL470" s="620"/>
      <c r="AM470" s="620"/>
      <c r="AN470" s="621" t="s">
        <v>115</v>
      </c>
      <c r="AO470" s="530"/>
      <c r="AP470" s="530"/>
      <c r="AQ470" s="530"/>
      <c r="AR470" s="530"/>
      <c r="AS470" s="530" t="s">
        <v>710</v>
      </c>
      <c r="AT470" s="530"/>
      <c r="AU470" s="530"/>
      <c r="AV470" s="530"/>
      <c r="AW470" s="530"/>
      <c r="AX470" s="530"/>
      <c r="AY470" s="530"/>
      <c r="AZ470" s="621" t="s">
        <v>7606</v>
      </c>
      <c r="BA470" s="1072" t="s">
        <v>104</v>
      </c>
      <c r="BB470" s="1"/>
      <c r="BC470" s="1"/>
      <c r="BD470" s="1" t="e">
        <f>VLOOKUP($F$2877:$F$3305,$E$17:$BE$2871,53,0)</f>
        <v>#VALUE!</v>
      </c>
      <c r="BE470" s="979" t="e">
        <f>BD470+0.5</f>
        <v>#VALUE!</v>
      </c>
    </row>
    <row r="471" spans="1:57" s="381" customFormat="1" ht="12.95" customHeight="1">
      <c r="A471" s="211" t="s">
        <v>8484</v>
      </c>
      <c r="B471" s="211"/>
      <c r="C471" s="214"/>
      <c r="D471" s="211">
        <v>210023712</v>
      </c>
      <c r="E471" s="137" t="s">
        <v>3534</v>
      </c>
      <c r="F471" s="137"/>
      <c r="G471" s="137">
        <v>22100259</v>
      </c>
      <c r="H471" s="26" t="s">
        <v>1470</v>
      </c>
      <c r="I471" s="26" t="s">
        <v>707</v>
      </c>
      <c r="J471" s="26" t="s">
        <v>708</v>
      </c>
      <c r="K471" s="26" t="s">
        <v>709</v>
      </c>
      <c r="L471" s="27" t="s">
        <v>103</v>
      </c>
      <c r="M471" s="28" t="s">
        <v>104</v>
      </c>
      <c r="N471" s="26"/>
      <c r="O471" s="29" t="s">
        <v>105</v>
      </c>
      <c r="P471" s="28" t="s">
        <v>106</v>
      </c>
      <c r="Q471" s="26" t="s">
        <v>107</v>
      </c>
      <c r="R471" s="28" t="s">
        <v>108</v>
      </c>
      <c r="S471" s="27" t="s">
        <v>109</v>
      </c>
      <c r="T471" s="28" t="s">
        <v>106</v>
      </c>
      <c r="U471" s="30" t="s">
        <v>121</v>
      </c>
      <c r="V471" s="26" t="s">
        <v>111</v>
      </c>
      <c r="W471" s="28">
        <v>60</v>
      </c>
      <c r="X471" s="26" t="s">
        <v>112</v>
      </c>
      <c r="Y471" s="28"/>
      <c r="Z471" s="28"/>
      <c r="AA471" s="28"/>
      <c r="AB471" s="29">
        <v>0</v>
      </c>
      <c r="AC471" s="27">
        <v>90</v>
      </c>
      <c r="AD471" s="27">
        <v>10</v>
      </c>
      <c r="AE471" s="31" t="s">
        <v>128</v>
      </c>
      <c r="AF471" s="26" t="s">
        <v>114</v>
      </c>
      <c r="AG471" s="31">
        <v>106</v>
      </c>
      <c r="AH471" s="31">
        <v>10264</v>
      </c>
      <c r="AI471" s="32">
        <f>AG471*AH471</f>
        <v>1087984</v>
      </c>
      <c r="AJ471" s="33">
        <f t="shared" ref="AJ471:AJ476" si="30">AI471*1.12</f>
        <v>1218542.0800000001</v>
      </c>
      <c r="AK471" s="34"/>
      <c r="AL471" s="35"/>
      <c r="AM471" s="34"/>
      <c r="AN471" s="34" t="s">
        <v>115</v>
      </c>
      <c r="AO471" s="24"/>
      <c r="AP471" s="26"/>
      <c r="AQ471" s="26"/>
      <c r="AR471" s="26"/>
      <c r="AS471" s="26" t="s">
        <v>711</v>
      </c>
      <c r="AT471" s="26" t="s">
        <v>711</v>
      </c>
      <c r="AU471" s="26"/>
      <c r="AV471" s="26"/>
      <c r="AW471" s="26"/>
      <c r="AX471" s="26"/>
      <c r="AY471" s="26"/>
      <c r="AZ471" s="26"/>
      <c r="BA471" s="203"/>
      <c r="BB471" s="38"/>
      <c r="BC471" s="38"/>
      <c r="BD471" s="38"/>
      <c r="BE471" s="983">
        <v>421</v>
      </c>
    </row>
    <row r="472" spans="1:57" s="381" customFormat="1" ht="12.95" customHeight="1">
      <c r="A472" s="211" t="s">
        <v>8484</v>
      </c>
      <c r="B472" s="211"/>
      <c r="C472" s="214"/>
      <c r="D472" s="211">
        <v>210020441</v>
      </c>
      <c r="E472" s="137" t="s">
        <v>3535</v>
      </c>
      <c r="F472" s="137"/>
      <c r="G472" s="137">
        <v>22100260</v>
      </c>
      <c r="H472" s="26" t="s">
        <v>1471</v>
      </c>
      <c r="I472" s="26" t="s">
        <v>712</v>
      </c>
      <c r="J472" s="26" t="s">
        <v>708</v>
      </c>
      <c r="K472" s="26" t="s">
        <v>713</v>
      </c>
      <c r="L472" s="27" t="s">
        <v>103</v>
      </c>
      <c r="M472" s="28" t="s">
        <v>104</v>
      </c>
      <c r="N472" s="26"/>
      <c r="O472" s="29" t="s">
        <v>105</v>
      </c>
      <c r="P472" s="28" t="s">
        <v>106</v>
      </c>
      <c r="Q472" s="26" t="s">
        <v>107</v>
      </c>
      <c r="R472" s="28" t="s">
        <v>108</v>
      </c>
      <c r="S472" s="27" t="s">
        <v>109</v>
      </c>
      <c r="T472" s="28" t="s">
        <v>106</v>
      </c>
      <c r="U472" s="30" t="s">
        <v>121</v>
      </c>
      <c r="V472" s="26" t="s">
        <v>111</v>
      </c>
      <c r="W472" s="28">
        <v>60</v>
      </c>
      <c r="X472" s="26" t="s">
        <v>112</v>
      </c>
      <c r="Y472" s="28"/>
      <c r="Z472" s="28"/>
      <c r="AA472" s="28"/>
      <c r="AB472" s="29">
        <v>0</v>
      </c>
      <c r="AC472" s="27">
        <v>90</v>
      </c>
      <c r="AD472" s="27">
        <v>10</v>
      </c>
      <c r="AE472" s="31" t="s">
        <v>128</v>
      </c>
      <c r="AF472" s="26" t="s">
        <v>114</v>
      </c>
      <c r="AG472" s="31">
        <v>5</v>
      </c>
      <c r="AH472" s="31">
        <v>10185</v>
      </c>
      <c r="AI472" s="32">
        <f>AG472*AH472</f>
        <v>50925</v>
      </c>
      <c r="AJ472" s="33">
        <f t="shared" si="30"/>
        <v>57036.000000000007</v>
      </c>
      <c r="AK472" s="34"/>
      <c r="AL472" s="35"/>
      <c r="AM472" s="34"/>
      <c r="AN472" s="34" t="s">
        <v>115</v>
      </c>
      <c r="AO472" s="24"/>
      <c r="AP472" s="26"/>
      <c r="AQ472" s="26"/>
      <c r="AR472" s="26"/>
      <c r="AS472" s="26" t="s">
        <v>714</v>
      </c>
      <c r="AT472" s="26" t="s">
        <v>714</v>
      </c>
      <c r="AU472" s="26"/>
      <c r="AV472" s="26"/>
      <c r="AW472" s="26"/>
      <c r="AX472" s="26"/>
      <c r="AY472" s="26"/>
      <c r="AZ472" s="26"/>
      <c r="BA472" s="203"/>
      <c r="BB472" s="38"/>
      <c r="BC472" s="38"/>
      <c r="BD472" s="38"/>
      <c r="BE472" s="983">
        <v>422</v>
      </c>
    </row>
    <row r="473" spans="1:57" s="381" customFormat="1" ht="12.95" customHeight="1">
      <c r="A473" s="211" t="s">
        <v>8484</v>
      </c>
      <c r="B473" s="211"/>
      <c r="C473" s="214"/>
      <c r="D473" s="211">
        <v>210020442</v>
      </c>
      <c r="E473" s="137" t="s">
        <v>3536</v>
      </c>
      <c r="F473" s="137"/>
      <c r="G473" s="137">
        <v>22100261</v>
      </c>
      <c r="H473" s="26" t="s">
        <v>1472</v>
      </c>
      <c r="I473" s="26" t="s">
        <v>715</v>
      </c>
      <c r="J473" s="26" t="s">
        <v>708</v>
      </c>
      <c r="K473" s="26" t="s">
        <v>716</v>
      </c>
      <c r="L473" s="27" t="s">
        <v>103</v>
      </c>
      <c r="M473" s="28" t="s">
        <v>104</v>
      </c>
      <c r="N473" s="26"/>
      <c r="O473" s="29" t="s">
        <v>105</v>
      </c>
      <c r="P473" s="28" t="s">
        <v>106</v>
      </c>
      <c r="Q473" s="26" t="s">
        <v>107</v>
      </c>
      <c r="R473" s="28" t="s">
        <v>108</v>
      </c>
      <c r="S473" s="27" t="s">
        <v>109</v>
      </c>
      <c r="T473" s="28" t="s">
        <v>106</v>
      </c>
      <c r="U473" s="30" t="s">
        <v>121</v>
      </c>
      <c r="V473" s="26" t="s">
        <v>111</v>
      </c>
      <c r="W473" s="28">
        <v>60</v>
      </c>
      <c r="X473" s="26" t="s">
        <v>112</v>
      </c>
      <c r="Y473" s="28"/>
      <c r="Z473" s="28"/>
      <c r="AA473" s="28"/>
      <c r="AB473" s="29">
        <v>0</v>
      </c>
      <c r="AC473" s="27">
        <v>90</v>
      </c>
      <c r="AD473" s="27">
        <v>10</v>
      </c>
      <c r="AE473" s="31" t="s">
        <v>128</v>
      </c>
      <c r="AF473" s="26" t="s">
        <v>114</v>
      </c>
      <c r="AG473" s="31">
        <v>124</v>
      </c>
      <c r="AH473" s="31">
        <v>13070</v>
      </c>
      <c r="AI473" s="32">
        <v>0</v>
      </c>
      <c r="AJ473" s="33">
        <f t="shared" si="30"/>
        <v>0</v>
      </c>
      <c r="AK473" s="34"/>
      <c r="AL473" s="35"/>
      <c r="AM473" s="34"/>
      <c r="AN473" s="34" t="s">
        <v>115</v>
      </c>
      <c r="AO473" s="24"/>
      <c r="AP473" s="26"/>
      <c r="AQ473" s="26"/>
      <c r="AR473" s="26"/>
      <c r="AS473" s="26" t="s">
        <v>717</v>
      </c>
      <c r="AT473" s="26" t="s">
        <v>717</v>
      </c>
      <c r="AU473" s="26"/>
      <c r="AV473" s="26"/>
      <c r="AW473" s="26"/>
      <c r="AX473" s="26"/>
      <c r="AY473" s="26"/>
      <c r="AZ473" s="26"/>
      <c r="BA473" s="203"/>
      <c r="BB473" s="38"/>
      <c r="BC473" s="38"/>
      <c r="BD473" s="38"/>
      <c r="BE473" s="983">
        <v>423</v>
      </c>
    </row>
    <row r="474" spans="1:57" s="381" customFormat="1" ht="12.95" customHeight="1">
      <c r="A474" s="268" t="s">
        <v>8484</v>
      </c>
      <c r="B474" s="269"/>
      <c r="C474" s="269"/>
      <c r="D474" s="268">
        <v>210020442</v>
      </c>
      <c r="E474" s="268" t="s">
        <v>3894</v>
      </c>
      <c r="F474" s="268"/>
      <c r="G474" s="268">
        <v>22100261</v>
      </c>
      <c r="H474" s="260"/>
      <c r="I474" s="114" t="s">
        <v>715</v>
      </c>
      <c r="J474" s="114" t="s">
        <v>708</v>
      </c>
      <c r="K474" s="114" t="s">
        <v>716</v>
      </c>
      <c r="L474" s="89" t="s">
        <v>103</v>
      </c>
      <c r="M474" s="89" t="s">
        <v>104</v>
      </c>
      <c r="N474" s="62"/>
      <c r="O474" s="89" t="s">
        <v>105</v>
      </c>
      <c r="P474" s="110" t="s">
        <v>106</v>
      </c>
      <c r="Q474" s="112" t="s">
        <v>107</v>
      </c>
      <c r="R474" s="62" t="s">
        <v>108</v>
      </c>
      <c r="S474" s="62" t="s">
        <v>109</v>
      </c>
      <c r="T474" s="110" t="s">
        <v>106</v>
      </c>
      <c r="U474" s="112" t="s">
        <v>121</v>
      </c>
      <c r="V474" s="62" t="s">
        <v>111</v>
      </c>
      <c r="W474" s="62">
        <v>60</v>
      </c>
      <c r="X474" s="62" t="s">
        <v>112</v>
      </c>
      <c r="Y474" s="62"/>
      <c r="Z474" s="62"/>
      <c r="AA474" s="62"/>
      <c r="AB474" s="261">
        <v>0</v>
      </c>
      <c r="AC474" s="62">
        <v>90</v>
      </c>
      <c r="AD474" s="261">
        <v>10</v>
      </c>
      <c r="AE474" s="62" t="s">
        <v>128</v>
      </c>
      <c r="AF474" s="62" t="s">
        <v>114</v>
      </c>
      <c r="AG474" s="262">
        <v>100</v>
      </c>
      <c r="AH474" s="263">
        <v>13070</v>
      </c>
      <c r="AI474" s="264">
        <f>AG474*AH474</f>
        <v>1307000</v>
      </c>
      <c r="AJ474" s="152">
        <f t="shared" si="30"/>
        <v>1463840.0000000002</v>
      </c>
      <c r="AK474" s="265"/>
      <c r="AL474" s="265"/>
      <c r="AM474" s="265"/>
      <c r="AN474" s="266" t="s">
        <v>115</v>
      </c>
      <c r="AO474" s="267"/>
      <c r="AP474" s="267"/>
      <c r="AQ474" s="62"/>
      <c r="AR474" s="62"/>
      <c r="AS474" s="62" t="s">
        <v>717</v>
      </c>
      <c r="AT474" s="260"/>
      <c r="AU474" s="62"/>
      <c r="AV474" s="62"/>
      <c r="AW474" s="62"/>
      <c r="AX474" s="62"/>
      <c r="AY474" s="62"/>
      <c r="AZ474" s="62" t="s">
        <v>3858</v>
      </c>
      <c r="BA474" s="201"/>
      <c r="BB474" s="201"/>
      <c r="BC474" s="201"/>
      <c r="BD474" s="209"/>
      <c r="BE474" s="983">
        <v>424</v>
      </c>
    </row>
    <row r="475" spans="1:57" s="381" customFormat="1" ht="12.95" customHeight="1">
      <c r="A475" s="211" t="s">
        <v>8484</v>
      </c>
      <c r="B475" s="211"/>
      <c r="C475" s="214"/>
      <c r="D475" s="211">
        <v>210013929</v>
      </c>
      <c r="E475" s="137" t="s">
        <v>3537</v>
      </c>
      <c r="F475" s="137"/>
      <c r="G475" s="137">
        <v>22100262</v>
      </c>
      <c r="H475" s="26" t="s">
        <v>1473</v>
      </c>
      <c r="I475" s="26" t="s">
        <v>718</v>
      </c>
      <c r="J475" s="26" t="s">
        <v>719</v>
      </c>
      <c r="K475" s="26" t="s">
        <v>582</v>
      </c>
      <c r="L475" s="27" t="s">
        <v>103</v>
      </c>
      <c r="M475" s="28" t="s">
        <v>104</v>
      </c>
      <c r="N475" s="26"/>
      <c r="O475" s="29" t="s">
        <v>105</v>
      </c>
      <c r="P475" s="28" t="s">
        <v>106</v>
      </c>
      <c r="Q475" s="26" t="s">
        <v>107</v>
      </c>
      <c r="R475" s="28" t="s">
        <v>108</v>
      </c>
      <c r="S475" s="27" t="s">
        <v>109</v>
      </c>
      <c r="T475" s="28" t="s">
        <v>106</v>
      </c>
      <c r="U475" s="30" t="s">
        <v>121</v>
      </c>
      <c r="V475" s="26" t="s">
        <v>111</v>
      </c>
      <c r="W475" s="28">
        <v>60</v>
      </c>
      <c r="X475" s="26" t="s">
        <v>112</v>
      </c>
      <c r="Y475" s="28"/>
      <c r="Z475" s="28"/>
      <c r="AA475" s="28"/>
      <c r="AB475" s="29">
        <v>0</v>
      </c>
      <c r="AC475" s="27">
        <v>90</v>
      </c>
      <c r="AD475" s="27">
        <v>10</v>
      </c>
      <c r="AE475" s="31" t="s">
        <v>128</v>
      </c>
      <c r="AF475" s="26" t="s">
        <v>114</v>
      </c>
      <c r="AG475" s="31">
        <v>124</v>
      </c>
      <c r="AH475" s="31">
        <v>8425.2000000000007</v>
      </c>
      <c r="AI475" s="32">
        <v>0</v>
      </c>
      <c r="AJ475" s="33">
        <f t="shared" si="30"/>
        <v>0</v>
      </c>
      <c r="AK475" s="34"/>
      <c r="AL475" s="35"/>
      <c r="AM475" s="34"/>
      <c r="AN475" s="34" t="s">
        <v>115</v>
      </c>
      <c r="AO475" s="24"/>
      <c r="AP475" s="26"/>
      <c r="AQ475" s="26"/>
      <c r="AR475" s="26"/>
      <c r="AS475" s="26" t="s">
        <v>720</v>
      </c>
      <c r="AT475" s="26" t="s">
        <v>720</v>
      </c>
      <c r="AU475" s="26"/>
      <c r="AV475" s="26"/>
      <c r="AW475" s="26"/>
      <c r="AX475" s="26"/>
      <c r="AY475" s="26"/>
      <c r="AZ475" s="26"/>
      <c r="BA475" s="203"/>
      <c r="BB475" s="38"/>
      <c r="BC475" s="38"/>
      <c r="BD475" s="38"/>
      <c r="BE475" s="983">
        <v>425</v>
      </c>
    </row>
    <row r="476" spans="1:57" s="381" customFormat="1" ht="12.95" customHeight="1">
      <c r="A476" s="268" t="s">
        <v>8484</v>
      </c>
      <c r="B476" s="269"/>
      <c r="C476" s="269"/>
      <c r="D476" s="268">
        <v>210013929</v>
      </c>
      <c r="E476" s="268" t="s">
        <v>3895</v>
      </c>
      <c r="F476" s="268"/>
      <c r="G476" s="268">
        <v>22100262</v>
      </c>
      <c r="H476" s="260"/>
      <c r="I476" s="114" t="s">
        <v>718</v>
      </c>
      <c r="J476" s="114" t="s">
        <v>719</v>
      </c>
      <c r="K476" s="114" t="s">
        <v>582</v>
      </c>
      <c r="L476" s="89" t="s">
        <v>103</v>
      </c>
      <c r="M476" s="89" t="s">
        <v>104</v>
      </c>
      <c r="N476" s="62"/>
      <c r="O476" s="89" t="s">
        <v>105</v>
      </c>
      <c r="P476" s="110" t="s">
        <v>106</v>
      </c>
      <c r="Q476" s="112" t="s">
        <v>107</v>
      </c>
      <c r="R476" s="62" t="s">
        <v>108</v>
      </c>
      <c r="S476" s="62" t="s">
        <v>109</v>
      </c>
      <c r="T476" s="110" t="s">
        <v>106</v>
      </c>
      <c r="U476" s="112" t="s">
        <v>121</v>
      </c>
      <c r="V476" s="62" t="s">
        <v>111</v>
      </c>
      <c r="W476" s="62">
        <v>60</v>
      </c>
      <c r="X476" s="62" t="s">
        <v>112</v>
      </c>
      <c r="Y476" s="62"/>
      <c r="Z476" s="62"/>
      <c r="AA476" s="62"/>
      <c r="AB476" s="261">
        <v>0</v>
      </c>
      <c r="AC476" s="62">
        <v>90</v>
      </c>
      <c r="AD476" s="261">
        <v>10</v>
      </c>
      <c r="AE476" s="62" t="s">
        <v>128</v>
      </c>
      <c r="AF476" s="62" t="s">
        <v>114</v>
      </c>
      <c r="AG476" s="262">
        <v>121</v>
      </c>
      <c r="AH476" s="263">
        <v>8425.2000000000007</v>
      </c>
      <c r="AI476" s="32">
        <v>0</v>
      </c>
      <c r="AJ476" s="33">
        <f t="shared" si="30"/>
        <v>0</v>
      </c>
      <c r="AK476" s="265"/>
      <c r="AL476" s="265"/>
      <c r="AM476" s="265"/>
      <c r="AN476" s="266" t="s">
        <v>115</v>
      </c>
      <c r="AO476" s="267"/>
      <c r="AP476" s="267"/>
      <c r="AQ476" s="62"/>
      <c r="AR476" s="62"/>
      <c r="AS476" s="62" t="s">
        <v>720</v>
      </c>
      <c r="AT476" s="260"/>
      <c r="AU476" s="62"/>
      <c r="AV476" s="62"/>
      <c r="AW476" s="62"/>
      <c r="AX476" s="62"/>
      <c r="AY476" s="62"/>
      <c r="AZ476" s="62" t="s">
        <v>3858</v>
      </c>
      <c r="BA476" s="201"/>
      <c r="BB476" s="201"/>
      <c r="BC476" s="201"/>
      <c r="BD476" s="209"/>
      <c r="BE476" s="983">
        <v>426</v>
      </c>
    </row>
    <row r="477" spans="1:57" s="381" customFormat="1" ht="12.95" customHeight="1">
      <c r="A477" s="758" t="s">
        <v>8484</v>
      </c>
      <c r="B477" s="759"/>
      <c r="C477" s="759"/>
      <c r="D477" s="760">
        <v>210013929</v>
      </c>
      <c r="E477" s="761" t="s">
        <v>4792</v>
      </c>
      <c r="F477" s="761"/>
      <c r="G477" s="759"/>
      <c r="H477" s="524"/>
      <c r="I477" s="36" t="s">
        <v>718</v>
      </c>
      <c r="J477" s="36" t="s">
        <v>719</v>
      </c>
      <c r="K477" s="36" t="s">
        <v>582</v>
      </c>
      <c r="L477" s="97" t="s">
        <v>103</v>
      </c>
      <c r="M477" s="97" t="s">
        <v>104</v>
      </c>
      <c r="N477" s="64"/>
      <c r="O477" s="64" t="s">
        <v>105</v>
      </c>
      <c r="P477" s="503" t="s">
        <v>106</v>
      </c>
      <c r="Q477" s="750" t="s">
        <v>107</v>
      </c>
      <c r="R477" s="398" t="s">
        <v>2134</v>
      </c>
      <c r="S477" s="64" t="s">
        <v>109</v>
      </c>
      <c r="T477" s="503" t="s">
        <v>106</v>
      </c>
      <c r="U477" s="750" t="s">
        <v>121</v>
      </c>
      <c r="V477" s="395" t="s">
        <v>111</v>
      </c>
      <c r="W477" s="395">
        <v>60</v>
      </c>
      <c r="X477" s="395" t="s">
        <v>112</v>
      </c>
      <c r="Y477" s="60"/>
      <c r="Z477" s="60"/>
      <c r="AA477" s="60"/>
      <c r="AB477" s="506">
        <v>0</v>
      </c>
      <c r="AC477" s="401">
        <v>90</v>
      </c>
      <c r="AD477" s="401">
        <v>10</v>
      </c>
      <c r="AE477" s="60" t="s">
        <v>128</v>
      </c>
      <c r="AF477" s="60" t="s">
        <v>114</v>
      </c>
      <c r="AG477" s="498">
        <v>124</v>
      </c>
      <c r="AH477" s="610">
        <v>8425.2000000000007</v>
      </c>
      <c r="AI477" s="905">
        <v>0</v>
      </c>
      <c r="AJ477" s="905">
        <v>0</v>
      </c>
      <c r="AK477" s="740"/>
      <c r="AL477" s="741"/>
      <c r="AM477" s="741"/>
      <c r="AN477" s="752" t="s">
        <v>115</v>
      </c>
      <c r="AO477" s="753"/>
      <c r="AP477" s="753"/>
      <c r="AQ477" s="60"/>
      <c r="AR477" s="60"/>
      <c r="AS477" s="60" t="s">
        <v>720</v>
      </c>
      <c r="AT477" s="86"/>
      <c r="AU477" s="60"/>
      <c r="AV477" s="60"/>
      <c r="AW477" s="60"/>
      <c r="AX477" s="60"/>
      <c r="AY477" s="60"/>
      <c r="AZ477" s="606" t="s">
        <v>3843</v>
      </c>
      <c r="BA477" s="748" t="s">
        <v>104</v>
      </c>
      <c r="BB477" s="326"/>
      <c r="BC477" s="326"/>
      <c r="BD477" s="106"/>
      <c r="BE477" s="983">
        <v>427</v>
      </c>
    </row>
    <row r="478" spans="1:57" s="381" customFormat="1" ht="12.95" customHeight="1">
      <c r="A478" s="985" t="s">
        <v>8484</v>
      </c>
      <c r="B478" s="1203"/>
      <c r="C478" s="1203"/>
      <c r="D478" s="987">
        <v>210013929</v>
      </c>
      <c r="E478" s="1333" t="s">
        <v>8932</v>
      </c>
      <c r="F478" s="1333" t="s">
        <v>4792</v>
      </c>
      <c r="G478" s="1203"/>
      <c r="H478" s="529"/>
      <c r="I478" s="530" t="s">
        <v>718</v>
      </c>
      <c r="J478" s="530" t="s">
        <v>719</v>
      </c>
      <c r="K478" s="530" t="s">
        <v>582</v>
      </c>
      <c r="L478" s="1262" t="s">
        <v>103</v>
      </c>
      <c r="M478" s="321" t="s">
        <v>104</v>
      </c>
      <c r="N478" s="530"/>
      <c r="O478" s="1263" t="s">
        <v>105</v>
      </c>
      <c r="P478" s="321" t="s">
        <v>106</v>
      </c>
      <c r="Q478" s="530" t="s">
        <v>107</v>
      </c>
      <c r="R478" s="321" t="s">
        <v>1155</v>
      </c>
      <c r="S478" s="530" t="s">
        <v>109</v>
      </c>
      <c r="T478" s="321" t="s">
        <v>106</v>
      </c>
      <c r="U478" s="530" t="s">
        <v>121</v>
      </c>
      <c r="V478" s="530" t="s">
        <v>111</v>
      </c>
      <c r="W478" s="321">
        <v>60</v>
      </c>
      <c r="X478" s="530" t="s">
        <v>112</v>
      </c>
      <c r="Y478" s="321"/>
      <c r="Z478" s="321"/>
      <c r="AA478" s="321"/>
      <c r="AB478" s="321">
        <v>0</v>
      </c>
      <c r="AC478" s="530">
        <v>90</v>
      </c>
      <c r="AD478" s="530">
        <v>10</v>
      </c>
      <c r="AE478" s="618" t="s">
        <v>128</v>
      </c>
      <c r="AF478" s="530" t="s">
        <v>114</v>
      </c>
      <c r="AG478" s="618">
        <v>124</v>
      </c>
      <c r="AH478" s="960">
        <v>8425.2000000000007</v>
      </c>
      <c r="AI478" s="620">
        <v>1044724.8</v>
      </c>
      <c r="AJ478" s="620">
        <v>1170091.7760000001</v>
      </c>
      <c r="AK478" s="619"/>
      <c r="AL478" s="620"/>
      <c r="AM478" s="620"/>
      <c r="AN478" s="621" t="s">
        <v>115</v>
      </c>
      <c r="AO478" s="530"/>
      <c r="AP478" s="530"/>
      <c r="AQ478" s="530"/>
      <c r="AR478" s="530"/>
      <c r="AS478" s="530" t="s">
        <v>720</v>
      </c>
      <c r="AT478" s="530"/>
      <c r="AU478" s="530"/>
      <c r="AV478" s="530"/>
      <c r="AW478" s="530"/>
      <c r="AX478" s="530"/>
      <c r="AY478" s="530"/>
      <c r="AZ478" s="621" t="s">
        <v>7606</v>
      </c>
      <c r="BA478" s="1072" t="s">
        <v>104</v>
      </c>
      <c r="BB478" s="1"/>
      <c r="BC478" s="1"/>
      <c r="BD478" s="1" t="e">
        <f>VLOOKUP($F$2877:$F$3305,$E$17:$BE$2871,53,0)</f>
        <v>#VALUE!</v>
      </c>
      <c r="BE478" s="979" t="e">
        <f>BD478+0.5</f>
        <v>#VALUE!</v>
      </c>
    </row>
    <row r="479" spans="1:57" s="381" customFormat="1" ht="12.95" customHeight="1">
      <c r="A479" s="211" t="s">
        <v>8484</v>
      </c>
      <c r="B479" s="211"/>
      <c r="C479" s="214"/>
      <c r="D479" s="211">
        <v>210025027</v>
      </c>
      <c r="E479" s="137" t="s">
        <v>3538</v>
      </c>
      <c r="F479" s="137"/>
      <c r="G479" s="137">
        <v>22100263</v>
      </c>
      <c r="H479" s="26" t="s">
        <v>1474</v>
      </c>
      <c r="I479" s="26" t="s">
        <v>718</v>
      </c>
      <c r="J479" s="26" t="s">
        <v>719</v>
      </c>
      <c r="K479" s="26" t="s">
        <v>582</v>
      </c>
      <c r="L479" s="27" t="s">
        <v>103</v>
      </c>
      <c r="M479" s="28" t="s">
        <v>104</v>
      </c>
      <c r="N479" s="26"/>
      <c r="O479" s="29" t="s">
        <v>105</v>
      </c>
      <c r="P479" s="28" t="s">
        <v>106</v>
      </c>
      <c r="Q479" s="26" t="s">
        <v>107</v>
      </c>
      <c r="R479" s="28" t="s">
        <v>108</v>
      </c>
      <c r="S479" s="27" t="s">
        <v>109</v>
      </c>
      <c r="T479" s="28" t="s">
        <v>106</v>
      </c>
      <c r="U479" s="30" t="s">
        <v>121</v>
      </c>
      <c r="V479" s="26" t="s">
        <v>111</v>
      </c>
      <c r="W479" s="28">
        <v>60</v>
      </c>
      <c r="X479" s="26" t="s">
        <v>112</v>
      </c>
      <c r="Y479" s="28"/>
      <c r="Z479" s="28"/>
      <c r="AA479" s="28"/>
      <c r="AB479" s="29">
        <v>0</v>
      </c>
      <c r="AC479" s="27">
        <v>90</v>
      </c>
      <c r="AD479" s="27">
        <v>10</v>
      </c>
      <c r="AE479" s="31" t="s">
        <v>128</v>
      </c>
      <c r="AF479" s="26" t="s">
        <v>114</v>
      </c>
      <c r="AG479" s="31">
        <v>45</v>
      </c>
      <c r="AH479" s="31">
        <v>7140</v>
      </c>
      <c r="AI479" s="32">
        <v>0</v>
      </c>
      <c r="AJ479" s="33">
        <f>AI479*1.12</f>
        <v>0</v>
      </c>
      <c r="AK479" s="34"/>
      <c r="AL479" s="35"/>
      <c r="AM479" s="34"/>
      <c r="AN479" s="34" t="s">
        <v>115</v>
      </c>
      <c r="AO479" s="24"/>
      <c r="AP479" s="26"/>
      <c r="AQ479" s="26"/>
      <c r="AR479" s="26"/>
      <c r="AS479" s="26" t="s">
        <v>721</v>
      </c>
      <c r="AT479" s="26" t="s">
        <v>721</v>
      </c>
      <c r="AU479" s="26"/>
      <c r="AV479" s="26"/>
      <c r="AW479" s="26"/>
      <c r="AX479" s="26"/>
      <c r="AY479" s="26"/>
      <c r="AZ479" s="26"/>
      <c r="BA479" s="203"/>
      <c r="BB479" s="38"/>
      <c r="BC479" s="38"/>
      <c r="BD479" s="38"/>
      <c r="BE479" s="983">
        <v>428</v>
      </c>
    </row>
    <row r="480" spans="1:57" s="381" customFormat="1" ht="12.95" customHeight="1">
      <c r="A480" s="534" t="s">
        <v>8484</v>
      </c>
      <c r="B480" s="759"/>
      <c r="C480" s="759"/>
      <c r="D480" s="762">
        <v>210025027</v>
      </c>
      <c r="E480" s="763" t="s">
        <v>4903</v>
      </c>
      <c r="F480" s="763"/>
      <c r="G480" s="759"/>
      <c r="H480" s="524"/>
      <c r="I480" s="606" t="s">
        <v>718</v>
      </c>
      <c r="J480" s="606" t="s">
        <v>719</v>
      </c>
      <c r="K480" s="606" t="s">
        <v>582</v>
      </c>
      <c r="L480" s="470" t="s">
        <v>103</v>
      </c>
      <c r="M480" s="131" t="s">
        <v>104</v>
      </c>
      <c r="N480" s="470"/>
      <c r="O480" s="64" t="s">
        <v>105</v>
      </c>
      <c r="P480" s="398" t="s">
        <v>106</v>
      </c>
      <c r="Q480" s="606" t="s">
        <v>107</v>
      </c>
      <c r="R480" s="398" t="s">
        <v>2134</v>
      </c>
      <c r="S480" s="470" t="s">
        <v>109</v>
      </c>
      <c r="T480" s="398" t="s">
        <v>106</v>
      </c>
      <c r="U480" s="36" t="s">
        <v>121</v>
      </c>
      <c r="V480" s="606" t="s">
        <v>111</v>
      </c>
      <c r="W480" s="398">
        <v>60</v>
      </c>
      <c r="X480" s="606" t="s">
        <v>112</v>
      </c>
      <c r="Y480" s="398"/>
      <c r="Z480" s="398"/>
      <c r="AA480" s="398"/>
      <c r="AB480" s="506">
        <v>0</v>
      </c>
      <c r="AC480" s="401">
        <v>90</v>
      </c>
      <c r="AD480" s="401">
        <v>10</v>
      </c>
      <c r="AE480" s="737" t="s">
        <v>128</v>
      </c>
      <c r="AF480" s="606" t="s">
        <v>114</v>
      </c>
      <c r="AG480" s="610">
        <v>45</v>
      </c>
      <c r="AH480" s="610">
        <v>7140</v>
      </c>
      <c r="AI480" s="905">
        <v>0</v>
      </c>
      <c r="AJ480" s="905">
        <v>0</v>
      </c>
      <c r="AK480" s="740"/>
      <c r="AL480" s="741"/>
      <c r="AM480" s="741"/>
      <c r="AN480" s="741" t="s">
        <v>115</v>
      </c>
      <c r="AO480" s="395"/>
      <c r="AP480" s="606"/>
      <c r="AQ480" s="606"/>
      <c r="AR480" s="606"/>
      <c r="AS480" s="606" t="s">
        <v>721</v>
      </c>
      <c r="AT480" s="606" t="s">
        <v>721</v>
      </c>
      <c r="AU480" s="606"/>
      <c r="AV480" s="606"/>
      <c r="AW480" s="606"/>
      <c r="AX480" s="606"/>
      <c r="AY480" s="606"/>
      <c r="AZ480" s="606" t="s">
        <v>4712</v>
      </c>
      <c r="BA480" s="748" t="s">
        <v>104</v>
      </c>
      <c r="BB480" s="326"/>
      <c r="BC480" s="326"/>
      <c r="BD480" s="106"/>
      <c r="BE480" s="983">
        <v>429</v>
      </c>
    </row>
    <row r="481" spans="1:57" s="381" customFormat="1" ht="12.95" customHeight="1">
      <c r="A481" s="985" t="s">
        <v>8484</v>
      </c>
      <c r="B481" s="1203"/>
      <c r="C481" s="1203"/>
      <c r="D481" s="987">
        <v>210025027</v>
      </c>
      <c r="E481" s="1333" t="s">
        <v>8992</v>
      </c>
      <c r="F481" s="1333" t="s">
        <v>4903</v>
      </c>
      <c r="G481" s="1203"/>
      <c r="H481" s="529"/>
      <c r="I481" s="530" t="s">
        <v>718</v>
      </c>
      <c r="J481" s="530" t="s">
        <v>719</v>
      </c>
      <c r="K481" s="530" t="s">
        <v>582</v>
      </c>
      <c r="L481" s="1262" t="s">
        <v>103</v>
      </c>
      <c r="M481" s="321" t="s">
        <v>104</v>
      </c>
      <c r="N481" s="530"/>
      <c r="O481" s="1263" t="s">
        <v>105</v>
      </c>
      <c r="P481" s="321" t="s">
        <v>106</v>
      </c>
      <c r="Q481" s="530" t="s">
        <v>107</v>
      </c>
      <c r="R481" s="321" t="s">
        <v>1155</v>
      </c>
      <c r="S481" s="530" t="s">
        <v>109</v>
      </c>
      <c r="T481" s="321" t="s">
        <v>106</v>
      </c>
      <c r="U481" s="530" t="s">
        <v>121</v>
      </c>
      <c r="V481" s="530" t="s">
        <v>111</v>
      </c>
      <c r="W481" s="321">
        <v>60</v>
      </c>
      <c r="X481" s="530" t="s">
        <v>112</v>
      </c>
      <c r="Y481" s="321"/>
      <c r="Z481" s="321"/>
      <c r="AA481" s="321"/>
      <c r="AB481" s="321">
        <v>0</v>
      </c>
      <c r="AC481" s="530">
        <v>90</v>
      </c>
      <c r="AD481" s="530">
        <v>10</v>
      </c>
      <c r="AE481" s="618" t="s">
        <v>128</v>
      </c>
      <c r="AF481" s="530" t="s">
        <v>114</v>
      </c>
      <c r="AG481" s="618">
        <v>45</v>
      </c>
      <c r="AH481" s="960">
        <v>7140</v>
      </c>
      <c r="AI481" s="620">
        <v>321300</v>
      </c>
      <c r="AJ481" s="620">
        <v>359856.00000000006</v>
      </c>
      <c r="AK481" s="619"/>
      <c r="AL481" s="620"/>
      <c r="AM481" s="620"/>
      <c r="AN481" s="621" t="s">
        <v>115</v>
      </c>
      <c r="AO481" s="530"/>
      <c r="AP481" s="530"/>
      <c r="AQ481" s="530"/>
      <c r="AR481" s="530"/>
      <c r="AS481" s="530" t="s">
        <v>721</v>
      </c>
      <c r="AT481" s="530" t="s">
        <v>721</v>
      </c>
      <c r="AU481" s="530"/>
      <c r="AV481" s="530"/>
      <c r="AW481" s="530"/>
      <c r="AX481" s="530"/>
      <c r="AY481" s="530"/>
      <c r="AZ481" s="621" t="s">
        <v>7606</v>
      </c>
      <c r="BA481" s="1072" t="s">
        <v>104</v>
      </c>
      <c r="BB481" s="1"/>
      <c r="BC481" s="1"/>
      <c r="BD481" s="1" t="e">
        <f>VLOOKUP($F$2877:$F$3305,$E$17:$BE$2871,53,0)</f>
        <v>#VALUE!</v>
      </c>
      <c r="BE481" s="979" t="e">
        <f>BD481+0.5</f>
        <v>#VALUE!</v>
      </c>
    </row>
    <row r="482" spans="1:57" s="381" customFormat="1" ht="12.95" customHeight="1">
      <c r="A482" s="211" t="s">
        <v>8484</v>
      </c>
      <c r="B482" s="211"/>
      <c r="C482" s="214"/>
      <c r="D482" s="211">
        <v>220016056</v>
      </c>
      <c r="E482" s="137" t="s">
        <v>1350</v>
      </c>
      <c r="F482" s="137"/>
      <c r="G482" s="137">
        <v>22100264</v>
      </c>
      <c r="H482" s="26" t="s">
        <v>1475</v>
      </c>
      <c r="I482" s="26" t="s">
        <v>722</v>
      </c>
      <c r="J482" s="26" t="s">
        <v>723</v>
      </c>
      <c r="K482" s="26" t="s">
        <v>724</v>
      </c>
      <c r="L482" s="27" t="s">
        <v>103</v>
      </c>
      <c r="M482" s="28" t="s">
        <v>104</v>
      </c>
      <c r="N482" s="26" t="s">
        <v>120</v>
      </c>
      <c r="O482" s="29" t="s">
        <v>83</v>
      </c>
      <c r="P482" s="28" t="s">
        <v>106</v>
      </c>
      <c r="Q482" s="26" t="s">
        <v>107</v>
      </c>
      <c r="R482" s="28" t="s">
        <v>108</v>
      </c>
      <c r="S482" s="27" t="s">
        <v>109</v>
      </c>
      <c r="T482" s="28" t="s">
        <v>106</v>
      </c>
      <c r="U482" s="30" t="s">
        <v>121</v>
      </c>
      <c r="V482" s="26" t="s">
        <v>111</v>
      </c>
      <c r="W482" s="28">
        <v>60</v>
      </c>
      <c r="X482" s="26" t="s">
        <v>112</v>
      </c>
      <c r="Y482" s="28"/>
      <c r="Z482" s="28"/>
      <c r="AA482" s="28"/>
      <c r="AB482" s="29">
        <v>30</v>
      </c>
      <c r="AC482" s="27">
        <v>60</v>
      </c>
      <c r="AD482" s="27">
        <v>10</v>
      </c>
      <c r="AE482" s="31" t="s">
        <v>128</v>
      </c>
      <c r="AF482" s="26" t="s">
        <v>114</v>
      </c>
      <c r="AG482" s="31">
        <v>100</v>
      </c>
      <c r="AH482" s="31">
        <v>13292.91</v>
      </c>
      <c r="AI482" s="32">
        <v>0</v>
      </c>
      <c r="AJ482" s="33">
        <v>0</v>
      </c>
      <c r="AK482" s="34"/>
      <c r="AL482" s="35"/>
      <c r="AM482" s="34"/>
      <c r="AN482" s="34" t="s">
        <v>115</v>
      </c>
      <c r="AO482" s="24"/>
      <c r="AP482" s="26"/>
      <c r="AQ482" s="26"/>
      <c r="AR482" s="26"/>
      <c r="AS482" s="26" t="s">
        <v>725</v>
      </c>
      <c r="AT482" s="26" t="s">
        <v>725</v>
      </c>
      <c r="AU482" s="26"/>
      <c r="AV482" s="26"/>
      <c r="AW482" s="26"/>
      <c r="AX482" s="26"/>
      <c r="AY482" s="26"/>
      <c r="AZ482" s="26" t="s">
        <v>3906</v>
      </c>
      <c r="BA482" s="203" t="s">
        <v>3944</v>
      </c>
      <c r="BB482" s="38"/>
      <c r="BC482" s="38"/>
      <c r="BD482" s="38"/>
      <c r="BE482" s="983">
        <v>430</v>
      </c>
    </row>
    <row r="483" spans="1:57" s="381" customFormat="1" ht="12.95" customHeight="1">
      <c r="A483" s="211" t="s">
        <v>8484</v>
      </c>
      <c r="B483" s="211"/>
      <c r="C483" s="214"/>
      <c r="D483" s="211">
        <v>220016053</v>
      </c>
      <c r="E483" s="137" t="s">
        <v>1349</v>
      </c>
      <c r="F483" s="137"/>
      <c r="G483" s="137">
        <v>22100265</v>
      </c>
      <c r="H483" s="26" t="s">
        <v>1476</v>
      </c>
      <c r="I483" s="26" t="s">
        <v>722</v>
      </c>
      <c r="J483" s="26" t="s">
        <v>723</v>
      </c>
      <c r="K483" s="26" t="s">
        <v>724</v>
      </c>
      <c r="L483" s="27" t="s">
        <v>103</v>
      </c>
      <c r="M483" s="28" t="s">
        <v>104</v>
      </c>
      <c r="N483" s="26" t="s">
        <v>120</v>
      </c>
      <c r="O483" s="29" t="s">
        <v>83</v>
      </c>
      <c r="P483" s="28" t="s">
        <v>106</v>
      </c>
      <c r="Q483" s="26" t="s">
        <v>107</v>
      </c>
      <c r="R483" s="28" t="s">
        <v>108</v>
      </c>
      <c r="S483" s="27" t="s">
        <v>109</v>
      </c>
      <c r="T483" s="28" t="s">
        <v>106</v>
      </c>
      <c r="U483" s="30" t="s">
        <v>121</v>
      </c>
      <c r="V483" s="26" t="s">
        <v>111</v>
      </c>
      <c r="W483" s="28">
        <v>60</v>
      </c>
      <c r="X483" s="26" t="s">
        <v>112</v>
      </c>
      <c r="Y483" s="28"/>
      <c r="Z483" s="28"/>
      <c r="AA483" s="28"/>
      <c r="AB483" s="29">
        <v>30</v>
      </c>
      <c r="AC483" s="27">
        <v>60</v>
      </c>
      <c r="AD483" s="27">
        <v>10</v>
      </c>
      <c r="AE483" s="31" t="s">
        <v>128</v>
      </c>
      <c r="AF483" s="26" t="s">
        <v>114</v>
      </c>
      <c r="AG483" s="31">
        <v>268</v>
      </c>
      <c r="AH483" s="31">
        <v>29882</v>
      </c>
      <c r="AI483" s="32">
        <v>0</v>
      </c>
      <c r="AJ483" s="33">
        <f t="shared" ref="AJ483:AJ499" si="31">AI483*1.12</f>
        <v>0</v>
      </c>
      <c r="AK483" s="34"/>
      <c r="AL483" s="35"/>
      <c r="AM483" s="34"/>
      <c r="AN483" s="34" t="s">
        <v>115</v>
      </c>
      <c r="AO483" s="24"/>
      <c r="AP483" s="26"/>
      <c r="AQ483" s="26"/>
      <c r="AR483" s="26"/>
      <c r="AS483" s="26" t="s">
        <v>726</v>
      </c>
      <c r="AT483" s="26" t="s">
        <v>726</v>
      </c>
      <c r="AU483" s="26"/>
      <c r="AV483" s="26"/>
      <c r="AW483" s="26"/>
      <c r="AX483" s="26"/>
      <c r="AY483" s="26"/>
      <c r="AZ483" s="26"/>
      <c r="BA483" s="203"/>
      <c r="BB483" s="38"/>
      <c r="BC483" s="38"/>
      <c r="BD483" s="38"/>
      <c r="BE483" s="983">
        <v>431</v>
      </c>
    </row>
    <row r="484" spans="1:57" s="381" customFormat="1" ht="12.95" customHeight="1">
      <c r="A484" s="534" t="s">
        <v>8484</v>
      </c>
      <c r="B484" s="759"/>
      <c r="C484" s="759"/>
      <c r="D484" s="762">
        <v>220016053</v>
      </c>
      <c r="E484" s="763" t="s">
        <v>4904</v>
      </c>
      <c r="F484" s="763"/>
      <c r="G484" s="759"/>
      <c r="H484" s="524"/>
      <c r="I484" s="606" t="s">
        <v>722</v>
      </c>
      <c r="J484" s="606" t="s">
        <v>723</v>
      </c>
      <c r="K484" s="606" t="s">
        <v>724</v>
      </c>
      <c r="L484" s="765" t="s">
        <v>149</v>
      </c>
      <c r="M484" s="131" t="s">
        <v>104</v>
      </c>
      <c r="N484" s="470"/>
      <c r="O484" s="64" t="s">
        <v>105</v>
      </c>
      <c r="P484" s="398" t="s">
        <v>106</v>
      </c>
      <c r="Q484" s="606" t="s">
        <v>107</v>
      </c>
      <c r="R484" s="766" t="s">
        <v>2149</v>
      </c>
      <c r="S484" s="470" t="s">
        <v>109</v>
      </c>
      <c r="T484" s="398" t="s">
        <v>106</v>
      </c>
      <c r="U484" s="36" t="s">
        <v>121</v>
      </c>
      <c r="V484" s="606" t="s">
        <v>111</v>
      </c>
      <c r="W484" s="398">
        <v>60</v>
      </c>
      <c r="X484" s="606" t="s">
        <v>112</v>
      </c>
      <c r="Y484" s="398"/>
      <c r="Z484" s="398"/>
      <c r="AA484" s="398"/>
      <c r="AB484" s="506">
        <v>0</v>
      </c>
      <c r="AC484" s="401">
        <v>90</v>
      </c>
      <c r="AD484" s="401">
        <v>10</v>
      </c>
      <c r="AE484" s="737" t="s">
        <v>128</v>
      </c>
      <c r="AF484" s="606" t="s">
        <v>114</v>
      </c>
      <c r="AG484" s="610">
        <v>268</v>
      </c>
      <c r="AH484" s="610">
        <v>29882</v>
      </c>
      <c r="AI484" s="739">
        <v>8008376</v>
      </c>
      <c r="AJ484" s="739">
        <f t="shared" si="31"/>
        <v>8969381.120000001</v>
      </c>
      <c r="AK484" s="740"/>
      <c r="AL484" s="741"/>
      <c r="AM484" s="741"/>
      <c r="AN484" s="741" t="s">
        <v>115</v>
      </c>
      <c r="AO484" s="395"/>
      <c r="AP484" s="606"/>
      <c r="AQ484" s="606"/>
      <c r="AR484" s="606"/>
      <c r="AS484" s="606" t="s">
        <v>726</v>
      </c>
      <c r="AT484" s="606" t="s">
        <v>726</v>
      </c>
      <c r="AU484" s="606"/>
      <c r="AV484" s="606"/>
      <c r="AW484" s="606"/>
      <c r="AX484" s="606"/>
      <c r="AY484" s="606"/>
      <c r="AZ484" s="606" t="s">
        <v>4721</v>
      </c>
      <c r="BA484" s="742"/>
      <c r="BB484" s="326"/>
      <c r="BC484" s="326"/>
      <c r="BD484" s="106"/>
      <c r="BE484" s="983">
        <v>432</v>
      </c>
    </row>
    <row r="485" spans="1:57" s="381" customFormat="1" ht="12.95" customHeight="1">
      <c r="A485" s="211" t="s">
        <v>8484</v>
      </c>
      <c r="B485" s="211"/>
      <c r="C485" s="214"/>
      <c r="D485" s="211">
        <v>220016054</v>
      </c>
      <c r="E485" s="137" t="s">
        <v>1348</v>
      </c>
      <c r="F485" s="137"/>
      <c r="G485" s="137">
        <v>22100266</v>
      </c>
      <c r="H485" s="26" t="s">
        <v>1477</v>
      </c>
      <c r="I485" s="26" t="s">
        <v>722</v>
      </c>
      <c r="J485" s="26" t="s">
        <v>723</v>
      </c>
      <c r="K485" s="26" t="s">
        <v>724</v>
      </c>
      <c r="L485" s="27" t="s">
        <v>103</v>
      </c>
      <c r="M485" s="28" t="s">
        <v>104</v>
      </c>
      <c r="N485" s="26" t="s">
        <v>120</v>
      </c>
      <c r="O485" s="29" t="s">
        <v>83</v>
      </c>
      <c r="P485" s="28" t="s">
        <v>106</v>
      </c>
      <c r="Q485" s="26" t="s">
        <v>107</v>
      </c>
      <c r="R485" s="28" t="s">
        <v>108</v>
      </c>
      <c r="S485" s="27" t="s">
        <v>109</v>
      </c>
      <c r="T485" s="28" t="s">
        <v>106</v>
      </c>
      <c r="U485" s="30" t="s">
        <v>121</v>
      </c>
      <c r="V485" s="26" t="s">
        <v>111</v>
      </c>
      <c r="W485" s="28">
        <v>60</v>
      </c>
      <c r="X485" s="26" t="s">
        <v>112</v>
      </c>
      <c r="Y485" s="28"/>
      <c r="Z485" s="28"/>
      <c r="AA485" s="28"/>
      <c r="AB485" s="29">
        <v>30</v>
      </c>
      <c r="AC485" s="27">
        <v>60</v>
      </c>
      <c r="AD485" s="27">
        <v>10</v>
      </c>
      <c r="AE485" s="31" t="s">
        <v>128</v>
      </c>
      <c r="AF485" s="26" t="s">
        <v>114</v>
      </c>
      <c r="AG485" s="31">
        <v>138</v>
      </c>
      <c r="AH485" s="31">
        <v>26309.98</v>
      </c>
      <c r="AI485" s="32">
        <v>0</v>
      </c>
      <c r="AJ485" s="33">
        <f t="shared" si="31"/>
        <v>0</v>
      </c>
      <c r="AK485" s="34"/>
      <c r="AL485" s="35"/>
      <c r="AM485" s="34"/>
      <c r="AN485" s="34" t="s">
        <v>115</v>
      </c>
      <c r="AO485" s="24"/>
      <c r="AP485" s="26"/>
      <c r="AQ485" s="26"/>
      <c r="AR485" s="26"/>
      <c r="AS485" s="26" t="s">
        <v>727</v>
      </c>
      <c r="AT485" s="26" t="s">
        <v>727</v>
      </c>
      <c r="AU485" s="26"/>
      <c r="AV485" s="26"/>
      <c r="AW485" s="26"/>
      <c r="AX485" s="26"/>
      <c r="AY485" s="26"/>
      <c r="AZ485" s="26"/>
      <c r="BA485" s="203"/>
      <c r="BB485" s="38"/>
      <c r="BC485" s="38"/>
      <c r="BD485" s="38"/>
      <c r="BE485" s="983">
        <v>433</v>
      </c>
    </row>
    <row r="486" spans="1:57" s="381" customFormat="1" ht="12.95" customHeight="1">
      <c r="A486" s="534" t="s">
        <v>8484</v>
      </c>
      <c r="B486" s="759"/>
      <c r="C486" s="759"/>
      <c r="D486" s="762">
        <v>220016054</v>
      </c>
      <c r="E486" s="763" t="s">
        <v>4905</v>
      </c>
      <c r="F486" s="763"/>
      <c r="G486" s="759"/>
      <c r="H486" s="524"/>
      <c r="I486" s="606" t="s">
        <v>722</v>
      </c>
      <c r="J486" s="606" t="s">
        <v>723</v>
      </c>
      <c r="K486" s="606" t="s">
        <v>724</v>
      </c>
      <c r="L486" s="765" t="s">
        <v>149</v>
      </c>
      <c r="M486" s="131" t="s">
        <v>104</v>
      </c>
      <c r="N486" s="470"/>
      <c r="O486" s="64" t="s">
        <v>105</v>
      </c>
      <c r="P486" s="398" t="s">
        <v>106</v>
      </c>
      <c r="Q486" s="606" t="s">
        <v>107</v>
      </c>
      <c r="R486" s="766" t="s">
        <v>2149</v>
      </c>
      <c r="S486" s="470" t="s">
        <v>109</v>
      </c>
      <c r="T486" s="398" t="s">
        <v>106</v>
      </c>
      <c r="U486" s="36" t="s">
        <v>121</v>
      </c>
      <c r="V486" s="606" t="s">
        <v>111</v>
      </c>
      <c r="W486" s="398">
        <v>60</v>
      </c>
      <c r="X486" s="606" t="s">
        <v>112</v>
      </c>
      <c r="Y486" s="398"/>
      <c r="Z486" s="398"/>
      <c r="AA486" s="398"/>
      <c r="AB486" s="506">
        <v>0</v>
      </c>
      <c r="AC486" s="401">
        <v>90</v>
      </c>
      <c r="AD486" s="401">
        <v>10</v>
      </c>
      <c r="AE486" s="737" t="s">
        <v>128</v>
      </c>
      <c r="AF486" s="606" t="s">
        <v>114</v>
      </c>
      <c r="AG486" s="610">
        <v>138</v>
      </c>
      <c r="AH486" s="610">
        <v>26309.98</v>
      </c>
      <c r="AI486" s="739">
        <v>3630777.2399999998</v>
      </c>
      <c r="AJ486" s="739">
        <f t="shared" si="31"/>
        <v>4066470.5088</v>
      </c>
      <c r="AK486" s="740"/>
      <c r="AL486" s="741"/>
      <c r="AM486" s="741"/>
      <c r="AN486" s="741" t="s">
        <v>115</v>
      </c>
      <c r="AO486" s="395"/>
      <c r="AP486" s="606"/>
      <c r="AQ486" s="606"/>
      <c r="AR486" s="606"/>
      <c r="AS486" s="606" t="s">
        <v>727</v>
      </c>
      <c r="AT486" s="606" t="s">
        <v>727</v>
      </c>
      <c r="AU486" s="606"/>
      <c r="AV486" s="606"/>
      <c r="AW486" s="606"/>
      <c r="AX486" s="606"/>
      <c r="AY486" s="606"/>
      <c r="AZ486" s="606" t="s">
        <v>4721</v>
      </c>
      <c r="BA486" s="742"/>
      <c r="BB486" s="326"/>
      <c r="BC486" s="326"/>
      <c r="BD486" s="106"/>
      <c r="BE486" s="983">
        <v>434</v>
      </c>
    </row>
    <row r="487" spans="1:57" s="381" customFormat="1" ht="12.95" customHeight="1">
      <c r="A487" s="211" t="s">
        <v>8484</v>
      </c>
      <c r="B487" s="211"/>
      <c r="C487" s="214"/>
      <c r="D487" s="211">
        <v>220016055</v>
      </c>
      <c r="E487" s="137" t="s">
        <v>1347</v>
      </c>
      <c r="F487" s="137"/>
      <c r="G487" s="137">
        <v>22100267</v>
      </c>
      <c r="H487" s="26" t="s">
        <v>1478</v>
      </c>
      <c r="I487" s="26" t="s">
        <v>722</v>
      </c>
      <c r="J487" s="26" t="s">
        <v>723</v>
      </c>
      <c r="K487" s="26" t="s">
        <v>724</v>
      </c>
      <c r="L487" s="27" t="s">
        <v>103</v>
      </c>
      <c r="M487" s="28" t="s">
        <v>104</v>
      </c>
      <c r="N487" s="26" t="s">
        <v>120</v>
      </c>
      <c r="O487" s="29" t="s">
        <v>83</v>
      </c>
      <c r="P487" s="28" t="s">
        <v>106</v>
      </c>
      <c r="Q487" s="26" t="s">
        <v>107</v>
      </c>
      <c r="R487" s="28" t="s">
        <v>108</v>
      </c>
      <c r="S487" s="27" t="s">
        <v>109</v>
      </c>
      <c r="T487" s="28" t="s">
        <v>106</v>
      </c>
      <c r="U487" s="30" t="s">
        <v>121</v>
      </c>
      <c r="V487" s="26" t="s">
        <v>111</v>
      </c>
      <c r="W487" s="28">
        <v>60</v>
      </c>
      <c r="X487" s="26" t="s">
        <v>112</v>
      </c>
      <c r="Y487" s="28"/>
      <c r="Z487" s="28"/>
      <c r="AA487" s="28"/>
      <c r="AB487" s="29">
        <v>30</v>
      </c>
      <c r="AC487" s="27">
        <v>60</v>
      </c>
      <c r="AD487" s="27">
        <v>10</v>
      </c>
      <c r="AE487" s="31" t="s">
        <v>128</v>
      </c>
      <c r="AF487" s="26" t="s">
        <v>114</v>
      </c>
      <c r="AG487" s="31">
        <v>216</v>
      </c>
      <c r="AH487" s="31">
        <v>26458.74</v>
      </c>
      <c r="AI487" s="32">
        <v>0</v>
      </c>
      <c r="AJ487" s="33">
        <f t="shared" si="31"/>
        <v>0</v>
      </c>
      <c r="AK487" s="34"/>
      <c r="AL487" s="35"/>
      <c r="AM487" s="34"/>
      <c r="AN487" s="34" t="s">
        <v>115</v>
      </c>
      <c r="AO487" s="24"/>
      <c r="AP487" s="26"/>
      <c r="AQ487" s="26"/>
      <c r="AR487" s="26"/>
      <c r="AS487" s="26" t="s">
        <v>728</v>
      </c>
      <c r="AT487" s="26" t="s">
        <v>728</v>
      </c>
      <c r="AU487" s="26"/>
      <c r="AV487" s="26"/>
      <c r="AW487" s="26"/>
      <c r="AX487" s="26"/>
      <c r="AY487" s="26"/>
      <c r="AZ487" s="26"/>
      <c r="BA487" s="203"/>
      <c r="BB487" s="38"/>
      <c r="BC487" s="38"/>
      <c r="BD487" s="38"/>
      <c r="BE487" s="983">
        <v>435</v>
      </c>
    </row>
    <row r="488" spans="1:57" s="381" customFormat="1" ht="12.95" customHeight="1">
      <c r="A488" s="534" t="s">
        <v>8484</v>
      </c>
      <c r="B488" s="759"/>
      <c r="C488" s="759"/>
      <c r="D488" s="762">
        <v>220016055</v>
      </c>
      <c r="E488" s="763" t="s">
        <v>4906</v>
      </c>
      <c r="F488" s="763"/>
      <c r="G488" s="759"/>
      <c r="H488" s="524"/>
      <c r="I488" s="606" t="s">
        <v>722</v>
      </c>
      <c r="J488" s="606" t="s">
        <v>723</v>
      </c>
      <c r="K488" s="606" t="s">
        <v>724</v>
      </c>
      <c r="L488" s="765" t="s">
        <v>149</v>
      </c>
      <c r="M488" s="131" t="s">
        <v>104</v>
      </c>
      <c r="N488" s="470"/>
      <c r="O488" s="64" t="s">
        <v>105</v>
      </c>
      <c r="P488" s="398" t="s">
        <v>106</v>
      </c>
      <c r="Q488" s="606" t="s">
        <v>107</v>
      </c>
      <c r="R488" s="766" t="s">
        <v>2149</v>
      </c>
      <c r="S488" s="470" t="s">
        <v>109</v>
      </c>
      <c r="T488" s="398" t="s">
        <v>106</v>
      </c>
      <c r="U488" s="36" t="s">
        <v>121</v>
      </c>
      <c r="V488" s="606" t="s">
        <v>111</v>
      </c>
      <c r="W488" s="398">
        <v>60</v>
      </c>
      <c r="X488" s="606" t="s">
        <v>112</v>
      </c>
      <c r="Y488" s="398"/>
      <c r="Z488" s="398"/>
      <c r="AA488" s="398"/>
      <c r="AB488" s="506">
        <v>0</v>
      </c>
      <c r="AC488" s="401">
        <v>90</v>
      </c>
      <c r="AD488" s="401">
        <v>10</v>
      </c>
      <c r="AE488" s="737" t="s">
        <v>128</v>
      </c>
      <c r="AF488" s="606" t="s">
        <v>114</v>
      </c>
      <c r="AG488" s="610">
        <v>216</v>
      </c>
      <c r="AH488" s="610">
        <v>26458.74</v>
      </c>
      <c r="AI488" s="739">
        <v>5715087.8400000008</v>
      </c>
      <c r="AJ488" s="739">
        <f t="shared" si="31"/>
        <v>6400898.3808000013</v>
      </c>
      <c r="AK488" s="740"/>
      <c r="AL488" s="741"/>
      <c r="AM488" s="741"/>
      <c r="AN488" s="741" t="s">
        <v>115</v>
      </c>
      <c r="AO488" s="395"/>
      <c r="AP488" s="606"/>
      <c r="AQ488" s="606"/>
      <c r="AR488" s="606"/>
      <c r="AS488" s="606" t="s">
        <v>728</v>
      </c>
      <c r="AT488" s="606" t="s">
        <v>728</v>
      </c>
      <c r="AU488" s="606"/>
      <c r="AV488" s="606"/>
      <c r="AW488" s="606"/>
      <c r="AX488" s="606"/>
      <c r="AY488" s="606"/>
      <c r="AZ488" s="606" t="s">
        <v>4721</v>
      </c>
      <c r="BA488" s="742"/>
      <c r="BB488" s="326"/>
      <c r="BC488" s="326"/>
      <c r="BD488" s="106"/>
      <c r="BE488" s="983">
        <v>436</v>
      </c>
    </row>
    <row r="489" spans="1:57" s="381" customFormat="1" ht="12.95" customHeight="1">
      <c r="A489" s="211" t="s">
        <v>8484</v>
      </c>
      <c r="B489" s="211"/>
      <c r="C489" s="214"/>
      <c r="D489" s="211">
        <v>220026880</v>
      </c>
      <c r="E489" s="137" t="s">
        <v>3539</v>
      </c>
      <c r="F489" s="137"/>
      <c r="G489" s="137">
        <v>22100268</v>
      </c>
      <c r="H489" s="26" t="s">
        <v>1479</v>
      </c>
      <c r="I489" s="26" t="s">
        <v>729</v>
      </c>
      <c r="J489" s="26" t="s">
        <v>730</v>
      </c>
      <c r="K489" s="26" t="s">
        <v>732</v>
      </c>
      <c r="L489" s="27" t="s">
        <v>103</v>
      </c>
      <c r="M489" s="28" t="s">
        <v>104</v>
      </c>
      <c r="N489" s="26" t="s">
        <v>120</v>
      </c>
      <c r="O489" s="29" t="s">
        <v>83</v>
      </c>
      <c r="P489" s="28" t="s">
        <v>106</v>
      </c>
      <c r="Q489" s="26" t="s">
        <v>107</v>
      </c>
      <c r="R489" s="28" t="s">
        <v>108</v>
      </c>
      <c r="S489" s="27" t="s">
        <v>109</v>
      </c>
      <c r="T489" s="28" t="s">
        <v>106</v>
      </c>
      <c r="U489" s="30" t="s">
        <v>121</v>
      </c>
      <c r="V489" s="26" t="s">
        <v>111</v>
      </c>
      <c r="W489" s="28">
        <v>60</v>
      </c>
      <c r="X489" s="26" t="s">
        <v>112</v>
      </c>
      <c r="Y489" s="28"/>
      <c r="Z489" s="28"/>
      <c r="AA489" s="28"/>
      <c r="AB489" s="29">
        <v>30</v>
      </c>
      <c r="AC489" s="27">
        <v>60</v>
      </c>
      <c r="AD489" s="27">
        <v>10</v>
      </c>
      <c r="AE489" s="31" t="s">
        <v>128</v>
      </c>
      <c r="AF489" s="26" t="s">
        <v>114</v>
      </c>
      <c r="AG489" s="31">
        <v>18</v>
      </c>
      <c r="AH489" s="31">
        <v>81817.5</v>
      </c>
      <c r="AI489" s="32">
        <f t="shared" ref="AI489:AI496" si="32">AG489*AH489</f>
        <v>1472715</v>
      </c>
      <c r="AJ489" s="33">
        <f t="shared" si="31"/>
        <v>1649440.8</v>
      </c>
      <c r="AK489" s="34"/>
      <c r="AL489" s="35"/>
      <c r="AM489" s="34"/>
      <c r="AN489" s="34" t="s">
        <v>115</v>
      </c>
      <c r="AO489" s="24"/>
      <c r="AP489" s="26"/>
      <c r="AQ489" s="26"/>
      <c r="AR489" s="26"/>
      <c r="AS489" s="26" t="s">
        <v>731</v>
      </c>
      <c r="AT489" s="26" t="s">
        <v>731</v>
      </c>
      <c r="AU489" s="26"/>
      <c r="AV489" s="26"/>
      <c r="AW489" s="26"/>
      <c r="AX489" s="26"/>
      <c r="AY489" s="26"/>
      <c r="AZ489" s="26"/>
      <c r="BA489" s="203"/>
      <c r="BB489" s="38"/>
      <c r="BC489" s="38"/>
      <c r="BD489" s="38"/>
      <c r="BE489" s="983">
        <v>437</v>
      </c>
    </row>
    <row r="490" spans="1:57" s="381" customFormat="1" ht="12.95" customHeight="1">
      <c r="A490" s="211" t="s">
        <v>8484</v>
      </c>
      <c r="B490" s="211"/>
      <c r="C490" s="214"/>
      <c r="D490" s="211">
        <v>220029129</v>
      </c>
      <c r="E490" s="137" t="s">
        <v>3540</v>
      </c>
      <c r="F490" s="137"/>
      <c r="G490" s="137">
        <v>22100269</v>
      </c>
      <c r="H490" s="26" t="s">
        <v>1480</v>
      </c>
      <c r="I490" s="26" t="s">
        <v>729</v>
      </c>
      <c r="J490" s="26" t="s">
        <v>730</v>
      </c>
      <c r="K490" s="26" t="s">
        <v>732</v>
      </c>
      <c r="L490" s="27" t="s">
        <v>103</v>
      </c>
      <c r="M490" s="28" t="s">
        <v>104</v>
      </c>
      <c r="N490" s="26" t="s">
        <v>120</v>
      </c>
      <c r="O490" s="29" t="s">
        <v>83</v>
      </c>
      <c r="P490" s="28" t="s">
        <v>106</v>
      </c>
      <c r="Q490" s="26" t="s">
        <v>107</v>
      </c>
      <c r="R490" s="28" t="s">
        <v>108</v>
      </c>
      <c r="S490" s="27" t="s">
        <v>109</v>
      </c>
      <c r="T490" s="28" t="s">
        <v>106</v>
      </c>
      <c r="U490" s="30" t="s">
        <v>121</v>
      </c>
      <c r="V490" s="26" t="s">
        <v>111</v>
      </c>
      <c r="W490" s="28">
        <v>60</v>
      </c>
      <c r="X490" s="26" t="s">
        <v>112</v>
      </c>
      <c r="Y490" s="28"/>
      <c r="Z490" s="28"/>
      <c r="AA490" s="28"/>
      <c r="AB490" s="29">
        <v>30</v>
      </c>
      <c r="AC490" s="27">
        <v>60</v>
      </c>
      <c r="AD490" s="27">
        <v>10</v>
      </c>
      <c r="AE490" s="31" t="s">
        <v>128</v>
      </c>
      <c r="AF490" s="26" t="s">
        <v>114</v>
      </c>
      <c r="AG490" s="31">
        <v>6</v>
      </c>
      <c r="AH490" s="31">
        <v>114231.2</v>
      </c>
      <c r="AI490" s="32">
        <f t="shared" si="32"/>
        <v>685387.2</v>
      </c>
      <c r="AJ490" s="33">
        <f t="shared" si="31"/>
        <v>767633.66399999999</v>
      </c>
      <c r="AK490" s="34"/>
      <c r="AL490" s="35"/>
      <c r="AM490" s="34"/>
      <c r="AN490" s="34" t="s">
        <v>115</v>
      </c>
      <c r="AO490" s="24"/>
      <c r="AP490" s="26"/>
      <c r="AQ490" s="26"/>
      <c r="AR490" s="26"/>
      <c r="AS490" s="26" t="s">
        <v>733</v>
      </c>
      <c r="AT490" s="26" t="s">
        <v>733</v>
      </c>
      <c r="AU490" s="26"/>
      <c r="AV490" s="26"/>
      <c r="AW490" s="26"/>
      <c r="AX490" s="26"/>
      <c r="AY490" s="26"/>
      <c r="AZ490" s="26"/>
      <c r="BA490" s="203"/>
      <c r="BB490" s="38"/>
      <c r="BC490" s="38"/>
      <c r="BD490" s="38"/>
      <c r="BE490" s="983">
        <v>438</v>
      </c>
    </row>
    <row r="491" spans="1:57" s="381" customFormat="1" ht="12.95" customHeight="1">
      <c r="A491" s="211" t="s">
        <v>8484</v>
      </c>
      <c r="B491" s="211"/>
      <c r="C491" s="214"/>
      <c r="D491" s="211">
        <v>210026800</v>
      </c>
      <c r="E491" s="137" t="s">
        <v>1214</v>
      </c>
      <c r="F491" s="137"/>
      <c r="G491" s="137">
        <v>22100270</v>
      </c>
      <c r="H491" s="26" t="s">
        <v>1481</v>
      </c>
      <c r="I491" s="26" t="s">
        <v>734</v>
      </c>
      <c r="J491" s="26" t="s">
        <v>735</v>
      </c>
      <c r="K491" s="26" t="s">
        <v>1210</v>
      </c>
      <c r="L491" s="27" t="s">
        <v>103</v>
      </c>
      <c r="M491" s="28" t="s">
        <v>104</v>
      </c>
      <c r="N491" s="26" t="s">
        <v>120</v>
      </c>
      <c r="O491" s="29" t="s">
        <v>83</v>
      </c>
      <c r="P491" s="28" t="s">
        <v>106</v>
      </c>
      <c r="Q491" s="26" t="s">
        <v>107</v>
      </c>
      <c r="R491" s="28" t="s">
        <v>108</v>
      </c>
      <c r="S491" s="27" t="s">
        <v>109</v>
      </c>
      <c r="T491" s="28" t="s">
        <v>106</v>
      </c>
      <c r="U491" s="30" t="s">
        <v>121</v>
      </c>
      <c r="V491" s="26" t="s">
        <v>111</v>
      </c>
      <c r="W491" s="28">
        <v>60</v>
      </c>
      <c r="X491" s="26" t="s">
        <v>112</v>
      </c>
      <c r="Y491" s="28"/>
      <c r="Z491" s="28"/>
      <c r="AA491" s="28"/>
      <c r="AB491" s="29">
        <v>30</v>
      </c>
      <c r="AC491" s="27">
        <v>60</v>
      </c>
      <c r="AD491" s="27">
        <v>10</v>
      </c>
      <c r="AE491" s="31" t="s">
        <v>128</v>
      </c>
      <c r="AF491" s="26" t="s">
        <v>114</v>
      </c>
      <c r="AG491" s="31">
        <v>5590</v>
      </c>
      <c r="AH491" s="31">
        <v>155.4</v>
      </c>
      <c r="AI491" s="32">
        <f t="shared" si="32"/>
        <v>868686</v>
      </c>
      <c r="AJ491" s="33">
        <f t="shared" si="31"/>
        <v>972928.32000000007</v>
      </c>
      <c r="AK491" s="34"/>
      <c r="AL491" s="35"/>
      <c r="AM491" s="34"/>
      <c r="AN491" s="34" t="s">
        <v>115</v>
      </c>
      <c r="AO491" s="24"/>
      <c r="AP491" s="26"/>
      <c r="AQ491" s="26"/>
      <c r="AR491" s="26"/>
      <c r="AS491" s="26" t="s">
        <v>736</v>
      </c>
      <c r="AT491" s="26" t="s">
        <v>736</v>
      </c>
      <c r="AU491" s="26"/>
      <c r="AV491" s="26"/>
      <c r="AW491" s="26"/>
      <c r="AX491" s="26"/>
      <c r="AY491" s="26"/>
      <c r="AZ491" s="26"/>
      <c r="BA491" s="203"/>
      <c r="BB491" s="38"/>
      <c r="BC491" s="38"/>
      <c r="BD491" s="38"/>
      <c r="BE491" s="983">
        <v>439</v>
      </c>
    </row>
    <row r="492" spans="1:57" s="381" customFormat="1" ht="12.95" customHeight="1">
      <c r="A492" s="211" t="s">
        <v>8484</v>
      </c>
      <c r="B492" s="211"/>
      <c r="C492" s="214"/>
      <c r="D492" s="211">
        <v>220011215</v>
      </c>
      <c r="E492" s="137" t="s">
        <v>3541</v>
      </c>
      <c r="F492" s="137"/>
      <c r="G492" s="137">
        <v>22100271</v>
      </c>
      <c r="H492" s="26" t="s">
        <v>1482</v>
      </c>
      <c r="I492" s="26" t="s">
        <v>737</v>
      </c>
      <c r="J492" s="26" t="s">
        <v>738</v>
      </c>
      <c r="K492" s="26" t="s">
        <v>739</v>
      </c>
      <c r="L492" s="27" t="s">
        <v>149</v>
      </c>
      <c r="M492" s="28" t="s">
        <v>104</v>
      </c>
      <c r="N492" s="26" t="s">
        <v>120</v>
      </c>
      <c r="O492" s="29" t="s">
        <v>83</v>
      </c>
      <c r="P492" s="28" t="s">
        <v>106</v>
      </c>
      <c r="Q492" s="26" t="s">
        <v>107</v>
      </c>
      <c r="R492" s="28" t="s">
        <v>150</v>
      </c>
      <c r="S492" s="27" t="s">
        <v>109</v>
      </c>
      <c r="T492" s="28" t="s">
        <v>106</v>
      </c>
      <c r="U492" s="30" t="s">
        <v>121</v>
      </c>
      <c r="V492" s="26" t="s">
        <v>111</v>
      </c>
      <c r="W492" s="28">
        <v>60</v>
      </c>
      <c r="X492" s="26" t="s">
        <v>112</v>
      </c>
      <c r="Y492" s="28"/>
      <c r="Z492" s="28"/>
      <c r="AA492" s="28"/>
      <c r="AB492" s="29">
        <v>30</v>
      </c>
      <c r="AC492" s="27">
        <v>60</v>
      </c>
      <c r="AD492" s="27">
        <v>10</v>
      </c>
      <c r="AE492" s="31" t="s">
        <v>128</v>
      </c>
      <c r="AF492" s="26" t="s">
        <v>114</v>
      </c>
      <c r="AG492" s="31">
        <v>300</v>
      </c>
      <c r="AH492" s="31">
        <v>101720.97</v>
      </c>
      <c r="AI492" s="32">
        <f t="shared" si="32"/>
        <v>30516291</v>
      </c>
      <c r="AJ492" s="33">
        <f t="shared" si="31"/>
        <v>34178245.920000002</v>
      </c>
      <c r="AK492" s="34"/>
      <c r="AL492" s="35"/>
      <c r="AM492" s="34"/>
      <c r="AN492" s="34" t="s">
        <v>115</v>
      </c>
      <c r="AO492" s="24"/>
      <c r="AP492" s="26"/>
      <c r="AQ492" s="26"/>
      <c r="AR492" s="26"/>
      <c r="AS492" s="26" t="s">
        <v>740</v>
      </c>
      <c r="AT492" s="26" t="s">
        <v>740</v>
      </c>
      <c r="AU492" s="26"/>
      <c r="AV492" s="26"/>
      <c r="AW492" s="26"/>
      <c r="AX492" s="26"/>
      <c r="AY492" s="26"/>
      <c r="AZ492" s="26"/>
      <c r="BA492" s="203"/>
      <c r="BB492" s="38"/>
      <c r="BC492" s="38"/>
      <c r="BD492" s="38"/>
      <c r="BE492" s="983">
        <v>440</v>
      </c>
    </row>
    <row r="493" spans="1:57" s="381" customFormat="1" ht="12.95" customHeight="1">
      <c r="A493" s="211" t="s">
        <v>8484</v>
      </c>
      <c r="B493" s="211"/>
      <c r="C493" s="214"/>
      <c r="D493" s="211">
        <v>220016058</v>
      </c>
      <c r="E493" s="137" t="s">
        <v>3542</v>
      </c>
      <c r="F493" s="137"/>
      <c r="G493" s="137">
        <v>22100272</v>
      </c>
      <c r="H493" s="26" t="s">
        <v>1483</v>
      </c>
      <c r="I493" s="26" t="s">
        <v>737</v>
      </c>
      <c r="J493" s="26" t="s">
        <v>738</v>
      </c>
      <c r="K493" s="26" t="s">
        <v>739</v>
      </c>
      <c r="L493" s="27" t="s">
        <v>149</v>
      </c>
      <c r="M493" s="28" t="s">
        <v>104</v>
      </c>
      <c r="N493" s="26" t="s">
        <v>120</v>
      </c>
      <c r="O493" s="29" t="s">
        <v>83</v>
      </c>
      <c r="P493" s="28" t="s">
        <v>106</v>
      </c>
      <c r="Q493" s="26" t="s">
        <v>107</v>
      </c>
      <c r="R493" s="28" t="s">
        <v>150</v>
      </c>
      <c r="S493" s="27" t="s">
        <v>109</v>
      </c>
      <c r="T493" s="28" t="s">
        <v>106</v>
      </c>
      <c r="U493" s="30" t="s">
        <v>121</v>
      </c>
      <c r="V493" s="26" t="s">
        <v>111</v>
      </c>
      <c r="W493" s="28">
        <v>60</v>
      </c>
      <c r="X493" s="26" t="s">
        <v>112</v>
      </c>
      <c r="Y493" s="28"/>
      <c r="Z493" s="28"/>
      <c r="AA493" s="28"/>
      <c r="AB493" s="29">
        <v>30</v>
      </c>
      <c r="AC493" s="27">
        <v>60</v>
      </c>
      <c r="AD493" s="27">
        <v>10</v>
      </c>
      <c r="AE493" s="31" t="s">
        <v>128</v>
      </c>
      <c r="AF493" s="26" t="s">
        <v>114</v>
      </c>
      <c r="AG493" s="31">
        <v>656</v>
      </c>
      <c r="AH493" s="31">
        <v>2700</v>
      </c>
      <c r="AI493" s="32">
        <f t="shared" si="32"/>
        <v>1771200</v>
      </c>
      <c r="AJ493" s="33">
        <f t="shared" si="31"/>
        <v>1983744.0000000002</v>
      </c>
      <c r="AK493" s="34"/>
      <c r="AL493" s="35"/>
      <c r="AM493" s="34"/>
      <c r="AN493" s="34" t="s">
        <v>115</v>
      </c>
      <c r="AO493" s="24"/>
      <c r="AP493" s="26"/>
      <c r="AQ493" s="26"/>
      <c r="AR493" s="26"/>
      <c r="AS493" s="26" t="s">
        <v>741</v>
      </c>
      <c r="AT493" s="26" t="s">
        <v>741</v>
      </c>
      <c r="AU493" s="26"/>
      <c r="AV493" s="26"/>
      <c r="AW493" s="26"/>
      <c r="AX493" s="26"/>
      <c r="AY493" s="26"/>
      <c r="AZ493" s="26"/>
      <c r="BA493" s="203"/>
      <c r="BB493" s="38"/>
      <c r="BC493" s="38"/>
      <c r="BD493" s="38"/>
      <c r="BE493" s="983">
        <v>441</v>
      </c>
    </row>
    <row r="494" spans="1:57" s="381" customFormat="1" ht="12.95" customHeight="1">
      <c r="A494" s="211" t="s">
        <v>8484</v>
      </c>
      <c r="B494" s="211"/>
      <c r="C494" s="214"/>
      <c r="D494" s="211">
        <v>210014998</v>
      </c>
      <c r="E494" s="137" t="s">
        <v>3543</v>
      </c>
      <c r="F494" s="137"/>
      <c r="G494" s="137">
        <v>22100273</v>
      </c>
      <c r="H494" s="26" t="s">
        <v>1484</v>
      </c>
      <c r="I494" s="26" t="s">
        <v>737</v>
      </c>
      <c r="J494" s="26" t="s">
        <v>738</v>
      </c>
      <c r="K494" s="26" t="s">
        <v>739</v>
      </c>
      <c r="L494" s="27" t="s">
        <v>149</v>
      </c>
      <c r="M494" s="28" t="s">
        <v>104</v>
      </c>
      <c r="N494" s="26" t="s">
        <v>120</v>
      </c>
      <c r="O494" s="29" t="s">
        <v>83</v>
      </c>
      <c r="P494" s="28" t="s">
        <v>106</v>
      </c>
      <c r="Q494" s="26" t="s">
        <v>107</v>
      </c>
      <c r="R494" s="28" t="s">
        <v>150</v>
      </c>
      <c r="S494" s="27" t="s">
        <v>109</v>
      </c>
      <c r="T494" s="28" t="s">
        <v>106</v>
      </c>
      <c r="U494" s="30" t="s">
        <v>121</v>
      </c>
      <c r="V494" s="26" t="s">
        <v>111</v>
      </c>
      <c r="W494" s="28">
        <v>60</v>
      </c>
      <c r="X494" s="26" t="s">
        <v>112</v>
      </c>
      <c r="Y494" s="28"/>
      <c r="Z494" s="28"/>
      <c r="AA494" s="28"/>
      <c r="AB494" s="29">
        <v>30</v>
      </c>
      <c r="AC494" s="27">
        <v>60</v>
      </c>
      <c r="AD494" s="27">
        <v>10</v>
      </c>
      <c r="AE494" s="31" t="s">
        <v>128</v>
      </c>
      <c r="AF494" s="26" t="s">
        <v>114</v>
      </c>
      <c r="AG494" s="31">
        <v>5840</v>
      </c>
      <c r="AH494" s="31">
        <v>2700</v>
      </c>
      <c r="AI494" s="32">
        <f t="shared" si="32"/>
        <v>15768000</v>
      </c>
      <c r="AJ494" s="33">
        <f t="shared" si="31"/>
        <v>17660160</v>
      </c>
      <c r="AK494" s="34"/>
      <c r="AL494" s="35"/>
      <c r="AM494" s="34"/>
      <c r="AN494" s="34" t="s">
        <v>115</v>
      </c>
      <c r="AO494" s="24"/>
      <c r="AP494" s="26"/>
      <c r="AQ494" s="26"/>
      <c r="AR494" s="26"/>
      <c r="AS494" s="26" t="s">
        <v>742</v>
      </c>
      <c r="AT494" s="26" t="s">
        <v>742</v>
      </c>
      <c r="AU494" s="26"/>
      <c r="AV494" s="26"/>
      <c r="AW494" s="26"/>
      <c r="AX494" s="26"/>
      <c r="AY494" s="26"/>
      <c r="AZ494" s="26"/>
      <c r="BA494" s="203"/>
      <c r="BB494" s="38"/>
      <c r="BC494" s="38"/>
      <c r="BD494" s="38"/>
      <c r="BE494" s="983">
        <v>442</v>
      </c>
    </row>
    <row r="495" spans="1:57" s="381" customFormat="1" ht="12.95" customHeight="1">
      <c r="A495" s="211" t="s">
        <v>8484</v>
      </c>
      <c r="B495" s="211"/>
      <c r="C495" s="214"/>
      <c r="D495" s="211">
        <v>210025301</v>
      </c>
      <c r="E495" s="137" t="s">
        <v>3544</v>
      </c>
      <c r="F495" s="137"/>
      <c r="G495" s="137">
        <v>22100274</v>
      </c>
      <c r="H495" s="26" t="s">
        <v>1485</v>
      </c>
      <c r="I495" s="26" t="s">
        <v>743</v>
      </c>
      <c r="J495" s="26" t="s">
        <v>744</v>
      </c>
      <c r="K495" s="26" t="s">
        <v>440</v>
      </c>
      <c r="L495" s="27" t="s">
        <v>103</v>
      </c>
      <c r="M495" s="28" t="s">
        <v>104</v>
      </c>
      <c r="N495" s="26" t="s">
        <v>120</v>
      </c>
      <c r="O495" s="29" t="s">
        <v>83</v>
      </c>
      <c r="P495" s="28" t="s">
        <v>106</v>
      </c>
      <c r="Q495" s="26" t="s">
        <v>107</v>
      </c>
      <c r="R495" s="28" t="s">
        <v>108</v>
      </c>
      <c r="S495" s="27" t="s">
        <v>109</v>
      </c>
      <c r="T495" s="28" t="s">
        <v>106</v>
      </c>
      <c r="U495" s="30" t="s">
        <v>121</v>
      </c>
      <c r="V495" s="26" t="s">
        <v>111</v>
      </c>
      <c r="W495" s="28">
        <v>60</v>
      </c>
      <c r="X495" s="26" t="s">
        <v>112</v>
      </c>
      <c r="Y495" s="28"/>
      <c r="Z495" s="28"/>
      <c r="AA495" s="28"/>
      <c r="AB495" s="29">
        <v>30</v>
      </c>
      <c r="AC495" s="27">
        <v>60</v>
      </c>
      <c r="AD495" s="27">
        <v>10</v>
      </c>
      <c r="AE495" s="31" t="s">
        <v>128</v>
      </c>
      <c r="AF495" s="26" t="s">
        <v>114</v>
      </c>
      <c r="AG495" s="31">
        <v>33</v>
      </c>
      <c r="AH495" s="31">
        <v>5420.8</v>
      </c>
      <c r="AI495" s="32">
        <f t="shared" si="32"/>
        <v>178886.39999999999</v>
      </c>
      <c r="AJ495" s="33">
        <f t="shared" si="31"/>
        <v>200352.76800000001</v>
      </c>
      <c r="AK495" s="34"/>
      <c r="AL495" s="35"/>
      <c r="AM495" s="34"/>
      <c r="AN495" s="34" t="s">
        <v>115</v>
      </c>
      <c r="AO495" s="24"/>
      <c r="AP495" s="26"/>
      <c r="AQ495" s="26"/>
      <c r="AR495" s="26"/>
      <c r="AS495" s="26" t="s">
        <v>745</v>
      </c>
      <c r="AT495" s="26" t="s">
        <v>745</v>
      </c>
      <c r="AU495" s="26"/>
      <c r="AV495" s="26"/>
      <c r="AW495" s="26"/>
      <c r="AX495" s="26"/>
      <c r="AY495" s="26"/>
      <c r="AZ495" s="26"/>
      <c r="BA495" s="203"/>
      <c r="BB495" s="38"/>
      <c r="BC495" s="38"/>
      <c r="BD495" s="38"/>
      <c r="BE495" s="983">
        <v>443</v>
      </c>
    </row>
    <row r="496" spans="1:57" s="381" customFormat="1" ht="12.95" customHeight="1">
      <c r="A496" s="211" t="s">
        <v>8484</v>
      </c>
      <c r="B496" s="211"/>
      <c r="C496" s="214"/>
      <c r="D496" s="211">
        <v>210026804</v>
      </c>
      <c r="E496" s="137" t="s">
        <v>3545</v>
      </c>
      <c r="F496" s="137"/>
      <c r="G496" s="137">
        <v>22100275</v>
      </c>
      <c r="H496" s="26" t="s">
        <v>1486</v>
      </c>
      <c r="I496" s="26" t="s">
        <v>746</v>
      </c>
      <c r="J496" s="26" t="s">
        <v>744</v>
      </c>
      <c r="K496" s="26" t="s">
        <v>701</v>
      </c>
      <c r="L496" s="27" t="s">
        <v>103</v>
      </c>
      <c r="M496" s="28" t="s">
        <v>104</v>
      </c>
      <c r="N496" s="26" t="s">
        <v>120</v>
      </c>
      <c r="O496" s="29" t="s">
        <v>83</v>
      </c>
      <c r="P496" s="28" t="s">
        <v>106</v>
      </c>
      <c r="Q496" s="26" t="s">
        <v>107</v>
      </c>
      <c r="R496" s="28" t="s">
        <v>108</v>
      </c>
      <c r="S496" s="27" t="s">
        <v>109</v>
      </c>
      <c r="T496" s="28" t="s">
        <v>106</v>
      </c>
      <c r="U496" s="30" t="s">
        <v>121</v>
      </c>
      <c r="V496" s="26" t="s">
        <v>111</v>
      </c>
      <c r="W496" s="28">
        <v>60</v>
      </c>
      <c r="X496" s="26" t="s">
        <v>112</v>
      </c>
      <c r="Y496" s="28"/>
      <c r="Z496" s="28"/>
      <c r="AA496" s="28"/>
      <c r="AB496" s="29">
        <v>30</v>
      </c>
      <c r="AC496" s="27">
        <v>60</v>
      </c>
      <c r="AD496" s="27">
        <v>10</v>
      </c>
      <c r="AE496" s="31" t="s">
        <v>128</v>
      </c>
      <c r="AF496" s="26" t="s">
        <v>114</v>
      </c>
      <c r="AG496" s="31">
        <v>19</v>
      </c>
      <c r="AH496" s="31">
        <v>5420.8</v>
      </c>
      <c r="AI496" s="32">
        <f t="shared" si="32"/>
        <v>102995.2</v>
      </c>
      <c r="AJ496" s="33">
        <f t="shared" si="31"/>
        <v>115354.62400000001</v>
      </c>
      <c r="AK496" s="34"/>
      <c r="AL496" s="35"/>
      <c r="AM496" s="34"/>
      <c r="AN496" s="34" t="s">
        <v>115</v>
      </c>
      <c r="AO496" s="24"/>
      <c r="AP496" s="26"/>
      <c r="AQ496" s="26"/>
      <c r="AR496" s="26"/>
      <c r="AS496" s="26" t="s">
        <v>747</v>
      </c>
      <c r="AT496" s="26" t="s">
        <v>747</v>
      </c>
      <c r="AU496" s="26"/>
      <c r="AV496" s="26"/>
      <c r="AW496" s="26"/>
      <c r="AX496" s="26"/>
      <c r="AY496" s="26"/>
      <c r="AZ496" s="26"/>
      <c r="BA496" s="203"/>
      <c r="BB496" s="38"/>
      <c r="BC496" s="38"/>
      <c r="BD496" s="38"/>
      <c r="BE496" s="983">
        <v>444</v>
      </c>
    </row>
    <row r="497" spans="1:57" s="381" customFormat="1" ht="12.95" customHeight="1">
      <c r="A497" s="211" t="s">
        <v>8484</v>
      </c>
      <c r="B497" s="211"/>
      <c r="C497" s="214"/>
      <c r="D497" s="211">
        <v>210021936</v>
      </c>
      <c r="E497" s="137" t="s">
        <v>3546</v>
      </c>
      <c r="F497" s="137"/>
      <c r="G497" s="137">
        <v>22100276</v>
      </c>
      <c r="H497" s="26" t="s">
        <v>1487</v>
      </c>
      <c r="I497" s="26" t="s">
        <v>748</v>
      </c>
      <c r="J497" s="26" t="s">
        <v>749</v>
      </c>
      <c r="K497" s="26" t="s">
        <v>750</v>
      </c>
      <c r="L497" s="27" t="s">
        <v>103</v>
      </c>
      <c r="M497" s="28" t="s">
        <v>104</v>
      </c>
      <c r="N497" s="26" t="s">
        <v>120</v>
      </c>
      <c r="O497" s="29" t="s">
        <v>83</v>
      </c>
      <c r="P497" s="28" t="s">
        <v>106</v>
      </c>
      <c r="Q497" s="26" t="s">
        <v>107</v>
      </c>
      <c r="R497" s="28" t="s">
        <v>108</v>
      </c>
      <c r="S497" s="27" t="s">
        <v>109</v>
      </c>
      <c r="T497" s="28" t="s">
        <v>106</v>
      </c>
      <c r="U497" s="30" t="s">
        <v>121</v>
      </c>
      <c r="V497" s="26" t="s">
        <v>111</v>
      </c>
      <c r="W497" s="28">
        <v>60</v>
      </c>
      <c r="X497" s="26" t="s">
        <v>112</v>
      </c>
      <c r="Y497" s="28"/>
      <c r="Z497" s="28"/>
      <c r="AA497" s="28"/>
      <c r="AB497" s="29">
        <v>30</v>
      </c>
      <c r="AC497" s="27">
        <v>60</v>
      </c>
      <c r="AD497" s="27">
        <v>10</v>
      </c>
      <c r="AE497" s="31" t="s">
        <v>128</v>
      </c>
      <c r="AF497" s="26" t="s">
        <v>114</v>
      </c>
      <c r="AG497" s="31">
        <v>5</v>
      </c>
      <c r="AH497" s="31">
        <v>277667.5</v>
      </c>
      <c r="AI497" s="32">
        <v>0</v>
      </c>
      <c r="AJ497" s="33">
        <f t="shared" si="31"/>
        <v>0</v>
      </c>
      <c r="AK497" s="34"/>
      <c r="AL497" s="35"/>
      <c r="AM497" s="34"/>
      <c r="AN497" s="34" t="s">
        <v>115</v>
      </c>
      <c r="AO497" s="24"/>
      <c r="AP497" s="26"/>
      <c r="AQ497" s="26"/>
      <c r="AR497" s="26"/>
      <c r="AS497" s="26" t="s">
        <v>751</v>
      </c>
      <c r="AT497" s="26" t="s">
        <v>751</v>
      </c>
      <c r="AU497" s="26"/>
      <c r="AV497" s="26"/>
      <c r="AW497" s="26"/>
      <c r="AX497" s="26"/>
      <c r="AY497" s="26"/>
      <c r="AZ497" s="26"/>
      <c r="BA497" s="203"/>
      <c r="BB497" s="38"/>
      <c r="BC497" s="38"/>
      <c r="BD497" s="38"/>
      <c r="BE497" s="983">
        <v>445</v>
      </c>
    </row>
    <row r="498" spans="1:57" s="381" customFormat="1" ht="12.95" customHeight="1">
      <c r="A498" s="534" t="s">
        <v>8484</v>
      </c>
      <c r="B498" s="759"/>
      <c r="C498" s="759"/>
      <c r="D498" s="762">
        <v>210021936</v>
      </c>
      <c r="E498" s="763" t="s">
        <v>4915</v>
      </c>
      <c r="F498" s="763"/>
      <c r="G498" s="759"/>
      <c r="H498" s="524"/>
      <c r="I498" s="606" t="s">
        <v>748</v>
      </c>
      <c r="J498" s="606" t="s">
        <v>749</v>
      </c>
      <c r="K498" s="606" t="s">
        <v>750</v>
      </c>
      <c r="L498" s="470" t="s">
        <v>103</v>
      </c>
      <c r="M498" s="131" t="s">
        <v>104</v>
      </c>
      <c r="N498" s="470" t="s">
        <v>120</v>
      </c>
      <c r="O498" s="131" t="s">
        <v>83</v>
      </c>
      <c r="P498" s="398" t="s">
        <v>106</v>
      </c>
      <c r="Q498" s="606" t="s">
        <v>107</v>
      </c>
      <c r="R498" s="398" t="s">
        <v>2134</v>
      </c>
      <c r="S498" s="470" t="s">
        <v>109</v>
      </c>
      <c r="T498" s="398" t="s">
        <v>106</v>
      </c>
      <c r="U498" s="36" t="s">
        <v>121</v>
      </c>
      <c r="V498" s="606" t="s">
        <v>111</v>
      </c>
      <c r="W498" s="398">
        <v>60</v>
      </c>
      <c r="X498" s="606" t="s">
        <v>112</v>
      </c>
      <c r="Y498" s="398"/>
      <c r="Z498" s="398"/>
      <c r="AA498" s="398"/>
      <c r="AB498" s="470">
        <v>30</v>
      </c>
      <c r="AC498" s="470">
        <v>60</v>
      </c>
      <c r="AD498" s="470">
        <v>10</v>
      </c>
      <c r="AE498" s="737" t="s">
        <v>128</v>
      </c>
      <c r="AF498" s="606" t="s">
        <v>114</v>
      </c>
      <c r="AG498" s="610">
        <v>5</v>
      </c>
      <c r="AH498" s="610">
        <v>277667.5</v>
      </c>
      <c r="AI498" s="739">
        <v>1388337.5</v>
      </c>
      <c r="AJ498" s="739">
        <f t="shared" si="31"/>
        <v>1554938.0000000002</v>
      </c>
      <c r="AK498" s="740"/>
      <c r="AL498" s="741"/>
      <c r="AM498" s="741"/>
      <c r="AN498" s="741" t="s">
        <v>115</v>
      </c>
      <c r="AO498" s="395"/>
      <c r="AP498" s="606"/>
      <c r="AQ498" s="606"/>
      <c r="AR498" s="606"/>
      <c r="AS498" s="606" t="s">
        <v>751</v>
      </c>
      <c r="AT498" s="606" t="s">
        <v>751</v>
      </c>
      <c r="AU498" s="606"/>
      <c r="AV498" s="606"/>
      <c r="AW498" s="606"/>
      <c r="AX498" s="606"/>
      <c r="AY498" s="606"/>
      <c r="AZ498" s="606" t="s">
        <v>4712</v>
      </c>
      <c r="BA498" s="748" t="s">
        <v>104</v>
      </c>
      <c r="BB498" s="326"/>
      <c r="BC498" s="326"/>
      <c r="BD498" s="106"/>
      <c r="BE498" s="983">
        <v>446</v>
      </c>
    </row>
    <row r="499" spans="1:57" s="381" customFormat="1" ht="12.95" customHeight="1">
      <c r="A499" s="211" t="s">
        <v>8484</v>
      </c>
      <c r="B499" s="211"/>
      <c r="C499" s="214"/>
      <c r="D499" s="211">
        <v>210022087</v>
      </c>
      <c r="E499" s="137" t="s">
        <v>3547</v>
      </c>
      <c r="F499" s="137"/>
      <c r="G499" s="137">
        <v>22100277</v>
      </c>
      <c r="H499" s="26" t="s">
        <v>1488</v>
      </c>
      <c r="I499" s="26" t="s">
        <v>748</v>
      </c>
      <c r="J499" s="26" t="s">
        <v>749</v>
      </c>
      <c r="K499" s="26" t="s">
        <v>750</v>
      </c>
      <c r="L499" s="27" t="s">
        <v>103</v>
      </c>
      <c r="M499" s="28" t="s">
        <v>104</v>
      </c>
      <c r="N499" s="26" t="s">
        <v>120</v>
      </c>
      <c r="O499" s="29" t="s">
        <v>83</v>
      </c>
      <c r="P499" s="28" t="s">
        <v>106</v>
      </c>
      <c r="Q499" s="26" t="s">
        <v>107</v>
      </c>
      <c r="R499" s="28" t="s">
        <v>108</v>
      </c>
      <c r="S499" s="27" t="s">
        <v>109</v>
      </c>
      <c r="T499" s="28" t="s">
        <v>106</v>
      </c>
      <c r="U499" s="30" t="s">
        <v>121</v>
      </c>
      <c r="V499" s="26" t="s">
        <v>111</v>
      </c>
      <c r="W499" s="28">
        <v>60</v>
      </c>
      <c r="X499" s="26" t="s">
        <v>112</v>
      </c>
      <c r="Y499" s="28"/>
      <c r="Z499" s="28"/>
      <c r="AA499" s="28"/>
      <c r="AB499" s="29">
        <v>30</v>
      </c>
      <c r="AC499" s="27">
        <v>60</v>
      </c>
      <c r="AD499" s="27">
        <v>10</v>
      </c>
      <c r="AE499" s="31" t="s">
        <v>128</v>
      </c>
      <c r="AF499" s="26" t="s">
        <v>114</v>
      </c>
      <c r="AG499" s="31">
        <v>6</v>
      </c>
      <c r="AH499" s="31">
        <v>595310.15</v>
      </c>
      <c r="AI499" s="32">
        <v>0</v>
      </c>
      <c r="AJ499" s="33">
        <f t="shared" si="31"/>
        <v>0</v>
      </c>
      <c r="AK499" s="34"/>
      <c r="AL499" s="35"/>
      <c r="AM499" s="34"/>
      <c r="AN499" s="34" t="s">
        <v>115</v>
      </c>
      <c r="AO499" s="24"/>
      <c r="AP499" s="26"/>
      <c r="AQ499" s="26"/>
      <c r="AR499" s="26"/>
      <c r="AS499" s="26" t="s">
        <v>752</v>
      </c>
      <c r="AT499" s="26" t="s">
        <v>752</v>
      </c>
      <c r="AU499" s="26"/>
      <c r="AV499" s="26"/>
      <c r="AW499" s="26"/>
      <c r="AX499" s="26"/>
      <c r="AY499" s="26"/>
      <c r="AZ499" s="26"/>
      <c r="BA499" s="203"/>
      <c r="BB499" s="38"/>
      <c r="BC499" s="38"/>
      <c r="BD499" s="38"/>
      <c r="BE499" s="983">
        <v>447</v>
      </c>
    </row>
    <row r="500" spans="1:57" s="381" customFormat="1" ht="12.95" customHeight="1">
      <c r="A500" s="1370" t="s">
        <v>8484</v>
      </c>
      <c r="B500" s="1558"/>
      <c r="C500" s="1558"/>
      <c r="D500" s="1573">
        <v>210022087</v>
      </c>
      <c r="E500" s="1595" t="s">
        <v>4916</v>
      </c>
      <c r="F500" s="1595" t="s">
        <v>4916</v>
      </c>
      <c r="G500" s="1558"/>
      <c r="H500" s="1371"/>
      <c r="I500" s="1375" t="s">
        <v>748</v>
      </c>
      <c r="J500" s="1375" t="s">
        <v>749</v>
      </c>
      <c r="K500" s="1375" t="s">
        <v>750</v>
      </c>
      <c r="L500" s="1386" t="s">
        <v>103</v>
      </c>
      <c r="M500" s="1387" t="s">
        <v>104</v>
      </c>
      <c r="N500" s="1386" t="s">
        <v>120</v>
      </c>
      <c r="O500" s="1387" t="s">
        <v>83</v>
      </c>
      <c r="P500" s="1377" t="s">
        <v>106</v>
      </c>
      <c r="Q500" s="1375" t="s">
        <v>107</v>
      </c>
      <c r="R500" s="1377" t="s">
        <v>2134</v>
      </c>
      <c r="S500" s="1386" t="s">
        <v>109</v>
      </c>
      <c r="T500" s="1377" t="s">
        <v>106</v>
      </c>
      <c r="U500" s="1388" t="s">
        <v>121</v>
      </c>
      <c r="V500" s="1375" t="s">
        <v>111</v>
      </c>
      <c r="W500" s="1377">
        <v>60</v>
      </c>
      <c r="X500" s="1375" t="s">
        <v>112</v>
      </c>
      <c r="Y500" s="1377"/>
      <c r="Z500" s="1377"/>
      <c r="AA500" s="1377"/>
      <c r="AB500" s="1386">
        <v>30</v>
      </c>
      <c r="AC500" s="1386">
        <v>60</v>
      </c>
      <c r="AD500" s="1386">
        <v>10</v>
      </c>
      <c r="AE500" s="1379" t="s">
        <v>128</v>
      </c>
      <c r="AF500" s="1375" t="s">
        <v>114</v>
      </c>
      <c r="AG500" s="1389">
        <v>6</v>
      </c>
      <c r="AH500" s="1389">
        <v>595310.15</v>
      </c>
      <c r="AI500" s="1916">
        <v>0</v>
      </c>
      <c r="AJ500" s="1916">
        <v>0</v>
      </c>
      <c r="AK500" s="1382"/>
      <c r="AL500" s="1381"/>
      <c r="AM500" s="1381"/>
      <c r="AN500" s="1381" t="s">
        <v>115</v>
      </c>
      <c r="AO500" s="1383"/>
      <c r="AP500" s="1375"/>
      <c r="AQ500" s="1375"/>
      <c r="AR500" s="1375"/>
      <c r="AS500" s="1375" t="s">
        <v>752</v>
      </c>
      <c r="AT500" s="1375"/>
      <c r="AU500" s="1375"/>
      <c r="AV500" s="1375"/>
      <c r="AW500" s="1375"/>
      <c r="AX500" s="1375"/>
      <c r="AY500" s="1375"/>
      <c r="AZ500" s="1383" t="s">
        <v>5005</v>
      </c>
      <c r="BA500" s="1711" t="s">
        <v>4556</v>
      </c>
      <c r="BB500" s="1"/>
      <c r="BC500" s="1"/>
      <c r="BD500" s="1" t="e">
        <f>VLOOKUP($F$2877:$F$3305,$E$17:$BE$2871,53,0)</f>
        <v>#VALUE!</v>
      </c>
      <c r="BE500" s="979" t="e">
        <f>BD500+0.5</f>
        <v>#VALUE!</v>
      </c>
    </row>
    <row r="501" spans="1:57" s="326" customFormat="1" ht="13.15" customHeight="1">
      <c r="A501" s="24" t="s">
        <v>8484</v>
      </c>
      <c r="B501" s="24"/>
      <c r="C501" s="25"/>
      <c r="D501" s="24">
        <v>120008606</v>
      </c>
      <c r="E501" s="26" t="s">
        <v>3548</v>
      </c>
      <c r="F501" s="26"/>
      <c r="G501" s="26">
        <v>22100278</v>
      </c>
      <c r="H501" s="26" t="s">
        <v>1489</v>
      </c>
      <c r="I501" s="26" t="s">
        <v>753</v>
      </c>
      <c r="J501" s="26" t="s">
        <v>754</v>
      </c>
      <c r="K501" s="26" t="s">
        <v>755</v>
      </c>
      <c r="L501" s="27" t="s">
        <v>103</v>
      </c>
      <c r="M501" s="28" t="s">
        <v>104</v>
      </c>
      <c r="N501" s="26"/>
      <c r="O501" s="29" t="s">
        <v>105</v>
      </c>
      <c r="P501" s="28" t="s">
        <v>106</v>
      </c>
      <c r="Q501" s="26" t="s">
        <v>107</v>
      </c>
      <c r="R501" s="28" t="s">
        <v>108</v>
      </c>
      <c r="S501" s="27" t="s">
        <v>109</v>
      </c>
      <c r="T501" s="28" t="s">
        <v>106</v>
      </c>
      <c r="U501" s="30" t="s">
        <v>121</v>
      </c>
      <c r="V501" s="26" t="s">
        <v>111</v>
      </c>
      <c r="W501" s="28">
        <v>60</v>
      </c>
      <c r="X501" s="26" t="s">
        <v>112</v>
      </c>
      <c r="Y501" s="28"/>
      <c r="Z501" s="28"/>
      <c r="AA501" s="28"/>
      <c r="AB501" s="29"/>
      <c r="AC501" s="27">
        <v>90</v>
      </c>
      <c r="AD501" s="27">
        <v>10</v>
      </c>
      <c r="AE501" s="31" t="s">
        <v>128</v>
      </c>
      <c r="AF501" s="26" t="s">
        <v>114</v>
      </c>
      <c r="AG501" s="31">
        <v>2</v>
      </c>
      <c r="AH501" s="31">
        <v>456000</v>
      </c>
      <c r="AI501" s="32">
        <v>0</v>
      </c>
      <c r="AJ501" s="33">
        <f t="shared" ref="AJ501:AJ510" si="33">AI501*1.12</f>
        <v>0</v>
      </c>
      <c r="AK501" s="34"/>
      <c r="AL501" s="35"/>
      <c r="AM501" s="34"/>
      <c r="AN501" s="34" t="s">
        <v>115</v>
      </c>
      <c r="AO501" s="24"/>
      <c r="AP501" s="26"/>
      <c r="AQ501" s="26"/>
      <c r="AR501" s="26"/>
      <c r="AS501" s="26" t="s">
        <v>756</v>
      </c>
      <c r="AT501" s="26" t="s">
        <v>756</v>
      </c>
      <c r="AU501" s="26"/>
      <c r="AV501" s="26"/>
      <c r="AW501" s="26"/>
      <c r="AX501" s="26"/>
      <c r="AY501" s="26"/>
      <c r="AZ501" s="26"/>
      <c r="BA501" s="30"/>
      <c r="BB501" s="38"/>
      <c r="BC501" s="38"/>
      <c r="BD501" s="38"/>
      <c r="BE501" s="983">
        <v>449</v>
      </c>
    </row>
    <row r="502" spans="1:57" s="326" customFormat="1" ht="13.15" customHeight="1">
      <c r="A502" s="395" t="s">
        <v>8484</v>
      </c>
      <c r="B502" s="524"/>
      <c r="C502" s="524"/>
      <c r="D502" s="64">
        <v>120008606</v>
      </c>
      <c r="E502" s="521" t="s">
        <v>4919</v>
      </c>
      <c r="F502" s="521"/>
      <c r="G502" s="524"/>
      <c r="H502" s="524"/>
      <c r="I502" s="606" t="s">
        <v>753</v>
      </c>
      <c r="J502" s="606" t="s">
        <v>754</v>
      </c>
      <c r="K502" s="606" t="s">
        <v>755</v>
      </c>
      <c r="L502" s="470" t="s">
        <v>103</v>
      </c>
      <c r="M502" s="131" t="s">
        <v>104</v>
      </c>
      <c r="N502" s="470"/>
      <c r="O502" s="64" t="s">
        <v>105</v>
      </c>
      <c r="P502" s="398" t="s">
        <v>106</v>
      </c>
      <c r="Q502" s="606" t="s">
        <v>107</v>
      </c>
      <c r="R502" s="398" t="s">
        <v>2134</v>
      </c>
      <c r="S502" s="470" t="s">
        <v>109</v>
      </c>
      <c r="T502" s="398" t="s">
        <v>106</v>
      </c>
      <c r="U502" s="36" t="s">
        <v>121</v>
      </c>
      <c r="V502" s="606" t="s">
        <v>111</v>
      </c>
      <c r="W502" s="398">
        <v>60</v>
      </c>
      <c r="X502" s="606" t="s">
        <v>112</v>
      </c>
      <c r="Y502" s="398"/>
      <c r="Z502" s="398"/>
      <c r="AA502" s="398"/>
      <c r="AB502" s="506">
        <v>0</v>
      </c>
      <c r="AC502" s="401">
        <v>90</v>
      </c>
      <c r="AD502" s="401">
        <v>10</v>
      </c>
      <c r="AE502" s="737" t="s">
        <v>128</v>
      </c>
      <c r="AF502" s="606" t="s">
        <v>114</v>
      </c>
      <c r="AG502" s="610">
        <v>2</v>
      </c>
      <c r="AH502" s="610">
        <v>456000</v>
      </c>
      <c r="AI502" s="739">
        <v>912000</v>
      </c>
      <c r="AJ502" s="739">
        <f t="shared" si="33"/>
        <v>1021440.0000000001</v>
      </c>
      <c r="AK502" s="740"/>
      <c r="AL502" s="741"/>
      <c r="AM502" s="741"/>
      <c r="AN502" s="741" t="s">
        <v>115</v>
      </c>
      <c r="AO502" s="395"/>
      <c r="AP502" s="606"/>
      <c r="AQ502" s="606"/>
      <c r="AR502" s="606"/>
      <c r="AS502" s="606" t="s">
        <v>756</v>
      </c>
      <c r="AT502" s="606" t="s">
        <v>756</v>
      </c>
      <c r="AU502" s="606"/>
      <c r="AV502" s="606"/>
      <c r="AW502" s="606"/>
      <c r="AX502" s="606"/>
      <c r="AY502" s="606"/>
      <c r="AZ502" s="606" t="s">
        <v>4712</v>
      </c>
      <c r="BA502" s="606"/>
      <c r="BD502" s="106"/>
      <c r="BE502" s="983">
        <v>450</v>
      </c>
    </row>
    <row r="503" spans="1:57" s="326" customFormat="1" ht="13.15" customHeight="1">
      <c r="A503" s="24" t="s">
        <v>8484</v>
      </c>
      <c r="B503" s="24"/>
      <c r="C503" s="25"/>
      <c r="D503" s="24">
        <v>210023439</v>
      </c>
      <c r="E503" s="26" t="s">
        <v>1472</v>
      </c>
      <c r="F503" s="26"/>
      <c r="G503" s="26">
        <v>22100279</v>
      </c>
      <c r="H503" s="26" t="s">
        <v>1490</v>
      </c>
      <c r="I503" s="26" t="s">
        <v>757</v>
      </c>
      <c r="J503" s="26" t="s">
        <v>758</v>
      </c>
      <c r="K503" s="26" t="s">
        <v>759</v>
      </c>
      <c r="L503" s="27" t="s">
        <v>103</v>
      </c>
      <c r="M503" s="28" t="s">
        <v>104</v>
      </c>
      <c r="N503" s="26" t="s">
        <v>120</v>
      </c>
      <c r="O503" s="29" t="s">
        <v>83</v>
      </c>
      <c r="P503" s="28" t="s">
        <v>106</v>
      </c>
      <c r="Q503" s="26" t="s">
        <v>107</v>
      </c>
      <c r="R503" s="28" t="s">
        <v>108</v>
      </c>
      <c r="S503" s="27" t="s">
        <v>109</v>
      </c>
      <c r="T503" s="28" t="s">
        <v>106</v>
      </c>
      <c r="U503" s="30" t="s">
        <v>121</v>
      </c>
      <c r="V503" s="26" t="s">
        <v>111</v>
      </c>
      <c r="W503" s="28">
        <v>60</v>
      </c>
      <c r="X503" s="26" t="s">
        <v>112</v>
      </c>
      <c r="Y503" s="28"/>
      <c r="Z503" s="28"/>
      <c r="AA503" s="28"/>
      <c r="AB503" s="29">
        <v>30</v>
      </c>
      <c r="AC503" s="27">
        <v>60</v>
      </c>
      <c r="AD503" s="27">
        <v>10</v>
      </c>
      <c r="AE503" s="31" t="s">
        <v>128</v>
      </c>
      <c r="AF503" s="26" t="s">
        <v>114</v>
      </c>
      <c r="AG503" s="31">
        <v>18</v>
      </c>
      <c r="AH503" s="31">
        <v>2835</v>
      </c>
      <c r="AI503" s="32">
        <v>0</v>
      </c>
      <c r="AJ503" s="33">
        <f t="shared" si="33"/>
        <v>0</v>
      </c>
      <c r="AK503" s="34"/>
      <c r="AL503" s="35"/>
      <c r="AM503" s="34"/>
      <c r="AN503" s="34" t="s">
        <v>115</v>
      </c>
      <c r="AO503" s="24"/>
      <c r="AP503" s="26"/>
      <c r="AQ503" s="26"/>
      <c r="AR503" s="26"/>
      <c r="AS503" s="26" t="s">
        <v>760</v>
      </c>
      <c r="AT503" s="26" t="s">
        <v>760</v>
      </c>
      <c r="AU503" s="26"/>
      <c r="AV503" s="26"/>
      <c r="AW503" s="26"/>
      <c r="AX503" s="26"/>
      <c r="AY503" s="26"/>
      <c r="AZ503" s="26"/>
      <c r="BA503" s="30"/>
      <c r="BB503" s="38"/>
      <c r="BC503" s="38"/>
      <c r="BD503" s="38"/>
      <c r="BE503" s="983">
        <v>451</v>
      </c>
    </row>
    <row r="504" spans="1:57" s="381" customFormat="1" ht="12.95" customHeight="1">
      <c r="A504" s="534" t="s">
        <v>8484</v>
      </c>
      <c r="B504" s="759"/>
      <c r="C504" s="759"/>
      <c r="D504" s="762">
        <v>210023439</v>
      </c>
      <c r="E504" s="763" t="s">
        <v>4920</v>
      </c>
      <c r="F504" s="763"/>
      <c r="G504" s="759"/>
      <c r="H504" s="524"/>
      <c r="I504" s="606" t="s">
        <v>757</v>
      </c>
      <c r="J504" s="606" t="s">
        <v>758</v>
      </c>
      <c r="K504" s="606" t="s">
        <v>759</v>
      </c>
      <c r="L504" s="470" t="s">
        <v>103</v>
      </c>
      <c r="M504" s="131" t="s">
        <v>104</v>
      </c>
      <c r="N504" s="470" t="s">
        <v>120</v>
      </c>
      <c r="O504" s="131" t="s">
        <v>83</v>
      </c>
      <c r="P504" s="398" t="s">
        <v>106</v>
      </c>
      <c r="Q504" s="606" t="s">
        <v>107</v>
      </c>
      <c r="R504" s="398" t="s">
        <v>2134</v>
      </c>
      <c r="S504" s="470" t="s">
        <v>109</v>
      </c>
      <c r="T504" s="398" t="s">
        <v>106</v>
      </c>
      <c r="U504" s="36" t="s">
        <v>121</v>
      </c>
      <c r="V504" s="606" t="s">
        <v>111</v>
      </c>
      <c r="W504" s="398">
        <v>60</v>
      </c>
      <c r="X504" s="606" t="s">
        <v>112</v>
      </c>
      <c r="Y504" s="398"/>
      <c r="Z504" s="398"/>
      <c r="AA504" s="398"/>
      <c r="AB504" s="470">
        <v>30</v>
      </c>
      <c r="AC504" s="470">
        <v>60</v>
      </c>
      <c r="AD504" s="470">
        <v>10</v>
      </c>
      <c r="AE504" s="737" t="s">
        <v>128</v>
      </c>
      <c r="AF504" s="606" t="s">
        <v>114</v>
      </c>
      <c r="AG504" s="610">
        <v>18</v>
      </c>
      <c r="AH504" s="610">
        <v>2835</v>
      </c>
      <c r="AI504" s="739">
        <v>51030</v>
      </c>
      <c r="AJ504" s="739">
        <f t="shared" si="33"/>
        <v>57153.600000000006</v>
      </c>
      <c r="AK504" s="740"/>
      <c r="AL504" s="741"/>
      <c r="AM504" s="741"/>
      <c r="AN504" s="741" t="s">
        <v>115</v>
      </c>
      <c r="AO504" s="395"/>
      <c r="AP504" s="606"/>
      <c r="AQ504" s="606"/>
      <c r="AR504" s="606"/>
      <c r="AS504" s="606" t="s">
        <v>760</v>
      </c>
      <c r="AT504" s="606" t="s">
        <v>760</v>
      </c>
      <c r="AU504" s="606"/>
      <c r="AV504" s="606"/>
      <c r="AW504" s="606"/>
      <c r="AX504" s="606"/>
      <c r="AY504" s="606"/>
      <c r="AZ504" s="606" t="s">
        <v>4712</v>
      </c>
      <c r="BA504" s="748" t="s">
        <v>104</v>
      </c>
      <c r="BB504" s="326"/>
      <c r="BC504" s="326"/>
      <c r="BD504" s="106"/>
      <c r="BE504" s="983">
        <v>452</v>
      </c>
    </row>
    <row r="505" spans="1:57" s="381" customFormat="1" ht="12.95" customHeight="1">
      <c r="A505" s="211" t="s">
        <v>8484</v>
      </c>
      <c r="B505" s="211"/>
      <c r="C505" s="214"/>
      <c r="D505" s="211">
        <v>210023436</v>
      </c>
      <c r="E505" s="137" t="s">
        <v>1475</v>
      </c>
      <c r="F505" s="137"/>
      <c r="G505" s="137">
        <v>22100280</v>
      </c>
      <c r="H505" s="26" t="s">
        <v>1491</v>
      </c>
      <c r="I505" s="26" t="s">
        <v>761</v>
      </c>
      <c r="J505" s="26" t="s">
        <v>758</v>
      </c>
      <c r="K505" s="26" t="s">
        <v>762</v>
      </c>
      <c r="L505" s="27" t="s">
        <v>103</v>
      </c>
      <c r="M505" s="28" t="s">
        <v>104</v>
      </c>
      <c r="N505" s="26" t="s">
        <v>120</v>
      </c>
      <c r="O505" s="29" t="s">
        <v>83</v>
      </c>
      <c r="P505" s="28" t="s">
        <v>106</v>
      </c>
      <c r="Q505" s="26" t="s">
        <v>107</v>
      </c>
      <c r="R505" s="28" t="s">
        <v>108</v>
      </c>
      <c r="S505" s="27" t="s">
        <v>109</v>
      </c>
      <c r="T505" s="28" t="s">
        <v>106</v>
      </c>
      <c r="U505" s="30" t="s">
        <v>121</v>
      </c>
      <c r="V505" s="26" t="s">
        <v>111</v>
      </c>
      <c r="W505" s="28">
        <v>60</v>
      </c>
      <c r="X505" s="26" t="s">
        <v>112</v>
      </c>
      <c r="Y505" s="28"/>
      <c r="Z505" s="28"/>
      <c r="AA505" s="28"/>
      <c r="AB505" s="29">
        <v>30</v>
      </c>
      <c r="AC505" s="27">
        <v>60</v>
      </c>
      <c r="AD505" s="27">
        <v>10</v>
      </c>
      <c r="AE505" s="31" t="s">
        <v>128</v>
      </c>
      <c r="AF505" s="26" t="s">
        <v>114</v>
      </c>
      <c r="AG505" s="31">
        <v>40</v>
      </c>
      <c r="AH505" s="31">
        <v>8800</v>
      </c>
      <c r="AI505" s="32">
        <v>0</v>
      </c>
      <c r="AJ505" s="33">
        <f t="shared" si="33"/>
        <v>0</v>
      </c>
      <c r="AK505" s="34"/>
      <c r="AL505" s="35"/>
      <c r="AM505" s="34"/>
      <c r="AN505" s="34" t="s">
        <v>115</v>
      </c>
      <c r="AO505" s="24"/>
      <c r="AP505" s="26"/>
      <c r="AQ505" s="26"/>
      <c r="AR505" s="26"/>
      <c r="AS505" s="26" t="s">
        <v>763</v>
      </c>
      <c r="AT505" s="26" t="s">
        <v>763</v>
      </c>
      <c r="AU505" s="26"/>
      <c r="AV505" s="26"/>
      <c r="AW505" s="26"/>
      <c r="AX505" s="26"/>
      <c r="AY505" s="26"/>
      <c r="AZ505" s="26"/>
      <c r="BA505" s="203"/>
      <c r="BB505" s="38"/>
      <c r="BC505" s="38"/>
      <c r="BD505" s="38"/>
      <c r="BE505" s="983">
        <v>453</v>
      </c>
    </row>
    <row r="506" spans="1:57" s="381" customFormat="1" ht="12.95" customHeight="1">
      <c r="A506" s="534" t="s">
        <v>8484</v>
      </c>
      <c r="B506" s="759"/>
      <c r="C506" s="759"/>
      <c r="D506" s="762">
        <v>210023436</v>
      </c>
      <c r="E506" s="763" t="s">
        <v>4921</v>
      </c>
      <c r="F506" s="763"/>
      <c r="G506" s="759"/>
      <c r="H506" s="524"/>
      <c r="I506" s="606" t="s">
        <v>761</v>
      </c>
      <c r="J506" s="606" t="s">
        <v>758</v>
      </c>
      <c r="K506" s="606" t="s">
        <v>762</v>
      </c>
      <c r="L506" s="470" t="s">
        <v>103</v>
      </c>
      <c r="M506" s="131" t="s">
        <v>104</v>
      </c>
      <c r="N506" s="470" t="s">
        <v>120</v>
      </c>
      <c r="O506" s="131" t="s">
        <v>83</v>
      </c>
      <c r="P506" s="398" t="s">
        <v>106</v>
      </c>
      <c r="Q506" s="606" t="s">
        <v>107</v>
      </c>
      <c r="R506" s="398" t="s">
        <v>2134</v>
      </c>
      <c r="S506" s="470" t="s">
        <v>109</v>
      </c>
      <c r="T506" s="398" t="s">
        <v>106</v>
      </c>
      <c r="U506" s="36" t="s">
        <v>121</v>
      </c>
      <c r="V506" s="606" t="s">
        <v>111</v>
      </c>
      <c r="W506" s="398">
        <v>60</v>
      </c>
      <c r="X506" s="606" t="s">
        <v>112</v>
      </c>
      <c r="Y506" s="398"/>
      <c r="Z506" s="398"/>
      <c r="AA506" s="398"/>
      <c r="AB506" s="470">
        <v>30</v>
      </c>
      <c r="AC506" s="470">
        <v>60</v>
      </c>
      <c r="AD506" s="470">
        <v>10</v>
      </c>
      <c r="AE506" s="737" t="s">
        <v>128</v>
      </c>
      <c r="AF506" s="606" t="s">
        <v>114</v>
      </c>
      <c r="AG506" s="610">
        <v>40</v>
      </c>
      <c r="AH506" s="610">
        <v>8800</v>
      </c>
      <c r="AI506" s="739">
        <v>352000</v>
      </c>
      <c r="AJ506" s="739">
        <f t="shared" si="33"/>
        <v>394240.00000000006</v>
      </c>
      <c r="AK506" s="740"/>
      <c r="AL506" s="741"/>
      <c r="AM506" s="741"/>
      <c r="AN506" s="741" t="s">
        <v>115</v>
      </c>
      <c r="AO506" s="395"/>
      <c r="AP506" s="606"/>
      <c r="AQ506" s="606"/>
      <c r="AR506" s="606"/>
      <c r="AS506" s="606" t="s">
        <v>763</v>
      </c>
      <c r="AT506" s="606" t="s">
        <v>763</v>
      </c>
      <c r="AU506" s="606"/>
      <c r="AV506" s="606"/>
      <c r="AW506" s="606"/>
      <c r="AX506" s="606"/>
      <c r="AY506" s="606"/>
      <c r="AZ506" s="606" t="s">
        <v>4712</v>
      </c>
      <c r="BA506" s="748" t="s">
        <v>104</v>
      </c>
      <c r="BB506" s="326"/>
      <c r="BC506" s="326"/>
      <c r="BD506" s="106"/>
      <c r="BE506" s="983">
        <v>454</v>
      </c>
    </row>
    <row r="507" spans="1:57" s="381" customFormat="1" ht="12.95" customHeight="1">
      <c r="A507" s="211" t="s">
        <v>8484</v>
      </c>
      <c r="B507" s="211"/>
      <c r="C507" s="214"/>
      <c r="D507" s="211">
        <v>210023437</v>
      </c>
      <c r="E507" s="137" t="s">
        <v>1474</v>
      </c>
      <c r="F507" s="137"/>
      <c r="G507" s="137">
        <v>22100281</v>
      </c>
      <c r="H507" s="26" t="s">
        <v>1492</v>
      </c>
      <c r="I507" s="26" t="s">
        <v>761</v>
      </c>
      <c r="J507" s="26" t="s">
        <v>758</v>
      </c>
      <c r="K507" s="26" t="s">
        <v>762</v>
      </c>
      <c r="L507" s="27" t="s">
        <v>103</v>
      </c>
      <c r="M507" s="28" t="s">
        <v>104</v>
      </c>
      <c r="N507" s="26" t="s">
        <v>120</v>
      </c>
      <c r="O507" s="29" t="s">
        <v>83</v>
      </c>
      <c r="P507" s="28" t="s">
        <v>106</v>
      </c>
      <c r="Q507" s="26" t="s">
        <v>107</v>
      </c>
      <c r="R507" s="28" t="s">
        <v>108</v>
      </c>
      <c r="S507" s="27" t="s">
        <v>109</v>
      </c>
      <c r="T507" s="28" t="s">
        <v>106</v>
      </c>
      <c r="U507" s="30" t="s">
        <v>121</v>
      </c>
      <c r="V507" s="26" t="s">
        <v>111</v>
      </c>
      <c r="W507" s="28">
        <v>60</v>
      </c>
      <c r="X507" s="26" t="s">
        <v>112</v>
      </c>
      <c r="Y507" s="28"/>
      <c r="Z507" s="28"/>
      <c r="AA507" s="28"/>
      <c r="AB507" s="29">
        <v>30</v>
      </c>
      <c r="AC507" s="27">
        <v>60</v>
      </c>
      <c r="AD507" s="27">
        <v>10</v>
      </c>
      <c r="AE507" s="31" t="s">
        <v>128</v>
      </c>
      <c r="AF507" s="26" t="s">
        <v>114</v>
      </c>
      <c r="AG507" s="31">
        <v>40</v>
      </c>
      <c r="AH507" s="31">
        <v>14350</v>
      </c>
      <c r="AI507" s="32">
        <v>0</v>
      </c>
      <c r="AJ507" s="33">
        <f t="shared" si="33"/>
        <v>0</v>
      </c>
      <c r="AK507" s="34"/>
      <c r="AL507" s="35"/>
      <c r="AM507" s="34"/>
      <c r="AN507" s="34" t="s">
        <v>115</v>
      </c>
      <c r="AO507" s="24"/>
      <c r="AP507" s="26"/>
      <c r="AQ507" s="26"/>
      <c r="AR507" s="26"/>
      <c r="AS507" s="26" t="s">
        <v>764</v>
      </c>
      <c r="AT507" s="26" t="s">
        <v>764</v>
      </c>
      <c r="AU507" s="26"/>
      <c r="AV507" s="26"/>
      <c r="AW507" s="26"/>
      <c r="AX507" s="26"/>
      <c r="AY507" s="26"/>
      <c r="AZ507" s="26"/>
      <c r="BA507" s="203"/>
      <c r="BB507" s="38"/>
      <c r="BC507" s="38"/>
      <c r="BD507" s="38"/>
      <c r="BE507" s="983">
        <v>455</v>
      </c>
    </row>
    <row r="508" spans="1:57" s="381" customFormat="1" ht="12.95" customHeight="1">
      <c r="A508" s="534" t="s">
        <v>8484</v>
      </c>
      <c r="B508" s="759"/>
      <c r="C508" s="759"/>
      <c r="D508" s="762">
        <v>210023437</v>
      </c>
      <c r="E508" s="763" t="s">
        <v>4922</v>
      </c>
      <c r="F508" s="763"/>
      <c r="G508" s="759"/>
      <c r="H508" s="524"/>
      <c r="I508" s="606" t="s">
        <v>761</v>
      </c>
      <c r="J508" s="606" t="s">
        <v>758</v>
      </c>
      <c r="K508" s="606" t="s">
        <v>762</v>
      </c>
      <c r="L508" s="470" t="s">
        <v>103</v>
      </c>
      <c r="M508" s="131" t="s">
        <v>104</v>
      </c>
      <c r="N508" s="470" t="s">
        <v>120</v>
      </c>
      <c r="O508" s="131" t="s">
        <v>83</v>
      </c>
      <c r="P508" s="398" t="s">
        <v>106</v>
      </c>
      <c r="Q508" s="606" t="s">
        <v>107</v>
      </c>
      <c r="R508" s="398" t="s">
        <v>2134</v>
      </c>
      <c r="S508" s="470" t="s">
        <v>109</v>
      </c>
      <c r="T508" s="398" t="s">
        <v>106</v>
      </c>
      <c r="U508" s="36" t="s">
        <v>121</v>
      </c>
      <c r="V508" s="606" t="s">
        <v>111</v>
      </c>
      <c r="W508" s="398">
        <v>60</v>
      </c>
      <c r="X508" s="606" t="s">
        <v>112</v>
      </c>
      <c r="Y508" s="398"/>
      <c r="Z508" s="398"/>
      <c r="AA508" s="398"/>
      <c r="AB508" s="470">
        <v>30</v>
      </c>
      <c r="AC508" s="470">
        <v>60</v>
      </c>
      <c r="AD508" s="470">
        <v>10</v>
      </c>
      <c r="AE508" s="737" t="s">
        <v>128</v>
      </c>
      <c r="AF508" s="606" t="s">
        <v>114</v>
      </c>
      <c r="AG508" s="610">
        <v>38</v>
      </c>
      <c r="AH508" s="610">
        <v>14350</v>
      </c>
      <c r="AI508" s="739">
        <v>545300</v>
      </c>
      <c r="AJ508" s="739">
        <f t="shared" si="33"/>
        <v>610736</v>
      </c>
      <c r="AK508" s="740"/>
      <c r="AL508" s="741"/>
      <c r="AM508" s="741"/>
      <c r="AN508" s="741" t="s">
        <v>115</v>
      </c>
      <c r="AO508" s="395"/>
      <c r="AP508" s="606"/>
      <c r="AQ508" s="606"/>
      <c r="AR508" s="606"/>
      <c r="AS508" s="606" t="s">
        <v>764</v>
      </c>
      <c r="AT508" s="606" t="s">
        <v>764</v>
      </c>
      <c r="AU508" s="606"/>
      <c r="AV508" s="606"/>
      <c r="AW508" s="606"/>
      <c r="AX508" s="606"/>
      <c r="AY508" s="606"/>
      <c r="AZ508" s="606" t="s">
        <v>3843</v>
      </c>
      <c r="BA508" s="748" t="s">
        <v>104</v>
      </c>
      <c r="BB508" s="326"/>
      <c r="BC508" s="326"/>
      <c r="BD508" s="106"/>
      <c r="BE508" s="983">
        <v>456</v>
      </c>
    </row>
    <row r="509" spans="1:57" s="326" customFormat="1" ht="13.15" customHeight="1">
      <c r="A509" s="24" t="s">
        <v>8484</v>
      </c>
      <c r="B509" s="24"/>
      <c r="C509" s="25"/>
      <c r="D509" s="24">
        <v>210023440</v>
      </c>
      <c r="E509" s="26" t="s">
        <v>1473</v>
      </c>
      <c r="F509" s="26"/>
      <c r="G509" s="26">
        <v>22100282</v>
      </c>
      <c r="H509" s="26" t="s">
        <v>1493</v>
      </c>
      <c r="I509" s="26" t="s">
        <v>761</v>
      </c>
      <c r="J509" s="26" t="s">
        <v>758</v>
      </c>
      <c r="K509" s="26" t="s">
        <v>762</v>
      </c>
      <c r="L509" s="27" t="s">
        <v>103</v>
      </c>
      <c r="M509" s="28" t="s">
        <v>104</v>
      </c>
      <c r="N509" s="26" t="s">
        <v>120</v>
      </c>
      <c r="O509" s="29" t="s">
        <v>83</v>
      </c>
      <c r="P509" s="28" t="s">
        <v>106</v>
      </c>
      <c r="Q509" s="26" t="s">
        <v>107</v>
      </c>
      <c r="R509" s="28" t="s">
        <v>108</v>
      </c>
      <c r="S509" s="27" t="s">
        <v>109</v>
      </c>
      <c r="T509" s="28" t="s">
        <v>106</v>
      </c>
      <c r="U509" s="30" t="s">
        <v>121</v>
      </c>
      <c r="V509" s="26" t="s">
        <v>111</v>
      </c>
      <c r="W509" s="28">
        <v>60</v>
      </c>
      <c r="X509" s="26" t="s">
        <v>112</v>
      </c>
      <c r="Y509" s="28"/>
      <c r="Z509" s="28"/>
      <c r="AA509" s="28"/>
      <c r="AB509" s="29">
        <v>30</v>
      </c>
      <c r="AC509" s="27">
        <v>60</v>
      </c>
      <c r="AD509" s="27">
        <v>10</v>
      </c>
      <c r="AE509" s="31" t="s">
        <v>128</v>
      </c>
      <c r="AF509" s="26" t="s">
        <v>114</v>
      </c>
      <c r="AG509" s="31">
        <v>40</v>
      </c>
      <c r="AH509" s="31">
        <v>5404.7</v>
      </c>
      <c r="AI509" s="32">
        <v>0</v>
      </c>
      <c r="AJ509" s="33">
        <f t="shared" si="33"/>
        <v>0</v>
      </c>
      <c r="AK509" s="34"/>
      <c r="AL509" s="35"/>
      <c r="AM509" s="34"/>
      <c r="AN509" s="34" t="s">
        <v>115</v>
      </c>
      <c r="AO509" s="24"/>
      <c r="AP509" s="26"/>
      <c r="AQ509" s="26"/>
      <c r="AR509" s="26"/>
      <c r="AS509" s="26" t="s">
        <v>765</v>
      </c>
      <c r="AT509" s="26" t="s">
        <v>765</v>
      </c>
      <c r="AU509" s="26"/>
      <c r="AV509" s="26"/>
      <c r="AW509" s="26"/>
      <c r="AX509" s="26"/>
      <c r="AY509" s="26"/>
      <c r="AZ509" s="26"/>
      <c r="BA509" s="30"/>
      <c r="BB509" s="38"/>
      <c r="BC509" s="38"/>
      <c r="BD509" s="38"/>
      <c r="BE509" s="983">
        <v>457</v>
      </c>
    </row>
    <row r="510" spans="1:57" s="326" customFormat="1" ht="13.15" customHeight="1">
      <c r="A510" s="395" t="s">
        <v>8484</v>
      </c>
      <c r="B510" s="524"/>
      <c r="C510" s="524"/>
      <c r="D510" s="64">
        <v>210023440</v>
      </c>
      <c r="E510" s="521" t="s">
        <v>4923</v>
      </c>
      <c r="F510" s="521"/>
      <c r="G510" s="524"/>
      <c r="H510" s="524"/>
      <c r="I510" s="606" t="s">
        <v>761</v>
      </c>
      <c r="J510" s="606" t="s">
        <v>758</v>
      </c>
      <c r="K510" s="606" t="s">
        <v>762</v>
      </c>
      <c r="L510" s="470" t="s">
        <v>103</v>
      </c>
      <c r="M510" s="131" t="s">
        <v>104</v>
      </c>
      <c r="N510" s="470" t="s">
        <v>120</v>
      </c>
      <c r="O510" s="131" t="s">
        <v>83</v>
      </c>
      <c r="P510" s="398" t="s">
        <v>106</v>
      </c>
      <c r="Q510" s="606" t="s">
        <v>107</v>
      </c>
      <c r="R510" s="398" t="s">
        <v>2134</v>
      </c>
      <c r="S510" s="470" t="s">
        <v>109</v>
      </c>
      <c r="T510" s="398" t="s">
        <v>106</v>
      </c>
      <c r="U510" s="36" t="s">
        <v>121</v>
      </c>
      <c r="V510" s="606" t="s">
        <v>111</v>
      </c>
      <c r="W510" s="398">
        <v>60</v>
      </c>
      <c r="X510" s="606" t="s">
        <v>112</v>
      </c>
      <c r="Y510" s="398"/>
      <c r="Z510" s="398"/>
      <c r="AA510" s="398"/>
      <c r="AB510" s="470">
        <v>30</v>
      </c>
      <c r="AC510" s="470">
        <v>60</v>
      </c>
      <c r="AD510" s="470">
        <v>10</v>
      </c>
      <c r="AE510" s="737" t="s">
        <v>128</v>
      </c>
      <c r="AF510" s="606" t="s">
        <v>114</v>
      </c>
      <c r="AG510" s="610">
        <v>40</v>
      </c>
      <c r="AH510" s="610">
        <v>5404.7</v>
      </c>
      <c r="AI510" s="739">
        <v>216188</v>
      </c>
      <c r="AJ510" s="739">
        <f t="shared" si="33"/>
        <v>242130.56000000003</v>
      </c>
      <c r="AK510" s="740"/>
      <c r="AL510" s="741"/>
      <c r="AM510" s="741"/>
      <c r="AN510" s="741" t="s">
        <v>115</v>
      </c>
      <c r="AO510" s="395"/>
      <c r="AP510" s="606"/>
      <c r="AQ510" s="606"/>
      <c r="AR510" s="606"/>
      <c r="AS510" s="606" t="s">
        <v>765</v>
      </c>
      <c r="AT510" s="606" t="s">
        <v>765</v>
      </c>
      <c r="AU510" s="606"/>
      <c r="AV510" s="606"/>
      <c r="AW510" s="606"/>
      <c r="AX510" s="606"/>
      <c r="AY510" s="606"/>
      <c r="AZ510" s="606" t="s">
        <v>4712</v>
      </c>
      <c r="BA510" s="860" t="s">
        <v>104</v>
      </c>
      <c r="BD510" s="106"/>
      <c r="BE510" s="983">
        <v>458</v>
      </c>
    </row>
    <row r="511" spans="1:57" s="326" customFormat="1" ht="13.15" customHeight="1">
      <c r="A511" s="24" t="s">
        <v>8484</v>
      </c>
      <c r="B511" s="24"/>
      <c r="C511" s="25"/>
      <c r="D511" s="24">
        <v>210023438</v>
      </c>
      <c r="E511" s="26" t="s">
        <v>1476</v>
      </c>
      <c r="F511" s="26"/>
      <c r="G511" s="26">
        <v>22100283</v>
      </c>
      <c r="H511" s="26" t="s">
        <v>1494</v>
      </c>
      <c r="I511" s="26" t="s">
        <v>766</v>
      </c>
      <c r="J511" s="26" t="s">
        <v>758</v>
      </c>
      <c r="K511" s="26" t="s">
        <v>767</v>
      </c>
      <c r="L511" s="27" t="s">
        <v>103</v>
      </c>
      <c r="M511" s="28" t="s">
        <v>104</v>
      </c>
      <c r="N511" s="26" t="s">
        <v>120</v>
      </c>
      <c r="O511" s="29" t="s">
        <v>83</v>
      </c>
      <c r="P511" s="28" t="s">
        <v>106</v>
      </c>
      <c r="Q511" s="26" t="s">
        <v>107</v>
      </c>
      <c r="R511" s="28" t="s">
        <v>108</v>
      </c>
      <c r="S511" s="27" t="s">
        <v>109</v>
      </c>
      <c r="T511" s="28" t="s">
        <v>106</v>
      </c>
      <c r="U511" s="30" t="s">
        <v>121</v>
      </c>
      <c r="V511" s="26" t="s">
        <v>111</v>
      </c>
      <c r="W511" s="28">
        <v>60</v>
      </c>
      <c r="X511" s="26" t="s">
        <v>112</v>
      </c>
      <c r="Y511" s="28"/>
      <c r="Z511" s="28"/>
      <c r="AA511" s="28"/>
      <c r="AB511" s="29">
        <v>30</v>
      </c>
      <c r="AC511" s="27">
        <v>60</v>
      </c>
      <c r="AD511" s="27">
        <v>10</v>
      </c>
      <c r="AE511" s="31" t="s">
        <v>128</v>
      </c>
      <c r="AF511" s="26" t="s">
        <v>114</v>
      </c>
      <c r="AG511" s="31">
        <v>17</v>
      </c>
      <c r="AH511" s="31">
        <v>30547</v>
      </c>
      <c r="AI511" s="32">
        <v>0</v>
      </c>
      <c r="AJ511" s="33">
        <v>0</v>
      </c>
      <c r="AK511" s="34"/>
      <c r="AL511" s="35"/>
      <c r="AM511" s="34"/>
      <c r="AN511" s="34" t="s">
        <v>115</v>
      </c>
      <c r="AO511" s="24"/>
      <c r="AP511" s="26"/>
      <c r="AQ511" s="26"/>
      <c r="AR511" s="26"/>
      <c r="AS511" s="26" t="s">
        <v>768</v>
      </c>
      <c r="AT511" s="26" t="s">
        <v>768</v>
      </c>
      <c r="AU511" s="26"/>
      <c r="AV511" s="26"/>
      <c r="AW511" s="26"/>
      <c r="AX511" s="26"/>
      <c r="AY511" s="26"/>
      <c r="AZ511" s="26" t="s">
        <v>3906</v>
      </c>
      <c r="BA511" s="30" t="s">
        <v>3944</v>
      </c>
      <c r="BB511" s="38"/>
      <c r="BC511" s="38"/>
      <c r="BD511" s="38"/>
      <c r="BE511" s="983">
        <v>459</v>
      </c>
    </row>
    <row r="512" spans="1:57" s="381" customFormat="1" ht="12.95" customHeight="1">
      <c r="A512" s="211" t="s">
        <v>8484</v>
      </c>
      <c r="B512" s="211"/>
      <c r="C512" s="214"/>
      <c r="D512" s="211">
        <v>210018545</v>
      </c>
      <c r="E512" s="137" t="s">
        <v>1448</v>
      </c>
      <c r="F512" s="137"/>
      <c r="G512" s="137">
        <v>22100284</v>
      </c>
      <c r="H512" s="26" t="s">
        <v>1495</v>
      </c>
      <c r="I512" s="26" t="s">
        <v>769</v>
      </c>
      <c r="J512" s="26" t="s">
        <v>770</v>
      </c>
      <c r="K512" s="26" t="s">
        <v>771</v>
      </c>
      <c r="L512" s="27" t="s">
        <v>103</v>
      </c>
      <c r="M512" s="28" t="s">
        <v>104</v>
      </c>
      <c r="N512" s="26"/>
      <c r="O512" s="29" t="s">
        <v>105</v>
      </c>
      <c r="P512" s="28" t="s">
        <v>106</v>
      </c>
      <c r="Q512" s="26" t="s">
        <v>107</v>
      </c>
      <c r="R512" s="28" t="s">
        <v>108</v>
      </c>
      <c r="S512" s="27" t="s">
        <v>109</v>
      </c>
      <c r="T512" s="28" t="s">
        <v>106</v>
      </c>
      <c r="U512" s="30" t="s">
        <v>121</v>
      </c>
      <c r="V512" s="26" t="s">
        <v>111</v>
      </c>
      <c r="W512" s="28">
        <v>60</v>
      </c>
      <c r="X512" s="26" t="s">
        <v>112</v>
      </c>
      <c r="Y512" s="28"/>
      <c r="Z512" s="28"/>
      <c r="AA512" s="28"/>
      <c r="AB512" s="29">
        <v>0</v>
      </c>
      <c r="AC512" s="27">
        <v>90</v>
      </c>
      <c r="AD512" s="27">
        <v>10</v>
      </c>
      <c r="AE512" s="31" t="s">
        <v>178</v>
      </c>
      <c r="AF512" s="26" t="s">
        <v>114</v>
      </c>
      <c r="AG512" s="31">
        <v>7</v>
      </c>
      <c r="AH512" s="31">
        <v>511500</v>
      </c>
      <c r="AI512" s="32">
        <v>0</v>
      </c>
      <c r="AJ512" s="33">
        <f>AI512*1.12</f>
        <v>0</v>
      </c>
      <c r="AK512" s="34"/>
      <c r="AL512" s="35"/>
      <c r="AM512" s="34"/>
      <c r="AN512" s="34" t="s">
        <v>115</v>
      </c>
      <c r="AO512" s="24"/>
      <c r="AP512" s="26"/>
      <c r="AQ512" s="26"/>
      <c r="AR512" s="26"/>
      <c r="AS512" s="26" t="s">
        <v>772</v>
      </c>
      <c r="AT512" s="26" t="s">
        <v>772</v>
      </c>
      <c r="AU512" s="26"/>
      <c r="AV512" s="26"/>
      <c r="AW512" s="26"/>
      <c r="AX512" s="26"/>
      <c r="AY512" s="26"/>
      <c r="AZ512" s="26"/>
      <c r="BA512" s="203"/>
      <c r="BB512" s="38"/>
      <c r="BC512" s="38"/>
      <c r="BD512" s="38"/>
      <c r="BE512" s="983">
        <v>460</v>
      </c>
    </row>
    <row r="513" spans="1:259" s="381" customFormat="1" ht="12.95" customHeight="1">
      <c r="A513" s="268" t="s">
        <v>8484</v>
      </c>
      <c r="B513" s="269"/>
      <c r="C513" s="269"/>
      <c r="D513" s="268">
        <v>210018545</v>
      </c>
      <c r="E513" s="268" t="s">
        <v>3896</v>
      </c>
      <c r="F513" s="268"/>
      <c r="G513" s="268">
        <v>22100284</v>
      </c>
      <c r="H513" s="260"/>
      <c r="I513" s="114" t="s">
        <v>769</v>
      </c>
      <c r="J513" s="114" t="s">
        <v>770</v>
      </c>
      <c r="K513" s="114" t="s">
        <v>771</v>
      </c>
      <c r="L513" s="89" t="s">
        <v>103</v>
      </c>
      <c r="M513" s="89" t="s">
        <v>104</v>
      </c>
      <c r="N513" s="62"/>
      <c r="O513" s="89" t="s">
        <v>105</v>
      </c>
      <c r="P513" s="110" t="s">
        <v>106</v>
      </c>
      <c r="Q513" s="112" t="s">
        <v>107</v>
      </c>
      <c r="R513" s="62" t="s">
        <v>108</v>
      </c>
      <c r="S513" s="62" t="s">
        <v>109</v>
      </c>
      <c r="T513" s="110" t="s">
        <v>106</v>
      </c>
      <c r="U513" s="112" t="s">
        <v>121</v>
      </c>
      <c r="V513" s="62" t="s">
        <v>111</v>
      </c>
      <c r="W513" s="62">
        <v>60</v>
      </c>
      <c r="X513" s="62" t="s">
        <v>112</v>
      </c>
      <c r="Y513" s="62"/>
      <c r="Z513" s="62"/>
      <c r="AA513" s="62"/>
      <c r="AB513" s="261">
        <v>0</v>
      </c>
      <c r="AC513" s="62">
        <v>90</v>
      </c>
      <c r="AD513" s="261">
        <v>10</v>
      </c>
      <c r="AE513" s="62" t="s">
        <v>178</v>
      </c>
      <c r="AF513" s="62" t="s">
        <v>114</v>
      </c>
      <c r="AG513" s="262">
        <v>6.7</v>
      </c>
      <c r="AH513" s="263">
        <v>511500</v>
      </c>
      <c r="AI513" s="32">
        <v>0</v>
      </c>
      <c r="AJ513" s="33">
        <f>AI513*1.12</f>
        <v>0</v>
      </c>
      <c r="AK513" s="265"/>
      <c r="AL513" s="265"/>
      <c r="AM513" s="265"/>
      <c r="AN513" s="266" t="s">
        <v>115</v>
      </c>
      <c r="AO513" s="267"/>
      <c r="AP513" s="267"/>
      <c r="AQ513" s="62"/>
      <c r="AR513" s="62"/>
      <c r="AS513" s="62" t="s">
        <v>772</v>
      </c>
      <c r="AT513" s="260"/>
      <c r="AU513" s="62"/>
      <c r="AV513" s="62"/>
      <c r="AW513" s="62"/>
      <c r="AX513" s="62"/>
      <c r="AY513" s="62"/>
      <c r="AZ513" s="62" t="s">
        <v>3858</v>
      </c>
      <c r="BA513" s="201"/>
      <c r="BB513" s="201"/>
      <c r="BC513" s="201"/>
      <c r="BD513" s="209"/>
      <c r="BE513" s="983">
        <v>461</v>
      </c>
    </row>
    <row r="514" spans="1:259" s="381" customFormat="1" ht="12.95" customHeight="1">
      <c r="A514" s="758" t="s">
        <v>8484</v>
      </c>
      <c r="B514" s="759"/>
      <c r="C514" s="759"/>
      <c r="D514" s="760">
        <v>210018545</v>
      </c>
      <c r="E514" s="761" t="s">
        <v>4799</v>
      </c>
      <c r="F514" s="761"/>
      <c r="G514" s="759"/>
      <c r="H514" s="524"/>
      <c r="I514" s="36" t="s">
        <v>769</v>
      </c>
      <c r="J514" s="36" t="s">
        <v>770</v>
      </c>
      <c r="K514" s="36" t="s">
        <v>771</v>
      </c>
      <c r="L514" s="97" t="s">
        <v>103</v>
      </c>
      <c r="M514" s="97" t="s">
        <v>104</v>
      </c>
      <c r="N514" s="64"/>
      <c r="O514" s="64" t="s">
        <v>105</v>
      </c>
      <c r="P514" s="503" t="s">
        <v>106</v>
      </c>
      <c r="Q514" s="750" t="s">
        <v>107</v>
      </c>
      <c r="R514" s="398" t="s">
        <v>2134</v>
      </c>
      <c r="S514" s="64" t="s">
        <v>109</v>
      </c>
      <c r="T514" s="503" t="s">
        <v>106</v>
      </c>
      <c r="U514" s="750" t="s">
        <v>121</v>
      </c>
      <c r="V514" s="395" t="s">
        <v>111</v>
      </c>
      <c r="W514" s="395">
        <v>60</v>
      </c>
      <c r="X514" s="395" t="s">
        <v>112</v>
      </c>
      <c r="Y514" s="60"/>
      <c r="Z514" s="60"/>
      <c r="AA514" s="60"/>
      <c r="AB514" s="506">
        <v>0</v>
      </c>
      <c r="AC514" s="401">
        <v>90</v>
      </c>
      <c r="AD514" s="401">
        <v>10</v>
      </c>
      <c r="AE514" s="60" t="s">
        <v>178</v>
      </c>
      <c r="AF514" s="60" t="s">
        <v>114</v>
      </c>
      <c r="AG514" s="498">
        <v>1.45</v>
      </c>
      <c r="AH514" s="498">
        <v>511500</v>
      </c>
      <c r="AI514" s="905">
        <v>0</v>
      </c>
      <c r="AJ514" s="905">
        <v>0</v>
      </c>
      <c r="AK514" s="740"/>
      <c r="AL514" s="741"/>
      <c r="AM514" s="741"/>
      <c r="AN514" s="752" t="s">
        <v>115</v>
      </c>
      <c r="AO514" s="753"/>
      <c r="AP514" s="753"/>
      <c r="AQ514" s="60"/>
      <c r="AR514" s="60"/>
      <c r="AS514" s="60" t="s">
        <v>772</v>
      </c>
      <c r="AT514" s="86"/>
      <c r="AU514" s="60"/>
      <c r="AV514" s="60"/>
      <c r="AW514" s="60"/>
      <c r="AX514" s="60"/>
      <c r="AY514" s="60"/>
      <c r="AZ514" s="606" t="s">
        <v>3843</v>
      </c>
      <c r="BA514" s="748" t="s">
        <v>104</v>
      </c>
      <c r="BB514" s="326"/>
      <c r="BC514" s="326"/>
      <c r="BD514" s="106"/>
      <c r="BE514" s="983">
        <v>462</v>
      </c>
    </row>
    <row r="515" spans="1:259" s="381" customFormat="1" ht="12.95" customHeight="1">
      <c r="A515" s="985" t="s">
        <v>8484</v>
      </c>
      <c r="B515" s="1203"/>
      <c r="C515" s="1203"/>
      <c r="D515" s="987">
        <v>210018545</v>
      </c>
      <c r="E515" s="1333" t="s">
        <v>8930</v>
      </c>
      <c r="F515" s="1333" t="s">
        <v>4799</v>
      </c>
      <c r="G515" s="1203"/>
      <c r="H515" s="529"/>
      <c r="I515" s="530" t="s">
        <v>769</v>
      </c>
      <c r="J515" s="530" t="s">
        <v>770</v>
      </c>
      <c r="K515" s="530" t="s">
        <v>771</v>
      </c>
      <c r="L515" s="1262" t="s">
        <v>103</v>
      </c>
      <c r="M515" s="321" t="s">
        <v>104</v>
      </c>
      <c r="N515" s="530"/>
      <c r="O515" s="1263" t="s">
        <v>105</v>
      </c>
      <c r="P515" s="321" t="s">
        <v>106</v>
      </c>
      <c r="Q515" s="530" t="s">
        <v>107</v>
      </c>
      <c r="R515" s="321" t="s">
        <v>1155</v>
      </c>
      <c r="S515" s="530" t="s">
        <v>109</v>
      </c>
      <c r="T515" s="321" t="s">
        <v>106</v>
      </c>
      <c r="U515" s="530" t="s">
        <v>121</v>
      </c>
      <c r="V515" s="530" t="s">
        <v>111</v>
      </c>
      <c r="W515" s="321">
        <v>60</v>
      </c>
      <c r="X515" s="530" t="s">
        <v>112</v>
      </c>
      <c r="Y515" s="321"/>
      <c r="Z515" s="321"/>
      <c r="AA515" s="321"/>
      <c r="AB515" s="321">
        <v>0</v>
      </c>
      <c r="AC515" s="530">
        <v>90</v>
      </c>
      <c r="AD515" s="530">
        <v>10</v>
      </c>
      <c r="AE515" s="618" t="s">
        <v>178</v>
      </c>
      <c r="AF515" s="530" t="s">
        <v>114</v>
      </c>
      <c r="AG515" s="618">
        <v>1.45</v>
      </c>
      <c r="AH515" s="960">
        <v>511500</v>
      </c>
      <c r="AI515" s="620">
        <v>741675</v>
      </c>
      <c r="AJ515" s="620">
        <v>830676.00000000012</v>
      </c>
      <c r="AK515" s="619"/>
      <c r="AL515" s="620"/>
      <c r="AM515" s="620"/>
      <c r="AN515" s="621" t="s">
        <v>115</v>
      </c>
      <c r="AO515" s="530"/>
      <c r="AP515" s="530"/>
      <c r="AQ515" s="530"/>
      <c r="AR515" s="530"/>
      <c r="AS515" s="530" t="s">
        <v>772</v>
      </c>
      <c r="AT515" s="530"/>
      <c r="AU515" s="530"/>
      <c r="AV515" s="530"/>
      <c r="AW515" s="530"/>
      <c r="AX515" s="530"/>
      <c r="AY515" s="530"/>
      <c r="AZ515" s="621" t="s">
        <v>7606</v>
      </c>
      <c r="BA515" s="1072" t="s">
        <v>104</v>
      </c>
      <c r="BB515" s="1"/>
      <c r="BC515" s="1"/>
      <c r="BD515" s="1" t="e">
        <f>VLOOKUP($F$2877:$F$3305,$E$17:$BE$2871,53,0)</f>
        <v>#VALUE!</v>
      </c>
      <c r="BE515" s="979" t="e">
        <f>BD515+0.5</f>
        <v>#VALUE!</v>
      </c>
    </row>
    <row r="516" spans="1:259" s="381" customFormat="1" ht="12.95" customHeight="1">
      <c r="A516" s="211" t="s">
        <v>8484</v>
      </c>
      <c r="B516" s="211"/>
      <c r="C516" s="214"/>
      <c r="D516" s="211">
        <v>210014332</v>
      </c>
      <c r="E516" s="137" t="s">
        <v>1449</v>
      </c>
      <c r="F516" s="137"/>
      <c r="G516" s="137">
        <v>22100285</v>
      </c>
      <c r="H516" s="26" t="s">
        <v>1496</v>
      </c>
      <c r="I516" s="26" t="s">
        <v>773</v>
      </c>
      <c r="J516" s="26" t="s">
        <v>770</v>
      </c>
      <c r="K516" s="26" t="s">
        <v>774</v>
      </c>
      <c r="L516" s="27" t="s">
        <v>103</v>
      </c>
      <c r="M516" s="28" t="s">
        <v>104</v>
      </c>
      <c r="N516" s="26"/>
      <c r="O516" s="29" t="s">
        <v>105</v>
      </c>
      <c r="P516" s="28" t="s">
        <v>106</v>
      </c>
      <c r="Q516" s="26" t="s">
        <v>107</v>
      </c>
      <c r="R516" s="28" t="s">
        <v>108</v>
      </c>
      <c r="S516" s="27" t="s">
        <v>109</v>
      </c>
      <c r="T516" s="28" t="s">
        <v>106</v>
      </c>
      <c r="U516" s="30" t="s">
        <v>121</v>
      </c>
      <c r="V516" s="26" t="s">
        <v>111</v>
      </c>
      <c r="W516" s="28">
        <v>60</v>
      </c>
      <c r="X516" s="26" t="s">
        <v>112</v>
      </c>
      <c r="Y516" s="28"/>
      <c r="Z516" s="28"/>
      <c r="AA516" s="28"/>
      <c r="AB516" s="29">
        <v>0</v>
      </c>
      <c r="AC516" s="27">
        <v>90</v>
      </c>
      <c r="AD516" s="27">
        <v>10</v>
      </c>
      <c r="AE516" s="31" t="s">
        <v>178</v>
      </c>
      <c r="AF516" s="26" t="s">
        <v>114</v>
      </c>
      <c r="AG516" s="31">
        <v>10</v>
      </c>
      <c r="AH516" s="31">
        <v>557666.67000000004</v>
      </c>
      <c r="AI516" s="32">
        <f>AG516*AH516</f>
        <v>5576666.7000000002</v>
      </c>
      <c r="AJ516" s="33">
        <f>AI516*1.12</f>
        <v>6245866.7040000008</v>
      </c>
      <c r="AK516" s="34"/>
      <c r="AL516" s="35"/>
      <c r="AM516" s="34"/>
      <c r="AN516" s="34" t="s">
        <v>115</v>
      </c>
      <c r="AO516" s="24"/>
      <c r="AP516" s="26"/>
      <c r="AQ516" s="26"/>
      <c r="AR516" s="26"/>
      <c r="AS516" s="26" t="s">
        <v>775</v>
      </c>
      <c r="AT516" s="26" t="s">
        <v>775</v>
      </c>
      <c r="AU516" s="26"/>
      <c r="AV516" s="26"/>
      <c r="AW516" s="26"/>
      <c r="AX516" s="26"/>
      <c r="AY516" s="26"/>
      <c r="AZ516" s="26"/>
      <c r="BA516" s="203"/>
      <c r="BB516" s="38"/>
      <c r="BC516" s="38"/>
      <c r="BD516" s="38"/>
      <c r="BE516" s="983">
        <v>463</v>
      </c>
    </row>
    <row r="517" spans="1:259" s="381" customFormat="1" ht="12.95" customHeight="1">
      <c r="A517" s="211" t="s">
        <v>8484</v>
      </c>
      <c r="B517" s="211"/>
      <c r="C517" s="214"/>
      <c r="D517" s="211">
        <v>210008281</v>
      </c>
      <c r="E517" s="137" t="s">
        <v>1450</v>
      </c>
      <c r="F517" s="137"/>
      <c r="G517" s="137">
        <v>22100286</v>
      </c>
      <c r="H517" s="26" t="s">
        <v>1497</v>
      </c>
      <c r="I517" s="26" t="s">
        <v>776</v>
      </c>
      <c r="J517" s="26" t="s">
        <v>770</v>
      </c>
      <c r="K517" s="26" t="s">
        <v>777</v>
      </c>
      <c r="L517" s="27" t="s">
        <v>103</v>
      </c>
      <c r="M517" s="28" t="s">
        <v>104</v>
      </c>
      <c r="N517" s="26"/>
      <c r="O517" s="29" t="s">
        <v>105</v>
      </c>
      <c r="P517" s="28" t="s">
        <v>106</v>
      </c>
      <c r="Q517" s="26" t="s">
        <v>107</v>
      </c>
      <c r="R517" s="28" t="s">
        <v>108</v>
      </c>
      <c r="S517" s="27" t="s">
        <v>109</v>
      </c>
      <c r="T517" s="28" t="s">
        <v>106</v>
      </c>
      <c r="U517" s="30" t="s">
        <v>121</v>
      </c>
      <c r="V517" s="26" t="s">
        <v>111</v>
      </c>
      <c r="W517" s="28">
        <v>60</v>
      </c>
      <c r="X517" s="26" t="s">
        <v>112</v>
      </c>
      <c r="Y517" s="28"/>
      <c r="Z517" s="28"/>
      <c r="AA517" s="28"/>
      <c r="AB517" s="29">
        <v>0</v>
      </c>
      <c r="AC517" s="27">
        <v>90</v>
      </c>
      <c r="AD517" s="27">
        <v>10</v>
      </c>
      <c r="AE517" s="31" t="s">
        <v>178</v>
      </c>
      <c r="AF517" s="26" t="s">
        <v>114</v>
      </c>
      <c r="AG517" s="31">
        <v>6</v>
      </c>
      <c r="AH517" s="31">
        <v>557666.67000000004</v>
      </c>
      <c r="AI517" s="32">
        <f>AG517*AH517</f>
        <v>3346000.0200000005</v>
      </c>
      <c r="AJ517" s="33">
        <f>AI517*1.12</f>
        <v>3747520.0224000011</v>
      </c>
      <c r="AK517" s="34"/>
      <c r="AL517" s="35"/>
      <c r="AM517" s="34"/>
      <c r="AN517" s="34" t="s">
        <v>115</v>
      </c>
      <c r="AO517" s="24"/>
      <c r="AP517" s="26"/>
      <c r="AQ517" s="26"/>
      <c r="AR517" s="26"/>
      <c r="AS517" s="26" t="s">
        <v>778</v>
      </c>
      <c r="AT517" s="26" t="s">
        <v>778</v>
      </c>
      <c r="AU517" s="26"/>
      <c r="AV517" s="26"/>
      <c r="AW517" s="26"/>
      <c r="AX517" s="26"/>
      <c r="AY517" s="26"/>
      <c r="AZ517" s="26"/>
      <c r="BA517" s="203"/>
      <c r="BB517" s="38"/>
      <c r="BC517" s="38"/>
      <c r="BD517" s="38"/>
      <c r="BE517" s="983">
        <v>464</v>
      </c>
    </row>
    <row r="518" spans="1:259" s="381" customFormat="1" ht="12.95" customHeight="1">
      <c r="A518" s="211" t="s">
        <v>8484</v>
      </c>
      <c r="B518" s="211"/>
      <c r="C518" s="214"/>
      <c r="D518" s="211">
        <v>210014334</v>
      </c>
      <c r="E518" s="137" t="s">
        <v>1451</v>
      </c>
      <c r="F518" s="137"/>
      <c r="G518" s="137">
        <v>22100287</v>
      </c>
      <c r="H518" s="26" t="s">
        <v>1498</v>
      </c>
      <c r="I518" s="26" t="s">
        <v>779</v>
      </c>
      <c r="J518" s="26" t="s">
        <v>770</v>
      </c>
      <c r="K518" s="26" t="s">
        <v>780</v>
      </c>
      <c r="L518" s="27" t="s">
        <v>103</v>
      </c>
      <c r="M518" s="28" t="s">
        <v>104</v>
      </c>
      <c r="N518" s="26"/>
      <c r="O518" s="29" t="s">
        <v>105</v>
      </c>
      <c r="P518" s="28" t="s">
        <v>106</v>
      </c>
      <c r="Q518" s="26" t="s">
        <v>107</v>
      </c>
      <c r="R518" s="28" t="s">
        <v>108</v>
      </c>
      <c r="S518" s="27" t="s">
        <v>109</v>
      </c>
      <c r="T518" s="28" t="s">
        <v>106</v>
      </c>
      <c r="U518" s="30" t="s">
        <v>121</v>
      </c>
      <c r="V518" s="26" t="s">
        <v>111</v>
      </c>
      <c r="W518" s="28">
        <v>60</v>
      </c>
      <c r="X518" s="26" t="s">
        <v>112</v>
      </c>
      <c r="Y518" s="28"/>
      <c r="Z518" s="28"/>
      <c r="AA518" s="28"/>
      <c r="AB518" s="29">
        <v>0</v>
      </c>
      <c r="AC518" s="27">
        <v>90</v>
      </c>
      <c r="AD518" s="27">
        <v>10</v>
      </c>
      <c r="AE518" s="31" t="s">
        <v>178</v>
      </c>
      <c r="AF518" s="26" t="s">
        <v>114</v>
      </c>
      <c r="AG518" s="31">
        <v>5</v>
      </c>
      <c r="AH518" s="31">
        <v>511500</v>
      </c>
      <c r="AI518" s="32">
        <v>0</v>
      </c>
      <c r="AJ518" s="33">
        <f>AI518*1.12</f>
        <v>0</v>
      </c>
      <c r="AK518" s="34"/>
      <c r="AL518" s="35"/>
      <c r="AM518" s="34"/>
      <c r="AN518" s="34" t="s">
        <v>115</v>
      </c>
      <c r="AO518" s="24"/>
      <c r="AP518" s="26"/>
      <c r="AQ518" s="26"/>
      <c r="AR518" s="26"/>
      <c r="AS518" s="26" t="s">
        <v>781</v>
      </c>
      <c r="AT518" s="26" t="s">
        <v>781</v>
      </c>
      <c r="AU518" s="26"/>
      <c r="AV518" s="26"/>
      <c r="AW518" s="26"/>
      <c r="AX518" s="26"/>
      <c r="AY518" s="26"/>
      <c r="AZ518" s="26"/>
      <c r="BA518" s="203"/>
      <c r="BB518" s="38"/>
      <c r="BC518" s="38"/>
      <c r="BD518" s="38"/>
      <c r="BE518" s="983">
        <v>465</v>
      </c>
    </row>
    <row r="519" spans="1:259" s="381" customFormat="1" ht="12.95" customHeight="1">
      <c r="A519" s="534" t="s">
        <v>8484</v>
      </c>
      <c r="B519" s="759"/>
      <c r="C519" s="759"/>
      <c r="D519" s="762">
        <v>210014334</v>
      </c>
      <c r="E519" s="763" t="s">
        <v>4930</v>
      </c>
      <c r="F519" s="763"/>
      <c r="G519" s="759"/>
      <c r="H519" s="524"/>
      <c r="I519" s="606" t="s">
        <v>779</v>
      </c>
      <c r="J519" s="606" t="s">
        <v>770</v>
      </c>
      <c r="K519" s="606" t="s">
        <v>780</v>
      </c>
      <c r="L519" s="470" t="s">
        <v>103</v>
      </c>
      <c r="M519" s="131" t="s">
        <v>104</v>
      </c>
      <c r="N519" s="470"/>
      <c r="O519" s="64" t="s">
        <v>105</v>
      </c>
      <c r="P519" s="398" t="s">
        <v>106</v>
      </c>
      <c r="Q519" s="606" t="s">
        <v>107</v>
      </c>
      <c r="R519" s="398" t="s">
        <v>2134</v>
      </c>
      <c r="S519" s="470" t="s">
        <v>109</v>
      </c>
      <c r="T519" s="398" t="s">
        <v>106</v>
      </c>
      <c r="U519" s="36" t="s">
        <v>121</v>
      </c>
      <c r="V519" s="606" t="s">
        <v>111</v>
      </c>
      <c r="W519" s="398">
        <v>60</v>
      </c>
      <c r="X519" s="606" t="s">
        <v>112</v>
      </c>
      <c r="Y519" s="398"/>
      <c r="Z519" s="398"/>
      <c r="AA519" s="398"/>
      <c r="AB519" s="506">
        <v>0</v>
      </c>
      <c r="AC519" s="401">
        <v>90</v>
      </c>
      <c r="AD519" s="401">
        <v>10</v>
      </c>
      <c r="AE519" s="737" t="s">
        <v>178</v>
      </c>
      <c r="AF519" s="606" t="s">
        <v>114</v>
      </c>
      <c r="AG519" s="610">
        <v>3.8</v>
      </c>
      <c r="AH519" s="610">
        <v>511500</v>
      </c>
      <c r="AI519" s="905">
        <v>0</v>
      </c>
      <c r="AJ519" s="905">
        <v>0</v>
      </c>
      <c r="AK519" s="740"/>
      <c r="AL519" s="741"/>
      <c r="AM519" s="741"/>
      <c r="AN519" s="741" t="s">
        <v>115</v>
      </c>
      <c r="AO519" s="395"/>
      <c r="AP519" s="606"/>
      <c r="AQ519" s="606"/>
      <c r="AR519" s="606"/>
      <c r="AS519" s="606" t="s">
        <v>781</v>
      </c>
      <c r="AT519" s="606" t="s">
        <v>781</v>
      </c>
      <c r="AU519" s="606"/>
      <c r="AV519" s="606"/>
      <c r="AW519" s="606"/>
      <c r="AX519" s="606"/>
      <c r="AY519" s="606"/>
      <c r="AZ519" s="606" t="s">
        <v>3843</v>
      </c>
      <c r="BA519" s="748" t="s">
        <v>104</v>
      </c>
      <c r="BB519" s="326"/>
      <c r="BC519" s="326"/>
      <c r="BD519" s="106"/>
      <c r="BE519" s="983">
        <v>466</v>
      </c>
    </row>
    <row r="520" spans="1:259" s="381" customFormat="1" ht="12.95" customHeight="1">
      <c r="A520" s="985" t="s">
        <v>8484</v>
      </c>
      <c r="B520" s="1203"/>
      <c r="C520" s="1203"/>
      <c r="D520" s="987">
        <v>210014334</v>
      </c>
      <c r="E520" s="1333" t="s">
        <v>8985</v>
      </c>
      <c r="F520" s="1333" t="s">
        <v>4930</v>
      </c>
      <c r="G520" s="1203"/>
      <c r="H520" s="529"/>
      <c r="I520" s="530" t="s">
        <v>779</v>
      </c>
      <c r="J520" s="530" t="s">
        <v>770</v>
      </c>
      <c r="K520" s="530" t="s">
        <v>780</v>
      </c>
      <c r="L520" s="1262" t="s">
        <v>103</v>
      </c>
      <c r="M520" s="321" t="s">
        <v>104</v>
      </c>
      <c r="N520" s="530"/>
      <c r="O520" s="1263" t="s">
        <v>105</v>
      </c>
      <c r="P520" s="321" t="s">
        <v>106</v>
      </c>
      <c r="Q520" s="530" t="s">
        <v>107</v>
      </c>
      <c r="R520" s="321" t="s">
        <v>1155</v>
      </c>
      <c r="S520" s="530" t="s">
        <v>109</v>
      </c>
      <c r="T520" s="321" t="s">
        <v>106</v>
      </c>
      <c r="U520" s="530" t="s">
        <v>121</v>
      </c>
      <c r="V520" s="530" t="s">
        <v>111</v>
      </c>
      <c r="W520" s="321">
        <v>60</v>
      </c>
      <c r="X520" s="530" t="s">
        <v>112</v>
      </c>
      <c r="Y520" s="321"/>
      <c r="Z520" s="321"/>
      <c r="AA520" s="321"/>
      <c r="AB520" s="321">
        <v>0</v>
      </c>
      <c r="AC520" s="530">
        <v>90</v>
      </c>
      <c r="AD520" s="530">
        <v>10</v>
      </c>
      <c r="AE520" s="618" t="s">
        <v>178</v>
      </c>
      <c r="AF520" s="530" t="s">
        <v>114</v>
      </c>
      <c r="AG520" s="618">
        <v>3.8</v>
      </c>
      <c r="AH520" s="960">
        <v>511500</v>
      </c>
      <c r="AI520" s="620">
        <v>1943700</v>
      </c>
      <c r="AJ520" s="620">
        <v>2176944</v>
      </c>
      <c r="AK520" s="619"/>
      <c r="AL520" s="620"/>
      <c r="AM520" s="620"/>
      <c r="AN520" s="621" t="s">
        <v>115</v>
      </c>
      <c r="AO520" s="530"/>
      <c r="AP520" s="530"/>
      <c r="AQ520" s="530"/>
      <c r="AR520" s="530"/>
      <c r="AS520" s="530" t="s">
        <v>781</v>
      </c>
      <c r="AT520" s="530" t="s">
        <v>781</v>
      </c>
      <c r="AU520" s="530"/>
      <c r="AV520" s="530"/>
      <c r="AW520" s="530"/>
      <c r="AX520" s="530"/>
      <c r="AY520" s="530"/>
      <c r="AZ520" s="621" t="s">
        <v>7606</v>
      </c>
      <c r="BA520" s="1072" t="s">
        <v>104</v>
      </c>
      <c r="BB520" s="1"/>
      <c r="BC520" s="1"/>
      <c r="BD520" s="1" t="e">
        <f>VLOOKUP($F$2877:$F$3305,$E$17:$BE$2871,53,0)</f>
        <v>#VALUE!</v>
      </c>
      <c r="BE520" s="979" t="e">
        <f>BD520+0.5</f>
        <v>#VALUE!</v>
      </c>
    </row>
    <row r="521" spans="1:259" s="381" customFormat="1" ht="12.95" customHeight="1">
      <c r="A521" s="211" t="s">
        <v>8484</v>
      </c>
      <c r="B521" s="211"/>
      <c r="C521" s="214"/>
      <c r="D521" s="211">
        <v>210025311</v>
      </c>
      <c r="E521" s="137" t="s">
        <v>1359</v>
      </c>
      <c r="F521" s="137"/>
      <c r="G521" s="137">
        <v>22100288</v>
      </c>
      <c r="H521" s="26" t="s">
        <v>1499</v>
      </c>
      <c r="I521" s="26" t="s">
        <v>782</v>
      </c>
      <c r="J521" s="26" t="s">
        <v>783</v>
      </c>
      <c r="K521" s="26" t="s">
        <v>784</v>
      </c>
      <c r="L521" s="27" t="s">
        <v>103</v>
      </c>
      <c r="M521" s="28" t="s">
        <v>104</v>
      </c>
      <c r="N521" s="26" t="s">
        <v>120</v>
      </c>
      <c r="O521" s="29" t="s">
        <v>83</v>
      </c>
      <c r="P521" s="28" t="s">
        <v>106</v>
      </c>
      <c r="Q521" s="26" t="s">
        <v>107</v>
      </c>
      <c r="R521" s="28" t="s">
        <v>108</v>
      </c>
      <c r="S521" s="27" t="s">
        <v>109</v>
      </c>
      <c r="T521" s="28" t="s">
        <v>106</v>
      </c>
      <c r="U521" s="30" t="s">
        <v>121</v>
      </c>
      <c r="V521" s="26" t="s">
        <v>111</v>
      </c>
      <c r="W521" s="28">
        <v>60</v>
      </c>
      <c r="X521" s="26" t="s">
        <v>112</v>
      </c>
      <c r="Y521" s="28"/>
      <c r="Z521" s="28"/>
      <c r="AA521" s="28"/>
      <c r="AB521" s="29">
        <v>30</v>
      </c>
      <c r="AC521" s="27">
        <v>60</v>
      </c>
      <c r="AD521" s="27">
        <v>10</v>
      </c>
      <c r="AE521" s="31" t="s">
        <v>128</v>
      </c>
      <c r="AF521" s="26" t="s">
        <v>114</v>
      </c>
      <c r="AG521" s="31">
        <v>42</v>
      </c>
      <c r="AH521" s="31">
        <v>24170.3</v>
      </c>
      <c r="AI521" s="32">
        <f>AG521*AH521</f>
        <v>1015152.6</v>
      </c>
      <c r="AJ521" s="33">
        <f>AI521*1.12</f>
        <v>1136970.912</v>
      </c>
      <c r="AK521" s="34"/>
      <c r="AL521" s="35"/>
      <c r="AM521" s="34"/>
      <c r="AN521" s="34" t="s">
        <v>115</v>
      </c>
      <c r="AO521" s="24"/>
      <c r="AP521" s="26"/>
      <c r="AQ521" s="26"/>
      <c r="AR521" s="26"/>
      <c r="AS521" s="26" t="s">
        <v>785</v>
      </c>
      <c r="AT521" s="26" t="s">
        <v>785</v>
      </c>
      <c r="AU521" s="26"/>
      <c r="AV521" s="26"/>
      <c r="AW521" s="26"/>
      <c r="AX521" s="26"/>
      <c r="AY521" s="26"/>
      <c r="AZ521" s="26"/>
      <c r="BA521" s="203"/>
      <c r="BB521" s="38"/>
      <c r="BC521" s="38"/>
      <c r="BD521" s="38"/>
      <c r="BE521" s="983">
        <v>467</v>
      </c>
    </row>
    <row r="522" spans="1:259" s="381" customFormat="1" ht="12.95" customHeight="1">
      <c r="A522" s="211" t="s">
        <v>8484</v>
      </c>
      <c r="B522" s="211"/>
      <c r="C522" s="214"/>
      <c r="D522" s="211">
        <v>220031720</v>
      </c>
      <c r="E522" s="137" t="s">
        <v>1358</v>
      </c>
      <c r="F522" s="137"/>
      <c r="G522" s="137">
        <v>22100289</v>
      </c>
      <c r="H522" s="26" t="s">
        <v>1500</v>
      </c>
      <c r="I522" s="26" t="s">
        <v>782</v>
      </c>
      <c r="J522" s="26" t="s">
        <v>783</v>
      </c>
      <c r="K522" s="26" t="s">
        <v>784</v>
      </c>
      <c r="L522" s="27" t="s">
        <v>103</v>
      </c>
      <c r="M522" s="28" t="s">
        <v>104</v>
      </c>
      <c r="N522" s="26" t="s">
        <v>120</v>
      </c>
      <c r="O522" s="29" t="s">
        <v>83</v>
      </c>
      <c r="P522" s="28" t="s">
        <v>106</v>
      </c>
      <c r="Q522" s="26" t="s">
        <v>107</v>
      </c>
      <c r="R522" s="28" t="s">
        <v>108</v>
      </c>
      <c r="S522" s="27" t="s">
        <v>109</v>
      </c>
      <c r="T522" s="28" t="s">
        <v>106</v>
      </c>
      <c r="U522" s="30" t="s">
        <v>121</v>
      </c>
      <c r="V522" s="26" t="s">
        <v>111</v>
      </c>
      <c r="W522" s="28">
        <v>60</v>
      </c>
      <c r="X522" s="26" t="s">
        <v>112</v>
      </c>
      <c r="Y522" s="28"/>
      <c r="Z522" s="28"/>
      <c r="AA522" s="28"/>
      <c r="AB522" s="29">
        <v>30</v>
      </c>
      <c r="AC522" s="27">
        <v>60</v>
      </c>
      <c r="AD522" s="27">
        <v>10</v>
      </c>
      <c r="AE522" s="31" t="s">
        <v>128</v>
      </c>
      <c r="AF522" s="26" t="s">
        <v>114</v>
      </c>
      <c r="AG522" s="31">
        <v>37</v>
      </c>
      <c r="AH522" s="31">
        <v>18295.2</v>
      </c>
      <c r="AI522" s="32">
        <f>AG522*AH522</f>
        <v>676922.4</v>
      </c>
      <c r="AJ522" s="33">
        <f>AI522*1.12</f>
        <v>758153.08800000011</v>
      </c>
      <c r="AK522" s="34"/>
      <c r="AL522" s="35"/>
      <c r="AM522" s="34"/>
      <c r="AN522" s="34" t="s">
        <v>115</v>
      </c>
      <c r="AO522" s="24"/>
      <c r="AP522" s="26"/>
      <c r="AQ522" s="26"/>
      <c r="AR522" s="26"/>
      <c r="AS522" s="26" t="s">
        <v>786</v>
      </c>
      <c r="AT522" s="26" t="s">
        <v>786</v>
      </c>
      <c r="AU522" s="26"/>
      <c r="AV522" s="26"/>
      <c r="AW522" s="26"/>
      <c r="AX522" s="26"/>
      <c r="AY522" s="26"/>
      <c r="AZ522" s="26"/>
      <c r="BA522" s="203"/>
      <c r="BB522" s="38"/>
      <c r="BC522" s="38"/>
      <c r="BD522" s="38"/>
      <c r="BE522" s="983">
        <v>468</v>
      </c>
    </row>
    <row r="523" spans="1:259" s="381" customFormat="1" ht="12.95" customHeight="1">
      <c r="A523" s="211" t="s">
        <v>8484</v>
      </c>
      <c r="B523" s="211"/>
      <c r="C523" s="214"/>
      <c r="D523" s="211">
        <v>210026866</v>
      </c>
      <c r="E523" s="137" t="s">
        <v>1427</v>
      </c>
      <c r="F523" s="137"/>
      <c r="G523" s="137">
        <v>22100290</v>
      </c>
      <c r="H523" s="26" t="s">
        <v>1501</v>
      </c>
      <c r="I523" s="26" t="s">
        <v>787</v>
      </c>
      <c r="J523" s="26" t="s">
        <v>788</v>
      </c>
      <c r="K523" s="26" t="s">
        <v>789</v>
      </c>
      <c r="L523" s="27" t="s">
        <v>103</v>
      </c>
      <c r="M523" s="28" t="s">
        <v>104</v>
      </c>
      <c r="N523" s="26"/>
      <c r="O523" s="29" t="s">
        <v>105</v>
      </c>
      <c r="P523" s="28" t="s">
        <v>106</v>
      </c>
      <c r="Q523" s="26" t="s">
        <v>107</v>
      </c>
      <c r="R523" s="28" t="s">
        <v>108</v>
      </c>
      <c r="S523" s="27" t="s">
        <v>109</v>
      </c>
      <c r="T523" s="28" t="s">
        <v>106</v>
      </c>
      <c r="U523" s="30" t="s">
        <v>121</v>
      </c>
      <c r="V523" s="26" t="s">
        <v>111</v>
      </c>
      <c r="W523" s="28">
        <v>60</v>
      </c>
      <c r="X523" s="26" t="s">
        <v>112</v>
      </c>
      <c r="Y523" s="28"/>
      <c r="Z523" s="28"/>
      <c r="AA523" s="28"/>
      <c r="AB523" s="29">
        <v>0</v>
      </c>
      <c r="AC523" s="27">
        <v>90</v>
      </c>
      <c r="AD523" s="27">
        <v>10</v>
      </c>
      <c r="AE523" s="31" t="s">
        <v>178</v>
      </c>
      <c r="AF523" s="26" t="s">
        <v>114</v>
      </c>
      <c r="AG523" s="31">
        <v>0.7</v>
      </c>
      <c r="AH523" s="31">
        <v>1023750</v>
      </c>
      <c r="AI523" s="32">
        <v>0</v>
      </c>
      <c r="AJ523" s="33">
        <f>AI523*1.12</f>
        <v>0</v>
      </c>
      <c r="AK523" s="34"/>
      <c r="AL523" s="35"/>
      <c r="AM523" s="34"/>
      <c r="AN523" s="34" t="s">
        <v>115</v>
      </c>
      <c r="AO523" s="24"/>
      <c r="AP523" s="26"/>
      <c r="AQ523" s="26"/>
      <c r="AR523" s="26"/>
      <c r="AS523" s="26" t="s">
        <v>790</v>
      </c>
      <c r="AT523" s="26" t="s">
        <v>790</v>
      </c>
      <c r="AU523" s="26"/>
      <c r="AV523" s="26"/>
      <c r="AW523" s="26"/>
      <c r="AX523" s="26"/>
      <c r="AY523" s="26"/>
      <c r="AZ523" s="26"/>
      <c r="BA523" s="203"/>
      <c r="BB523" s="203"/>
      <c r="BC523" s="38"/>
      <c r="BD523" s="38"/>
      <c r="BE523" s="983">
        <v>469</v>
      </c>
    </row>
    <row r="524" spans="1:259" s="381" customFormat="1" ht="12.95" customHeight="1">
      <c r="A524" s="534" t="s">
        <v>8484</v>
      </c>
      <c r="B524" s="759"/>
      <c r="C524" s="759"/>
      <c r="D524" s="762">
        <v>210026866</v>
      </c>
      <c r="E524" s="763" t="s">
        <v>4932</v>
      </c>
      <c r="F524" s="763"/>
      <c r="G524" s="759"/>
      <c r="H524" s="524"/>
      <c r="I524" s="606" t="s">
        <v>787</v>
      </c>
      <c r="J524" s="606" t="s">
        <v>788</v>
      </c>
      <c r="K524" s="606" t="s">
        <v>789</v>
      </c>
      <c r="L524" s="470" t="s">
        <v>103</v>
      </c>
      <c r="M524" s="131" t="s">
        <v>104</v>
      </c>
      <c r="N524" s="470"/>
      <c r="O524" s="64" t="s">
        <v>105</v>
      </c>
      <c r="P524" s="398" t="s">
        <v>106</v>
      </c>
      <c r="Q524" s="606" t="s">
        <v>107</v>
      </c>
      <c r="R524" s="398" t="s">
        <v>2134</v>
      </c>
      <c r="S524" s="470" t="s">
        <v>109</v>
      </c>
      <c r="T524" s="398" t="s">
        <v>106</v>
      </c>
      <c r="U524" s="36" t="s">
        <v>121</v>
      </c>
      <c r="V524" s="606" t="s">
        <v>111</v>
      </c>
      <c r="W524" s="398">
        <v>60</v>
      </c>
      <c r="X524" s="606" t="s">
        <v>112</v>
      </c>
      <c r="Y524" s="398"/>
      <c r="Z524" s="398"/>
      <c r="AA524" s="398"/>
      <c r="AB524" s="506">
        <v>0</v>
      </c>
      <c r="AC524" s="401">
        <v>90</v>
      </c>
      <c r="AD524" s="401">
        <v>10</v>
      </c>
      <c r="AE524" s="737" t="s">
        <v>178</v>
      </c>
      <c r="AF524" s="606" t="s">
        <v>114</v>
      </c>
      <c r="AG524" s="610">
        <v>1.3</v>
      </c>
      <c r="AH524" s="610">
        <v>1023750</v>
      </c>
      <c r="AI524" s="905">
        <v>0</v>
      </c>
      <c r="AJ524" s="905">
        <v>0</v>
      </c>
      <c r="AK524" s="740"/>
      <c r="AL524" s="741"/>
      <c r="AM524" s="741"/>
      <c r="AN524" s="741" t="s">
        <v>115</v>
      </c>
      <c r="AO524" s="395"/>
      <c r="AP524" s="606"/>
      <c r="AQ524" s="606"/>
      <c r="AR524" s="606"/>
      <c r="AS524" s="606" t="s">
        <v>790</v>
      </c>
      <c r="AT524" s="606" t="s">
        <v>790</v>
      </c>
      <c r="AU524" s="606"/>
      <c r="AV524" s="606"/>
      <c r="AW524" s="606"/>
      <c r="AX524" s="606"/>
      <c r="AY524" s="606"/>
      <c r="AZ524" s="606" t="s">
        <v>3843</v>
      </c>
      <c r="BA524" s="748" t="s">
        <v>104</v>
      </c>
      <c r="BB524" s="326"/>
      <c r="BC524" s="326"/>
      <c r="BD524" s="106"/>
      <c r="BE524" s="983">
        <v>470</v>
      </c>
    </row>
    <row r="525" spans="1:259" s="381" customFormat="1" ht="12.95" customHeight="1">
      <c r="A525" s="985" t="s">
        <v>8484</v>
      </c>
      <c r="B525" s="1203"/>
      <c r="C525" s="1203"/>
      <c r="D525" s="987">
        <v>210026866</v>
      </c>
      <c r="E525" s="1333" t="s">
        <v>8975</v>
      </c>
      <c r="F525" s="1333" t="s">
        <v>4932</v>
      </c>
      <c r="G525" s="1203"/>
      <c r="H525" s="529"/>
      <c r="I525" s="530" t="s">
        <v>787</v>
      </c>
      <c r="J525" s="530" t="s">
        <v>788</v>
      </c>
      <c r="K525" s="530" t="s">
        <v>789</v>
      </c>
      <c r="L525" s="1262" t="s">
        <v>103</v>
      </c>
      <c r="M525" s="321" t="s">
        <v>104</v>
      </c>
      <c r="N525" s="530"/>
      <c r="O525" s="1263" t="s">
        <v>105</v>
      </c>
      <c r="P525" s="321" t="s">
        <v>106</v>
      </c>
      <c r="Q525" s="530" t="s">
        <v>107</v>
      </c>
      <c r="R525" s="321" t="s">
        <v>1155</v>
      </c>
      <c r="S525" s="530" t="s">
        <v>109</v>
      </c>
      <c r="T525" s="321" t="s">
        <v>106</v>
      </c>
      <c r="U525" s="530" t="s">
        <v>121</v>
      </c>
      <c r="V525" s="530" t="s">
        <v>111</v>
      </c>
      <c r="W525" s="321">
        <v>60</v>
      </c>
      <c r="X525" s="530" t="s">
        <v>112</v>
      </c>
      <c r="Y525" s="321"/>
      <c r="Z525" s="321"/>
      <c r="AA525" s="321"/>
      <c r="AB525" s="321">
        <v>0</v>
      </c>
      <c r="AC525" s="530">
        <v>90</v>
      </c>
      <c r="AD525" s="530">
        <v>10</v>
      </c>
      <c r="AE525" s="618" t="s">
        <v>178</v>
      </c>
      <c r="AF525" s="530" t="s">
        <v>114</v>
      </c>
      <c r="AG525" s="618">
        <v>1.3</v>
      </c>
      <c r="AH525" s="960">
        <v>1023750</v>
      </c>
      <c r="AI525" s="620">
        <v>1330875</v>
      </c>
      <c r="AJ525" s="620">
        <v>1490580.0000000002</v>
      </c>
      <c r="AK525" s="619"/>
      <c r="AL525" s="620"/>
      <c r="AM525" s="620"/>
      <c r="AN525" s="621" t="s">
        <v>115</v>
      </c>
      <c r="AO525" s="530"/>
      <c r="AP525" s="530"/>
      <c r="AQ525" s="530"/>
      <c r="AR525" s="530"/>
      <c r="AS525" s="530" t="s">
        <v>790</v>
      </c>
      <c r="AT525" s="530" t="s">
        <v>790</v>
      </c>
      <c r="AU525" s="530"/>
      <c r="AV525" s="530"/>
      <c r="AW525" s="530"/>
      <c r="AX525" s="530"/>
      <c r="AY525" s="530"/>
      <c r="AZ525" s="621" t="s">
        <v>7606</v>
      </c>
      <c r="BA525" s="1072" t="s">
        <v>104</v>
      </c>
      <c r="BB525" s="1"/>
      <c r="BC525" s="1"/>
      <c r="BD525" s="1" t="e">
        <f>VLOOKUP($F$2877:$F$3305,$E$17:$BE$2871,53,0)</f>
        <v>#VALUE!</v>
      </c>
      <c r="BE525" s="979" t="e">
        <f>BD525+0.5</f>
        <v>#VALUE!</v>
      </c>
    </row>
    <row r="526" spans="1:259" s="381" customFormat="1" ht="12.95" customHeight="1">
      <c r="A526" s="211" t="s">
        <v>8484</v>
      </c>
      <c r="B526" s="211"/>
      <c r="C526" s="214"/>
      <c r="D526" s="211">
        <v>210026867</v>
      </c>
      <c r="E526" s="137" t="s">
        <v>1426</v>
      </c>
      <c r="F526" s="137"/>
      <c r="G526" s="137">
        <v>22100291</v>
      </c>
      <c r="H526" s="26" t="s">
        <v>1502</v>
      </c>
      <c r="I526" s="26" t="s">
        <v>787</v>
      </c>
      <c r="J526" s="26" t="s">
        <v>788</v>
      </c>
      <c r="K526" s="26" t="s">
        <v>789</v>
      </c>
      <c r="L526" s="27" t="s">
        <v>103</v>
      </c>
      <c r="M526" s="28" t="s">
        <v>104</v>
      </c>
      <c r="N526" s="26"/>
      <c r="O526" s="29" t="s">
        <v>105</v>
      </c>
      <c r="P526" s="28" t="s">
        <v>106</v>
      </c>
      <c r="Q526" s="26" t="s">
        <v>107</v>
      </c>
      <c r="R526" s="28" t="s">
        <v>108</v>
      </c>
      <c r="S526" s="27" t="s">
        <v>109</v>
      </c>
      <c r="T526" s="28" t="s">
        <v>106</v>
      </c>
      <c r="U526" s="30" t="s">
        <v>121</v>
      </c>
      <c r="V526" s="26" t="s">
        <v>111</v>
      </c>
      <c r="W526" s="28">
        <v>60</v>
      </c>
      <c r="X526" s="26" t="s">
        <v>112</v>
      </c>
      <c r="Y526" s="28"/>
      <c r="Z526" s="28"/>
      <c r="AA526" s="28"/>
      <c r="AB526" s="29">
        <v>0</v>
      </c>
      <c r="AC526" s="27">
        <v>90</v>
      </c>
      <c r="AD526" s="27">
        <v>10</v>
      </c>
      <c r="AE526" s="31" t="s">
        <v>178</v>
      </c>
      <c r="AF526" s="26" t="s">
        <v>114</v>
      </c>
      <c r="AG526" s="31">
        <v>2.2999999999999998</v>
      </c>
      <c r="AH526" s="31">
        <v>1177312.5</v>
      </c>
      <c r="AI526" s="32">
        <v>0</v>
      </c>
      <c r="AJ526" s="33">
        <f>AI526*1.12</f>
        <v>0</v>
      </c>
      <c r="AK526" s="34"/>
      <c r="AL526" s="35"/>
      <c r="AM526" s="34"/>
      <c r="AN526" s="34" t="s">
        <v>115</v>
      </c>
      <c r="AO526" s="24"/>
      <c r="AP526" s="26"/>
      <c r="AQ526" s="26"/>
      <c r="AR526" s="26"/>
      <c r="AS526" s="26" t="s">
        <v>791</v>
      </c>
      <c r="AT526" s="26" t="s">
        <v>791</v>
      </c>
      <c r="AU526" s="26"/>
      <c r="AV526" s="26"/>
      <c r="AW526" s="26"/>
      <c r="AX526" s="26"/>
      <c r="AY526" s="26"/>
      <c r="AZ526" s="26"/>
      <c r="BA526" s="203"/>
      <c r="BB526" s="203"/>
      <c r="BC526" s="38"/>
      <c r="BD526" s="38"/>
      <c r="BE526" s="983">
        <v>471</v>
      </c>
      <c r="BF526" s="201"/>
      <c r="BG526" s="201"/>
      <c r="BH526" s="201"/>
      <c r="BI526" s="201"/>
      <c r="BJ526" s="201"/>
      <c r="BK526" s="201"/>
      <c r="BL526" s="201"/>
      <c r="BM526" s="201"/>
      <c r="BN526" s="201"/>
      <c r="BO526" s="201"/>
      <c r="BP526" s="201"/>
      <c r="BQ526" s="201"/>
      <c r="BR526" s="201"/>
      <c r="BS526" s="201"/>
      <c r="BT526" s="201"/>
      <c r="BU526" s="201"/>
      <c r="BV526" s="201"/>
      <c r="BW526" s="201"/>
      <c r="BX526" s="201"/>
      <c r="BY526" s="201"/>
      <c r="BZ526" s="201"/>
      <c r="CA526" s="201"/>
      <c r="CB526" s="201"/>
      <c r="CC526" s="201"/>
      <c r="CD526" s="201"/>
      <c r="CE526" s="201"/>
      <c r="CF526" s="201"/>
      <c r="CG526" s="201"/>
      <c r="CH526" s="201"/>
      <c r="CI526" s="201"/>
      <c r="CJ526" s="201"/>
      <c r="CK526" s="201"/>
      <c r="CL526" s="201"/>
      <c r="CM526" s="201"/>
      <c r="CN526" s="201"/>
      <c r="CO526" s="201"/>
      <c r="CP526" s="201"/>
      <c r="CQ526" s="201"/>
      <c r="CR526" s="201"/>
      <c r="CS526" s="201"/>
      <c r="CT526" s="201"/>
      <c r="CU526" s="201"/>
      <c r="CV526" s="201"/>
      <c r="CW526" s="201"/>
      <c r="CX526" s="201"/>
      <c r="CY526" s="201"/>
      <c r="CZ526" s="201"/>
      <c r="DA526" s="201"/>
      <c r="DB526" s="201"/>
      <c r="DC526" s="201"/>
      <c r="DD526" s="201"/>
      <c r="DE526" s="201"/>
      <c r="DF526" s="201"/>
      <c r="DG526" s="201"/>
      <c r="DH526" s="201"/>
      <c r="DI526" s="201"/>
      <c r="DJ526" s="201"/>
      <c r="DK526" s="201"/>
      <c r="DL526" s="201"/>
      <c r="DM526" s="201"/>
      <c r="DN526" s="201"/>
      <c r="DO526" s="201"/>
      <c r="DP526" s="201"/>
      <c r="DQ526" s="201"/>
      <c r="DR526" s="201"/>
      <c r="DS526" s="201"/>
      <c r="DT526" s="201"/>
      <c r="DU526" s="201"/>
      <c r="DV526" s="201"/>
      <c r="DW526" s="201"/>
      <c r="DX526" s="201"/>
      <c r="DY526" s="201"/>
      <c r="DZ526" s="201"/>
      <c r="EA526" s="201"/>
      <c r="EB526" s="201"/>
      <c r="EC526" s="201"/>
      <c r="ED526" s="201"/>
      <c r="EE526" s="201"/>
      <c r="EF526" s="201"/>
      <c r="EG526" s="201"/>
      <c r="EH526" s="201"/>
      <c r="EI526" s="201"/>
      <c r="EJ526" s="201"/>
      <c r="EK526" s="201"/>
      <c r="EL526" s="201"/>
      <c r="EM526" s="201"/>
      <c r="EN526" s="201"/>
      <c r="EO526" s="201"/>
      <c r="EP526" s="201"/>
      <c r="EQ526" s="201"/>
      <c r="ER526" s="201"/>
      <c r="ES526" s="201"/>
      <c r="ET526" s="201"/>
      <c r="EU526" s="201"/>
      <c r="EV526" s="201"/>
      <c r="EW526" s="201"/>
      <c r="EX526" s="201"/>
      <c r="EY526" s="201"/>
      <c r="EZ526" s="201"/>
      <c r="FA526" s="201"/>
      <c r="FB526" s="201"/>
      <c r="FC526" s="201"/>
      <c r="FD526" s="201"/>
      <c r="FE526" s="201"/>
      <c r="FF526" s="201"/>
      <c r="FG526" s="201"/>
      <c r="FH526" s="201"/>
      <c r="FI526" s="201"/>
      <c r="FJ526" s="201"/>
      <c r="FK526" s="201"/>
      <c r="FL526" s="201"/>
      <c r="FM526" s="201"/>
      <c r="FN526" s="201"/>
      <c r="FO526" s="201"/>
      <c r="FP526" s="201"/>
      <c r="FQ526" s="201"/>
      <c r="FR526" s="201"/>
      <c r="FS526" s="201"/>
      <c r="FT526" s="201"/>
      <c r="FU526" s="201"/>
      <c r="FV526" s="201"/>
      <c r="FW526" s="201"/>
      <c r="FX526" s="201"/>
      <c r="FY526" s="201"/>
      <c r="FZ526" s="201"/>
      <c r="GA526" s="201"/>
      <c r="GB526" s="201"/>
      <c r="GC526" s="201"/>
      <c r="GD526" s="201"/>
      <c r="GE526" s="201"/>
      <c r="GF526" s="201"/>
      <c r="GG526" s="201"/>
      <c r="GH526" s="201"/>
      <c r="GI526" s="201"/>
      <c r="GJ526" s="201"/>
      <c r="GK526" s="201"/>
      <c r="GL526" s="201"/>
      <c r="GM526" s="201"/>
      <c r="GN526" s="201"/>
      <c r="GO526" s="201"/>
      <c r="GP526" s="201"/>
      <c r="GQ526" s="201"/>
      <c r="GR526" s="201"/>
      <c r="GS526" s="201"/>
      <c r="GT526" s="201"/>
      <c r="GU526" s="201"/>
      <c r="GV526" s="201"/>
      <c r="GW526" s="201"/>
      <c r="GX526" s="201"/>
      <c r="GY526" s="201"/>
      <c r="GZ526" s="201"/>
      <c r="HA526" s="201"/>
      <c r="HB526" s="201"/>
      <c r="HC526" s="201"/>
      <c r="HD526" s="201"/>
      <c r="HE526" s="201"/>
      <c r="HF526" s="201"/>
      <c r="HG526" s="201"/>
      <c r="HH526" s="201"/>
      <c r="HI526" s="201"/>
      <c r="HJ526" s="201"/>
      <c r="HK526" s="201"/>
      <c r="HL526" s="201"/>
      <c r="HM526" s="201"/>
      <c r="HN526" s="201"/>
      <c r="HO526" s="201"/>
      <c r="HP526" s="201"/>
      <c r="HQ526" s="201"/>
      <c r="HR526" s="201"/>
      <c r="HS526" s="201"/>
      <c r="HT526" s="201"/>
      <c r="HU526" s="201"/>
      <c r="HV526" s="201"/>
      <c r="HW526" s="201"/>
      <c r="HX526" s="201"/>
      <c r="HY526" s="201"/>
      <c r="HZ526" s="201"/>
      <c r="IA526" s="201"/>
      <c r="IB526" s="201"/>
      <c r="IC526" s="201"/>
      <c r="ID526" s="201"/>
      <c r="IE526" s="201"/>
      <c r="IF526" s="201"/>
      <c r="IG526" s="201"/>
      <c r="IH526" s="201"/>
      <c r="II526" s="201"/>
      <c r="IJ526" s="201"/>
      <c r="IK526" s="201"/>
      <c r="IL526" s="201"/>
      <c r="IM526" s="201"/>
      <c r="IN526" s="201"/>
      <c r="IO526" s="201"/>
      <c r="IP526" s="201"/>
      <c r="IQ526" s="201"/>
      <c r="IR526" s="201"/>
      <c r="IS526" s="201"/>
      <c r="IT526" s="201"/>
      <c r="IU526" s="201"/>
      <c r="IV526" s="201"/>
      <c r="IW526" s="201"/>
      <c r="IX526" s="201"/>
      <c r="IY526" s="201"/>
    </row>
    <row r="527" spans="1:259" s="381" customFormat="1" ht="12.95" customHeight="1">
      <c r="A527" s="534" t="s">
        <v>8484</v>
      </c>
      <c r="B527" s="759"/>
      <c r="C527" s="759"/>
      <c r="D527" s="762">
        <v>210026867</v>
      </c>
      <c r="E527" s="763" t="s">
        <v>4933</v>
      </c>
      <c r="F527" s="763"/>
      <c r="G527" s="759"/>
      <c r="H527" s="524"/>
      <c r="I527" s="606" t="s">
        <v>787</v>
      </c>
      <c r="J527" s="606" t="s">
        <v>788</v>
      </c>
      <c r="K527" s="606" t="s">
        <v>789</v>
      </c>
      <c r="L527" s="470" t="s">
        <v>103</v>
      </c>
      <c r="M527" s="131" t="s">
        <v>104</v>
      </c>
      <c r="N527" s="470"/>
      <c r="O527" s="64" t="s">
        <v>105</v>
      </c>
      <c r="P527" s="398" t="s">
        <v>106</v>
      </c>
      <c r="Q527" s="606" t="s">
        <v>107</v>
      </c>
      <c r="R527" s="398" t="s">
        <v>2134</v>
      </c>
      <c r="S527" s="470" t="s">
        <v>109</v>
      </c>
      <c r="T527" s="398" t="s">
        <v>106</v>
      </c>
      <c r="U527" s="36" t="s">
        <v>121</v>
      </c>
      <c r="V527" s="606" t="s">
        <v>111</v>
      </c>
      <c r="W527" s="398">
        <v>60</v>
      </c>
      <c r="X527" s="606" t="s">
        <v>112</v>
      </c>
      <c r="Y527" s="398"/>
      <c r="Z527" s="398"/>
      <c r="AA527" s="398"/>
      <c r="AB527" s="506">
        <v>0</v>
      </c>
      <c r="AC527" s="401">
        <v>90</v>
      </c>
      <c r="AD527" s="401">
        <v>10</v>
      </c>
      <c r="AE527" s="737" t="s">
        <v>178</v>
      </c>
      <c r="AF527" s="606" t="s">
        <v>114</v>
      </c>
      <c r="AG527" s="610">
        <v>1.7</v>
      </c>
      <c r="AH527" s="610">
        <v>1177312.5</v>
      </c>
      <c r="AI527" s="905">
        <v>0</v>
      </c>
      <c r="AJ527" s="905">
        <v>0</v>
      </c>
      <c r="AK527" s="740"/>
      <c r="AL527" s="741"/>
      <c r="AM527" s="741"/>
      <c r="AN527" s="741" t="s">
        <v>115</v>
      </c>
      <c r="AO527" s="395"/>
      <c r="AP527" s="606"/>
      <c r="AQ527" s="606"/>
      <c r="AR527" s="606"/>
      <c r="AS527" s="606" t="s">
        <v>791</v>
      </c>
      <c r="AT527" s="606" t="s">
        <v>791</v>
      </c>
      <c r="AU527" s="606"/>
      <c r="AV527" s="606"/>
      <c r="AW527" s="606"/>
      <c r="AX527" s="606"/>
      <c r="AY527" s="606"/>
      <c r="AZ527" s="606" t="s">
        <v>3843</v>
      </c>
      <c r="BA527" s="748" t="s">
        <v>104</v>
      </c>
      <c r="BB527" s="326"/>
      <c r="BC527" s="326"/>
      <c r="BD527" s="106"/>
      <c r="BE527" s="983">
        <v>472</v>
      </c>
    </row>
    <row r="528" spans="1:259" s="381" customFormat="1" ht="12.95" customHeight="1">
      <c r="A528" s="985" t="s">
        <v>8484</v>
      </c>
      <c r="B528" s="1203"/>
      <c r="C528" s="1203"/>
      <c r="D528" s="987">
        <v>210026867</v>
      </c>
      <c r="E528" s="1333" t="s">
        <v>8976</v>
      </c>
      <c r="F528" s="1333" t="s">
        <v>4933</v>
      </c>
      <c r="G528" s="1203"/>
      <c r="H528" s="529"/>
      <c r="I528" s="530" t="s">
        <v>787</v>
      </c>
      <c r="J528" s="530" t="s">
        <v>788</v>
      </c>
      <c r="K528" s="530" t="s">
        <v>789</v>
      </c>
      <c r="L528" s="1262" t="s">
        <v>103</v>
      </c>
      <c r="M528" s="321" t="s">
        <v>104</v>
      </c>
      <c r="N528" s="530"/>
      <c r="O528" s="1263" t="s">
        <v>105</v>
      </c>
      <c r="P528" s="321" t="s">
        <v>106</v>
      </c>
      <c r="Q528" s="530" t="s">
        <v>107</v>
      </c>
      <c r="R528" s="321" t="s">
        <v>1155</v>
      </c>
      <c r="S528" s="530" t="s">
        <v>109</v>
      </c>
      <c r="T528" s="321" t="s">
        <v>106</v>
      </c>
      <c r="U528" s="530" t="s">
        <v>121</v>
      </c>
      <c r="V528" s="530" t="s">
        <v>111</v>
      </c>
      <c r="W528" s="321">
        <v>60</v>
      </c>
      <c r="X528" s="530" t="s">
        <v>112</v>
      </c>
      <c r="Y528" s="321"/>
      <c r="Z528" s="321"/>
      <c r="AA528" s="321"/>
      <c r="AB528" s="321">
        <v>0</v>
      </c>
      <c r="AC528" s="530">
        <v>90</v>
      </c>
      <c r="AD528" s="530">
        <v>10</v>
      </c>
      <c r="AE528" s="618" t="s">
        <v>178</v>
      </c>
      <c r="AF528" s="530" t="s">
        <v>114</v>
      </c>
      <c r="AG528" s="618">
        <v>1.7</v>
      </c>
      <c r="AH528" s="960">
        <v>1177312.5</v>
      </c>
      <c r="AI528" s="620">
        <v>2001431.25</v>
      </c>
      <c r="AJ528" s="620">
        <v>2241603</v>
      </c>
      <c r="AK528" s="619"/>
      <c r="AL528" s="620"/>
      <c r="AM528" s="620"/>
      <c r="AN528" s="621" t="s">
        <v>115</v>
      </c>
      <c r="AO528" s="530"/>
      <c r="AP528" s="530"/>
      <c r="AQ528" s="530"/>
      <c r="AR528" s="530"/>
      <c r="AS528" s="530" t="s">
        <v>791</v>
      </c>
      <c r="AT528" s="530" t="s">
        <v>791</v>
      </c>
      <c r="AU528" s="530"/>
      <c r="AV528" s="530"/>
      <c r="AW528" s="530"/>
      <c r="AX528" s="530"/>
      <c r="AY528" s="530"/>
      <c r="AZ528" s="621" t="s">
        <v>7606</v>
      </c>
      <c r="BA528" s="1072" t="s">
        <v>104</v>
      </c>
      <c r="BB528" s="254"/>
      <c r="BC528" s="1"/>
      <c r="BD528" s="1" t="e">
        <f>VLOOKUP($F$2877:$F$3305,$E$17:$BE$2871,53,0)</f>
        <v>#VALUE!</v>
      </c>
      <c r="BE528" s="979" t="e">
        <f>BD528+0.5</f>
        <v>#VALUE!</v>
      </c>
    </row>
    <row r="529" spans="1:57" s="381" customFormat="1" ht="12.95" customHeight="1">
      <c r="A529" s="211" t="s">
        <v>8484</v>
      </c>
      <c r="B529" s="211"/>
      <c r="C529" s="214"/>
      <c r="D529" s="211">
        <v>210026868</v>
      </c>
      <c r="E529" s="137" t="s">
        <v>1425</v>
      </c>
      <c r="F529" s="137"/>
      <c r="G529" s="137">
        <v>22100292</v>
      </c>
      <c r="H529" s="26" t="s">
        <v>1503</v>
      </c>
      <c r="I529" s="26" t="s">
        <v>787</v>
      </c>
      <c r="J529" s="26" t="s">
        <v>788</v>
      </c>
      <c r="K529" s="26" t="s">
        <v>789</v>
      </c>
      <c r="L529" s="27" t="s">
        <v>103</v>
      </c>
      <c r="M529" s="28" t="s">
        <v>104</v>
      </c>
      <c r="N529" s="26"/>
      <c r="O529" s="29" t="s">
        <v>105</v>
      </c>
      <c r="P529" s="28" t="s">
        <v>106</v>
      </c>
      <c r="Q529" s="26" t="s">
        <v>107</v>
      </c>
      <c r="R529" s="28" t="s">
        <v>108</v>
      </c>
      <c r="S529" s="27" t="s">
        <v>109</v>
      </c>
      <c r="T529" s="28" t="s">
        <v>106</v>
      </c>
      <c r="U529" s="30" t="s">
        <v>121</v>
      </c>
      <c r="V529" s="26" t="s">
        <v>111</v>
      </c>
      <c r="W529" s="28">
        <v>60</v>
      </c>
      <c r="X529" s="26" t="s">
        <v>112</v>
      </c>
      <c r="Y529" s="28"/>
      <c r="Z529" s="28"/>
      <c r="AA529" s="28"/>
      <c r="AB529" s="29">
        <v>0</v>
      </c>
      <c r="AC529" s="27">
        <v>90</v>
      </c>
      <c r="AD529" s="27">
        <v>10</v>
      </c>
      <c r="AE529" s="31" t="s">
        <v>178</v>
      </c>
      <c r="AF529" s="26" t="s">
        <v>114</v>
      </c>
      <c r="AG529" s="31">
        <v>2.8</v>
      </c>
      <c r="AH529" s="31">
        <v>1177312.5</v>
      </c>
      <c r="AI529" s="32">
        <v>0</v>
      </c>
      <c r="AJ529" s="33">
        <f>AI529*1.12</f>
        <v>0</v>
      </c>
      <c r="AK529" s="34"/>
      <c r="AL529" s="35"/>
      <c r="AM529" s="34"/>
      <c r="AN529" s="34" t="s">
        <v>115</v>
      </c>
      <c r="AO529" s="24"/>
      <c r="AP529" s="26"/>
      <c r="AQ529" s="26"/>
      <c r="AR529" s="26"/>
      <c r="AS529" s="26" t="s">
        <v>792</v>
      </c>
      <c r="AT529" s="26" t="s">
        <v>792</v>
      </c>
      <c r="AU529" s="26"/>
      <c r="AV529" s="26"/>
      <c r="AW529" s="26"/>
      <c r="AX529" s="26"/>
      <c r="AY529" s="26"/>
      <c r="AZ529" s="26"/>
      <c r="BA529" s="203"/>
      <c r="BB529" s="203"/>
      <c r="BC529" s="38"/>
      <c r="BD529" s="38"/>
      <c r="BE529" s="983">
        <v>473</v>
      </c>
    </row>
    <row r="530" spans="1:57" s="381" customFormat="1" ht="12.95" customHeight="1">
      <c r="A530" s="268" t="s">
        <v>8484</v>
      </c>
      <c r="B530" s="269"/>
      <c r="C530" s="269"/>
      <c r="D530" s="268">
        <v>210026868</v>
      </c>
      <c r="E530" s="268" t="s">
        <v>3897</v>
      </c>
      <c r="F530" s="268"/>
      <c r="G530" s="268">
        <v>22100292</v>
      </c>
      <c r="H530" s="260"/>
      <c r="I530" s="114" t="s">
        <v>787</v>
      </c>
      <c r="J530" s="114" t="s">
        <v>788</v>
      </c>
      <c r="K530" s="114" t="s">
        <v>789</v>
      </c>
      <c r="L530" s="89" t="s">
        <v>103</v>
      </c>
      <c r="M530" s="89" t="s">
        <v>104</v>
      </c>
      <c r="N530" s="62"/>
      <c r="O530" s="89" t="s">
        <v>105</v>
      </c>
      <c r="P530" s="110" t="s">
        <v>106</v>
      </c>
      <c r="Q530" s="112" t="s">
        <v>107</v>
      </c>
      <c r="R530" s="62" t="s">
        <v>108</v>
      </c>
      <c r="S530" s="62" t="s">
        <v>109</v>
      </c>
      <c r="T530" s="110" t="s">
        <v>106</v>
      </c>
      <c r="U530" s="112" t="s">
        <v>121</v>
      </c>
      <c r="V530" s="62" t="s">
        <v>111</v>
      </c>
      <c r="W530" s="62">
        <v>60</v>
      </c>
      <c r="X530" s="62" t="s">
        <v>112</v>
      </c>
      <c r="Y530" s="62"/>
      <c r="Z530" s="62"/>
      <c r="AA530" s="62"/>
      <c r="AB530" s="261">
        <v>0</v>
      </c>
      <c r="AC530" s="62">
        <v>90</v>
      </c>
      <c r="AD530" s="261">
        <v>10</v>
      </c>
      <c r="AE530" s="62" t="s">
        <v>178</v>
      </c>
      <c r="AF530" s="62" t="s">
        <v>114</v>
      </c>
      <c r="AG530" s="262">
        <v>2.2999999999999998</v>
      </c>
      <c r="AH530" s="263">
        <v>1177312.5</v>
      </c>
      <c r="AI530" s="32">
        <v>0</v>
      </c>
      <c r="AJ530" s="33">
        <f>AI530*1.12</f>
        <v>0</v>
      </c>
      <c r="AK530" s="265"/>
      <c r="AL530" s="265"/>
      <c r="AM530" s="265"/>
      <c r="AN530" s="266" t="s">
        <v>115</v>
      </c>
      <c r="AO530" s="267"/>
      <c r="AP530" s="267"/>
      <c r="AQ530" s="62"/>
      <c r="AR530" s="62"/>
      <c r="AS530" s="62" t="s">
        <v>792</v>
      </c>
      <c r="AT530" s="260"/>
      <c r="AU530" s="62"/>
      <c r="AV530" s="62"/>
      <c r="AW530" s="62"/>
      <c r="AX530" s="62"/>
      <c r="AY530" s="62"/>
      <c r="AZ530" s="62" t="s">
        <v>3858</v>
      </c>
      <c r="BA530" s="201"/>
      <c r="BB530" s="201"/>
      <c r="BC530" s="201"/>
      <c r="BD530" s="209"/>
      <c r="BE530" s="983">
        <v>474</v>
      </c>
    </row>
    <row r="531" spans="1:57" s="381" customFormat="1" ht="12.95" customHeight="1">
      <c r="A531" s="758" t="s">
        <v>8484</v>
      </c>
      <c r="B531" s="759"/>
      <c r="C531" s="759"/>
      <c r="D531" s="760">
        <v>210026868</v>
      </c>
      <c r="E531" s="761" t="s">
        <v>4800</v>
      </c>
      <c r="F531" s="761"/>
      <c r="G531" s="759"/>
      <c r="H531" s="524"/>
      <c r="I531" s="36" t="s">
        <v>787</v>
      </c>
      <c r="J531" s="36" t="s">
        <v>788</v>
      </c>
      <c r="K531" s="36" t="s">
        <v>789</v>
      </c>
      <c r="L531" s="97" t="s">
        <v>103</v>
      </c>
      <c r="M531" s="97" t="s">
        <v>104</v>
      </c>
      <c r="N531" s="64"/>
      <c r="O531" s="64" t="s">
        <v>105</v>
      </c>
      <c r="P531" s="503" t="s">
        <v>106</v>
      </c>
      <c r="Q531" s="750" t="s">
        <v>107</v>
      </c>
      <c r="R531" s="398" t="s">
        <v>2134</v>
      </c>
      <c r="S531" s="64" t="s">
        <v>109</v>
      </c>
      <c r="T531" s="503" t="s">
        <v>106</v>
      </c>
      <c r="U531" s="750" t="s">
        <v>121</v>
      </c>
      <c r="V531" s="395" t="s">
        <v>111</v>
      </c>
      <c r="W531" s="395">
        <v>60</v>
      </c>
      <c r="X531" s="395" t="s">
        <v>112</v>
      </c>
      <c r="Y531" s="60"/>
      <c r="Z531" s="60"/>
      <c r="AA531" s="60"/>
      <c r="AB531" s="506">
        <v>0</v>
      </c>
      <c r="AC531" s="401">
        <v>90</v>
      </c>
      <c r="AD531" s="401">
        <v>10</v>
      </c>
      <c r="AE531" s="60" t="s">
        <v>178</v>
      </c>
      <c r="AF531" s="60" t="s">
        <v>114</v>
      </c>
      <c r="AG531" s="498">
        <v>2.7</v>
      </c>
      <c r="AH531" s="498">
        <v>1177312.5</v>
      </c>
      <c r="AI531" s="905">
        <v>0</v>
      </c>
      <c r="AJ531" s="905">
        <v>0</v>
      </c>
      <c r="AK531" s="740"/>
      <c r="AL531" s="741"/>
      <c r="AM531" s="741"/>
      <c r="AN531" s="752" t="s">
        <v>115</v>
      </c>
      <c r="AO531" s="753"/>
      <c r="AP531" s="753"/>
      <c r="AQ531" s="60"/>
      <c r="AR531" s="60"/>
      <c r="AS531" s="60" t="s">
        <v>792</v>
      </c>
      <c r="AT531" s="86"/>
      <c r="AU531" s="60"/>
      <c r="AV531" s="60"/>
      <c r="AW531" s="60"/>
      <c r="AX531" s="60"/>
      <c r="AY531" s="60"/>
      <c r="AZ531" s="606" t="s">
        <v>3843</v>
      </c>
      <c r="BA531" s="748" t="s">
        <v>104</v>
      </c>
      <c r="BB531" s="326"/>
      <c r="BC531" s="326"/>
      <c r="BD531" s="106"/>
      <c r="BE531" s="983">
        <v>475</v>
      </c>
    </row>
    <row r="532" spans="1:57" s="381" customFormat="1" ht="12.95" customHeight="1">
      <c r="A532" s="985" t="s">
        <v>8484</v>
      </c>
      <c r="B532" s="1203"/>
      <c r="C532" s="1203"/>
      <c r="D532" s="987">
        <v>210026868</v>
      </c>
      <c r="E532" s="1333" t="s">
        <v>8928</v>
      </c>
      <c r="F532" s="1333" t="s">
        <v>4800</v>
      </c>
      <c r="G532" s="1203"/>
      <c r="H532" s="529"/>
      <c r="I532" s="530" t="s">
        <v>787</v>
      </c>
      <c r="J532" s="530" t="s">
        <v>788</v>
      </c>
      <c r="K532" s="530" t="s">
        <v>789</v>
      </c>
      <c r="L532" s="1262" t="s">
        <v>103</v>
      </c>
      <c r="M532" s="321" t="s">
        <v>104</v>
      </c>
      <c r="N532" s="530"/>
      <c r="O532" s="1263" t="s">
        <v>105</v>
      </c>
      <c r="P532" s="321" t="s">
        <v>106</v>
      </c>
      <c r="Q532" s="530" t="s">
        <v>107</v>
      </c>
      <c r="R532" s="321" t="s">
        <v>1155</v>
      </c>
      <c r="S532" s="530" t="s">
        <v>109</v>
      </c>
      <c r="T532" s="321" t="s">
        <v>106</v>
      </c>
      <c r="U532" s="530" t="s">
        <v>121</v>
      </c>
      <c r="V532" s="530" t="s">
        <v>111</v>
      </c>
      <c r="W532" s="321">
        <v>60</v>
      </c>
      <c r="X532" s="530" t="s">
        <v>112</v>
      </c>
      <c r="Y532" s="321"/>
      <c r="Z532" s="321"/>
      <c r="AA532" s="321"/>
      <c r="AB532" s="321">
        <v>0</v>
      </c>
      <c r="AC532" s="530">
        <v>90</v>
      </c>
      <c r="AD532" s="530">
        <v>10</v>
      </c>
      <c r="AE532" s="618" t="s">
        <v>178</v>
      </c>
      <c r="AF532" s="530" t="s">
        <v>114</v>
      </c>
      <c r="AG532" s="618">
        <v>2.7</v>
      </c>
      <c r="AH532" s="960">
        <v>1177312.5</v>
      </c>
      <c r="AI532" s="620">
        <v>3178743.75</v>
      </c>
      <c r="AJ532" s="620">
        <v>3560193.0000000005</v>
      </c>
      <c r="AK532" s="619"/>
      <c r="AL532" s="620"/>
      <c r="AM532" s="620"/>
      <c r="AN532" s="621" t="s">
        <v>115</v>
      </c>
      <c r="AO532" s="530"/>
      <c r="AP532" s="530"/>
      <c r="AQ532" s="530"/>
      <c r="AR532" s="530"/>
      <c r="AS532" s="530" t="s">
        <v>792</v>
      </c>
      <c r="AT532" s="530"/>
      <c r="AU532" s="530"/>
      <c r="AV532" s="530"/>
      <c r="AW532" s="530"/>
      <c r="AX532" s="530"/>
      <c r="AY532" s="530"/>
      <c r="AZ532" s="621" t="s">
        <v>7606</v>
      </c>
      <c r="BA532" s="1072" t="s">
        <v>104</v>
      </c>
      <c r="BB532" s="1"/>
      <c r="BC532" s="1"/>
      <c r="BD532" s="1" t="e">
        <f>VLOOKUP($F$2877:$F$3305,$E$17:$BE$2871,53,0)</f>
        <v>#VALUE!</v>
      </c>
      <c r="BE532" s="979" t="e">
        <f>BD532+0.5</f>
        <v>#VALUE!</v>
      </c>
    </row>
    <row r="533" spans="1:57" s="381" customFormat="1" ht="12.95" customHeight="1">
      <c r="A533" s="211" t="s">
        <v>8484</v>
      </c>
      <c r="B533" s="211"/>
      <c r="C533" s="214"/>
      <c r="D533" s="211">
        <v>210026869</v>
      </c>
      <c r="E533" s="137" t="s">
        <v>1424</v>
      </c>
      <c r="F533" s="137"/>
      <c r="G533" s="137">
        <v>22100293</v>
      </c>
      <c r="H533" s="26" t="s">
        <v>1504</v>
      </c>
      <c r="I533" s="26" t="s">
        <v>787</v>
      </c>
      <c r="J533" s="26" t="s">
        <v>788</v>
      </c>
      <c r="K533" s="26" t="s">
        <v>789</v>
      </c>
      <c r="L533" s="27" t="s">
        <v>103</v>
      </c>
      <c r="M533" s="28" t="s">
        <v>104</v>
      </c>
      <c r="N533" s="26"/>
      <c r="O533" s="29" t="s">
        <v>105</v>
      </c>
      <c r="P533" s="28" t="s">
        <v>106</v>
      </c>
      <c r="Q533" s="26" t="s">
        <v>107</v>
      </c>
      <c r="R533" s="28" t="s">
        <v>108</v>
      </c>
      <c r="S533" s="27" t="s">
        <v>109</v>
      </c>
      <c r="T533" s="28" t="s">
        <v>106</v>
      </c>
      <c r="U533" s="30" t="s">
        <v>121</v>
      </c>
      <c r="V533" s="26" t="s">
        <v>111</v>
      </c>
      <c r="W533" s="28">
        <v>60</v>
      </c>
      <c r="X533" s="26" t="s">
        <v>112</v>
      </c>
      <c r="Y533" s="28"/>
      <c r="Z533" s="28"/>
      <c r="AA533" s="28"/>
      <c r="AB533" s="29">
        <v>0</v>
      </c>
      <c r="AC533" s="27">
        <v>90</v>
      </c>
      <c r="AD533" s="27">
        <v>10</v>
      </c>
      <c r="AE533" s="31" t="s">
        <v>178</v>
      </c>
      <c r="AF533" s="26" t="s">
        <v>114</v>
      </c>
      <c r="AG533" s="31">
        <v>1.8</v>
      </c>
      <c r="AH533" s="31">
        <v>1177312.5</v>
      </c>
      <c r="AI533" s="32">
        <v>0</v>
      </c>
      <c r="AJ533" s="33">
        <f>AI533*1.12</f>
        <v>0</v>
      </c>
      <c r="AK533" s="34"/>
      <c r="AL533" s="35"/>
      <c r="AM533" s="34"/>
      <c r="AN533" s="34" t="s">
        <v>115</v>
      </c>
      <c r="AO533" s="24"/>
      <c r="AP533" s="26"/>
      <c r="AQ533" s="26"/>
      <c r="AR533" s="26"/>
      <c r="AS533" s="26" t="s">
        <v>793</v>
      </c>
      <c r="AT533" s="26" t="s">
        <v>793</v>
      </c>
      <c r="AU533" s="26"/>
      <c r="AV533" s="26"/>
      <c r="AW533" s="26"/>
      <c r="AX533" s="26"/>
      <c r="AY533" s="26"/>
      <c r="AZ533" s="26"/>
      <c r="BA533" s="203"/>
      <c r="BB533" s="203"/>
      <c r="BC533" s="38"/>
      <c r="BD533" s="38"/>
      <c r="BE533" s="983">
        <v>476</v>
      </c>
    </row>
    <row r="534" spans="1:57" s="381" customFormat="1" ht="12.95" customHeight="1">
      <c r="A534" s="534" t="s">
        <v>8484</v>
      </c>
      <c r="B534" s="759"/>
      <c r="C534" s="759"/>
      <c r="D534" s="762">
        <v>210026869</v>
      </c>
      <c r="E534" s="763" t="s">
        <v>4934</v>
      </c>
      <c r="F534" s="763"/>
      <c r="G534" s="759"/>
      <c r="H534" s="524"/>
      <c r="I534" s="606" t="s">
        <v>787</v>
      </c>
      <c r="J534" s="606" t="s">
        <v>788</v>
      </c>
      <c r="K534" s="606" t="s">
        <v>789</v>
      </c>
      <c r="L534" s="470" t="s">
        <v>103</v>
      </c>
      <c r="M534" s="131" t="s">
        <v>104</v>
      </c>
      <c r="N534" s="470"/>
      <c r="O534" s="64" t="s">
        <v>105</v>
      </c>
      <c r="P534" s="398" t="s">
        <v>106</v>
      </c>
      <c r="Q534" s="606" t="s">
        <v>107</v>
      </c>
      <c r="R534" s="398" t="s">
        <v>2134</v>
      </c>
      <c r="S534" s="470" t="s">
        <v>109</v>
      </c>
      <c r="T534" s="398" t="s">
        <v>106</v>
      </c>
      <c r="U534" s="36" t="s">
        <v>121</v>
      </c>
      <c r="V534" s="606" t="s">
        <v>111</v>
      </c>
      <c r="W534" s="398">
        <v>60</v>
      </c>
      <c r="X534" s="606" t="s">
        <v>112</v>
      </c>
      <c r="Y534" s="398"/>
      <c r="Z534" s="398"/>
      <c r="AA534" s="398"/>
      <c r="AB534" s="506">
        <v>0</v>
      </c>
      <c r="AC534" s="401">
        <v>90</v>
      </c>
      <c r="AD534" s="401">
        <v>10</v>
      </c>
      <c r="AE534" s="737" t="s">
        <v>178</v>
      </c>
      <c r="AF534" s="606" t="s">
        <v>114</v>
      </c>
      <c r="AG534" s="610">
        <v>2.2999999999999998</v>
      </c>
      <c r="AH534" s="610">
        <v>1177312.5</v>
      </c>
      <c r="AI534" s="905">
        <v>0</v>
      </c>
      <c r="AJ534" s="905">
        <v>0</v>
      </c>
      <c r="AK534" s="740"/>
      <c r="AL534" s="741"/>
      <c r="AM534" s="741"/>
      <c r="AN534" s="741" t="s">
        <v>115</v>
      </c>
      <c r="AO534" s="395"/>
      <c r="AP534" s="606"/>
      <c r="AQ534" s="606"/>
      <c r="AR534" s="606"/>
      <c r="AS534" s="606" t="s">
        <v>793</v>
      </c>
      <c r="AT534" s="606" t="s">
        <v>793</v>
      </c>
      <c r="AU534" s="606"/>
      <c r="AV534" s="606"/>
      <c r="AW534" s="606"/>
      <c r="AX534" s="606"/>
      <c r="AY534" s="606"/>
      <c r="AZ534" s="606" t="s">
        <v>3843</v>
      </c>
      <c r="BA534" s="748" t="s">
        <v>104</v>
      </c>
      <c r="BB534" s="326"/>
      <c r="BC534" s="326"/>
      <c r="BD534" s="106"/>
      <c r="BE534" s="983">
        <v>477</v>
      </c>
    </row>
    <row r="535" spans="1:57" s="381" customFormat="1" ht="12.95" customHeight="1">
      <c r="A535" s="985" t="s">
        <v>8484</v>
      </c>
      <c r="B535" s="1203"/>
      <c r="C535" s="1203"/>
      <c r="D535" s="987">
        <v>210026869</v>
      </c>
      <c r="E535" s="1333" t="s">
        <v>8977</v>
      </c>
      <c r="F535" s="1333" t="s">
        <v>4934</v>
      </c>
      <c r="G535" s="1203"/>
      <c r="H535" s="529"/>
      <c r="I535" s="530" t="s">
        <v>787</v>
      </c>
      <c r="J535" s="530" t="s">
        <v>788</v>
      </c>
      <c r="K535" s="530" t="s">
        <v>789</v>
      </c>
      <c r="L535" s="1262" t="s">
        <v>103</v>
      </c>
      <c r="M535" s="321" t="s">
        <v>104</v>
      </c>
      <c r="N535" s="530"/>
      <c r="O535" s="1263" t="s">
        <v>105</v>
      </c>
      <c r="P535" s="321" t="s">
        <v>106</v>
      </c>
      <c r="Q535" s="530" t="s">
        <v>107</v>
      </c>
      <c r="R535" s="321" t="s">
        <v>1155</v>
      </c>
      <c r="S535" s="530" t="s">
        <v>109</v>
      </c>
      <c r="T535" s="321" t="s">
        <v>106</v>
      </c>
      <c r="U535" s="530" t="s">
        <v>121</v>
      </c>
      <c r="V535" s="530" t="s">
        <v>111</v>
      </c>
      <c r="W535" s="321">
        <v>60</v>
      </c>
      <c r="X535" s="530" t="s">
        <v>112</v>
      </c>
      <c r="Y535" s="321"/>
      <c r="Z535" s="321"/>
      <c r="AA535" s="321"/>
      <c r="AB535" s="321">
        <v>0</v>
      </c>
      <c r="AC535" s="530">
        <v>90</v>
      </c>
      <c r="AD535" s="530">
        <v>10</v>
      </c>
      <c r="AE535" s="618" t="s">
        <v>178</v>
      </c>
      <c r="AF535" s="530" t="s">
        <v>114</v>
      </c>
      <c r="AG535" s="618">
        <v>2.2999999999999998</v>
      </c>
      <c r="AH535" s="960">
        <v>1177312.5</v>
      </c>
      <c r="AI535" s="620">
        <v>2707818.75</v>
      </c>
      <c r="AJ535" s="620">
        <v>3032757.0000000005</v>
      </c>
      <c r="AK535" s="619"/>
      <c r="AL535" s="620"/>
      <c r="AM535" s="620"/>
      <c r="AN535" s="621" t="s">
        <v>115</v>
      </c>
      <c r="AO535" s="530"/>
      <c r="AP535" s="530"/>
      <c r="AQ535" s="530"/>
      <c r="AR535" s="530"/>
      <c r="AS535" s="530" t="s">
        <v>793</v>
      </c>
      <c r="AT535" s="530" t="s">
        <v>793</v>
      </c>
      <c r="AU535" s="530"/>
      <c r="AV535" s="530"/>
      <c r="AW535" s="530"/>
      <c r="AX535" s="530"/>
      <c r="AY535" s="530"/>
      <c r="AZ535" s="621" t="s">
        <v>7606</v>
      </c>
      <c r="BA535" s="1072" t="s">
        <v>104</v>
      </c>
      <c r="BB535" s="254"/>
      <c r="BC535" s="1"/>
      <c r="BD535" s="1" t="e">
        <f>VLOOKUP($F$2877:$F$3305,$E$17:$BE$2871,53,0)</f>
        <v>#VALUE!</v>
      </c>
      <c r="BE535" s="979" t="e">
        <f>BD535+0.5</f>
        <v>#VALUE!</v>
      </c>
    </row>
    <row r="536" spans="1:57" s="381" customFormat="1" ht="12.95" customHeight="1">
      <c r="A536" s="211" t="s">
        <v>8484</v>
      </c>
      <c r="B536" s="211"/>
      <c r="C536" s="214"/>
      <c r="D536" s="211">
        <v>210027287</v>
      </c>
      <c r="E536" s="137" t="s">
        <v>1423</v>
      </c>
      <c r="F536" s="137"/>
      <c r="G536" s="137">
        <v>22100294</v>
      </c>
      <c r="H536" s="26" t="s">
        <v>1505</v>
      </c>
      <c r="I536" s="26" t="s">
        <v>787</v>
      </c>
      <c r="J536" s="26" t="s">
        <v>788</v>
      </c>
      <c r="K536" s="26" t="s">
        <v>789</v>
      </c>
      <c r="L536" s="27" t="s">
        <v>103</v>
      </c>
      <c r="M536" s="28" t="s">
        <v>104</v>
      </c>
      <c r="N536" s="26"/>
      <c r="O536" s="29" t="s">
        <v>105</v>
      </c>
      <c r="P536" s="28" t="s">
        <v>106</v>
      </c>
      <c r="Q536" s="26" t="s">
        <v>107</v>
      </c>
      <c r="R536" s="28" t="s">
        <v>108</v>
      </c>
      <c r="S536" s="27" t="s">
        <v>109</v>
      </c>
      <c r="T536" s="28" t="s">
        <v>106</v>
      </c>
      <c r="U536" s="30" t="s">
        <v>121</v>
      </c>
      <c r="V536" s="26" t="s">
        <v>111</v>
      </c>
      <c r="W536" s="28">
        <v>60</v>
      </c>
      <c r="X536" s="26" t="s">
        <v>112</v>
      </c>
      <c r="Y536" s="28"/>
      <c r="Z536" s="28"/>
      <c r="AA536" s="28"/>
      <c r="AB536" s="29">
        <v>0</v>
      </c>
      <c r="AC536" s="27">
        <v>90</v>
      </c>
      <c r="AD536" s="27">
        <v>10</v>
      </c>
      <c r="AE536" s="31" t="s">
        <v>178</v>
      </c>
      <c r="AF536" s="26" t="s">
        <v>114</v>
      </c>
      <c r="AG536" s="31">
        <v>2.7</v>
      </c>
      <c r="AH536" s="31">
        <v>1177312.5</v>
      </c>
      <c r="AI536" s="32">
        <v>0</v>
      </c>
      <c r="AJ536" s="33">
        <f>AI536*1.12</f>
        <v>0</v>
      </c>
      <c r="AK536" s="34"/>
      <c r="AL536" s="35"/>
      <c r="AM536" s="34"/>
      <c r="AN536" s="34" t="s">
        <v>115</v>
      </c>
      <c r="AO536" s="24"/>
      <c r="AP536" s="26"/>
      <c r="AQ536" s="26"/>
      <c r="AR536" s="26"/>
      <c r="AS536" s="26" t="s">
        <v>794</v>
      </c>
      <c r="AT536" s="26" t="s">
        <v>794</v>
      </c>
      <c r="AU536" s="26"/>
      <c r="AV536" s="26"/>
      <c r="AW536" s="26"/>
      <c r="AX536" s="26"/>
      <c r="AY536" s="26"/>
      <c r="AZ536" s="26"/>
      <c r="BA536" s="203"/>
      <c r="BB536" s="203"/>
      <c r="BC536" s="38"/>
      <c r="BD536" s="38"/>
      <c r="BE536" s="983">
        <v>478</v>
      </c>
    </row>
    <row r="537" spans="1:57" s="381" customFormat="1" ht="12.95" customHeight="1">
      <c r="A537" s="534" t="s">
        <v>8484</v>
      </c>
      <c r="B537" s="759"/>
      <c r="C537" s="759"/>
      <c r="D537" s="762">
        <v>210027287</v>
      </c>
      <c r="E537" s="763" t="s">
        <v>4935</v>
      </c>
      <c r="F537" s="763"/>
      <c r="G537" s="759"/>
      <c r="H537" s="524"/>
      <c r="I537" s="606" t="s">
        <v>787</v>
      </c>
      <c r="J537" s="606" t="s">
        <v>788</v>
      </c>
      <c r="K537" s="606" t="s">
        <v>789</v>
      </c>
      <c r="L537" s="470" t="s">
        <v>103</v>
      </c>
      <c r="M537" s="131" t="s">
        <v>104</v>
      </c>
      <c r="N537" s="470"/>
      <c r="O537" s="64" t="s">
        <v>105</v>
      </c>
      <c r="P537" s="398" t="s">
        <v>106</v>
      </c>
      <c r="Q537" s="606" t="s">
        <v>107</v>
      </c>
      <c r="R537" s="398" t="s">
        <v>2134</v>
      </c>
      <c r="S537" s="470" t="s">
        <v>109</v>
      </c>
      <c r="T537" s="398" t="s">
        <v>106</v>
      </c>
      <c r="U537" s="36" t="s">
        <v>121</v>
      </c>
      <c r="V537" s="606" t="s">
        <v>111</v>
      </c>
      <c r="W537" s="398">
        <v>60</v>
      </c>
      <c r="X537" s="606" t="s">
        <v>112</v>
      </c>
      <c r="Y537" s="398"/>
      <c r="Z537" s="398"/>
      <c r="AA537" s="398"/>
      <c r="AB537" s="506">
        <v>0</v>
      </c>
      <c r="AC537" s="401">
        <v>90</v>
      </c>
      <c r="AD537" s="401">
        <v>10</v>
      </c>
      <c r="AE537" s="737" t="s">
        <v>178</v>
      </c>
      <c r="AF537" s="606" t="s">
        <v>114</v>
      </c>
      <c r="AG537" s="610">
        <v>2.7</v>
      </c>
      <c r="AH537" s="610">
        <v>1177312.5</v>
      </c>
      <c r="AI537" s="905">
        <v>0</v>
      </c>
      <c r="AJ537" s="905">
        <v>0</v>
      </c>
      <c r="AK537" s="740"/>
      <c r="AL537" s="741"/>
      <c r="AM537" s="741"/>
      <c r="AN537" s="741" t="s">
        <v>115</v>
      </c>
      <c r="AO537" s="395"/>
      <c r="AP537" s="606"/>
      <c r="AQ537" s="606"/>
      <c r="AR537" s="606"/>
      <c r="AS537" s="606" t="s">
        <v>794</v>
      </c>
      <c r="AT537" s="606" t="s">
        <v>794</v>
      </c>
      <c r="AU537" s="606"/>
      <c r="AV537" s="606"/>
      <c r="AW537" s="606"/>
      <c r="AX537" s="606"/>
      <c r="AY537" s="606"/>
      <c r="AZ537" s="606" t="s">
        <v>4712</v>
      </c>
      <c r="BA537" s="748" t="s">
        <v>104</v>
      </c>
      <c r="BB537" s="326"/>
      <c r="BC537" s="326"/>
      <c r="BD537" s="106"/>
      <c r="BE537" s="983">
        <v>479</v>
      </c>
    </row>
    <row r="538" spans="1:57" s="381" customFormat="1" ht="12.95" customHeight="1">
      <c r="A538" s="985" t="s">
        <v>8484</v>
      </c>
      <c r="B538" s="1203"/>
      <c r="C538" s="1203"/>
      <c r="D538" s="987">
        <v>210027287</v>
      </c>
      <c r="E538" s="1333" t="s">
        <v>8978</v>
      </c>
      <c r="F538" s="1333" t="s">
        <v>4935</v>
      </c>
      <c r="G538" s="1203"/>
      <c r="H538" s="529"/>
      <c r="I538" s="530" t="s">
        <v>787</v>
      </c>
      <c r="J538" s="530" t="s">
        <v>788</v>
      </c>
      <c r="K538" s="530" t="s">
        <v>789</v>
      </c>
      <c r="L538" s="1262" t="s">
        <v>103</v>
      </c>
      <c r="M538" s="321" t="s">
        <v>104</v>
      </c>
      <c r="N538" s="530"/>
      <c r="O538" s="1263" t="s">
        <v>105</v>
      </c>
      <c r="P538" s="321" t="s">
        <v>106</v>
      </c>
      <c r="Q538" s="530" t="s">
        <v>107</v>
      </c>
      <c r="R538" s="321" t="s">
        <v>1155</v>
      </c>
      <c r="S538" s="530" t="s">
        <v>109</v>
      </c>
      <c r="T538" s="321" t="s">
        <v>106</v>
      </c>
      <c r="U538" s="530" t="s">
        <v>121</v>
      </c>
      <c r="V538" s="530" t="s">
        <v>111</v>
      </c>
      <c r="W538" s="321">
        <v>60</v>
      </c>
      <c r="X538" s="530" t="s">
        <v>112</v>
      </c>
      <c r="Y538" s="321"/>
      <c r="Z538" s="321"/>
      <c r="AA538" s="321"/>
      <c r="AB538" s="321">
        <v>0</v>
      </c>
      <c r="AC538" s="530">
        <v>90</v>
      </c>
      <c r="AD538" s="530">
        <v>10</v>
      </c>
      <c r="AE538" s="618" t="s">
        <v>178</v>
      </c>
      <c r="AF538" s="530" t="s">
        <v>114</v>
      </c>
      <c r="AG538" s="618">
        <v>2.7</v>
      </c>
      <c r="AH538" s="960">
        <v>1177312.5</v>
      </c>
      <c r="AI538" s="620">
        <v>3178743.75</v>
      </c>
      <c r="AJ538" s="620">
        <v>3560193.0000000005</v>
      </c>
      <c r="AK538" s="619"/>
      <c r="AL538" s="620"/>
      <c r="AM538" s="620"/>
      <c r="AN538" s="621" t="s">
        <v>115</v>
      </c>
      <c r="AO538" s="530"/>
      <c r="AP538" s="530"/>
      <c r="AQ538" s="530"/>
      <c r="AR538" s="530"/>
      <c r="AS538" s="530" t="s">
        <v>794</v>
      </c>
      <c r="AT538" s="530" t="s">
        <v>794</v>
      </c>
      <c r="AU538" s="530"/>
      <c r="AV538" s="530"/>
      <c r="AW538" s="530"/>
      <c r="AX538" s="530"/>
      <c r="AY538" s="530"/>
      <c r="AZ538" s="621" t="s">
        <v>7606</v>
      </c>
      <c r="BA538" s="1072" t="s">
        <v>104</v>
      </c>
      <c r="BB538" s="254"/>
      <c r="BC538" s="1"/>
      <c r="BD538" s="1" t="e">
        <f>VLOOKUP($F$2877:$F$3305,$E$17:$BE$2871,53,0)</f>
        <v>#VALUE!</v>
      </c>
      <c r="BE538" s="979" t="e">
        <f>BD538+0.5</f>
        <v>#VALUE!</v>
      </c>
    </row>
    <row r="539" spans="1:57" s="381" customFormat="1" ht="12.95" customHeight="1">
      <c r="A539" s="211" t="s">
        <v>8484</v>
      </c>
      <c r="B539" s="211"/>
      <c r="C539" s="214"/>
      <c r="D539" s="211">
        <v>210027288</v>
      </c>
      <c r="E539" s="137" t="s">
        <v>1422</v>
      </c>
      <c r="F539" s="137"/>
      <c r="G539" s="137">
        <v>22100295</v>
      </c>
      <c r="H539" s="26" t="s">
        <v>1506</v>
      </c>
      <c r="I539" s="26" t="s">
        <v>787</v>
      </c>
      <c r="J539" s="26" t="s">
        <v>788</v>
      </c>
      <c r="K539" s="26" t="s">
        <v>789</v>
      </c>
      <c r="L539" s="27" t="s">
        <v>103</v>
      </c>
      <c r="M539" s="28" t="s">
        <v>104</v>
      </c>
      <c r="N539" s="26"/>
      <c r="O539" s="29" t="s">
        <v>105</v>
      </c>
      <c r="P539" s="28" t="s">
        <v>106</v>
      </c>
      <c r="Q539" s="26" t="s">
        <v>107</v>
      </c>
      <c r="R539" s="28" t="s">
        <v>108</v>
      </c>
      <c r="S539" s="27" t="s">
        <v>109</v>
      </c>
      <c r="T539" s="28" t="s">
        <v>106</v>
      </c>
      <c r="U539" s="30" t="s">
        <v>121</v>
      </c>
      <c r="V539" s="26" t="s">
        <v>111</v>
      </c>
      <c r="W539" s="28">
        <v>60</v>
      </c>
      <c r="X539" s="26" t="s">
        <v>112</v>
      </c>
      <c r="Y539" s="28"/>
      <c r="Z539" s="28"/>
      <c r="AA539" s="28"/>
      <c r="AB539" s="29">
        <v>0</v>
      </c>
      <c r="AC539" s="27">
        <v>90</v>
      </c>
      <c r="AD539" s="27">
        <v>10</v>
      </c>
      <c r="AE539" s="31" t="s">
        <v>178</v>
      </c>
      <c r="AF539" s="26" t="s">
        <v>114</v>
      </c>
      <c r="AG539" s="31">
        <v>0.8</v>
      </c>
      <c r="AH539" s="31">
        <v>1177312.5</v>
      </c>
      <c r="AI539" s="32">
        <v>0</v>
      </c>
      <c r="AJ539" s="33">
        <v>0</v>
      </c>
      <c r="AK539" s="34"/>
      <c r="AL539" s="35"/>
      <c r="AM539" s="34"/>
      <c r="AN539" s="34" t="s">
        <v>115</v>
      </c>
      <c r="AO539" s="24"/>
      <c r="AP539" s="26"/>
      <c r="AQ539" s="26"/>
      <c r="AR539" s="26"/>
      <c r="AS539" s="26" t="s">
        <v>795</v>
      </c>
      <c r="AT539" s="26" t="s">
        <v>795</v>
      </c>
      <c r="AU539" s="26"/>
      <c r="AV539" s="26"/>
      <c r="AW539" s="26"/>
      <c r="AX539" s="26"/>
      <c r="AY539" s="26"/>
      <c r="AZ539" s="26" t="s">
        <v>3906</v>
      </c>
      <c r="BA539" s="203" t="s">
        <v>3944</v>
      </c>
      <c r="BB539" s="203"/>
      <c r="BC539" s="38"/>
      <c r="BD539" s="38"/>
      <c r="BE539" s="983">
        <v>480</v>
      </c>
    </row>
    <row r="540" spans="1:57" s="381" customFormat="1" ht="12.95" customHeight="1">
      <c r="A540" s="211" t="s">
        <v>8484</v>
      </c>
      <c r="B540" s="211"/>
      <c r="C540" s="214"/>
      <c r="D540" s="211">
        <v>210009287</v>
      </c>
      <c r="E540" s="137" t="s">
        <v>1447</v>
      </c>
      <c r="F540" s="137"/>
      <c r="G540" s="137">
        <v>22100296</v>
      </c>
      <c r="H540" s="26" t="s">
        <v>1507</v>
      </c>
      <c r="I540" s="26" t="s">
        <v>796</v>
      </c>
      <c r="J540" s="26" t="s">
        <v>797</v>
      </c>
      <c r="K540" s="26" t="s">
        <v>798</v>
      </c>
      <c r="L540" s="27" t="s">
        <v>103</v>
      </c>
      <c r="M540" s="28" t="s">
        <v>104</v>
      </c>
      <c r="N540" s="26"/>
      <c r="O540" s="29" t="s">
        <v>105</v>
      </c>
      <c r="P540" s="28" t="s">
        <v>106</v>
      </c>
      <c r="Q540" s="26" t="s">
        <v>107</v>
      </c>
      <c r="R540" s="28" t="s">
        <v>108</v>
      </c>
      <c r="S540" s="27" t="s">
        <v>109</v>
      </c>
      <c r="T540" s="28" t="s">
        <v>106</v>
      </c>
      <c r="U540" s="30" t="s">
        <v>121</v>
      </c>
      <c r="V540" s="26" t="s">
        <v>111</v>
      </c>
      <c r="W540" s="28">
        <v>60</v>
      </c>
      <c r="X540" s="26" t="s">
        <v>112</v>
      </c>
      <c r="Y540" s="28"/>
      <c r="Z540" s="28"/>
      <c r="AA540" s="28"/>
      <c r="AB540" s="29">
        <v>0</v>
      </c>
      <c r="AC540" s="27">
        <v>90</v>
      </c>
      <c r="AD540" s="27">
        <v>10</v>
      </c>
      <c r="AE540" s="31" t="s">
        <v>178</v>
      </c>
      <c r="AF540" s="26" t="s">
        <v>114</v>
      </c>
      <c r="AG540" s="31">
        <v>1</v>
      </c>
      <c r="AH540" s="31">
        <v>522500</v>
      </c>
      <c r="AI540" s="32">
        <v>0</v>
      </c>
      <c r="AJ540" s="33">
        <f>AI540*1.12</f>
        <v>0</v>
      </c>
      <c r="AK540" s="34"/>
      <c r="AL540" s="35"/>
      <c r="AM540" s="34"/>
      <c r="AN540" s="34" t="s">
        <v>115</v>
      </c>
      <c r="AO540" s="24"/>
      <c r="AP540" s="26"/>
      <c r="AQ540" s="26"/>
      <c r="AR540" s="26"/>
      <c r="AS540" s="26" t="s">
        <v>799</v>
      </c>
      <c r="AT540" s="26" t="s">
        <v>799</v>
      </c>
      <c r="AU540" s="26"/>
      <c r="AV540" s="26"/>
      <c r="AW540" s="26"/>
      <c r="AX540" s="26"/>
      <c r="AY540" s="26"/>
      <c r="AZ540" s="26"/>
      <c r="BA540" s="203"/>
      <c r="BB540" s="203"/>
      <c r="BC540" s="38"/>
      <c r="BD540" s="38"/>
      <c r="BE540" s="983">
        <v>481</v>
      </c>
    </row>
    <row r="541" spans="1:57" s="381" customFormat="1" ht="12.95" customHeight="1">
      <c r="A541" s="534" t="s">
        <v>8484</v>
      </c>
      <c r="B541" s="759"/>
      <c r="C541" s="759"/>
      <c r="D541" s="762">
        <v>210009287</v>
      </c>
      <c r="E541" s="763" t="s">
        <v>4936</v>
      </c>
      <c r="F541" s="763"/>
      <c r="G541" s="759"/>
      <c r="H541" s="524"/>
      <c r="I541" s="606" t="s">
        <v>796</v>
      </c>
      <c r="J541" s="606" t="s">
        <v>797</v>
      </c>
      <c r="K541" s="606" t="s">
        <v>798</v>
      </c>
      <c r="L541" s="470" t="s">
        <v>103</v>
      </c>
      <c r="M541" s="131" t="s">
        <v>104</v>
      </c>
      <c r="N541" s="470"/>
      <c r="O541" s="64" t="s">
        <v>105</v>
      </c>
      <c r="P541" s="398" t="s">
        <v>106</v>
      </c>
      <c r="Q541" s="606" t="s">
        <v>107</v>
      </c>
      <c r="R541" s="398" t="s">
        <v>2134</v>
      </c>
      <c r="S541" s="470" t="s">
        <v>109</v>
      </c>
      <c r="T541" s="398" t="s">
        <v>106</v>
      </c>
      <c r="U541" s="36" t="s">
        <v>121</v>
      </c>
      <c r="V541" s="606" t="s">
        <v>111</v>
      </c>
      <c r="W541" s="398">
        <v>60</v>
      </c>
      <c r="X541" s="606" t="s">
        <v>112</v>
      </c>
      <c r="Y541" s="398"/>
      <c r="Z541" s="398"/>
      <c r="AA541" s="398"/>
      <c r="AB541" s="506">
        <v>0</v>
      </c>
      <c r="AC541" s="401">
        <v>90</v>
      </c>
      <c r="AD541" s="401">
        <v>10</v>
      </c>
      <c r="AE541" s="737" t="s">
        <v>178</v>
      </c>
      <c r="AF541" s="606" t="s">
        <v>114</v>
      </c>
      <c r="AG541" s="610">
        <v>1</v>
      </c>
      <c r="AH541" s="610">
        <v>522500</v>
      </c>
      <c r="AI541" s="905">
        <v>0</v>
      </c>
      <c r="AJ541" s="905">
        <v>0</v>
      </c>
      <c r="AK541" s="740"/>
      <c r="AL541" s="741"/>
      <c r="AM541" s="741"/>
      <c r="AN541" s="741" t="s">
        <v>115</v>
      </c>
      <c r="AO541" s="395"/>
      <c r="AP541" s="606"/>
      <c r="AQ541" s="606"/>
      <c r="AR541" s="606"/>
      <c r="AS541" s="606" t="s">
        <v>799</v>
      </c>
      <c r="AT541" s="606" t="s">
        <v>799</v>
      </c>
      <c r="AU541" s="606"/>
      <c r="AV541" s="606"/>
      <c r="AW541" s="606"/>
      <c r="AX541" s="606"/>
      <c r="AY541" s="606"/>
      <c r="AZ541" s="606" t="s">
        <v>4712</v>
      </c>
      <c r="BA541" s="748" t="s">
        <v>104</v>
      </c>
      <c r="BB541" s="326"/>
      <c r="BC541" s="326"/>
      <c r="BD541" s="106"/>
      <c r="BE541" s="983">
        <v>482</v>
      </c>
    </row>
    <row r="542" spans="1:57" s="381" customFormat="1" ht="12.95" customHeight="1">
      <c r="A542" s="985" t="s">
        <v>8484</v>
      </c>
      <c r="B542" s="1203"/>
      <c r="C542" s="1203"/>
      <c r="D542" s="987">
        <v>210009287</v>
      </c>
      <c r="E542" s="1333" t="s">
        <v>8984</v>
      </c>
      <c r="F542" s="1333" t="s">
        <v>4936</v>
      </c>
      <c r="G542" s="1203"/>
      <c r="H542" s="529"/>
      <c r="I542" s="530" t="s">
        <v>796</v>
      </c>
      <c r="J542" s="530" t="s">
        <v>797</v>
      </c>
      <c r="K542" s="530" t="s">
        <v>798</v>
      </c>
      <c r="L542" s="1262" t="s">
        <v>103</v>
      </c>
      <c r="M542" s="321" t="s">
        <v>104</v>
      </c>
      <c r="N542" s="530"/>
      <c r="O542" s="1263" t="s">
        <v>105</v>
      </c>
      <c r="P542" s="321" t="s">
        <v>106</v>
      </c>
      <c r="Q542" s="530" t="s">
        <v>107</v>
      </c>
      <c r="R542" s="321" t="s">
        <v>1155</v>
      </c>
      <c r="S542" s="530" t="s">
        <v>109</v>
      </c>
      <c r="T542" s="321" t="s">
        <v>106</v>
      </c>
      <c r="U542" s="530" t="s">
        <v>121</v>
      </c>
      <c r="V542" s="530" t="s">
        <v>111</v>
      </c>
      <c r="W542" s="321">
        <v>60</v>
      </c>
      <c r="X542" s="530" t="s">
        <v>112</v>
      </c>
      <c r="Y542" s="321"/>
      <c r="Z542" s="321"/>
      <c r="AA542" s="321"/>
      <c r="AB542" s="321">
        <v>0</v>
      </c>
      <c r="AC542" s="530">
        <v>90</v>
      </c>
      <c r="AD542" s="530">
        <v>10</v>
      </c>
      <c r="AE542" s="618" t="s">
        <v>178</v>
      </c>
      <c r="AF542" s="530" t="s">
        <v>114</v>
      </c>
      <c r="AG542" s="618">
        <v>1</v>
      </c>
      <c r="AH542" s="960">
        <v>522500</v>
      </c>
      <c r="AI542" s="620">
        <v>522500</v>
      </c>
      <c r="AJ542" s="620">
        <v>585200</v>
      </c>
      <c r="AK542" s="619"/>
      <c r="AL542" s="620"/>
      <c r="AM542" s="620"/>
      <c r="AN542" s="621" t="s">
        <v>115</v>
      </c>
      <c r="AO542" s="530"/>
      <c r="AP542" s="530"/>
      <c r="AQ542" s="530"/>
      <c r="AR542" s="530"/>
      <c r="AS542" s="530" t="s">
        <v>799</v>
      </c>
      <c r="AT542" s="530" t="s">
        <v>799</v>
      </c>
      <c r="AU542" s="530"/>
      <c r="AV542" s="530"/>
      <c r="AW542" s="530"/>
      <c r="AX542" s="530"/>
      <c r="AY542" s="530"/>
      <c r="AZ542" s="621" t="s">
        <v>7606</v>
      </c>
      <c r="BA542" s="1072" t="s">
        <v>104</v>
      </c>
      <c r="BB542" s="254"/>
      <c r="BC542" s="1"/>
      <c r="BD542" s="1" t="e">
        <f>VLOOKUP($F$2877:$F$3305,$E$17:$BE$2871,53,0)</f>
        <v>#VALUE!</v>
      </c>
      <c r="BE542" s="979" t="e">
        <f>BD542+0.5</f>
        <v>#VALUE!</v>
      </c>
    </row>
    <row r="543" spans="1:57" s="381" customFormat="1" ht="12.95" customHeight="1">
      <c r="A543" s="211" t="s">
        <v>8484</v>
      </c>
      <c r="B543" s="211"/>
      <c r="C543" s="214"/>
      <c r="D543" s="211">
        <v>210030304</v>
      </c>
      <c r="E543" s="137" t="s">
        <v>1445</v>
      </c>
      <c r="F543" s="137"/>
      <c r="G543" s="137">
        <v>22100297</v>
      </c>
      <c r="H543" s="26" t="s">
        <v>1508</v>
      </c>
      <c r="I543" s="26" t="s">
        <v>800</v>
      </c>
      <c r="J543" s="26" t="s">
        <v>801</v>
      </c>
      <c r="K543" s="26" t="s">
        <v>802</v>
      </c>
      <c r="L543" s="27" t="s">
        <v>103</v>
      </c>
      <c r="M543" s="28" t="s">
        <v>104</v>
      </c>
      <c r="N543" s="26"/>
      <c r="O543" s="29" t="s">
        <v>105</v>
      </c>
      <c r="P543" s="28" t="s">
        <v>106</v>
      </c>
      <c r="Q543" s="26" t="s">
        <v>107</v>
      </c>
      <c r="R543" s="28" t="s">
        <v>108</v>
      </c>
      <c r="S543" s="27" t="s">
        <v>109</v>
      </c>
      <c r="T543" s="28" t="s">
        <v>106</v>
      </c>
      <c r="U543" s="30" t="s">
        <v>121</v>
      </c>
      <c r="V543" s="26" t="s">
        <v>111</v>
      </c>
      <c r="W543" s="28">
        <v>60</v>
      </c>
      <c r="X543" s="26" t="s">
        <v>112</v>
      </c>
      <c r="Y543" s="28"/>
      <c r="Z543" s="28"/>
      <c r="AA543" s="28"/>
      <c r="AB543" s="29">
        <v>0</v>
      </c>
      <c r="AC543" s="27">
        <v>90</v>
      </c>
      <c r="AD543" s="27">
        <v>10</v>
      </c>
      <c r="AE543" s="31" t="s">
        <v>178</v>
      </c>
      <c r="AF543" s="26" t="s">
        <v>114</v>
      </c>
      <c r="AG543" s="31">
        <v>0.6</v>
      </c>
      <c r="AH543" s="31">
        <v>506000</v>
      </c>
      <c r="AI543" s="32">
        <v>0</v>
      </c>
      <c r="AJ543" s="33">
        <f>AI543*1.12</f>
        <v>0</v>
      </c>
      <c r="AK543" s="34"/>
      <c r="AL543" s="35"/>
      <c r="AM543" s="34"/>
      <c r="AN543" s="34" t="s">
        <v>115</v>
      </c>
      <c r="AO543" s="24"/>
      <c r="AP543" s="26"/>
      <c r="AQ543" s="26"/>
      <c r="AR543" s="26"/>
      <c r="AS543" s="26" t="s">
        <v>803</v>
      </c>
      <c r="AT543" s="26" t="s">
        <v>803</v>
      </c>
      <c r="AU543" s="26"/>
      <c r="AV543" s="26"/>
      <c r="AW543" s="26"/>
      <c r="AX543" s="26"/>
      <c r="AY543" s="26"/>
      <c r="AZ543" s="26"/>
      <c r="BA543" s="203"/>
      <c r="BB543" s="203"/>
      <c r="BC543" s="38"/>
      <c r="BD543" s="38"/>
      <c r="BE543" s="983">
        <v>483</v>
      </c>
    </row>
    <row r="544" spans="1:57" s="381" customFormat="1" ht="12.95" customHeight="1">
      <c r="A544" s="534" t="s">
        <v>8484</v>
      </c>
      <c r="B544" s="759"/>
      <c r="C544" s="759"/>
      <c r="D544" s="762">
        <v>210030304</v>
      </c>
      <c r="E544" s="763" t="s">
        <v>4937</v>
      </c>
      <c r="F544" s="763"/>
      <c r="G544" s="759"/>
      <c r="H544" s="524"/>
      <c r="I544" s="606" t="s">
        <v>800</v>
      </c>
      <c r="J544" s="606" t="s">
        <v>801</v>
      </c>
      <c r="K544" s="606" t="s">
        <v>802</v>
      </c>
      <c r="L544" s="470" t="s">
        <v>103</v>
      </c>
      <c r="M544" s="131" t="s">
        <v>104</v>
      </c>
      <c r="N544" s="470"/>
      <c r="O544" s="64" t="s">
        <v>105</v>
      </c>
      <c r="P544" s="398" t="s">
        <v>106</v>
      </c>
      <c r="Q544" s="606" t="s">
        <v>107</v>
      </c>
      <c r="R544" s="398" t="s">
        <v>2134</v>
      </c>
      <c r="S544" s="470" t="s">
        <v>109</v>
      </c>
      <c r="T544" s="398" t="s">
        <v>106</v>
      </c>
      <c r="U544" s="36" t="s">
        <v>121</v>
      </c>
      <c r="V544" s="606" t="s">
        <v>111</v>
      </c>
      <c r="W544" s="398">
        <v>60</v>
      </c>
      <c r="X544" s="606" t="s">
        <v>112</v>
      </c>
      <c r="Y544" s="398"/>
      <c r="Z544" s="398"/>
      <c r="AA544" s="398"/>
      <c r="AB544" s="506">
        <v>0</v>
      </c>
      <c r="AC544" s="401">
        <v>90</v>
      </c>
      <c r="AD544" s="401">
        <v>10</v>
      </c>
      <c r="AE544" s="737" t="s">
        <v>178</v>
      </c>
      <c r="AF544" s="606" t="s">
        <v>114</v>
      </c>
      <c r="AG544" s="610">
        <v>1.1000000000000001</v>
      </c>
      <c r="AH544" s="610">
        <v>506000</v>
      </c>
      <c r="AI544" s="905">
        <v>0</v>
      </c>
      <c r="AJ544" s="905">
        <v>0</v>
      </c>
      <c r="AK544" s="740"/>
      <c r="AL544" s="741"/>
      <c r="AM544" s="741"/>
      <c r="AN544" s="741" t="s">
        <v>115</v>
      </c>
      <c r="AO544" s="395"/>
      <c r="AP544" s="606"/>
      <c r="AQ544" s="606"/>
      <c r="AR544" s="606"/>
      <c r="AS544" s="606" t="s">
        <v>803</v>
      </c>
      <c r="AT544" s="606" t="s">
        <v>803</v>
      </c>
      <c r="AU544" s="606"/>
      <c r="AV544" s="606"/>
      <c r="AW544" s="606"/>
      <c r="AX544" s="606"/>
      <c r="AY544" s="606"/>
      <c r="AZ544" s="606" t="s">
        <v>3843</v>
      </c>
      <c r="BA544" s="748" t="s">
        <v>104</v>
      </c>
      <c r="BB544" s="326"/>
      <c r="BC544" s="326"/>
      <c r="BD544" s="106"/>
      <c r="BE544" s="983">
        <v>484</v>
      </c>
    </row>
    <row r="545" spans="1:57" s="381" customFormat="1" ht="12.95" customHeight="1">
      <c r="A545" s="985" t="s">
        <v>8484</v>
      </c>
      <c r="B545" s="1203"/>
      <c r="C545" s="1203"/>
      <c r="D545" s="987">
        <v>210030304</v>
      </c>
      <c r="E545" s="1333" t="s">
        <v>8982</v>
      </c>
      <c r="F545" s="1333" t="s">
        <v>4937</v>
      </c>
      <c r="G545" s="1203"/>
      <c r="H545" s="529"/>
      <c r="I545" s="530" t="s">
        <v>800</v>
      </c>
      <c r="J545" s="530" t="s">
        <v>801</v>
      </c>
      <c r="K545" s="530" t="s">
        <v>802</v>
      </c>
      <c r="L545" s="1262" t="s">
        <v>103</v>
      </c>
      <c r="M545" s="321" t="s">
        <v>104</v>
      </c>
      <c r="N545" s="530"/>
      <c r="O545" s="1263" t="s">
        <v>105</v>
      </c>
      <c r="P545" s="321" t="s">
        <v>106</v>
      </c>
      <c r="Q545" s="530" t="s">
        <v>107</v>
      </c>
      <c r="R545" s="321" t="s">
        <v>1155</v>
      </c>
      <c r="S545" s="530" t="s">
        <v>109</v>
      </c>
      <c r="T545" s="321" t="s">
        <v>106</v>
      </c>
      <c r="U545" s="530" t="s">
        <v>121</v>
      </c>
      <c r="V545" s="530" t="s">
        <v>111</v>
      </c>
      <c r="W545" s="321">
        <v>60</v>
      </c>
      <c r="X545" s="530" t="s">
        <v>112</v>
      </c>
      <c r="Y545" s="321"/>
      <c r="Z545" s="321"/>
      <c r="AA545" s="321"/>
      <c r="AB545" s="321">
        <v>0</v>
      </c>
      <c r="AC545" s="530">
        <v>90</v>
      </c>
      <c r="AD545" s="530">
        <v>10</v>
      </c>
      <c r="AE545" s="618" t="s">
        <v>178</v>
      </c>
      <c r="AF545" s="530" t="s">
        <v>114</v>
      </c>
      <c r="AG545" s="618">
        <v>1.1000000000000001</v>
      </c>
      <c r="AH545" s="960">
        <v>506000</v>
      </c>
      <c r="AI545" s="620">
        <v>556600</v>
      </c>
      <c r="AJ545" s="620">
        <v>623392.00000000012</v>
      </c>
      <c r="AK545" s="619"/>
      <c r="AL545" s="620"/>
      <c r="AM545" s="620"/>
      <c r="AN545" s="621" t="s">
        <v>115</v>
      </c>
      <c r="AO545" s="530"/>
      <c r="AP545" s="530"/>
      <c r="AQ545" s="530"/>
      <c r="AR545" s="530"/>
      <c r="AS545" s="530" t="s">
        <v>803</v>
      </c>
      <c r="AT545" s="530" t="s">
        <v>803</v>
      </c>
      <c r="AU545" s="530"/>
      <c r="AV545" s="530"/>
      <c r="AW545" s="530"/>
      <c r="AX545" s="530"/>
      <c r="AY545" s="530"/>
      <c r="AZ545" s="621" t="s">
        <v>7606</v>
      </c>
      <c r="BA545" s="1072" t="s">
        <v>104</v>
      </c>
      <c r="BB545" s="254"/>
      <c r="BC545" s="1"/>
      <c r="BD545" s="1" t="e">
        <f>VLOOKUP($F$2877:$F$3305,$E$17:$BE$2871,53,0)</f>
        <v>#VALUE!</v>
      </c>
      <c r="BE545" s="979" t="e">
        <f>BD545+0.5</f>
        <v>#VALUE!</v>
      </c>
    </row>
    <row r="546" spans="1:57" s="381" customFormat="1" ht="12.95" customHeight="1">
      <c r="A546" s="211" t="s">
        <v>8484</v>
      </c>
      <c r="B546" s="211"/>
      <c r="C546" s="214"/>
      <c r="D546" s="211">
        <v>210021728</v>
      </c>
      <c r="E546" s="137" t="s">
        <v>1446</v>
      </c>
      <c r="F546" s="137"/>
      <c r="G546" s="137">
        <v>22100298</v>
      </c>
      <c r="H546" s="26" t="s">
        <v>1509</v>
      </c>
      <c r="I546" s="26" t="s">
        <v>804</v>
      </c>
      <c r="J546" s="26" t="s">
        <v>801</v>
      </c>
      <c r="K546" s="26" t="s">
        <v>805</v>
      </c>
      <c r="L546" s="27" t="s">
        <v>103</v>
      </c>
      <c r="M546" s="28" t="s">
        <v>104</v>
      </c>
      <c r="N546" s="26"/>
      <c r="O546" s="29" t="s">
        <v>105</v>
      </c>
      <c r="P546" s="28" t="s">
        <v>106</v>
      </c>
      <c r="Q546" s="26" t="s">
        <v>107</v>
      </c>
      <c r="R546" s="28" t="s">
        <v>108</v>
      </c>
      <c r="S546" s="27" t="s">
        <v>109</v>
      </c>
      <c r="T546" s="28" t="s">
        <v>106</v>
      </c>
      <c r="U546" s="30" t="s">
        <v>121</v>
      </c>
      <c r="V546" s="26" t="s">
        <v>111</v>
      </c>
      <c r="W546" s="28">
        <v>60</v>
      </c>
      <c r="X546" s="26" t="s">
        <v>112</v>
      </c>
      <c r="Y546" s="28"/>
      <c r="Z546" s="28"/>
      <c r="AA546" s="28"/>
      <c r="AB546" s="29">
        <v>0</v>
      </c>
      <c r="AC546" s="27">
        <v>90</v>
      </c>
      <c r="AD546" s="27">
        <v>10</v>
      </c>
      <c r="AE546" s="31" t="s">
        <v>178</v>
      </c>
      <c r="AF546" s="26" t="s">
        <v>114</v>
      </c>
      <c r="AG546" s="31">
        <v>1.5</v>
      </c>
      <c r="AH546" s="31">
        <v>506000</v>
      </c>
      <c r="AI546" s="32">
        <v>0</v>
      </c>
      <c r="AJ546" s="33">
        <f>AI546*1.12</f>
        <v>0</v>
      </c>
      <c r="AK546" s="34"/>
      <c r="AL546" s="35"/>
      <c r="AM546" s="34"/>
      <c r="AN546" s="34" t="s">
        <v>115</v>
      </c>
      <c r="AO546" s="24"/>
      <c r="AP546" s="26"/>
      <c r="AQ546" s="26"/>
      <c r="AR546" s="26"/>
      <c r="AS546" s="26" t="s">
        <v>806</v>
      </c>
      <c r="AT546" s="26" t="s">
        <v>806</v>
      </c>
      <c r="AU546" s="26"/>
      <c r="AV546" s="26"/>
      <c r="AW546" s="26"/>
      <c r="AX546" s="26"/>
      <c r="AY546" s="26"/>
      <c r="AZ546" s="26"/>
      <c r="BA546" s="203"/>
      <c r="BB546" s="203"/>
      <c r="BC546" s="38"/>
      <c r="BD546" s="38"/>
      <c r="BE546" s="983">
        <v>485</v>
      </c>
    </row>
    <row r="547" spans="1:57" s="381" customFormat="1" ht="12.95" customHeight="1">
      <c r="A547" s="534" t="s">
        <v>8484</v>
      </c>
      <c r="B547" s="759"/>
      <c r="C547" s="759"/>
      <c r="D547" s="762">
        <v>210021728</v>
      </c>
      <c r="E547" s="763" t="s">
        <v>4938</v>
      </c>
      <c r="F547" s="763"/>
      <c r="G547" s="759"/>
      <c r="H547" s="524"/>
      <c r="I547" s="606" t="s">
        <v>804</v>
      </c>
      <c r="J547" s="606" t="s">
        <v>801</v>
      </c>
      <c r="K547" s="606" t="s">
        <v>805</v>
      </c>
      <c r="L547" s="470" t="s">
        <v>103</v>
      </c>
      <c r="M547" s="131" t="s">
        <v>104</v>
      </c>
      <c r="N547" s="470"/>
      <c r="O547" s="64" t="s">
        <v>105</v>
      </c>
      <c r="P547" s="398" t="s">
        <v>106</v>
      </c>
      <c r="Q547" s="606" t="s">
        <v>107</v>
      </c>
      <c r="R547" s="398" t="s">
        <v>2134</v>
      </c>
      <c r="S547" s="470" t="s">
        <v>109</v>
      </c>
      <c r="T547" s="398" t="s">
        <v>106</v>
      </c>
      <c r="U547" s="36" t="s">
        <v>121</v>
      </c>
      <c r="V547" s="606" t="s">
        <v>111</v>
      </c>
      <c r="W547" s="398">
        <v>60</v>
      </c>
      <c r="X547" s="606" t="s">
        <v>112</v>
      </c>
      <c r="Y547" s="398"/>
      <c r="Z547" s="398"/>
      <c r="AA547" s="398"/>
      <c r="AB547" s="506">
        <v>0</v>
      </c>
      <c r="AC547" s="401">
        <v>90</v>
      </c>
      <c r="AD547" s="401">
        <v>10</v>
      </c>
      <c r="AE547" s="737" t="s">
        <v>178</v>
      </c>
      <c r="AF547" s="606" t="s">
        <v>114</v>
      </c>
      <c r="AG547" s="610">
        <v>1.5</v>
      </c>
      <c r="AH547" s="610">
        <v>506000</v>
      </c>
      <c r="AI547" s="905">
        <v>0</v>
      </c>
      <c r="AJ547" s="905">
        <v>0</v>
      </c>
      <c r="AK547" s="740"/>
      <c r="AL547" s="741"/>
      <c r="AM547" s="741"/>
      <c r="AN547" s="741" t="s">
        <v>115</v>
      </c>
      <c r="AO547" s="395"/>
      <c r="AP547" s="606"/>
      <c r="AQ547" s="606"/>
      <c r="AR547" s="606"/>
      <c r="AS547" s="606" t="s">
        <v>806</v>
      </c>
      <c r="AT547" s="606" t="s">
        <v>806</v>
      </c>
      <c r="AU547" s="606"/>
      <c r="AV547" s="606"/>
      <c r="AW547" s="606"/>
      <c r="AX547" s="606"/>
      <c r="AY547" s="606"/>
      <c r="AZ547" s="606" t="s">
        <v>4712</v>
      </c>
      <c r="BA547" s="748" t="s">
        <v>104</v>
      </c>
      <c r="BB547" s="326"/>
      <c r="BC547" s="326"/>
      <c r="BD547" s="106"/>
      <c r="BE547" s="983">
        <v>486</v>
      </c>
    </row>
    <row r="548" spans="1:57" s="381" customFormat="1" ht="12.95" customHeight="1">
      <c r="A548" s="985" t="s">
        <v>8484</v>
      </c>
      <c r="B548" s="1203"/>
      <c r="C548" s="1203"/>
      <c r="D548" s="987">
        <v>210021728</v>
      </c>
      <c r="E548" s="1333" t="s">
        <v>8983</v>
      </c>
      <c r="F548" s="1333" t="s">
        <v>4938</v>
      </c>
      <c r="G548" s="1203"/>
      <c r="H548" s="529"/>
      <c r="I548" s="530" t="s">
        <v>804</v>
      </c>
      <c r="J548" s="530" t="s">
        <v>801</v>
      </c>
      <c r="K548" s="530" t="s">
        <v>805</v>
      </c>
      <c r="L548" s="1262" t="s">
        <v>103</v>
      </c>
      <c r="M548" s="321" t="s">
        <v>104</v>
      </c>
      <c r="N548" s="530"/>
      <c r="O548" s="1263" t="s">
        <v>105</v>
      </c>
      <c r="P548" s="321" t="s">
        <v>106</v>
      </c>
      <c r="Q548" s="530" t="s">
        <v>107</v>
      </c>
      <c r="R548" s="321" t="s">
        <v>1155</v>
      </c>
      <c r="S548" s="530" t="s">
        <v>109</v>
      </c>
      <c r="T548" s="321" t="s">
        <v>106</v>
      </c>
      <c r="U548" s="530" t="s">
        <v>121</v>
      </c>
      <c r="V548" s="530" t="s">
        <v>111</v>
      </c>
      <c r="W548" s="321">
        <v>60</v>
      </c>
      <c r="X548" s="530" t="s">
        <v>112</v>
      </c>
      <c r="Y548" s="321"/>
      <c r="Z548" s="321"/>
      <c r="AA548" s="321"/>
      <c r="AB548" s="321">
        <v>0</v>
      </c>
      <c r="AC548" s="530">
        <v>90</v>
      </c>
      <c r="AD548" s="530">
        <v>10</v>
      </c>
      <c r="AE548" s="618" t="s">
        <v>178</v>
      </c>
      <c r="AF548" s="530" t="s">
        <v>114</v>
      </c>
      <c r="AG548" s="618">
        <v>1.5</v>
      </c>
      <c r="AH548" s="960">
        <v>506000</v>
      </c>
      <c r="AI548" s="620">
        <v>759000</v>
      </c>
      <c r="AJ548" s="620">
        <v>850080.00000000012</v>
      </c>
      <c r="AK548" s="619"/>
      <c r="AL548" s="620"/>
      <c r="AM548" s="620"/>
      <c r="AN548" s="621" t="s">
        <v>115</v>
      </c>
      <c r="AO548" s="530"/>
      <c r="AP548" s="530"/>
      <c r="AQ548" s="530"/>
      <c r="AR548" s="530"/>
      <c r="AS548" s="530" t="s">
        <v>806</v>
      </c>
      <c r="AT548" s="530" t="s">
        <v>806</v>
      </c>
      <c r="AU548" s="530"/>
      <c r="AV548" s="530"/>
      <c r="AW548" s="530"/>
      <c r="AX548" s="530"/>
      <c r="AY548" s="530"/>
      <c r="AZ548" s="621" t="s">
        <v>7606</v>
      </c>
      <c r="BA548" s="1072" t="s">
        <v>104</v>
      </c>
      <c r="BB548" s="254"/>
      <c r="BC548" s="1"/>
      <c r="BD548" s="1" t="e">
        <f>VLOOKUP($F$2877:$F$3305,$E$17:$BE$2871,53,0)</f>
        <v>#VALUE!</v>
      </c>
      <c r="BE548" s="979" t="e">
        <f>BD548+0.5</f>
        <v>#VALUE!</v>
      </c>
    </row>
    <row r="549" spans="1:57" s="381" customFormat="1" ht="12.95" customHeight="1">
      <c r="A549" s="211" t="s">
        <v>8484</v>
      </c>
      <c r="B549" s="211"/>
      <c r="C549" s="214"/>
      <c r="D549" s="211">
        <v>210023461</v>
      </c>
      <c r="E549" s="137" t="s">
        <v>1345</v>
      </c>
      <c r="F549" s="137"/>
      <c r="G549" s="137">
        <v>22100299</v>
      </c>
      <c r="H549" s="26" t="s">
        <v>1510</v>
      </c>
      <c r="I549" s="26" t="s">
        <v>807</v>
      </c>
      <c r="J549" s="26" t="s">
        <v>808</v>
      </c>
      <c r="K549" s="26" t="s">
        <v>809</v>
      </c>
      <c r="L549" s="27" t="s">
        <v>103</v>
      </c>
      <c r="M549" s="28" t="s">
        <v>104</v>
      </c>
      <c r="N549" s="26" t="s">
        <v>120</v>
      </c>
      <c r="O549" s="29" t="s">
        <v>83</v>
      </c>
      <c r="P549" s="28" t="s">
        <v>106</v>
      </c>
      <c r="Q549" s="26" t="s">
        <v>107</v>
      </c>
      <c r="R549" s="28" t="s">
        <v>108</v>
      </c>
      <c r="S549" s="27" t="s">
        <v>109</v>
      </c>
      <c r="T549" s="28" t="s">
        <v>106</v>
      </c>
      <c r="U549" s="30" t="s">
        <v>121</v>
      </c>
      <c r="V549" s="26" t="s">
        <v>111</v>
      </c>
      <c r="W549" s="28">
        <v>60</v>
      </c>
      <c r="X549" s="26" t="s">
        <v>112</v>
      </c>
      <c r="Y549" s="28"/>
      <c r="Z549" s="28"/>
      <c r="AA549" s="28"/>
      <c r="AB549" s="29">
        <v>30</v>
      </c>
      <c r="AC549" s="27">
        <v>60</v>
      </c>
      <c r="AD549" s="27">
        <v>10</v>
      </c>
      <c r="AE549" s="31" t="s">
        <v>425</v>
      </c>
      <c r="AF549" s="26" t="s">
        <v>114</v>
      </c>
      <c r="AG549" s="31">
        <v>3930</v>
      </c>
      <c r="AH549" s="31">
        <v>611.61</v>
      </c>
      <c r="AI549" s="32">
        <v>0</v>
      </c>
      <c r="AJ549" s="33">
        <f t="shared" ref="AJ549:AJ555" si="34">AI549*1.12</f>
        <v>0</v>
      </c>
      <c r="AK549" s="34"/>
      <c r="AL549" s="35"/>
      <c r="AM549" s="34"/>
      <c r="AN549" s="34" t="s">
        <v>115</v>
      </c>
      <c r="AO549" s="24"/>
      <c r="AP549" s="26"/>
      <c r="AQ549" s="26"/>
      <c r="AR549" s="26"/>
      <c r="AS549" s="26" t="s">
        <v>810</v>
      </c>
      <c r="AT549" s="26" t="s">
        <v>810</v>
      </c>
      <c r="AU549" s="26"/>
      <c r="AV549" s="26"/>
      <c r="AW549" s="26"/>
      <c r="AX549" s="26"/>
      <c r="AY549" s="26"/>
      <c r="AZ549" s="26"/>
      <c r="BA549" s="203"/>
      <c r="BB549" s="203"/>
      <c r="BC549" s="38"/>
      <c r="BD549" s="38"/>
      <c r="BE549" s="983">
        <v>487</v>
      </c>
    </row>
    <row r="550" spans="1:57" s="381" customFormat="1" ht="12.95" customHeight="1">
      <c r="A550" s="268" t="s">
        <v>8484</v>
      </c>
      <c r="B550" s="269"/>
      <c r="C550" s="269"/>
      <c r="D550" s="268">
        <v>210023461</v>
      </c>
      <c r="E550" s="268" t="s">
        <v>3898</v>
      </c>
      <c r="F550" s="268"/>
      <c r="G550" s="268">
        <v>22100299</v>
      </c>
      <c r="H550" s="260"/>
      <c r="I550" s="114" t="s">
        <v>807</v>
      </c>
      <c r="J550" s="114" t="s">
        <v>808</v>
      </c>
      <c r="K550" s="114" t="s">
        <v>809</v>
      </c>
      <c r="L550" s="89" t="s">
        <v>103</v>
      </c>
      <c r="M550" s="89" t="s">
        <v>104</v>
      </c>
      <c r="N550" s="62" t="s">
        <v>120</v>
      </c>
      <c r="O550" s="89" t="s">
        <v>83</v>
      </c>
      <c r="P550" s="110" t="s">
        <v>106</v>
      </c>
      <c r="Q550" s="112" t="s">
        <v>107</v>
      </c>
      <c r="R550" s="62" t="s">
        <v>108</v>
      </c>
      <c r="S550" s="62" t="s">
        <v>109</v>
      </c>
      <c r="T550" s="110" t="s">
        <v>106</v>
      </c>
      <c r="U550" s="112" t="s">
        <v>121</v>
      </c>
      <c r="V550" s="62" t="s">
        <v>111</v>
      </c>
      <c r="W550" s="62">
        <v>60</v>
      </c>
      <c r="X550" s="62" t="s">
        <v>112</v>
      </c>
      <c r="Y550" s="62"/>
      <c r="Z550" s="62"/>
      <c r="AA550" s="62"/>
      <c r="AB550" s="261">
        <v>30</v>
      </c>
      <c r="AC550" s="62">
        <v>60</v>
      </c>
      <c r="AD550" s="261">
        <v>10</v>
      </c>
      <c r="AE550" s="62" t="s">
        <v>425</v>
      </c>
      <c r="AF550" s="62" t="s">
        <v>114</v>
      </c>
      <c r="AG550" s="262">
        <v>3300</v>
      </c>
      <c r="AH550" s="263">
        <v>611.61</v>
      </c>
      <c r="AI550" s="32">
        <v>0</v>
      </c>
      <c r="AJ550" s="33">
        <f t="shared" si="34"/>
        <v>0</v>
      </c>
      <c r="AK550" s="265"/>
      <c r="AL550" s="265"/>
      <c r="AM550" s="265"/>
      <c r="AN550" s="266" t="s">
        <v>115</v>
      </c>
      <c r="AO550" s="267"/>
      <c r="AP550" s="267"/>
      <c r="AQ550" s="62"/>
      <c r="AR550" s="62"/>
      <c r="AS550" s="62" t="s">
        <v>810</v>
      </c>
      <c r="AT550" s="260"/>
      <c r="AU550" s="62"/>
      <c r="AV550" s="62"/>
      <c r="AW550" s="62"/>
      <c r="AX550" s="62"/>
      <c r="AY550" s="62"/>
      <c r="AZ550" s="62" t="s">
        <v>3858</v>
      </c>
      <c r="BA550" s="201"/>
      <c r="BB550" s="201"/>
      <c r="BC550" s="201"/>
      <c r="BD550" s="209"/>
      <c r="BE550" s="983">
        <v>488</v>
      </c>
    </row>
    <row r="551" spans="1:57" s="381" customFormat="1" ht="12.95" customHeight="1">
      <c r="A551" s="211" t="s">
        <v>8484</v>
      </c>
      <c r="B551" s="380"/>
      <c r="C551" s="380"/>
      <c r="D551" s="402">
        <v>210023461</v>
      </c>
      <c r="E551" s="403" t="s">
        <v>4091</v>
      </c>
      <c r="F551" s="403"/>
      <c r="G551" s="137"/>
      <c r="H551" s="260"/>
      <c r="I551" s="26" t="s">
        <v>807</v>
      </c>
      <c r="J551" s="26" t="s">
        <v>808</v>
      </c>
      <c r="K551" s="26" t="s">
        <v>809</v>
      </c>
      <c r="L551" s="26" t="s">
        <v>103</v>
      </c>
      <c r="M551" s="28" t="s">
        <v>104</v>
      </c>
      <c r="N551" s="26" t="s">
        <v>120</v>
      </c>
      <c r="O551" s="28" t="s">
        <v>83</v>
      </c>
      <c r="P551" s="28" t="s">
        <v>106</v>
      </c>
      <c r="Q551" s="26" t="s">
        <v>107</v>
      </c>
      <c r="R551" s="28" t="s">
        <v>1092</v>
      </c>
      <c r="S551" s="26" t="s">
        <v>109</v>
      </c>
      <c r="T551" s="28" t="s">
        <v>106</v>
      </c>
      <c r="U551" s="30" t="s">
        <v>121</v>
      </c>
      <c r="V551" s="26" t="s">
        <v>111</v>
      </c>
      <c r="W551" s="28">
        <v>60</v>
      </c>
      <c r="X551" s="26" t="s">
        <v>112</v>
      </c>
      <c r="Y551" s="28"/>
      <c r="Z551" s="28"/>
      <c r="AA551" s="28"/>
      <c r="AB551" s="28">
        <v>30</v>
      </c>
      <c r="AC551" s="26">
        <v>60</v>
      </c>
      <c r="AD551" s="26">
        <v>10</v>
      </c>
      <c r="AE551" s="31" t="s">
        <v>425</v>
      </c>
      <c r="AF551" s="26" t="s">
        <v>114</v>
      </c>
      <c r="AG551" s="31">
        <v>3930</v>
      </c>
      <c r="AH551" s="34">
        <v>611.61</v>
      </c>
      <c r="AI551" s="34">
        <f>AH551*AG551</f>
        <v>2403627.3000000003</v>
      </c>
      <c r="AJ551" s="34">
        <f t="shared" si="34"/>
        <v>2692062.5760000004</v>
      </c>
      <c r="AK551" s="35"/>
      <c r="AL551" s="34"/>
      <c r="AM551" s="34"/>
      <c r="AN551" s="34" t="s">
        <v>115</v>
      </c>
      <c r="AO551" s="24"/>
      <c r="AP551" s="26"/>
      <c r="AQ551" s="26"/>
      <c r="AR551" s="26"/>
      <c r="AS551" s="26" t="s">
        <v>810</v>
      </c>
      <c r="AT551" s="26" t="s">
        <v>810</v>
      </c>
      <c r="AU551" s="26"/>
      <c r="AV551" s="26"/>
      <c r="AW551" s="26"/>
      <c r="AX551" s="26"/>
      <c r="AY551" s="26"/>
      <c r="AZ551" s="26"/>
      <c r="BA551" s="253" t="s">
        <v>3843</v>
      </c>
      <c r="BB551" s="253">
        <v>22100290</v>
      </c>
      <c r="BC551" s="253"/>
      <c r="BD551" s="209"/>
      <c r="BE551" s="983">
        <v>489</v>
      </c>
    </row>
    <row r="552" spans="1:57" s="381" customFormat="1" ht="12.95" customHeight="1">
      <c r="A552" s="211" t="s">
        <v>8484</v>
      </c>
      <c r="B552" s="211"/>
      <c r="C552" s="214"/>
      <c r="D552" s="211">
        <v>210018333</v>
      </c>
      <c r="E552" s="137" t="s">
        <v>1346</v>
      </c>
      <c r="F552" s="137"/>
      <c r="G552" s="137">
        <v>22100300</v>
      </c>
      <c r="H552" s="26" t="s">
        <v>1511</v>
      </c>
      <c r="I552" s="26" t="s">
        <v>811</v>
      </c>
      <c r="J552" s="26" t="s">
        <v>808</v>
      </c>
      <c r="K552" s="26" t="s">
        <v>812</v>
      </c>
      <c r="L552" s="27" t="s">
        <v>103</v>
      </c>
      <c r="M552" s="28" t="s">
        <v>104</v>
      </c>
      <c r="N552" s="26"/>
      <c r="O552" s="29" t="s">
        <v>105</v>
      </c>
      <c r="P552" s="28" t="s">
        <v>106</v>
      </c>
      <c r="Q552" s="26" t="s">
        <v>107</v>
      </c>
      <c r="R552" s="28" t="s">
        <v>108</v>
      </c>
      <c r="S552" s="27" t="s">
        <v>109</v>
      </c>
      <c r="T552" s="28" t="s">
        <v>106</v>
      </c>
      <c r="U552" s="30" t="s">
        <v>121</v>
      </c>
      <c r="V552" s="26" t="s">
        <v>111</v>
      </c>
      <c r="W552" s="28">
        <v>60</v>
      </c>
      <c r="X552" s="26" t="s">
        <v>112</v>
      </c>
      <c r="Y552" s="28"/>
      <c r="Z552" s="28"/>
      <c r="AA552" s="28"/>
      <c r="AB552" s="29">
        <v>0</v>
      </c>
      <c r="AC552" s="27">
        <v>90</v>
      </c>
      <c r="AD552" s="27">
        <v>10</v>
      </c>
      <c r="AE552" s="31" t="s">
        <v>425</v>
      </c>
      <c r="AF552" s="26" t="s">
        <v>114</v>
      </c>
      <c r="AG552" s="31">
        <v>3930</v>
      </c>
      <c r="AH552" s="31">
        <v>633.92999999999995</v>
      </c>
      <c r="AI552" s="32">
        <v>0</v>
      </c>
      <c r="AJ552" s="33">
        <f t="shared" si="34"/>
        <v>0</v>
      </c>
      <c r="AK552" s="34"/>
      <c r="AL552" s="35"/>
      <c r="AM552" s="34"/>
      <c r="AN552" s="34" t="s">
        <v>115</v>
      </c>
      <c r="AO552" s="24"/>
      <c r="AP552" s="26"/>
      <c r="AQ552" s="26"/>
      <c r="AR552" s="26"/>
      <c r="AS552" s="26" t="s">
        <v>813</v>
      </c>
      <c r="AT552" s="26" t="s">
        <v>813</v>
      </c>
      <c r="AU552" s="26"/>
      <c r="AV552" s="26"/>
      <c r="AW552" s="26"/>
      <c r="AX552" s="26"/>
      <c r="AY552" s="26"/>
      <c r="AZ552" s="26"/>
      <c r="BA552" s="203"/>
      <c r="BB552" s="203"/>
      <c r="BC552" s="38"/>
      <c r="BD552" s="38"/>
      <c r="BE552" s="983">
        <v>490</v>
      </c>
    </row>
    <row r="553" spans="1:57" s="381" customFormat="1" ht="12.95" customHeight="1">
      <c r="A553" s="211" t="s">
        <v>8484</v>
      </c>
      <c r="B553" s="380"/>
      <c r="C553" s="380"/>
      <c r="D553" s="402" t="s">
        <v>4088</v>
      </c>
      <c r="E553" s="403" t="s">
        <v>4089</v>
      </c>
      <c r="F553" s="403"/>
      <c r="G553" s="137"/>
      <c r="H553" s="260"/>
      <c r="I553" s="26" t="s">
        <v>811</v>
      </c>
      <c r="J553" s="26" t="s">
        <v>808</v>
      </c>
      <c r="K553" s="26" t="s">
        <v>812</v>
      </c>
      <c r="L553" s="26" t="s">
        <v>103</v>
      </c>
      <c r="M553" s="28" t="s">
        <v>104</v>
      </c>
      <c r="N553" s="26" t="s">
        <v>120</v>
      </c>
      <c r="O553" s="28" t="s">
        <v>83</v>
      </c>
      <c r="P553" s="28" t="s">
        <v>106</v>
      </c>
      <c r="Q553" s="26" t="s">
        <v>107</v>
      </c>
      <c r="R553" s="28" t="s">
        <v>1092</v>
      </c>
      <c r="S553" s="26" t="s">
        <v>109</v>
      </c>
      <c r="T553" s="28" t="s">
        <v>106</v>
      </c>
      <c r="U553" s="30" t="s">
        <v>121</v>
      </c>
      <c r="V553" s="26" t="s">
        <v>111</v>
      </c>
      <c r="W553" s="28">
        <v>60</v>
      </c>
      <c r="X553" s="26" t="s">
        <v>112</v>
      </c>
      <c r="Y553" s="28"/>
      <c r="Z553" s="28"/>
      <c r="AA553" s="28"/>
      <c r="AB553" s="28">
        <v>30</v>
      </c>
      <c r="AC553" s="26">
        <v>60</v>
      </c>
      <c r="AD553" s="26">
        <v>10</v>
      </c>
      <c r="AE553" s="31" t="s">
        <v>425</v>
      </c>
      <c r="AF553" s="26" t="s">
        <v>114</v>
      </c>
      <c r="AG553" s="31">
        <v>3930</v>
      </c>
      <c r="AH553" s="34">
        <v>633.92999999999995</v>
      </c>
      <c r="AI553" s="34">
        <f>AH553*AG553</f>
        <v>2491344.9</v>
      </c>
      <c r="AJ553" s="34">
        <f t="shared" si="34"/>
        <v>2790306.2880000002</v>
      </c>
      <c r="AK553" s="35"/>
      <c r="AL553" s="34"/>
      <c r="AM553" s="34"/>
      <c r="AN553" s="34" t="s">
        <v>115</v>
      </c>
      <c r="AO553" s="24"/>
      <c r="AP553" s="26"/>
      <c r="AQ553" s="26"/>
      <c r="AR553" s="26"/>
      <c r="AS553" s="26" t="s">
        <v>813</v>
      </c>
      <c r="AT553" s="26" t="s">
        <v>813</v>
      </c>
      <c r="AU553" s="26"/>
      <c r="AV553" s="26"/>
      <c r="AW553" s="26"/>
      <c r="AX553" s="26"/>
      <c r="AY553" s="26"/>
      <c r="AZ553" s="26"/>
      <c r="BA553" s="253" t="s">
        <v>4090</v>
      </c>
      <c r="BB553" s="253">
        <v>22100291</v>
      </c>
      <c r="BC553" s="253"/>
      <c r="BD553" s="209"/>
      <c r="BE553" s="983">
        <v>491</v>
      </c>
    </row>
    <row r="554" spans="1:57" s="381" customFormat="1" ht="12.95" customHeight="1">
      <c r="A554" s="211" t="s">
        <v>8484</v>
      </c>
      <c r="B554" s="211"/>
      <c r="C554" s="214"/>
      <c r="D554" s="211">
        <v>210014381</v>
      </c>
      <c r="E554" s="137" t="s">
        <v>1332</v>
      </c>
      <c r="F554" s="137"/>
      <c r="G554" s="137">
        <v>22100301</v>
      </c>
      <c r="H554" s="26" t="s">
        <v>1512</v>
      </c>
      <c r="I554" s="26" t="s">
        <v>814</v>
      </c>
      <c r="J554" s="26" t="s">
        <v>815</v>
      </c>
      <c r="K554" s="26" t="s">
        <v>816</v>
      </c>
      <c r="L554" s="27" t="s">
        <v>103</v>
      </c>
      <c r="M554" s="28" t="s">
        <v>104</v>
      </c>
      <c r="N554" s="26" t="s">
        <v>120</v>
      </c>
      <c r="O554" s="29" t="s">
        <v>83</v>
      </c>
      <c r="P554" s="28" t="s">
        <v>106</v>
      </c>
      <c r="Q554" s="26" t="s">
        <v>107</v>
      </c>
      <c r="R554" s="28" t="s">
        <v>108</v>
      </c>
      <c r="S554" s="27" t="s">
        <v>109</v>
      </c>
      <c r="T554" s="28" t="s">
        <v>106</v>
      </c>
      <c r="U554" s="30" t="s">
        <v>121</v>
      </c>
      <c r="V554" s="26" t="s">
        <v>111</v>
      </c>
      <c r="W554" s="28">
        <v>60</v>
      </c>
      <c r="X554" s="26" t="s">
        <v>112</v>
      </c>
      <c r="Y554" s="28"/>
      <c r="Z554" s="28"/>
      <c r="AA554" s="28"/>
      <c r="AB554" s="29">
        <v>30</v>
      </c>
      <c r="AC554" s="27">
        <v>60</v>
      </c>
      <c r="AD554" s="27">
        <v>10</v>
      </c>
      <c r="AE554" s="31" t="s">
        <v>128</v>
      </c>
      <c r="AF554" s="26" t="s">
        <v>114</v>
      </c>
      <c r="AG554" s="31">
        <v>83</v>
      </c>
      <c r="AH554" s="31">
        <v>1529.5</v>
      </c>
      <c r="AI554" s="32">
        <f>AG554*AH554</f>
        <v>126948.5</v>
      </c>
      <c r="AJ554" s="33">
        <f t="shared" si="34"/>
        <v>142182.32</v>
      </c>
      <c r="AK554" s="34"/>
      <c r="AL554" s="35"/>
      <c r="AM554" s="34"/>
      <c r="AN554" s="34" t="s">
        <v>115</v>
      </c>
      <c r="AO554" s="24"/>
      <c r="AP554" s="26"/>
      <c r="AQ554" s="26"/>
      <c r="AR554" s="26"/>
      <c r="AS554" s="26" t="s">
        <v>817</v>
      </c>
      <c r="AT554" s="26" t="s">
        <v>817</v>
      </c>
      <c r="AU554" s="26"/>
      <c r="AV554" s="26"/>
      <c r="AW554" s="26"/>
      <c r="AX554" s="26"/>
      <c r="AY554" s="26"/>
      <c r="AZ554" s="26"/>
      <c r="BA554" s="203"/>
      <c r="BB554" s="203"/>
      <c r="BC554" s="38"/>
      <c r="BD554" s="38"/>
      <c r="BE554" s="983">
        <v>492</v>
      </c>
    </row>
    <row r="555" spans="1:57" s="381" customFormat="1" ht="12.95" customHeight="1">
      <c r="A555" s="211" t="s">
        <v>8484</v>
      </c>
      <c r="B555" s="211"/>
      <c r="C555" s="214"/>
      <c r="D555" s="211">
        <v>210015056</v>
      </c>
      <c r="E555" s="137" t="s">
        <v>1331</v>
      </c>
      <c r="F555" s="137"/>
      <c r="G555" s="137">
        <v>22100302</v>
      </c>
      <c r="H555" s="26" t="s">
        <v>1513</v>
      </c>
      <c r="I555" s="26" t="s">
        <v>814</v>
      </c>
      <c r="J555" s="26" t="s">
        <v>815</v>
      </c>
      <c r="K555" s="26" t="s">
        <v>816</v>
      </c>
      <c r="L555" s="27" t="s">
        <v>103</v>
      </c>
      <c r="M555" s="28" t="s">
        <v>104</v>
      </c>
      <c r="N555" s="26" t="s">
        <v>120</v>
      </c>
      <c r="O555" s="29" t="s">
        <v>83</v>
      </c>
      <c r="P555" s="28" t="s">
        <v>106</v>
      </c>
      <c r="Q555" s="26" t="s">
        <v>107</v>
      </c>
      <c r="R555" s="28" t="s">
        <v>108</v>
      </c>
      <c r="S555" s="27" t="s">
        <v>109</v>
      </c>
      <c r="T555" s="28" t="s">
        <v>106</v>
      </c>
      <c r="U555" s="30" t="s">
        <v>121</v>
      </c>
      <c r="V555" s="26" t="s">
        <v>111</v>
      </c>
      <c r="W555" s="28">
        <v>60</v>
      </c>
      <c r="X555" s="26" t="s">
        <v>112</v>
      </c>
      <c r="Y555" s="28"/>
      <c r="Z555" s="28"/>
      <c r="AA555" s="28"/>
      <c r="AB555" s="29">
        <v>30</v>
      </c>
      <c r="AC555" s="27">
        <v>60</v>
      </c>
      <c r="AD555" s="27">
        <v>10</v>
      </c>
      <c r="AE555" s="31" t="s">
        <v>128</v>
      </c>
      <c r="AF555" s="26" t="s">
        <v>114</v>
      </c>
      <c r="AG555" s="31">
        <v>72</v>
      </c>
      <c r="AH555" s="31">
        <v>2117.15</v>
      </c>
      <c r="AI555" s="32">
        <f>AG555*AH555</f>
        <v>152434.80000000002</v>
      </c>
      <c r="AJ555" s="33">
        <f t="shared" si="34"/>
        <v>170726.97600000002</v>
      </c>
      <c r="AK555" s="34"/>
      <c r="AL555" s="35"/>
      <c r="AM555" s="34"/>
      <c r="AN555" s="34" t="s">
        <v>115</v>
      </c>
      <c r="AO555" s="24"/>
      <c r="AP555" s="26"/>
      <c r="AQ555" s="26"/>
      <c r="AR555" s="26"/>
      <c r="AS555" s="26" t="s">
        <v>818</v>
      </c>
      <c r="AT555" s="26" t="s">
        <v>818</v>
      </c>
      <c r="AU555" s="26"/>
      <c r="AV555" s="26"/>
      <c r="AW555" s="26"/>
      <c r="AX555" s="26"/>
      <c r="AY555" s="26"/>
      <c r="AZ555" s="26"/>
      <c r="BA555" s="203"/>
      <c r="BB555" s="203"/>
      <c r="BC555" s="38"/>
      <c r="BD555" s="38"/>
      <c r="BE555" s="983">
        <v>493</v>
      </c>
    </row>
    <row r="556" spans="1:57" s="381" customFormat="1" ht="12.95" customHeight="1">
      <c r="A556" s="211" t="s">
        <v>8484</v>
      </c>
      <c r="B556" s="211"/>
      <c r="C556" s="214"/>
      <c r="D556" s="211">
        <v>210015516</v>
      </c>
      <c r="E556" s="137" t="s">
        <v>1330</v>
      </c>
      <c r="F556" s="137"/>
      <c r="G556" s="137">
        <v>22100303</v>
      </c>
      <c r="H556" s="26" t="s">
        <v>1514</v>
      </c>
      <c r="I556" s="26" t="s">
        <v>814</v>
      </c>
      <c r="J556" s="26" t="s">
        <v>815</v>
      </c>
      <c r="K556" s="26" t="s">
        <v>816</v>
      </c>
      <c r="L556" s="27" t="s">
        <v>103</v>
      </c>
      <c r="M556" s="28" t="s">
        <v>104</v>
      </c>
      <c r="N556" s="26" t="s">
        <v>120</v>
      </c>
      <c r="O556" s="29" t="s">
        <v>83</v>
      </c>
      <c r="P556" s="28" t="s">
        <v>106</v>
      </c>
      <c r="Q556" s="26" t="s">
        <v>107</v>
      </c>
      <c r="R556" s="28" t="s">
        <v>108</v>
      </c>
      <c r="S556" s="27" t="s">
        <v>109</v>
      </c>
      <c r="T556" s="28" t="s">
        <v>106</v>
      </c>
      <c r="U556" s="30" t="s">
        <v>121</v>
      </c>
      <c r="V556" s="26" t="s">
        <v>111</v>
      </c>
      <c r="W556" s="28">
        <v>60</v>
      </c>
      <c r="X556" s="26" t="s">
        <v>112</v>
      </c>
      <c r="Y556" s="28"/>
      <c r="Z556" s="28"/>
      <c r="AA556" s="28"/>
      <c r="AB556" s="29">
        <v>30</v>
      </c>
      <c r="AC556" s="27">
        <v>60</v>
      </c>
      <c r="AD556" s="27">
        <v>10</v>
      </c>
      <c r="AE556" s="31" t="s">
        <v>128</v>
      </c>
      <c r="AF556" s="26" t="s">
        <v>114</v>
      </c>
      <c r="AG556" s="31">
        <v>30</v>
      </c>
      <c r="AH556" s="31">
        <v>1800</v>
      </c>
      <c r="AI556" s="32">
        <v>0</v>
      </c>
      <c r="AJ556" s="33">
        <v>0</v>
      </c>
      <c r="AK556" s="34"/>
      <c r="AL556" s="35"/>
      <c r="AM556" s="34"/>
      <c r="AN556" s="34" t="s">
        <v>115</v>
      </c>
      <c r="AO556" s="24"/>
      <c r="AP556" s="26"/>
      <c r="AQ556" s="26"/>
      <c r="AR556" s="26"/>
      <c r="AS556" s="26" t="s">
        <v>819</v>
      </c>
      <c r="AT556" s="26" t="s">
        <v>819</v>
      </c>
      <c r="AU556" s="26"/>
      <c r="AV556" s="26"/>
      <c r="AW556" s="26"/>
      <c r="AX556" s="26"/>
      <c r="AY556" s="26"/>
      <c r="AZ556" s="26" t="s">
        <v>3906</v>
      </c>
      <c r="BA556" s="203" t="s">
        <v>3944</v>
      </c>
      <c r="BB556" s="203"/>
      <c r="BC556" s="38"/>
      <c r="BD556" s="38"/>
      <c r="BE556" s="983">
        <v>494</v>
      </c>
    </row>
    <row r="557" spans="1:57" s="381" customFormat="1" ht="12.95" customHeight="1">
      <c r="A557" s="211" t="s">
        <v>8484</v>
      </c>
      <c r="B557" s="211"/>
      <c r="C557" s="214"/>
      <c r="D557" s="211">
        <v>210015646</v>
      </c>
      <c r="E557" s="137" t="s">
        <v>1329</v>
      </c>
      <c r="F557" s="137"/>
      <c r="G557" s="137">
        <v>22100304</v>
      </c>
      <c r="H557" s="26" t="s">
        <v>1515</v>
      </c>
      <c r="I557" s="26" t="s">
        <v>814</v>
      </c>
      <c r="J557" s="26" t="s">
        <v>815</v>
      </c>
      <c r="K557" s="26" t="s">
        <v>816</v>
      </c>
      <c r="L557" s="27" t="s">
        <v>103</v>
      </c>
      <c r="M557" s="28" t="s">
        <v>104</v>
      </c>
      <c r="N557" s="26" t="s">
        <v>120</v>
      </c>
      <c r="O557" s="29" t="s">
        <v>83</v>
      </c>
      <c r="P557" s="28" t="s">
        <v>106</v>
      </c>
      <c r="Q557" s="26" t="s">
        <v>107</v>
      </c>
      <c r="R557" s="28" t="s">
        <v>108</v>
      </c>
      <c r="S557" s="27" t="s">
        <v>109</v>
      </c>
      <c r="T557" s="28" t="s">
        <v>106</v>
      </c>
      <c r="U557" s="30" t="s">
        <v>121</v>
      </c>
      <c r="V557" s="26" t="s">
        <v>111</v>
      </c>
      <c r="W557" s="28">
        <v>60</v>
      </c>
      <c r="X557" s="26" t="s">
        <v>112</v>
      </c>
      <c r="Y557" s="28"/>
      <c r="Z557" s="28"/>
      <c r="AA557" s="28"/>
      <c r="AB557" s="29">
        <v>30</v>
      </c>
      <c r="AC557" s="27">
        <v>60</v>
      </c>
      <c r="AD557" s="27">
        <v>10</v>
      </c>
      <c r="AE557" s="31" t="s">
        <v>128</v>
      </c>
      <c r="AF557" s="26" t="s">
        <v>114</v>
      </c>
      <c r="AG557" s="31">
        <v>39</v>
      </c>
      <c r="AH557" s="31">
        <v>1980.3</v>
      </c>
      <c r="AI557" s="32">
        <f>AG557*AH557</f>
        <v>77231.7</v>
      </c>
      <c r="AJ557" s="33">
        <f>AI557*1.12</f>
        <v>86499.504000000001</v>
      </c>
      <c r="AK557" s="34"/>
      <c r="AL557" s="35"/>
      <c r="AM557" s="34"/>
      <c r="AN557" s="34" t="s">
        <v>115</v>
      </c>
      <c r="AO557" s="24"/>
      <c r="AP557" s="26"/>
      <c r="AQ557" s="26"/>
      <c r="AR557" s="26"/>
      <c r="AS557" s="26" t="s">
        <v>820</v>
      </c>
      <c r="AT557" s="26" t="s">
        <v>820</v>
      </c>
      <c r="AU557" s="26"/>
      <c r="AV557" s="26"/>
      <c r="AW557" s="26"/>
      <c r="AX557" s="26"/>
      <c r="AY557" s="26"/>
      <c r="AZ557" s="26"/>
      <c r="BA557" s="203"/>
      <c r="BB557" s="203"/>
      <c r="BC557" s="38"/>
      <c r="BD557" s="38"/>
      <c r="BE557" s="983">
        <v>495</v>
      </c>
    </row>
    <row r="558" spans="1:57" s="381" customFormat="1" ht="12.95" customHeight="1">
      <c r="A558" s="211" t="s">
        <v>8484</v>
      </c>
      <c r="B558" s="211"/>
      <c r="C558" s="214"/>
      <c r="D558" s="211">
        <v>210026691</v>
      </c>
      <c r="E558" s="137" t="s">
        <v>1328</v>
      </c>
      <c r="F558" s="137"/>
      <c r="G558" s="137">
        <v>22100305</v>
      </c>
      <c r="H558" s="26" t="s">
        <v>1516</v>
      </c>
      <c r="I558" s="26" t="s">
        <v>814</v>
      </c>
      <c r="J558" s="26" t="s">
        <v>815</v>
      </c>
      <c r="K558" s="26" t="s">
        <v>816</v>
      </c>
      <c r="L558" s="27" t="s">
        <v>103</v>
      </c>
      <c r="M558" s="28" t="s">
        <v>104</v>
      </c>
      <c r="N558" s="26" t="s">
        <v>120</v>
      </c>
      <c r="O558" s="29" t="s">
        <v>83</v>
      </c>
      <c r="P558" s="28" t="s">
        <v>106</v>
      </c>
      <c r="Q558" s="26" t="s">
        <v>107</v>
      </c>
      <c r="R558" s="28" t="s">
        <v>108</v>
      </c>
      <c r="S558" s="27" t="s">
        <v>109</v>
      </c>
      <c r="T558" s="28" t="s">
        <v>106</v>
      </c>
      <c r="U558" s="30" t="s">
        <v>121</v>
      </c>
      <c r="V558" s="26" t="s">
        <v>111</v>
      </c>
      <c r="W558" s="28">
        <v>60</v>
      </c>
      <c r="X558" s="26" t="s">
        <v>112</v>
      </c>
      <c r="Y558" s="28"/>
      <c r="Z558" s="28"/>
      <c r="AA558" s="28"/>
      <c r="AB558" s="29">
        <v>30</v>
      </c>
      <c r="AC558" s="27">
        <v>60</v>
      </c>
      <c r="AD558" s="27">
        <v>10</v>
      </c>
      <c r="AE558" s="31" t="s">
        <v>128</v>
      </c>
      <c r="AF558" s="26" t="s">
        <v>114</v>
      </c>
      <c r="AG558" s="31">
        <v>6</v>
      </c>
      <c r="AH558" s="31">
        <v>1899.8</v>
      </c>
      <c r="AI558" s="32">
        <v>0</v>
      </c>
      <c r="AJ558" s="33">
        <f>AI558*1.12</f>
        <v>0</v>
      </c>
      <c r="AK558" s="34"/>
      <c r="AL558" s="35"/>
      <c r="AM558" s="34"/>
      <c r="AN558" s="34" t="s">
        <v>115</v>
      </c>
      <c r="AO558" s="24"/>
      <c r="AP558" s="26"/>
      <c r="AQ558" s="26"/>
      <c r="AR558" s="26"/>
      <c r="AS558" s="26" t="s">
        <v>821</v>
      </c>
      <c r="AT558" s="26" t="s">
        <v>821</v>
      </c>
      <c r="AU558" s="26"/>
      <c r="AV558" s="26"/>
      <c r="AW558" s="26"/>
      <c r="AX558" s="26"/>
      <c r="AY558" s="26"/>
      <c r="AZ558" s="26"/>
      <c r="BA558" s="203"/>
      <c r="BB558" s="203"/>
      <c r="BC558" s="38"/>
      <c r="BD558" s="38"/>
      <c r="BE558" s="983">
        <v>496</v>
      </c>
    </row>
    <row r="559" spans="1:57" s="381" customFormat="1" ht="12.95" customHeight="1">
      <c r="A559" s="534" t="s">
        <v>8484</v>
      </c>
      <c r="B559" s="759"/>
      <c r="C559" s="759"/>
      <c r="D559" s="762">
        <v>210026691</v>
      </c>
      <c r="E559" s="763" t="s">
        <v>4951</v>
      </c>
      <c r="F559" s="763"/>
      <c r="G559" s="759"/>
      <c r="H559" s="524"/>
      <c r="I559" s="606" t="s">
        <v>814</v>
      </c>
      <c r="J559" s="606" t="s">
        <v>815</v>
      </c>
      <c r="K559" s="606" t="s">
        <v>816</v>
      </c>
      <c r="L559" s="470" t="s">
        <v>103</v>
      </c>
      <c r="M559" s="131" t="s">
        <v>104</v>
      </c>
      <c r="N559" s="470" t="s">
        <v>120</v>
      </c>
      <c r="O559" s="131" t="s">
        <v>83</v>
      </c>
      <c r="P559" s="398" t="s">
        <v>106</v>
      </c>
      <c r="Q559" s="606" t="s">
        <v>107</v>
      </c>
      <c r="R559" s="398" t="s">
        <v>2134</v>
      </c>
      <c r="S559" s="470" t="s">
        <v>109</v>
      </c>
      <c r="T559" s="398" t="s">
        <v>106</v>
      </c>
      <c r="U559" s="36" t="s">
        <v>121</v>
      </c>
      <c r="V559" s="606" t="s">
        <v>111</v>
      </c>
      <c r="W559" s="398">
        <v>60</v>
      </c>
      <c r="X559" s="606" t="s">
        <v>112</v>
      </c>
      <c r="Y559" s="398"/>
      <c r="Z559" s="398"/>
      <c r="AA559" s="398"/>
      <c r="AB559" s="470">
        <v>30</v>
      </c>
      <c r="AC559" s="470">
        <v>60</v>
      </c>
      <c r="AD559" s="470">
        <v>10</v>
      </c>
      <c r="AE559" s="737" t="s">
        <v>128</v>
      </c>
      <c r="AF559" s="606" t="s">
        <v>114</v>
      </c>
      <c r="AG559" s="610">
        <v>6</v>
      </c>
      <c r="AH559" s="610">
        <v>1899.8</v>
      </c>
      <c r="AI559" s="739">
        <v>11398.8</v>
      </c>
      <c r="AJ559" s="739">
        <f>AI559*1.12</f>
        <v>12766.656000000001</v>
      </c>
      <c r="AK559" s="740"/>
      <c r="AL559" s="741"/>
      <c r="AM559" s="741"/>
      <c r="AN559" s="741" t="s">
        <v>115</v>
      </c>
      <c r="AO559" s="395"/>
      <c r="AP559" s="606"/>
      <c r="AQ559" s="606"/>
      <c r="AR559" s="606"/>
      <c r="AS559" s="606" t="s">
        <v>821</v>
      </c>
      <c r="AT559" s="606" t="s">
        <v>821</v>
      </c>
      <c r="AU559" s="606"/>
      <c r="AV559" s="606"/>
      <c r="AW559" s="606"/>
      <c r="AX559" s="606"/>
      <c r="AY559" s="606"/>
      <c r="AZ559" s="606" t="s">
        <v>4712</v>
      </c>
      <c r="BA559" s="748" t="s">
        <v>104</v>
      </c>
      <c r="BB559" s="326"/>
      <c r="BC559" s="326"/>
      <c r="BD559" s="106"/>
      <c r="BE559" s="983">
        <v>497</v>
      </c>
    </row>
    <row r="560" spans="1:57" s="381" customFormat="1" ht="12.95" customHeight="1">
      <c r="A560" s="211" t="s">
        <v>8484</v>
      </c>
      <c r="B560" s="211"/>
      <c r="C560" s="214"/>
      <c r="D560" s="211">
        <v>210026692</v>
      </c>
      <c r="E560" s="137" t="s">
        <v>1327</v>
      </c>
      <c r="F560" s="137"/>
      <c r="G560" s="137">
        <v>22100306</v>
      </c>
      <c r="H560" s="26" t="s">
        <v>1517</v>
      </c>
      <c r="I560" s="26" t="s">
        <v>814</v>
      </c>
      <c r="J560" s="26" t="s">
        <v>815</v>
      </c>
      <c r="K560" s="26" t="s">
        <v>816</v>
      </c>
      <c r="L560" s="27" t="s">
        <v>103</v>
      </c>
      <c r="M560" s="28" t="s">
        <v>104</v>
      </c>
      <c r="N560" s="26" t="s">
        <v>120</v>
      </c>
      <c r="O560" s="29" t="s">
        <v>83</v>
      </c>
      <c r="P560" s="28" t="s">
        <v>106</v>
      </c>
      <c r="Q560" s="26" t="s">
        <v>107</v>
      </c>
      <c r="R560" s="28" t="s">
        <v>108</v>
      </c>
      <c r="S560" s="27" t="s">
        <v>109</v>
      </c>
      <c r="T560" s="28" t="s">
        <v>106</v>
      </c>
      <c r="U560" s="30" t="s">
        <v>121</v>
      </c>
      <c r="V560" s="26" t="s">
        <v>111</v>
      </c>
      <c r="W560" s="28">
        <v>60</v>
      </c>
      <c r="X560" s="26" t="s">
        <v>112</v>
      </c>
      <c r="Y560" s="28"/>
      <c r="Z560" s="28"/>
      <c r="AA560" s="28"/>
      <c r="AB560" s="29">
        <v>30</v>
      </c>
      <c r="AC560" s="27">
        <v>60</v>
      </c>
      <c r="AD560" s="27">
        <v>10</v>
      </c>
      <c r="AE560" s="31" t="s">
        <v>128</v>
      </c>
      <c r="AF560" s="26" t="s">
        <v>114</v>
      </c>
      <c r="AG560" s="31">
        <v>9</v>
      </c>
      <c r="AH560" s="31">
        <v>1610</v>
      </c>
      <c r="AI560" s="32">
        <v>0</v>
      </c>
      <c r="AJ560" s="33">
        <f>AI560*1.12</f>
        <v>0</v>
      </c>
      <c r="AK560" s="34"/>
      <c r="AL560" s="35"/>
      <c r="AM560" s="34"/>
      <c r="AN560" s="34" t="s">
        <v>115</v>
      </c>
      <c r="AO560" s="24"/>
      <c r="AP560" s="26"/>
      <c r="AQ560" s="26"/>
      <c r="AR560" s="26"/>
      <c r="AS560" s="26" t="s">
        <v>822</v>
      </c>
      <c r="AT560" s="26" t="s">
        <v>822</v>
      </c>
      <c r="AU560" s="26"/>
      <c r="AV560" s="26"/>
      <c r="AW560" s="26"/>
      <c r="AX560" s="26"/>
      <c r="AY560" s="26"/>
      <c r="AZ560" s="26"/>
      <c r="BA560" s="203"/>
      <c r="BB560" s="203"/>
      <c r="BC560" s="38"/>
      <c r="BD560" s="38"/>
      <c r="BE560" s="983">
        <v>498</v>
      </c>
    </row>
    <row r="561" spans="1:57" s="381" customFormat="1" ht="12.95" customHeight="1">
      <c r="A561" s="534" t="s">
        <v>8484</v>
      </c>
      <c r="B561" s="759"/>
      <c r="C561" s="759"/>
      <c r="D561" s="762">
        <v>210026692</v>
      </c>
      <c r="E561" s="763" t="s">
        <v>4952</v>
      </c>
      <c r="F561" s="763"/>
      <c r="G561" s="759"/>
      <c r="H561" s="524"/>
      <c r="I561" s="606" t="s">
        <v>814</v>
      </c>
      <c r="J561" s="606" t="s">
        <v>815</v>
      </c>
      <c r="K561" s="606" t="s">
        <v>816</v>
      </c>
      <c r="L561" s="470" t="s">
        <v>103</v>
      </c>
      <c r="M561" s="131" t="s">
        <v>104</v>
      </c>
      <c r="N561" s="470" t="s">
        <v>120</v>
      </c>
      <c r="O561" s="131" t="s">
        <v>83</v>
      </c>
      <c r="P561" s="398" t="s">
        <v>106</v>
      </c>
      <c r="Q561" s="606" t="s">
        <v>107</v>
      </c>
      <c r="R561" s="398" t="s">
        <v>2134</v>
      </c>
      <c r="S561" s="470" t="s">
        <v>109</v>
      </c>
      <c r="T561" s="398" t="s">
        <v>106</v>
      </c>
      <c r="U561" s="36" t="s">
        <v>121</v>
      </c>
      <c r="V561" s="606" t="s">
        <v>111</v>
      </c>
      <c r="W561" s="398">
        <v>60</v>
      </c>
      <c r="X561" s="606" t="s">
        <v>112</v>
      </c>
      <c r="Y561" s="398"/>
      <c r="Z561" s="398"/>
      <c r="AA561" s="398"/>
      <c r="AB561" s="470">
        <v>30</v>
      </c>
      <c r="AC561" s="470">
        <v>60</v>
      </c>
      <c r="AD561" s="470">
        <v>10</v>
      </c>
      <c r="AE561" s="737" t="s">
        <v>128</v>
      </c>
      <c r="AF561" s="606" t="s">
        <v>114</v>
      </c>
      <c r="AG561" s="610">
        <v>9</v>
      </c>
      <c r="AH561" s="610">
        <v>1610</v>
      </c>
      <c r="AI561" s="739">
        <v>14490</v>
      </c>
      <c r="AJ561" s="739">
        <f>AI561*1.12</f>
        <v>16228.800000000001</v>
      </c>
      <c r="AK561" s="740"/>
      <c r="AL561" s="741"/>
      <c r="AM561" s="741"/>
      <c r="AN561" s="741" t="s">
        <v>115</v>
      </c>
      <c r="AO561" s="395"/>
      <c r="AP561" s="606"/>
      <c r="AQ561" s="606"/>
      <c r="AR561" s="606"/>
      <c r="AS561" s="606" t="s">
        <v>822</v>
      </c>
      <c r="AT561" s="606" t="s">
        <v>822</v>
      </c>
      <c r="AU561" s="606"/>
      <c r="AV561" s="606"/>
      <c r="AW561" s="606"/>
      <c r="AX561" s="606"/>
      <c r="AY561" s="606"/>
      <c r="AZ561" s="606" t="s">
        <v>4712</v>
      </c>
      <c r="BA561" s="748" t="s">
        <v>104</v>
      </c>
      <c r="BB561" s="326"/>
      <c r="BC561" s="326"/>
      <c r="BD561" s="106"/>
      <c r="BE561" s="983">
        <v>499</v>
      </c>
    </row>
    <row r="562" spans="1:57" s="381" customFormat="1" ht="12.95" customHeight="1">
      <c r="A562" s="211" t="s">
        <v>8484</v>
      </c>
      <c r="B562" s="211"/>
      <c r="C562" s="214"/>
      <c r="D562" s="211">
        <v>210026693</v>
      </c>
      <c r="E562" s="137" t="s">
        <v>1326</v>
      </c>
      <c r="F562" s="137"/>
      <c r="G562" s="137">
        <v>22100307</v>
      </c>
      <c r="H562" s="26" t="s">
        <v>1518</v>
      </c>
      <c r="I562" s="26" t="s">
        <v>814</v>
      </c>
      <c r="J562" s="26" t="s">
        <v>815</v>
      </c>
      <c r="K562" s="26" t="s">
        <v>816</v>
      </c>
      <c r="L562" s="27" t="s">
        <v>103</v>
      </c>
      <c r="M562" s="28" t="s">
        <v>104</v>
      </c>
      <c r="N562" s="26" t="s">
        <v>120</v>
      </c>
      <c r="O562" s="29" t="s">
        <v>83</v>
      </c>
      <c r="P562" s="28" t="s">
        <v>106</v>
      </c>
      <c r="Q562" s="26" t="s">
        <v>107</v>
      </c>
      <c r="R562" s="28" t="s">
        <v>108</v>
      </c>
      <c r="S562" s="27" t="s">
        <v>109</v>
      </c>
      <c r="T562" s="28" t="s">
        <v>106</v>
      </c>
      <c r="U562" s="30" t="s">
        <v>121</v>
      </c>
      <c r="V562" s="26" t="s">
        <v>111</v>
      </c>
      <c r="W562" s="28">
        <v>60</v>
      </c>
      <c r="X562" s="26" t="s">
        <v>112</v>
      </c>
      <c r="Y562" s="28"/>
      <c r="Z562" s="28"/>
      <c r="AA562" s="28"/>
      <c r="AB562" s="29">
        <v>30</v>
      </c>
      <c r="AC562" s="27">
        <v>60</v>
      </c>
      <c r="AD562" s="27">
        <v>10</v>
      </c>
      <c r="AE562" s="31" t="s">
        <v>128</v>
      </c>
      <c r="AF562" s="26" t="s">
        <v>114</v>
      </c>
      <c r="AG562" s="31">
        <v>6</v>
      </c>
      <c r="AH562" s="31">
        <v>2093</v>
      </c>
      <c r="AI562" s="32">
        <v>0</v>
      </c>
      <c r="AJ562" s="33">
        <v>0</v>
      </c>
      <c r="AK562" s="34"/>
      <c r="AL562" s="35"/>
      <c r="AM562" s="34"/>
      <c r="AN562" s="34" t="s">
        <v>115</v>
      </c>
      <c r="AO562" s="24"/>
      <c r="AP562" s="26"/>
      <c r="AQ562" s="26"/>
      <c r="AR562" s="26"/>
      <c r="AS562" s="26" t="s">
        <v>823</v>
      </c>
      <c r="AT562" s="26" t="s">
        <v>823</v>
      </c>
      <c r="AU562" s="26"/>
      <c r="AV562" s="26"/>
      <c r="AW562" s="26"/>
      <c r="AX562" s="26"/>
      <c r="AY562" s="26"/>
      <c r="AZ562" s="26" t="s">
        <v>3906</v>
      </c>
      <c r="BA562" s="203" t="s">
        <v>3944</v>
      </c>
      <c r="BB562" s="203"/>
      <c r="BC562" s="38"/>
      <c r="BD562" s="38"/>
      <c r="BE562" s="983">
        <v>500</v>
      </c>
    </row>
    <row r="563" spans="1:57" s="381" customFormat="1" ht="12.95" customHeight="1">
      <c r="A563" s="211" t="s">
        <v>8484</v>
      </c>
      <c r="B563" s="211"/>
      <c r="C563" s="214"/>
      <c r="D563" s="211">
        <v>210023458</v>
      </c>
      <c r="E563" s="137" t="s">
        <v>3549</v>
      </c>
      <c r="F563" s="137"/>
      <c r="G563" s="137">
        <v>22100308</v>
      </c>
      <c r="H563" s="26" t="s">
        <v>1519</v>
      </c>
      <c r="I563" s="26" t="s">
        <v>824</v>
      </c>
      <c r="J563" s="26" t="s">
        <v>825</v>
      </c>
      <c r="K563" s="26" t="s">
        <v>826</v>
      </c>
      <c r="L563" s="27" t="s">
        <v>103</v>
      </c>
      <c r="M563" s="28" t="s">
        <v>104</v>
      </c>
      <c r="N563" s="26" t="s">
        <v>120</v>
      </c>
      <c r="O563" s="29" t="s">
        <v>83</v>
      </c>
      <c r="P563" s="28" t="s">
        <v>106</v>
      </c>
      <c r="Q563" s="26" t="s">
        <v>107</v>
      </c>
      <c r="R563" s="28" t="s">
        <v>108</v>
      </c>
      <c r="S563" s="27" t="s">
        <v>109</v>
      </c>
      <c r="T563" s="28" t="s">
        <v>106</v>
      </c>
      <c r="U563" s="30" t="s">
        <v>121</v>
      </c>
      <c r="V563" s="26" t="s">
        <v>111</v>
      </c>
      <c r="W563" s="28">
        <v>60</v>
      </c>
      <c r="X563" s="26" t="s">
        <v>112</v>
      </c>
      <c r="Y563" s="28"/>
      <c r="Z563" s="28"/>
      <c r="AA563" s="28"/>
      <c r="AB563" s="29">
        <v>30</v>
      </c>
      <c r="AC563" s="27">
        <v>60</v>
      </c>
      <c r="AD563" s="27">
        <v>10</v>
      </c>
      <c r="AE563" s="31" t="s">
        <v>128</v>
      </c>
      <c r="AF563" s="26" t="s">
        <v>114</v>
      </c>
      <c r="AG563" s="31">
        <v>680</v>
      </c>
      <c r="AH563" s="31">
        <v>6275.5</v>
      </c>
      <c r="AI563" s="32">
        <v>0</v>
      </c>
      <c r="AJ563" s="33">
        <v>0</v>
      </c>
      <c r="AK563" s="34"/>
      <c r="AL563" s="35"/>
      <c r="AM563" s="34"/>
      <c r="AN563" s="34" t="s">
        <v>115</v>
      </c>
      <c r="AO563" s="24"/>
      <c r="AP563" s="26"/>
      <c r="AQ563" s="26"/>
      <c r="AR563" s="26"/>
      <c r="AS563" s="26" t="s">
        <v>827</v>
      </c>
      <c r="AT563" s="26" t="s">
        <v>827</v>
      </c>
      <c r="AU563" s="26"/>
      <c r="AV563" s="26"/>
      <c r="AW563" s="26"/>
      <c r="AX563" s="26"/>
      <c r="AY563" s="26"/>
      <c r="AZ563" s="26" t="s">
        <v>3906</v>
      </c>
      <c r="BA563" s="203" t="s">
        <v>3944</v>
      </c>
      <c r="BB563" s="203"/>
      <c r="BC563" s="38"/>
      <c r="BD563" s="38"/>
      <c r="BE563" s="983">
        <v>501</v>
      </c>
    </row>
    <row r="564" spans="1:57" s="381" customFormat="1" ht="12.95" customHeight="1">
      <c r="A564" s="402" t="s">
        <v>8484</v>
      </c>
      <c r="B564" s="565"/>
      <c r="C564" s="565"/>
      <c r="D564" s="234">
        <v>210023459</v>
      </c>
      <c r="E564" s="872" t="s">
        <v>3550</v>
      </c>
      <c r="F564" s="872"/>
      <c r="G564" s="565"/>
      <c r="H564" s="379"/>
      <c r="I564" s="174" t="s">
        <v>824</v>
      </c>
      <c r="J564" s="174" t="s">
        <v>825</v>
      </c>
      <c r="K564" s="174" t="s">
        <v>826</v>
      </c>
      <c r="L564" s="489" t="s">
        <v>103</v>
      </c>
      <c r="M564" s="458" t="s">
        <v>104</v>
      </c>
      <c r="N564" s="489" t="s">
        <v>120</v>
      </c>
      <c r="O564" s="458" t="s">
        <v>83</v>
      </c>
      <c r="P564" s="77" t="s">
        <v>106</v>
      </c>
      <c r="Q564" s="174" t="s">
        <v>107</v>
      </c>
      <c r="R564" s="77" t="s">
        <v>108</v>
      </c>
      <c r="S564" s="489" t="s">
        <v>109</v>
      </c>
      <c r="T564" s="77" t="s">
        <v>106</v>
      </c>
      <c r="U564" s="491" t="s">
        <v>121</v>
      </c>
      <c r="V564" s="174" t="s">
        <v>111</v>
      </c>
      <c r="W564" s="77">
        <v>60</v>
      </c>
      <c r="X564" s="174" t="s">
        <v>112</v>
      </c>
      <c r="Y564" s="77"/>
      <c r="Z564" s="77"/>
      <c r="AA564" s="77"/>
      <c r="AB564" s="77">
        <v>30</v>
      </c>
      <c r="AC564" s="174">
        <v>60</v>
      </c>
      <c r="AD564" s="174">
        <v>10</v>
      </c>
      <c r="AE564" s="150" t="s">
        <v>128</v>
      </c>
      <c r="AF564" s="174" t="s">
        <v>114</v>
      </c>
      <c r="AG564" s="151">
        <v>800</v>
      </c>
      <c r="AH564" s="151">
        <v>3603.6</v>
      </c>
      <c r="AI564" s="67">
        <v>0</v>
      </c>
      <c r="AJ564" s="67">
        <v>0</v>
      </c>
      <c r="AK564" s="33"/>
      <c r="AL564" s="492"/>
      <c r="AM564" s="33"/>
      <c r="AN564" s="33" t="s">
        <v>115</v>
      </c>
      <c r="AO564" s="85"/>
      <c r="AP564" s="174"/>
      <c r="AQ564" s="174"/>
      <c r="AR564" s="174"/>
      <c r="AS564" s="174" t="s">
        <v>828</v>
      </c>
      <c r="AT564" s="174" t="s">
        <v>828</v>
      </c>
      <c r="AU564" s="174"/>
      <c r="AV564" s="174"/>
      <c r="AW564" s="174"/>
      <c r="AX564" s="174"/>
      <c r="AY564" s="174"/>
      <c r="AZ564" s="747" t="s">
        <v>3906</v>
      </c>
      <c r="BA564" s="1073" t="s">
        <v>5006</v>
      </c>
      <c r="BB564" s="326"/>
      <c r="BC564" s="326"/>
      <c r="BD564" s="326"/>
      <c r="BE564" s="983">
        <v>502</v>
      </c>
    </row>
    <row r="565" spans="1:57" s="381" customFormat="1" ht="12.95" customHeight="1">
      <c r="A565" s="402" t="s">
        <v>8484</v>
      </c>
      <c r="B565" s="565"/>
      <c r="C565" s="565"/>
      <c r="D565" s="234">
        <v>210023457</v>
      </c>
      <c r="E565" s="872" t="s">
        <v>3551</v>
      </c>
      <c r="F565" s="872"/>
      <c r="G565" s="565"/>
      <c r="H565" s="379"/>
      <c r="I565" s="174" t="s">
        <v>829</v>
      </c>
      <c r="J565" s="174" t="s">
        <v>825</v>
      </c>
      <c r="K565" s="174" t="s">
        <v>830</v>
      </c>
      <c r="L565" s="489" t="s">
        <v>103</v>
      </c>
      <c r="M565" s="458" t="s">
        <v>104</v>
      </c>
      <c r="N565" s="489" t="s">
        <v>120</v>
      </c>
      <c r="O565" s="458" t="s">
        <v>83</v>
      </c>
      <c r="P565" s="77" t="s">
        <v>106</v>
      </c>
      <c r="Q565" s="174" t="s">
        <v>107</v>
      </c>
      <c r="R565" s="77" t="s">
        <v>108</v>
      </c>
      <c r="S565" s="489" t="s">
        <v>109</v>
      </c>
      <c r="T565" s="77" t="s">
        <v>106</v>
      </c>
      <c r="U565" s="491" t="s">
        <v>121</v>
      </c>
      <c r="V565" s="174" t="s">
        <v>111</v>
      </c>
      <c r="W565" s="77">
        <v>60</v>
      </c>
      <c r="X565" s="174" t="s">
        <v>112</v>
      </c>
      <c r="Y565" s="77"/>
      <c r="Z565" s="77"/>
      <c r="AA565" s="77"/>
      <c r="AB565" s="77">
        <v>30</v>
      </c>
      <c r="AC565" s="174">
        <v>60</v>
      </c>
      <c r="AD565" s="174">
        <v>10</v>
      </c>
      <c r="AE565" s="150" t="s">
        <v>128</v>
      </c>
      <c r="AF565" s="174" t="s">
        <v>114</v>
      </c>
      <c r="AG565" s="151">
        <v>950</v>
      </c>
      <c r="AH565" s="151">
        <v>2664.2</v>
      </c>
      <c r="AI565" s="67">
        <v>0</v>
      </c>
      <c r="AJ565" s="67">
        <v>0</v>
      </c>
      <c r="AK565" s="33"/>
      <c r="AL565" s="492"/>
      <c r="AM565" s="33"/>
      <c r="AN565" s="33" t="s">
        <v>115</v>
      </c>
      <c r="AO565" s="85"/>
      <c r="AP565" s="174"/>
      <c r="AQ565" s="174"/>
      <c r="AR565" s="174"/>
      <c r="AS565" s="174" t="s">
        <v>831</v>
      </c>
      <c r="AT565" s="174" t="s">
        <v>831</v>
      </c>
      <c r="AU565" s="174"/>
      <c r="AV565" s="174"/>
      <c r="AW565" s="174"/>
      <c r="AX565" s="174"/>
      <c r="AY565" s="174"/>
      <c r="AZ565" s="747" t="s">
        <v>3906</v>
      </c>
      <c r="BA565" s="1073" t="s">
        <v>5006</v>
      </c>
      <c r="BB565" s="326"/>
      <c r="BC565" s="326"/>
      <c r="BD565" s="326"/>
      <c r="BE565" s="983">
        <v>503</v>
      </c>
    </row>
    <row r="566" spans="1:57" s="381" customFormat="1" ht="12.95" customHeight="1">
      <c r="A566" s="85" t="s">
        <v>8484</v>
      </c>
      <c r="B566" s="565"/>
      <c r="C566" s="565"/>
      <c r="D566" s="234">
        <v>210024576</v>
      </c>
      <c r="E566" s="872" t="s">
        <v>3552</v>
      </c>
      <c r="F566" s="872"/>
      <c r="G566" s="565"/>
      <c r="H566" s="379"/>
      <c r="I566" s="174" t="s">
        <v>829</v>
      </c>
      <c r="J566" s="174" t="s">
        <v>825</v>
      </c>
      <c r="K566" s="174" t="s">
        <v>830</v>
      </c>
      <c r="L566" s="489" t="s">
        <v>103</v>
      </c>
      <c r="M566" s="458" t="s">
        <v>104</v>
      </c>
      <c r="N566" s="489" t="s">
        <v>120</v>
      </c>
      <c r="O566" s="458" t="s">
        <v>83</v>
      </c>
      <c r="P566" s="77" t="s">
        <v>106</v>
      </c>
      <c r="Q566" s="174" t="s">
        <v>107</v>
      </c>
      <c r="R566" s="77" t="s">
        <v>108</v>
      </c>
      <c r="S566" s="489" t="s">
        <v>109</v>
      </c>
      <c r="T566" s="77" t="s">
        <v>106</v>
      </c>
      <c r="U566" s="491" t="s">
        <v>121</v>
      </c>
      <c r="V566" s="174" t="s">
        <v>111</v>
      </c>
      <c r="W566" s="77">
        <v>60</v>
      </c>
      <c r="X566" s="174" t="s">
        <v>112</v>
      </c>
      <c r="Y566" s="77"/>
      <c r="Z566" s="77"/>
      <c r="AA566" s="77"/>
      <c r="AB566" s="77">
        <v>30</v>
      </c>
      <c r="AC566" s="174">
        <v>60</v>
      </c>
      <c r="AD566" s="174">
        <v>10</v>
      </c>
      <c r="AE566" s="150" t="s">
        <v>122</v>
      </c>
      <c r="AF566" s="174" t="s">
        <v>114</v>
      </c>
      <c r="AG566" s="151">
        <v>600</v>
      </c>
      <c r="AH566" s="151">
        <v>6822.2</v>
      </c>
      <c r="AI566" s="67">
        <v>0</v>
      </c>
      <c r="AJ566" s="67">
        <v>0</v>
      </c>
      <c r="AK566" s="33"/>
      <c r="AL566" s="492"/>
      <c r="AM566" s="33"/>
      <c r="AN566" s="33" t="s">
        <v>115</v>
      </c>
      <c r="AO566" s="85"/>
      <c r="AP566" s="174"/>
      <c r="AQ566" s="174"/>
      <c r="AR566" s="174"/>
      <c r="AS566" s="174" t="s">
        <v>832</v>
      </c>
      <c r="AT566" s="174" t="s">
        <v>832</v>
      </c>
      <c r="AU566" s="174"/>
      <c r="AV566" s="174"/>
      <c r="AW566" s="174"/>
      <c r="AX566" s="174"/>
      <c r="AY566" s="174"/>
      <c r="AZ566" s="747" t="s">
        <v>3906</v>
      </c>
      <c r="BA566" s="1073" t="s">
        <v>5006</v>
      </c>
      <c r="BB566" s="326"/>
      <c r="BC566" s="326"/>
      <c r="BD566" s="326"/>
      <c r="BE566" s="983">
        <v>504</v>
      </c>
    </row>
    <row r="567" spans="1:57" s="381" customFormat="1" ht="12.95" customHeight="1">
      <c r="A567" s="24" t="s">
        <v>8484</v>
      </c>
      <c r="B567" s="211"/>
      <c r="C567" s="214"/>
      <c r="D567" s="211">
        <v>210029084</v>
      </c>
      <c r="E567" s="137" t="s">
        <v>3553</v>
      </c>
      <c r="F567" s="137"/>
      <c r="G567" s="137">
        <v>22100312</v>
      </c>
      <c r="H567" s="26" t="s">
        <v>1523</v>
      </c>
      <c r="I567" s="26" t="s">
        <v>833</v>
      </c>
      <c r="J567" s="26" t="s">
        <v>834</v>
      </c>
      <c r="K567" s="26" t="s">
        <v>835</v>
      </c>
      <c r="L567" s="27" t="s">
        <v>149</v>
      </c>
      <c r="M567" s="28" t="s">
        <v>104</v>
      </c>
      <c r="N567" s="26" t="s">
        <v>120</v>
      </c>
      <c r="O567" s="29" t="s">
        <v>83</v>
      </c>
      <c r="P567" s="28" t="s">
        <v>106</v>
      </c>
      <c r="Q567" s="26" t="s">
        <v>107</v>
      </c>
      <c r="R567" s="28" t="s">
        <v>150</v>
      </c>
      <c r="S567" s="27" t="s">
        <v>109</v>
      </c>
      <c r="T567" s="28" t="s">
        <v>106</v>
      </c>
      <c r="U567" s="30" t="s">
        <v>121</v>
      </c>
      <c r="V567" s="26" t="s">
        <v>111</v>
      </c>
      <c r="W567" s="28">
        <v>60</v>
      </c>
      <c r="X567" s="26" t="s">
        <v>112</v>
      </c>
      <c r="Y567" s="28"/>
      <c r="Z567" s="28"/>
      <c r="AA567" s="28"/>
      <c r="AB567" s="29">
        <v>30</v>
      </c>
      <c r="AC567" s="27">
        <v>60</v>
      </c>
      <c r="AD567" s="27">
        <v>10</v>
      </c>
      <c r="AE567" s="31" t="s">
        <v>128</v>
      </c>
      <c r="AF567" s="26" t="s">
        <v>114</v>
      </c>
      <c r="AG567" s="31">
        <v>47</v>
      </c>
      <c r="AH567" s="31">
        <v>25825.8</v>
      </c>
      <c r="AI567" s="32">
        <f>AG567*AH567</f>
        <v>1213812.5999999999</v>
      </c>
      <c r="AJ567" s="33">
        <f>AI567*1.12</f>
        <v>1359470.112</v>
      </c>
      <c r="AK567" s="34"/>
      <c r="AL567" s="35"/>
      <c r="AM567" s="34"/>
      <c r="AN567" s="34" t="s">
        <v>115</v>
      </c>
      <c r="AO567" s="24"/>
      <c r="AP567" s="26"/>
      <c r="AQ567" s="26"/>
      <c r="AR567" s="26"/>
      <c r="AS567" s="26" t="s">
        <v>836</v>
      </c>
      <c r="AT567" s="26" t="s">
        <v>836</v>
      </c>
      <c r="AU567" s="26"/>
      <c r="AV567" s="26"/>
      <c r="AW567" s="26"/>
      <c r="AX567" s="26"/>
      <c r="AY567" s="26"/>
      <c r="AZ567" s="26"/>
      <c r="BA567" s="203"/>
      <c r="BB567" s="203"/>
      <c r="BC567" s="38"/>
      <c r="BD567" s="38"/>
      <c r="BE567" s="983">
        <v>505</v>
      </c>
    </row>
    <row r="568" spans="1:57" s="381" customFormat="1" ht="12.95" customHeight="1">
      <c r="A568" s="24" t="s">
        <v>8484</v>
      </c>
      <c r="B568" s="211"/>
      <c r="C568" s="214"/>
      <c r="D568" s="211">
        <v>220010902</v>
      </c>
      <c r="E568" s="137" t="s">
        <v>3554</v>
      </c>
      <c r="F568" s="137"/>
      <c r="G568" s="137">
        <v>22100313</v>
      </c>
      <c r="H568" s="26" t="s">
        <v>1524</v>
      </c>
      <c r="I568" s="26" t="s">
        <v>833</v>
      </c>
      <c r="J568" s="26" t="s">
        <v>834</v>
      </c>
      <c r="K568" s="26" t="s">
        <v>835</v>
      </c>
      <c r="L568" s="27" t="s">
        <v>149</v>
      </c>
      <c r="M568" s="28" t="s">
        <v>104</v>
      </c>
      <c r="N568" s="26" t="s">
        <v>120</v>
      </c>
      <c r="O568" s="29" t="s">
        <v>83</v>
      </c>
      <c r="P568" s="28" t="s">
        <v>106</v>
      </c>
      <c r="Q568" s="26" t="s">
        <v>107</v>
      </c>
      <c r="R568" s="28" t="s">
        <v>150</v>
      </c>
      <c r="S568" s="27" t="s">
        <v>109</v>
      </c>
      <c r="T568" s="28" t="s">
        <v>106</v>
      </c>
      <c r="U568" s="30" t="s">
        <v>121</v>
      </c>
      <c r="V568" s="26" t="s">
        <v>111</v>
      </c>
      <c r="W568" s="28">
        <v>60</v>
      </c>
      <c r="X568" s="26" t="s">
        <v>112</v>
      </c>
      <c r="Y568" s="28"/>
      <c r="Z568" s="28"/>
      <c r="AA568" s="28"/>
      <c r="AB568" s="29">
        <v>30</v>
      </c>
      <c r="AC568" s="27">
        <v>60</v>
      </c>
      <c r="AD568" s="27">
        <v>10</v>
      </c>
      <c r="AE568" s="31" t="s">
        <v>122</v>
      </c>
      <c r="AF568" s="26" t="s">
        <v>114</v>
      </c>
      <c r="AG568" s="31">
        <v>94</v>
      </c>
      <c r="AH568" s="31">
        <v>25825.8</v>
      </c>
      <c r="AI568" s="32">
        <v>0</v>
      </c>
      <c r="AJ568" s="33">
        <v>0</v>
      </c>
      <c r="AK568" s="34"/>
      <c r="AL568" s="35"/>
      <c r="AM568" s="34"/>
      <c r="AN568" s="34" t="s">
        <v>115</v>
      </c>
      <c r="AO568" s="24"/>
      <c r="AP568" s="26"/>
      <c r="AQ568" s="26"/>
      <c r="AR568" s="26"/>
      <c r="AS568" s="26" t="s">
        <v>836</v>
      </c>
      <c r="AT568" s="26" t="s">
        <v>836</v>
      </c>
      <c r="AU568" s="26"/>
      <c r="AV568" s="26"/>
      <c r="AW568" s="26"/>
      <c r="AX568" s="26"/>
      <c r="AY568" s="26"/>
      <c r="AZ568" s="26" t="s">
        <v>3906</v>
      </c>
      <c r="BA568" s="203" t="s">
        <v>3944</v>
      </c>
      <c r="BB568" s="203"/>
      <c r="BC568" s="38"/>
      <c r="BD568" s="38"/>
      <c r="BE568" s="983">
        <v>506</v>
      </c>
    </row>
    <row r="569" spans="1:57" s="381" customFormat="1" ht="12.95" customHeight="1">
      <c r="A569" s="24" t="s">
        <v>8484</v>
      </c>
      <c r="B569" s="211"/>
      <c r="C569" s="214"/>
      <c r="D569" s="211">
        <v>220011091</v>
      </c>
      <c r="E569" s="137" t="s">
        <v>3555</v>
      </c>
      <c r="F569" s="137"/>
      <c r="G569" s="137">
        <v>22100314</v>
      </c>
      <c r="H569" s="26" t="s">
        <v>1525</v>
      </c>
      <c r="I569" s="26" t="s">
        <v>833</v>
      </c>
      <c r="J569" s="26" t="s">
        <v>834</v>
      </c>
      <c r="K569" s="26" t="s">
        <v>835</v>
      </c>
      <c r="L569" s="27" t="s">
        <v>149</v>
      </c>
      <c r="M569" s="28" t="s">
        <v>104</v>
      </c>
      <c r="N569" s="26" t="s">
        <v>120</v>
      </c>
      <c r="O569" s="29" t="s">
        <v>83</v>
      </c>
      <c r="P569" s="28" t="s">
        <v>106</v>
      </c>
      <c r="Q569" s="26" t="s">
        <v>107</v>
      </c>
      <c r="R569" s="28" t="s">
        <v>150</v>
      </c>
      <c r="S569" s="27" t="s">
        <v>109</v>
      </c>
      <c r="T569" s="28" t="s">
        <v>106</v>
      </c>
      <c r="U569" s="30" t="s">
        <v>121</v>
      </c>
      <c r="V569" s="26" t="s">
        <v>111</v>
      </c>
      <c r="W569" s="28">
        <v>60</v>
      </c>
      <c r="X569" s="26" t="s">
        <v>112</v>
      </c>
      <c r="Y569" s="28"/>
      <c r="Z569" s="28"/>
      <c r="AA569" s="28"/>
      <c r="AB569" s="29">
        <v>30</v>
      </c>
      <c r="AC569" s="27">
        <v>60</v>
      </c>
      <c r="AD569" s="27">
        <v>10</v>
      </c>
      <c r="AE569" s="31" t="s">
        <v>122</v>
      </c>
      <c r="AF569" s="26" t="s">
        <v>114</v>
      </c>
      <c r="AG569" s="31">
        <v>50</v>
      </c>
      <c r="AH569" s="31">
        <v>35812.699999999997</v>
      </c>
      <c r="AI569" s="32">
        <f>AG569*AH569</f>
        <v>1790634.9999999998</v>
      </c>
      <c r="AJ569" s="33">
        <f>AI569*1.12</f>
        <v>2005511.2</v>
      </c>
      <c r="AK569" s="34"/>
      <c r="AL569" s="35"/>
      <c r="AM569" s="34"/>
      <c r="AN569" s="34" t="s">
        <v>115</v>
      </c>
      <c r="AO569" s="24"/>
      <c r="AP569" s="26"/>
      <c r="AQ569" s="26"/>
      <c r="AR569" s="26"/>
      <c r="AS569" s="26" t="s">
        <v>837</v>
      </c>
      <c r="AT569" s="26" t="s">
        <v>837</v>
      </c>
      <c r="AU569" s="26"/>
      <c r="AV569" s="26"/>
      <c r="AW569" s="26"/>
      <c r="AX569" s="26"/>
      <c r="AY569" s="26"/>
      <c r="AZ569" s="26"/>
      <c r="BA569" s="203"/>
      <c r="BB569" s="203"/>
      <c r="BC569" s="38"/>
      <c r="BD569" s="38"/>
      <c r="BE569" s="983">
        <v>507</v>
      </c>
    </row>
    <row r="570" spans="1:57" s="381" customFormat="1" ht="12.95" customHeight="1">
      <c r="A570" s="24" t="s">
        <v>8484</v>
      </c>
      <c r="B570" s="211"/>
      <c r="C570" s="214"/>
      <c r="D570" s="211">
        <v>220011092</v>
      </c>
      <c r="E570" s="137" t="s">
        <v>3556</v>
      </c>
      <c r="F570" s="137"/>
      <c r="G570" s="137">
        <v>22100315</v>
      </c>
      <c r="H570" s="26" t="s">
        <v>1526</v>
      </c>
      <c r="I570" s="26" t="s">
        <v>833</v>
      </c>
      <c r="J570" s="26" t="s">
        <v>834</v>
      </c>
      <c r="K570" s="26" t="s">
        <v>835</v>
      </c>
      <c r="L570" s="27" t="s">
        <v>149</v>
      </c>
      <c r="M570" s="28" t="s">
        <v>104</v>
      </c>
      <c r="N570" s="26" t="s">
        <v>120</v>
      </c>
      <c r="O570" s="29" t="s">
        <v>83</v>
      </c>
      <c r="P570" s="28" t="s">
        <v>106</v>
      </c>
      <c r="Q570" s="26" t="s">
        <v>107</v>
      </c>
      <c r="R570" s="28" t="s">
        <v>150</v>
      </c>
      <c r="S570" s="27" t="s">
        <v>109</v>
      </c>
      <c r="T570" s="28" t="s">
        <v>106</v>
      </c>
      <c r="U570" s="30" t="s">
        <v>121</v>
      </c>
      <c r="V570" s="26" t="s">
        <v>111</v>
      </c>
      <c r="W570" s="28">
        <v>60</v>
      </c>
      <c r="X570" s="26" t="s">
        <v>112</v>
      </c>
      <c r="Y570" s="28"/>
      <c r="Z570" s="28"/>
      <c r="AA570" s="28"/>
      <c r="AB570" s="29">
        <v>30</v>
      </c>
      <c r="AC570" s="27">
        <v>60</v>
      </c>
      <c r="AD570" s="27">
        <v>10</v>
      </c>
      <c r="AE570" s="31" t="s">
        <v>122</v>
      </c>
      <c r="AF570" s="26" t="s">
        <v>114</v>
      </c>
      <c r="AG570" s="31">
        <v>393</v>
      </c>
      <c r="AH570" s="31">
        <v>30438.1</v>
      </c>
      <c r="AI570" s="32">
        <f>AG570*AH570</f>
        <v>11962173.299999999</v>
      </c>
      <c r="AJ570" s="33">
        <f>AI570*1.12</f>
        <v>13397634.096000001</v>
      </c>
      <c r="AK570" s="34"/>
      <c r="AL570" s="35"/>
      <c r="AM570" s="34"/>
      <c r="AN570" s="34" t="s">
        <v>115</v>
      </c>
      <c r="AO570" s="24"/>
      <c r="AP570" s="26"/>
      <c r="AQ570" s="26"/>
      <c r="AR570" s="26"/>
      <c r="AS570" s="26" t="s">
        <v>838</v>
      </c>
      <c r="AT570" s="26" t="s">
        <v>838</v>
      </c>
      <c r="AU570" s="26"/>
      <c r="AV570" s="26"/>
      <c r="AW570" s="26"/>
      <c r="AX570" s="26"/>
      <c r="AY570" s="26"/>
      <c r="AZ570" s="26"/>
      <c r="BA570" s="203"/>
      <c r="BB570" s="203"/>
      <c r="BC570" s="38"/>
      <c r="BD570" s="38"/>
      <c r="BE570" s="983">
        <v>508</v>
      </c>
    </row>
    <row r="571" spans="1:57" s="381" customFormat="1" ht="12.95" customHeight="1">
      <c r="A571" s="211" t="s">
        <v>8484</v>
      </c>
      <c r="B571" s="211"/>
      <c r="C571" s="214"/>
      <c r="D571" s="211">
        <v>220018775</v>
      </c>
      <c r="E571" s="137" t="s">
        <v>3557</v>
      </c>
      <c r="F571" s="137"/>
      <c r="G571" s="137">
        <v>22100316</v>
      </c>
      <c r="H571" s="26" t="s">
        <v>1527</v>
      </c>
      <c r="I571" s="26" t="s">
        <v>833</v>
      </c>
      <c r="J571" s="26" t="s">
        <v>834</v>
      </c>
      <c r="K571" s="26" t="s">
        <v>835</v>
      </c>
      <c r="L571" s="27" t="s">
        <v>149</v>
      </c>
      <c r="M571" s="28" t="s">
        <v>104</v>
      </c>
      <c r="N571" s="26" t="s">
        <v>120</v>
      </c>
      <c r="O571" s="29" t="s">
        <v>83</v>
      </c>
      <c r="P571" s="28" t="s">
        <v>106</v>
      </c>
      <c r="Q571" s="26" t="s">
        <v>107</v>
      </c>
      <c r="R571" s="28" t="s">
        <v>150</v>
      </c>
      <c r="S571" s="27" t="s">
        <v>109</v>
      </c>
      <c r="T571" s="28" t="s">
        <v>106</v>
      </c>
      <c r="U571" s="30" t="s">
        <v>121</v>
      </c>
      <c r="V571" s="26" t="s">
        <v>111</v>
      </c>
      <c r="W571" s="28">
        <v>60</v>
      </c>
      <c r="X571" s="26" t="s">
        <v>112</v>
      </c>
      <c r="Y571" s="28"/>
      <c r="Z571" s="28"/>
      <c r="AA571" s="28"/>
      <c r="AB571" s="29">
        <v>30</v>
      </c>
      <c r="AC571" s="27">
        <v>60</v>
      </c>
      <c r="AD571" s="27">
        <v>10</v>
      </c>
      <c r="AE571" s="31" t="s">
        <v>122</v>
      </c>
      <c r="AF571" s="26" t="s">
        <v>114</v>
      </c>
      <c r="AG571" s="31">
        <v>95</v>
      </c>
      <c r="AH571" s="31">
        <v>49464.800000000003</v>
      </c>
      <c r="AI571" s="32">
        <f>AG571*AH571</f>
        <v>4699156</v>
      </c>
      <c r="AJ571" s="33">
        <f>AI571*1.12</f>
        <v>5263054.7200000007</v>
      </c>
      <c r="AK571" s="34"/>
      <c r="AL571" s="35"/>
      <c r="AM571" s="34"/>
      <c r="AN571" s="34" t="s">
        <v>115</v>
      </c>
      <c r="AO571" s="24"/>
      <c r="AP571" s="26"/>
      <c r="AQ571" s="26"/>
      <c r="AR571" s="26"/>
      <c r="AS571" s="26" t="s">
        <v>839</v>
      </c>
      <c r="AT571" s="26" t="s">
        <v>839</v>
      </c>
      <c r="AU571" s="26"/>
      <c r="AV571" s="26"/>
      <c r="AW571" s="26"/>
      <c r="AX571" s="26"/>
      <c r="AY571" s="26"/>
      <c r="AZ571" s="26"/>
      <c r="BA571" s="203"/>
      <c r="BB571" s="203"/>
      <c r="BC571" s="38"/>
      <c r="BD571" s="38"/>
      <c r="BE571" s="983">
        <v>509</v>
      </c>
    </row>
    <row r="572" spans="1:57" s="381" customFormat="1" ht="12.95" customHeight="1">
      <c r="A572" s="402" t="s">
        <v>8484</v>
      </c>
      <c r="B572" s="565"/>
      <c r="C572" s="565"/>
      <c r="D572" s="234">
        <v>210009294</v>
      </c>
      <c r="E572" s="872" t="s">
        <v>3558</v>
      </c>
      <c r="F572" s="872"/>
      <c r="G572" s="565"/>
      <c r="H572" s="379"/>
      <c r="I572" s="174" t="s">
        <v>840</v>
      </c>
      <c r="J572" s="174" t="s">
        <v>841</v>
      </c>
      <c r="K572" s="174" t="s">
        <v>842</v>
      </c>
      <c r="L572" s="489" t="s">
        <v>103</v>
      </c>
      <c r="M572" s="458" t="s">
        <v>104</v>
      </c>
      <c r="N572" s="489" t="s">
        <v>120</v>
      </c>
      <c r="O572" s="458" t="s">
        <v>83</v>
      </c>
      <c r="P572" s="77" t="s">
        <v>106</v>
      </c>
      <c r="Q572" s="174" t="s">
        <v>107</v>
      </c>
      <c r="R572" s="77" t="s">
        <v>108</v>
      </c>
      <c r="S572" s="489" t="s">
        <v>109</v>
      </c>
      <c r="T572" s="77" t="s">
        <v>106</v>
      </c>
      <c r="U572" s="491" t="s">
        <v>121</v>
      </c>
      <c r="V572" s="174" t="s">
        <v>111</v>
      </c>
      <c r="W572" s="77">
        <v>60</v>
      </c>
      <c r="X572" s="174" t="s">
        <v>112</v>
      </c>
      <c r="Y572" s="77"/>
      <c r="Z572" s="77"/>
      <c r="AA572" s="77"/>
      <c r="AB572" s="77">
        <v>30</v>
      </c>
      <c r="AC572" s="174">
        <v>60</v>
      </c>
      <c r="AD572" s="174">
        <v>10</v>
      </c>
      <c r="AE572" s="150" t="s">
        <v>178</v>
      </c>
      <c r="AF572" s="174" t="s">
        <v>114</v>
      </c>
      <c r="AG572" s="151">
        <v>7.8</v>
      </c>
      <c r="AH572" s="151">
        <v>710766.67</v>
      </c>
      <c r="AI572" s="67">
        <v>0</v>
      </c>
      <c r="AJ572" s="67">
        <v>0</v>
      </c>
      <c r="AK572" s="33"/>
      <c r="AL572" s="492"/>
      <c r="AM572" s="33"/>
      <c r="AN572" s="33" t="s">
        <v>115</v>
      </c>
      <c r="AO572" s="85"/>
      <c r="AP572" s="174"/>
      <c r="AQ572" s="174"/>
      <c r="AR572" s="174"/>
      <c r="AS572" s="174" t="s">
        <v>843</v>
      </c>
      <c r="AT572" s="174" t="s">
        <v>843</v>
      </c>
      <c r="AU572" s="174"/>
      <c r="AV572" s="174"/>
      <c r="AW572" s="174"/>
      <c r="AX572" s="174"/>
      <c r="AY572" s="174"/>
      <c r="AZ572" s="747" t="s">
        <v>3906</v>
      </c>
      <c r="BA572" s="1073" t="s">
        <v>5006</v>
      </c>
      <c r="BB572" s="326"/>
      <c r="BC572" s="326"/>
      <c r="BD572" s="326"/>
      <c r="BE572" s="983">
        <v>510</v>
      </c>
    </row>
    <row r="573" spans="1:57" s="381" customFormat="1" ht="12.95" customHeight="1">
      <c r="A573" s="402" t="s">
        <v>8484</v>
      </c>
      <c r="B573" s="565"/>
      <c r="C573" s="565"/>
      <c r="D573" s="234">
        <v>210009298</v>
      </c>
      <c r="E573" s="872" t="s">
        <v>3559</v>
      </c>
      <c r="F573" s="872"/>
      <c r="G573" s="565"/>
      <c r="H573" s="379"/>
      <c r="I573" s="174" t="s">
        <v>840</v>
      </c>
      <c r="J573" s="174" t="s">
        <v>841</v>
      </c>
      <c r="K573" s="174" t="s">
        <v>842</v>
      </c>
      <c r="L573" s="489" t="s">
        <v>103</v>
      </c>
      <c r="M573" s="458" t="s">
        <v>104</v>
      </c>
      <c r="N573" s="489" t="s">
        <v>120</v>
      </c>
      <c r="O573" s="458" t="s">
        <v>83</v>
      </c>
      <c r="P573" s="77" t="s">
        <v>106</v>
      </c>
      <c r="Q573" s="174" t="s">
        <v>107</v>
      </c>
      <c r="R573" s="77" t="s">
        <v>108</v>
      </c>
      <c r="S573" s="489" t="s">
        <v>109</v>
      </c>
      <c r="T573" s="77" t="s">
        <v>106</v>
      </c>
      <c r="U573" s="491" t="s">
        <v>121</v>
      </c>
      <c r="V573" s="174" t="s">
        <v>111</v>
      </c>
      <c r="W573" s="77">
        <v>60</v>
      </c>
      <c r="X573" s="174" t="s">
        <v>112</v>
      </c>
      <c r="Y573" s="77"/>
      <c r="Z573" s="77"/>
      <c r="AA573" s="77"/>
      <c r="AB573" s="77">
        <v>30</v>
      </c>
      <c r="AC573" s="174">
        <v>60</v>
      </c>
      <c r="AD573" s="174">
        <v>10</v>
      </c>
      <c r="AE573" s="150" t="s">
        <v>178</v>
      </c>
      <c r="AF573" s="174" t="s">
        <v>114</v>
      </c>
      <c r="AG573" s="151">
        <v>4.5</v>
      </c>
      <c r="AH573" s="151">
        <v>717400</v>
      </c>
      <c r="AI573" s="67">
        <v>0</v>
      </c>
      <c r="AJ573" s="67">
        <v>0</v>
      </c>
      <c r="AK573" s="33"/>
      <c r="AL573" s="492"/>
      <c r="AM573" s="33"/>
      <c r="AN573" s="33" t="s">
        <v>115</v>
      </c>
      <c r="AO573" s="85"/>
      <c r="AP573" s="174"/>
      <c r="AQ573" s="174"/>
      <c r="AR573" s="174"/>
      <c r="AS573" s="174" t="s">
        <v>844</v>
      </c>
      <c r="AT573" s="174" t="s">
        <v>844</v>
      </c>
      <c r="AU573" s="174"/>
      <c r="AV573" s="174"/>
      <c r="AW573" s="174"/>
      <c r="AX573" s="174"/>
      <c r="AY573" s="174"/>
      <c r="AZ573" s="747" t="s">
        <v>3906</v>
      </c>
      <c r="BA573" s="1073" t="s">
        <v>5006</v>
      </c>
      <c r="BB573" s="326"/>
      <c r="BC573" s="326"/>
      <c r="BD573" s="326"/>
      <c r="BE573" s="983">
        <v>511</v>
      </c>
    </row>
    <row r="574" spans="1:57" s="381" customFormat="1" ht="12.95" customHeight="1">
      <c r="A574" s="402" t="s">
        <v>8484</v>
      </c>
      <c r="B574" s="565"/>
      <c r="C574" s="565"/>
      <c r="D574" s="234">
        <v>210017797</v>
      </c>
      <c r="E574" s="872" t="s">
        <v>3560</v>
      </c>
      <c r="F574" s="872"/>
      <c r="G574" s="565"/>
      <c r="H574" s="379"/>
      <c r="I574" s="174" t="s">
        <v>840</v>
      </c>
      <c r="J574" s="174" t="s">
        <v>841</v>
      </c>
      <c r="K574" s="174" t="s">
        <v>842</v>
      </c>
      <c r="L574" s="489" t="s">
        <v>103</v>
      </c>
      <c r="M574" s="458" t="s">
        <v>104</v>
      </c>
      <c r="N574" s="489" t="s">
        <v>120</v>
      </c>
      <c r="O574" s="458" t="s">
        <v>83</v>
      </c>
      <c r="P574" s="77" t="s">
        <v>106</v>
      </c>
      <c r="Q574" s="174" t="s">
        <v>107</v>
      </c>
      <c r="R574" s="77" t="s">
        <v>108</v>
      </c>
      <c r="S574" s="489" t="s">
        <v>109</v>
      </c>
      <c r="T574" s="77" t="s">
        <v>106</v>
      </c>
      <c r="U574" s="491" t="s">
        <v>121</v>
      </c>
      <c r="V574" s="174" t="s">
        <v>111</v>
      </c>
      <c r="W574" s="77">
        <v>60</v>
      </c>
      <c r="X574" s="174" t="s">
        <v>112</v>
      </c>
      <c r="Y574" s="77"/>
      <c r="Z574" s="77"/>
      <c r="AA574" s="77"/>
      <c r="AB574" s="77">
        <v>30</v>
      </c>
      <c r="AC574" s="174">
        <v>60</v>
      </c>
      <c r="AD574" s="174">
        <v>10</v>
      </c>
      <c r="AE574" s="150" t="s">
        <v>178</v>
      </c>
      <c r="AF574" s="174" t="s">
        <v>114</v>
      </c>
      <c r="AG574" s="151">
        <v>5.26</v>
      </c>
      <c r="AH574" s="151">
        <v>713433.33</v>
      </c>
      <c r="AI574" s="67">
        <v>0</v>
      </c>
      <c r="AJ574" s="67">
        <v>0</v>
      </c>
      <c r="AK574" s="33"/>
      <c r="AL574" s="492"/>
      <c r="AM574" s="33"/>
      <c r="AN574" s="33" t="s">
        <v>115</v>
      </c>
      <c r="AO574" s="85"/>
      <c r="AP574" s="174"/>
      <c r="AQ574" s="174"/>
      <c r="AR574" s="174"/>
      <c r="AS574" s="174" t="s">
        <v>845</v>
      </c>
      <c r="AT574" s="174" t="s">
        <v>845</v>
      </c>
      <c r="AU574" s="174"/>
      <c r="AV574" s="174"/>
      <c r="AW574" s="174"/>
      <c r="AX574" s="174"/>
      <c r="AY574" s="174"/>
      <c r="AZ574" s="747" t="s">
        <v>3906</v>
      </c>
      <c r="BA574" s="1073" t="s">
        <v>5006</v>
      </c>
      <c r="BB574" s="326"/>
      <c r="BC574" s="326"/>
      <c r="BD574" s="326"/>
      <c r="BE574" s="983">
        <v>512</v>
      </c>
    </row>
    <row r="575" spans="1:57" s="381" customFormat="1" ht="12.95" customHeight="1">
      <c r="A575" s="211" t="s">
        <v>1171</v>
      </c>
      <c r="B575" s="211"/>
      <c r="C575" s="214"/>
      <c r="D575" s="211">
        <v>210032404</v>
      </c>
      <c r="E575" s="137" t="s">
        <v>3561</v>
      </c>
      <c r="F575" s="137"/>
      <c r="G575" s="137">
        <v>22100320</v>
      </c>
      <c r="H575" s="26" t="s">
        <v>1531</v>
      </c>
      <c r="I575" s="26" t="s">
        <v>847</v>
      </c>
      <c r="J575" s="26" t="s">
        <v>848</v>
      </c>
      <c r="K575" s="26" t="s">
        <v>849</v>
      </c>
      <c r="L575" s="27" t="s">
        <v>103</v>
      </c>
      <c r="M575" s="28" t="s">
        <v>104</v>
      </c>
      <c r="N575" s="26"/>
      <c r="O575" s="29" t="s">
        <v>105</v>
      </c>
      <c r="P575" s="28" t="s">
        <v>106</v>
      </c>
      <c r="Q575" s="26" t="s">
        <v>107</v>
      </c>
      <c r="R575" s="28" t="s">
        <v>108</v>
      </c>
      <c r="S575" s="27" t="s">
        <v>109</v>
      </c>
      <c r="T575" s="28" t="s">
        <v>106</v>
      </c>
      <c r="U575" s="30" t="s">
        <v>121</v>
      </c>
      <c r="V575" s="26" t="s">
        <v>111</v>
      </c>
      <c r="W575" s="28">
        <v>60</v>
      </c>
      <c r="X575" s="26" t="s">
        <v>112</v>
      </c>
      <c r="Y575" s="28"/>
      <c r="Z575" s="28"/>
      <c r="AA575" s="28"/>
      <c r="AB575" s="29" t="s">
        <v>105</v>
      </c>
      <c r="AC575" s="27">
        <v>90</v>
      </c>
      <c r="AD575" s="27">
        <v>10</v>
      </c>
      <c r="AE575" s="31" t="s">
        <v>128</v>
      </c>
      <c r="AF575" s="26" t="s">
        <v>114</v>
      </c>
      <c r="AG575" s="39">
        <v>5300</v>
      </c>
      <c r="AH575" s="39">
        <v>512.5</v>
      </c>
      <c r="AI575" s="32">
        <f>AG575*AH575</f>
        <v>2716250</v>
      </c>
      <c r="AJ575" s="33">
        <f>AI575*1.12</f>
        <v>3042200.0000000005</v>
      </c>
      <c r="AK575" s="34"/>
      <c r="AL575" s="35"/>
      <c r="AM575" s="34"/>
      <c r="AN575" s="34" t="s">
        <v>115</v>
      </c>
      <c r="AO575" s="24"/>
      <c r="AP575" s="26"/>
      <c r="AQ575" s="26"/>
      <c r="AR575" s="26"/>
      <c r="AS575" s="26" t="s">
        <v>850</v>
      </c>
      <c r="AT575" s="26" t="s">
        <v>850</v>
      </c>
      <c r="AU575" s="26"/>
      <c r="AV575" s="26"/>
      <c r="AW575" s="26"/>
      <c r="AX575" s="26"/>
      <c r="AY575" s="26"/>
      <c r="AZ575" s="26"/>
      <c r="BA575" s="203"/>
      <c r="BB575" s="203"/>
      <c r="BC575" s="38"/>
      <c r="BD575" s="38"/>
      <c r="BE575" s="983">
        <v>513</v>
      </c>
    </row>
    <row r="576" spans="1:57" s="381" customFormat="1" ht="12.95" customHeight="1">
      <c r="A576" s="211" t="s">
        <v>1171</v>
      </c>
      <c r="B576" s="211"/>
      <c r="C576" s="214"/>
      <c r="D576" s="211">
        <v>210035980</v>
      </c>
      <c r="E576" s="137" t="s">
        <v>3562</v>
      </c>
      <c r="F576" s="137"/>
      <c r="G576" s="137">
        <v>22100321</v>
      </c>
      <c r="H576" s="26" t="s">
        <v>1532</v>
      </c>
      <c r="I576" s="26" t="s">
        <v>847</v>
      </c>
      <c r="J576" s="26" t="s">
        <v>848</v>
      </c>
      <c r="K576" s="26" t="s">
        <v>849</v>
      </c>
      <c r="L576" s="27" t="s">
        <v>103</v>
      </c>
      <c r="M576" s="28" t="s">
        <v>104</v>
      </c>
      <c r="N576" s="26"/>
      <c r="O576" s="29" t="s">
        <v>105</v>
      </c>
      <c r="P576" s="28" t="s">
        <v>106</v>
      </c>
      <c r="Q576" s="26" t="s">
        <v>107</v>
      </c>
      <c r="R576" s="28" t="s">
        <v>108</v>
      </c>
      <c r="S576" s="27" t="s">
        <v>109</v>
      </c>
      <c r="T576" s="28" t="s">
        <v>106</v>
      </c>
      <c r="U576" s="30" t="s">
        <v>121</v>
      </c>
      <c r="V576" s="26" t="s">
        <v>111</v>
      </c>
      <c r="W576" s="28">
        <v>60</v>
      </c>
      <c r="X576" s="26" t="s">
        <v>112</v>
      </c>
      <c r="Y576" s="28"/>
      <c r="Z576" s="28"/>
      <c r="AA576" s="28"/>
      <c r="AB576" s="29" t="s">
        <v>105</v>
      </c>
      <c r="AC576" s="27">
        <v>90</v>
      </c>
      <c r="AD576" s="27">
        <v>10</v>
      </c>
      <c r="AE576" s="31" t="s">
        <v>128</v>
      </c>
      <c r="AF576" s="26" t="s">
        <v>114</v>
      </c>
      <c r="AG576" s="39">
        <v>8652</v>
      </c>
      <c r="AH576" s="39">
        <v>1421.4</v>
      </c>
      <c r="AI576" s="32">
        <f>AG576*AH576</f>
        <v>12297952.800000001</v>
      </c>
      <c r="AJ576" s="33">
        <f>AI576*1.12</f>
        <v>13773707.136000002</v>
      </c>
      <c r="AK576" s="34"/>
      <c r="AL576" s="35"/>
      <c r="AM576" s="34"/>
      <c r="AN576" s="34" t="s">
        <v>115</v>
      </c>
      <c r="AO576" s="24"/>
      <c r="AP576" s="26"/>
      <c r="AQ576" s="26"/>
      <c r="AR576" s="26"/>
      <c r="AS576" s="26" t="s">
        <v>851</v>
      </c>
      <c r="AT576" s="26" t="s">
        <v>851</v>
      </c>
      <c r="AU576" s="26"/>
      <c r="AV576" s="26"/>
      <c r="AW576" s="26"/>
      <c r="AX576" s="26"/>
      <c r="AY576" s="26"/>
      <c r="AZ576" s="26"/>
      <c r="BA576" s="203"/>
      <c r="BB576" s="203"/>
      <c r="BC576" s="38"/>
      <c r="BD576" s="38"/>
      <c r="BE576" s="983">
        <v>514</v>
      </c>
    </row>
    <row r="577" spans="1:57" s="381" customFormat="1" ht="12.95" customHeight="1">
      <c r="A577" s="211" t="s">
        <v>1171</v>
      </c>
      <c r="B577" s="211"/>
      <c r="C577" s="214"/>
      <c r="D577" s="211">
        <v>210015183</v>
      </c>
      <c r="E577" s="137" t="s">
        <v>1397</v>
      </c>
      <c r="F577" s="137"/>
      <c r="G577" s="137">
        <v>22100322</v>
      </c>
      <c r="H577" s="26" t="s">
        <v>1533</v>
      </c>
      <c r="I577" s="26" t="s">
        <v>852</v>
      </c>
      <c r="J577" s="26" t="s">
        <v>853</v>
      </c>
      <c r="K577" s="26" t="s">
        <v>854</v>
      </c>
      <c r="L577" s="27" t="s">
        <v>103</v>
      </c>
      <c r="M577" s="28" t="s">
        <v>104</v>
      </c>
      <c r="N577" s="26"/>
      <c r="O577" s="29" t="s">
        <v>105</v>
      </c>
      <c r="P577" s="28" t="s">
        <v>106</v>
      </c>
      <c r="Q577" s="26" t="s">
        <v>107</v>
      </c>
      <c r="R577" s="28" t="s">
        <v>108</v>
      </c>
      <c r="S577" s="27" t="s">
        <v>109</v>
      </c>
      <c r="T577" s="28" t="s">
        <v>106</v>
      </c>
      <c r="U577" s="30" t="s">
        <v>121</v>
      </c>
      <c r="V577" s="26" t="s">
        <v>111</v>
      </c>
      <c r="W577" s="28">
        <v>60</v>
      </c>
      <c r="X577" s="26" t="s">
        <v>112</v>
      </c>
      <c r="Y577" s="28"/>
      <c r="Z577" s="28"/>
      <c r="AA577" s="28"/>
      <c r="AB577" s="29" t="s">
        <v>105</v>
      </c>
      <c r="AC577" s="27">
        <v>90</v>
      </c>
      <c r="AD577" s="27">
        <v>10</v>
      </c>
      <c r="AE577" s="31" t="s">
        <v>128</v>
      </c>
      <c r="AF577" s="26" t="s">
        <v>114</v>
      </c>
      <c r="AG577" s="39">
        <v>380</v>
      </c>
      <c r="AH577" s="39">
        <v>299.77999999999997</v>
      </c>
      <c r="AI577" s="905">
        <v>0</v>
      </c>
      <c r="AJ577" s="905">
        <v>0</v>
      </c>
      <c r="AK577" s="34"/>
      <c r="AL577" s="35"/>
      <c r="AM577" s="34"/>
      <c r="AN577" s="34" t="s">
        <v>115</v>
      </c>
      <c r="AO577" s="24"/>
      <c r="AP577" s="26"/>
      <c r="AQ577" s="26"/>
      <c r="AR577" s="26"/>
      <c r="AS577" s="26" t="s">
        <v>855</v>
      </c>
      <c r="AT577" s="26" t="s">
        <v>855</v>
      </c>
      <c r="AU577" s="26"/>
      <c r="AV577" s="26"/>
      <c r="AW577" s="26"/>
      <c r="AX577" s="26"/>
      <c r="AY577" s="26"/>
      <c r="AZ577" s="26"/>
      <c r="BA577" s="203"/>
      <c r="BB577" s="203"/>
      <c r="BC577" s="38"/>
      <c r="BD577" s="38"/>
      <c r="BE577" s="983">
        <v>515</v>
      </c>
    </row>
    <row r="578" spans="1:57" s="381" customFormat="1" ht="12.95" customHeight="1">
      <c r="A578" s="985" t="s">
        <v>1171</v>
      </c>
      <c r="B578" s="1203"/>
      <c r="C578" s="1203"/>
      <c r="D578" s="987">
        <v>210015183</v>
      </c>
      <c r="E578" s="1333" t="s">
        <v>9018</v>
      </c>
      <c r="F578" s="1333" t="s">
        <v>1397</v>
      </c>
      <c r="G578" s="1203"/>
      <c r="H578" s="529"/>
      <c r="I578" s="530" t="s">
        <v>852</v>
      </c>
      <c r="J578" s="530" t="s">
        <v>853</v>
      </c>
      <c r="K578" s="530" t="s">
        <v>854</v>
      </c>
      <c r="L578" s="1262" t="s">
        <v>103</v>
      </c>
      <c r="M578" s="321" t="s">
        <v>104</v>
      </c>
      <c r="N578" s="530"/>
      <c r="O578" s="1263" t="s">
        <v>105</v>
      </c>
      <c r="P578" s="321" t="s">
        <v>106</v>
      </c>
      <c r="Q578" s="530" t="s">
        <v>107</v>
      </c>
      <c r="R578" s="321" t="s">
        <v>1155</v>
      </c>
      <c r="S578" s="530" t="s">
        <v>109</v>
      </c>
      <c r="T578" s="321" t="s">
        <v>106</v>
      </c>
      <c r="U578" s="530" t="s">
        <v>121</v>
      </c>
      <c r="V578" s="530" t="s">
        <v>111</v>
      </c>
      <c r="W578" s="321">
        <v>60</v>
      </c>
      <c r="X578" s="530" t="s">
        <v>112</v>
      </c>
      <c r="Y578" s="321"/>
      <c r="Z578" s="321"/>
      <c r="AA578" s="321"/>
      <c r="AB578" s="321" t="s">
        <v>105</v>
      </c>
      <c r="AC578" s="530">
        <v>90</v>
      </c>
      <c r="AD578" s="530">
        <v>10</v>
      </c>
      <c r="AE578" s="618" t="s">
        <v>128</v>
      </c>
      <c r="AF578" s="530" t="s">
        <v>114</v>
      </c>
      <c r="AG578" s="618">
        <v>402</v>
      </c>
      <c r="AH578" s="960">
        <v>581</v>
      </c>
      <c r="AI578" s="620">
        <v>233562</v>
      </c>
      <c r="AJ578" s="620">
        <v>261589.44000000003</v>
      </c>
      <c r="AK578" s="619"/>
      <c r="AL578" s="620"/>
      <c r="AM578" s="620"/>
      <c r="AN578" s="621" t="s">
        <v>115</v>
      </c>
      <c r="AO578" s="530"/>
      <c r="AP578" s="530"/>
      <c r="AQ578" s="530"/>
      <c r="AR578" s="530"/>
      <c r="AS578" s="530" t="s">
        <v>855</v>
      </c>
      <c r="AT578" s="530" t="s">
        <v>855</v>
      </c>
      <c r="AU578" s="530"/>
      <c r="AV578" s="530"/>
      <c r="AW578" s="530"/>
      <c r="AX578" s="530"/>
      <c r="AY578" s="530"/>
      <c r="AZ578" s="621"/>
      <c r="BA578" s="1072"/>
      <c r="BB578" s="254"/>
      <c r="BC578" s="1"/>
      <c r="BD578" s="1" t="e">
        <f>VLOOKUP($F$2877:$F$3305,$E$17:$BE$2871,53,0)</f>
        <v>#VALUE!</v>
      </c>
      <c r="BE578" s="979" t="e">
        <f>BD578+0.5</f>
        <v>#VALUE!</v>
      </c>
    </row>
    <row r="579" spans="1:57" s="381" customFormat="1" ht="12.95" customHeight="1">
      <c r="A579" s="211" t="s">
        <v>1171</v>
      </c>
      <c r="B579" s="211"/>
      <c r="C579" s="214"/>
      <c r="D579" s="211">
        <v>210035534</v>
      </c>
      <c r="E579" s="137" t="s">
        <v>1396</v>
      </c>
      <c r="F579" s="137"/>
      <c r="G579" s="137">
        <v>22100323</v>
      </c>
      <c r="H579" s="26" t="s">
        <v>1534</v>
      </c>
      <c r="I579" s="26" t="s">
        <v>852</v>
      </c>
      <c r="J579" s="26" t="s">
        <v>853</v>
      </c>
      <c r="K579" s="26" t="s">
        <v>854</v>
      </c>
      <c r="L579" s="27" t="s">
        <v>103</v>
      </c>
      <c r="M579" s="28" t="s">
        <v>104</v>
      </c>
      <c r="N579" s="26"/>
      <c r="O579" s="29" t="s">
        <v>105</v>
      </c>
      <c r="P579" s="28" t="s">
        <v>106</v>
      </c>
      <c r="Q579" s="26" t="s">
        <v>107</v>
      </c>
      <c r="R579" s="28" t="s">
        <v>108</v>
      </c>
      <c r="S579" s="27" t="s">
        <v>109</v>
      </c>
      <c r="T579" s="28" t="s">
        <v>106</v>
      </c>
      <c r="U579" s="30" t="s">
        <v>121</v>
      </c>
      <c r="V579" s="26" t="s">
        <v>111</v>
      </c>
      <c r="W579" s="28">
        <v>60</v>
      </c>
      <c r="X579" s="26" t="s">
        <v>112</v>
      </c>
      <c r="Y579" s="28"/>
      <c r="Z579" s="28"/>
      <c r="AA579" s="28"/>
      <c r="AB579" s="29" t="s">
        <v>105</v>
      </c>
      <c r="AC579" s="27">
        <v>90</v>
      </c>
      <c r="AD579" s="27">
        <v>10</v>
      </c>
      <c r="AE579" s="31" t="s">
        <v>128</v>
      </c>
      <c r="AF579" s="26" t="s">
        <v>114</v>
      </c>
      <c r="AG579" s="39">
        <v>2130</v>
      </c>
      <c r="AH579" s="39">
        <v>2611.5</v>
      </c>
      <c r="AI579" s="32">
        <f t="shared" ref="AI579:AI584" si="35">AG579*AH579</f>
        <v>5562495</v>
      </c>
      <c r="AJ579" s="33">
        <f t="shared" ref="AJ579:AJ584" si="36">AI579*1.12</f>
        <v>6229994.4000000004</v>
      </c>
      <c r="AK579" s="34"/>
      <c r="AL579" s="35"/>
      <c r="AM579" s="34"/>
      <c r="AN579" s="34" t="s">
        <v>115</v>
      </c>
      <c r="AO579" s="24"/>
      <c r="AP579" s="26"/>
      <c r="AQ579" s="26"/>
      <c r="AR579" s="26"/>
      <c r="AS579" s="26" t="s">
        <v>856</v>
      </c>
      <c r="AT579" s="26" t="s">
        <v>856</v>
      </c>
      <c r="AU579" s="26"/>
      <c r="AV579" s="26"/>
      <c r="AW579" s="26"/>
      <c r="AX579" s="26"/>
      <c r="AY579" s="26"/>
      <c r="AZ579" s="26"/>
      <c r="BA579" s="203"/>
      <c r="BB579" s="203"/>
      <c r="BC579" s="38"/>
      <c r="BD579" s="38"/>
      <c r="BE579" s="983">
        <v>516</v>
      </c>
    </row>
    <row r="580" spans="1:57" s="381" customFormat="1" ht="12.95" customHeight="1">
      <c r="A580" s="211" t="s">
        <v>1171</v>
      </c>
      <c r="B580" s="211"/>
      <c r="C580" s="214"/>
      <c r="D580" s="211">
        <v>210026529</v>
      </c>
      <c r="E580" s="137" t="s">
        <v>1382</v>
      </c>
      <c r="F580" s="137"/>
      <c r="G580" s="137">
        <v>22100324</v>
      </c>
      <c r="H580" s="26" t="s">
        <v>1535</v>
      </c>
      <c r="I580" s="26" t="s">
        <v>857</v>
      </c>
      <c r="J580" s="26" t="s">
        <v>858</v>
      </c>
      <c r="K580" s="26" t="s">
        <v>859</v>
      </c>
      <c r="L580" s="27" t="s">
        <v>103</v>
      </c>
      <c r="M580" s="28" t="s">
        <v>104</v>
      </c>
      <c r="N580" s="26"/>
      <c r="O580" s="29" t="s">
        <v>105</v>
      </c>
      <c r="P580" s="28" t="s">
        <v>106</v>
      </c>
      <c r="Q580" s="26" t="s">
        <v>107</v>
      </c>
      <c r="R580" s="28" t="s">
        <v>108</v>
      </c>
      <c r="S580" s="27" t="s">
        <v>109</v>
      </c>
      <c r="T580" s="28" t="s">
        <v>106</v>
      </c>
      <c r="U580" s="30" t="s">
        <v>121</v>
      </c>
      <c r="V580" s="26" t="s">
        <v>111</v>
      </c>
      <c r="W580" s="28">
        <v>60</v>
      </c>
      <c r="X580" s="26" t="s">
        <v>112</v>
      </c>
      <c r="Y580" s="28"/>
      <c r="Z580" s="28"/>
      <c r="AA580" s="28"/>
      <c r="AB580" s="29" t="s">
        <v>105</v>
      </c>
      <c r="AC580" s="27">
        <v>90</v>
      </c>
      <c r="AD580" s="27">
        <v>10</v>
      </c>
      <c r="AE580" s="31" t="s">
        <v>128</v>
      </c>
      <c r="AF580" s="26" t="s">
        <v>114</v>
      </c>
      <c r="AG580" s="39">
        <v>2708</v>
      </c>
      <c r="AH580" s="39">
        <v>54.5</v>
      </c>
      <c r="AI580" s="32">
        <f t="shared" si="35"/>
        <v>147586</v>
      </c>
      <c r="AJ580" s="33">
        <f t="shared" si="36"/>
        <v>165296.32000000001</v>
      </c>
      <c r="AK580" s="34"/>
      <c r="AL580" s="35"/>
      <c r="AM580" s="34"/>
      <c r="AN580" s="34" t="s">
        <v>115</v>
      </c>
      <c r="AO580" s="24"/>
      <c r="AP580" s="26"/>
      <c r="AQ580" s="26"/>
      <c r="AR580" s="26"/>
      <c r="AS580" s="26" t="s">
        <v>860</v>
      </c>
      <c r="AT580" s="26" t="s">
        <v>860</v>
      </c>
      <c r="AU580" s="26"/>
      <c r="AV580" s="26"/>
      <c r="AW580" s="26"/>
      <c r="AX580" s="26"/>
      <c r="AY580" s="26"/>
      <c r="AZ580" s="26"/>
      <c r="BA580" s="203"/>
      <c r="BB580" s="203"/>
      <c r="BC580" s="38"/>
      <c r="BD580" s="38"/>
      <c r="BE580" s="983">
        <v>517</v>
      </c>
    </row>
    <row r="581" spans="1:57" s="381" customFormat="1" ht="12.95" customHeight="1">
      <c r="A581" s="211" t="s">
        <v>1171</v>
      </c>
      <c r="B581" s="211"/>
      <c r="C581" s="214"/>
      <c r="D581" s="211">
        <v>220011168</v>
      </c>
      <c r="E581" s="137" t="s">
        <v>1381</v>
      </c>
      <c r="F581" s="137"/>
      <c r="G581" s="137">
        <v>22100325</v>
      </c>
      <c r="H581" s="26" t="s">
        <v>1536</v>
      </c>
      <c r="I581" s="26" t="s">
        <v>857</v>
      </c>
      <c r="J581" s="26" t="s">
        <v>858</v>
      </c>
      <c r="K581" s="26" t="s">
        <v>859</v>
      </c>
      <c r="L581" s="27" t="s">
        <v>103</v>
      </c>
      <c r="M581" s="28" t="s">
        <v>104</v>
      </c>
      <c r="N581" s="26"/>
      <c r="O581" s="29" t="s">
        <v>105</v>
      </c>
      <c r="P581" s="28" t="s">
        <v>106</v>
      </c>
      <c r="Q581" s="26" t="s">
        <v>107</v>
      </c>
      <c r="R581" s="28" t="s">
        <v>108</v>
      </c>
      <c r="S581" s="27" t="s">
        <v>109</v>
      </c>
      <c r="T581" s="28" t="s">
        <v>106</v>
      </c>
      <c r="U581" s="30" t="s">
        <v>121</v>
      </c>
      <c r="V581" s="26" t="s">
        <v>111</v>
      </c>
      <c r="W581" s="28">
        <v>60</v>
      </c>
      <c r="X581" s="26" t="s">
        <v>112</v>
      </c>
      <c r="Y581" s="28"/>
      <c r="Z581" s="28"/>
      <c r="AA581" s="28"/>
      <c r="AB581" s="29" t="s">
        <v>105</v>
      </c>
      <c r="AC581" s="27">
        <v>90</v>
      </c>
      <c r="AD581" s="27">
        <v>10</v>
      </c>
      <c r="AE581" s="31" t="s">
        <v>128</v>
      </c>
      <c r="AF581" s="26" t="s">
        <v>114</v>
      </c>
      <c r="AG581" s="39">
        <v>600</v>
      </c>
      <c r="AH581" s="39">
        <v>55.6</v>
      </c>
      <c r="AI581" s="32">
        <f t="shared" si="35"/>
        <v>33360</v>
      </c>
      <c r="AJ581" s="33">
        <f t="shared" si="36"/>
        <v>37363.200000000004</v>
      </c>
      <c r="AK581" s="34"/>
      <c r="AL581" s="35"/>
      <c r="AM581" s="34"/>
      <c r="AN581" s="34" t="s">
        <v>115</v>
      </c>
      <c r="AO581" s="24"/>
      <c r="AP581" s="26"/>
      <c r="AQ581" s="26"/>
      <c r="AR581" s="26"/>
      <c r="AS581" s="26" t="s">
        <v>861</v>
      </c>
      <c r="AT581" s="26" t="s">
        <v>861</v>
      </c>
      <c r="AU581" s="26"/>
      <c r="AV581" s="26"/>
      <c r="AW581" s="26"/>
      <c r="AX581" s="26"/>
      <c r="AY581" s="26"/>
      <c r="AZ581" s="26"/>
      <c r="BA581" s="203"/>
      <c r="BB581" s="203"/>
      <c r="BC581" s="38"/>
      <c r="BD581" s="38"/>
      <c r="BE581" s="983">
        <v>518</v>
      </c>
    </row>
    <row r="582" spans="1:57" s="381" customFormat="1" ht="12.95" customHeight="1">
      <c r="A582" s="211" t="s">
        <v>1171</v>
      </c>
      <c r="B582" s="211"/>
      <c r="C582" s="214"/>
      <c r="D582" s="211">
        <v>230000197</v>
      </c>
      <c r="E582" s="137" t="s">
        <v>1272</v>
      </c>
      <c r="F582" s="137"/>
      <c r="G582" s="137">
        <v>22100326</v>
      </c>
      <c r="H582" s="26" t="s">
        <v>1537</v>
      </c>
      <c r="I582" s="26" t="s">
        <v>1191</v>
      </c>
      <c r="J582" s="26" t="s">
        <v>862</v>
      </c>
      <c r="K582" s="26" t="s">
        <v>1192</v>
      </c>
      <c r="L582" s="27" t="s">
        <v>103</v>
      </c>
      <c r="M582" s="28" t="s">
        <v>104</v>
      </c>
      <c r="N582" s="26"/>
      <c r="O582" s="29" t="s">
        <v>105</v>
      </c>
      <c r="P582" s="28" t="s">
        <v>106</v>
      </c>
      <c r="Q582" s="26" t="s">
        <v>107</v>
      </c>
      <c r="R582" s="28" t="s">
        <v>108</v>
      </c>
      <c r="S582" s="27" t="s">
        <v>109</v>
      </c>
      <c r="T582" s="28" t="s">
        <v>106</v>
      </c>
      <c r="U582" s="30" t="s">
        <v>121</v>
      </c>
      <c r="V582" s="26" t="s">
        <v>111</v>
      </c>
      <c r="W582" s="28">
        <v>60</v>
      </c>
      <c r="X582" s="26" t="s">
        <v>112</v>
      </c>
      <c r="Y582" s="28"/>
      <c r="Z582" s="28"/>
      <c r="AA582" s="28"/>
      <c r="AB582" s="29" t="s">
        <v>105</v>
      </c>
      <c r="AC582" s="27">
        <v>90</v>
      </c>
      <c r="AD582" s="27">
        <v>10</v>
      </c>
      <c r="AE582" s="31" t="s">
        <v>113</v>
      </c>
      <c r="AF582" s="26" t="s">
        <v>114</v>
      </c>
      <c r="AG582" s="39">
        <v>5500</v>
      </c>
      <c r="AH582" s="39">
        <v>432.17</v>
      </c>
      <c r="AI582" s="32">
        <f t="shared" si="35"/>
        <v>2376935</v>
      </c>
      <c r="AJ582" s="33">
        <f t="shared" si="36"/>
        <v>2662167.2000000002</v>
      </c>
      <c r="AK582" s="34"/>
      <c r="AL582" s="35"/>
      <c r="AM582" s="34"/>
      <c r="AN582" s="34" t="s">
        <v>115</v>
      </c>
      <c r="AO582" s="24"/>
      <c r="AP582" s="26"/>
      <c r="AQ582" s="26"/>
      <c r="AR582" s="26"/>
      <c r="AS582" s="26" t="s">
        <v>863</v>
      </c>
      <c r="AT582" s="26" t="s">
        <v>863</v>
      </c>
      <c r="AU582" s="26"/>
      <c r="AV582" s="26"/>
      <c r="AW582" s="26"/>
      <c r="AX582" s="26"/>
      <c r="AY582" s="26"/>
      <c r="AZ582" s="26"/>
      <c r="BA582" s="203"/>
      <c r="BB582" s="203"/>
      <c r="BC582" s="38"/>
      <c r="BD582" s="38"/>
      <c r="BE582" s="983">
        <v>519</v>
      </c>
    </row>
    <row r="583" spans="1:57" s="381" customFormat="1" ht="12.95" customHeight="1">
      <c r="A583" s="211" t="s">
        <v>1171</v>
      </c>
      <c r="B583" s="211"/>
      <c r="C583" s="214"/>
      <c r="D583" s="211">
        <v>210033208</v>
      </c>
      <c r="E583" s="137" t="s">
        <v>3563</v>
      </c>
      <c r="F583" s="137"/>
      <c r="G583" s="137">
        <v>22100327</v>
      </c>
      <c r="H583" s="26" t="s">
        <v>1538</v>
      </c>
      <c r="I583" s="26" t="s">
        <v>864</v>
      </c>
      <c r="J583" s="26" t="s">
        <v>865</v>
      </c>
      <c r="K583" s="26" t="s">
        <v>866</v>
      </c>
      <c r="L583" s="27" t="s">
        <v>103</v>
      </c>
      <c r="M583" s="28" t="s">
        <v>104</v>
      </c>
      <c r="N583" s="26" t="s">
        <v>120</v>
      </c>
      <c r="O583" s="29" t="s">
        <v>83</v>
      </c>
      <c r="P583" s="28" t="s">
        <v>106</v>
      </c>
      <c r="Q583" s="26" t="s">
        <v>107</v>
      </c>
      <c r="R583" s="28" t="s">
        <v>108</v>
      </c>
      <c r="S583" s="27" t="s">
        <v>109</v>
      </c>
      <c r="T583" s="28" t="s">
        <v>106</v>
      </c>
      <c r="U583" s="30" t="s">
        <v>121</v>
      </c>
      <c r="V583" s="26" t="s">
        <v>111</v>
      </c>
      <c r="W583" s="28">
        <v>60</v>
      </c>
      <c r="X583" s="26" t="s">
        <v>112</v>
      </c>
      <c r="Y583" s="28"/>
      <c r="Z583" s="28"/>
      <c r="AA583" s="28"/>
      <c r="AB583" s="29">
        <v>30</v>
      </c>
      <c r="AC583" s="27">
        <v>60</v>
      </c>
      <c r="AD583" s="27">
        <v>10</v>
      </c>
      <c r="AE583" s="31" t="s">
        <v>128</v>
      </c>
      <c r="AF583" s="26" t="s">
        <v>114</v>
      </c>
      <c r="AG583" s="39">
        <v>40</v>
      </c>
      <c r="AH583" s="39">
        <v>34650</v>
      </c>
      <c r="AI583" s="32">
        <f t="shared" si="35"/>
        <v>1386000</v>
      </c>
      <c r="AJ583" s="33">
        <f t="shared" si="36"/>
        <v>1552320.0000000002</v>
      </c>
      <c r="AK583" s="34"/>
      <c r="AL583" s="35"/>
      <c r="AM583" s="34"/>
      <c r="AN583" s="34" t="s">
        <v>115</v>
      </c>
      <c r="AO583" s="24"/>
      <c r="AP583" s="26"/>
      <c r="AQ583" s="26"/>
      <c r="AR583" s="26"/>
      <c r="AS583" s="26" t="s">
        <v>867</v>
      </c>
      <c r="AT583" s="26" t="s">
        <v>867</v>
      </c>
      <c r="AU583" s="26"/>
      <c r="AV583" s="26"/>
      <c r="AW583" s="26"/>
      <c r="AX583" s="26"/>
      <c r="AY583" s="26"/>
      <c r="AZ583" s="26"/>
      <c r="BA583" s="203"/>
      <c r="BB583" s="203"/>
      <c r="BC583" s="38"/>
      <c r="BD583" s="38"/>
      <c r="BE583" s="983">
        <v>520</v>
      </c>
    </row>
    <row r="584" spans="1:57" s="381" customFormat="1" ht="12.95" customHeight="1">
      <c r="A584" s="211" t="s">
        <v>1171</v>
      </c>
      <c r="B584" s="211"/>
      <c r="C584" s="214"/>
      <c r="D584" s="211">
        <v>210033114</v>
      </c>
      <c r="E584" s="137" t="s">
        <v>3564</v>
      </c>
      <c r="F584" s="137"/>
      <c r="G584" s="137">
        <v>22100328</v>
      </c>
      <c r="H584" s="26" t="s">
        <v>1539</v>
      </c>
      <c r="I584" s="26" t="s">
        <v>868</v>
      </c>
      <c r="J584" s="26" t="s">
        <v>865</v>
      </c>
      <c r="K584" s="26" t="s">
        <v>869</v>
      </c>
      <c r="L584" s="27" t="s">
        <v>149</v>
      </c>
      <c r="M584" s="28" t="s">
        <v>104</v>
      </c>
      <c r="N584" s="26" t="s">
        <v>120</v>
      </c>
      <c r="O584" s="29" t="s">
        <v>83</v>
      </c>
      <c r="P584" s="28" t="s">
        <v>106</v>
      </c>
      <c r="Q584" s="26" t="s">
        <v>107</v>
      </c>
      <c r="R584" s="28" t="s">
        <v>108</v>
      </c>
      <c r="S584" s="27" t="s">
        <v>109</v>
      </c>
      <c r="T584" s="28" t="s">
        <v>106</v>
      </c>
      <c r="U584" s="30" t="s">
        <v>121</v>
      </c>
      <c r="V584" s="26" t="s">
        <v>111</v>
      </c>
      <c r="W584" s="28">
        <v>60</v>
      </c>
      <c r="X584" s="26" t="s">
        <v>112</v>
      </c>
      <c r="Y584" s="28"/>
      <c r="Z584" s="28"/>
      <c r="AA584" s="28"/>
      <c r="AB584" s="29">
        <v>30</v>
      </c>
      <c r="AC584" s="27">
        <v>60</v>
      </c>
      <c r="AD584" s="27">
        <v>10</v>
      </c>
      <c r="AE584" s="31" t="s">
        <v>128</v>
      </c>
      <c r="AF584" s="26" t="s">
        <v>114</v>
      </c>
      <c r="AG584" s="39">
        <v>2910</v>
      </c>
      <c r="AH584" s="39">
        <v>2315</v>
      </c>
      <c r="AI584" s="32">
        <f t="shared" si="35"/>
        <v>6736650</v>
      </c>
      <c r="AJ584" s="33">
        <f t="shared" si="36"/>
        <v>7545048.0000000009</v>
      </c>
      <c r="AK584" s="34"/>
      <c r="AL584" s="35"/>
      <c r="AM584" s="34"/>
      <c r="AN584" s="34" t="s">
        <v>115</v>
      </c>
      <c r="AO584" s="24"/>
      <c r="AP584" s="26"/>
      <c r="AQ584" s="26"/>
      <c r="AR584" s="26"/>
      <c r="AS584" s="26" t="s">
        <v>870</v>
      </c>
      <c r="AT584" s="26" t="s">
        <v>870</v>
      </c>
      <c r="AU584" s="26"/>
      <c r="AV584" s="26"/>
      <c r="AW584" s="26"/>
      <c r="AX584" s="26"/>
      <c r="AY584" s="26"/>
      <c r="AZ584" s="26"/>
      <c r="BA584" s="203"/>
      <c r="BB584" s="203"/>
      <c r="BC584" s="38"/>
      <c r="BD584" s="38"/>
      <c r="BE584" s="983">
        <v>521</v>
      </c>
    </row>
    <row r="585" spans="1:57" s="381" customFormat="1" ht="12.95" customHeight="1">
      <c r="A585" s="211" t="s">
        <v>1171</v>
      </c>
      <c r="B585" s="211"/>
      <c r="C585" s="214"/>
      <c r="D585" s="211">
        <v>210028814</v>
      </c>
      <c r="E585" s="137" t="s">
        <v>3565</v>
      </c>
      <c r="F585" s="137"/>
      <c r="G585" s="137">
        <v>22100329</v>
      </c>
      <c r="H585" s="26" t="s">
        <v>1540</v>
      </c>
      <c r="I585" s="26" t="s">
        <v>871</v>
      </c>
      <c r="J585" s="26" t="s">
        <v>865</v>
      </c>
      <c r="K585" s="26" t="s">
        <v>872</v>
      </c>
      <c r="L585" s="27" t="s">
        <v>149</v>
      </c>
      <c r="M585" s="28" t="s">
        <v>104</v>
      </c>
      <c r="N585" s="26" t="s">
        <v>120</v>
      </c>
      <c r="O585" s="29" t="s">
        <v>83</v>
      </c>
      <c r="P585" s="28" t="s">
        <v>106</v>
      </c>
      <c r="Q585" s="26" t="s">
        <v>107</v>
      </c>
      <c r="R585" s="28" t="s">
        <v>108</v>
      </c>
      <c r="S585" s="27" t="s">
        <v>109</v>
      </c>
      <c r="T585" s="28" t="s">
        <v>106</v>
      </c>
      <c r="U585" s="30" t="s">
        <v>121</v>
      </c>
      <c r="V585" s="26" t="s">
        <v>111</v>
      </c>
      <c r="W585" s="28">
        <v>60</v>
      </c>
      <c r="X585" s="26" t="s">
        <v>112</v>
      </c>
      <c r="Y585" s="28"/>
      <c r="Z585" s="28"/>
      <c r="AA585" s="28"/>
      <c r="AB585" s="29">
        <v>30</v>
      </c>
      <c r="AC585" s="27">
        <v>60</v>
      </c>
      <c r="AD585" s="27">
        <v>10</v>
      </c>
      <c r="AE585" s="31" t="s">
        <v>128</v>
      </c>
      <c r="AF585" s="26" t="s">
        <v>114</v>
      </c>
      <c r="AG585" s="39">
        <v>2180</v>
      </c>
      <c r="AH585" s="39">
        <v>4778.5</v>
      </c>
      <c r="AI585" s="32">
        <v>0</v>
      </c>
      <c r="AJ585" s="33">
        <v>0</v>
      </c>
      <c r="AK585" s="34"/>
      <c r="AL585" s="35"/>
      <c r="AM585" s="34"/>
      <c r="AN585" s="34" t="s">
        <v>115</v>
      </c>
      <c r="AO585" s="24"/>
      <c r="AP585" s="26"/>
      <c r="AQ585" s="26"/>
      <c r="AR585" s="26"/>
      <c r="AS585" s="26" t="s">
        <v>873</v>
      </c>
      <c r="AT585" s="26" t="s">
        <v>873</v>
      </c>
      <c r="AU585" s="26"/>
      <c r="AV585" s="26"/>
      <c r="AW585" s="26"/>
      <c r="AX585" s="26"/>
      <c r="AY585" s="26"/>
      <c r="AZ585" s="26"/>
      <c r="BA585" s="203"/>
      <c r="BB585" s="203"/>
      <c r="BC585" s="38"/>
      <c r="BD585" s="38"/>
      <c r="BE585" s="983">
        <v>522</v>
      </c>
    </row>
    <row r="586" spans="1:57" s="381" customFormat="1" ht="12.95" customHeight="1">
      <c r="A586" s="534" t="s">
        <v>1171</v>
      </c>
      <c r="B586" s="186"/>
      <c r="C586" s="1091" t="s">
        <v>3252</v>
      </c>
      <c r="D586" s="534">
        <v>210028814</v>
      </c>
      <c r="E586" s="816" t="s">
        <v>8824</v>
      </c>
      <c r="F586" s="816"/>
      <c r="G586" s="816">
        <v>22100329</v>
      </c>
      <c r="H586" s="606" t="s">
        <v>1540</v>
      </c>
      <c r="I586" s="606" t="s">
        <v>871</v>
      </c>
      <c r="J586" s="606" t="s">
        <v>865</v>
      </c>
      <c r="K586" s="606" t="s">
        <v>872</v>
      </c>
      <c r="L586" s="401" t="s">
        <v>149</v>
      </c>
      <c r="M586" s="398" t="s">
        <v>104</v>
      </c>
      <c r="N586" s="606" t="s">
        <v>120</v>
      </c>
      <c r="O586" s="506" t="s">
        <v>83</v>
      </c>
      <c r="P586" s="398" t="s">
        <v>106</v>
      </c>
      <c r="Q586" s="606" t="s">
        <v>107</v>
      </c>
      <c r="R586" s="398" t="s">
        <v>108</v>
      </c>
      <c r="S586" s="401" t="s">
        <v>109</v>
      </c>
      <c r="T586" s="398" t="s">
        <v>106</v>
      </c>
      <c r="U586" s="36" t="s">
        <v>121</v>
      </c>
      <c r="V586" s="606" t="s">
        <v>111</v>
      </c>
      <c r="W586" s="398">
        <v>60</v>
      </c>
      <c r="X586" s="606" t="s">
        <v>112</v>
      </c>
      <c r="Y586" s="398"/>
      <c r="Z586" s="398"/>
      <c r="AA586" s="398"/>
      <c r="AB586" s="506">
        <v>30</v>
      </c>
      <c r="AC586" s="401">
        <v>60</v>
      </c>
      <c r="AD586" s="401">
        <v>10</v>
      </c>
      <c r="AE586" s="737" t="s">
        <v>128</v>
      </c>
      <c r="AF586" s="606" t="s">
        <v>114</v>
      </c>
      <c r="AG586" s="515">
        <v>1150</v>
      </c>
      <c r="AH586" s="515">
        <v>4778.5</v>
      </c>
      <c r="AI586" s="516">
        <v>5495275</v>
      </c>
      <c r="AJ586" s="525">
        <v>6154708.0000000009</v>
      </c>
      <c r="AK586" s="741"/>
      <c r="AL586" s="740"/>
      <c r="AM586" s="741"/>
      <c r="AN586" s="741" t="s">
        <v>115</v>
      </c>
      <c r="AO586" s="395"/>
      <c r="AP586" s="606"/>
      <c r="AQ586" s="606"/>
      <c r="AR586" s="606"/>
      <c r="AS586" s="606" t="s">
        <v>873</v>
      </c>
      <c r="AT586" s="606" t="s">
        <v>873</v>
      </c>
      <c r="AU586" s="606"/>
      <c r="AV586" s="606"/>
      <c r="AW586" s="606"/>
      <c r="AX586" s="606"/>
      <c r="AY586" s="606"/>
      <c r="AZ586" s="606"/>
      <c r="BA586" s="1197"/>
      <c r="BB586" s="486"/>
      <c r="BC586" s="486"/>
      <c r="BD586" s="1159"/>
      <c r="BE586" s="983">
        <v>523</v>
      </c>
    </row>
    <row r="587" spans="1:57" s="381" customFormat="1" ht="12.95" customHeight="1">
      <c r="A587" s="211" t="s">
        <v>1171</v>
      </c>
      <c r="B587" s="211"/>
      <c r="C587" s="214"/>
      <c r="D587" s="211">
        <v>210031118</v>
      </c>
      <c r="E587" s="137" t="s">
        <v>3566</v>
      </c>
      <c r="F587" s="137"/>
      <c r="G587" s="137">
        <v>22100330</v>
      </c>
      <c r="H587" s="26" t="s">
        <v>1541</v>
      </c>
      <c r="I587" s="26" t="s">
        <v>874</v>
      </c>
      <c r="J587" s="26" t="s">
        <v>865</v>
      </c>
      <c r="K587" s="26" t="s">
        <v>875</v>
      </c>
      <c r="L587" s="27" t="s">
        <v>149</v>
      </c>
      <c r="M587" s="28" t="s">
        <v>104</v>
      </c>
      <c r="N587" s="26" t="s">
        <v>120</v>
      </c>
      <c r="O587" s="29" t="s">
        <v>83</v>
      </c>
      <c r="P587" s="28" t="s">
        <v>106</v>
      </c>
      <c r="Q587" s="26" t="s">
        <v>107</v>
      </c>
      <c r="R587" s="28" t="s">
        <v>108</v>
      </c>
      <c r="S587" s="27" t="s">
        <v>109</v>
      </c>
      <c r="T587" s="28" t="s">
        <v>106</v>
      </c>
      <c r="U587" s="30" t="s">
        <v>121</v>
      </c>
      <c r="V587" s="26" t="s">
        <v>111</v>
      </c>
      <c r="W587" s="28">
        <v>60</v>
      </c>
      <c r="X587" s="26" t="s">
        <v>112</v>
      </c>
      <c r="Y587" s="28"/>
      <c r="Z587" s="28"/>
      <c r="AA587" s="28"/>
      <c r="AB587" s="29">
        <v>30</v>
      </c>
      <c r="AC587" s="27">
        <v>60</v>
      </c>
      <c r="AD587" s="27">
        <v>10</v>
      </c>
      <c r="AE587" s="31" t="s">
        <v>128</v>
      </c>
      <c r="AF587" s="26" t="s">
        <v>114</v>
      </c>
      <c r="AG587" s="39">
        <v>3560</v>
      </c>
      <c r="AH587" s="39">
        <v>1650</v>
      </c>
      <c r="AI587" s="32">
        <f>AG587*AH587</f>
        <v>5874000</v>
      </c>
      <c r="AJ587" s="33">
        <f>AI587*1.12</f>
        <v>6578880.0000000009</v>
      </c>
      <c r="AK587" s="34"/>
      <c r="AL587" s="35"/>
      <c r="AM587" s="34"/>
      <c r="AN587" s="34" t="s">
        <v>115</v>
      </c>
      <c r="AO587" s="24"/>
      <c r="AP587" s="26"/>
      <c r="AQ587" s="26"/>
      <c r="AR587" s="26"/>
      <c r="AS587" s="26" t="s">
        <v>876</v>
      </c>
      <c r="AT587" s="26" t="s">
        <v>876</v>
      </c>
      <c r="AU587" s="26"/>
      <c r="AV587" s="26"/>
      <c r="AW587" s="26"/>
      <c r="AX587" s="26"/>
      <c r="AY587" s="26"/>
      <c r="AZ587" s="26"/>
      <c r="BA587" s="203"/>
      <c r="BB587" s="203"/>
      <c r="BC587" s="38"/>
      <c r="BD587" s="38"/>
      <c r="BE587" s="983">
        <v>524</v>
      </c>
    </row>
    <row r="588" spans="1:57" s="381" customFormat="1" ht="12.95" customHeight="1">
      <c r="A588" s="211" t="s">
        <v>1171</v>
      </c>
      <c r="B588" s="211"/>
      <c r="C588" s="214"/>
      <c r="D588" s="211">
        <v>210028815</v>
      </c>
      <c r="E588" s="137" t="s">
        <v>3567</v>
      </c>
      <c r="F588" s="137"/>
      <c r="G588" s="137">
        <v>22100331</v>
      </c>
      <c r="H588" s="26" t="s">
        <v>1542</v>
      </c>
      <c r="I588" s="26" t="s">
        <v>877</v>
      </c>
      <c r="J588" s="26" t="s">
        <v>865</v>
      </c>
      <c r="K588" s="26" t="s">
        <v>878</v>
      </c>
      <c r="L588" s="27" t="s">
        <v>149</v>
      </c>
      <c r="M588" s="28" t="s">
        <v>104</v>
      </c>
      <c r="N588" s="26" t="s">
        <v>120</v>
      </c>
      <c r="O588" s="29" t="s">
        <v>83</v>
      </c>
      <c r="P588" s="28" t="s">
        <v>106</v>
      </c>
      <c r="Q588" s="26" t="s">
        <v>107</v>
      </c>
      <c r="R588" s="28" t="s">
        <v>108</v>
      </c>
      <c r="S588" s="27" t="s">
        <v>109</v>
      </c>
      <c r="T588" s="28" t="s">
        <v>106</v>
      </c>
      <c r="U588" s="30" t="s">
        <v>121</v>
      </c>
      <c r="V588" s="26" t="s">
        <v>111</v>
      </c>
      <c r="W588" s="28">
        <v>60</v>
      </c>
      <c r="X588" s="26" t="s">
        <v>112</v>
      </c>
      <c r="Y588" s="28"/>
      <c r="Z588" s="28"/>
      <c r="AA588" s="28"/>
      <c r="AB588" s="29">
        <v>30</v>
      </c>
      <c r="AC588" s="27">
        <v>60</v>
      </c>
      <c r="AD588" s="27">
        <v>10</v>
      </c>
      <c r="AE588" s="31" t="s">
        <v>128</v>
      </c>
      <c r="AF588" s="26" t="s">
        <v>114</v>
      </c>
      <c r="AG588" s="39">
        <v>1200</v>
      </c>
      <c r="AH588" s="39">
        <v>1674.5</v>
      </c>
      <c r="AI588" s="32">
        <f>AG588*AH588</f>
        <v>2009400</v>
      </c>
      <c r="AJ588" s="33">
        <f>AI588*1.12</f>
        <v>2250528</v>
      </c>
      <c r="AK588" s="34"/>
      <c r="AL588" s="35"/>
      <c r="AM588" s="34"/>
      <c r="AN588" s="34" t="s">
        <v>115</v>
      </c>
      <c r="AO588" s="24"/>
      <c r="AP588" s="26"/>
      <c r="AQ588" s="26"/>
      <c r="AR588" s="26"/>
      <c r="AS588" s="26" t="s">
        <v>879</v>
      </c>
      <c r="AT588" s="26" t="s">
        <v>879</v>
      </c>
      <c r="AU588" s="26"/>
      <c r="AV588" s="26"/>
      <c r="AW588" s="26"/>
      <c r="AX588" s="26"/>
      <c r="AY588" s="26"/>
      <c r="AZ588" s="26"/>
      <c r="BA588" s="203"/>
      <c r="BB588" s="203"/>
      <c r="BC588" s="38"/>
      <c r="BD588" s="38"/>
      <c r="BE588" s="983">
        <v>525</v>
      </c>
    </row>
    <row r="589" spans="1:57" s="381" customFormat="1" ht="12.95" customHeight="1">
      <c r="A589" s="211" t="s">
        <v>1171</v>
      </c>
      <c r="B589" s="211"/>
      <c r="C589" s="214"/>
      <c r="D589" s="211">
        <v>210028816</v>
      </c>
      <c r="E589" s="137" t="s">
        <v>3568</v>
      </c>
      <c r="F589" s="137"/>
      <c r="G589" s="137">
        <v>22100332</v>
      </c>
      <c r="H589" s="26" t="s">
        <v>1543</v>
      </c>
      <c r="I589" s="26" t="s">
        <v>880</v>
      </c>
      <c r="J589" s="26" t="s">
        <v>865</v>
      </c>
      <c r="K589" s="26" t="s">
        <v>881</v>
      </c>
      <c r="L589" s="27" t="s">
        <v>149</v>
      </c>
      <c r="M589" s="28" t="s">
        <v>104</v>
      </c>
      <c r="N589" s="26" t="s">
        <v>120</v>
      </c>
      <c r="O589" s="29" t="s">
        <v>83</v>
      </c>
      <c r="P589" s="28" t="s">
        <v>106</v>
      </c>
      <c r="Q589" s="26" t="s">
        <v>107</v>
      </c>
      <c r="R589" s="28" t="s">
        <v>108</v>
      </c>
      <c r="S589" s="27" t="s">
        <v>109</v>
      </c>
      <c r="T589" s="28" t="s">
        <v>106</v>
      </c>
      <c r="U589" s="30" t="s">
        <v>121</v>
      </c>
      <c r="V589" s="26" t="s">
        <v>111</v>
      </c>
      <c r="W589" s="28">
        <v>60</v>
      </c>
      <c r="X589" s="26" t="s">
        <v>112</v>
      </c>
      <c r="Y589" s="28"/>
      <c r="Z589" s="28"/>
      <c r="AA589" s="28"/>
      <c r="AB589" s="29">
        <v>30</v>
      </c>
      <c r="AC589" s="27">
        <v>60</v>
      </c>
      <c r="AD589" s="27">
        <v>10</v>
      </c>
      <c r="AE589" s="31" t="s">
        <v>128</v>
      </c>
      <c r="AF589" s="26" t="s">
        <v>114</v>
      </c>
      <c r="AG589" s="39">
        <v>1310</v>
      </c>
      <c r="AH589" s="39">
        <v>2100</v>
      </c>
      <c r="AI589" s="32">
        <f>AG589*AH589</f>
        <v>2751000</v>
      </c>
      <c r="AJ589" s="33">
        <f>AI589*1.12</f>
        <v>3081120.0000000005</v>
      </c>
      <c r="AK589" s="34"/>
      <c r="AL589" s="35"/>
      <c r="AM589" s="34"/>
      <c r="AN589" s="34" t="s">
        <v>115</v>
      </c>
      <c r="AO589" s="24"/>
      <c r="AP589" s="26"/>
      <c r="AQ589" s="26"/>
      <c r="AR589" s="26"/>
      <c r="AS589" s="26" t="s">
        <v>882</v>
      </c>
      <c r="AT589" s="26" t="s">
        <v>882</v>
      </c>
      <c r="AU589" s="26"/>
      <c r="AV589" s="26"/>
      <c r="AW589" s="26"/>
      <c r="AX589" s="26"/>
      <c r="AY589" s="26"/>
      <c r="AZ589" s="26"/>
      <c r="BA589" s="203"/>
      <c r="BB589" s="203"/>
      <c r="BC589" s="38"/>
      <c r="BD589" s="38"/>
      <c r="BE589" s="983">
        <v>526</v>
      </c>
    </row>
    <row r="590" spans="1:57" s="381" customFormat="1" ht="12.95" customHeight="1">
      <c r="A590" s="211" t="s">
        <v>1171</v>
      </c>
      <c r="B590" s="211"/>
      <c r="C590" s="214"/>
      <c r="D590" s="211">
        <v>210030848</v>
      </c>
      <c r="E590" s="137" t="s">
        <v>3569</v>
      </c>
      <c r="F590" s="137"/>
      <c r="G590" s="137">
        <v>22100333</v>
      </c>
      <c r="H590" s="26" t="s">
        <v>1544</v>
      </c>
      <c r="I590" s="659" t="s">
        <v>1201</v>
      </c>
      <c r="J590" s="138" t="s">
        <v>865</v>
      </c>
      <c r="K590" s="138" t="s">
        <v>1202</v>
      </c>
      <c r="L590" s="27" t="s">
        <v>149</v>
      </c>
      <c r="M590" s="28" t="s">
        <v>104</v>
      </c>
      <c r="N590" s="26" t="s">
        <v>120</v>
      </c>
      <c r="O590" s="29" t="s">
        <v>83</v>
      </c>
      <c r="P590" s="28" t="s">
        <v>106</v>
      </c>
      <c r="Q590" s="26" t="s">
        <v>107</v>
      </c>
      <c r="R590" s="28" t="s">
        <v>108</v>
      </c>
      <c r="S590" s="27" t="s">
        <v>109</v>
      </c>
      <c r="T590" s="28" t="s">
        <v>106</v>
      </c>
      <c r="U590" s="30" t="s">
        <v>121</v>
      </c>
      <c r="V590" s="26" t="s">
        <v>111</v>
      </c>
      <c r="W590" s="28">
        <v>60</v>
      </c>
      <c r="X590" s="26" t="s">
        <v>112</v>
      </c>
      <c r="Y590" s="28"/>
      <c r="Z590" s="28"/>
      <c r="AA590" s="28"/>
      <c r="AB590" s="29">
        <v>30</v>
      </c>
      <c r="AC590" s="27">
        <v>60</v>
      </c>
      <c r="AD590" s="27">
        <v>10</v>
      </c>
      <c r="AE590" s="31" t="s">
        <v>128</v>
      </c>
      <c r="AF590" s="26" t="s">
        <v>114</v>
      </c>
      <c r="AG590" s="39">
        <v>620</v>
      </c>
      <c r="AH590" s="39">
        <v>1470</v>
      </c>
      <c r="AI590" s="32">
        <f>AG590*AH590</f>
        <v>911400</v>
      </c>
      <c r="AJ590" s="33">
        <f>AI590*1.12</f>
        <v>1020768.0000000001</v>
      </c>
      <c r="AK590" s="34"/>
      <c r="AL590" s="35"/>
      <c r="AM590" s="34"/>
      <c r="AN590" s="34" t="s">
        <v>115</v>
      </c>
      <c r="AO590" s="24"/>
      <c r="AP590" s="26"/>
      <c r="AQ590" s="26"/>
      <c r="AR590" s="26"/>
      <c r="AS590" s="26" t="s">
        <v>883</v>
      </c>
      <c r="AT590" s="26" t="s">
        <v>883</v>
      </c>
      <c r="AU590" s="26"/>
      <c r="AV590" s="26"/>
      <c r="AW590" s="26"/>
      <c r="AX590" s="26"/>
      <c r="AY590" s="26"/>
      <c r="AZ590" s="26"/>
      <c r="BA590" s="203"/>
      <c r="BB590" s="203"/>
      <c r="BC590" s="38"/>
      <c r="BD590" s="38"/>
      <c r="BE590" s="983">
        <v>527</v>
      </c>
    </row>
    <row r="591" spans="1:57" s="381" customFormat="1" ht="12.95" customHeight="1">
      <c r="A591" s="211" t="s">
        <v>1171</v>
      </c>
      <c r="B591" s="211"/>
      <c r="C591" s="214"/>
      <c r="D591" s="211">
        <v>210036002</v>
      </c>
      <c r="E591" s="137" t="s">
        <v>1571</v>
      </c>
      <c r="F591" s="137"/>
      <c r="G591" s="137">
        <v>22100334</v>
      </c>
      <c r="H591" s="26" t="s">
        <v>1545</v>
      </c>
      <c r="I591" s="26" t="s">
        <v>884</v>
      </c>
      <c r="J591" s="26" t="s">
        <v>885</v>
      </c>
      <c r="K591" s="26" t="s">
        <v>886</v>
      </c>
      <c r="L591" s="27" t="s">
        <v>103</v>
      </c>
      <c r="M591" s="28" t="s">
        <v>104</v>
      </c>
      <c r="N591" s="26"/>
      <c r="O591" s="29" t="s">
        <v>105</v>
      </c>
      <c r="P591" s="28" t="s">
        <v>106</v>
      </c>
      <c r="Q591" s="26" t="s">
        <v>107</v>
      </c>
      <c r="R591" s="28" t="s">
        <v>108</v>
      </c>
      <c r="S591" s="27" t="s">
        <v>109</v>
      </c>
      <c r="T591" s="28" t="s">
        <v>106</v>
      </c>
      <c r="U591" s="30" t="s">
        <v>121</v>
      </c>
      <c r="V591" s="26" t="s">
        <v>111</v>
      </c>
      <c r="W591" s="28">
        <v>60</v>
      </c>
      <c r="X591" s="26" t="s">
        <v>112</v>
      </c>
      <c r="Y591" s="28"/>
      <c r="Z591" s="28"/>
      <c r="AA591" s="28"/>
      <c r="AB591" s="29" t="s">
        <v>105</v>
      </c>
      <c r="AC591" s="27">
        <v>90</v>
      </c>
      <c r="AD591" s="27">
        <v>10</v>
      </c>
      <c r="AE591" s="31" t="s">
        <v>128</v>
      </c>
      <c r="AF591" s="26" t="s">
        <v>114</v>
      </c>
      <c r="AG591" s="39">
        <v>18</v>
      </c>
      <c r="AH591" s="39">
        <v>621</v>
      </c>
      <c r="AI591" s="905">
        <v>0</v>
      </c>
      <c r="AJ591" s="905">
        <v>0</v>
      </c>
      <c r="AK591" s="34"/>
      <c r="AL591" s="35"/>
      <c r="AM591" s="34"/>
      <c r="AN591" s="34" t="s">
        <v>115</v>
      </c>
      <c r="AO591" s="24"/>
      <c r="AP591" s="26"/>
      <c r="AQ591" s="26"/>
      <c r="AR591" s="26"/>
      <c r="AS591" s="26" t="s">
        <v>887</v>
      </c>
      <c r="AT591" s="26" t="s">
        <v>887</v>
      </c>
      <c r="AU591" s="26"/>
      <c r="AV591" s="26"/>
      <c r="AW591" s="26"/>
      <c r="AX591" s="26"/>
      <c r="AY591" s="26"/>
      <c r="AZ591" s="26"/>
      <c r="BA591" s="203"/>
      <c r="BB591" s="203"/>
      <c r="BC591" s="38"/>
      <c r="BD591" s="38"/>
      <c r="BE591" s="983">
        <v>528</v>
      </c>
    </row>
    <row r="592" spans="1:57" s="381" customFormat="1" ht="12.95" customHeight="1">
      <c r="A592" s="985" t="s">
        <v>1171</v>
      </c>
      <c r="B592" s="1203"/>
      <c r="C592" s="1203"/>
      <c r="D592" s="987">
        <v>210036002</v>
      </c>
      <c r="E592" s="1333" t="s">
        <v>9047</v>
      </c>
      <c r="F592" s="1333" t="s">
        <v>1571</v>
      </c>
      <c r="G592" s="1203"/>
      <c r="H592" s="529"/>
      <c r="I592" s="530" t="s">
        <v>884</v>
      </c>
      <c r="J592" s="530" t="s">
        <v>885</v>
      </c>
      <c r="K592" s="530" t="s">
        <v>886</v>
      </c>
      <c r="L592" s="1262" t="s">
        <v>103</v>
      </c>
      <c r="M592" s="321" t="s">
        <v>104</v>
      </c>
      <c r="N592" s="530"/>
      <c r="O592" s="1263" t="s">
        <v>105</v>
      </c>
      <c r="P592" s="321" t="s">
        <v>106</v>
      </c>
      <c r="Q592" s="530" t="s">
        <v>107</v>
      </c>
      <c r="R592" s="321" t="s">
        <v>1155</v>
      </c>
      <c r="S592" s="530" t="s">
        <v>109</v>
      </c>
      <c r="T592" s="321" t="s">
        <v>106</v>
      </c>
      <c r="U592" s="530" t="s">
        <v>121</v>
      </c>
      <c r="V592" s="530" t="s">
        <v>111</v>
      </c>
      <c r="W592" s="321">
        <v>60</v>
      </c>
      <c r="X592" s="530" t="s">
        <v>112</v>
      </c>
      <c r="Y592" s="321"/>
      <c r="Z592" s="321"/>
      <c r="AA592" s="321"/>
      <c r="AB592" s="321" t="s">
        <v>105</v>
      </c>
      <c r="AC592" s="530">
        <v>90</v>
      </c>
      <c r="AD592" s="530">
        <v>10</v>
      </c>
      <c r="AE592" s="618" t="s">
        <v>128</v>
      </c>
      <c r="AF592" s="530" t="s">
        <v>114</v>
      </c>
      <c r="AG592" s="618">
        <v>18</v>
      </c>
      <c r="AH592" s="960">
        <v>621</v>
      </c>
      <c r="AI592" s="620">
        <v>11178</v>
      </c>
      <c r="AJ592" s="620">
        <v>12519.36</v>
      </c>
      <c r="AK592" s="619"/>
      <c r="AL592" s="620"/>
      <c r="AM592" s="620"/>
      <c r="AN592" s="621" t="s">
        <v>115</v>
      </c>
      <c r="AO592" s="530"/>
      <c r="AP592" s="530"/>
      <c r="AQ592" s="530"/>
      <c r="AR592" s="530"/>
      <c r="AS592" s="530" t="s">
        <v>887</v>
      </c>
      <c r="AT592" s="530" t="s">
        <v>887</v>
      </c>
      <c r="AU592" s="530"/>
      <c r="AV592" s="530"/>
      <c r="AW592" s="530"/>
      <c r="AX592" s="530"/>
      <c r="AY592" s="530"/>
      <c r="AZ592" s="621"/>
      <c r="BA592" s="1072"/>
      <c r="BB592" s="254"/>
      <c r="BC592" s="1"/>
      <c r="BD592" s="1" t="e">
        <f>VLOOKUP($F$2877:$F$3305,$E$17:$BE$2871,53,0)</f>
        <v>#VALUE!</v>
      </c>
      <c r="BE592" s="979" t="e">
        <f>BD592+0.5</f>
        <v>#VALUE!</v>
      </c>
    </row>
    <row r="593" spans="1:57" s="381" customFormat="1" ht="12.95" customHeight="1">
      <c r="A593" s="211" t="s">
        <v>1171</v>
      </c>
      <c r="B593" s="211"/>
      <c r="C593" s="214"/>
      <c r="D593" s="211">
        <v>220005957</v>
      </c>
      <c r="E593" s="137" t="s">
        <v>3570</v>
      </c>
      <c r="F593" s="137"/>
      <c r="G593" s="137">
        <v>22100335</v>
      </c>
      <c r="H593" s="26" t="s">
        <v>1546</v>
      </c>
      <c r="I593" s="26" t="s">
        <v>666</v>
      </c>
      <c r="J593" s="26" t="s">
        <v>655</v>
      </c>
      <c r="K593" s="26" t="s">
        <v>667</v>
      </c>
      <c r="L593" s="27" t="s">
        <v>103</v>
      </c>
      <c r="M593" s="28" t="s">
        <v>104</v>
      </c>
      <c r="N593" s="26"/>
      <c r="O593" s="29" t="s">
        <v>105</v>
      </c>
      <c r="P593" s="28" t="s">
        <v>106</v>
      </c>
      <c r="Q593" s="26" t="s">
        <v>107</v>
      </c>
      <c r="R593" s="28" t="s">
        <v>108</v>
      </c>
      <c r="S593" s="27" t="s">
        <v>109</v>
      </c>
      <c r="T593" s="28" t="s">
        <v>106</v>
      </c>
      <c r="U593" s="30" t="s">
        <v>121</v>
      </c>
      <c r="V593" s="26" t="s">
        <v>111</v>
      </c>
      <c r="W593" s="28">
        <v>60</v>
      </c>
      <c r="X593" s="26" t="s">
        <v>112</v>
      </c>
      <c r="Y593" s="28"/>
      <c r="Z593" s="28"/>
      <c r="AA593" s="28"/>
      <c r="AB593" s="29" t="s">
        <v>105</v>
      </c>
      <c r="AC593" s="27">
        <v>90</v>
      </c>
      <c r="AD593" s="27">
        <v>10</v>
      </c>
      <c r="AE593" s="31" t="s">
        <v>128</v>
      </c>
      <c r="AF593" s="26" t="s">
        <v>114</v>
      </c>
      <c r="AG593" s="39">
        <v>20</v>
      </c>
      <c r="AH593" s="39">
        <v>46899.39</v>
      </c>
      <c r="AI593" s="32">
        <f t="shared" ref="AI593:AI598" si="37">AG593*AH593</f>
        <v>937987.8</v>
      </c>
      <c r="AJ593" s="33">
        <f t="shared" ref="AJ593:AJ598" si="38">AI593*1.12</f>
        <v>1050546.3360000001</v>
      </c>
      <c r="AK593" s="34"/>
      <c r="AL593" s="35"/>
      <c r="AM593" s="34"/>
      <c r="AN593" s="34" t="s">
        <v>115</v>
      </c>
      <c r="AO593" s="24"/>
      <c r="AP593" s="26"/>
      <c r="AQ593" s="26"/>
      <c r="AR593" s="26"/>
      <c r="AS593" s="26" t="s">
        <v>888</v>
      </c>
      <c r="AT593" s="26" t="s">
        <v>888</v>
      </c>
      <c r="AU593" s="26"/>
      <c r="AV593" s="26"/>
      <c r="AW593" s="26"/>
      <c r="AX593" s="26"/>
      <c r="AY593" s="26"/>
      <c r="AZ593" s="26"/>
      <c r="BA593" s="203"/>
      <c r="BB593" s="203"/>
      <c r="BC593" s="38"/>
      <c r="BD593" s="38"/>
      <c r="BE593" s="983">
        <v>529</v>
      </c>
    </row>
    <row r="594" spans="1:57" s="381" customFormat="1" ht="12.95" customHeight="1">
      <c r="A594" s="211" t="s">
        <v>1171</v>
      </c>
      <c r="B594" s="211"/>
      <c r="C594" s="214"/>
      <c r="D594" s="211">
        <v>220010001</v>
      </c>
      <c r="E594" s="137" t="s">
        <v>3571</v>
      </c>
      <c r="F594" s="137"/>
      <c r="G594" s="137">
        <v>22100336</v>
      </c>
      <c r="H594" s="26" t="s">
        <v>1547</v>
      </c>
      <c r="I594" s="26" t="s">
        <v>666</v>
      </c>
      <c r="J594" s="26" t="s">
        <v>655</v>
      </c>
      <c r="K594" s="26" t="s">
        <v>667</v>
      </c>
      <c r="L594" s="27" t="s">
        <v>103</v>
      </c>
      <c r="M594" s="28" t="s">
        <v>104</v>
      </c>
      <c r="N594" s="26"/>
      <c r="O594" s="29" t="s">
        <v>105</v>
      </c>
      <c r="P594" s="28" t="s">
        <v>106</v>
      </c>
      <c r="Q594" s="26" t="s">
        <v>107</v>
      </c>
      <c r="R594" s="28" t="s">
        <v>108</v>
      </c>
      <c r="S594" s="27" t="s">
        <v>109</v>
      </c>
      <c r="T594" s="28" t="s">
        <v>106</v>
      </c>
      <c r="U594" s="30" t="s">
        <v>121</v>
      </c>
      <c r="V594" s="26" t="s">
        <v>111</v>
      </c>
      <c r="W594" s="28">
        <v>60</v>
      </c>
      <c r="X594" s="26" t="s">
        <v>112</v>
      </c>
      <c r="Y594" s="28"/>
      <c r="Z594" s="28"/>
      <c r="AA594" s="28"/>
      <c r="AB594" s="29" t="s">
        <v>105</v>
      </c>
      <c r="AC594" s="27">
        <v>90</v>
      </c>
      <c r="AD594" s="27">
        <v>10</v>
      </c>
      <c r="AE594" s="31" t="s">
        <v>128</v>
      </c>
      <c r="AF594" s="26" t="s">
        <v>114</v>
      </c>
      <c r="AG594" s="39">
        <v>20</v>
      </c>
      <c r="AH594" s="39">
        <v>7927.18</v>
      </c>
      <c r="AI594" s="32">
        <f t="shared" si="37"/>
        <v>158543.6</v>
      </c>
      <c r="AJ594" s="33">
        <f t="shared" si="38"/>
        <v>177568.83200000002</v>
      </c>
      <c r="AK594" s="34"/>
      <c r="AL594" s="35"/>
      <c r="AM594" s="34"/>
      <c r="AN594" s="34" t="s">
        <v>115</v>
      </c>
      <c r="AO594" s="24"/>
      <c r="AP594" s="26"/>
      <c r="AQ594" s="26"/>
      <c r="AR594" s="26"/>
      <c r="AS594" s="26" t="s">
        <v>889</v>
      </c>
      <c r="AT594" s="26" t="s">
        <v>889</v>
      </c>
      <c r="AU594" s="26"/>
      <c r="AV594" s="26"/>
      <c r="AW594" s="26"/>
      <c r="AX594" s="26"/>
      <c r="AY594" s="26"/>
      <c r="AZ594" s="26"/>
      <c r="BA594" s="203"/>
      <c r="BB594" s="203"/>
      <c r="BC594" s="38"/>
      <c r="BD594" s="38"/>
      <c r="BE594" s="983">
        <v>530</v>
      </c>
    </row>
    <row r="595" spans="1:57" s="381" customFormat="1" ht="12.95" customHeight="1">
      <c r="A595" s="211" t="s">
        <v>1171</v>
      </c>
      <c r="B595" s="211"/>
      <c r="C595" s="214"/>
      <c r="D595" s="211">
        <v>220000032</v>
      </c>
      <c r="E595" s="137" t="s">
        <v>3572</v>
      </c>
      <c r="F595" s="137"/>
      <c r="G595" s="137">
        <v>22100337</v>
      </c>
      <c r="H595" s="26" t="s">
        <v>1548</v>
      </c>
      <c r="I595" s="26" t="s">
        <v>669</v>
      </c>
      <c r="J595" s="26" t="s">
        <v>655</v>
      </c>
      <c r="K595" s="26" t="s">
        <v>670</v>
      </c>
      <c r="L595" s="27" t="s">
        <v>103</v>
      </c>
      <c r="M595" s="28" t="s">
        <v>104</v>
      </c>
      <c r="N595" s="26"/>
      <c r="O595" s="29" t="s">
        <v>105</v>
      </c>
      <c r="P595" s="28" t="s">
        <v>106</v>
      </c>
      <c r="Q595" s="26" t="s">
        <v>107</v>
      </c>
      <c r="R595" s="28" t="s">
        <v>108</v>
      </c>
      <c r="S595" s="27" t="s">
        <v>109</v>
      </c>
      <c r="T595" s="28" t="s">
        <v>106</v>
      </c>
      <c r="U595" s="30" t="s">
        <v>121</v>
      </c>
      <c r="V595" s="26" t="s">
        <v>111</v>
      </c>
      <c r="W595" s="28">
        <v>60</v>
      </c>
      <c r="X595" s="26" t="s">
        <v>112</v>
      </c>
      <c r="Y595" s="28"/>
      <c r="Z595" s="28"/>
      <c r="AA595" s="28"/>
      <c r="AB595" s="29" t="s">
        <v>105</v>
      </c>
      <c r="AC595" s="27">
        <v>90</v>
      </c>
      <c r="AD595" s="27">
        <v>10</v>
      </c>
      <c r="AE595" s="31" t="s">
        <v>128</v>
      </c>
      <c r="AF595" s="26" t="s">
        <v>114</v>
      </c>
      <c r="AG595" s="39">
        <v>57</v>
      </c>
      <c r="AH595" s="39">
        <v>5125.75</v>
      </c>
      <c r="AI595" s="32">
        <f t="shared" si="37"/>
        <v>292167.75</v>
      </c>
      <c r="AJ595" s="33">
        <f t="shared" si="38"/>
        <v>327227.88</v>
      </c>
      <c r="AK595" s="34"/>
      <c r="AL595" s="35"/>
      <c r="AM595" s="34"/>
      <c r="AN595" s="34" t="s">
        <v>115</v>
      </c>
      <c r="AO595" s="24"/>
      <c r="AP595" s="26"/>
      <c r="AQ595" s="26"/>
      <c r="AR595" s="26"/>
      <c r="AS595" s="26" t="s">
        <v>890</v>
      </c>
      <c r="AT595" s="26" t="s">
        <v>890</v>
      </c>
      <c r="AU595" s="26"/>
      <c r="AV595" s="26"/>
      <c r="AW595" s="26"/>
      <c r="AX595" s="26"/>
      <c r="AY595" s="26"/>
      <c r="AZ595" s="26"/>
      <c r="BA595" s="203"/>
      <c r="BB595" s="203"/>
      <c r="BC595" s="38"/>
      <c r="BD595" s="38"/>
      <c r="BE595" s="983">
        <v>531</v>
      </c>
    </row>
    <row r="596" spans="1:57" s="381" customFormat="1" ht="12.95" customHeight="1">
      <c r="A596" s="211" t="s">
        <v>1171</v>
      </c>
      <c r="B596" s="211"/>
      <c r="C596" s="214"/>
      <c r="D596" s="211">
        <v>220001575</v>
      </c>
      <c r="E596" s="137" t="s">
        <v>3573</v>
      </c>
      <c r="F596" s="137"/>
      <c r="G596" s="137">
        <v>22100338</v>
      </c>
      <c r="H596" s="26" t="s">
        <v>1549</v>
      </c>
      <c r="I596" s="26" t="s">
        <v>669</v>
      </c>
      <c r="J596" s="26" t="s">
        <v>655</v>
      </c>
      <c r="K596" s="26" t="s">
        <v>670</v>
      </c>
      <c r="L596" s="27" t="s">
        <v>103</v>
      </c>
      <c r="M596" s="28" t="s">
        <v>104</v>
      </c>
      <c r="N596" s="26"/>
      <c r="O596" s="29" t="s">
        <v>105</v>
      </c>
      <c r="P596" s="28" t="s">
        <v>106</v>
      </c>
      <c r="Q596" s="26" t="s">
        <v>107</v>
      </c>
      <c r="R596" s="28" t="s">
        <v>108</v>
      </c>
      <c r="S596" s="27" t="s">
        <v>109</v>
      </c>
      <c r="T596" s="28" t="s">
        <v>106</v>
      </c>
      <c r="U596" s="30" t="s">
        <v>121</v>
      </c>
      <c r="V596" s="26" t="s">
        <v>111</v>
      </c>
      <c r="W596" s="28">
        <v>60</v>
      </c>
      <c r="X596" s="26" t="s">
        <v>112</v>
      </c>
      <c r="Y596" s="28"/>
      <c r="Z596" s="28"/>
      <c r="AA596" s="28"/>
      <c r="AB596" s="29" t="s">
        <v>105</v>
      </c>
      <c r="AC596" s="27">
        <v>90</v>
      </c>
      <c r="AD596" s="27">
        <v>10</v>
      </c>
      <c r="AE596" s="31" t="s">
        <v>128</v>
      </c>
      <c r="AF596" s="26" t="s">
        <v>114</v>
      </c>
      <c r="AG596" s="39">
        <v>55</v>
      </c>
      <c r="AH596" s="39">
        <v>3030</v>
      </c>
      <c r="AI596" s="32">
        <f t="shared" si="37"/>
        <v>166650</v>
      </c>
      <c r="AJ596" s="33">
        <f t="shared" si="38"/>
        <v>186648.00000000003</v>
      </c>
      <c r="AK596" s="34"/>
      <c r="AL596" s="35"/>
      <c r="AM596" s="34"/>
      <c r="AN596" s="34" t="s">
        <v>115</v>
      </c>
      <c r="AO596" s="24"/>
      <c r="AP596" s="26"/>
      <c r="AQ596" s="26"/>
      <c r="AR596" s="26"/>
      <c r="AS596" s="26" t="s">
        <v>891</v>
      </c>
      <c r="AT596" s="26" t="s">
        <v>891</v>
      </c>
      <c r="AU596" s="26"/>
      <c r="AV596" s="26"/>
      <c r="AW596" s="26"/>
      <c r="AX596" s="26"/>
      <c r="AY596" s="26"/>
      <c r="AZ596" s="26"/>
      <c r="BA596" s="203"/>
      <c r="BB596" s="203"/>
      <c r="BC596" s="38"/>
      <c r="BD596" s="38"/>
      <c r="BE596" s="983">
        <v>532</v>
      </c>
    </row>
    <row r="597" spans="1:57" s="381" customFormat="1" ht="12.95" customHeight="1">
      <c r="A597" s="211" t="s">
        <v>1171</v>
      </c>
      <c r="B597" s="211"/>
      <c r="C597" s="214"/>
      <c r="D597" s="211">
        <v>220025163</v>
      </c>
      <c r="E597" s="137" t="s">
        <v>3574</v>
      </c>
      <c r="F597" s="137"/>
      <c r="G597" s="137">
        <v>22100339</v>
      </c>
      <c r="H597" s="26" t="s">
        <v>1550</v>
      </c>
      <c r="I597" s="26" t="s">
        <v>669</v>
      </c>
      <c r="J597" s="26" t="s">
        <v>655</v>
      </c>
      <c r="K597" s="26" t="s">
        <v>670</v>
      </c>
      <c r="L597" s="27" t="s">
        <v>103</v>
      </c>
      <c r="M597" s="28" t="s">
        <v>104</v>
      </c>
      <c r="N597" s="26"/>
      <c r="O597" s="29" t="s">
        <v>105</v>
      </c>
      <c r="P597" s="28" t="s">
        <v>106</v>
      </c>
      <c r="Q597" s="26" t="s">
        <v>107</v>
      </c>
      <c r="R597" s="28" t="s">
        <v>108</v>
      </c>
      <c r="S597" s="27" t="s">
        <v>109</v>
      </c>
      <c r="T597" s="28" t="s">
        <v>106</v>
      </c>
      <c r="U597" s="30" t="s">
        <v>121</v>
      </c>
      <c r="V597" s="26" t="s">
        <v>111</v>
      </c>
      <c r="W597" s="28">
        <v>60</v>
      </c>
      <c r="X597" s="26" t="s">
        <v>112</v>
      </c>
      <c r="Y597" s="28"/>
      <c r="Z597" s="28"/>
      <c r="AA597" s="28"/>
      <c r="AB597" s="29" t="s">
        <v>105</v>
      </c>
      <c r="AC597" s="27">
        <v>90</v>
      </c>
      <c r="AD597" s="27">
        <v>10</v>
      </c>
      <c r="AE597" s="31" t="s">
        <v>128</v>
      </c>
      <c r="AF597" s="26" t="s">
        <v>114</v>
      </c>
      <c r="AG597" s="39">
        <v>77</v>
      </c>
      <c r="AH597" s="39">
        <v>2693.8</v>
      </c>
      <c r="AI597" s="32">
        <f t="shared" si="37"/>
        <v>207422.6</v>
      </c>
      <c r="AJ597" s="33">
        <f t="shared" si="38"/>
        <v>232313.31200000003</v>
      </c>
      <c r="AK597" s="34"/>
      <c r="AL597" s="35"/>
      <c r="AM597" s="34"/>
      <c r="AN597" s="34" t="s">
        <v>115</v>
      </c>
      <c r="AO597" s="24"/>
      <c r="AP597" s="26"/>
      <c r="AQ597" s="26"/>
      <c r="AR597" s="26"/>
      <c r="AS597" s="26" t="s">
        <v>892</v>
      </c>
      <c r="AT597" s="26" t="s">
        <v>892</v>
      </c>
      <c r="AU597" s="26"/>
      <c r="AV597" s="26"/>
      <c r="AW597" s="26"/>
      <c r="AX597" s="26"/>
      <c r="AY597" s="26"/>
      <c r="AZ597" s="26"/>
      <c r="BA597" s="203"/>
      <c r="BB597" s="203"/>
      <c r="BC597" s="38"/>
      <c r="BD597" s="38"/>
      <c r="BE597" s="983">
        <v>533</v>
      </c>
    </row>
    <row r="598" spans="1:57" s="381" customFormat="1" ht="12.95" customHeight="1">
      <c r="A598" s="211" t="s">
        <v>1171</v>
      </c>
      <c r="B598" s="211"/>
      <c r="C598" s="214" t="s">
        <v>2124</v>
      </c>
      <c r="D598" s="211">
        <v>210034670</v>
      </c>
      <c r="E598" s="137" t="s">
        <v>3575</v>
      </c>
      <c r="F598" s="137"/>
      <c r="G598" s="137">
        <v>22100340</v>
      </c>
      <c r="H598" s="26" t="s">
        <v>1551</v>
      </c>
      <c r="I598" s="26" t="s">
        <v>893</v>
      </c>
      <c r="J598" s="26" t="s">
        <v>894</v>
      </c>
      <c r="K598" s="26" t="s">
        <v>895</v>
      </c>
      <c r="L598" s="27" t="s">
        <v>149</v>
      </c>
      <c r="M598" s="28" t="s">
        <v>104</v>
      </c>
      <c r="N598" s="26" t="s">
        <v>120</v>
      </c>
      <c r="O598" s="29" t="s">
        <v>83</v>
      </c>
      <c r="P598" s="28" t="s">
        <v>106</v>
      </c>
      <c r="Q598" s="26" t="s">
        <v>107</v>
      </c>
      <c r="R598" s="28" t="s">
        <v>108</v>
      </c>
      <c r="S598" s="27" t="s">
        <v>109</v>
      </c>
      <c r="T598" s="28" t="s">
        <v>106</v>
      </c>
      <c r="U598" s="30" t="s">
        <v>121</v>
      </c>
      <c r="V598" s="26" t="s">
        <v>111</v>
      </c>
      <c r="W598" s="28">
        <v>60</v>
      </c>
      <c r="X598" s="26" t="s">
        <v>112</v>
      </c>
      <c r="Y598" s="28"/>
      <c r="Z598" s="28"/>
      <c r="AA598" s="28"/>
      <c r="AB598" s="29">
        <v>30</v>
      </c>
      <c r="AC598" s="27">
        <v>60</v>
      </c>
      <c r="AD598" s="27">
        <v>10</v>
      </c>
      <c r="AE598" s="31" t="s">
        <v>896</v>
      </c>
      <c r="AF598" s="26" t="s">
        <v>114</v>
      </c>
      <c r="AG598" s="39">
        <v>140.80000000000001</v>
      </c>
      <c r="AH598" s="39">
        <v>570066.54</v>
      </c>
      <c r="AI598" s="32">
        <f t="shared" si="37"/>
        <v>80265368.832000017</v>
      </c>
      <c r="AJ598" s="33">
        <f t="shared" si="38"/>
        <v>89897213.091840029</v>
      </c>
      <c r="AK598" s="34"/>
      <c r="AL598" s="35"/>
      <c r="AM598" s="34"/>
      <c r="AN598" s="34" t="s">
        <v>115</v>
      </c>
      <c r="AO598" s="24"/>
      <c r="AP598" s="26"/>
      <c r="AQ598" s="26"/>
      <c r="AR598" s="26"/>
      <c r="AS598" s="26" t="s">
        <v>897</v>
      </c>
      <c r="AT598" s="26" t="s">
        <v>897</v>
      </c>
      <c r="AU598" s="26"/>
      <c r="AV598" s="26"/>
      <c r="AW598" s="26"/>
      <c r="AX598" s="26"/>
      <c r="AY598" s="26"/>
      <c r="AZ598" s="26"/>
      <c r="BA598" s="203"/>
      <c r="BB598" s="203"/>
      <c r="BC598" s="38"/>
      <c r="BD598" s="38"/>
      <c r="BE598" s="983">
        <v>534</v>
      </c>
    </row>
    <row r="599" spans="1:57" s="381" customFormat="1" ht="12.95" customHeight="1">
      <c r="A599" s="1370" t="s">
        <v>1171</v>
      </c>
      <c r="B599" s="1558"/>
      <c r="C599" s="1558"/>
      <c r="D599" s="1568">
        <v>210019494</v>
      </c>
      <c r="E599" s="1588" t="s">
        <v>3576</v>
      </c>
      <c r="F599" s="1588" t="s">
        <v>3576</v>
      </c>
      <c r="G599" s="1558"/>
      <c r="H599" s="1371"/>
      <c r="I599" s="1375" t="s">
        <v>898</v>
      </c>
      <c r="J599" s="1375" t="s">
        <v>899</v>
      </c>
      <c r="K599" s="1375" t="s">
        <v>900</v>
      </c>
      <c r="L599" s="1376" t="s">
        <v>149</v>
      </c>
      <c r="M599" s="1377" t="s">
        <v>104</v>
      </c>
      <c r="N599" s="1375" t="s">
        <v>120</v>
      </c>
      <c r="O599" s="1378" t="s">
        <v>83</v>
      </c>
      <c r="P599" s="1377" t="s">
        <v>106</v>
      </c>
      <c r="Q599" s="1375" t="s">
        <v>107</v>
      </c>
      <c r="R599" s="1377" t="s">
        <v>1155</v>
      </c>
      <c r="S599" s="1375" t="s">
        <v>109</v>
      </c>
      <c r="T599" s="1377" t="s">
        <v>106</v>
      </c>
      <c r="U599" s="1375" t="s">
        <v>121</v>
      </c>
      <c r="V599" s="1375" t="s">
        <v>111</v>
      </c>
      <c r="W599" s="1377">
        <v>60</v>
      </c>
      <c r="X599" s="1375" t="s">
        <v>112</v>
      </c>
      <c r="Y599" s="1377"/>
      <c r="Z599" s="1377"/>
      <c r="AA599" s="1377"/>
      <c r="AB599" s="1377">
        <v>30</v>
      </c>
      <c r="AC599" s="1375">
        <v>60</v>
      </c>
      <c r="AD599" s="1375">
        <v>10</v>
      </c>
      <c r="AE599" s="1379" t="s">
        <v>113</v>
      </c>
      <c r="AF599" s="1375" t="s">
        <v>114</v>
      </c>
      <c r="AG599" s="1379">
        <v>250</v>
      </c>
      <c r="AH599" s="1380">
        <v>5461.33</v>
      </c>
      <c r="AI599" s="1916">
        <v>0</v>
      </c>
      <c r="AJ599" s="1916">
        <v>0</v>
      </c>
      <c r="AK599" s="1382"/>
      <c r="AL599" s="1381"/>
      <c r="AM599" s="1381"/>
      <c r="AN599" s="1383" t="s">
        <v>115</v>
      </c>
      <c r="AO599" s="1375"/>
      <c r="AP599" s="1375"/>
      <c r="AQ599" s="1375"/>
      <c r="AR599" s="1375"/>
      <c r="AS599" s="1375" t="s">
        <v>901</v>
      </c>
      <c r="AT599" s="1375"/>
      <c r="AU599" s="1375"/>
      <c r="AV599" s="1375"/>
      <c r="AW599" s="1375"/>
      <c r="AX599" s="1375"/>
      <c r="AY599" s="1375"/>
      <c r="AZ599" s="1383" t="s">
        <v>5005</v>
      </c>
      <c r="BA599" s="1711" t="s">
        <v>4556</v>
      </c>
      <c r="BB599" s="254"/>
      <c r="BC599" s="1"/>
      <c r="BD599" s="1" t="e">
        <f>VLOOKUP($F$2877:$F$3305,$E$17:$BE$2871,53,0)</f>
        <v>#VALUE!</v>
      </c>
      <c r="BE599" s="979" t="e">
        <f>BD599+0.5</f>
        <v>#VALUE!</v>
      </c>
    </row>
    <row r="600" spans="1:57" s="381" customFormat="1" ht="12.95" customHeight="1">
      <c r="A600" s="211" t="s">
        <v>1171</v>
      </c>
      <c r="B600" s="211"/>
      <c r="C600" s="214" t="s">
        <v>2124</v>
      </c>
      <c r="D600" s="211">
        <v>210019495</v>
      </c>
      <c r="E600" s="137" t="s">
        <v>3577</v>
      </c>
      <c r="F600" s="137"/>
      <c r="G600" s="137">
        <v>22100342</v>
      </c>
      <c r="H600" s="26" t="s">
        <v>1553</v>
      </c>
      <c r="I600" s="26" t="s">
        <v>898</v>
      </c>
      <c r="J600" s="26" t="s">
        <v>899</v>
      </c>
      <c r="K600" s="26" t="s">
        <v>900</v>
      </c>
      <c r="L600" s="27" t="s">
        <v>149</v>
      </c>
      <c r="M600" s="28" t="s">
        <v>104</v>
      </c>
      <c r="N600" s="26" t="s">
        <v>120</v>
      </c>
      <c r="O600" s="29" t="s">
        <v>83</v>
      </c>
      <c r="P600" s="28" t="s">
        <v>106</v>
      </c>
      <c r="Q600" s="26" t="s">
        <v>107</v>
      </c>
      <c r="R600" s="28" t="s">
        <v>108</v>
      </c>
      <c r="S600" s="27" t="s">
        <v>109</v>
      </c>
      <c r="T600" s="28" t="s">
        <v>106</v>
      </c>
      <c r="U600" s="30" t="s">
        <v>121</v>
      </c>
      <c r="V600" s="26" t="s">
        <v>111</v>
      </c>
      <c r="W600" s="28">
        <v>60</v>
      </c>
      <c r="X600" s="26" t="s">
        <v>112</v>
      </c>
      <c r="Y600" s="28"/>
      <c r="Z600" s="28"/>
      <c r="AA600" s="28"/>
      <c r="AB600" s="29">
        <v>30</v>
      </c>
      <c r="AC600" s="27">
        <v>60</v>
      </c>
      <c r="AD600" s="27">
        <v>10</v>
      </c>
      <c r="AE600" s="31" t="s">
        <v>113</v>
      </c>
      <c r="AF600" s="26" t="s">
        <v>114</v>
      </c>
      <c r="AG600" s="39">
        <v>250</v>
      </c>
      <c r="AH600" s="39">
        <v>7938.09</v>
      </c>
      <c r="AI600" s="32">
        <f>AG600*AH600</f>
        <v>1984522.5</v>
      </c>
      <c r="AJ600" s="33">
        <f>AI600*1.12</f>
        <v>2222665.2000000002</v>
      </c>
      <c r="AK600" s="34"/>
      <c r="AL600" s="35"/>
      <c r="AM600" s="34"/>
      <c r="AN600" s="34" t="s">
        <v>115</v>
      </c>
      <c r="AO600" s="24"/>
      <c r="AP600" s="26"/>
      <c r="AQ600" s="26"/>
      <c r="AR600" s="26"/>
      <c r="AS600" s="26" t="s">
        <v>902</v>
      </c>
      <c r="AT600" s="26" t="s">
        <v>902</v>
      </c>
      <c r="AU600" s="26"/>
      <c r="AV600" s="26"/>
      <c r="AW600" s="26"/>
      <c r="AX600" s="26"/>
      <c r="AY600" s="26"/>
      <c r="AZ600" s="26"/>
      <c r="BA600" s="203"/>
      <c r="BB600" s="203"/>
      <c r="BC600" s="38"/>
      <c r="BD600" s="38"/>
      <c r="BE600" s="983">
        <v>536</v>
      </c>
    </row>
    <row r="601" spans="1:57" s="381" customFormat="1" ht="12.95" customHeight="1">
      <c r="A601" s="1370" t="s">
        <v>1171</v>
      </c>
      <c r="B601" s="1558"/>
      <c r="C601" s="1558"/>
      <c r="D601" s="1568">
        <v>210019497</v>
      </c>
      <c r="E601" s="1588" t="s">
        <v>3578</v>
      </c>
      <c r="F601" s="1588" t="s">
        <v>3578</v>
      </c>
      <c r="G601" s="1558"/>
      <c r="H601" s="1371"/>
      <c r="I601" s="1375" t="s">
        <v>898</v>
      </c>
      <c r="J601" s="1375" t="s">
        <v>899</v>
      </c>
      <c r="K601" s="1375" t="s">
        <v>900</v>
      </c>
      <c r="L601" s="1376" t="s">
        <v>149</v>
      </c>
      <c r="M601" s="1377" t="s">
        <v>104</v>
      </c>
      <c r="N601" s="1375" t="s">
        <v>120</v>
      </c>
      <c r="O601" s="1378" t="s">
        <v>83</v>
      </c>
      <c r="P601" s="1377" t="s">
        <v>106</v>
      </c>
      <c r="Q601" s="1375" t="s">
        <v>107</v>
      </c>
      <c r="R601" s="1377" t="s">
        <v>1155</v>
      </c>
      <c r="S601" s="1375" t="s">
        <v>109</v>
      </c>
      <c r="T601" s="1377" t="s">
        <v>106</v>
      </c>
      <c r="U601" s="1375" t="s">
        <v>121</v>
      </c>
      <c r="V601" s="1375" t="s">
        <v>111</v>
      </c>
      <c r="W601" s="1377">
        <v>60</v>
      </c>
      <c r="X601" s="1375" t="s">
        <v>112</v>
      </c>
      <c r="Y601" s="1377"/>
      <c r="Z601" s="1377"/>
      <c r="AA601" s="1377"/>
      <c r="AB601" s="1377">
        <v>30</v>
      </c>
      <c r="AC601" s="1375">
        <v>60</v>
      </c>
      <c r="AD601" s="1375">
        <v>10</v>
      </c>
      <c r="AE601" s="1379" t="s">
        <v>113</v>
      </c>
      <c r="AF601" s="1375" t="s">
        <v>114</v>
      </c>
      <c r="AG601" s="1379">
        <v>300</v>
      </c>
      <c r="AH601" s="1380">
        <v>5395.18</v>
      </c>
      <c r="AI601" s="1916">
        <v>0</v>
      </c>
      <c r="AJ601" s="1916">
        <v>0</v>
      </c>
      <c r="AK601" s="1382"/>
      <c r="AL601" s="1381"/>
      <c r="AM601" s="1381"/>
      <c r="AN601" s="1383" t="s">
        <v>115</v>
      </c>
      <c r="AO601" s="1375"/>
      <c r="AP601" s="1375"/>
      <c r="AQ601" s="1375"/>
      <c r="AR601" s="1375"/>
      <c r="AS601" s="1375" t="s">
        <v>903</v>
      </c>
      <c r="AT601" s="1375"/>
      <c r="AU601" s="1375"/>
      <c r="AV601" s="1375"/>
      <c r="AW601" s="1375"/>
      <c r="AX601" s="1375"/>
      <c r="AY601" s="1375"/>
      <c r="AZ601" s="1383" t="s">
        <v>5005</v>
      </c>
      <c r="BA601" s="1711" t="s">
        <v>4556</v>
      </c>
      <c r="BB601" s="254"/>
      <c r="BC601" s="1"/>
      <c r="BD601" s="1" t="e">
        <f>VLOOKUP($F$2877:$F$3305,$E$17:$BE$2871,53,0)</f>
        <v>#VALUE!</v>
      </c>
      <c r="BE601" s="979" t="e">
        <f>BD601+0.5</f>
        <v>#VALUE!</v>
      </c>
    </row>
    <row r="602" spans="1:57" s="381" customFormat="1" ht="12.95" customHeight="1">
      <c r="A602" s="1370" t="s">
        <v>1171</v>
      </c>
      <c r="B602" s="1558"/>
      <c r="C602" s="1558"/>
      <c r="D602" s="1568">
        <v>210019498</v>
      </c>
      <c r="E602" s="1588" t="s">
        <v>3579</v>
      </c>
      <c r="F602" s="1588" t="s">
        <v>3579</v>
      </c>
      <c r="G602" s="1558"/>
      <c r="H602" s="1371"/>
      <c r="I602" s="1375" t="s">
        <v>898</v>
      </c>
      <c r="J602" s="1375" t="s">
        <v>899</v>
      </c>
      <c r="K602" s="1375" t="s">
        <v>900</v>
      </c>
      <c r="L602" s="1376" t="s">
        <v>149</v>
      </c>
      <c r="M602" s="1377" t="s">
        <v>104</v>
      </c>
      <c r="N602" s="1375" t="s">
        <v>120</v>
      </c>
      <c r="O602" s="1378" t="s">
        <v>83</v>
      </c>
      <c r="P602" s="1377" t="s">
        <v>106</v>
      </c>
      <c r="Q602" s="1375" t="s">
        <v>107</v>
      </c>
      <c r="R602" s="1377" t="s">
        <v>1155</v>
      </c>
      <c r="S602" s="1375" t="s">
        <v>109</v>
      </c>
      <c r="T602" s="1377" t="s">
        <v>106</v>
      </c>
      <c r="U602" s="1375" t="s">
        <v>121</v>
      </c>
      <c r="V602" s="1375" t="s">
        <v>111</v>
      </c>
      <c r="W602" s="1377">
        <v>60</v>
      </c>
      <c r="X602" s="1375" t="s">
        <v>112</v>
      </c>
      <c r="Y602" s="1377"/>
      <c r="Z602" s="1377"/>
      <c r="AA602" s="1377"/>
      <c r="AB602" s="1377">
        <v>30</v>
      </c>
      <c r="AC602" s="1375">
        <v>60</v>
      </c>
      <c r="AD602" s="1375">
        <v>10</v>
      </c>
      <c r="AE602" s="1379" t="s">
        <v>113</v>
      </c>
      <c r="AF602" s="1375" t="s">
        <v>114</v>
      </c>
      <c r="AG602" s="1379">
        <v>300</v>
      </c>
      <c r="AH602" s="1380">
        <v>5439.28</v>
      </c>
      <c r="AI602" s="1916">
        <v>0</v>
      </c>
      <c r="AJ602" s="1916">
        <v>0</v>
      </c>
      <c r="AK602" s="1382"/>
      <c r="AL602" s="1381"/>
      <c r="AM602" s="1381"/>
      <c r="AN602" s="1383" t="s">
        <v>115</v>
      </c>
      <c r="AO602" s="1375"/>
      <c r="AP602" s="1375"/>
      <c r="AQ602" s="1375"/>
      <c r="AR602" s="1375"/>
      <c r="AS602" s="1375" t="s">
        <v>904</v>
      </c>
      <c r="AT602" s="1375"/>
      <c r="AU602" s="1375"/>
      <c r="AV602" s="1375"/>
      <c r="AW602" s="1375"/>
      <c r="AX602" s="1375"/>
      <c r="AY602" s="1375"/>
      <c r="AZ602" s="1383" t="s">
        <v>5005</v>
      </c>
      <c r="BA602" s="1711" t="s">
        <v>4556</v>
      </c>
      <c r="BB602" s="254"/>
      <c r="BC602" s="1"/>
      <c r="BD602" s="1" t="e">
        <f>VLOOKUP($F$2877:$F$3305,$E$17:$BE$2871,53,0)</f>
        <v>#VALUE!</v>
      </c>
      <c r="BE602" s="979" t="e">
        <f>BD602+0.5</f>
        <v>#VALUE!</v>
      </c>
    </row>
    <row r="603" spans="1:57" s="381" customFormat="1" ht="12.95" customHeight="1">
      <c r="A603" s="1370" t="s">
        <v>1171</v>
      </c>
      <c r="B603" s="1558"/>
      <c r="C603" s="1558"/>
      <c r="D603" s="1568">
        <v>210019500</v>
      </c>
      <c r="E603" s="1588" t="s">
        <v>3580</v>
      </c>
      <c r="F603" s="1588" t="s">
        <v>3580</v>
      </c>
      <c r="G603" s="1558"/>
      <c r="H603" s="1371"/>
      <c r="I603" s="1375" t="s">
        <v>898</v>
      </c>
      <c r="J603" s="1375" t="s">
        <v>899</v>
      </c>
      <c r="K603" s="1375" t="s">
        <v>900</v>
      </c>
      <c r="L603" s="1376" t="s">
        <v>149</v>
      </c>
      <c r="M603" s="1377" t="s">
        <v>104</v>
      </c>
      <c r="N603" s="1375" t="s">
        <v>120</v>
      </c>
      <c r="O603" s="1378" t="s">
        <v>83</v>
      </c>
      <c r="P603" s="1377" t="s">
        <v>106</v>
      </c>
      <c r="Q603" s="1375" t="s">
        <v>107</v>
      </c>
      <c r="R603" s="1377" t="s">
        <v>1155</v>
      </c>
      <c r="S603" s="1375" t="s">
        <v>109</v>
      </c>
      <c r="T603" s="1377" t="s">
        <v>106</v>
      </c>
      <c r="U603" s="1375" t="s">
        <v>121</v>
      </c>
      <c r="V603" s="1375" t="s">
        <v>111</v>
      </c>
      <c r="W603" s="1377">
        <v>60</v>
      </c>
      <c r="X603" s="1375" t="s">
        <v>112</v>
      </c>
      <c r="Y603" s="1377"/>
      <c r="Z603" s="1377"/>
      <c r="AA603" s="1377"/>
      <c r="AB603" s="1377">
        <v>30</v>
      </c>
      <c r="AC603" s="1375">
        <v>60</v>
      </c>
      <c r="AD603" s="1375">
        <v>10</v>
      </c>
      <c r="AE603" s="1379" t="s">
        <v>113</v>
      </c>
      <c r="AF603" s="1375" t="s">
        <v>114</v>
      </c>
      <c r="AG603" s="1379">
        <v>300</v>
      </c>
      <c r="AH603" s="1380">
        <v>5529.53</v>
      </c>
      <c r="AI603" s="1916">
        <v>0</v>
      </c>
      <c r="AJ603" s="1916">
        <v>0</v>
      </c>
      <c r="AK603" s="1382"/>
      <c r="AL603" s="1381"/>
      <c r="AM603" s="1381"/>
      <c r="AN603" s="1383" t="s">
        <v>115</v>
      </c>
      <c r="AO603" s="1375"/>
      <c r="AP603" s="1375"/>
      <c r="AQ603" s="1375"/>
      <c r="AR603" s="1375"/>
      <c r="AS603" s="1375" t="s">
        <v>905</v>
      </c>
      <c r="AT603" s="1375"/>
      <c r="AU603" s="1375"/>
      <c r="AV603" s="1375"/>
      <c r="AW603" s="1375"/>
      <c r="AX603" s="1375"/>
      <c r="AY603" s="1375"/>
      <c r="AZ603" s="1383" t="s">
        <v>5005</v>
      </c>
      <c r="BA603" s="1711" t="s">
        <v>4556</v>
      </c>
      <c r="BB603" s="254"/>
      <c r="BC603" s="1"/>
      <c r="BD603" s="1" t="e">
        <f>VLOOKUP($F$2877:$F$3305,$E$17:$BE$2871,53,0)</f>
        <v>#VALUE!</v>
      </c>
      <c r="BE603" s="979" t="e">
        <f>BD603+0.5</f>
        <v>#VALUE!</v>
      </c>
    </row>
    <row r="604" spans="1:57" s="381" customFormat="1" ht="12.95" customHeight="1">
      <c r="A604" s="1370" t="s">
        <v>1171</v>
      </c>
      <c r="B604" s="1558"/>
      <c r="C604" s="1558"/>
      <c r="D604" s="1568">
        <v>210021202</v>
      </c>
      <c r="E604" s="1588" t="s">
        <v>3581</v>
      </c>
      <c r="F604" s="1588" t="s">
        <v>3581</v>
      </c>
      <c r="G604" s="1558"/>
      <c r="H604" s="1371"/>
      <c r="I604" s="1375" t="s">
        <v>898</v>
      </c>
      <c r="J604" s="1375" t="s">
        <v>899</v>
      </c>
      <c r="K604" s="1375" t="s">
        <v>900</v>
      </c>
      <c r="L604" s="1376" t="s">
        <v>149</v>
      </c>
      <c r="M604" s="1377" t="s">
        <v>104</v>
      </c>
      <c r="N604" s="1375" t="s">
        <v>120</v>
      </c>
      <c r="O604" s="1378" t="s">
        <v>83</v>
      </c>
      <c r="P604" s="1377" t="s">
        <v>106</v>
      </c>
      <c r="Q604" s="1375" t="s">
        <v>107</v>
      </c>
      <c r="R604" s="1377" t="s">
        <v>1155</v>
      </c>
      <c r="S604" s="1375" t="s">
        <v>109</v>
      </c>
      <c r="T604" s="1377" t="s">
        <v>106</v>
      </c>
      <c r="U604" s="1375" t="s">
        <v>121</v>
      </c>
      <c r="V604" s="1375" t="s">
        <v>111</v>
      </c>
      <c r="W604" s="1377">
        <v>60</v>
      </c>
      <c r="X604" s="1375" t="s">
        <v>112</v>
      </c>
      <c r="Y604" s="1377"/>
      <c r="Z604" s="1377"/>
      <c r="AA604" s="1377"/>
      <c r="AB604" s="1377">
        <v>30</v>
      </c>
      <c r="AC604" s="1375">
        <v>60</v>
      </c>
      <c r="AD604" s="1375">
        <v>10</v>
      </c>
      <c r="AE604" s="1379" t="s">
        <v>113</v>
      </c>
      <c r="AF604" s="1375" t="s">
        <v>114</v>
      </c>
      <c r="AG604" s="1379">
        <v>250</v>
      </c>
      <c r="AH604" s="1380">
        <v>5373.13</v>
      </c>
      <c r="AI604" s="1916">
        <v>0</v>
      </c>
      <c r="AJ604" s="1916">
        <v>0</v>
      </c>
      <c r="AK604" s="1382"/>
      <c r="AL604" s="1381"/>
      <c r="AM604" s="1381"/>
      <c r="AN604" s="1383" t="s">
        <v>115</v>
      </c>
      <c r="AO604" s="1375"/>
      <c r="AP604" s="1375"/>
      <c r="AQ604" s="1375"/>
      <c r="AR604" s="1375"/>
      <c r="AS604" s="1375" t="s">
        <v>906</v>
      </c>
      <c r="AT604" s="1375"/>
      <c r="AU604" s="1375"/>
      <c r="AV604" s="1375"/>
      <c r="AW604" s="1375"/>
      <c r="AX604" s="1375"/>
      <c r="AY604" s="1375"/>
      <c r="AZ604" s="1383" t="s">
        <v>5005</v>
      </c>
      <c r="BA604" s="1711" t="s">
        <v>4556</v>
      </c>
      <c r="BB604" s="254"/>
      <c r="BC604" s="1"/>
      <c r="BD604" s="1" t="e">
        <f>VLOOKUP($F$2877:$F$3305,$E$17:$BE$2871,53,0)</f>
        <v>#VALUE!</v>
      </c>
      <c r="BE604" s="979" t="e">
        <f>BD604+0.5</f>
        <v>#VALUE!</v>
      </c>
    </row>
    <row r="605" spans="1:57" s="381" customFormat="1" ht="12.95" customHeight="1">
      <c r="A605" s="1370" t="s">
        <v>1171</v>
      </c>
      <c r="B605" s="1558"/>
      <c r="C605" s="1558"/>
      <c r="D605" s="1568">
        <v>210021716</v>
      </c>
      <c r="E605" s="1588" t="s">
        <v>3582</v>
      </c>
      <c r="F605" s="1588" t="s">
        <v>3582</v>
      </c>
      <c r="G605" s="1558"/>
      <c r="H605" s="1371"/>
      <c r="I605" s="1375" t="s">
        <v>898</v>
      </c>
      <c r="J605" s="1375" t="s">
        <v>899</v>
      </c>
      <c r="K605" s="1375" t="s">
        <v>900</v>
      </c>
      <c r="L605" s="1376" t="s">
        <v>149</v>
      </c>
      <c r="M605" s="1377" t="s">
        <v>104</v>
      </c>
      <c r="N605" s="1375" t="s">
        <v>120</v>
      </c>
      <c r="O605" s="1378" t="s">
        <v>83</v>
      </c>
      <c r="P605" s="1377" t="s">
        <v>106</v>
      </c>
      <c r="Q605" s="1375" t="s">
        <v>107</v>
      </c>
      <c r="R605" s="1377" t="s">
        <v>1155</v>
      </c>
      <c r="S605" s="1375" t="s">
        <v>109</v>
      </c>
      <c r="T605" s="1377" t="s">
        <v>106</v>
      </c>
      <c r="U605" s="1375" t="s">
        <v>121</v>
      </c>
      <c r="V605" s="1375" t="s">
        <v>111</v>
      </c>
      <c r="W605" s="1377">
        <v>60</v>
      </c>
      <c r="X605" s="1375" t="s">
        <v>112</v>
      </c>
      <c r="Y605" s="1377"/>
      <c r="Z605" s="1377"/>
      <c r="AA605" s="1377"/>
      <c r="AB605" s="1377">
        <v>30</v>
      </c>
      <c r="AC605" s="1375">
        <v>60</v>
      </c>
      <c r="AD605" s="1375">
        <v>10</v>
      </c>
      <c r="AE605" s="1379" t="s">
        <v>113</v>
      </c>
      <c r="AF605" s="1375" t="s">
        <v>114</v>
      </c>
      <c r="AG605" s="1379">
        <v>200</v>
      </c>
      <c r="AH605" s="1380">
        <v>5461.33</v>
      </c>
      <c r="AI605" s="1916">
        <v>0</v>
      </c>
      <c r="AJ605" s="1916">
        <v>0</v>
      </c>
      <c r="AK605" s="1382"/>
      <c r="AL605" s="1381"/>
      <c r="AM605" s="1381"/>
      <c r="AN605" s="1383" t="s">
        <v>115</v>
      </c>
      <c r="AO605" s="1375"/>
      <c r="AP605" s="1375"/>
      <c r="AQ605" s="1375"/>
      <c r="AR605" s="1375"/>
      <c r="AS605" s="1375" t="s">
        <v>907</v>
      </c>
      <c r="AT605" s="1375"/>
      <c r="AU605" s="1375"/>
      <c r="AV605" s="1375"/>
      <c r="AW605" s="1375"/>
      <c r="AX605" s="1375"/>
      <c r="AY605" s="1375"/>
      <c r="AZ605" s="1383" t="s">
        <v>5005</v>
      </c>
      <c r="BA605" s="1711" t="s">
        <v>4556</v>
      </c>
      <c r="BB605" s="254"/>
      <c r="BC605" s="1"/>
      <c r="BD605" s="1" t="e">
        <f>VLOOKUP($F$2877:$F$3305,$E$17:$BE$2871,53,0)</f>
        <v>#VALUE!</v>
      </c>
      <c r="BE605" s="979" t="e">
        <f>BD605+0.5</f>
        <v>#VALUE!</v>
      </c>
    </row>
    <row r="606" spans="1:57" s="381" customFormat="1" ht="12.95" customHeight="1">
      <c r="A606" s="211" t="s">
        <v>1171</v>
      </c>
      <c r="B606" s="211"/>
      <c r="C606" s="214" t="s">
        <v>2124</v>
      </c>
      <c r="D606" s="211">
        <v>210021717</v>
      </c>
      <c r="E606" s="137" t="s">
        <v>3583</v>
      </c>
      <c r="F606" s="137"/>
      <c r="G606" s="137">
        <v>22100348</v>
      </c>
      <c r="H606" s="26" t="s">
        <v>1559</v>
      </c>
      <c r="I606" s="26" t="s">
        <v>898</v>
      </c>
      <c r="J606" s="26" t="s">
        <v>899</v>
      </c>
      <c r="K606" s="26" t="s">
        <v>900</v>
      </c>
      <c r="L606" s="27" t="s">
        <v>149</v>
      </c>
      <c r="M606" s="28" t="s">
        <v>104</v>
      </c>
      <c r="N606" s="26" t="s">
        <v>120</v>
      </c>
      <c r="O606" s="29" t="s">
        <v>83</v>
      </c>
      <c r="P606" s="28" t="s">
        <v>106</v>
      </c>
      <c r="Q606" s="26" t="s">
        <v>107</v>
      </c>
      <c r="R606" s="28" t="s">
        <v>108</v>
      </c>
      <c r="S606" s="27" t="s">
        <v>109</v>
      </c>
      <c r="T606" s="28" t="s">
        <v>106</v>
      </c>
      <c r="U606" s="30" t="s">
        <v>121</v>
      </c>
      <c r="V606" s="26" t="s">
        <v>111</v>
      </c>
      <c r="W606" s="28">
        <v>60</v>
      </c>
      <c r="X606" s="26" t="s">
        <v>112</v>
      </c>
      <c r="Y606" s="28"/>
      <c r="Z606" s="28"/>
      <c r="AA606" s="28"/>
      <c r="AB606" s="29">
        <v>30</v>
      </c>
      <c r="AC606" s="27">
        <v>60</v>
      </c>
      <c r="AD606" s="27">
        <v>10</v>
      </c>
      <c r="AE606" s="31" t="s">
        <v>113</v>
      </c>
      <c r="AF606" s="26" t="s">
        <v>114</v>
      </c>
      <c r="AG606" s="39">
        <v>250</v>
      </c>
      <c r="AH606" s="39">
        <v>6784.35</v>
      </c>
      <c r="AI606" s="32">
        <f>AG606*AH606</f>
        <v>1696087.5</v>
      </c>
      <c r="AJ606" s="33">
        <f>AI606*1.12</f>
        <v>1899618.0000000002</v>
      </c>
      <c r="AK606" s="34"/>
      <c r="AL606" s="35"/>
      <c r="AM606" s="34"/>
      <c r="AN606" s="34" t="s">
        <v>115</v>
      </c>
      <c r="AO606" s="24"/>
      <c r="AP606" s="26"/>
      <c r="AQ606" s="26"/>
      <c r="AR606" s="26"/>
      <c r="AS606" s="26" t="s">
        <v>908</v>
      </c>
      <c r="AT606" s="26" t="s">
        <v>908</v>
      </c>
      <c r="AU606" s="26"/>
      <c r="AV606" s="26"/>
      <c r="AW606" s="26"/>
      <c r="AX606" s="26"/>
      <c r="AY606" s="26"/>
      <c r="AZ606" s="26"/>
      <c r="BA606" s="203"/>
      <c r="BB606" s="203"/>
      <c r="BC606" s="38"/>
      <c r="BD606" s="38"/>
      <c r="BE606" s="983">
        <v>542</v>
      </c>
    </row>
    <row r="607" spans="1:57" s="381" customFormat="1" ht="12.95" customHeight="1">
      <c r="A607" s="211" t="s">
        <v>1171</v>
      </c>
      <c r="B607" s="211"/>
      <c r="C607" s="214" t="s">
        <v>2124</v>
      </c>
      <c r="D607" s="211">
        <v>210022106</v>
      </c>
      <c r="E607" s="137" t="s">
        <v>3584</v>
      </c>
      <c r="F607" s="137"/>
      <c r="G607" s="137">
        <v>22100349</v>
      </c>
      <c r="H607" s="26" t="s">
        <v>1560</v>
      </c>
      <c r="I607" s="26" t="s">
        <v>898</v>
      </c>
      <c r="J607" s="26" t="s">
        <v>899</v>
      </c>
      <c r="K607" s="26" t="s">
        <v>900</v>
      </c>
      <c r="L607" s="27" t="s">
        <v>149</v>
      </c>
      <c r="M607" s="28" t="s">
        <v>104</v>
      </c>
      <c r="N607" s="26" t="s">
        <v>120</v>
      </c>
      <c r="O607" s="29" t="s">
        <v>83</v>
      </c>
      <c r="P607" s="28" t="s">
        <v>106</v>
      </c>
      <c r="Q607" s="26" t="s">
        <v>107</v>
      </c>
      <c r="R607" s="28" t="s">
        <v>108</v>
      </c>
      <c r="S607" s="27" t="s">
        <v>109</v>
      </c>
      <c r="T607" s="28" t="s">
        <v>106</v>
      </c>
      <c r="U607" s="30" t="s">
        <v>121</v>
      </c>
      <c r="V607" s="26" t="s">
        <v>111</v>
      </c>
      <c r="W607" s="28">
        <v>60</v>
      </c>
      <c r="X607" s="26" t="s">
        <v>112</v>
      </c>
      <c r="Y607" s="28"/>
      <c r="Z607" s="28"/>
      <c r="AA607" s="28"/>
      <c r="AB607" s="29">
        <v>30</v>
      </c>
      <c r="AC607" s="27">
        <v>60</v>
      </c>
      <c r="AD607" s="27">
        <v>10</v>
      </c>
      <c r="AE607" s="31" t="s">
        <v>113</v>
      </c>
      <c r="AF607" s="26" t="s">
        <v>114</v>
      </c>
      <c r="AG607" s="39">
        <v>80</v>
      </c>
      <c r="AH607" s="39">
        <v>6291.67</v>
      </c>
      <c r="AI607" s="32">
        <f>AG607*AH607</f>
        <v>503333.6</v>
      </c>
      <c r="AJ607" s="33">
        <f>AI607*1.12</f>
        <v>563733.63199999998</v>
      </c>
      <c r="AK607" s="34"/>
      <c r="AL607" s="35"/>
      <c r="AM607" s="34"/>
      <c r="AN607" s="34" t="s">
        <v>115</v>
      </c>
      <c r="AO607" s="24"/>
      <c r="AP607" s="26"/>
      <c r="AQ607" s="26"/>
      <c r="AR607" s="26"/>
      <c r="AS607" s="26" t="s">
        <v>909</v>
      </c>
      <c r="AT607" s="26" t="s">
        <v>909</v>
      </c>
      <c r="AU607" s="26"/>
      <c r="AV607" s="26"/>
      <c r="AW607" s="26"/>
      <c r="AX607" s="26"/>
      <c r="AY607" s="26"/>
      <c r="AZ607" s="26"/>
      <c r="BA607" s="203"/>
      <c r="BB607" s="203"/>
      <c r="BC607" s="38"/>
      <c r="BD607" s="38"/>
      <c r="BE607" s="983">
        <v>543</v>
      </c>
    </row>
    <row r="608" spans="1:57" s="381" customFormat="1" ht="12.95" customHeight="1">
      <c r="A608" s="1370" t="s">
        <v>1171</v>
      </c>
      <c r="B608" s="1558"/>
      <c r="C608" s="1558"/>
      <c r="D608" s="1370">
        <v>210028819</v>
      </c>
      <c r="E608" s="1404" t="s">
        <v>3585</v>
      </c>
      <c r="F608" s="1404" t="s">
        <v>3585</v>
      </c>
      <c r="G608" s="1558"/>
      <c r="H608" s="1371"/>
      <c r="I608" s="1375" t="s">
        <v>910</v>
      </c>
      <c r="J608" s="1375" t="s">
        <v>911</v>
      </c>
      <c r="K608" s="1375" t="s">
        <v>912</v>
      </c>
      <c r="L608" s="1403" t="s">
        <v>149</v>
      </c>
      <c r="M608" s="1377" t="s">
        <v>104</v>
      </c>
      <c r="N608" s="1375" t="s">
        <v>120</v>
      </c>
      <c r="O608" s="1402" t="s">
        <v>83</v>
      </c>
      <c r="P608" s="1377" t="s">
        <v>106</v>
      </c>
      <c r="Q608" s="1375" t="s">
        <v>107</v>
      </c>
      <c r="R608" s="1377" t="s">
        <v>108</v>
      </c>
      <c r="S608" s="1403" t="s">
        <v>109</v>
      </c>
      <c r="T608" s="1377" t="s">
        <v>106</v>
      </c>
      <c r="U608" s="1388" t="s">
        <v>121</v>
      </c>
      <c r="V608" s="1375" t="s">
        <v>111</v>
      </c>
      <c r="W608" s="1377">
        <v>60</v>
      </c>
      <c r="X608" s="1375" t="s">
        <v>112</v>
      </c>
      <c r="Y608" s="1377"/>
      <c r="Z608" s="1377"/>
      <c r="AA608" s="1377"/>
      <c r="AB608" s="1402">
        <v>30</v>
      </c>
      <c r="AC608" s="1403">
        <v>60</v>
      </c>
      <c r="AD608" s="1403">
        <v>10</v>
      </c>
      <c r="AE608" s="1379" t="s">
        <v>128</v>
      </c>
      <c r="AF608" s="1375" t="s">
        <v>114</v>
      </c>
      <c r="AG608" s="1380">
        <v>259</v>
      </c>
      <c r="AH608" s="1380">
        <v>3960</v>
      </c>
      <c r="AI608" s="1916">
        <v>0</v>
      </c>
      <c r="AJ608" s="1916">
        <v>0</v>
      </c>
      <c r="AK608" s="1381"/>
      <c r="AL608" s="1382"/>
      <c r="AM608" s="1381"/>
      <c r="AN608" s="1381" t="s">
        <v>115</v>
      </c>
      <c r="AO608" s="1383"/>
      <c r="AP608" s="1375"/>
      <c r="AQ608" s="1375"/>
      <c r="AR608" s="1375"/>
      <c r="AS608" s="1375" t="s">
        <v>913</v>
      </c>
      <c r="AT608" s="1375"/>
      <c r="AU608" s="1375"/>
      <c r="AV608" s="1375"/>
      <c r="AW608" s="1375"/>
      <c r="AX608" s="1375"/>
      <c r="AY608" s="1375"/>
      <c r="AZ608" s="1383" t="s">
        <v>5005</v>
      </c>
      <c r="BA608" s="1711" t="s">
        <v>4556</v>
      </c>
      <c r="BB608" s="254"/>
      <c r="BC608" s="1"/>
      <c r="BD608" s="1" t="e">
        <f>VLOOKUP($F$2877:$F$3305,$E$17:$BE$2871,53,0)</f>
        <v>#VALUE!</v>
      </c>
      <c r="BE608" s="979" t="e">
        <f>BD608+0.5</f>
        <v>#VALUE!</v>
      </c>
    </row>
    <row r="609" spans="1:57" s="381" customFormat="1" ht="12.95" customHeight="1">
      <c r="A609" s="211" t="s">
        <v>1171</v>
      </c>
      <c r="B609" s="211"/>
      <c r="C609" s="214"/>
      <c r="D609" s="211">
        <v>210033209</v>
      </c>
      <c r="E609" s="137" t="s">
        <v>3586</v>
      </c>
      <c r="F609" s="137"/>
      <c r="G609" s="137">
        <v>22100351</v>
      </c>
      <c r="H609" s="26" t="s">
        <v>1562</v>
      </c>
      <c r="I609" s="26" t="s">
        <v>910</v>
      </c>
      <c r="J609" s="26" t="s">
        <v>911</v>
      </c>
      <c r="K609" s="26" t="s">
        <v>912</v>
      </c>
      <c r="L609" s="27" t="s">
        <v>149</v>
      </c>
      <c r="M609" s="28" t="s">
        <v>104</v>
      </c>
      <c r="N609" s="26" t="s">
        <v>120</v>
      </c>
      <c r="O609" s="29" t="s">
        <v>83</v>
      </c>
      <c r="P609" s="28" t="s">
        <v>106</v>
      </c>
      <c r="Q609" s="26" t="s">
        <v>107</v>
      </c>
      <c r="R609" s="28" t="s">
        <v>108</v>
      </c>
      <c r="S609" s="27" t="s">
        <v>109</v>
      </c>
      <c r="T609" s="28" t="s">
        <v>106</v>
      </c>
      <c r="U609" s="30" t="s">
        <v>121</v>
      </c>
      <c r="V609" s="26" t="s">
        <v>111</v>
      </c>
      <c r="W609" s="28">
        <v>60</v>
      </c>
      <c r="X609" s="26" t="s">
        <v>112</v>
      </c>
      <c r="Y609" s="28"/>
      <c r="Z609" s="28"/>
      <c r="AA609" s="28"/>
      <c r="AB609" s="29">
        <v>30</v>
      </c>
      <c r="AC609" s="27">
        <v>60</v>
      </c>
      <c r="AD609" s="27">
        <v>10</v>
      </c>
      <c r="AE609" s="31" t="s">
        <v>128</v>
      </c>
      <c r="AF609" s="26" t="s">
        <v>114</v>
      </c>
      <c r="AG609" s="39">
        <v>282</v>
      </c>
      <c r="AH609" s="39">
        <v>26500</v>
      </c>
      <c r="AI609" s="32">
        <f>AG609*AH609</f>
        <v>7473000</v>
      </c>
      <c r="AJ609" s="33">
        <f>AI609*1.12</f>
        <v>8369760.0000000009</v>
      </c>
      <c r="AK609" s="34"/>
      <c r="AL609" s="35"/>
      <c r="AM609" s="34"/>
      <c r="AN609" s="34" t="s">
        <v>115</v>
      </c>
      <c r="AO609" s="24"/>
      <c r="AP609" s="26"/>
      <c r="AQ609" s="26"/>
      <c r="AR609" s="26"/>
      <c r="AS609" s="26" t="s">
        <v>914</v>
      </c>
      <c r="AT609" s="26" t="s">
        <v>914</v>
      </c>
      <c r="AU609" s="26"/>
      <c r="AV609" s="26"/>
      <c r="AW609" s="26"/>
      <c r="AX609" s="26"/>
      <c r="AY609" s="26"/>
      <c r="AZ609" s="26"/>
      <c r="BA609" s="203"/>
      <c r="BB609" s="203"/>
      <c r="BC609" s="38"/>
      <c r="BD609" s="38"/>
      <c r="BE609" s="983">
        <v>545</v>
      </c>
    </row>
    <row r="610" spans="1:57" s="381" customFormat="1" ht="12.95" customHeight="1">
      <c r="A610" s="24" t="s">
        <v>1171</v>
      </c>
      <c r="B610" s="211"/>
      <c r="C610" s="214"/>
      <c r="D610" s="211">
        <v>210029694</v>
      </c>
      <c r="E610" s="137" t="s">
        <v>3587</v>
      </c>
      <c r="F610" s="137"/>
      <c r="G610" s="137">
        <v>22100352</v>
      </c>
      <c r="H610" s="26" t="s">
        <v>1563</v>
      </c>
      <c r="I610" s="26" t="s">
        <v>915</v>
      </c>
      <c r="J610" s="26" t="s">
        <v>911</v>
      </c>
      <c r="K610" s="26" t="s">
        <v>916</v>
      </c>
      <c r="L610" s="27" t="s">
        <v>149</v>
      </c>
      <c r="M610" s="28" t="s">
        <v>104</v>
      </c>
      <c r="N610" s="26" t="s">
        <v>120</v>
      </c>
      <c r="O610" s="29" t="s">
        <v>83</v>
      </c>
      <c r="P610" s="28" t="s">
        <v>106</v>
      </c>
      <c r="Q610" s="26" t="s">
        <v>107</v>
      </c>
      <c r="R610" s="28" t="s">
        <v>108</v>
      </c>
      <c r="S610" s="27" t="s">
        <v>109</v>
      </c>
      <c r="T610" s="28" t="s">
        <v>106</v>
      </c>
      <c r="U610" s="30" t="s">
        <v>121</v>
      </c>
      <c r="V610" s="26" t="s">
        <v>111</v>
      </c>
      <c r="W610" s="28">
        <v>60</v>
      </c>
      <c r="X610" s="26" t="s">
        <v>112</v>
      </c>
      <c r="Y610" s="28"/>
      <c r="Z610" s="28"/>
      <c r="AA610" s="28"/>
      <c r="AB610" s="29">
        <v>30</v>
      </c>
      <c r="AC610" s="27">
        <v>60</v>
      </c>
      <c r="AD610" s="27">
        <v>10</v>
      </c>
      <c r="AE610" s="31" t="s">
        <v>128</v>
      </c>
      <c r="AF610" s="26" t="s">
        <v>114</v>
      </c>
      <c r="AG610" s="39">
        <v>64</v>
      </c>
      <c r="AH610" s="39">
        <v>198606.5</v>
      </c>
      <c r="AI610" s="32">
        <f>AG610*AH610</f>
        <v>12710816</v>
      </c>
      <c r="AJ610" s="33">
        <f>AI610*1.12</f>
        <v>14236113.920000002</v>
      </c>
      <c r="AK610" s="34"/>
      <c r="AL610" s="35"/>
      <c r="AM610" s="34"/>
      <c r="AN610" s="34" t="s">
        <v>115</v>
      </c>
      <c r="AO610" s="24"/>
      <c r="AP610" s="26"/>
      <c r="AQ610" s="26"/>
      <c r="AR610" s="26"/>
      <c r="AS610" s="26" t="s">
        <v>917</v>
      </c>
      <c r="AT610" s="26" t="s">
        <v>917</v>
      </c>
      <c r="AU610" s="26"/>
      <c r="AV610" s="26"/>
      <c r="AW610" s="26"/>
      <c r="AX610" s="26"/>
      <c r="AY610" s="26"/>
      <c r="AZ610" s="26"/>
      <c r="BA610" s="203"/>
      <c r="BB610" s="203"/>
      <c r="BC610" s="38"/>
      <c r="BD610" s="38"/>
      <c r="BE610" s="983">
        <v>546</v>
      </c>
    </row>
    <row r="611" spans="1:57" s="381" customFormat="1" ht="12.95" customHeight="1">
      <c r="A611" s="24" t="s">
        <v>1171</v>
      </c>
      <c r="B611" s="211"/>
      <c r="C611" s="214"/>
      <c r="D611" s="211">
        <v>210035852</v>
      </c>
      <c r="E611" s="137" t="s">
        <v>3588</v>
      </c>
      <c r="F611" s="137"/>
      <c r="G611" s="137">
        <v>22100353</v>
      </c>
      <c r="H611" s="26" t="s">
        <v>1564</v>
      </c>
      <c r="I611" s="26" t="s">
        <v>918</v>
      </c>
      <c r="J611" s="26" t="s">
        <v>919</v>
      </c>
      <c r="K611" s="26" t="s">
        <v>920</v>
      </c>
      <c r="L611" s="27" t="s">
        <v>103</v>
      </c>
      <c r="M611" s="28" t="s">
        <v>104</v>
      </c>
      <c r="N611" s="26" t="s">
        <v>120</v>
      </c>
      <c r="O611" s="29" t="s">
        <v>83</v>
      </c>
      <c r="P611" s="28" t="s">
        <v>106</v>
      </c>
      <c r="Q611" s="26" t="s">
        <v>107</v>
      </c>
      <c r="R611" s="28" t="s">
        <v>108</v>
      </c>
      <c r="S611" s="27" t="s">
        <v>109</v>
      </c>
      <c r="T611" s="28" t="s">
        <v>106</v>
      </c>
      <c r="U611" s="30" t="s">
        <v>121</v>
      </c>
      <c r="V611" s="26" t="s">
        <v>111</v>
      </c>
      <c r="W611" s="28">
        <v>60</v>
      </c>
      <c r="X611" s="26" t="s">
        <v>112</v>
      </c>
      <c r="Y611" s="28"/>
      <c r="Z611" s="28"/>
      <c r="AA611" s="28"/>
      <c r="AB611" s="29">
        <v>30</v>
      </c>
      <c r="AC611" s="27">
        <v>60</v>
      </c>
      <c r="AD611" s="27">
        <v>10</v>
      </c>
      <c r="AE611" s="31" t="s">
        <v>122</v>
      </c>
      <c r="AF611" s="26" t="s">
        <v>114</v>
      </c>
      <c r="AG611" s="39">
        <v>45</v>
      </c>
      <c r="AH611" s="39">
        <v>316665.15000000002</v>
      </c>
      <c r="AI611" s="39">
        <v>0</v>
      </c>
      <c r="AJ611" s="34">
        <f>AI611*1.12</f>
        <v>0</v>
      </c>
      <c r="AK611" s="34"/>
      <c r="AL611" s="35"/>
      <c r="AM611" s="34"/>
      <c r="AN611" s="34" t="s">
        <v>115</v>
      </c>
      <c r="AO611" s="24"/>
      <c r="AP611" s="26"/>
      <c r="AQ611" s="26"/>
      <c r="AR611" s="26"/>
      <c r="AS611" s="26" t="s">
        <v>921</v>
      </c>
      <c r="AT611" s="26" t="s">
        <v>921</v>
      </c>
      <c r="AU611" s="26"/>
      <c r="AV611" s="26"/>
      <c r="AW611" s="26"/>
      <c r="AX611" s="26"/>
      <c r="AY611" s="26"/>
      <c r="AZ611" s="26"/>
      <c r="BA611" s="203"/>
      <c r="BB611" s="203"/>
      <c r="BC611" s="38"/>
      <c r="BD611" s="38"/>
      <c r="BE611" s="983">
        <v>547</v>
      </c>
    </row>
    <row r="612" spans="1:57" s="381" customFormat="1" ht="12.95" customHeight="1">
      <c r="A612" s="211" t="s">
        <v>1171</v>
      </c>
      <c r="B612" s="380"/>
      <c r="C612" s="380"/>
      <c r="D612" s="211">
        <v>210035852</v>
      </c>
      <c r="E612" s="137" t="s">
        <v>7826</v>
      </c>
      <c r="F612" s="137"/>
      <c r="G612" s="1075"/>
      <c r="H612" s="26" t="s">
        <v>1564</v>
      </c>
      <c r="I612" s="30" t="s">
        <v>918</v>
      </c>
      <c r="J612" s="26" t="s">
        <v>919</v>
      </c>
      <c r="K612" s="26" t="s">
        <v>920</v>
      </c>
      <c r="L612" s="27" t="s">
        <v>103</v>
      </c>
      <c r="M612" s="28" t="s">
        <v>104</v>
      </c>
      <c r="N612" s="26" t="s">
        <v>120</v>
      </c>
      <c r="O612" s="29" t="s">
        <v>83</v>
      </c>
      <c r="P612" s="28" t="s">
        <v>106</v>
      </c>
      <c r="Q612" s="26" t="s">
        <v>107</v>
      </c>
      <c r="R612" s="28" t="s">
        <v>108</v>
      </c>
      <c r="S612" s="27" t="s">
        <v>109</v>
      </c>
      <c r="T612" s="28" t="s">
        <v>106</v>
      </c>
      <c r="U612" s="30" t="s">
        <v>121</v>
      </c>
      <c r="V612" s="26" t="s">
        <v>111</v>
      </c>
      <c r="W612" s="28">
        <v>60</v>
      </c>
      <c r="X612" s="26" t="s">
        <v>112</v>
      </c>
      <c r="Y612" s="28"/>
      <c r="Z612" s="28"/>
      <c r="AA612" s="28"/>
      <c r="AB612" s="29">
        <v>30</v>
      </c>
      <c r="AC612" s="27">
        <v>60</v>
      </c>
      <c r="AD612" s="27">
        <v>10</v>
      </c>
      <c r="AE612" s="31" t="s">
        <v>122</v>
      </c>
      <c r="AF612" s="26" t="s">
        <v>114</v>
      </c>
      <c r="AG612" s="39">
        <v>11</v>
      </c>
      <c r="AH612" s="39">
        <v>316665.15000000002</v>
      </c>
      <c r="AI612" s="32">
        <f>AG612*AH612</f>
        <v>3483316.6500000004</v>
      </c>
      <c r="AJ612" s="33">
        <f>AI612*1.12</f>
        <v>3901314.648000001</v>
      </c>
      <c r="AK612" s="34"/>
      <c r="AL612" s="35"/>
      <c r="AM612" s="34"/>
      <c r="AN612" s="34" t="s">
        <v>115</v>
      </c>
      <c r="AO612" s="24"/>
      <c r="AP612" s="26"/>
      <c r="AQ612" s="26"/>
      <c r="AR612" s="26"/>
      <c r="AS612" s="26" t="s">
        <v>921</v>
      </c>
      <c r="AT612" s="26" t="s">
        <v>921</v>
      </c>
      <c r="AU612" s="26"/>
      <c r="AV612" s="26"/>
      <c r="AW612" s="26"/>
      <c r="AX612" s="26"/>
      <c r="AY612" s="26"/>
      <c r="AZ612" s="26"/>
      <c r="BA612" s="311"/>
      <c r="BB612" s="311"/>
      <c r="BC612" s="201"/>
      <c r="BD612" s="209"/>
      <c r="BE612" s="983">
        <v>548</v>
      </c>
    </row>
    <row r="613" spans="1:57" s="381" customFormat="1" ht="12.95" customHeight="1">
      <c r="A613" s="1370" t="s">
        <v>1171</v>
      </c>
      <c r="B613" s="1558"/>
      <c r="C613" s="1558"/>
      <c r="D613" s="1370">
        <v>210033785</v>
      </c>
      <c r="E613" s="1404" t="s">
        <v>1400</v>
      </c>
      <c r="F613" s="1404" t="s">
        <v>1400</v>
      </c>
      <c r="G613" s="1558"/>
      <c r="H613" s="1371"/>
      <c r="I613" s="1375" t="s">
        <v>922</v>
      </c>
      <c r="J613" s="1375" t="s">
        <v>923</v>
      </c>
      <c r="K613" s="1375" t="s">
        <v>924</v>
      </c>
      <c r="L613" s="1403" t="s">
        <v>103</v>
      </c>
      <c r="M613" s="1377" t="s">
        <v>925</v>
      </c>
      <c r="N613" s="1375" t="s">
        <v>120</v>
      </c>
      <c r="O613" s="1402" t="s">
        <v>83</v>
      </c>
      <c r="P613" s="1377" t="s">
        <v>106</v>
      </c>
      <c r="Q613" s="1375" t="s">
        <v>107</v>
      </c>
      <c r="R613" s="1377" t="s">
        <v>108</v>
      </c>
      <c r="S613" s="1403" t="s">
        <v>109</v>
      </c>
      <c r="T613" s="1377" t="s">
        <v>106</v>
      </c>
      <c r="U613" s="1388" t="s">
        <v>121</v>
      </c>
      <c r="V613" s="1375" t="s">
        <v>111</v>
      </c>
      <c r="W613" s="1377">
        <v>90</v>
      </c>
      <c r="X613" s="1375" t="s">
        <v>112</v>
      </c>
      <c r="Y613" s="1377"/>
      <c r="Z613" s="1377"/>
      <c r="AA613" s="1377"/>
      <c r="AB613" s="1402">
        <v>30</v>
      </c>
      <c r="AC613" s="1403">
        <v>60</v>
      </c>
      <c r="AD613" s="1403">
        <v>10</v>
      </c>
      <c r="AE613" s="1379" t="s">
        <v>128</v>
      </c>
      <c r="AF613" s="1375" t="s">
        <v>114</v>
      </c>
      <c r="AG613" s="1380">
        <v>700</v>
      </c>
      <c r="AH613" s="1380">
        <v>55362.04</v>
      </c>
      <c r="AI613" s="1916">
        <v>0</v>
      </c>
      <c r="AJ613" s="1916">
        <v>0</v>
      </c>
      <c r="AK613" s="1381"/>
      <c r="AL613" s="1382"/>
      <c r="AM613" s="1381"/>
      <c r="AN613" s="1381" t="s">
        <v>115</v>
      </c>
      <c r="AO613" s="1383"/>
      <c r="AP613" s="1375"/>
      <c r="AQ613" s="1375"/>
      <c r="AR613" s="1375"/>
      <c r="AS613" s="1375" t="s">
        <v>926</v>
      </c>
      <c r="AT613" s="1375"/>
      <c r="AU613" s="1375"/>
      <c r="AV613" s="1375"/>
      <c r="AW613" s="1375"/>
      <c r="AX613" s="1375"/>
      <c r="AY613" s="1375"/>
      <c r="AZ613" s="1383" t="s">
        <v>5005</v>
      </c>
      <c r="BA613" s="1711" t="s">
        <v>4556</v>
      </c>
      <c r="BB613" s="254"/>
      <c r="BC613" s="1"/>
      <c r="BD613" s="1" t="e">
        <f>VLOOKUP($F$2877:$F$3305,$E$17:$BE$2871,53,0)</f>
        <v>#VALUE!</v>
      </c>
      <c r="BE613" s="979" t="e">
        <f>BD613+0.5</f>
        <v>#VALUE!</v>
      </c>
    </row>
    <row r="614" spans="1:57" s="381" customFormat="1" ht="12.95" customHeight="1">
      <c r="A614" s="211" t="s">
        <v>1171</v>
      </c>
      <c r="B614" s="211"/>
      <c r="C614" s="214"/>
      <c r="D614" s="211">
        <v>270011104</v>
      </c>
      <c r="E614" s="137" t="s">
        <v>3589</v>
      </c>
      <c r="F614" s="137"/>
      <c r="G614" s="137">
        <v>22100355</v>
      </c>
      <c r="H614" s="26" t="s">
        <v>1566</v>
      </c>
      <c r="I614" s="26" t="s">
        <v>927</v>
      </c>
      <c r="J614" s="26" t="s">
        <v>928</v>
      </c>
      <c r="K614" s="26" t="s">
        <v>929</v>
      </c>
      <c r="L614" s="27" t="s">
        <v>149</v>
      </c>
      <c r="M614" s="28" t="s">
        <v>104</v>
      </c>
      <c r="N614" s="26" t="s">
        <v>120</v>
      </c>
      <c r="O614" s="29" t="s">
        <v>83</v>
      </c>
      <c r="P614" s="28" t="s">
        <v>106</v>
      </c>
      <c r="Q614" s="26" t="s">
        <v>107</v>
      </c>
      <c r="R614" s="28" t="s">
        <v>108</v>
      </c>
      <c r="S614" s="27" t="s">
        <v>109</v>
      </c>
      <c r="T614" s="28" t="s">
        <v>106</v>
      </c>
      <c r="U614" s="30" t="s">
        <v>121</v>
      </c>
      <c r="V614" s="26" t="s">
        <v>111</v>
      </c>
      <c r="W614" s="28">
        <v>60</v>
      </c>
      <c r="X614" s="26" t="s">
        <v>112</v>
      </c>
      <c r="Y614" s="28"/>
      <c r="Z614" s="28"/>
      <c r="AA614" s="28"/>
      <c r="AB614" s="29">
        <v>30</v>
      </c>
      <c r="AC614" s="27">
        <v>60</v>
      </c>
      <c r="AD614" s="27">
        <v>10</v>
      </c>
      <c r="AE614" s="31" t="s">
        <v>128</v>
      </c>
      <c r="AF614" s="26" t="s">
        <v>114</v>
      </c>
      <c r="AG614" s="39">
        <v>366</v>
      </c>
      <c r="AH614" s="39">
        <v>28182</v>
      </c>
      <c r="AI614" s="32">
        <f>AG614*AH614</f>
        <v>10314612</v>
      </c>
      <c r="AJ614" s="33">
        <f>AI614*1.12</f>
        <v>11552365.440000001</v>
      </c>
      <c r="AK614" s="34"/>
      <c r="AL614" s="35"/>
      <c r="AM614" s="34"/>
      <c r="AN614" s="34" t="s">
        <v>115</v>
      </c>
      <c r="AO614" s="24"/>
      <c r="AP614" s="26"/>
      <c r="AQ614" s="26"/>
      <c r="AR614" s="26"/>
      <c r="AS614" s="26" t="s">
        <v>930</v>
      </c>
      <c r="AT614" s="26" t="s">
        <v>930</v>
      </c>
      <c r="AU614" s="26"/>
      <c r="AV614" s="26"/>
      <c r="AW614" s="26"/>
      <c r="AX614" s="26"/>
      <c r="AY614" s="26"/>
      <c r="AZ614" s="26"/>
      <c r="BA614" s="203"/>
      <c r="BB614" s="203"/>
      <c r="BC614" s="38"/>
      <c r="BD614" s="38"/>
      <c r="BE614" s="983">
        <v>550</v>
      </c>
    </row>
    <row r="615" spans="1:57" s="381" customFormat="1" ht="12.95" customHeight="1">
      <c r="A615" s="211" t="s">
        <v>1171</v>
      </c>
      <c r="B615" s="211"/>
      <c r="C615" s="214"/>
      <c r="D615" s="211">
        <v>270011141</v>
      </c>
      <c r="E615" s="137" t="s">
        <v>3590</v>
      </c>
      <c r="F615" s="137"/>
      <c r="G615" s="137">
        <v>22100356</v>
      </c>
      <c r="H615" s="26" t="s">
        <v>1567</v>
      </c>
      <c r="I615" s="26" t="s">
        <v>931</v>
      </c>
      <c r="J615" s="26" t="s">
        <v>928</v>
      </c>
      <c r="K615" s="26" t="s">
        <v>932</v>
      </c>
      <c r="L615" s="27" t="s">
        <v>149</v>
      </c>
      <c r="M615" s="28" t="s">
        <v>104</v>
      </c>
      <c r="N615" s="26" t="s">
        <v>120</v>
      </c>
      <c r="O615" s="29" t="s">
        <v>83</v>
      </c>
      <c r="P615" s="28" t="s">
        <v>106</v>
      </c>
      <c r="Q615" s="26" t="s">
        <v>107</v>
      </c>
      <c r="R615" s="28" t="s">
        <v>108</v>
      </c>
      <c r="S615" s="27" t="s">
        <v>109</v>
      </c>
      <c r="T615" s="28" t="s">
        <v>106</v>
      </c>
      <c r="U615" s="30" t="s">
        <v>121</v>
      </c>
      <c r="V615" s="26" t="s">
        <v>111</v>
      </c>
      <c r="W615" s="28">
        <v>60</v>
      </c>
      <c r="X615" s="26" t="s">
        <v>112</v>
      </c>
      <c r="Y615" s="28"/>
      <c r="Z615" s="28"/>
      <c r="AA615" s="28"/>
      <c r="AB615" s="29">
        <v>30</v>
      </c>
      <c r="AC615" s="27">
        <v>60</v>
      </c>
      <c r="AD615" s="27">
        <v>10</v>
      </c>
      <c r="AE615" s="31" t="s">
        <v>128</v>
      </c>
      <c r="AF615" s="26" t="s">
        <v>114</v>
      </c>
      <c r="AG615" s="39">
        <v>100</v>
      </c>
      <c r="AH615" s="39">
        <v>19375</v>
      </c>
      <c r="AI615" s="32">
        <f>AG615*AH615</f>
        <v>1937500</v>
      </c>
      <c r="AJ615" s="33">
        <f>AI615*1.12</f>
        <v>2170000</v>
      </c>
      <c r="AK615" s="34"/>
      <c r="AL615" s="35"/>
      <c r="AM615" s="34"/>
      <c r="AN615" s="34" t="s">
        <v>115</v>
      </c>
      <c r="AO615" s="24"/>
      <c r="AP615" s="26"/>
      <c r="AQ615" s="26"/>
      <c r="AR615" s="26"/>
      <c r="AS615" s="26" t="s">
        <v>933</v>
      </c>
      <c r="AT615" s="26" t="s">
        <v>933</v>
      </c>
      <c r="AU615" s="26"/>
      <c r="AV615" s="26"/>
      <c r="AW615" s="26"/>
      <c r="AX615" s="26"/>
      <c r="AY615" s="26"/>
      <c r="AZ615" s="26"/>
      <c r="BA615" s="203"/>
      <c r="BB615" s="203"/>
      <c r="BC615" s="38"/>
      <c r="BD615" s="38"/>
      <c r="BE615" s="983">
        <v>551</v>
      </c>
    </row>
    <row r="616" spans="1:57" s="381" customFormat="1" ht="12.95" customHeight="1">
      <c r="A616" s="211" t="s">
        <v>1171</v>
      </c>
      <c r="B616" s="211"/>
      <c r="C616" s="214"/>
      <c r="D616" s="211">
        <v>270011140</v>
      </c>
      <c r="E616" s="137" t="s">
        <v>3591</v>
      </c>
      <c r="F616" s="137"/>
      <c r="G616" s="137">
        <v>22100357</v>
      </c>
      <c r="H616" s="26" t="s">
        <v>1568</v>
      </c>
      <c r="I616" s="26" t="s">
        <v>934</v>
      </c>
      <c r="J616" s="26" t="s">
        <v>928</v>
      </c>
      <c r="K616" s="26" t="s">
        <v>935</v>
      </c>
      <c r="L616" s="27" t="s">
        <v>149</v>
      </c>
      <c r="M616" s="28" t="s">
        <v>104</v>
      </c>
      <c r="N616" s="26" t="s">
        <v>120</v>
      </c>
      <c r="O616" s="29" t="s">
        <v>83</v>
      </c>
      <c r="P616" s="28" t="s">
        <v>106</v>
      </c>
      <c r="Q616" s="26" t="s">
        <v>107</v>
      </c>
      <c r="R616" s="28" t="s">
        <v>108</v>
      </c>
      <c r="S616" s="27" t="s">
        <v>109</v>
      </c>
      <c r="T616" s="28" t="s">
        <v>106</v>
      </c>
      <c r="U616" s="30" t="s">
        <v>121</v>
      </c>
      <c r="V616" s="26" t="s">
        <v>111</v>
      </c>
      <c r="W616" s="28">
        <v>60</v>
      </c>
      <c r="X616" s="26" t="s">
        <v>112</v>
      </c>
      <c r="Y616" s="28"/>
      <c r="Z616" s="28"/>
      <c r="AA616" s="28"/>
      <c r="AB616" s="29">
        <v>30</v>
      </c>
      <c r="AC616" s="27">
        <v>60</v>
      </c>
      <c r="AD616" s="27">
        <v>10</v>
      </c>
      <c r="AE616" s="31" t="s">
        <v>128</v>
      </c>
      <c r="AF616" s="26" t="s">
        <v>114</v>
      </c>
      <c r="AG616" s="39">
        <v>417</v>
      </c>
      <c r="AH616" s="39">
        <v>29420</v>
      </c>
      <c r="AI616" s="32">
        <f>AG616*AH616</f>
        <v>12268140</v>
      </c>
      <c r="AJ616" s="33">
        <f>AI616*1.12</f>
        <v>13740316.800000001</v>
      </c>
      <c r="AK616" s="34"/>
      <c r="AL616" s="35"/>
      <c r="AM616" s="34"/>
      <c r="AN616" s="34" t="s">
        <v>115</v>
      </c>
      <c r="AO616" s="24"/>
      <c r="AP616" s="26"/>
      <c r="AQ616" s="26"/>
      <c r="AR616" s="26"/>
      <c r="AS616" s="26" t="s">
        <v>936</v>
      </c>
      <c r="AT616" s="26" t="s">
        <v>936</v>
      </c>
      <c r="AU616" s="26"/>
      <c r="AV616" s="26"/>
      <c r="AW616" s="26"/>
      <c r="AX616" s="26"/>
      <c r="AY616" s="26"/>
      <c r="AZ616" s="26"/>
      <c r="BA616" s="203"/>
      <c r="BB616" s="203"/>
      <c r="BC616" s="38"/>
      <c r="BD616" s="38"/>
      <c r="BE616" s="983">
        <v>552</v>
      </c>
    </row>
    <row r="617" spans="1:57" s="381" customFormat="1" ht="12.95" customHeight="1">
      <c r="A617" s="211" t="s">
        <v>1171</v>
      </c>
      <c r="B617" s="211"/>
      <c r="C617" s="214"/>
      <c r="D617" s="211">
        <v>270010779</v>
      </c>
      <c r="E617" s="137" t="s">
        <v>3592</v>
      </c>
      <c r="F617" s="137"/>
      <c r="G617" s="137">
        <v>22100358</v>
      </c>
      <c r="H617" s="26" t="s">
        <v>1569</v>
      </c>
      <c r="I617" s="26" t="s">
        <v>937</v>
      </c>
      <c r="J617" s="26" t="s">
        <v>938</v>
      </c>
      <c r="K617" s="26" t="s">
        <v>939</v>
      </c>
      <c r="L617" s="27" t="s">
        <v>103</v>
      </c>
      <c r="M617" s="28" t="s">
        <v>104</v>
      </c>
      <c r="N617" s="26" t="s">
        <v>120</v>
      </c>
      <c r="O617" s="29" t="s">
        <v>83</v>
      </c>
      <c r="P617" s="28" t="s">
        <v>106</v>
      </c>
      <c r="Q617" s="26" t="s">
        <v>107</v>
      </c>
      <c r="R617" s="28" t="s">
        <v>108</v>
      </c>
      <c r="S617" s="27" t="s">
        <v>109</v>
      </c>
      <c r="T617" s="28" t="s">
        <v>106</v>
      </c>
      <c r="U617" s="30" t="s">
        <v>121</v>
      </c>
      <c r="V617" s="26" t="s">
        <v>111</v>
      </c>
      <c r="W617" s="28">
        <v>60</v>
      </c>
      <c r="X617" s="26" t="s">
        <v>112</v>
      </c>
      <c r="Y617" s="28"/>
      <c r="Z617" s="28"/>
      <c r="AA617" s="28"/>
      <c r="AB617" s="29">
        <v>30</v>
      </c>
      <c r="AC617" s="27">
        <v>60</v>
      </c>
      <c r="AD617" s="27">
        <v>10</v>
      </c>
      <c r="AE617" s="31" t="s">
        <v>122</v>
      </c>
      <c r="AF617" s="26" t="s">
        <v>114</v>
      </c>
      <c r="AG617" s="39">
        <v>200</v>
      </c>
      <c r="AH617" s="39">
        <v>7193.25</v>
      </c>
      <c r="AI617" s="905">
        <v>0</v>
      </c>
      <c r="AJ617" s="905">
        <v>0</v>
      </c>
      <c r="AK617" s="34"/>
      <c r="AL617" s="35"/>
      <c r="AM617" s="34"/>
      <c r="AN617" s="34" t="s">
        <v>115</v>
      </c>
      <c r="AO617" s="24"/>
      <c r="AP617" s="26"/>
      <c r="AQ617" s="26"/>
      <c r="AR617" s="26"/>
      <c r="AS617" s="26" t="s">
        <v>940</v>
      </c>
      <c r="AT617" s="26" t="s">
        <v>940</v>
      </c>
      <c r="AU617" s="26"/>
      <c r="AV617" s="26"/>
      <c r="AW617" s="26"/>
      <c r="AX617" s="26"/>
      <c r="AY617" s="26"/>
      <c r="AZ617" s="26"/>
      <c r="BA617" s="203"/>
      <c r="BB617" s="203"/>
      <c r="BC617" s="38"/>
      <c r="BD617" s="38"/>
      <c r="BE617" s="983">
        <v>553</v>
      </c>
    </row>
    <row r="618" spans="1:57" s="381" customFormat="1" ht="12.95" customHeight="1">
      <c r="A618" s="621" t="s">
        <v>1171</v>
      </c>
      <c r="B618" s="1203"/>
      <c r="C618" s="1203"/>
      <c r="D618" s="987">
        <v>270010779</v>
      </c>
      <c r="E618" s="1333" t="s">
        <v>9103</v>
      </c>
      <c r="F618" s="1333" t="s">
        <v>3592</v>
      </c>
      <c r="G618" s="1203"/>
      <c r="H618" s="529"/>
      <c r="I618" s="530" t="s">
        <v>937</v>
      </c>
      <c r="J618" s="530" t="s">
        <v>938</v>
      </c>
      <c r="K618" s="530" t="s">
        <v>939</v>
      </c>
      <c r="L618" s="1262" t="s">
        <v>103</v>
      </c>
      <c r="M618" s="321" t="s">
        <v>104</v>
      </c>
      <c r="N618" s="530" t="s">
        <v>120</v>
      </c>
      <c r="O618" s="1263" t="s">
        <v>83</v>
      </c>
      <c r="P618" s="321" t="s">
        <v>106</v>
      </c>
      <c r="Q618" s="530" t="s">
        <v>107</v>
      </c>
      <c r="R618" s="321" t="s">
        <v>1155</v>
      </c>
      <c r="S618" s="530" t="s">
        <v>109</v>
      </c>
      <c r="T618" s="321" t="s">
        <v>106</v>
      </c>
      <c r="U618" s="530" t="s">
        <v>121</v>
      </c>
      <c r="V618" s="530" t="s">
        <v>111</v>
      </c>
      <c r="W618" s="321">
        <v>60</v>
      </c>
      <c r="X618" s="530" t="s">
        <v>112</v>
      </c>
      <c r="Y618" s="321"/>
      <c r="Z618" s="321"/>
      <c r="AA618" s="321"/>
      <c r="AB618" s="321">
        <v>30</v>
      </c>
      <c r="AC618" s="530">
        <v>60</v>
      </c>
      <c r="AD618" s="530">
        <v>10</v>
      </c>
      <c r="AE618" s="618" t="s">
        <v>122</v>
      </c>
      <c r="AF618" s="530" t="s">
        <v>114</v>
      </c>
      <c r="AG618" s="618">
        <v>208</v>
      </c>
      <c r="AH618" s="960">
        <v>11250</v>
      </c>
      <c r="AI618" s="620">
        <v>2340000</v>
      </c>
      <c r="AJ618" s="620">
        <v>2620800.0000000005</v>
      </c>
      <c r="AK618" s="619"/>
      <c r="AL618" s="620"/>
      <c r="AM618" s="620"/>
      <c r="AN618" s="621" t="s">
        <v>115</v>
      </c>
      <c r="AO618" s="530"/>
      <c r="AP618" s="530"/>
      <c r="AQ618" s="530"/>
      <c r="AR618" s="530"/>
      <c r="AS618" s="530" t="s">
        <v>940</v>
      </c>
      <c r="AT618" s="530" t="s">
        <v>940</v>
      </c>
      <c r="AU618" s="530"/>
      <c r="AV618" s="530"/>
      <c r="AW618" s="530"/>
      <c r="AX618" s="530"/>
      <c r="AY618" s="530"/>
      <c r="AZ618" s="621"/>
      <c r="BA618" s="1072"/>
      <c r="BB618" s="254"/>
      <c r="BC618" s="1"/>
      <c r="BD618" s="1" t="e">
        <f>VLOOKUP($F$2877:$F$3305,$E$17:$BE$2871,53,0)</f>
        <v>#VALUE!</v>
      </c>
      <c r="BE618" s="979" t="e">
        <f>BD618+0.5</f>
        <v>#VALUE!</v>
      </c>
    </row>
    <row r="619" spans="1:57" s="381" customFormat="1" ht="12.95" customHeight="1">
      <c r="A619" s="24" t="s">
        <v>941</v>
      </c>
      <c r="B619" s="211"/>
      <c r="C619" s="214"/>
      <c r="D619" s="211">
        <v>110000600</v>
      </c>
      <c r="E619" s="137" t="s">
        <v>1482</v>
      </c>
      <c r="F619" s="137"/>
      <c r="G619" s="137">
        <v>22100359</v>
      </c>
      <c r="H619" s="26" t="s">
        <v>1570</v>
      </c>
      <c r="I619" s="26" t="s">
        <v>942</v>
      </c>
      <c r="J619" s="26" t="s">
        <v>943</v>
      </c>
      <c r="K619" s="26" t="s">
        <v>944</v>
      </c>
      <c r="L619" s="27" t="s">
        <v>149</v>
      </c>
      <c r="M619" s="28" t="s">
        <v>104</v>
      </c>
      <c r="N619" s="26" t="s">
        <v>120</v>
      </c>
      <c r="O619" s="29" t="s">
        <v>83</v>
      </c>
      <c r="P619" s="28" t="s">
        <v>106</v>
      </c>
      <c r="Q619" s="26" t="s">
        <v>107</v>
      </c>
      <c r="R619" s="28" t="s">
        <v>150</v>
      </c>
      <c r="S619" s="27" t="s">
        <v>109</v>
      </c>
      <c r="T619" s="28" t="s">
        <v>686</v>
      </c>
      <c r="U619" s="30" t="s">
        <v>687</v>
      </c>
      <c r="V619" s="26" t="s">
        <v>111</v>
      </c>
      <c r="W619" s="28">
        <v>90</v>
      </c>
      <c r="X619" s="26" t="s">
        <v>112</v>
      </c>
      <c r="Y619" s="28"/>
      <c r="Z619" s="28"/>
      <c r="AA619" s="28"/>
      <c r="AB619" s="29">
        <v>30</v>
      </c>
      <c r="AC619" s="27">
        <v>60</v>
      </c>
      <c r="AD619" s="27">
        <v>10</v>
      </c>
      <c r="AE619" s="31" t="s">
        <v>122</v>
      </c>
      <c r="AF619" s="26" t="s">
        <v>114</v>
      </c>
      <c r="AG619" s="39">
        <v>2</v>
      </c>
      <c r="AH619" s="39">
        <v>10700000</v>
      </c>
      <c r="AI619" s="32">
        <v>0</v>
      </c>
      <c r="AJ619" s="33">
        <f t="shared" ref="AJ619:AJ649" si="39">AI619*1.12</f>
        <v>0</v>
      </c>
      <c r="AK619" s="34"/>
      <c r="AL619" s="35"/>
      <c r="AM619" s="34"/>
      <c r="AN619" s="34" t="s">
        <v>115</v>
      </c>
      <c r="AO619" s="24"/>
      <c r="AP619" s="26"/>
      <c r="AQ619" s="26"/>
      <c r="AR619" s="26"/>
      <c r="AS619" s="26" t="s">
        <v>945</v>
      </c>
      <c r="AT619" s="26" t="s">
        <v>945</v>
      </c>
      <c r="AU619" s="26"/>
      <c r="AV619" s="26"/>
      <c r="AW619" s="26"/>
      <c r="AX619" s="26"/>
      <c r="AY619" s="26"/>
      <c r="AZ619" s="26"/>
      <c r="BA619" s="203"/>
      <c r="BB619" s="203"/>
      <c r="BC619" s="38"/>
      <c r="BD619" s="38"/>
      <c r="BE619" s="983">
        <v>554</v>
      </c>
    </row>
    <row r="620" spans="1:57" s="381" customFormat="1" ht="12.95" customHeight="1">
      <c r="A620" s="268" t="s">
        <v>941</v>
      </c>
      <c r="B620" s="269"/>
      <c r="C620" s="269"/>
      <c r="D620" s="268" t="s">
        <v>3900</v>
      </c>
      <c r="E620" s="268" t="s">
        <v>3901</v>
      </c>
      <c r="F620" s="268"/>
      <c r="G620" s="270"/>
      <c r="H620" s="260"/>
      <c r="I620" s="114" t="s">
        <v>942</v>
      </c>
      <c r="J620" s="114" t="s">
        <v>943</v>
      </c>
      <c r="K620" s="114" t="s">
        <v>944</v>
      </c>
      <c r="L620" s="89" t="s">
        <v>149</v>
      </c>
      <c r="M620" s="89" t="s">
        <v>104</v>
      </c>
      <c r="N620" s="62" t="s">
        <v>120</v>
      </c>
      <c r="O620" s="89" t="s">
        <v>83</v>
      </c>
      <c r="P620" s="110" t="s">
        <v>106</v>
      </c>
      <c r="Q620" s="112" t="s">
        <v>107</v>
      </c>
      <c r="R620" s="62" t="s">
        <v>108</v>
      </c>
      <c r="S620" s="62" t="s">
        <v>109</v>
      </c>
      <c r="T620" s="110" t="s">
        <v>686</v>
      </c>
      <c r="U620" s="112" t="s">
        <v>687</v>
      </c>
      <c r="V620" s="62" t="s">
        <v>111</v>
      </c>
      <c r="W620" s="62">
        <v>90</v>
      </c>
      <c r="X620" s="62" t="s">
        <v>112</v>
      </c>
      <c r="Y620" s="62"/>
      <c r="Z620" s="62"/>
      <c r="AA620" s="62"/>
      <c r="AB620" s="261">
        <v>30</v>
      </c>
      <c r="AC620" s="62">
        <v>60</v>
      </c>
      <c r="AD620" s="261">
        <v>10</v>
      </c>
      <c r="AE620" s="62" t="s">
        <v>122</v>
      </c>
      <c r="AF620" s="62" t="s">
        <v>114</v>
      </c>
      <c r="AG620" s="262">
        <v>2</v>
      </c>
      <c r="AH620" s="263">
        <v>10700000</v>
      </c>
      <c r="AI620" s="264">
        <f>AG620*AH620</f>
        <v>21400000</v>
      </c>
      <c r="AJ620" s="152">
        <f t="shared" si="39"/>
        <v>23968000.000000004</v>
      </c>
      <c r="AK620" s="265"/>
      <c r="AL620" s="265"/>
      <c r="AM620" s="265"/>
      <c r="AN620" s="266" t="s">
        <v>115</v>
      </c>
      <c r="AO620" s="267"/>
      <c r="AP620" s="267"/>
      <c r="AQ620" s="62"/>
      <c r="AR620" s="62"/>
      <c r="AS620" s="62" t="s">
        <v>945</v>
      </c>
      <c r="AT620" s="260"/>
      <c r="AU620" s="62"/>
      <c r="AV620" s="62"/>
      <c r="AW620" s="62"/>
      <c r="AX620" s="62"/>
      <c r="AY620" s="62"/>
      <c r="AZ620" s="62"/>
      <c r="BA620" s="201"/>
      <c r="BB620" s="201"/>
      <c r="BC620" s="201"/>
      <c r="BD620" s="209"/>
      <c r="BE620" s="983">
        <v>555</v>
      </c>
    </row>
    <row r="621" spans="1:57" s="381" customFormat="1" ht="12.95" customHeight="1">
      <c r="A621" s="211" t="s">
        <v>941</v>
      </c>
      <c r="B621" s="211"/>
      <c r="C621" s="214"/>
      <c r="D621" s="211">
        <v>110000600</v>
      </c>
      <c r="E621" s="137" t="s">
        <v>1485</v>
      </c>
      <c r="F621" s="137"/>
      <c r="G621" s="137">
        <v>22100360</v>
      </c>
      <c r="H621" s="26" t="s">
        <v>1571</v>
      </c>
      <c r="I621" s="26" t="s">
        <v>942</v>
      </c>
      <c r="J621" s="26" t="s">
        <v>943</v>
      </c>
      <c r="K621" s="26" t="s">
        <v>944</v>
      </c>
      <c r="L621" s="27" t="s">
        <v>149</v>
      </c>
      <c r="M621" s="28" t="s">
        <v>104</v>
      </c>
      <c r="N621" s="26" t="s">
        <v>120</v>
      </c>
      <c r="O621" s="29" t="s">
        <v>83</v>
      </c>
      <c r="P621" s="28" t="s">
        <v>106</v>
      </c>
      <c r="Q621" s="26" t="s">
        <v>107</v>
      </c>
      <c r="R621" s="28" t="s">
        <v>150</v>
      </c>
      <c r="S621" s="27" t="s">
        <v>109</v>
      </c>
      <c r="T621" s="28" t="s">
        <v>282</v>
      </c>
      <c r="U621" s="30" t="s">
        <v>283</v>
      </c>
      <c r="V621" s="26" t="s">
        <v>111</v>
      </c>
      <c r="W621" s="28">
        <v>90</v>
      </c>
      <c r="X621" s="26" t="s">
        <v>112</v>
      </c>
      <c r="Y621" s="28"/>
      <c r="Z621" s="28"/>
      <c r="AA621" s="28"/>
      <c r="AB621" s="29">
        <v>30</v>
      </c>
      <c r="AC621" s="27">
        <v>60</v>
      </c>
      <c r="AD621" s="27">
        <v>10</v>
      </c>
      <c r="AE621" s="31" t="s">
        <v>122</v>
      </c>
      <c r="AF621" s="26" t="s">
        <v>114</v>
      </c>
      <c r="AG621" s="39">
        <v>2</v>
      </c>
      <c r="AH621" s="39">
        <v>10700000</v>
      </c>
      <c r="AI621" s="32">
        <v>0</v>
      </c>
      <c r="AJ621" s="33">
        <f t="shared" si="39"/>
        <v>0</v>
      </c>
      <c r="AK621" s="34"/>
      <c r="AL621" s="35"/>
      <c r="AM621" s="34"/>
      <c r="AN621" s="34" t="s">
        <v>115</v>
      </c>
      <c r="AO621" s="24"/>
      <c r="AP621" s="26"/>
      <c r="AQ621" s="26"/>
      <c r="AR621" s="26"/>
      <c r="AS621" s="26" t="s">
        <v>945</v>
      </c>
      <c r="AT621" s="26" t="s">
        <v>945</v>
      </c>
      <c r="AU621" s="26"/>
      <c r="AV621" s="26"/>
      <c r="AW621" s="26"/>
      <c r="AX621" s="26"/>
      <c r="AY621" s="26"/>
      <c r="AZ621" s="26"/>
      <c r="BA621" s="203"/>
      <c r="BB621" s="203"/>
      <c r="BC621" s="38"/>
      <c r="BD621" s="38"/>
      <c r="BE621" s="983">
        <v>556</v>
      </c>
    </row>
    <row r="622" spans="1:57" s="381" customFormat="1" ht="12.95" customHeight="1">
      <c r="A622" s="211" t="s">
        <v>941</v>
      </c>
      <c r="B622" s="271"/>
      <c r="C622" s="271"/>
      <c r="D622" s="272" t="s">
        <v>3900</v>
      </c>
      <c r="E622" s="273" t="s">
        <v>3902</v>
      </c>
      <c r="F622" s="273"/>
      <c r="G622" s="234"/>
      <c r="H622" s="274"/>
      <c r="I622" s="274" t="s">
        <v>942</v>
      </c>
      <c r="J622" s="274" t="s">
        <v>943</v>
      </c>
      <c r="K622" s="275" t="s">
        <v>944</v>
      </c>
      <c r="L622" s="274" t="s">
        <v>149</v>
      </c>
      <c r="M622" s="275" t="s">
        <v>104</v>
      </c>
      <c r="N622" s="275" t="s">
        <v>120</v>
      </c>
      <c r="O622" s="274" t="s">
        <v>83</v>
      </c>
      <c r="P622" s="276" t="s">
        <v>106</v>
      </c>
      <c r="Q622" s="274" t="s">
        <v>107</v>
      </c>
      <c r="R622" s="275" t="s">
        <v>108</v>
      </c>
      <c r="S622" s="274" t="s">
        <v>109</v>
      </c>
      <c r="T622" s="274" t="s">
        <v>282</v>
      </c>
      <c r="U622" s="275" t="s">
        <v>283</v>
      </c>
      <c r="V622" s="274" t="s">
        <v>111</v>
      </c>
      <c r="W622" s="275">
        <v>90</v>
      </c>
      <c r="X622" s="275" t="s">
        <v>112</v>
      </c>
      <c r="Y622" s="275"/>
      <c r="Z622" s="277"/>
      <c r="AA622" s="274"/>
      <c r="AB622" s="274">
        <v>30</v>
      </c>
      <c r="AC622" s="278">
        <v>60</v>
      </c>
      <c r="AD622" s="274">
        <v>10</v>
      </c>
      <c r="AE622" s="279" t="s">
        <v>122</v>
      </c>
      <c r="AF622" s="279" t="s">
        <v>114</v>
      </c>
      <c r="AG622" s="280">
        <v>2</v>
      </c>
      <c r="AH622" s="280">
        <v>10700000</v>
      </c>
      <c r="AI622" s="264">
        <f>AG622*AH622</f>
        <v>21400000</v>
      </c>
      <c r="AJ622" s="152">
        <f t="shared" si="39"/>
        <v>23968000.000000004</v>
      </c>
      <c r="AK622" s="279"/>
      <c r="AL622" s="281"/>
      <c r="AM622" s="282"/>
      <c r="AN622" s="282" t="s">
        <v>115</v>
      </c>
      <c r="AO622" s="283"/>
      <c r="AP622" s="158"/>
      <c r="AQ622" s="158"/>
      <c r="AR622" s="158"/>
      <c r="AS622" s="158" t="s">
        <v>945</v>
      </c>
      <c r="AT622" s="158"/>
      <c r="AU622" s="158"/>
      <c r="AV622" s="158"/>
      <c r="AW622" s="158"/>
      <c r="AX622" s="48"/>
      <c r="AY622" s="48"/>
      <c r="AZ622" s="62"/>
      <c r="BA622" s="8"/>
      <c r="BB622" s="203"/>
      <c r="BC622" s="203"/>
      <c r="BD622" s="209"/>
      <c r="BE622" s="983">
        <v>557</v>
      </c>
    </row>
    <row r="623" spans="1:57" s="381" customFormat="1" ht="12.95" customHeight="1">
      <c r="A623" s="211" t="s">
        <v>941</v>
      </c>
      <c r="B623" s="211"/>
      <c r="C623" s="214"/>
      <c r="D623" s="211">
        <v>110000600</v>
      </c>
      <c r="E623" s="137" t="s">
        <v>1484</v>
      </c>
      <c r="F623" s="137"/>
      <c r="G623" s="137">
        <v>22100361</v>
      </c>
      <c r="H623" s="26" t="s">
        <v>1572</v>
      </c>
      <c r="I623" s="26" t="s">
        <v>942</v>
      </c>
      <c r="J623" s="26" t="s">
        <v>943</v>
      </c>
      <c r="K623" s="26" t="s">
        <v>944</v>
      </c>
      <c r="L623" s="27" t="s">
        <v>149</v>
      </c>
      <c r="M623" s="28" t="s">
        <v>104</v>
      </c>
      <c r="N623" s="26" t="s">
        <v>120</v>
      </c>
      <c r="O623" s="29" t="s">
        <v>83</v>
      </c>
      <c r="P623" s="28" t="s">
        <v>106</v>
      </c>
      <c r="Q623" s="26" t="s">
        <v>107</v>
      </c>
      <c r="R623" s="28" t="s">
        <v>150</v>
      </c>
      <c r="S623" s="27" t="s">
        <v>109</v>
      </c>
      <c r="T623" s="28" t="s">
        <v>683</v>
      </c>
      <c r="U623" s="30" t="s">
        <v>684</v>
      </c>
      <c r="V623" s="26" t="s">
        <v>111</v>
      </c>
      <c r="W623" s="28">
        <v>90</v>
      </c>
      <c r="X623" s="26" t="s">
        <v>112</v>
      </c>
      <c r="Y623" s="28"/>
      <c r="Z623" s="28"/>
      <c r="AA623" s="28"/>
      <c r="AB623" s="29">
        <v>30</v>
      </c>
      <c r="AC623" s="27">
        <v>60</v>
      </c>
      <c r="AD623" s="27">
        <v>10</v>
      </c>
      <c r="AE623" s="31" t="s">
        <v>122</v>
      </c>
      <c r="AF623" s="26" t="s">
        <v>114</v>
      </c>
      <c r="AG623" s="39">
        <v>2</v>
      </c>
      <c r="AH623" s="39">
        <v>10700000</v>
      </c>
      <c r="AI623" s="32">
        <v>0</v>
      </c>
      <c r="AJ623" s="33">
        <f t="shared" si="39"/>
        <v>0</v>
      </c>
      <c r="AK623" s="34"/>
      <c r="AL623" s="35"/>
      <c r="AM623" s="34"/>
      <c r="AN623" s="34" t="s">
        <v>115</v>
      </c>
      <c r="AO623" s="24"/>
      <c r="AP623" s="26"/>
      <c r="AQ623" s="26"/>
      <c r="AR623" s="26"/>
      <c r="AS623" s="26" t="s">
        <v>945</v>
      </c>
      <c r="AT623" s="26" t="s">
        <v>945</v>
      </c>
      <c r="AU623" s="26"/>
      <c r="AV623" s="26"/>
      <c r="AW623" s="26"/>
      <c r="AX623" s="26"/>
      <c r="AY623" s="26"/>
      <c r="AZ623" s="26"/>
      <c r="BA623" s="203"/>
      <c r="BB623" s="203"/>
      <c r="BC623" s="38"/>
      <c r="BD623" s="38"/>
      <c r="BE623" s="983">
        <v>558</v>
      </c>
    </row>
    <row r="624" spans="1:57" s="381" customFormat="1" ht="12.95" customHeight="1">
      <c r="A624" s="110" t="s">
        <v>941</v>
      </c>
      <c r="B624" s="272"/>
      <c r="C624" s="272"/>
      <c r="D624" s="269" t="s">
        <v>3900</v>
      </c>
      <c r="E624" s="268" t="s">
        <v>3903</v>
      </c>
      <c r="F624" s="268"/>
      <c r="G624" s="234"/>
      <c r="H624" s="62"/>
      <c r="I624" s="62" t="s">
        <v>942</v>
      </c>
      <c r="J624" s="62" t="s">
        <v>943</v>
      </c>
      <c r="K624" s="89" t="s">
        <v>944</v>
      </c>
      <c r="L624" s="62" t="s">
        <v>149</v>
      </c>
      <c r="M624" s="62" t="s">
        <v>104</v>
      </c>
      <c r="N624" s="62" t="s">
        <v>120</v>
      </c>
      <c r="O624" s="62" t="s">
        <v>83</v>
      </c>
      <c r="P624" s="62" t="s">
        <v>106</v>
      </c>
      <c r="Q624" s="62" t="s">
        <v>107</v>
      </c>
      <c r="R624" s="62" t="s">
        <v>108</v>
      </c>
      <c r="S624" s="62" t="s">
        <v>109</v>
      </c>
      <c r="T624" s="62" t="s">
        <v>683</v>
      </c>
      <c r="U624" s="265" t="s">
        <v>684</v>
      </c>
      <c r="V624" s="62" t="s">
        <v>111</v>
      </c>
      <c r="W624" s="62">
        <v>90</v>
      </c>
      <c r="X624" s="62" t="s">
        <v>112</v>
      </c>
      <c r="Y624" s="112"/>
      <c r="Z624" s="62"/>
      <c r="AA624" s="110"/>
      <c r="AB624" s="110">
        <v>30</v>
      </c>
      <c r="AC624" s="62">
        <v>60</v>
      </c>
      <c r="AD624" s="62">
        <v>10</v>
      </c>
      <c r="AE624" s="62" t="s">
        <v>122</v>
      </c>
      <c r="AF624" s="110" t="s">
        <v>114</v>
      </c>
      <c r="AG624" s="284">
        <v>2</v>
      </c>
      <c r="AH624" s="284">
        <v>10700000</v>
      </c>
      <c r="AI624" s="264">
        <f>AG624*AH624</f>
        <v>21400000</v>
      </c>
      <c r="AJ624" s="152">
        <f t="shared" si="39"/>
        <v>23968000.000000004</v>
      </c>
      <c r="AK624" s="285"/>
      <c r="AL624" s="285"/>
      <c r="AM624" s="285"/>
      <c r="AN624" s="285" t="s">
        <v>115</v>
      </c>
      <c r="AO624" s="285"/>
      <c r="AP624" s="285"/>
      <c r="AQ624" s="62"/>
      <c r="AR624" s="187"/>
      <c r="AS624" s="62" t="s">
        <v>945</v>
      </c>
      <c r="AT624" s="62"/>
      <c r="AU624" s="62"/>
      <c r="AV624" s="62"/>
      <c r="AW624" s="62"/>
      <c r="AX624" s="62"/>
      <c r="AY624" s="62"/>
      <c r="AZ624" s="62"/>
      <c r="BA624" s="8"/>
      <c r="BB624" s="8"/>
      <c r="BC624" s="8"/>
      <c r="BD624" s="209"/>
      <c r="BE624" s="983">
        <v>559</v>
      </c>
    </row>
    <row r="625" spans="1:259" s="381" customFormat="1" ht="12.95" customHeight="1">
      <c r="A625" s="24" t="s">
        <v>941</v>
      </c>
      <c r="B625" s="211"/>
      <c r="C625" s="214"/>
      <c r="D625" s="211">
        <v>110000600</v>
      </c>
      <c r="E625" s="137" t="s">
        <v>1483</v>
      </c>
      <c r="F625" s="137"/>
      <c r="G625" s="137">
        <v>22100362</v>
      </c>
      <c r="H625" s="26" t="s">
        <v>1573</v>
      </c>
      <c r="I625" s="26" t="s">
        <v>942</v>
      </c>
      <c r="J625" s="26" t="s">
        <v>943</v>
      </c>
      <c r="K625" s="26" t="s">
        <v>944</v>
      </c>
      <c r="L625" s="27" t="s">
        <v>149</v>
      </c>
      <c r="M625" s="28" t="s">
        <v>104</v>
      </c>
      <c r="N625" s="26" t="s">
        <v>120</v>
      </c>
      <c r="O625" s="29" t="s">
        <v>83</v>
      </c>
      <c r="P625" s="28" t="s">
        <v>106</v>
      </c>
      <c r="Q625" s="26" t="s">
        <v>107</v>
      </c>
      <c r="R625" s="28" t="s">
        <v>150</v>
      </c>
      <c r="S625" s="27" t="s">
        <v>109</v>
      </c>
      <c r="T625" s="28" t="s">
        <v>278</v>
      </c>
      <c r="U625" s="30" t="s">
        <v>279</v>
      </c>
      <c r="V625" s="26" t="s">
        <v>111</v>
      </c>
      <c r="W625" s="28">
        <v>90</v>
      </c>
      <c r="X625" s="26" t="s">
        <v>112</v>
      </c>
      <c r="Y625" s="28"/>
      <c r="Z625" s="28"/>
      <c r="AA625" s="28"/>
      <c r="AB625" s="29">
        <v>30</v>
      </c>
      <c r="AC625" s="27">
        <v>60</v>
      </c>
      <c r="AD625" s="27">
        <v>10</v>
      </c>
      <c r="AE625" s="31" t="s">
        <v>122</v>
      </c>
      <c r="AF625" s="26" t="s">
        <v>114</v>
      </c>
      <c r="AG625" s="39">
        <v>2</v>
      </c>
      <c r="AH625" s="39">
        <v>10700000</v>
      </c>
      <c r="AI625" s="32">
        <v>0</v>
      </c>
      <c r="AJ625" s="33">
        <f t="shared" si="39"/>
        <v>0</v>
      </c>
      <c r="AK625" s="34"/>
      <c r="AL625" s="35"/>
      <c r="AM625" s="34"/>
      <c r="AN625" s="34" t="s">
        <v>115</v>
      </c>
      <c r="AO625" s="24"/>
      <c r="AP625" s="26"/>
      <c r="AQ625" s="26"/>
      <c r="AR625" s="26"/>
      <c r="AS625" s="26" t="s">
        <v>945</v>
      </c>
      <c r="AT625" s="26" t="s">
        <v>945</v>
      </c>
      <c r="AU625" s="26"/>
      <c r="AV625" s="26"/>
      <c r="AW625" s="26"/>
      <c r="AX625" s="26"/>
      <c r="AY625" s="26"/>
      <c r="AZ625" s="26"/>
      <c r="BA625" s="203"/>
      <c r="BB625" s="203"/>
      <c r="BC625" s="38"/>
      <c r="BD625" s="38"/>
      <c r="BE625" s="983">
        <v>560</v>
      </c>
    </row>
    <row r="626" spans="1:259" s="381" customFormat="1" ht="12.95" customHeight="1">
      <c r="A626" s="269" t="s">
        <v>941</v>
      </c>
      <c r="B626" s="272"/>
      <c r="C626" s="272"/>
      <c r="D626" s="269" t="s">
        <v>3900</v>
      </c>
      <c r="E626" s="268" t="s">
        <v>3904</v>
      </c>
      <c r="F626" s="268"/>
      <c r="G626" s="234"/>
      <c r="H626" s="62"/>
      <c r="I626" s="62" t="s">
        <v>942</v>
      </c>
      <c r="J626" s="62" t="s">
        <v>943</v>
      </c>
      <c r="K626" s="89" t="s">
        <v>944</v>
      </c>
      <c r="L626" s="62" t="s">
        <v>149</v>
      </c>
      <c r="M626" s="62" t="s">
        <v>104</v>
      </c>
      <c r="N626" s="62" t="s">
        <v>120</v>
      </c>
      <c r="O626" s="62" t="s">
        <v>83</v>
      </c>
      <c r="P626" s="62" t="s">
        <v>106</v>
      </c>
      <c r="Q626" s="62" t="s">
        <v>107</v>
      </c>
      <c r="R626" s="62" t="s">
        <v>108</v>
      </c>
      <c r="S626" s="62" t="s">
        <v>109</v>
      </c>
      <c r="T626" s="62" t="s">
        <v>278</v>
      </c>
      <c r="U626" s="265" t="s">
        <v>279</v>
      </c>
      <c r="V626" s="62" t="s">
        <v>111</v>
      </c>
      <c r="W626" s="62">
        <v>90</v>
      </c>
      <c r="X626" s="62" t="s">
        <v>112</v>
      </c>
      <c r="Y626" s="112"/>
      <c r="Z626" s="62"/>
      <c r="AA626" s="110"/>
      <c r="AB626" s="110">
        <v>30</v>
      </c>
      <c r="AC626" s="62">
        <v>60</v>
      </c>
      <c r="AD626" s="62">
        <v>10</v>
      </c>
      <c r="AE626" s="62" t="s">
        <v>122</v>
      </c>
      <c r="AF626" s="110" t="s">
        <v>114</v>
      </c>
      <c r="AG626" s="284">
        <v>2</v>
      </c>
      <c r="AH626" s="284">
        <v>10700000</v>
      </c>
      <c r="AI626" s="264">
        <f>AG626*AH626</f>
        <v>21400000</v>
      </c>
      <c r="AJ626" s="152">
        <f t="shared" si="39"/>
        <v>23968000.000000004</v>
      </c>
      <c r="AK626" s="285"/>
      <c r="AL626" s="285"/>
      <c r="AM626" s="285"/>
      <c r="AN626" s="285" t="s">
        <v>115</v>
      </c>
      <c r="AO626" s="285"/>
      <c r="AP626" s="285"/>
      <c r="AQ626" s="62"/>
      <c r="AR626" s="187"/>
      <c r="AS626" s="62" t="s">
        <v>945</v>
      </c>
      <c r="AT626" s="62"/>
      <c r="AU626" s="62"/>
      <c r="AV626" s="62"/>
      <c r="AW626" s="62"/>
      <c r="AX626" s="62"/>
      <c r="AY626" s="62"/>
      <c r="AZ626" s="62"/>
      <c r="BA626" s="8"/>
      <c r="BB626" s="8"/>
      <c r="BC626" s="8"/>
      <c r="BD626" s="209"/>
      <c r="BE626" s="983">
        <v>561</v>
      </c>
    </row>
    <row r="627" spans="1:259" s="381" customFormat="1" ht="12.95" customHeight="1">
      <c r="A627" s="186" t="s">
        <v>8485</v>
      </c>
      <c r="B627" s="140"/>
      <c r="C627" s="140"/>
      <c r="D627" s="143">
        <v>210033838</v>
      </c>
      <c r="E627" s="199" t="s">
        <v>1244</v>
      </c>
      <c r="F627" s="199"/>
      <c r="G627" s="144">
        <v>22100565</v>
      </c>
      <c r="H627" s="145"/>
      <c r="I627" s="145" t="s">
        <v>2127</v>
      </c>
      <c r="J627" s="26" t="s">
        <v>2128</v>
      </c>
      <c r="K627" s="145" t="s">
        <v>2129</v>
      </c>
      <c r="L627" s="145" t="s">
        <v>103</v>
      </c>
      <c r="M627" s="146"/>
      <c r="N627" s="145"/>
      <c r="O627" s="147" t="s">
        <v>105</v>
      </c>
      <c r="P627" s="147" t="s">
        <v>106</v>
      </c>
      <c r="Q627" s="145" t="s">
        <v>107</v>
      </c>
      <c r="R627" s="182" t="s">
        <v>1092</v>
      </c>
      <c r="S627" s="145" t="s">
        <v>109</v>
      </c>
      <c r="T627" s="147" t="s">
        <v>106</v>
      </c>
      <c r="U627" s="145" t="s">
        <v>121</v>
      </c>
      <c r="V627" s="145" t="s">
        <v>111</v>
      </c>
      <c r="W627" s="147">
        <v>60</v>
      </c>
      <c r="X627" s="26" t="s">
        <v>112</v>
      </c>
      <c r="Y627" s="147"/>
      <c r="Z627" s="147"/>
      <c r="AA627" s="147"/>
      <c r="AB627" s="148"/>
      <c r="AC627" s="149">
        <v>90</v>
      </c>
      <c r="AD627" s="149">
        <v>10</v>
      </c>
      <c r="AE627" s="150" t="s">
        <v>362</v>
      </c>
      <c r="AF627" s="145" t="s">
        <v>114</v>
      </c>
      <c r="AG627" s="151">
        <v>5</v>
      </c>
      <c r="AH627" s="80">
        <v>108790</v>
      </c>
      <c r="AI627" s="152">
        <f>AG627*AH627</f>
        <v>543950</v>
      </c>
      <c r="AJ627" s="153">
        <f t="shared" si="39"/>
        <v>609224</v>
      </c>
      <c r="AK627" s="154"/>
      <c r="AL627" s="154"/>
      <c r="AM627" s="154"/>
      <c r="AN627" s="155" t="s">
        <v>115</v>
      </c>
      <c r="AO627" s="145"/>
      <c r="AP627" s="145"/>
      <c r="AQ627" s="145"/>
      <c r="AR627" s="145"/>
      <c r="AS627" s="26" t="s">
        <v>2130</v>
      </c>
      <c r="AT627" s="145"/>
      <c r="AU627" s="145"/>
      <c r="AV627" s="145"/>
      <c r="AW627" s="75"/>
      <c r="AX627" s="75"/>
      <c r="AY627" s="75"/>
      <c r="AZ627" s="75"/>
      <c r="BC627" s="156"/>
      <c r="BD627" s="156"/>
      <c r="BE627" s="983">
        <v>562</v>
      </c>
    </row>
    <row r="628" spans="1:259" s="381" customFormat="1" ht="12.95" customHeight="1">
      <c r="A628" s="200" t="s">
        <v>8481</v>
      </c>
      <c r="B628" s="140"/>
      <c r="C628" s="140"/>
      <c r="D628" s="143">
        <v>220000558</v>
      </c>
      <c r="E628" s="199" t="s">
        <v>3593</v>
      </c>
      <c r="F628" s="199"/>
      <c r="G628" s="144">
        <v>22100507</v>
      </c>
      <c r="H628" s="145"/>
      <c r="I628" s="145" t="s">
        <v>2131</v>
      </c>
      <c r="J628" s="26" t="s">
        <v>2132</v>
      </c>
      <c r="K628" s="145" t="s">
        <v>2133</v>
      </c>
      <c r="L628" s="145" t="s">
        <v>103</v>
      </c>
      <c r="M628" s="146"/>
      <c r="N628" s="145" t="s">
        <v>120</v>
      </c>
      <c r="O628" s="147" t="s">
        <v>83</v>
      </c>
      <c r="P628" s="147" t="s">
        <v>106</v>
      </c>
      <c r="Q628" s="145" t="s">
        <v>107</v>
      </c>
      <c r="R628" s="182" t="s">
        <v>2134</v>
      </c>
      <c r="S628" s="145" t="s">
        <v>109</v>
      </c>
      <c r="T628" s="147" t="s">
        <v>106</v>
      </c>
      <c r="U628" s="145" t="s">
        <v>121</v>
      </c>
      <c r="V628" s="145" t="s">
        <v>111</v>
      </c>
      <c r="W628" s="147">
        <v>60</v>
      </c>
      <c r="X628" s="26" t="s">
        <v>112</v>
      </c>
      <c r="Y628" s="147"/>
      <c r="Z628" s="147"/>
      <c r="AA628" s="147"/>
      <c r="AB628" s="148">
        <v>30</v>
      </c>
      <c r="AC628" s="149">
        <v>60</v>
      </c>
      <c r="AD628" s="149">
        <v>10</v>
      </c>
      <c r="AE628" s="150" t="s">
        <v>128</v>
      </c>
      <c r="AF628" s="145" t="s">
        <v>114</v>
      </c>
      <c r="AG628" s="151">
        <v>9</v>
      </c>
      <c r="AH628" s="80">
        <v>54570</v>
      </c>
      <c r="AI628" s="32">
        <v>0</v>
      </c>
      <c r="AJ628" s="33">
        <f t="shared" si="39"/>
        <v>0</v>
      </c>
      <c r="AK628" s="154"/>
      <c r="AL628" s="154"/>
      <c r="AM628" s="154"/>
      <c r="AN628" s="155" t="s">
        <v>115</v>
      </c>
      <c r="AO628" s="145"/>
      <c r="AP628" s="145"/>
      <c r="AQ628" s="145"/>
      <c r="AR628" s="145"/>
      <c r="AS628" s="26" t="s">
        <v>2135</v>
      </c>
      <c r="AT628" s="145"/>
      <c r="AU628" s="145"/>
      <c r="AV628" s="145"/>
      <c r="AW628" s="75"/>
      <c r="AX628" s="75"/>
      <c r="AY628" s="75"/>
      <c r="AZ628" s="75"/>
      <c r="BC628" s="156"/>
      <c r="BD628" s="156"/>
      <c r="BE628" s="983">
        <v>563</v>
      </c>
    </row>
    <row r="629" spans="1:259" s="381" customFormat="1" ht="12.95" customHeight="1">
      <c r="A629" s="200" t="s">
        <v>8481</v>
      </c>
      <c r="B629" s="759"/>
      <c r="C629" s="759"/>
      <c r="D629" s="143">
        <v>220000558</v>
      </c>
      <c r="E629" s="768" t="s">
        <v>4812</v>
      </c>
      <c r="F629" s="768"/>
      <c r="G629" s="759"/>
      <c r="H629" s="524"/>
      <c r="I629" s="606" t="s">
        <v>2131</v>
      </c>
      <c r="J629" s="606" t="s">
        <v>2132</v>
      </c>
      <c r="K629" s="606" t="s">
        <v>2133</v>
      </c>
      <c r="L629" s="470" t="s">
        <v>149</v>
      </c>
      <c r="M629" s="97" t="s">
        <v>4706</v>
      </c>
      <c r="N629" s="470" t="s">
        <v>120</v>
      </c>
      <c r="O629" s="131" t="s">
        <v>83</v>
      </c>
      <c r="P629" s="398" t="s">
        <v>106</v>
      </c>
      <c r="Q629" s="606" t="s">
        <v>107</v>
      </c>
      <c r="R629" s="398" t="s">
        <v>2134</v>
      </c>
      <c r="S629" s="470" t="s">
        <v>109</v>
      </c>
      <c r="T629" s="398" t="s">
        <v>106</v>
      </c>
      <c r="U629" s="606" t="s">
        <v>121</v>
      </c>
      <c r="V629" s="606" t="s">
        <v>111</v>
      </c>
      <c r="W629" s="398">
        <v>60</v>
      </c>
      <c r="X629" s="606" t="s">
        <v>112</v>
      </c>
      <c r="Y629" s="398"/>
      <c r="Z629" s="398"/>
      <c r="AA629" s="398"/>
      <c r="AB629" s="470">
        <v>30</v>
      </c>
      <c r="AC629" s="470">
        <v>60</v>
      </c>
      <c r="AD629" s="470">
        <v>10</v>
      </c>
      <c r="AE629" s="737" t="s">
        <v>128</v>
      </c>
      <c r="AF629" s="738" t="s">
        <v>114</v>
      </c>
      <c r="AG629" s="610">
        <v>14</v>
      </c>
      <c r="AH629" s="610">
        <v>54570</v>
      </c>
      <c r="AI629" s="739">
        <v>763980</v>
      </c>
      <c r="AJ629" s="739">
        <f t="shared" si="39"/>
        <v>855657.60000000009</v>
      </c>
      <c r="AK629" s="740"/>
      <c r="AL629" s="741"/>
      <c r="AM629" s="741"/>
      <c r="AN629" s="395" t="s">
        <v>115</v>
      </c>
      <c r="AO629" s="606"/>
      <c r="AP629" s="606"/>
      <c r="AQ629" s="606"/>
      <c r="AR629" s="606"/>
      <c r="AS629" s="606" t="s">
        <v>2135</v>
      </c>
      <c r="AT629" s="606"/>
      <c r="AU629" s="606"/>
      <c r="AV629" s="606"/>
      <c r="AW629" s="411"/>
      <c r="AX629" s="411"/>
      <c r="AY629" s="411"/>
      <c r="AZ629" s="606" t="s">
        <v>4707</v>
      </c>
      <c r="BA629" s="769" t="s">
        <v>4708</v>
      </c>
      <c r="BB629" s="326"/>
      <c r="BC629" s="326"/>
      <c r="BD629" s="106"/>
      <c r="BE629" s="983">
        <v>564</v>
      </c>
    </row>
    <row r="630" spans="1:259" s="381" customFormat="1" ht="12.95" customHeight="1">
      <c r="A630" s="200" t="s">
        <v>8481</v>
      </c>
      <c r="B630" s="140"/>
      <c r="C630" s="140"/>
      <c r="D630" s="143">
        <v>220000721</v>
      </c>
      <c r="E630" s="199" t="s">
        <v>3594</v>
      </c>
      <c r="F630" s="199"/>
      <c r="G630" s="144">
        <v>22100508</v>
      </c>
      <c r="H630" s="145"/>
      <c r="I630" s="145" t="s">
        <v>2136</v>
      </c>
      <c r="J630" s="26" t="s">
        <v>2132</v>
      </c>
      <c r="K630" s="145" t="s">
        <v>2137</v>
      </c>
      <c r="L630" s="145" t="s">
        <v>103</v>
      </c>
      <c r="M630" s="146"/>
      <c r="N630" s="145" t="s">
        <v>120</v>
      </c>
      <c r="O630" s="147" t="s">
        <v>83</v>
      </c>
      <c r="P630" s="147" t="s">
        <v>106</v>
      </c>
      <c r="Q630" s="145" t="s">
        <v>107</v>
      </c>
      <c r="R630" s="182" t="s">
        <v>2134</v>
      </c>
      <c r="S630" s="145" t="s">
        <v>109</v>
      </c>
      <c r="T630" s="147" t="s">
        <v>106</v>
      </c>
      <c r="U630" s="145" t="s">
        <v>121</v>
      </c>
      <c r="V630" s="145" t="s">
        <v>111</v>
      </c>
      <c r="W630" s="147">
        <v>60</v>
      </c>
      <c r="X630" s="26" t="s">
        <v>112</v>
      </c>
      <c r="Y630" s="147"/>
      <c r="Z630" s="147"/>
      <c r="AA630" s="147"/>
      <c r="AB630" s="148">
        <v>30</v>
      </c>
      <c r="AC630" s="149">
        <v>60</v>
      </c>
      <c r="AD630" s="149">
        <v>10</v>
      </c>
      <c r="AE630" s="150" t="s">
        <v>128</v>
      </c>
      <c r="AF630" s="145" t="s">
        <v>114</v>
      </c>
      <c r="AG630" s="151">
        <v>70</v>
      </c>
      <c r="AH630" s="80">
        <v>74200</v>
      </c>
      <c r="AI630" s="32">
        <v>0</v>
      </c>
      <c r="AJ630" s="33">
        <f t="shared" si="39"/>
        <v>0</v>
      </c>
      <c r="AK630" s="154"/>
      <c r="AL630" s="154"/>
      <c r="AM630" s="154"/>
      <c r="AN630" s="155" t="s">
        <v>115</v>
      </c>
      <c r="AO630" s="145"/>
      <c r="AP630" s="145"/>
      <c r="AQ630" s="145"/>
      <c r="AR630" s="145"/>
      <c r="AS630" s="26" t="s">
        <v>2138</v>
      </c>
      <c r="AT630" s="145"/>
      <c r="AU630" s="145"/>
      <c r="AV630" s="145"/>
      <c r="AW630" s="75"/>
      <c r="AX630" s="75"/>
      <c r="AY630" s="75"/>
      <c r="AZ630" s="75"/>
      <c r="BC630" s="156"/>
      <c r="BD630" s="156"/>
      <c r="BE630" s="983">
        <v>565</v>
      </c>
      <c r="BF630" s="201"/>
      <c r="BG630" s="201"/>
      <c r="BH630" s="201"/>
      <c r="BI630" s="201"/>
      <c r="BJ630" s="201"/>
      <c r="BK630" s="201"/>
      <c r="BL630" s="201"/>
      <c r="BM630" s="201"/>
      <c r="BN630" s="201"/>
      <c r="BO630" s="201"/>
      <c r="BP630" s="201"/>
      <c r="BQ630" s="201"/>
      <c r="BR630" s="201"/>
      <c r="BS630" s="201"/>
      <c r="BT630" s="201"/>
      <c r="BU630" s="201"/>
      <c r="BV630" s="201"/>
      <c r="BW630" s="201"/>
      <c r="BX630" s="201"/>
      <c r="BY630" s="201"/>
      <c r="BZ630" s="201"/>
      <c r="CA630" s="201"/>
      <c r="CB630" s="201"/>
      <c r="CC630" s="201"/>
      <c r="CD630" s="201"/>
      <c r="CE630" s="201"/>
      <c r="CF630" s="201"/>
      <c r="CG630" s="201"/>
      <c r="CH630" s="201"/>
      <c r="CI630" s="201"/>
      <c r="CJ630" s="201"/>
      <c r="CK630" s="201"/>
      <c r="CL630" s="201"/>
      <c r="CM630" s="201"/>
      <c r="CN630" s="201"/>
      <c r="CO630" s="201"/>
      <c r="CP630" s="201"/>
      <c r="CQ630" s="201"/>
      <c r="CR630" s="201"/>
      <c r="CS630" s="201"/>
      <c r="CT630" s="201"/>
      <c r="CU630" s="201"/>
      <c r="CV630" s="201"/>
      <c r="CW630" s="201"/>
      <c r="CX630" s="201"/>
      <c r="CY630" s="201"/>
      <c r="CZ630" s="201"/>
      <c r="DA630" s="201"/>
      <c r="DB630" s="201"/>
      <c r="DC630" s="201"/>
      <c r="DD630" s="201"/>
      <c r="DE630" s="201"/>
      <c r="DF630" s="201"/>
      <c r="DG630" s="201"/>
      <c r="DH630" s="201"/>
      <c r="DI630" s="201"/>
      <c r="DJ630" s="201"/>
      <c r="DK630" s="201"/>
      <c r="DL630" s="201"/>
      <c r="DM630" s="201"/>
      <c r="DN630" s="201"/>
      <c r="DO630" s="201"/>
      <c r="DP630" s="201"/>
      <c r="DQ630" s="201"/>
      <c r="DR630" s="201"/>
      <c r="DS630" s="201"/>
      <c r="DT630" s="201"/>
      <c r="DU630" s="201"/>
      <c r="DV630" s="201"/>
      <c r="DW630" s="201"/>
      <c r="DX630" s="201"/>
      <c r="DY630" s="201"/>
      <c r="DZ630" s="201"/>
      <c r="EA630" s="201"/>
      <c r="EB630" s="201"/>
      <c r="EC630" s="201"/>
      <c r="ED630" s="201"/>
      <c r="EE630" s="201"/>
      <c r="EF630" s="201"/>
      <c r="EG630" s="201"/>
      <c r="EH630" s="201"/>
      <c r="EI630" s="201"/>
      <c r="EJ630" s="201"/>
      <c r="EK630" s="201"/>
      <c r="EL630" s="201"/>
      <c r="EM630" s="201"/>
      <c r="EN630" s="201"/>
      <c r="EO630" s="201"/>
      <c r="EP630" s="201"/>
      <c r="EQ630" s="201"/>
      <c r="ER630" s="201"/>
      <c r="ES630" s="201"/>
      <c r="ET630" s="201"/>
      <c r="EU630" s="201"/>
      <c r="EV630" s="201"/>
      <c r="EW630" s="201"/>
      <c r="EX630" s="201"/>
      <c r="EY630" s="201"/>
      <c r="EZ630" s="201"/>
      <c r="FA630" s="201"/>
      <c r="FB630" s="201"/>
      <c r="FC630" s="201"/>
      <c r="FD630" s="201"/>
      <c r="FE630" s="201"/>
      <c r="FF630" s="201"/>
      <c r="FG630" s="201"/>
      <c r="FH630" s="201"/>
      <c r="FI630" s="201"/>
      <c r="FJ630" s="201"/>
      <c r="FK630" s="201"/>
      <c r="FL630" s="201"/>
      <c r="FM630" s="201"/>
      <c r="FN630" s="201"/>
      <c r="FO630" s="201"/>
      <c r="FP630" s="201"/>
      <c r="FQ630" s="201"/>
      <c r="FR630" s="201"/>
      <c r="FS630" s="201"/>
      <c r="FT630" s="201"/>
      <c r="FU630" s="201"/>
      <c r="FV630" s="201"/>
      <c r="FW630" s="201"/>
      <c r="FX630" s="201"/>
      <c r="FY630" s="201"/>
      <c r="FZ630" s="201"/>
      <c r="GA630" s="201"/>
      <c r="GB630" s="201"/>
      <c r="GC630" s="201"/>
      <c r="GD630" s="201"/>
      <c r="GE630" s="201"/>
      <c r="GF630" s="201"/>
      <c r="GG630" s="201"/>
      <c r="GH630" s="201"/>
      <c r="GI630" s="201"/>
      <c r="GJ630" s="201"/>
      <c r="GK630" s="201"/>
      <c r="GL630" s="201"/>
      <c r="GM630" s="201"/>
      <c r="GN630" s="201"/>
      <c r="GO630" s="201"/>
      <c r="GP630" s="201"/>
      <c r="GQ630" s="201"/>
      <c r="GR630" s="201"/>
      <c r="GS630" s="201"/>
      <c r="GT630" s="201"/>
      <c r="GU630" s="201"/>
      <c r="GV630" s="201"/>
      <c r="GW630" s="201"/>
      <c r="GX630" s="201"/>
      <c r="GY630" s="201"/>
      <c r="GZ630" s="201"/>
      <c r="HA630" s="201"/>
      <c r="HB630" s="201"/>
      <c r="HC630" s="201"/>
      <c r="HD630" s="201"/>
      <c r="HE630" s="201"/>
      <c r="HF630" s="201"/>
      <c r="HG630" s="201"/>
      <c r="HH630" s="201"/>
      <c r="HI630" s="201"/>
      <c r="HJ630" s="201"/>
      <c r="HK630" s="201"/>
      <c r="HL630" s="201"/>
      <c r="HM630" s="201"/>
      <c r="HN630" s="201"/>
      <c r="HO630" s="201"/>
      <c r="HP630" s="201"/>
      <c r="HQ630" s="201"/>
      <c r="HR630" s="201"/>
      <c r="HS630" s="201"/>
      <c r="HT630" s="201"/>
      <c r="HU630" s="201"/>
      <c r="HV630" s="201"/>
      <c r="HW630" s="201"/>
      <c r="HX630" s="201"/>
      <c r="HY630" s="201"/>
      <c r="HZ630" s="201"/>
      <c r="IA630" s="201"/>
      <c r="IB630" s="201"/>
      <c r="IC630" s="201"/>
      <c r="ID630" s="201"/>
      <c r="IE630" s="201"/>
      <c r="IF630" s="201"/>
      <c r="IG630" s="201"/>
      <c r="IH630" s="201"/>
      <c r="II630" s="201"/>
      <c r="IJ630" s="201"/>
      <c r="IK630" s="201"/>
      <c r="IL630" s="201"/>
      <c r="IM630" s="201"/>
      <c r="IN630" s="201"/>
      <c r="IO630" s="201"/>
      <c r="IP630" s="201"/>
      <c r="IQ630" s="201"/>
      <c r="IR630" s="201"/>
      <c r="IS630" s="201"/>
      <c r="IT630" s="201"/>
      <c r="IU630" s="201"/>
      <c r="IV630" s="201"/>
      <c r="IW630" s="201"/>
      <c r="IX630" s="201"/>
      <c r="IY630" s="201"/>
    </row>
    <row r="631" spans="1:259" s="381" customFormat="1" ht="12.95" customHeight="1">
      <c r="A631" s="200" t="s">
        <v>8481</v>
      </c>
      <c r="B631" s="759"/>
      <c r="C631" s="759"/>
      <c r="D631" s="143">
        <v>220000721</v>
      </c>
      <c r="E631" s="768" t="s">
        <v>4813</v>
      </c>
      <c r="F631" s="768"/>
      <c r="G631" s="759"/>
      <c r="H631" s="524"/>
      <c r="I631" s="606" t="s">
        <v>2136</v>
      </c>
      <c r="J631" s="606" t="s">
        <v>2132</v>
      </c>
      <c r="K631" s="606" t="s">
        <v>2137</v>
      </c>
      <c r="L631" s="470" t="s">
        <v>149</v>
      </c>
      <c r="M631" s="97" t="s">
        <v>4706</v>
      </c>
      <c r="N631" s="470" t="s">
        <v>120</v>
      </c>
      <c r="O631" s="131" t="s">
        <v>83</v>
      </c>
      <c r="P631" s="398" t="s">
        <v>106</v>
      </c>
      <c r="Q631" s="606" t="s">
        <v>107</v>
      </c>
      <c r="R631" s="398" t="s">
        <v>2134</v>
      </c>
      <c r="S631" s="470" t="s">
        <v>109</v>
      </c>
      <c r="T631" s="398" t="s">
        <v>106</v>
      </c>
      <c r="U631" s="606" t="s">
        <v>121</v>
      </c>
      <c r="V631" s="606" t="s">
        <v>111</v>
      </c>
      <c r="W631" s="398">
        <v>60</v>
      </c>
      <c r="X631" s="606" t="s">
        <v>112</v>
      </c>
      <c r="Y631" s="398"/>
      <c r="Z631" s="398"/>
      <c r="AA631" s="398"/>
      <c r="AB631" s="470">
        <v>30</v>
      </c>
      <c r="AC631" s="470">
        <v>60</v>
      </c>
      <c r="AD631" s="470">
        <v>10</v>
      </c>
      <c r="AE631" s="737" t="s">
        <v>128</v>
      </c>
      <c r="AF631" s="738" t="s">
        <v>114</v>
      </c>
      <c r="AG631" s="610">
        <v>265</v>
      </c>
      <c r="AH631" s="610">
        <v>74200</v>
      </c>
      <c r="AI631" s="739">
        <v>19663000</v>
      </c>
      <c r="AJ631" s="739">
        <f t="shared" si="39"/>
        <v>22022560.000000004</v>
      </c>
      <c r="AK631" s="740"/>
      <c r="AL631" s="741"/>
      <c r="AM631" s="741"/>
      <c r="AN631" s="395" t="s">
        <v>115</v>
      </c>
      <c r="AO631" s="606"/>
      <c r="AP631" s="606"/>
      <c r="AQ631" s="606"/>
      <c r="AR631" s="606"/>
      <c r="AS631" s="606" t="s">
        <v>2138</v>
      </c>
      <c r="AT631" s="606"/>
      <c r="AU631" s="606"/>
      <c r="AV631" s="606"/>
      <c r="AW631" s="411"/>
      <c r="AX631" s="411"/>
      <c r="AY631" s="411"/>
      <c r="AZ631" s="606" t="s">
        <v>4707</v>
      </c>
      <c r="BA631" s="769" t="s">
        <v>4708</v>
      </c>
      <c r="BB631" s="326"/>
      <c r="BC631" s="326"/>
      <c r="BD631" s="106"/>
      <c r="BE631" s="983">
        <v>566</v>
      </c>
    </row>
    <row r="632" spans="1:259" s="381" customFormat="1" ht="12.95" customHeight="1">
      <c r="A632" s="200" t="s">
        <v>8481</v>
      </c>
      <c r="B632" s="140"/>
      <c r="C632" s="140"/>
      <c r="D632" s="143">
        <v>220000561</v>
      </c>
      <c r="E632" s="199" t="s">
        <v>3595</v>
      </c>
      <c r="F632" s="199"/>
      <c r="G632" s="144">
        <v>22100509</v>
      </c>
      <c r="H632" s="145"/>
      <c r="I632" s="145" t="s">
        <v>2139</v>
      </c>
      <c r="J632" s="26" t="s">
        <v>2132</v>
      </c>
      <c r="K632" s="145" t="s">
        <v>2140</v>
      </c>
      <c r="L632" s="145" t="s">
        <v>103</v>
      </c>
      <c r="M632" s="146"/>
      <c r="N632" s="145" t="s">
        <v>120</v>
      </c>
      <c r="O632" s="147" t="s">
        <v>83</v>
      </c>
      <c r="P632" s="147" t="s">
        <v>106</v>
      </c>
      <c r="Q632" s="145" t="s">
        <v>107</v>
      </c>
      <c r="R632" s="182" t="s">
        <v>2134</v>
      </c>
      <c r="S632" s="145" t="s">
        <v>109</v>
      </c>
      <c r="T632" s="147" t="s">
        <v>106</v>
      </c>
      <c r="U632" s="145" t="s">
        <v>121</v>
      </c>
      <c r="V632" s="145" t="s">
        <v>111</v>
      </c>
      <c r="W632" s="147">
        <v>60</v>
      </c>
      <c r="X632" s="26" t="s">
        <v>112</v>
      </c>
      <c r="Y632" s="147"/>
      <c r="Z632" s="147"/>
      <c r="AA632" s="147"/>
      <c r="AB632" s="148">
        <v>30</v>
      </c>
      <c r="AC632" s="149">
        <v>60</v>
      </c>
      <c r="AD632" s="149">
        <v>10</v>
      </c>
      <c r="AE632" s="150" t="s">
        <v>128</v>
      </c>
      <c r="AF632" s="145" t="s">
        <v>114</v>
      </c>
      <c r="AG632" s="151">
        <v>8</v>
      </c>
      <c r="AH632" s="80">
        <v>23800</v>
      </c>
      <c r="AI632" s="39">
        <v>0</v>
      </c>
      <c r="AJ632" s="34">
        <f t="shared" si="39"/>
        <v>0</v>
      </c>
      <c r="AK632" s="154"/>
      <c r="AL632" s="154"/>
      <c r="AM632" s="154"/>
      <c r="AN632" s="155" t="s">
        <v>115</v>
      </c>
      <c r="AO632" s="145"/>
      <c r="AP632" s="145"/>
      <c r="AQ632" s="145"/>
      <c r="AR632" s="145"/>
      <c r="AS632" s="26" t="s">
        <v>2141</v>
      </c>
      <c r="AT632" s="145"/>
      <c r="AU632" s="145"/>
      <c r="AV632" s="145"/>
      <c r="AW632" s="75"/>
      <c r="AX632" s="75"/>
      <c r="AY632" s="75"/>
      <c r="AZ632" s="75"/>
      <c r="BC632" s="156"/>
      <c r="BD632" s="156"/>
      <c r="BE632" s="983">
        <v>567</v>
      </c>
    </row>
    <row r="633" spans="1:259" s="381" customFormat="1" ht="12.95" customHeight="1">
      <c r="A633" s="404" t="s">
        <v>8481</v>
      </c>
      <c r="B633" s="380"/>
      <c r="C633" s="380"/>
      <c r="D633" s="404">
        <v>220000561</v>
      </c>
      <c r="E633" s="419" t="s">
        <v>7805</v>
      </c>
      <c r="F633" s="419"/>
      <c r="G633" s="419"/>
      <c r="H633" s="260"/>
      <c r="I633" s="26" t="s">
        <v>2139</v>
      </c>
      <c r="J633" s="26" t="s">
        <v>2132</v>
      </c>
      <c r="K633" s="26" t="s">
        <v>2140</v>
      </c>
      <c r="L633" s="26" t="s">
        <v>149</v>
      </c>
      <c r="M633" s="393"/>
      <c r="N633" s="26" t="s">
        <v>120</v>
      </c>
      <c r="O633" s="28" t="s">
        <v>83</v>
      </c>
      <c r="P633" s="28" t="s">
        <v>106</v>
      </c>
      <c r="Q633" s="26" t="s">
        <v>107</v>
      </c>
      <c r="R633" s="28" t="s">
        <v>2134</v>
      </c>
      <c r="S633" s="26" t="s">
        <v>109</v>
      </c>
      <c r="T633" s="28" t="s">
        <v>106</v>
      </c>
      <c r="U633" s="26" t="s">
        <v>121</v>
      </c>
      <c r="V633" s="26" t="s">
        <v>111</v>
      </c>
      <c r="W633" s="28">
        <v>60</v>
      </c>
      <c r="X633" s="26" t="s">
        <v>112</v>
      </c>
      <c r="Y633" s="28"/>
      <c r="Z633" s="28"/>
      <c r="AA633" s="28"/>
      <c r="AB633" s="398">
        <v>30</v>
      </c>
      <c r="AC633" s="606">
        <v>60</v>
      </c>
      <c r="AD633" s="606">
        <v>10</v>
      </c>
      <c r="AE633" s="31" t="s">
        <v>128</v>
      </c>
      <c r="AF633" s="26" t="s">
        <v>114</v>
      </c>
      <c r="AG633" s="31">
        <v>8</v>
      </c>
      <c r="AH633" s="39">
        <v>23800</v>
      </c>
      <c r="AI633" s="741">
        <f>AG633*AH633</f>
        <v>190400</v>
      </c>
      <c r="AJ633" s="741">
        <f t="shared" si="39"/>
        <v>213248.00000000003</v>
      </c>
      <c r="AK633" s="740"/>
      <c r="AL633" s="741"/>
      <c r="AM633" s="741"/>
      <c r="AN633" s="24" t="s">
        <v>115</v>
      </c>
      <c r="AO633" s="26"/>
      <c r="AP633" s="26"/>
      <c r="AQ633" s="26"/>
      <c r="AR633" s="26"/>
      <c r="AS633" s="26" t="s">
        <v>2141</v>
      </c>
      <c r="AT633" s="26"/>
      <c r="AU633" s="26"/>
      <c r="AV633" s="26"/>
      <c r="AW633" s="411"/>
      <c r="AX633" s="411"/>
      <c r="AY633" s="411"/>
      <c r="AZ633" s="606" t="s">
        <v>7806</v>
      </c>
      <c r="BA633" s="742"/>
      <c r="BB633" s="203"/>
      <c r="BC633" s="201"/>
      <c r="BD633" s="209"/>
      <c r="BE633" s="983">
        <v>568</v>
      </c>
    </row>
    <row r="634" spans="1:259" s="381" customFormat="1" ht="12.95" customHeight="1">
      <c r="A634" s="132" t="s">
        <v>8485</v>
      </c>
      <c r="B634" s="140"/>
      <c r="C634" s="140"/>
      <c r="D634" s="143">
        <v>210013485</v>
      </c>
      <c r="E634" s="199" t="s">
        <v>1270</v>
      </c>
      <c r="F634" s="199"/>
      <c r="G634" s="144">
        <v>22100566</v>
      </c>
      <c r="H634" s="157"/>
      <c r="I634" s="157" t="s">
        <v>2142</v>
      </c>
      <c r="J634" s="158" t="s">
        <v>2143</v>
      </c>
      <c r="K634" s="157" t="s">
        <v>2144</v>
      </c>
      <c r="L634" s="157" t="s">
        <v>103</v>
      </c>
      <c r="M634" s="146"/>
      <c r="N634" s="157"/>
      <c r="O634" s="159" t="s">
        <v>105</v>
      </c>
      <c r="P634" s="159" t="s">
        <v>106</v>
      </c>
      <c r="Q634" s="157" t="s">
        <v>107</v>
      </c>
      <c r="R634" s="391" t="s">
        <v>1092</v>
      </c>
      <c r="S634" s="157" t="s">
        <v>109</v>
      </c>
      <c r="T634" s="159" t="s">
        <v>106</v>
      </c>
      <c r="U634" s="157" t="s">
        <v>121</v>
      </c>
      <c r="V634" s="157" t="s">
        <v>111</v>
      </c>
      <c r="W634" s="159">
        <v>60</v>
      </c>
      <c r="X634" s="158" t="s">
        <v>112</v>
      </c>
      <c r="Y634" s="159"/>
      <c r="Z634" s="159"/>
      <c r="AA634" s="159"/>
      <c r="AB634" s="160"/>
      <c r="AC634" s="161">
        <v>90</v>
      </c>
      <c r="AD634" s="161">
        <v>10</v>
      </c>
      <c r="AE634" s="162" t="s">
        <v>113</v>
      </c>
      <c r="AF634" s="157" t="s">
        <v>114</v>
      </c>
      <c r="AG634" s="163">
        <v>10</v>
      </c>
      <c r="AH634" s="164">
        <v>868.34</v>
      </c>
      <c r="AI634" s="152">
        <f>AG634*AH634</f>
        <v>8683.4</v>
      </c>
      <c r="AJ634" s="153">
        <f t="shared" si="39"/>
        <v>9725.4080000000013</v>
      </c>
      <c r="AK634" s="154"/>
      <c r="AL634" s="154"/>
      <c r="AM634" s="154"/>
      <c r="AN634" s="165" t="s">
        <v>115</v>
      </c>
      <c r="AO634" s="157"/>
      <c r="AP634" s="157"/>
      <c r="AQ634" s="157"/>
      <c r="AR634" s="157"/>
      <c r="AS634" s="157" t="s">
        <v>2145</v>
      </c>
      <c r="AT634" s="157"/>
      <c r="AU634" s="157"/>
      <c r="AV634" s="157"/>
      <c r="AW634" s="75"/>
      <c r="AX634" s="75"/>
      <c r="AY634" s="75"/>
      <c r="AZ634" s="75"/>
      <c r="BC634" s="156"/>
      <c r="BD634" s="156"/>
      <c r="BE634" s="983">
        <v>569</v>
      </c>
    </row>
    <row r="635" spans="1:259" s="381" customFormat="1" ht="12.95" customHeight="1">
      <c r="A635" s="132" t="s">
        <v>1186</v>
      </c>
      <c r="B635" s="140"/>
      <c r="C635" s="140"/>
      <c r="D635" s="143">
        <v>120011150</v>
      </c>
      <c r="E635" s="199" t="s">
        <v>3596</v>
      </c>
      <c r="F635" s="199"/>
      <c r="G635" s="144">
        <v>22100723</v>
      </c>
      <c r="H635" s="157"/>
      <c r="I635" s="157" t="s">
        <v>2146</v>
      </c>
      <c r="J635" s="158" t="s">
        <v>2147</v>
      </c>
      <c r="K635" s="157" t="s">
        <v>2148</v>
      </c>
      <c r="L635" s="157" t="s">
        <v>149</v>
      </c>
      <c r="M635" s="146"/>
      <c r="N635" s="158"/>
      <c r="O635" s="159" t="s">
        <v>105</v>
      </c>
      <c r="P635" s="159" t="s">
        <v>106</v>
      </c>
      <c r="Q635" s="157" t="s">
        <v>107</v>
      </c>
      <c r="R635" s="182" t="s">
        <v>2149</v>
      </c>
      <c r="S635" s="157" t="s">
        <v>109</v>
      </c>
      <c r="T635" s="159" t="s">
        <v>106</v>
      </c>
      <c r="U635" s="157" t="s">
        <v>121</v>
      </c>
      <c r="V635" s="157" t="s">
        <v>111</v>
      </c>
      <c r="W635" s="159">
        <v>60</v>
      </c>
      <c r="X635" s="158" t="s">
        <v>112</v>
      </c>
      <c r="Y635" s="159"/>
      <c r="Z635" s="159"/>
      <c r="AA635" s="159"/>
      <c r="AB635" s="160"/>
      <c r="AC635" s="161">
        <v>90</v>
      </c>
      <c r="AD635" s="161">
        <v>10</v>
      </c>
      <c r="AE635" s="162" t="s">
        <v>122</v>
      </c>
      <c r="AF635" s="157" t="s">
        <v>114</v>
      </c>
      <c r="AG635" s="163">
        <v>2</v>
      </c>
      <c r="AH635" s="164">
        <v>22397050</v>
      </c>
      <c r="AI635" s="32">
        <v>0</v>
      </c>
      <c r="AJ635" s="33">
        <f t="shared" si="39"/>
        <v>0</v>
      </c>
      <c r="AK635" s="154"/>
      <c r="AL635" s="154"/>
      <c r="AM635" s="154"/>
      <c r="AN635" s="165" t="s">
        <v>115</v>
      </c>
      <c r="AO635" s="157"/>
      <c r="AP635" s="157"/>
      <c r="AQ635" s="157"/>
      <c r="AR635" s="157"/>
      <c r="AS635" s="157" t="s">
        <v>2150</v>
      </c>
      <c r="AT635" s="157"/>
      <c r="AU635" s="157"/>
      <c r="AV635" s="157"/>
      <c r="AW635" s="75"/>
      <c r="AX635" s="75"/>
      <c r="AY635" s="75"/>
      <c r="AZ635" s="75"/>
      <c r="BC635" s="156"/>
      <c r="BD635" s="156"/>
      <c r="BE635" s="983">
        <v>570</v>
      </c>
    </row>
    <row r="636" spans="1:259" s="381" customFormat="1" ht="12.95" customHeight="1">
      <c r="A636" s="404" t="s">
        <v>1186</v>
      </c>
      <c r="B636" s="759"/>
      <c r="C636" s="759"/>
      <c r="D636" s="143">
        <v>120011150</v>
      </c>
      <c r="E636" s="768" t="s">
        <v>4814</v>
      </c>
      <c r="F636" s="768"/>
      <c r="G636" s="759"/>
      <c r="H636" s="524"/>
      <c r="I636" s="770" t="s">
        <v>2146</v>
      </c>
      <c r="J636" s="770" t="s">
        <v>2147</v>
      </c>
      <c r="K636" s="770" t="s">
        <v>2148</v>
      </c>
      <c r="L636" s="470" t="s">
        <v>149</v>
      </c>
      <c r="M636" s="97" t="s">
        <v>4706</v>
      </c>
      <c r="N636" s="131"/>
      <c r="O636" s="64" t="s">
        <v>105</v>
      </c>
      <c r="P636" s="771" t="s">
        <v>106</v>
      </c>
      <c r="Q636" s="770" t="s">
        <v>107</v>
      </c>
      <c r="R636" s="398" t="s">
        <v>2149</v>
      </c>
      <c r="S636" s="772" t="s">
        <v>109</v>
      </c>
      <c r="T636" s="771" t="s">
        <v>106</v>
      </c>
      <c r="U636" s="770" t="s">
        <v>121</v>
      </c>
      <c r="V636" s="770" t="s">
        <v>111</v>
      </c>
      <c r="W636" s="771">
        <v>60</v>
      </c>
      <c r="X636" s="770" t="s">
        <v>112</v>
      </c>
      <c r="Y636" s="771"/>
      <c r="Z636" s="771"/>
      <c r="AA636" s="771"/>
      <c r="AB636" s="506">
        <v>0</v>
      </c>
      <c r="AC636" s="401">
        <v>90</v>
      </c>
      <c r="AD636" s="401">
        <v>10</v>
      </c>
      <c r="AE636" s="773" t="s">
        <v>122</v>
      </c>
      <c r="AF636" s="738" t="s">
        <v>114</v>
      </c>
      <c r="AG636" s="610">
        <v>3</v>
      </c>
      <c r="AH636" s="610">
        <v>20238820</v>
      </c>
      <c r="AI636" s="39">
        <v>0</v>
      </c>
      <c r="AJ636" s="34">
        <f t="shared" si="39"/>
        <v>0</v>
      </c>
      <c r="AK636" s="740"/>
      <c r="AL636" s="741"/>
      <c r="AM636" s="741"/>
      <c r="AN636" s="774" t="s">
        <v>115</v>
      </c>
      <c r="AO636" s="770"/>
      <c r="AP636" s="770"/>
      <c r="AQ636" s="770"/>
      <c r="AR636" s="770"/>
      <c r="AS636" s="770" t="s">
        <v>2150</v>
      </c>
      <c r="AT636" s="770"/>
      <c r="AU636" s="770"/>
      <c r="AV636" s="770"/>
      <c r="AW636" s="411"/>
      <c r="AX636" s="411"/>
      <c r="AY636" s="411"/>
      <c r="AZ636" s="606" t="s">
        <v>4709</v>
      </c>
      <c r="BA636" s="775"/>
      <c r="BB636" s="326"/>
      <c r="BC636" s="326"/>
      <c r="BD636" s="106"/>
      <c r="BE636" s="983">
        <v>571</v>
      </c>
    </row>
    <row r="637" spans="1:259" s="381" customFormat="1" ht="12.95" customHeight="1">
      <c r="A637" s="404" t="s">
        <v>1186</v>
      </c>
      <c r="B637" s="380"/>
      <c r="C637" s="380"/>
      <c r="D637" s="132">
        <v>120011150</v>
      </c>
      <c r="E637" s="1076" t="s">
        <v>7603</v>
      </c>
      <c r="F637" s="1076"/>
      <c r="G637" s="1076"/>
      <c r="H637" s="260"/>
      <c r="I637" s="770" t="s">
        <v>2146</v>
      </c>
      <c r="J637" s="770" t="s">
        <v>2147</v>
      </c>
      <c r="K637" s="770" t="s">
        <v>2148</v>
      </c>
      <c r="L637" s="300" t="s">
        <v>149</v>
      </c>
      <c r="M637" s="36"/>
      <c r="N637" s="398"/>
      <c r="O637" s="60" t="s">
        <v>105</v>
      </c>
      <c r="P637" s="771" t="s">
        <v>106</v>
      </c>
      <c r="Q637" s="770" t="s">
        <v>107</v>
      </c>
      <c r="R637" s="398" t="s">
        <v>2134</v>
      </c>
      <c r="S637" s="770" t="s">
        <v>109</v>
      </c>
      <c r="T637" s="771" t="s">
        <v>106</v>
      </c>
      <c r="U637" s="770" t="s">
        <v>121</v>
      </c>
      <c r="V637" s="770" t="s">
        <v>111</v>
      </c>
      <c r="W637" s="771">
        <v>60</v>
      </c>
      <c r="X637" s="770" t="s">
        <v>112</v>
      </c>
      <c r="Y637" s="771"/>
      <c r="Z637" s="771"/>
      <c r="AA637" s="771"/>
      <c r="AB637" s="398">
        <v>0</v>
      </c>
      <c r="AC637" s="606">
        <v>90</v>
      </c>
      <c r="AD637" s="606">
        <v>10</v>
      </c>
      <c r="AE637" s="773" t="s">
        <v>122</v>
      </c>
      <c r="AF637" s="738" t="s">
        <v>114</v>
      </c>
      <c r="AG637" s="515">
        <v>2</v>
      </c>
      <c r="AH637" s="515">
        <v>20238820</v>
      </c>
      <c r="AI637" s="741">
        <f>AG637*AH637</f>
        <v>40477640</v>
      </c>
      <c r="AJ637" s="741">
        <f t="shared" si="39"/>
        <v>45334956.800000004</v>
      </c>
      <c r="AK637" s="740"/>
      <c r="AL637" s="741"/>
      <c r="AM637" s="741"/>
      <c r="AN637" s="774" t="s">
        <v>115</v>
      </c>
      <c r="AO637" s="770"/>
      <c r="AP637" s="770"/>
      <c r="AQ637" s="770"/>
      <c r="AR637" s="770"/>
      <c r="AS637" s="770" t="s">
        <v>2150</v>
      </c>
      <c r="AT637" s="770"/>
      <c r="AU637" s="770"/>
      <c r="AV637" s="770"/>
      <c r="AW637" s="411"/>
      <c r="AX637" s="411"/>
      <c r="AY637" s="411"/>
      <c r="AZ637" s="606" t="s">
        <v>4022</v>
      </c>
      <c r="BA637" s="311"/>
      <c r="BB637" s="311"/>
      <c r="BC637" s="201"/>
      <c r="BD637" s="209"/>
      <c r="BE637" s="983">
        <v>572</v>
      </c>
    </row>
    <row r="638" spans="1:259" s="381" customFormat="1" ht="12.95" customHeight="1">
      <c r="A638" s="132" t="s">
        <v>1186</v>
      </c>
      <c r="B638" s="140"/>
      <c r="C638" s="140"/>
      <c r="D638" s="143">
        <v>150004300</v>
      </c>
      <c r="E638" s="199" t="s">
        <v>3597</v>
      </c>
      <c r="F638" s="199"/>
      <c r="G638" s="144">
        <v>22100724</v>
      </c>
      <c r="H638" s="157"/>
      <c r="I638" s="157" t="s">
        <v>2146</v>
      </c>
      <c r="J638" s="158" t="s">
        <v>2147</v>
      </c>
      <c r="K638" s="157" t="s">
        <v>2148</v>
      </c>
      <c r="L638" s="157" t="s">
        <v>149</v>
      </c>
      <c r="M638" s="146"/>
      <c r="N638" s="158"/>
      <c r="O638" s="159" t="s">
        <v>105</v>
      </c>
      <c r="P638" s="159" t="s">
        <v>106</v>
      </c>
      <c r="Q638" s="157" t="s">
        <v>107</v>
      </c>
      <c r="R638" s="182" t="s">
        <v>2149</v>
      </c>
      <c r="S638" s="157" t="s">
        <v>109</v>
      </c>
      <c r="T638" s="159" t="s">
        <v>106</v>
      </c>
      <c r="U638" s="157" t="s">
        <v>121</v>
      </c>
      <c r="V638" s="157" t="s">
        <v>111</v>
      </c>
      <c r="W638" s="159">
        <v>60</v>
      </c>
      <c r="X638" s="158" t="s">
        <v>112</v>
      </c>
      <c r="Y638" s="159"/>
      <c r="Z638" s="159"/>
      <c r="AA638" s="159"/>
      <c r="AB638" s="160"/>
      <c r="AC638" s="161">
        <v>90</v>
      </c>
      <c r="AD638" s="161">
        <v>10</v>
      </c>
      <c r="AE638" s="162" t="s">
        <v>122</v>
      </c>
      <c r="AF638" s="157" t="s">
        <v>114</v>
      </c>
      <c r="AG638" s="163">
        <v>2</v>
      </c>
      <c r="AH638" s="164">
        <v>52148250</v>
      </c>
      <c r="AI638" s="32">
        <v>0</v>
      </c>
      <c r="AJ638" s="33">
        <f t="shared" si="39"/>
        <v>0</v>
      </c>
      <c r="AK638" s="154"/>
      <c r="AL638" s="154"/>
      <c r="AM638" s="154"/>
      <c r="AN638" s="165" t="s">
        <v>115</v>
      </c>
      <c r="AO638" s="157"/>
      <c r="AP638" s="157"/>
      <c r="AQ638" s="157"/>
      <c r="AR638" s="157"/>
      <c r="AS638" s="157" t="s">
        <v>2151</v>
      </c>
      <c r="AT638" s="157"/>
      <c r="AU638" s="157"/>
      <c r="AV638" s="157"/>
      <c r="AW638" s="75"/>
      <c r="AX638" s="75"/>
      <c r="AY638" s="75"/>
      <c r="AZ638" s="75"/>
      <c r="BC638" s="156"/>
      <c r="BD638" s="156"/>
      <c r="BE638" s="983">
        <v>573</v>
      </c>
    </row>
    <row r="639" spans="1:259" s="381" customFormat="1" ht="12.95" customHeight="1">
      <c r="A639" s="404" t="s">
        <v>1186</v>
      </c>
      <c r="B639" s="759"/>
      <c r="C639" s="759"/>
      <c r="D639" s="143">
        <v>150004300</v>
      </c>
      <c r="E639" s="768" t="s">
        <v>4815</v>
      </c>
      <c r="F639" s="768"/>
      <c r="G639" s="759"/>
      <c r="H639" s="524"/>
      <c r="I639" s="770" t="s">
        <v>2146</v>
      </c>
      <c r="J639" s="770" t="s">
        <v>2147</v>
      </c>
      <c r="K639" s="770" t="s">
        <v>2148</v>
      </c>
      <c r="L639" s="470" t="s">
        <v>149</v>
      </c>
      <c r="M639" s="97" t="s">
        <v>4706</v>
      </c>
      <c r="N639" s="131"/>
      <c r="O639" s="64" t="s">
        <v>105</v>
      </c>
      <c r="P639" s="771" t="s">
        <v>106</v>
      </c>
      <c r="Q639" s="770" t="s">
        <v>107</v>
      </c>
      <c r="R639" s="398" t="s">
        <v>2149</v>
      </c>
      <c r="S639" s="772" t="s">
        <v>109</v>
      </c>
      <c r="T639" s="771" t="s">
        <v>106</v>
      </c>
      <c r="U639" s="770" t="s">
        <v>121</v>
      </c>
      <c r="V639" s="770" t="s">
        <v>111</v>
      </c>
      <c r="W639" s="771">
        <v>60</v>
      </c>
      <c r="X639" s="770" t="s">
        <v>112</v>
      </c>
      <c r="Y639" s="771"/>
      <c r="Z639" s="771"/>
      <c r="AA639" s="771"/>
      <c r="AB639" s="506">
        <v>0</v>
      </c>
      <c r="AC639" s="401">
        <v>90</v>
      </c>
      <c r="AD639" s="401">
        <v>10</v>
      </c>
      <c r="AE639" s="773" t="s">
        <v>122</v>
      </c>
      <c r="AF639" s="738" t="s">
        <v>114</v>
      </c>
      <c r="AG639" s="610">
        <v>3</v>
      </c>
      <c r="AH639" s="610">
        <v>50132166.670000002</v>
      </c>
      <c r="AI639" s="39">
        <v>0</v>
      </c>
      <c r="AJ639" s="34">
        <f t="shared" si="39"/>
        <v>0</v>
      </c>
      <c r="AK639" s="740"/>
      <c r="AL639" s="741"/>
      <c r="AM639" s="741"/>
      <c r="AN639" s="774" t="s">
        <v>115</v>
      </c>
      <c r="AO639" s="770"/>
      <c r="AP639" s="770"/>
      <c r="AQ639" s="770"/>
      <c r="AR639" s="770"/>
      <c r="AS639" s="770" t="s">
        <v>2151</v>
      </c>
      <c r="AT639" s="770"/>
      <c r="AU639" s="770"/>
      <c r="AV639" s="770"/>
      <c r="AW639" s="411"/>
      <c r="AX639" s="411"/>
      <c r="AY639" s="411"/>
      <c r="AZ639" s="606" t="s">
        <v>4709</v>
      </c>
      <c r="BA639" s="775"/>
      <c r="BB639" s="326"/>
      <c r="BC639" s="326"/>
      <c r="BD639" s="106"/>
      <c r="BE639" s="983">
        <v>574</v>
      </c>
    </row>
    <row r="640" spans="1:259" s="381" customFormat="1" ht="12.95" customHeight="1">
      <c r="A640" s="211" t="s">
        <v>1186</v>
      </c>
      <c r="B640" s="380"/>
      <c r="C640" s="380"/>
      <c r="D640" s="132">
        <v>150004300</v>
      </c>
      <c r="E640" s="1076" t="s">
        <v>7604</v>
      </c>
      <c r="F640" s="1076"/>
      <c r="G640" s="1076"/>
      <c r="H640" s="260"/>
      <c r="I640" s="770" t="s">
        <v>2146</v>
      </c>
      <c r="J640" s="770" t="s">
        <v>2147</v>
      </c>
      <c r="K640" s="770" t="s">
        <v>2148</v>
      </c>
      <c r="L640" s="300" t="s">
        <v>149</v>
      </c>
      <c r="M640" s="36"/>
      <c r="N640" s="398"/>
      <c r="O640" s="60" t="s">
        <v>105</v>
      </c>
      <c r="P640" s="771" t="s">
        <v>106</v>
      </c>
      <c r="Q640" s="770" t="s">
        <v>107</v>
      </c>
      <c r="R640" s="398" t="s">
        <v>2134</v>
      </c>
      <c r="S640" s="770" t="s">
        <v>109</v>
      </c>
      <c r="T640" s="771" t="s">
        <v>106</v>
      </c>
      <c r="U640" s="770" t="s">
        <v>121</v>
      </c>
      <c r="V640" s="770" t="s">
        <v>111</v>
      </c>
      <c r="W640" s="771">
        <v>60</v>
      </c>
      <c r="X640" s="770" t="s">
        <v>112</v>
      </c>
      <c r="Y640" s="771"/>
      <c r="Z640" s="771"/>
      <c r="AA640" s="771"/>
      <c r="AB640" s="398">
        <v>0</v>
      </c>
      <c r="AC640" s="606">
        <v>90</v>
      </c>
      <c r="AD640" s="606">
        <v>10</v>
      </c>
      <c r="AE640" s="773" t="s">
        <v>122</v>
      </c>
      <c r="AF640" s="738" t="s">
        <v>114</v>
      </c>
      <c r="AG640" s="515">
        <v>2</v>
      </c>
      <c r="AH640" s="515">
        <v>50132166.670000002</v>
      </c>
      <c r="AI640" s="741">
        <f>AG640*AH640</f>
        <v>100264333.34</v>
      </c>
      <c r="AJ640" s="741">
        <f t="shared" si="39"/>
        <v>112296053.34080002</v>
      </c>
      <c r="AK640" s="740"/>
      <c r="AL640" s="741"/>
      <c r="AM640" s="741"/>
      <c r="AN640" s="774" t="s">
        <v>115</v>
      </c>
      <c r="AO640" s="770"/>
      <c r="AP640" s="770"/>
      <c r="AQ640" s="770"/>
      <c r="AR640" s="770"/>
      <c r="AS640" s="770" t="s">
        <v>2151</v>
      </c>
      <c r="AT640" s="770"/>
      <c r="AU640" s="770"/>
      <c r="AV640" s="770"/>
      <c r="AW640" s="411"/>
      <c r="AX640" s="411"/>
      <c r="AY640" s="411"/>
      <c r="AZ640" s="606" t="s">
        <v>4022</v>
      </c>
      <c r="BA640" s="311"/>
      <c r="BB640" s="311"/>
      <c r="BC640" s="201"/>
      <c r="BD640" s="209"/>
      <c r="BE640" s="983">
        <v>575</v>
      </c>
    </row>
    <row r="641" spans="1:57" s="381" customFormat="1" ht="12.95" customHeight="1">
      <c r="A641" s="132" t="s">
        <v>317</v>
      </c>
      <c r="B641" s="140"/>
      <c r="C641" s="140"/>
      <c r="D641" s="143">
        <v>270002209</v>
      </c>
      <c r="E641" s="199" t="s">
        <v>3598</v>
      </c>
      <c r="F641" s="199"/>
      <c r="G641" s="144">
        <v>22100461</v>
      </c>
      <c r="H641" s="48"/>
      <c r="I641" s="48" t="s">
        <v>2152</v>
      </c>
      <c r="J641" s="48" t="s">
        <v>2153</v>
      </c>
      <c r="K641" s="48" t="s">
        <v>2154</v>
      </c>
      <c r="L641" s="48" t="s">
        <v>103</v>
      </c>
      <c r="M641" s="146" t="s">
        <v>104</v>
      </c>
      <c r="N641" s="48"/>
      <c r="O641" s="166" t="s">
        <v>105</v>
      </c>
      <c r="P641" s="166" t="s">
        <v>106</v>
      </c>
      <c r="Q641" s="48" t="s">
        <v>107</v>
      </c>
      <c r="R641" s="166" t="s">
        <v>1092</v>
      </c>
      <c r="S641" s="48" t="s">
        <v>109</v>
      </c>
      <c r="T641" s="166" t="s">
        <v>106</v>
      </c>
      <c r="U641" s="48" t="s">
        <v>121</v>
      </c>
      <c r="V641" s="48" t="s">
        <v>111</v>
      </c>
      <c r="W641" s="167">
        <v>60</v>
      </c>
      <c r="X641" s="48" t="s">
        <v>112</v>
      </c>
      <c r="Y641" s="166"/>
      <c r="Z641" s="166"/>
      <c r="AA641" s="166"/>
      <c r="AB641" s="168"/>
      <c r="AC641" s="169">
        <v>90</v>
      </c>
      <c r="AD641" s="169">
        <v>10</v>
      </c>
      <c r="AE641" s="170" t="s">
        <v>128</v>
      </c>
      <c r="AF641" s="171" t="s">
        <v>114</v>
      </c>
      <c r="AG641" s="172">
        <v>123</v>
      </c>
      <c r="AH641" s="173">
        <v>230</v>
      </c>
      <c r="AI641" s="32">
        <v>0</v>
      </c>
      <c r="AJ641" s="33">
        <f t="shared" si="39"/>
        <v>0</v>
      </c>
      <c r="AK641" s="154"/>
      <c r="AL641" s="154"/>
      <c r="AM641" s="154"/>
      <c r="AN641" s="40" t="s">
        <v>115</v>
      </c>
      <c r="AO641" s="48"/>
      <c r="AP641" s="48"/>
      <c r="AQ641" s="48"/>
      <c r="AR641" s="48"/>
      <c r="AS641" s="48" t="s">
        <v>2155</v>
      </c>
      <c r="AT641" s="48"/>
      <c r="AU641" s="48"/>
      <c r="AV641" s="48"/>
      <c r="AW641" s="75"/>
      <c r="AX641" s="75"/>
      <c r="AY641" s="75"/>
      <c r="AZ641" s="75"/>
      <c r="BC641" s="156"/>
      <c r="BD641" s="156"/>
      <c r="BE641" s="983">
        <v>576</v>
      </c>
    </row>
    <row r="642" spans="1:57" s="381" customFormat="1" ht="12.95" customHeight="1">
      <c r="A642" s="404" t="s">
        <v>317</v>
      </c>
      <c r="B642" s="380"/>
      <c r="C642" s="380"/>
      <c r="D642" s="405">
        <v>270002209</v>
      </c>
      <c r="E642" s="406" t="s">
        <v>4282</v>
      </c>
      <c r="F642" s="406"/>
      <c r="G642" s="137"/>
      <c r="H642" s="260"/>
      <c r="I642" s="48" t="s">
        <v>2152</v>
      </c>
      <c r="J642" s="48" t="s">
        <v>2153</v>
      </c>
      <c r="K642" s="48" t="s">
        <v>2154</v>
      </c>
      <c r="L642" s="48" t="s">
        <v>103</v>
      </c>
      <c r="M642" s="393"/>
      <c r="N642" s="48"/>
      <c r="O642" s="166" t="s">
        <v>105</v>
      </c>
      <c r="P642" s="166" t="s">
        <v>106</v>
      </c>
      <c r="Q642" s="48" t="s">
        <v>107</v>
      </c>
      <c r="R642" s="166" t="s">
        <v>1092</v>
      </c>
      <c r="S642" s="48" t="s">
        <v>109</v>
      </c>
      <c r="T642" s="166" t="s">
        <v>106</v>
      </c>
      <c r="U642" s="48" t="s">
        <v>121</v>
      </c>
      <c r="V642" s="48" t="s">
        <v>111</v>
      </c>
      <c r="W642" s="166">
        <v>60</v>
      </c>
      <c r="X642" s="48" t="s">
        <v>112</v>
      </c>
      <c r="Y642" s="166"/>
      <c r="Z642" s="166"/>
      <c r="AA642" s="166"/>
      <c r="AB642" s="407"/>
      <c r="AC642" s="48">
        <v>90</v>
      </c>
      <c r="AD642" s="48">
        <v>10</v>
      </c>
      <c r="AE642" s="1770" t="s">
        <v>128</v>
      </c>
      <c r="AF642" s="48" t="s">
        <v>114</v>
      </c>
      <c r="AG642" s="409">
        <v>273</v>
      </c>
      <c r="AH642" s="410">
        <v>230</v>
      </c>
      <c r="AI642" s="32">
        <v>0</v>
      </c>
      <c r="AJ642" s="33">
        <f t="shared" si="39"/>
        <v>0</v>
      </c>
      <c r="AK642" s="35"/>
      <c r="AL642" s="34"/>
      <c r="AM642" s="34"/>
      <c r="AN642" s="40" t="s">
        <v>115</v>
      </c>
      <c r="AO642" s="48"/>
      <c r="AP642" s="48"/>
      <c r="AQ642" s="48"/>
      <c r="AR642" s="48"/>
      <c r="AS642" s="48" t="s">
        <v>2155</v>
      </c>
      <c r="AT642" s="48"/>
      <c r="AU642" s="48"/>
      <c r="AV642" s="48"/>
      <c r="AW642" s="411"/>
      <c r="AX642" s="411"/>
      <c r="AY642" s="411"/>
      <c r="AZ642" s="399"/>
      <c r="BA642" s="385" t="s">
        <v>4028</v>
      </c>
      <c r="BB642" s="386">
        <v>22100461</v>
      </c>
      <c r="BC642" s="386"/>
      <c r="BD642" s="209"/>
      <c r="BE642" s="983">
        <v>577</v>
      </c>
    </row>
    <row r="643" spans="1:57" s="381" customFormat="1" ht="12.95" customHeight="1">
      <c r="A643" s="776" t="s">
        <v>317</v>
      </c>
      <c r="B643" s="759"/>
      <c r="C643" s="759"/>
      <c r="D643" s="777">
        <v>270002209</v>
      </c>
      <c r="E643" s="778" t="s">
        <v>4767</v>
      </c>
      <c r="F643" s="778"/>
      <c r="G643" s="759"/>
      <c r="H643" s="524"/>
      <c r="I643" s="779" t="s">
        <v>2152</v>
      </c>
      <c r="J643" s="779" t="s">
        <v>2153</v>
      </c>
      <c r="K643" s="780" t="s">
        <v>2154</v>
      </c>
      <c r="L643" s="765" t="s">
        <v>103</v>
      </c>
      <c r="M643" s="781"/>
      <c r="N643" s="781"/>
      <c r="O643" s="64" t="s">
        <v>105</v>
      </c>
      <c r="P643" s="782">
        <v>230000000</v>
      </c>
      <c r="Q643" s="782" t="s">
        <v>107</v>
      </c>
      <c r="R643" s="766" t="s">
        <v>3118</v>
      </c>
      <c r="S643" s="470" t="s">
        <v>109</v>
      </c>
      <c r="T643" s="398" t="s">
        <v>106</v>
      </c>
      <c r="U643" s="770" t="s">
        <v>121</v>
      </c>
      <c r="V643" s="770" t="s">
        <v>111</v>
      </c>
      <c r="W643" s="766">
        <v>60</v>
      </c>
      <c r="X643" s="782" t="s">
        <v>112</v>
      </c>
      <c r="Y643" s="781"/>
      <c r="Z643" s="781"/>
      <c r="AA643" s="781"/>
      <c r="AB643" s="506">
        <v>0</v>
      </c>
      <c r="AC643" s="401">
        <v>90</v>
      </c>
      <c r="AD643" s="401">
        <v>10</v>
      </c>
      <c r="AE643" s="897" t="s">
        <v>128</v>
      </c>
      <c r="AF643" s="783" t="s">
        <v>114</v>
      </c>
      <c r="AG643" s="784">
        <v>273</v>
      </c>
      <c r="AH643" s="785">
        <v>230</v>
      </c>
      <c r="AI643" s="739">
        <v>62790</v>
      </c>
      <c r="AJ643" s="739">
        <f t="shared" si="39"/>
        <v>70324.800000000003</v>
      </c>
      <c r="AK643" s="740"/>
      <c r="AL643" s="741"/>
      <c r="AM643" s="741"/>
      <c r="AN643" s="786" t="s">
        <v>115</v>
      </c>
      <c r="AO643" s="786"/>
      <c r="AP643" s="786"/>
      <c r="AQ643" s="786"/>
      <c r="AR643" s="786"/>
      <c r="AS643" s="780" t="s">
        <v>2155</v>
      </c>
      <c r="AT643" s="781"/>
      <c r="AU643" s="781"/>
      <c r="AV643" s="781"/>
      <c r="AW643" s="781"/>
      <c r="AX643" s="781"/>
      <c r="AY643" s="781"/>
      <c r="AZ643" s="781"/>
      <c r="BA643" s="787"/>
      <c r="BB643" s="326"/>
      <c r="BC643" s="326"/>
      <c r="BD643" s="106"/>
      <c r="BE643" s="983">
        <v>578</v>
      </c>
    </row>
    <row r="644" spans="1:57" s="381" customFormat="1" ht="12.95" customHeight="1">
      <c r="A644" s="132" t="s">
        <v>8485</v>
      </c>
      <c r="B644" s="140"/>
      <c r="C644" s="140"/>
      <c r="D644" s="143">
        <v>210017531</v>
      </c>
      <c r="E644" s="199" t="s">
        <v>1241</v>
      </c>
      <c r="F644" s="199"/>
      <c r="G644" s="144">
        <v>22100567</v>
      </c>
      <c r="H644" s="145"/>
      <c r="I644" s="145" t="s">
        <v>2156</v>
      </c>
      <c r="J644" s="26" t="s">
        <v>2157</v>
      </c>
      <c r="K644" s="145" t="s">
        <v>2158</v>
      </c>
      <c r="L644" s="145" t="s">
        <v>103</v>
      </c>
      <c r="M644" s="146"/>
      <c r="N644" s="145"/>
      <c r="O644" s="147" t="s">
        <v>105</v>
      </c>
      <c r="P644" s="147" t="s">
        <v>106</v>
      </c>
      <c r="Q644" s="145" t="s">
        <v>107</v>
      </c>
      <c r="R644" s="182" t="s">
        <v>1092</v>
      </c>
      <c r="S644" s="145" t="s">
        <v>109</v>
      </c>
      <c r="T644" s="147" t="s">
        <v>106</v>
      </c>
      <c r="U644" s="145" t="s">
        <v>121</v>
      </c>
      <c r="V644" s="145" t="s">
        <v>111</v>
      </c>
      <c r="W644" s="147">
        <v>60</v>
      </c>
      <c r="X644" s="26" t="s">
        <v>112</v>
      </c>
      <c r="Y644" s="147"/>
      <c r="Z644" s="147"/>
      <c r="AA644" s="147"/>
      <c r="AB644" s="148"/>
      <c r="AC644" s="149">
        <v>90</v>
      </c>
      <c r="AD644" s="149">
        <v>10</v>
      </c>
      <c r="AE644" s="150" t="s">
        <v>362</v>
      </c>
      <c r="AF644" s="145" t="s">
        <v>114</v>
      </c>
      <c r="AG644" s="151">
        <v>6</v>
      </c>
      <c r="AH644" s="80">
        <v>94300</v>
      </c>
      <c r="AI644" s="152">
        <v>0</v>
      </c>
      <c r="AJ644" s="153">
        <f t="shared" si="39"/>
        <v>0</v>
      </c>
      <c r="AK644" s="154"/>
      <c r="AL644" s="154"/>
      <c r="AM644" s="154"/>
      <c r="AN644" s="155" t="s">
        <v>115</v>
      </c>
      <c r="AO644" s="145"/>
      <c r="AP644" s="145"/>
      <c r="AQ644" s="145"/>
      <c r="AR644" s="145"/>
      <c r="AS644" s="26" t="s">
        <v>2159</v>
      </c>
      <c r="AT644" s="145"/>
      <c r="AU644" s="145"/>
      <c r="AV644" s="145"/>
      <c r="AW644" s="75"/>
      <c r="AX644" s="75"/>
      <c r="AY644" s="75"/>
      <c r="AZ644" s="75"/>
      <c r="BC644" s="156"/>
      <c r="BD644" s="156"/>
      <c r="BE644" s="983">
        <v>579</v>
      </c>
    </row>
    <row r="645" spans="1:57" s="381" customFormat="1" ht="12.95" customHeight="1">
      <c r="A645" s="268" t="s">
        <v>8485</v>
      </c>
      <c r="B645" s="269"/>
      <c r="C645" s="269"/>
      <c r="D645" s="268">
        <v>210017531</v>
      </c>
      <c r="E645" s="268" t="s">
        <v>3829</v>
      </c>
      <c r="F645" s="268"/>
      <c r="G645" s="268">
        <v>22100567</v>
      </c>
      <c r="H645" s="260"/>
      <c r="I645" s="114" t="s">
        <v>2156</v>
      </c>
      <c r="J645" s="114" t="s">
        <v>2157</v>
      </c>
      <c r="K645" s="114" t="s">
        <v>2158</v>
      </c>
      <c r="L645" s="89" t="s">
        <v>103</v>
      </c>
      <c r="M645" s="89"/>
      <c r="N645" s="62" t="s">
        <v>120</v>
      </c>
      <c r="O645" s="89" t="s">
        <v>83</v>
      </c>
      <c r="P645" s="110" t="s">
        <v>106</v>
      </c>
      <c r="Q645" s="112" t="s">
        <v>107</v>
      </c>
      <c r="R645" s="62" t="s">
        <v>1092</v>
      </c>
      <c r="S645" s="62" t="s">
        <v>109</v>
      </c>
      <c r="T645" s="110" t="s">
        <v>106</v>
      </c>
      <c r="U645" s="112" t="s">
        <v>121</v>
      </c>
      <c r="V645" s="62" t="s">
        <v>111</v>
      </c>
      <c r="W645" s="62">
        <v>60</v>
      </c>
      <c r="X645" s="62" t="s">
        <v>112</v>
      </c>
      <c r="Y645" s="62"/>
      <c r="Z645" s="62"/>
      <c r="AA645" s="62"/>
      <c r="AB645" s="261">
        <v>30</v>
      </c>
      <c r="AC645" s="62">
        <v>60</v>
      </c>
      <c r="AD645" s="261">
        <v>10</v>
      </c>
      <c r="AE645" s="62" t="s">
        <v>362</v>
      </c>
      <c r="AF645" s="62" t="s">
        <v>114</v>
      </c>
      <c r="AG645" s="262">
        <v>6</v>
      </c>
      <c r="AH645" s="263">
        <v>94300</v>
      </c>
      <c r="AI645" s="264">
        <f>AG645*AH645</f>
        <v>565800</v>
      </c>
      <c r="AJ645" s="152">
        <f t="shared" si="39"/>
        <v>633696.00000000012</v>
      </c>
      <c r="AK645" s="265"/>
      <c r="AL645" s="265"/>
      <c r="AM645" s="265"/>
      <c r="AN645" s="266" t="s">
        <v>115</v>
      </c>
      <c r="AO645" s="267"/>
      <c r="AP645" s="267"/>
      <c r="AQ645" s="62"/>
      <c r="AR645" s="62"/>
      <c r="AS645" s="62" t="s">
        <v>2159</v>
      </c>
      <c r="AT645" s="260"/>
      <c r="AU645" s="62"/>
      <c r="AV645" s="62"/>
      <c r="AW645" s="62"/>
      <c r="AX645" s="62"/>
      <c r="AY645" s="62"/>
      <c r="AZ645" s="62"/>
      <c r="BA645" s="201"/>
      <c r="BB645" s="201"/>
      <c r="BC645" s="201"/>
      <c r="BD645" s="209"/>
      <c r="BE645" s="983">
        <v>580</v>
      </c>
    </row>
    <row r="646" spans="1:57" s="381" customFormat="1" ht="12.95" customHeight="1">
      <c r="A646" s="132" t="s">
        <v>1186</v>
      </c>
      <c r="B646" s="140"/>
      <c r="C646" s="140"/>
      <c r="D646" s="143">
        <v>120007741</v>
      </c>
      <c r="E646" s="199" t="s">
        <v>3599</v>
      </c>
      <c r="F646" s="199"/>
      <c r="G646" s="144">
        <v>22100739</v>
      </c>
      <c r="H646" s="157"/>
      <c r="I646" s="157" t="s">
        <v>2160</v>
      </c>
      <c r="J646" s="158" t="s">
        <v>2161</v>
      </c>
      <c r="K646" s="157" t="s">
        <v>2162</v>
      </c>
      <c r="L646" s="157" t="s">
        <v>149</v>
      </c>
      <c r="M646" s="146"/>
      <c r="N646" s="158" t="s">
        <v>120</v>
      </c>
      <c r="O646" s="159" t="s">
        <v>83</v>
      </c>
      <c r="P646" s="159" t="s">
        <v>106</v>
      </c>
      <c r="Q646" s="157" t="s">
        <v>107</v>
      </c>
      <c r="R646" s="182" t="s">
        <v>2149</v>
      </c>
      <c r="S646" s="157" t="s">
        <v>109</v>
      </c>
      <c r="T646" s="159" t="s">
        <v>106</v>
      </c>
      <c r="U646" s="157" t="s">
        <v>121</v>
      </c>
      <c r="V646" s="157" t="s">
        <v>111</v>
      </c>
      <c r="W646" s="159">
        <v>60</v>
      </c>
      <c r="X646" s="158" t="s">
        <v>112</v>
      </c>
      <c r="Y646" s="159"/>
      <c r="Z646" s="159"/>
      <c r="AA646" s="159"/>
      <c r="AB646" s="160">
        <v>30</v>
      </c>
      <c r="AC646" s="161">
        <v>60</v>
      </c>
      <c r="AD646" s="161">
        <v>10</v>
      </c>
      <c r="AE646" s="162" t="s">
        <v>122</v>
      </c>
      <c r="AF646" s="157" t="s">
        <v>114</v>
      </c>
      <c r="AG646" s="163">
        <v>2</v>
      </c>
      <c r="AH646" s="164">
        <v>5147799.8600000003</v>
      </c>
      <c r="AI646" s="32">
        <v>0</v>
      </c>
      <c r="AJ646" s="33">
        <f t="shared" si="39"/>
        <v>0</v>
      </c>
      <c r="AK646" s="154"/>
      <c r="AL646" s="154"/>
      <c r="AM646" s="154"/>
      <c r="AN646" s="165" t="s">
        <v>115</v>
      </c>
      <c r="AO646" s="157"/>
      <c r="AP646" s="157"/>
      <c r="AQ646" s="157"/>
      <c r="AR646" s="157"/>
      <c r="AS646" s="157" t="s">
        <v>2163</v>
      </c>
      <c r="AT646" s="157"/>
      <c r="AU646" s="157"/>
      <c r="AV646" s="157"/>
      <c r="AW646" s="75"/>
      <c r="AX646" s="75"/>
      <c r="AY646" s="75"/>
      <c r="AZ646" s="75"/>
      <c r="BC646" s="156"/>
      <c r="BD646" s="156"/>
      <c r="BE646" s="983">
        <v>581</v>
      </c>
    </row>
    <row r="647" spans="1:57" s="381" customFormat="1" ht="12.95" customHeight="1">
      <c r="A647" s="404" t="s">
        <v>1186</v>
      </c>
      <c r="B647" s="759"/>
      <c r="C647" s="759"/>
      <c r="D647" s="143">
        <v>120007741</v>
      </c>
      <c r="E647" s="768" t="s">
        <v>4816</v>
      </c>
      <c r="F647" s="768"/>
      <c r="G647" s="759"/>
      <c r="H647" s="524"/>
      <c r="I647" s="770" t="s">
        <v>2160</v>
      </c>
      <c r="J647" s="770" t="s">
        <v>2161</v>
      </c>
      <c r="K647" s="770" t="s">
        <v>2162</v>
      </c>
      <c r="L647" s="470" t="s">
        <v>149</v>
      </c>
      <c r="M647" s="97" t="s">
        <v>4706</v>
      </c>
      <c r="N647" s="131" t="s">
        <v>120</v>
      </c>
      <c r="O647" s="788" t="s">
        <v>83</v>
      </c>
      <c r="P647" s="771" t="s">
        <v>106</v>
      </c>
      <c r="Q647" s="770" t="s">
        <v>107</v>
      </c>
      <c r="R647" s="398" t="s">
        <v>2149</v>
      </c>
      <c r="S647" s="772" t="s">
        <v>109</v>
      </c>
      <c r="T647" s="771" t="s">
        <v>106</v>
      </c>
      <c r="U647" s="770" t="s">
        <v>121</v>
      </c>
      <c r="V647" s="770" t="s">
        <v>111</v>
      </c>
      <c r="W647" s="771">
        <v>60</v>
      </c>
      <c r="X647" s="770" t="s">
        <v>112</v>
      </c>
      <c r="Y647" s="771"/>
      <c r="Z647" s="771"/>
      <c r="AA647" s="771"/>
      <c r="AB647" s="470">
        <v>30</v>
      </c>
      <c r="AC647" s="470">
        <v>60</v>
      </c>
      <c r="AD647" s="470">
        <v>10</v>
      </c>
      <c r="AE647" s="773" t="s">
        <v>122</v>
      </c>
      <c r="AF647" s="738" t="s">
        <v>114</v>
      </c>
      <c r="AG647" s="610">
        <v>7</v>
      </c>
      <c r="AH647" s="610">
        <v>4669820</v>
      </c>
      <c r="AI647" s="739">
        <v>32688740</v>
      </c>
      <c r="AJ647" s="739">
        <f t="shared" si="39"/>
        <v>36611388.800000004</v>
      </c>
      <c r="AK647" s="740"/>
      <c r="AL647" s="741"/>
      <c r="AM647" s="741"/>
      <c r="AN647" s="774" t="s">
        <v>115</v>
      </c>
      <c r="AO647" s="770"/>
      <c r="AP647" s="770"/>
      <c r="AQ647" s="770"/>
      <c r="AR647" s="770"/>
      <c r="AS647" s="770" t="s">
        <v>2163</v>
      </c>
      <c r="AT647" s="770"/>
      <c r="AU647" s="770"/>
      <c r="AV647" s="770"/>
      <c r="AW647" s="411"/>
      <c r="AX647" s="411"/>
      <c r="AY647" s="411"/>
      <c r="AZ647" s="606" t="s">
        <v>4709</v>
      </c>
      <c r="BA647" s="775"/>
      <c r="BB647" s="326"/>
      <c r="BC647" s="326"/>
      <c r="BD647" s="106"/>
      <c r="BE647" s="983">
        <v>582</v>
      </c>
    </row>
    <row r="648" spans="1:57" s="381" customFormat="1" ht="12.95" customHeight="1">
      <c r="A648" s="132" t="s">
        <v>978</v>
      </c>
      <c r="B648" s="140"/>
      <c r="C648" s="140"/>
      <c r="D648" s="143">
        <v>230002852</v>
      </c>
      <c r="E648" s="199" t="s">
        <v>1225</v>
      </c>
      <c r="F648" s="199"/>
      <c r="G648" s="144">
        <v>22100423</v>
      </c>
      <c r="H648" s="48"/>
      <c r="I648" s="48" t="s">
        <v>2164</v>
      </c>
      <c r="J648" s="48" t="s">
        <v>2165</v>
      </c>
      <c r="K648" s="48" t="s">
        <v>2166</v>
      </c>
      <c r="L648" s="48" t="s">
        <v>103</v>
      </c>
      <c r="M648" s="146"/>
      <c r="N648" s="48"/>
      <c r="O648" s="166" t="s">
        <v>105</v>
      </c>
      <c r="P648" s="166" t="s">
        <v>106</v>
      </c>
      <c r="Q648" s="48" t="s">
        <v>107</v>
      </c>
      <c r="R648" s="166" t="s">
        <v>1092</v>
      </c>
      <c r="S648" s="48" t="s">
        <v>109</v>
      </c>
      <c r="T648" s="166" t="s">
        <v>106</v>
      </c>
      <c r="U648" s="48" t="s">
        <v>121</v>
      </c>
      <c r="V648" s="48" t="s">
        <v>111</v>
      </c>
      <c r="W648" s="167">
        <v>60</v>
      </c>
      <c r="X648" s="48" t="s">
        <v>112</v>
      </c>
      <c r="Y648" s="166"/>
      <c r="Z648" s="166"/>
      <c r="AA648" s="166"/>
      <c r="AB648" s="168"/>
      <c r="AC648" s="169">
        <v>90</v>
      </c>
      <c r="AD648" s="169">
        <v>10</v>
      </c>
      <c r="AE648" s="170" t="s">
        <v>2167</v>
      </c>
      <c r="AF648" s="171" t="s">
        <v>114</v>
      </c>
      <c r="AG648" s="172">
        <v>30</v>
      </c>
      <c r="AH648" s="173">
        <v>248800</v>
      </c>
      <c r="AI648" s="32">
        <v>0</v>
      </c>
      <c r="AJ648" s="33">
        <f t="shared" si="39"/>
        <v>0</v>
      </c>
      <c r="AK648" s="154"/>
      <c r="AL648" s="154"/>
      <c r="AM648" s="154"/>
      <c r="AN648" s="40" t="s">
        <v>115</v>
      </c>
      <c r="AO648" s="48"/>
      <c r="AP648" s="48"/>
      <c r="AQ648" s="48"/>
      <c r="AR648" s="48"/>
      <c r="AS648" s="48" t="s">
        <v>2168</v>
      </c>
      <c r="AT648" s="48"/>
      <c r="AU648" s="48"/>
      <c r="AV648" s="48"/>
      <c r="AW648" s="75"/>
      <c r="AX648" s="75"/>
      <c r="AY648" s="75"/>
      <c r="AZ648" s="75"/>
      <c r="BC648" s="156"/>
      <c r="BD648" s="156"/>
      <c r="BE648" s="983">
        <v>583</v>
      </c>
    </row>
    <row r="649" spans="1:57" s="381" customFormat="1" ht="12.95" customHeight="1">
      <c r="A649" s="404" t="s">
        <v>978</v>
      </c>
      <c r="B649" s="380"/>
      <c r="C649" s="380"/>
      <c r="D649" s="412">
        <v>230002852</v>
      </c>
      <c r="E649" s="406" t="s">
        <v>4308</v>
      </c>
      <c r="F649" s="406"/>
      <c r="G649" s="137"/>
      <c r="H649" s="260"/>
      <c r="I649" s="48" t="s">
        <v>2164</v>
      </c>
      <c r="J649" s="48" t="s">
        <v>2165</v>
      </c>
      <c r="K649" s="48" t="s">
        <v>2166</v>
      </c>
      <c r="L649" s="48" t="s">
        <v>103</v>
      </c>
      <c r="M649" s="291"/>
      <c r="N649" s="26" t="s">
        <v>120</v>
      </c>
      <c r="O649" s="28" t="s">
        <v>83</v>
      </c>
      <c r="P649" s="166" t="s">
        <v>106</v>
      </c>
      <c r="Q649" s="48" t="s">
        <v>107</v>
      </c>
      <c r="R649" s="166" t="s">
        <v>1092</v>
      </c>
      <c r="S649" s="48" t="s">
        <v>109</v>
      </c>
      <c r="T649" s="166" t="s">
        <v>106</v>
      </c>
      <c r="U649" s="48" t="s">
        <v>121</v>
      </c>
      <c r="V649" s="48" t="s">
        <v>111</v>
      </c>
      <c r="W649" s="167">
        <v>60</v>
      </c>
      <c r="X649" s="48" t="s">
        <v>112</v>
      </c>
      <c r="Y649" s="166"/>
      <c r="Z649" s="166"/>
      <c r="AA649" s="166"/>
      <c r="AB649" s="28">
        <v>30</v>
      </c>
      <c r="AC649" s="26">
        <v>60</v>
      </c>
      <c r="AD649" s="26">
        <v>10</v>
      </c>
      <c r="AE649" s="170" t="s">
        <v>2167</v>
      </c>
      <c r="AF649" s="171" t="s">
        <v>114</v>
      </c>
      <c r="AG649" s="170">
        <v>30</v>
      </c>
      <c r="AH649" s="413">
        <v>248800</v>
      </c>
      <c r="AI649" s="32">
        <v>0</v>
      </c>
      <c r="AJ649" s="33">
        <f t="shared" si="39"/>
        <v>0</v>
      </c>
      <c r="AK649" s="123"/>
      <c r="AL649" s="123"/>
      <c r="AM649" s="123"/>
      <c r="AN649" s="40" t="s">
        <v>115</v>
      </c>
      <c r="AO649" s="48"/>
      <c r="AP649" s="48"/>
      <c r="AQ649" s="48"/>
      <c r="AR649" s="48"/>
      <c r="AS649" s="48" t="s">
        <v>2168</v>
      </c>
      <c r="AT649" s="48"/>
      <c r="AU649" s="48"/>
      <c r="AV649" s="48"/>
      <c r="AW649" s="411"/>
      <c r="AX649" s="411"/>
      <c r="AY649" s="411"/>
      <c r="AZ649" s="411"/>
      <c r="BA649" s="415">
        <v>22100423</v>
      </c>
      <c r="BB649" s="1202"/>
      <c r="BC649" s="387"/>
      <c r="BD649" s="209"/>
      <c r="BE649" s="983">
        <v>584</v>
      </c>
    </row>
    <row r="650" spans="1:57" s="381" customFormat="1" ht="12.95" customHeight="1">
      <c r="A650" s="1370" t="s">
        <v>978</v>
      </c>
      <c r="B650" s="1558"/>
      <c r="C650" s="1558"/>
      <c r="D650" s="1569">
        <v>230002852</v>
      </c>
      <c r="E650" s="1404" t="s">
        <v>4768</v>
      </c>
      <c r="F650" s="1404" t="s">
        <v>4768</v>
      </c>
      <c r="G650" s="1558"/>
      <c r="H650" s="1371"/>
      <c r="I650" s="1375" t="s">
        <v>2164</v>
      </c>
      <c r="J650" s="1375" t="s">
        <v>2165</v>
      </c>
      <c r="K650" s="1375" t="s">
        <v>2166</v>
      </c>
      <c r="L650" s="1375" t="s">
        <v>103</v>
      </c>
      <c r="M650" s="1440"/>
      <c r="N650" s="1375"/>
      <c r="O650" s="1383" t="s">
        <v>105</v>
      </c>
      <c r="P650" s="1377" t="s">
        <v>106</v>
      </c>
      <c r="Q650" s="1375" t="s">
        <v>107</v>
      </c>
      <c r="R650" s="1377" t="s">
        <v>2134</v>
      </c>
      <c r="S650" s="1375" t="s">
        <v>109</v>
      </c>
      <c r="T650" s="1377" t="s">
        <v>106</v>
      </c>
      <c r="U650" s="1375" t="s">
        <v>121</v>
      </c>
      <c r="V650" s="1375" t="s">
        <v>111</v>
      </c>
      <c r="W650" s="1377">
        <v>60</v>
      </c>
      <c r="X650" s="1375" t="s">
        <v>112</v>
      </c>
      <c r="Y650" s="1377"/>
      <c r="Z650" s="1377"/>
      <c r="AA650" s="1377"/>
      <c r="AB650" s="1377">
        <v>0</v>
      </c>
      <c r="AC650" s="1375">
        <v>90</v>
      </c>
      <c r="AD650" s="1375">
        <v>10</v>
      </c>
      <c r="AE650" s="1379" t="s">
        <v>2167</v>
      </c>
      <c r="AF650" s="1441" t="s">
        <v>114</v>
      </c>
      <c r="AG650" s="1380">
        <v>30</v>
      </c>
      <c r="AH650" s="1380">
        <v>248800</v>
      </c>
      <c r="AI650" s="1916">
        <v>0</v>
      </c>
      <c r="AJ650" s="1916">
        <v>0</v>
      </c>
      <c r="AK650" s="1382"/>
      <c r="AL650" s="1381"/>
      <c r="AM650" s="1381"/>
      <c r="AN650" s="1383" t="s">
        <v>115</v>
      </c>
      <c r="AO650" s="1375"/>
      <c r="AP650" s="1375"/>
      <c r="AQ650" s="1375"/>
      <c r="AR650" s="1375"/>
      <c r="AS650" s="1375" t="s">
        <v>2168</v>
      </c>
      <c r="AT650" s="1375"/>
      <c r="AU650" s="1375"/>
      <c r="AV650" s="1375"/>
      <c r="AW650" s="1375"/>
      <c r="AX650" s="1375"/>
      <c r="AY650" s="1375"/>
      <c r="AZ650" s="1383" t="s">
        <v>5005</v>
      </c>
      <c r="BA650" s="1711" t="s">
        <v>4556</v>
      </c>
      <c r="BB650" s="254"/>
      <c r="BC650" s="1"/>
      <c r="BD650" s="1" t="e">
        <f>VLOOKUP($F$2877:$F$3305,$E$17:$BE$2871,53,0)</f>
        <v>#VALUE!</v>
      </c>
      <c r="BE650" s="979" t="e">
        <f>BD650+0.5</f>
        <v>#VALUE!</v>
      </c>
    </row>
    <row r="651" spans="1:57" s="381" customFormat="1" ht="12.95" customHeight="1">
      <c r="A651" s="132" t="s">
        <v>317</v>
      </c>
      <c r="B651" s="140"/>
      <c r="C651" s="140"/>
      <c r="D651" s="143">
        <v>270004657</v>
      </c>
      <c r="E651" s="199" t="s">
        <v>1227</v>
      </c>
      <c r="F651" s="199"/>
      <c r="G651" s="144">
        <v>22100455</v>
      </c>
      <c r="H651" s="48"/>
      <c r="I651" s="48" t="s">
        <v>2169</v>
      </c>
      <c r="J651" s="48" t="s">
        <v>2170</v>
      </c>
      <c r="K651" s="48" t="s">
        <v>2171</v>
      </c>
      <c r="L651" s="48" t="s">
        <v>103</v>
      </c>
      <c r="M651" s="146" t="s">
        <v>925</v>
      </c>
      <c r="N651" s="48" t="s">
        <v>120</v>
      </c>
      <c r="O651" s="166" t="s">
        <v>83</v>
      </c>
      <c r="P651" s="166" t="s">
        <v>106</v>
      </c>
      <c r="Q651" s="48" t="s">
        <v>107</v>
      </c>
      <c r="R651" s="166" t="s">
        <v>1092</v>
      </c>
      <c r="S651" s="48" t="s">
        <v>109</v>
      </c>
      <c r="T651" s="166" t="s">
        <v>106</v>
      </c>
      <c r="U651" s="48" t="s">
        <v>121</v>
      </c>
      <c r="V651" s="48" t="s">
        <v>111</v>
      </c>
      <c r="W651" s="167">
        <v>60</v>
      </c>
      <c r="X651" s="48" t="s">
        <v>112</v>
      </c>
      <c r="Y651" s="166"/>
      <c r="Z651" s="166"/>
      <c r="AA651" s="166"/>
      <c r="AB651" s="168">
        <v>30</v>
      </c>
      <c r="AC651" s="169">
        <v>60</v>
      </c>
      <c r="AD651" s="169">
        <v>10</v>
      </c>
      <c r="AE651" s="170" t="s">
        <v>321</v>
      </c>
      <c r="AF651" s="171" t="s">
        <v>114</v>
      </c>
      <c r="AG651" s="172">
        <v>973</v>
      </c>
      <c r="AH651" s="173">
        <v>598</v>
      </c>
      <c r="AI651" s="32">
        <v>0</v>
      </c>
      <c r="AJ651" s="33">
        <f>AI651*1.12</f>
        <v>0</v>
      </c>
      <c r="AK651" s="154"/>
      <c r="AL651" s="154"/>
      <c r="AM651" s="154"/>
      <c r="AN651" s="40" t="s">
        <v>115</v>
      </c>
      <c r="AO651" s="48"/>
      <c r="AP651" s="48"/>
      <c r="AQ651" s="48"/>
      <c r="AR651" s="48"/>
      <c r="AS651" s="48" t="s">
        <v>2172</v>
      </c>
      <c r="AT651" s="48"/>
      <c r="AU651" s="48"/>
      <c r="AV651" s="48"/>
      <c r="AW651" s="75"/>
      <c r="AX651" s="75"/>
      <c r="AY651" s="75"/>
      <c r="AZ651" s="75"/>
      <c r="BC651" s="156"/>
      <c r="BD651" s="156"/>
      <c r="BE651" s="983">
        <v>586</v>
      </c>
    </row>
    <row r="652" spans="1:57" s="381" customFormat="1" ht="12.95" customHeight="1">
      <c r="A652" s="404" t="s">
        <v>317</v>
      </c>
      <c r="B652" s="380"/>
      <c r="C652" s="380"/>
      <c r="D652" s="416">
        <v>270004657</v>
      </c>
      <c r="E652" s="406" t="s">
        <v>4283</v>
      </c>
      <c r="F652" s="406"/>
      <c r="G652" s="137"/>
      <c r="H652" s="260"/>
      <c r="I652" s="48" t="s">
        <v>2169</v>
      </c>
      <c r="J652" s="48" t="s">
        <v>2170</v>
      </c>
      <c r="K652" s="48" t="s">
        <v>2171</v>
      </c>
      <c r="L652" s="48" t="s">
        <v>103</v>
      </c>
      <c r="M652" s="393"/>
      <c r="N652" s="48" t="s">
        <v>120</v>
      </c>
      <c r="O652" s="166" t="s">
        <v>83</v>
      </c>
      <c r="P652" s="166" t="s">
        <v>106</v>
      </c>
      <c r="Q652" s="48" t="s">
        <v>107</v>
      </c>
      <c r="R652" s="166" t="s">
        <v>1092</v>
      </c>
      <c r="S652" s="48" t="s">
        <v>109</v>
      </c>
      <c r="T652" s="166" t="s">
        <v>106</v>
      </c>
      <c r="U652" s="48" t="s">
        <v>121</v>
      </c>
      <c r="V652" s="48" t="s">
        <v>111</v>
      </c>
      <c r="W652" s="166">
        <v>60</v>
      </c>
      <c r="X652" s="48" t="s">
        <v>112</v>
      </c>
      <c r="Y652" s="166"/>
      <c r="Z652" s="166"/>
      <c r="AA652" s="166"/>
      <c r="AB652" s="407">
        <v>30</v>
      </c>
      <c r="AC652" s="48">
        <v>60</v>
      </c>
      <c r="AD652" s="48">
        <v>10</v>
      </c>
      <c r="AE652" s="408" t="s">
        <v>321</v>
      </c>
      <c r="AF652" s="48" t="s">
        <v>114</v>
      </c>
      <c r="AG652" s="409">
        <v>785</v>
      </c>
      <c r="AH652" s="410">
        <v>598</v>
      </c>
      <c r="AI652" s="34">
        <f>AH652*AG652</f>
        <v>469430</v>
      </c>
      <c r="AJ652" s="34">
        <f>AI652*1.12</f>
        <v>525761.60000000009</v>
      </c>
      <c r="AK652" s="35"/>
      <c r="AL652" s="34"/>
      <c r="AM652" s="34"/>
      <c r="AN652" s="40" t="s">
        <v>115</v>
      </c>
      <c r="AO652" s="48"/>
      <c r="AP652" s="48"/>
      <c r="AQ652" s="48"/>
      <c r="AR652" s="48"/>
      <c r="AS652" s="48" t="s">
        <v>2172</v>
      </c>
      <c r="AT652" s="48"/>
      <c r="AU652" s="48"/>
      <c r="AV652" s="48"/>
      <c r="AW652" s="411"/>
      <c r="AX652" s="411"/>
      <c r="AY652" s="411"/>
      <c r="AZ652" s="399"/>
      <c r="BA652" s="385" t="s">
        <v>4029</v>
      </c>
      <c r="BB652" s="386">
        <v>22100455</v>
      </c>
      <c r="BC652" s="386"/>
      <c r="BD652" s="209"/>
      <c r="BE652" s="983">
        <v>587</v>
      </c>
    </row>
    <row r="653" spans="1:57" s="381" customFormat="1" ht="12.95" customHeight="1">
      <c r="A653" s="132" t="s">
        <v>317</v>
      </c>
      <c r="B653" s="140"/>
      <c r="C653" s="140"/>
      <c r="D653" s="143">
        <v>270002989</v>
      </c>
      <c r="E653" s="199" t="s">
        <v>1232</v>
      </c>
      <c r="F653" s="199"/>
      <c r="G653" s="144">
        <v>22100456</v>
      </c>
      <c r="H653" s="48"/>
      <c r="I653" s="48" t="s">
        <v>2173</v>
      </c>
      <c r="J653" s="48" t="s">
        <v>319</v>
      </c>
      <c r="K653" s="48" t="s">
        <v>2174</v>
      </c>
      <c r="L653" s="48" t="s">
        <v>103</v>
      </c>
      <c r="M653" s="146" t="s">
        <v>925</v>
      </c>
      <c r="N653" s="48" t="s">
        <v>120</v>
      </c>
      <c r="O653" s="166" t="s">
        <v>83</v>
      </c>
      <c r="P653" s="166" t="s">
        <v>106</v>
      </c>
      <c r="Q653" s="48" t="s">
        <v>107</v>
      </c>
      <c r="R653" s="166" t="s">
        <v>1092</v>
      </c>
      <c r="S653" s="48" t="s">
        <v>109</v>
      </c>
      <c r="T653" s="166" t="s">
        <v>106</v>
      </c>
      <c r="U653" s="48" t="s">
        <v>121</v>
      </c>
      <c r="V653" s="48" t="s">
        <v>111</v>
      </c>
      <c r="W653" s="167">
        <v>60</v>
      </c>
      <c r="X653" s="48" t="s">
        <v>112</v>
      </c>
      <c r="Y653" s="166"/>
      <c r="Z653" s="166"/>
      <c r="AA653" s="166"/>
      <c r="AB653" s="168">
        <v>30</v>
      </c>
      <c r="AC653" s="169">
        <v>60</v>
      </c>
      <c r="AD653" s="169">
        <v>10</v>
      </c>
      <c r="AE653" s="170" t="s">
        <v>321</v>
      </c>
      <c r="AF653" s="171" t="s">
        <v>114</v>
      </c>
      <c r="AG653" s="172">
        <v>484</v>
      </c>
      <c r="AH653" s="173">
        <v>2618.6999999999998</v>
      </c>
      <c r="AI653" s="32">
        <v>0</v>
      </c>
      <c r="AJ653" s="33">
        <f>AI653*1.12</f>
        <v>0</v>
      </c>
      <c r="AK653" s="154"/>
      <c r="AL653" s="154"/>
      <c r="AM653" s="154"/>
      <c r="AN653" s="40" t="s">
        <v>115</v>
      </c>
      <c r="AO653" s="48"/>
      <c r="AP653" s="48"/>
      <c r="AQ653" s="48"/>
      <c r="AR653" s="48"/>
      <c r="AS653" s="48" t="s">
        <v>2175</v>
      </c>
      <c r="AT653" s="48"/>
      <c r="AU653" s="48"/>
      <c r="AV653" s="48"/>
      <c r="AW653" s="75"/>
      <c r="AX653" s="75"/>
      <c r="AY653" s="75"/>
      <c r="AZ653" s="75"/>
      <c r="BC653" s="156"/>
      <c r="BD653" s="156"/>
      <c r="BE653" s="983">
        <v>588</v>
      </c>
    </row>
    <row r="654" spans="1:57" s="381" customFormat="1" ht="12.95" customHeight="1">
      <c r="A654" s="404" t="s">
        <v>317</v>
      </c>
      <c r="B654" s="380"/>
      <c r="C654" s="260"/>
      <c r="D654" s="416">
        <v>270002989</v>
      </c>
      <c r="E654" s="406" t="s">
        <v>4284</v>
      </c>
      <c r="F654" s="406"/>
      <c r="G654" s="137"/>
      <c r="H654" s="260"/>
      <c r="I654" s="48" t="s">
        <v>2173</v>
      </c>
      <c r="J654" s="48" t="s">
        <v>319</v>
      </c>
      <c r="K654" s="48" t="s">
        <v>2174</v>
      </c>
      <c r="L654" s="48" t="s">
        <v>149</v>
      </c>
      <c r="M654" s="393"/>
      <c r="N654" s="48"/>
      <c r="O654" s="166" t="s">
        <v>105</v>
      </c>
      <c r="P654" s="166" t="s">
        <v>106</v>
      </c>
      <c r="Q654" s="48" t="s">
        <v>107</v>
      </c>
      <c r="R654" s="166" t="s">
        <v>1092</v>
      </c>
      <c r="S654" s="48" t="s">
        <v>109</v>
      </c>
      <c r="T654" s="166" t="s">
        <v>106</v>
      </c>
      <c r="U654" s="48" t="s">
        <v>121</v>
      </c>
      <c r="V654" s="48" t="s">
        <v>111</v>
      </c>
      <c r="W654" s="166">
        <v>60</v>
      </c>
      <c r="X654" s="48" t="s">
        <v>112</v>
      </c>
      <c r="Y654" s="166"/>
      <c r="Z654" s="166"/>
      <c r="AA654" s="166"/>
      <c r="AB654" s="407"/>
      <c r="AC654" s="48">
        <v>90</v>
      </c>
      <c r="AD654" s="48">
        <v>10</v>
      </c>
      <c r="AE654" s="408" t="s">
        <v>321</v>
      </c>
      <c r="AF654" s="48" t="s">
        <v>114</v>
      </c>
      <c r="AG654" s="409">
        <v>552</v>
      </c>
      <c r="AH654" s="410">
        <v>2618.6999999999998</v>
      </c>
      <c r="AI654" s="32">
        <v>0</v>
      </c>
      <c r="AJ654" s="33">
        <f>AI654*1.12</f>
        <v>0</v>
      </c>
      <c r="AK654" s="35"/>
      <c r="AL654" s="34"/>
      <c r="AM654" s="34"/>
      <c r="AN654" s="40" t="s">
        <v>115</v>
      </c>
      <c r="AO654" s="48"/>
      <c r="AP654" s="48"/>
      <c r="AQ654" s="48"/>
      <c r="AR654" s="48"/>
      <c r="AS654" s="48" t="s">
        <v>2175</v>
      </c>
      <c r="AT654" s="48"/>
      <c r="AU654" s="48"/>
      <c r="AV654" s="48"/>
      <c r="AW654" s="411"/>
      <c r="AX654" s="411"/>
      <c r="AY654" s="411"/>
      <c r="AZ654" s="399"/>
      <c r="BA654" s="385" t="s">
        <v>4030</v>
      </c>
      <c r="BB654" s="386">
        <v>22100456</v>
      </c>
      <c r="BC654" s="386"/>
      <c r="BD654" s="209"/>
      <c r="BE654" s="983">
        <v>589</v>
      </c>
    </row>
    <row r="655" spans="1:57" s="381" customFormat="1" ht="12.95" customHeight="1">
      <c r="A655" s="404" t="s">
        <v>317</v>
      </c>
      <c r="B655" s="759"/>
      <c r="C655" s="759"/>
      <c r="D655" s="790">
        <v>270002989</v>
      </c>
      <c r="E655" s="791" t="s">
        <v>4769</v>
      </c>
      <c r="F655" s="791"/>
      <c r="G655" s="759"/>
      <c r="H655" s="524"/>
      <c r="I655" s="782" t="s">
        <v>2173</v>
      </c>
      <c r="J655" s="782" t="s">
        <v>319</v>
      </c>
      <c r="K655" s="782" t="s">
        <v>2174</v>
      </c>
      <c r="L655" s="765" t="s">
        <v>103</v>
      </c>
      <c r="M655" s="504"/>
      <c r="N655" s="782"/>
      <c r="O655" s="64" t="s">
        <v>105</v>
      </c>
      <c r="P655" s="766" t="s">
        <v>106</v>
      </c>
      <c r="Q655" s="782" t="s">
        <v>107</v>
      </c>
      <c r="R655" s="766" t="s">
        <v>2149</v>
      </c>
      <c r="S655" s="470" t="s">
        <v>109</v>
      </c>
      <c r="T655" s="766" t="s">
        <v>106</v>
      </c>
      <c r="U655" s="782" t="s">
        <v>121</v>
      </c>
      <c r="V655" s="782" t="s">
        <v>111</v>
      </c>
      <c r="W655" s="766">
        <v>60</v>
      </c>
      <c r="X655" s="782" t="s">
        <v>112</v>
      </c>
      <c r="Y655" s="766"/>
      <c r="Z655" s="766"/>
      <c r="AA655" s="766"/>
      <c r="AB655" s="506">
        <v>0</v>
      </c>
      <c r="AC655" s="401">
        <v>90</v>
      </c>
      <c r="AD655" s="401">
        <v>10</v>
      </c>
      <c r="AE655" s="792" t="s">
        <v>321</v>
      </c>
      <c r="AF655" s="783" t="s">
        <v>114</v>
      </c>
      <c r="AG655" s="793">
        <v>445</v>
      </c>
      <c r="AH655" s="793">
        <v>3730</v>
      </c>
      <c r="AI655" s="905">
        <v>0</v>
      </c>
      <c r="AJ655" s="905">
        <v>0</v>
      </c>
      <c r="AK655" s="740"/>
      <c r="AL655" s="741"/>
      <c r="AM655" s="741"/>
      <c r="AN655" s="786" t="s">
        <v>115</v>
      </c>
      <c r="AO655" s="786"/>
      <c r="AP655" s="786"/>
      <c r="AQ655" s="786"/>
      <c r="AR655" s="786"/>
      <c r="AS655" s="782" t="s">
        <v>2175</v>
      </c>
      <c r="AT655" s="782"/>
      <c r="AU655" s="782"/>
      <c r="AV655" s="782"/>
      <c r="AW655" s="782"/>
      <c r="AX655" s="782"/>
      <c r="AY655" s="782"/>
      <c r="AZ655" s="782"/>
      <c r="BA655" s="775"/>
      <c r="BB655" s="326"/>
      <c r="BC655" s="326"/>
      <c r="BD655" s="106"/>
      <c r="BE655" s="983">
        <v>590</v>
      </c>
    </row>
    <row r="656" spans="1:57" s="381" customFormat="1" ht="12.95" customHeight="1">
      <c r="A656" s="985" t="s">
        <v>317</v>
      </c>
      <c r="B656" s="1203"/>
      <c r="C656" s="1203"/>
      <c r="D656" s="987">
        <v>270002989</v>
      </c>
      <c r="E656" s="1333" t="s">
        <v>8927</v>
      </c>
      <c r="F656" s="1333" t="s">
        <v>4769</v>
      </c>
      <c r="G656" s="1203"/>
      <c r="H656" s="529"/>
      <c r="I656" s="530" t="s">
        <v>2173</v>
      </c>
      <c r="J656" s="530" t="s">
        <v>319</v>
      </c>
      <c r="K656" s="530" t="s">
        <v>2174</v>
      </c>
      <c r="L656" s="1262" t="s">
        <v>103</v>
      </c>
      <c r="M656" s="321"/>
      <c r="N656" s="530"/>
      <c r="O656" s="1263" t="s">
        <v>105</v>
      </c>
      <c r="P656" s="321" t="s">
        <v>106</v>
      </c>
      <c r="Q656" s="530" t="s">
        <v>107</v>
      </c>
      <c r="R656" s="321" t="s">
        <v>1155</v>
      </c>
      <c r="S656" s="530" t="s">
        <v>109</v>
      </c>
      <c r="T656" s="321" t="s">
        <v>106</v>
      </c>
      <c r="U656" s="530" t="s">
        <v>121</v>
      </c>
      <c r="V656" s="530" t="s">
        <v>111</v>
      </c>
      <c r="W656" s="321">
        <v>60</v>
      </c>
      <c r="X656" s="530" t="s">
        <v>112</v>
      </c>
      <c r="Y656" s="321"/>
      <c r="Z656" s="321"/>
      <c r="AA656" s="321"/>
      <c r="AB656" s="321">
        <v>0</v>
      </c>
      <c r="AC656" s="530">
        <v>90</v>
      </c>
      <c r="AD656" s="530">
        <v>10</v>
      </c>
      <c r="AE656" s="618" t="s">
        <v>321</v>
      </c>
      <c r="AF656" s="530" t="s">
        <v>114</v>
      </c>
      <c r="AG656" s="618">
        <v>445</v>
      </c>
      <c r="AH656" s="960">
        <v>3730</v>
      </c>
      <c r="AI656" s="620">
        <v>1659850</v>
      </c>
      <c r="AJ656" s="620">
        <v>1859032.0000000002</v>
      </c>
      <c r="AK656" s="619"/>
      <c r="AL656" s="620"/>
      <c r="AM656" s="620"/>
      <c r="AN656" s="621" t="s">
        <v>115</v>
      </c>
      <c r="AO656" s="530"/>
      <c r="AP656" s="530"/>
      <c r="AQ656" s="530"/>
      <c r="AR656" s="530"/>
      <c r="AS656" s="530" t="s">
        <v>2175</v>
      </c>
      <c r="AT656" s="530"/>
      <c r="AU656" s="530"/>
      <c r="AV656" s="530"/>
      <c r="AW656" s="530"/>
      <c r="AX656" s="530"/>
      <c r="AY656" s="530"/>
      <c r="AZ656" s="621"/>
      <c r="BA656" s="1072"/>
      <c r="BB656" s="254"/>
      <c r="BC656" s="1"/>
      <c r="BD656" s="1" t="e">
        <f>VLOOKUP($F$2877:$F$3305,$E$17:$BE$2871,53,0)</f>
        <v>#VALUE!</v>
      </c>
      <c r="BE656" s="979" t="e">
        <f>BD656+0.5</f>
        <v>#VALUE!</v>
      </c>
    </row>
    <row r="657" spans="1:259" s="381" customFormat="1" ht="12.95" customHeight="1">
      <c r="A657" s="132" t="s">
        <v>317</v>
      </c>
      <c r="B657" s="140"/>
      <c r="C657" s="140"/>
      <c r="D657" s="143">
        <v>270001361</v>
      </c>
      <c r="E657" s="199" t="s">
        <v>1226</v>
      </c>
      <c r="F657" s="199"/>
      <c r="G657" s="144">
        <v>22100462</v>
      </c>
      <c r="H657" s="48"/>
      <c r="I657" s="48" t="s">
        <v>2176</v>
      </c>
      <c r="J657" s="48" t="s">
        <v>2177</v>
      </c>
      <c r="K657" s="48" t="s">
        <v>2178</v>
      </c>
      <c r="L657" s="48" t="s">
        <v>103</v>
      </c>
      <c r="M657" s="146" t="s">
        <v>2179</v>
      </c>
      <c r="N657" s="48"/>
      <c r="O657" s="166" t="s">
        <v>105</v>
      </c>
      <c r="P657" s="166" t="s">
        <v>106</v>
      </c>
      <c r="Q657" s="48" t="s">
        <v>107</v>
      </c>
      <c r="R657" s="166" t="s">
        <v>1092</v>
      </c>
      <c r="S657" s="48" t="s">
        <v>109</v>
      </c>
      <c r="T657" s="166" t="s">
        <v>106</v>
      </c>
      <c r="U657" s="48" t="s">
        <v>121</v>
      </c>
      <c r="V657" s="48" t="s">
        <v>111</v>
      </c>
      <c r="W657" s="167">
        <v>60</v>
      </c>
      <c r="X657" s="48" t="s">
        <v>112</v>
      </c>
      <c r="Y657" s="166"/>
      <c r="Z657" s="166"/>
      <c r="AA657" s="166"/>
      <c r="AB657" s="168"/>
      <c r="AC657" s="169">
        <v>90</v>
      </c>
      <c r="AD657" s="169">
        <v>10</v>
      </c>
      <c r="AE657" s="170" t="s">
        <v>128</v>
      </c>
      <c r="AF657" s="171" t="s">
        <v>114</v>
      </c>
      <c r="AG657" s="172">
        <v>50</v>
      </c>
      <c r="AH657" s="173">
        <v>22310</v>
      </c>
      <c r="AI657" s="32">
        <v>0</v>
      </c>
      <c r="AJ657" s="33">
        <f>AI657*1.12</f>
        <v>0</v>
      </c>
      <c r="AK657" s="154"/>
      <c r="AL657" s="154"/>
      <c r="AM657" s="154"/>
      <c r="AN657" s="40" t="s">
        <v>115</v>
      </c>
      <c r="AO657" s="48"/>
      <c r="AP657" s="48"/>
      <c r="AQ657" s="48"/>
      <c r="AR657" s="48"/>
      <c r="AS657" s="48" t="s">
        <v>2180</v>
      </c>
      <c r="AT657" s="48"/>
      <c r="AU657" s="48"/>
      <c r="AV657" s="48"/>
      <c r="AW657" s="75"/>
      <c r="AX657" s="75"/>
      <c r="AY657" s="75"/>
      <c r="AZ657" s="75"/>
      <c r="BC657" s="156"/>
      <c r="BD657" s="156"/>
      <c r="BE657" s="983">
        <v>591</v>
      </c>
    </row>
    <row r="658" spans="1:259" s="201" customFormat="1" ht="13.15" customHeight="1">
      <c r="A658" s="398" t="s">
        <v>317</v>
      </c>
      <c r="B658" s="260"/>
      <c r="C658" s="260"/>
      <c r="D658" s="420">
        <v>270001361</v>
      </c>
      <c r="E658" s="421" t="s">
        <v>4285</v>
      </c>
      <c r="F658" s="421"/>
      <c r="G658" s="26"/>
      <c r="H658" s="260"/>
      <c r="I658" s="48" t="s">
        <v>2176</v>
      </c>
      <c r="J658" s="48" t="s">
        <v>2177</v>
      </c>
      <c r="K658" s="48" t="s">
        <v>2178</v>
      </c>
      <c r="L658" s="48" t="s">
        <v>103</v>
      </c>
      <c r="M658" s="393"/>
      <c r="N658" s="48" t="s">
        <v>120</v>
      </c>
      <c r="O658" s="166" t="s">
        <v>83</v>
      </c>
      <c r="P658" s="166" t="s">
        <v>106</v>
      </c>
      <c r="Q658" s="48" t="s">
        <v>107</v>
      </c>
      <c r="R658" s="166" t="s">
        <v>1092</v>
      </c>
      <c r="S658" s="48" t="s">
        <v>109</v>
      </c>
      <c r="T658" s="166" t="s">
        <v>106</v>
      </c>
      <c r="U658" s="48" t="s">
        <v>121</v>
      </c>
      <c r="V658" s="48" t="s">
        <v>111</v>
      </c>
      <c r="W658" s="166">
        <v>60</v>
      </c>
      <c r="X658" s="48" t="s">
        <v>112</v>
      </c>
      <c r="Y658" s="166"/>
      <c r="Z658" s="166"/>
      <c r="AA658" s="166"/>
      <c r="AB658" s="407">
        <v>30</v>
      </c>
      <c r="AC658" s="48">
        <v>60</v>
      </c>
      <c r="AD658" s="48">
        <v>10</v>
      </c>
      <c r="AE658" s="408" t="s">
        <v>128</v>
      </c>
      <c r="AF658" s="48" t="s">
        <v>114</v>
      </c>
      <c r="AG658" s="409">
        <v>75</v>
      </c>
      <c r="AH658" s="410">
        <v>22310</v>
      </c>
      <c r="AI658" s="34">
        <f>AH658*AG658</f>
        <v>1673250</v>
      </c>
      <c r="AJ658" s="34">
        <f>AI658*1.12</f>
        <v>1874040.0000000002</v>
      </c>
      <c r="AK658" s="35"/>
      <c r="AL658" s="34"/>
      <c r="AM658" s="34"/>
      <c r="AN658" s="40" t="s">
        <v>115</v>
      </c>
      <c r="AO658" s="48"/>
      <c r="AP658" s="48"/>
      <c r="AQ658" s="48"/>
      <c r="AR658" s="48"/>
      <c r="AS658" s="48" t="s">
        <v>2180</v>
      </c>
      <c r="AT658" s="48"/>
      <c r="AU658" s="48"/>
      <c r="AV658" s="48"/>
      <c r="AW658" s="411"/>
      <c r="AX658" s="411"/>
      <c r="AY658" s="411"/>
      <c r="AZ658" s="399"/>
      <c r="BA658" s="395" t="s">
        <v>4031</v>
      </c>
      <c r="BB658" s="504">
        <v>22100462</v>
      </c>
      <c r="BC658" s="386"/>
      <c r="BD658" s="209"/>
      <c r="BE658" s="983">
        <v>592</v>
      </c>
    </row>
    <row r="659" spans="1:259" s="381" customFormat="1" ht="12.95" customHeight="1">
      <c r="A659" s="132" t="s">
        <v>8485</v>
      </c>
      <c r="B659" s="140"/>
      <c r="C659" s="140"/>
      <c r="D659" s="143">
        <v>210032231</v>
      </c>
      <c r="E659" s="199" t="s">
        <v>1383</v>
      </c>
      <c r="F659" s="199"/>
      <c r="G659" s="144">
        <v>22100568</v>
      </c>
      <c r="H659" s="157"/>
      <c r="I659" s="157" t="s">
        <v>2181</v>
      </c>
      <c r="J659" s="158" t="s">
        <v>2182</v>
      </c>
      <c r="K659" s="157" t="s">
        <v>2183</v>
      </c>
      <c r="L659" s="157" t="s">
        <v>103</v>
      </c>
      <c r="M659" s="146"/>
      <c r="N659" s="157"/>
      <c r="O659" s="159" t="s">
        <v>105</v>
      </c>
      <c r="P659" s="159" t="s">
        <v>106</v>
      </c>
      <c r="Q659" s="157" t="s">
        <v>107</v>
      </c>
      <c r="R659" s="391" t="s">
        <v>1092</v>
      </c>
      <c r="S659" s="157" t="s">
        <v>109</v>
      </c>
      <c r="T659" s="159" t="s">
        <v>106</v>
      </c>
      <c r="U659" s="157" t="s">
        <v>121</v>
      </c>
      <c r="V659" s="157" t="s">
        <v>111</v>
      </c>
      <c r="W659" s="159">
        <v>60</v>
      </c>
      <c r="X659" s="158" t="s">
        <v>112</v>
      </c>
      <c r="Y659" s="159"/>
      <c r="Z659" s="159"/>
      <c r="AA659" s="159"/>
      <c r="AB659" s="160"/>
      <c r="AC659" s="161">
        <v>90</v>
      </c>
      <c r="AD659" s="161">
        <v>10</v>
      </c>
      <c r="AE659" s="162" t="s">
        <v>128</v>
      </c>
      <c r="AF659" s="157" t="s">
        <v>114</v>
      </c>
      <c r="AG659" s="163">
        <v>20</v>
      </c>
      <c r="AH659" s="164">
        <v>29128.7</v>
      </c>
      <c r="AI659" s="152">
        <f>AG659*AH659</f>
        <v>582574</v>
      </c>
      <c r="AJ659" s="153">
        <f>AI659*1.12</f>
        <v>652482.88</v>
      </c>
      <c r="AK659" s="154"/>
      <c r="AL659" s="154"/>
      <c r="AM659" s="154"/>
      <c r="AN659" s="165" t="s">
        <v>115</v>
      </c>
      <c r="AO659" s="157"/>
      <c r="AP659" s="157"/>
      <c r="AQ659" s="157"/>
      <c r="AR659" s="157"/>
      <c r="AS659" s="157" t="s">
        <v>2184</v>
      </c>
      <c r="AT659" s="157"/>
      <c r="AU659" s="157"/>
      <c r="AV659" s="157"/>
      <c r="AW659" s="75"/>
      <c r="AX659" s="75"/>
      <c r="AY659" s="75"/>
      <c r="AZ659" s="75"/>
      <c r="BC659" s="156"/>
      <c r="BD659" s="156"/>
      <c r="BE659" s="983">
        <v>593</v>
      </c>
      <c r="BF659" s="201"/>
      <c r="BG659" s="201"/>
      <c r="BH659" s="201"/>
      <c r="BI659" s="201"/>
      <c r="BJ659" s="201"/>
      <c r="BK659" s="201"/>
      <c r="BL659" s="201"/>
      <c r="BM659" s="201"/>
      <c r="BN659" s="201"/>
      <c r="BO659" s="201"/>
      <c r="BP659" s="201"/>
      <c r="BQ659" s="201"/>
      <c r="BR659" s="201"/>
      <c r="BS659" s="201"/>
      <c r="BT659" s="201"/>
      <c r="BU659" s="201"/>
      <c r="BV659" s="201"/>
      <c r="BW659" s="201"/>
      <c r="BX659" s="201"/>
      <c r="BY659" s="201"/>
      <c r="BZ659" s="201"/>
      <c r="CA659" s="201"/>
      <c r="CB659" s="201"/>
      <c r="CC659" s="201"/>
      <c r="CD659" s="201"/>
      <c r="CE659" s="201"/>
      <c r="CF659" s="201"/>
      <c r="CG659" s="201"/>
      <c r="CH659" s="201"/>
      <c r="CI659" s="201"/>
      <c r="CJ659" s="201"/>
      <c r="CK659" s="201"/>
      <c r="CL659" s="201"/>
      <c r="CM659" s="201"/>
      <c r="CN659" s="201"/>
      <c r="CO659" s="201"/>
      <c r="CP659" s="201"/>
      <c r="CQ659" s="201"/>
      <c r="CR659" s="201"/>
      <c r="CS659" s="201"/>
      <c r="CT659" s="201"/>
      <c r="CU659" s="201"/>
      <c r="CV659" s="201"/>
      <c r="CW659" s="201"/>
      <c r="CX659" s="201"/>
      <c r="CY659" s="201"/>
      <c r="CZ659" s="201"/>
      <c r="DA659" s="201"/>
      <c r="DB659" s="201"/>
      <c r="DC659" s="201"/>
      <c r="DD659" s="201"/>
      <c r="DE659" s="201"/>
      <c r="DF659" s="201"/>
      <c r="DG659" s="201"/>
      <c r="DH659" s="201"/>
      <c r="DI659" s="201"/>
      <c r="DJ659" s="201"/>
      <c r="DK659" s="201"/>
      <c r="DL659" s="201"/>
      <c r="DM659" s="201"/>
      <c r="DN659" s="201"/>
      <c r="DO659" s="201"/>
      <c r="DP659" s="201"/>
      <c r="DQ659" s="201"/>
      <c r="DR659" s="201"/>
      <c r="DS659" s="201"/>
      <c r="DT659" s="201"/>
      <c r="DU659" s="201"/>
      <c r="DV659" s="201"/>
      <c r="DW659" s="201"/>
      <c r="DX659" s="201"/>
      <c r="DY659" s="201"/>
      <c r="DZ659" s="201"/>
      <c r="EA659" s="201"/>
      <c r="EB659" s="201"/>
      <c r="EC659" s="201"/>
      <c r="ED659" s="201"/>
      <c r="EE659" s="201"/>
      <c r="EF659" s="201"/>
      <c r="EG659" s="201"/>
      <c r="EH659" s="201"/>
      <c r="EI659" s="201"/>
      <c r="EJ659" s="201"/>
      <c r="EK659" s="201"/>
      <c r="EL659" s="201"/>
      <c r="EM659" s="201"/>
      <c r="EN659" s="201"/>
      <c r="EO659" s="201"/>
      <c r="EP659" s="201"/>
      <c r="EQ659" s="201"/>
      <c r="ER659" s="201"/>
      <c r="ES659" s="201"/>
      <c r="ET659" s="201"/>
      <c r="EU659" s="201"/>
      <c r="EV659" s="201"/>
      <c r="EW659" s="201"/>
      <c r="EX659" s="201"/>
      <c r="EY659" s="201"/>
      <c r="EZ659" s="201"/>
      <c r="FA659" s="201"/>
      <c r="FB659" s="201"/>
      <c r="FC659" s="201"/>
      <c r="FD659" s="201"/>
      <c r="FE659" s="201"/>
      <c r="FF659" s="201"/>
      <c r="FG659" s="201"/>
      <c r="FH659" s="201"/>
      <c r="FI659" s="201"/>
      <c r="FJ659" s="201"/>
      <c r="FK659" s="201"/>
      <c r="FL659" s="201"/>
      <c r="FM659" s="201"/>
      <c r="FN659" s="201"/>
      <c r="FO659" s="201"/>
      <c r="FP659" s="201"/>
      <c r="FQ659" s="201"/>
      <c r="FR659" s="201"/>
      <c r="FS659" s="201"/>
      <c r="FT659" s="201"/>
      <c r="FU659" s="201"/>
      <c r="FV659" s="201"/>
      <c r="FW659" s="201"/>
      <c r="FX659" s="201"/>
      <c r="FY659" s="201"/>
      <c r="FZ659" s="201"/>
      <c r="GA659" s="201"/>
      <c r="GB659" s="201"/>
      <c r="GC659" s="201"/>
      <c r="GD659" s="201"/>
      <c r="GE659" s="201"/>
      <c r="GF659" s="201"/>
      <c r="GG659" s="201"/>
      <c r="GH659" s="201"/>
      <c r="GI659" s="201"/>
      <c r="GJ659" s="201"/>
      <c r="GK659" s="201"/>
      <c r="GL659" s="201"/>
      <c r="GM659" s="201"/>
      <c r="GN659" s="201"/>
      <c r="GO659" s="201"/>
      <c r="GP659" s="201"/>
      <c r="GQ659" s="201"/>
      <c r="GR659" s="201"/>
      <c r="GS659" s="201"/>
      <c r="GT659" s="201"/>
      <c r="GU659" s="201"/>
      <c r="GV659" s="201"/>
      <c r="GW659" s="201"/>
      <c r="GX659" s="201"/>
      <c r="GY659" s="201"/>
      <c r="GZ659" s="201"/>
      <c r="HA659" s="201"/>
      <c r="HB659" s="201"/>
      <c r="HC659" s="201"/>
      <c r="HD659" s="201"/>
      <c r="HE659" s="201"/>
      <c r="HF659" s="201"/>
      <c r="HG659" s="201"/>
      <c r="HH659" s="201"/>
      <c r="HI659" s="201"/>
      <c r="HJ659" s="201"/>
      <c r="HK659" s="201"/>
      <c r="HL659" s="201"/>
      <c r="HM659" s="201"/>
      <c r="HN659" s="201"/>
      <c r="HO659" s="201"/>
      <c r="HP659" s="201"/>
      <c r="HQ659" s="201"/>
      <c r="HR659" s="201"/>
      <c r="HS659" s="201"/>
      <c r="HT659" s="201"/>
      <c r="HU659" s="201"/>
      <c r="HV659" s="201"/>
      <c r="HW659" s="201"/>
      <c r="HX659" s="201"/>
      <c r="HY659" s="201"/>
      <c r="HZ659" s="201"/>
      <c r="IA659" s="201"/>
      <c r="IB659" s="201"/>
      <c r="IC659" s="201"/>
      <c r="ID659" s="201"/>
      <c r="IE659" s="201"/>
      <c r="IF659" s="201"/>
      <c r="IG659" s="201"/>
      <c r="IH659" s="201"/>
      <c r="II659" s="201"/>
      <c r="IJ659" s="201"/>
      <c r="IK659" s="201"/>
      <c r="IL659" s="201"/>
      <c r="IM659" s="201"/>
      <c r="IN659" s="201"/>
      <c r="IO659" s="201"/>
      <c r="IP659" s="201"/>
      <c r="IQ659" s="201"/>
      <c r="IR659" s="201"/>
      <c r="IS659" s="201"/>
      <c r="IT659" s="201"/>
      <c r="IU659" s="201"/>
      <c r="IV659" s="201"/>
      <c r="IW659" s="201"/>
      <c r="IX659" s="201"/>
      <c r="IY659" s="201"/>
    </row>
    <row r="660" spans="1:259" s="381" customFormat="1" ht="12.95" customHeight="1">
      <c r="A660" s="132" t="s">
        <v>978</v>
      </c>
      <c r="B660" s="140"/>
      <c r="C660" s="140"/>
      <c r="D660" s="143">
        <v>230001022</v>
      </c>
      <c r="E660" s="199" t="s">
        <v>1421</v>
      </c>
      <c r="F660" s="199"/>
      <c r="G660" s="144">
        <v>22100424</v>
      </c>
      <c r="H660" s="48"/>
      <c r="I660" s="48" t="s">
        <v>2185</v>
      </c>
      <c r="J660" s="48" t="s">
        <v>2186</v>
      </c>
      <c r="K660" s="48" t="s">
        <v>2187</v>
      </c>
      <c r="L660" s="48" t="s">
        <v>103</v>
      </c>
      <c r="M660" s="146" t="s">
        <v>925</v>
      </c>
      <c r="N660" s="48"/>
      <c r="O660" s="166" t="s">
        <v>105</v>
      </c>
      <c r="P660" s="166" t="s">
        <v>106</v>
      </c>
      <c r="Q660" s="48" t="s">
        <v>107</v>
      </c>
      <c r="R660" s="166" t="s">
        <v>1092</v>
      </c>
      <c r="S660" s="48" t="s">
        <v>109</v>
      </c>
      <c r="T660" s="166" t="s">
        <v>106</v>
      </c>
      <c r="U660" s="48" t="s">
        <v>121</v>
      </c>
      <c r="V660" s="48" t="s">
        <v>111</v>
      </c>
      <c r="W660" s="167">
        <v>60</v>
      </c>
      <c r="X660" s="48" t="s">
        <v>112</v>
      </c>
      <c r="Y660" s="166"/>
      <c r="Z660" s="166"/>
      <c r="AA660" s="166"/>
      <c r="AB660" s="168"/>
      <c r="AC660" s="169">
        <v>90</v>
      </c>
      <c r="AD660" s="169">
        <v>10</v>
      </c>
      <c r="AE660" s="170" t="s">
        <v>547</v>
      </c>
      <c r="AF660" s="171" t="s">
        <v>114</v>
      </c>
      <c r="AG660" s="172">
        <v>271.5</v>
      </c>
      <c r="AH660" s="173">
        <v>1096.17</v>
      </c>
      <c r="AI660" s="32">
        <v>0</v>
      </c>
      <c r="AJ660" s="33">
        <f>AI660*1.12</f>
        <v>0</v>
      </c>
      <c r="AK660" s="154"/>
      <c r="AL660" s="154"/>
      <c r="AM660" s="154"/>
      <c r="AN660" s="40" t="s">
        <v>115</v>
      </c>
      <c r="AO660" s="48"/>
      <c r="AP660" s="48"/>
      <c r="AQ660" s="48"/>
      <c r="AR660" s="48"/>
      <c r="AS660" s="48" t="s">
        <v>2188</v>
      </c>
      <c r="AT660" s="48"/>
      <c r="AU660" s="48"/>
      <c r="AV660" s="48"/>
      <c r="AW660" s="75"/>
      <c r="AX660" s="75"/>
      <c r="AY660" s="75"/>
      <c r="AZ660" s="75"/>
      <c r="BC660" s="156"/>
      <c r="BD660" s="156"/>
      <c r="BE660" s="983">
        <v>594</v>
      </c>
    </row>
    <row r="661" spans="1:259" s="381" customFormat="1" ht="12.95" customHeight="1">
      <c r="A661" s="1370" t="s">
        <v>978</v>
      </c>
      <c r="B661" s="1558"/>
      <c r="C661" s="1558"/>
      <c r="D661" s="1569">
        <v>230001022</v>
      </c>
      <c r="E661" s="1404" t="s">
        <v>4817</v>
      </c>
      <c r="F661" s="1404" t="s">
        <v>4817</v>
      </c>
      <c r="G661" s="1558"/>
      <c r="H661" s="1371"/>
      <c r="I661" s="1375" t="s">
        <v>2185</v>
      </c>
      <c r="J661" s="1375" t="s">
        <v>2186</v>
      </c>
      <c r="K661" s="1375" t="s">
        <v>2187</v>
      </c>
      <c r="L661" s="1375" t="s">
        <v>103</v>
      </c>
      <c r="M661" s="1440"/>
      <c r="N661" s="1375"/>
      <c r="O661" s="1383" t="s">
        <v>105</v>
      </c>
      <c r="P661" s="1377" t="s">
        <v>106</v>
      </c>
      <c r="Q661" s="1375" t="s">
        <v>107</v>
      </c>
      <c r="R661" s="1377" t="s">
        <v>2134</v>
      </c>
      <c r="S661" s="1375" t="s">
        <v>109</v>
      </c>
      <c r="T661" s="1377" t="s">
        <v>106</v>
      </c>
      <c r="U661" s="1375" t="s">
        <v>121</v>
      </c>
      <c r="V661" s="1375" t="s">
        <v>111</v>
      </c>
      <c r="W661" s="1377">
        <v>60</v>
      </c>
      <c r="X661" s="1375" t="s">
        <v>112</v>
      </c>
      <c r="Y661" s="1377"/>
      <c r="Z661" s="1377"/>
      <c r="AA661" s="1377"/>
      <c r="AB661" s="1377">
        <v>0</v>
      </c>
      <c r="AC661" s="1375">
        <v>90</v>
      </c>
      <c r="AD661" s="1375">
        <v>10</v>
      </c>
      <c r="AE661" s="1379" t="s">
        <v>547</v>
      </c>
      <c r="AF661" s="1441" t="s">
        <v>114</v>
      </c>
      <c r="AG661" s="1380">
        <v>72</v>
      </c>
      <c r="AH661" s="1380">
        <v>1096.17</v>
      </c>
      <c r="AI661" s="1916">
        <v>0</v>
      </c>
      <c r="AJ661" s="1916">
        <v>0</v>
      </c>
      <c r="AK661" s="1382"/>
      <c r="AL661" s="1381"/>
      <c r="AM661" s="1381"/>
      <c r="AN661" s="1383" t="s">
        <v>115</v>
      </c>
      <c r="AO661" s="1375"/>
      <c r="AP661" s="1375"/>
      <c r="AQ661" s="1375"/>
      <c r="AR661" s="1375"/>
      <c r="AS661" s="1375" t="s">
        <v>2188</v>
      </c>
      <c r="AT661" s="1375"/>
      <c r="AU661" s="1375"/>
      <c r="AV661" s="1375"/>
      <c r="AW661" s="1375"/>
      <c r="AX661" s="1375"/>
      <c r="AY661" s="1375"/>
      <c r="AZ661" s="1383" t="s">
        <v>5005</v>
      </c>
      <c r="BA661" s="1711" t="s">
        <v>4556</v>
      </c>
      <c r="BB661" s="254"/>
      <c r="BC661" s="1"/>
      <c r="BD661" s="1" t="e">
        <f>VLOOKUP($F$2877:$F$3305,$E$17:$BE$2871,53,0)</f>
        <v>#VALUE!</v>
      </c>
      <c r="BE661" s="979" t="e">
        <f>BD661+0.5</f>
        <v>#VALUE!</v>
      </c>
    </row>
    <row r="662" spans="1:259" s="381" customFormat="1" ht="12.95" customHeight="1">
      <c r="A662" s="132" t="s">
        <v>8485</v>
      </c>
      <c r="B662" s="140"/>
      <c r="C662" s="140"/>
      <c r="D662" s="143">
        <v>210033839</v>
      </c>
      <c r="E662" s="199" t="s">
        <v>1243</v>
      </c>
      <c r="F662" s="199"/>
      <c r="G662" s="144">
        <v>22100569</v>
      </c>
      <c r="H662" s="145"/>
      <c r="I662" s="145" t="s">
        <v>2189</v>
      </c>
      <c r="J662" s="26" t="s">
        <v>2190</v>
      </c>
      <c r="K662" s="145" t="s">
        <v>2191</v>
      </c>
      <c r="L662" s="145" t="s">
        <v>103</v>
      </c>
      <c r="M662" s="146"/>
      <c r="N662" s="145"/>
      <c r="O662" s="147" t="s">
        <v>105</v>
      </c>
      <c r="P662" s="147" t="s">
        <v>106</v>
      </c>
      <c r="Q662" s="145" t="s">
        <v>107</v>
      </c>
      <c r="R662" s="182" t="s">
        <v>1092</v>
      </c>
      <c r="S662" s="145" t="s">
        <v>109</v>
      </c>
      <c r="T662" s="147" t="s">
        <v>106</v>
      </c>
      <c r="U662" s="145" t="s">
        <v>121</v>
      </c>
      <c r="V662" s="145" t="s">
        <v>111</v>
      </c>
      <c r="W662" s="147">
        <v>60</v>
      </c>
      <c r="X662" s="26" t="s">
        <v>112</v>
      </c>
      <c r="Y662" s="147"/>
      <c r="Z662" s="147"/>
      <c r="AA662" s="147"/>
      <c r="AB662" s="148"/>
      <c r="AC662" s="149">
        <v>90</v>
      </c>
      <c r="AD662" s="149">
        <v>10</v>
      </c>
      <c r="AE662" s="150" t="s">
        <v>362</v>
      </c>
      <c r="AF662" s="145" t="s">
        <v>114</v>
      </c>
      <c r="AG662" s="151">
        <v>20</v>
      </c>
      <c r="AH662" s="80">
        <v>156025.79999999999</v>
      </c>
      <c r="AI662" s="152">
        <v>0</v>
      </c>
      <c r="AJ662" s="153">
        <f>AI662*1.12</f>
        <v>0</v>
      </c>
      <c r="AK662" s="154"/>
      <c r="AL662" s="154"/>
      <c r="AM662" s="154"/>
      <c r="AN662" s="155" t="s">
        <v>115</v>
      </c>
      <c r="AO662" s="145"/>
      <c r="AP662" s="145"/>
      <c r="AQ662" s="145"/>
      <c r="AR662" s="145"/>
      <c r="AS662" s="26" t="s">
        <v>2192</v>
      </c>
      <c r="AT662" s="145"/>
      <c r="AU662" s="145"/>
      <c r="AV662" s="145"/>
      <c r="AW662" s="75"/>
      <c r="AX662" s="75"/>
      <c r="AY662" s="75"/>
      <c r="AZ662" s="75"/>
      <c r="BC662" s="156"/>
      <c r="BD662" s="156"/>
      <c r="BE662" s="983">
        <v>596</v>
      </c>
    </row>
    <row r="663" spans="1:259" s="201" customFormat="1" ht="13.15" customHeight="1">
      <c r="A663" s="89" t="s">
        <v>8485</v>
      </c>
      <c r="B663" s="110"/>
      <c r="C663" s="110"/>
      <c r="D663" s="89">
        <v>210033839</v>
      </c>
      <c r="E663" s="89" t="s">
        <v>3830</v>
      </c>
      <c r="F663" s="89"/>
      <c r="G663" s="89">
        <v>22100569</v>
      </c>
      <c r="H663" s="260"/>
      <c r="I663" s="114" t="s">
        <v>2189</v>
      </c>
      <c r="J663" s="114" t="s">
        <v>2190</v>
      </c>
      <c r="K663" s="114" t="s">
        <v>2191</v>
      </c>
      <c r="L663" s="89" t="s">
        <v>103</v>
      </c>
      <c r="M663" s="89"/>
      <c r="N663" s="62"/>
      <c r="O663" s="89" t="s">
        <v>105</v>
      </c>
      <c r="P663" s="110" t="s">
        <v>106</v>
      </c>
      <c r="Q663" s="112" t="s">
        <v>107</v>
      </c>
      <c r="R663" s="62" t="s">
        <v>1092</v>
      </c>
      <c r="S663" s="62" t="s">
        <v>109</v>
      </c>
      <c r="T663" s="110" t="s">
        <v>106</v>
      </c>
      <c r="U663" s="112" t="s">
        <v>121</v>
      </c>
      <c r="V663" s="62" t="s">
        <v>111</v>
      </c>
      <c r="W663" s="62">
        <v>60</v>
      </c>
      <c r="X663" s="62" t="s">
        <v>112</v>
      </c>
      <c r="Y663" s="62"/>
      <c r="Z663" s="62"/>
      <c r="AA663" s="62"/>
      <c r="AB663" s="261"/>
      <c r="AC663" s="62">
        <v>90</v>
      </c>
      <c r="AD663" s="261">
        <v>10</v>
      </c>
      <c r="AE663" s="62" t="s">
        <v>362</v>
      </c>
      <c r="AF663" s="62" t="s">
        <v>114</v>
      </c>
      <c r="AG663" s="262">
        <v>24</v>
      </c>
      <c r="AH663" s="263">
        <v>156025.79999999999</v>
      </c>
      <c r="AI663" s="264">
        <f>AG663*AH663</f>
        <v>3744619.1999999997</v>
      </c>
      <c r="AJ663" s="152">
        <f>AI663*1.12</f>
        <v>4193973.5040000002</v>
      </c>
      <c r="AK663" s="265"/>
      <c r="AL663" s="265"/>
      <c r="AM663" s="265"/>
      <c r="AN663" s="266" t="s">
        <v>115</v>
      </c>
      <c r="AO663" s="267"/>
      <c r="AP663" s="267"/>
      <c r="AQ663" s="62"/>
      <c r="AR663" s="62"/>
      <c r="AS663" s="62" t="s">
        <v>2192</v>
      </c>
      <c r="AT663" s="260"/>
      <c r="AU663" s="62"/>
      <c r="AV663" s="62"/>
      <c r="AW663" s="62"/>
      <c r="AX663" s="62"/>
      <c r="AY663" s="62"/>
      <c r="AZ663" s="62"/>
      <c r="BA663" s="260"/>
      <c r="BB663" s="260"/>
      <c r="BD663" s="209"/>
      <c r="BE663" s="983">
        <v>597</v>
      </c>
    </row>
    <row r="664" spans="1:259" s="381" customFormat="1" ht="12.95" customHeight="1">
      <c r="A664" s="132" t="s">
        <v>8485</v>
      </c>
      <c r="B664" s="140"/>
      <c r="C664" s="140"/>
      <c r="D664" s="143">
        <v>210035856</v>
      </c>
      <c r="E664" s="199" t="s">
        <v>1250</v>
      </c>
      <c r="F664" s="199"/>
      <c r="G664" s="144">
        <v>22100570</v>
      </c>
      <c r="H664" s="145"/>
      <c r="I664" s="145" t="s">
        <v>2193</v>
      </c>
      <c r="J664" s="26" t="s">
        <v>2194</v>
      </c>
      <c r="K664" s="145" t="s">
        <v>2195</v>
      </c>
      <c r="L664" s="145" t="s">
        <v>103</v>
      </c>
      <c r="M664" s="146"/>
      <c r="N664" s="145"/>
      <c r="O664" s="147" t="s">
        <v>105</v>
      </c>
      <c r="P664" s="147" t="s">
        <v>106</v>
      </c>
      <c r="Q664" s="145" t="s">
        <v>107</v>
      </c>
      <c r="R664" s="182" t="s">
        <v>1092</v>
      </c>
      <c r="S664" s="145" t="s">
        <v>109</v>
      </c>
      <c r="T664" s="147" t="s">
        <v>106</v>
      </c>
      <c r="U664" s="145" t="s">
        <v>121</v>
      </c>
      <c r="V664" s="145" t="s">
        <v>111</v>
      </c>
      <c r="W664" s="147">
        <v>60</v>
      </c>
      <c r="X664" s="26" t="s">
        <v>112</v>
      </c>
      <c r="Y664" s="147"/>
      <c r="Z664" s="147"/>
      <c r="AA664" s="147"/>
      <c r="AB664" s="148"/>
      <c r="AC664" s="149">
        <v>90</v>
      </c>
      <c r="AD664" s="149">
        <v>10</v>
      </c>
      <c r="AE664" s="150" t="s">
        <v>362</v>
      </c>
      <c r="AF664" s="145" t="s">
        <v>114</v>
      </c>
      <c r="AG664" s="151">
        <v>6</v>
      </c>
      <c r="AH664" s="80">
        <v>8050</v>
      </c>
      <c r="AI664" s="152">
        <v>0</v>
      </c>
      <c r="AJ664" s="153">
        <f>AI664*1.12</f>
        <v>0</v>
      </c>
      <c r="AK664" s="154"/>
      <c r="AL664" s="154"/>
      <c r="AM664" s="154"/>
      <c r="AN664" s="155" t="s">
        <v>115</v>
      </c>
      <c r="AO664" s="145"/>
      <c r="AP664" s="145"/>
      <c r="AQ664" s="145"/>
      <c r="AR664" s="145"/>
      <c r="AS664" s="26" t="s">
        <v>2196</v>
      </c>
      <c r="AT664" s="145"/>
      <c r="AU664" s="145"/>
      <c r="AV664" s="145"/>
      <c r="AW664" s="75"/>
      <c r="AX664" s="75"/>
      <c r="AY664" s="75"/>
      <c r="AZ664" s="75"/>
      <c r="BC664" s="156"/>
      <c r="BD664" s="156"/>
      <c r="BE664" s="983">
        <v>598</v>
      </c>
    </row>
    <row r="665" spans="1:259" s="381" customFormat="1" ht="12.95" customHeight="1">
      <c r="A665" s="268" t="s">
        <v>8485</v>
      </c>
      <c r="B665" s="269"/>
      <c r="C665" s="269"/>
      <c r="D665" s="268">
        <v>210035856</v>
      </c>
      <c r="E665" s="268" t="s">
        <v>3831</v>
      </c>
      <c r="F665" s="268"/>
      <c r="G665" s="268">
        <v>22100570</v>
      </c>
      <c r="H665" s="260"/>
      <c r="I665" s="114" t="s">
        <v>2193</v>
      </c>
      <c r="J665" s="114" t="s">
        <v>2194</v>
      </c>
      <c r="K665" s="114" t="s">
        <v>2195</v>
      </c>
      <c r="L665" s="89" t="s">
        <v>103</v>
      </c>
      <c r="M665" s="89"/>
      <c r="N665" s="62" t="s">
        <v>120</v>
      </c>
      <c r="O665" s="89" t="s">
        <v>83</v>
      </c>
      <c r="P665" s="110" t="s">
        <v>106</v>
      </c>
      <c r="Q665" s="112" t="s">
        <v>107</v>
      </c>
      <c r="R665" s="62" t="s">
        <v>1092</v>
      </c>
      <c r="S665" s="62" t="s">
        <v>109</v>
      </c>
      <c r="T665" s="110" t="s">
        <v>106</v>
      </c>
      <c r="U665" s="112" t="s">
        <v>121</v>
      </c>
      <c r="V665" s="62" t="s">
        <v>111</v>
      </c>
      <c r="W665" s="62">
        <v>60</v>
      </c>
      <c r="X665" s="62" t="s">
        <v>112</v>
      </c>
      <c r="Y665" s="62"/>
      <c r="Z665" s="62"/>
      <c r="AA665" s="62"/>
      <c r="AB665" s="261">
        <v>30</v>
      </c>
      <c r="AC665" s="62">
        <v>60</v>
      </c>
      <c r="AD665" s="261">
        <v>10</v>
      </c>
      <c r="AE665" s="62" t="s">
        <v>362</v>
      </c>
      <c r="AF665" s="62" t="s">
        <v>114</v>
      </c>
      <c r="AG665" s="262">
        <v>6</v>
      </c>
      <c r="AH665" s="263">
        <v>8050</v>
      </c>
      <c r="AI665" s="905">
        <v>0</v>
      </c>
      <c r="AJ665" s="905">
        <v>0</v>
      </c>
      <c r="AK665" s="265"/>
      <c r="AL665" s="265"/>
      <c r="AM665" s="265"/>
      <c r="AN665" s="266" t="s">
        <v>115</v>
      </c>
      <c r="AO665" s="267"/>
      <c r="AP665" s="267"/>
      <c r="AQ665" s="62"/>
      <c r="AR665" s="62"/>
      <c r="AS665" s="62" t="s">
        <v>2196</v>
      </c>
      <c r="AT665" s="260"/>
      <c r="AU665" s="62"/>
      <c r="AV665" s="62"/>
      <c r="AW665" s="62"/>
      <c r="AX665" s="62"/>
      <c r="AY665" s="62"/>
      <c r="AZ665" s="62"/>
      <c r="BA665" s="201"/>
      <c r="BB665" s="201"/>
      <c r="BC665" s="201"/>
      <c r="BD665" s="209"/>
      <c r="BE665" s="983">
        <v>599</v>
      </c>
    </row>
    <row r="666" spans="1:259" s="381" customFormat="1" ht="12.95" customHeight="1">
      <c r="A666" s="985" t="s">
        <v>331</v>
      </c>
      <c r="B666" s="1203"/>
      <c r="C666" s="1203"/>
      <c r="D666" s="987">
        <v>210035856</v>
      </c>
      <c r="E666" s="1333" t="s">
        <v>8937</v>
      </c>
      <c r="F666" s="1333" t="s">
        <v>3831</v>
      </c>
      <c r="G666" s="1203"/>
      <c r="H666" s="529"/>
      <c r="I666" s="530" t="s">
        <v>2193</v>
      </c>
      <c r="J666" s="530" t="s">
        <v>2194</v>
      </c>
      <c r="K666" s="530" t="s">
        <v>2195</v>
      </c>
      <c r="L666" s="1262" t="s">
        <v>103</v>
      </c>
      <c r="M666" s="321"/>
      <c r="N666" s="530"/>
      <c r="O666" s="1263" t="s">
        <v>105</v>
      </c>
      <c r="P666" s="321" t="s">
        <v>106</v>
      </c>
      <c r="Q666" s="530" t="s">
        <v>107</v>
      </c>
      <c r="R666" s="321" t="s">
        <v>1155</v>
      </c>
      <c r="S666" s="530" t="s">
        <v>109</v>
      </c>
      <c r="T666" s="321" t="s">
        <v>106</v>
      </c>
      <c r="U666" s="530" t="s">
        <v>121</v>
      </c>
      <c r="V666" s="530" t="s">
        <v>111</v>
      </c>
      <c r="W666" s="321">
        <v>60</v>
      </c>
      <c r="X666" s="530" t="s">
        <v>112</v>
      </c>
      <c r="Y666" s="321"/>
      <c r="Z666" s="321"/>
      <c r="AA666" s="321"/>
      <c r="AB666" s="321">
        <v>0</v>
      </c>
      <c r="AC666" s="530">
        <v>90</v>
      </c>
      <c r="AD666" s="530">
        <v>10</v>
      </c>
      <c r="AE666" s="618" t="s">
        <v>362</v>
      </c>
      <c r="AF666" s="530" t="s">
        <v>114</v>
      </c>
      <c r="AG666" s="618">
        <v>6</v>
      </c>
      <c r="AH666" s="960">
        <v>8050</v>
      </c>
      <c r="AI666" s="620">
        <v>48300</v>
      </c>
      <c r="AJ666" s="620">
        <v>54096.000000000007</v>
      </c>
      <c r="AK666" s="619"/>
      <c r="AL666" s="620"/>
      <c r="AM666" s="620"/>
      <c r="AN666" s="621" t="s">
        <v>115</v>
      </c>
      <c r="AO666" s="530"/>
      <c r="AP666" s="530"/>
      <c r="AQ666" s="530"/>
      <c r="AR666" s="530"/>
      <c r="AS666" s="530" t="s">
        <v>2196</v>
      </c>
      <c r="AT666" s="530"/>
      <c r="AU666" s="530"/>
      <c r="AV666" s="530"/>
      <c r="AW666" s="530"/>
      <c r="AX666" s="530"/>
      <c r="AY666" s="530"/>
      <c r="AZ666" s="621" t="s">
        <v>8859</v>
      </c>
      <c r="BA666" s="1072"/>
      <c r="BB666" s="254"/>
      <c r="BC666" s="1"/>
      <c r="BD666" s="1" t="e">
        <f>VLOOKUP($F$2877:$F$3305,$E$17:$BE$2871,53,0)</f>
        <v>#VALUE!</v>
      </c>
      <c r="BE666" s="979" t="e">
        <f>BD666+0.5</f>
        <v>#VALUE!</v>
      </c>
    </row>
    <row r="667" spans="1:259" s="381" customFormat="1" ht="12.95" customHeight="1">
      <c r="A667" s="132" t="s">
        <v>8485</v>
      </c>
      <c r="B667" s="140"/>
      <c r="C667" s="140"/>
      <c r="D667" s="143">
        <v>210036421</v>
      </c>
      <c r="E667" s="199" t="s">
        <v>1398</v>
      </c>
      <c r="F667" s="199"/>
      <c r="G667" s="144">
        <v>22100571</v>
      </c>
      <c r="H667" s="157"/>
      <c r="I667" s="157" t="s">
        <v>2197</v>
      </c>
      <c r="J667" s="158" t="s">
        <v>2198</v>
      </c>
      <c r="K667" s="157" t="s">
        <v>2199</v>
      </c>
      <c r="L667" s="157" t="s">
        <v>103</v>
      </c>
      <c r="M667" s="146"/>
      <c r="N667" s="157"/>
      <c r="O667" s="159" t="s">
        <v>105</v>
      </c>
      <c r="P667" s="159" t="s">
        <v>106</v>
      </c>
      <c r="Q667" s="157" t="s">
        <v>107</v>
      </c>
      <c r="R667" s="391" t="s">
        <v>1092</v>
      </c>
      <c r="S667" s="157" t="s">
        <v>109</v>
      </c>
      <c r="T667" s="159" t="s">
        <v>106</v>
      </c>
      <c r="U667" s="157" t="s">
        <v>121</v>
      </c>
      <c r="V667" s="157" t="s">
        <v>111</v>
      </c>
      <c r="W667" s="159">
        <v>60</v>
      </c>
      <c r="X667" s="158" t="s">
        <v>112</v>
      </c>
      <c r="Y667" s="159"/>
      <c r="Z667" s="159"/>
      <c r="AA667" s="159"/>
      <c r="AB667" s="160"/>
      <c r="AC667" s="161">
        <v>90</v>
      </c>
      <c r="AD667" s="161">
        <v>10</v>
      </c>
      <c r="AE667" s="162" t="s">
        <v>128</v>
      </c>
      <c r="AF667" s="157" t="s">
        <v>114</v>
      </c>
      <c r="AG667" s="163">
        <v>10</v>
      </c>
      <c r="AH667" s="164">
        <v>4542.8</v>
      </c>
      <c r="AI667" s="152">
        <f>AG667*AH667</f>
        <v>45428</v>
      </c>
      <c r="AJ667" s="153">
        <f>AI667*1.12</f>
        <v>50879.360000000008</v>
      </c>
      <c r="AK667" s="154"/>
      <c r="AL667" s="154"/>
      <c r="AM667" s="154"/>
      <c r="AN667" s="165" t="s">
        <v>115</v>
      </c>
      <c r="AO667" s="157"/>
      <c r="AP667" s="157"/>
      <c r="AQ667" s="157"/>
      <c r="AR667" s="157"/>
      <c r="AS667" s="157" t="s">
        <v>2200</v>
      </c>
      <c r="AT667" s="157"/>
      <c r="AU667" s="157"/>
      <c r="AV667" s="157"/>
      <c r="AW667" s="75"/>
      <c r="AX667" s="75"/>
      <c r="AY667" s="75"/>
      <c r="AZ667" s="75"/>
      <c r="BC667" s="156"/>
      <c r="BD667" s="156"/>
      <c r="BE667" s="983">
        <v>600</v>
      </c>
    </row>
    <row r="668" spans="1:259" s="381" customFormat="1" ht="12.95" customHeight="1">
      <c r="A668" s="132" t="s">
        <v>8484</v>
      </c>
      <c r="B668" s="140"/>
      <c r="C668" s="140"/>
      <c r="D668" s="143">
        <v>220034737</v>
      </c>
      <c r="E668" s="199" t="s">
        <v>3600</v>
      </c>
      <c r="F668" s="199"/>
      <c r="G668" s="144">
        <v>22100622</v>
      </c>
      <c r="H668" s="26"/>
      <c r="I668" s="26" t="s">
        <v>2201</v>
      </c>
      <c r="J668" s="26" t="s">
        <v>365</v>
      </c>
      <c r="K668" s="26" t="s">
        <v>2202</v>
      </c>
      <c r="L668" s="26" t="s">
        <v>103</v>
      </c>
      <c r="M668" s="146" t="s">
        <v>104</v>
      </c>
      <c r="N668" s="26" t="s">
        <v>120</v>
      </c>
      <c r="O668" s="28" t="s">
        <v>83</v>
      </c>
      <c r="P668" s="28" t="s">
        <v>106</v>
      </c>
      <c r="Q668" s="26" t="s">
        <v>107</v>
      </c>
      <c r="R668" s="28" t="s">
        <v>108</v>
      </c>
      <c r="S668" s="26" t="s">
        <v>109</v>
      </c>
      <c r="T668" s="28" t="s">
        <v>106</v>
      </c>
      <c r="U668" s="26" t="s">
        <v>121</v>
      </c>
      <c r="V668" s="26" t="s">
        <v>111</v>
      </c>
      <c r="W668" s="77">
        <v>60</v>
      </c>
      <c r="X668" s="26" t="s">
        <v>112</v>
      </c>
      <c r="Y668" s="28"/>
      <c r="Z668" s="28"/>
      <c r="AA668" s="28"/>
      <c r="AB668" s="168">
        <v>30</v>
      </c>
      <c r="AC668" s="169">
        <v>60</v>
      </c>
      <c r="AD668" s="169">
        <v>10</v>
      </c>
      <c r="AE668" s="150" t="s">
        <v>128</v>
      </c>
      <c r="AF668" s="174" t="s">
        <v>114</v>
      </c>
      <c r="AG668" s="151">
        <v>6</v>
      </c>
      <c r="AH668" s="80">
        <v>13440</v>
      </c>
      <c r="AI668" s="32">
        <v>0</v>
      </c>
      <c r="AJ668" s="33">
        <f>AI668*1.12</f>
        <v>0</v>
      </c>
      <c r="AK668" s="154"/>
      <c r="AL668" s="154"/>
      <c r="AM668" s="154"/>
      <c r="AN668" s="24" t="s">
        <v>115</v>
      </c>
      <c r="AO668" s="26"/>
      <c r="AP668" s="26"/>
      <c r="AQ668" s="26"/>
      <c r="AR668" s="26"/>
      <c r="AS668" s="26" t="s">
        <v>2203</v>
      </c>
      <c r="AT668" s="26"/>
      <c r="AU668" s="26"/>
      <c r="AV668" s="26"/>
      <c r="AW668" s="75"/>
      <c r="AX668" s="75"/>
      <c r="AY668" s="75"/>
      <c r="AZ668" s="75"/>
      <c r="BC668" s="156"/>
      <c r="BD668" s="156"/>
      <c r="BE668" s="983">
        <v>601</v>
      </c>
    </row>
    <row r="669" spans="1:259" s="381" customFormat="1" ht="12.95" customHeight="1">
      <c r="A669" s="132" t="s">
        <v>8484</v>
      </c>
      <c r="B669" s="759"/>
      <c r="C669" s="759"/>
      <c r="D669" s="143">
        <v>220034737</v>
      </c>
      <c r="E669" s="768" t="s">
        <v>4818</v>
      </c>
      <c r="F669" s="768"/>
      <c r="G669" s="759"/>
      <c r="H669" s="524"/>
      <c r="I669" s="606" t="s">
        <v>2201</v>
      </c>
      <c r="J669" s="606" t="s">
        <v>365</v>
      </c>
      <c r="K669" s="606" t="s">
        <v>2202</v>
      </c>
      <c r="L669" s="470" t="s">
        <v>103</v>
      </c>
      <c r="M669" s="217" t="s">
        <v>104</v>
      </c>
      <c r="N669" s="470" t="s">
        <v>120</v>
      </c>
      <c r="O669" s="131" t="s">
        <v>83</v>
      </c>
      <c r="P669" s="398" t="s">
        <v>106</v>
      </c>
      <c r="Q669" s="606" t="s">
        <v>107</v>
      </c>
      <c r="R669" s="398" t="s">
        <v>2134</v>
      </c>
      <c r="S669" s="470" t="s">
        <v>109</v>
      </c>
      <c r="T669" s="398" t="s">
        <v>106</v>
      </c>
      <c r="U669" s="606" t="s">
        <v>121</v>
      </c>
      <c r="V669" s="606" t="s">
        <v>111</v>
      </c>
      <c r="W669" s="441">
        <v>60</v>
      </c>
      <c r="X669" s="606" t="s">
        <v>112</v>
      </c>
      <c r="Y669" s="398"/>
      <c r="Z669" s="398"/>
      <c r="AA669" s="398"/>
      <c r="AB669" s="470">
        <v>30</v>
      </c>
      <c r="AC669" s="470">
        <v>60</v>
      </c>
      <c r="AD669" s="470">
        <v>10</v>
      </c>
      <c r="AE669" s="794" t="s">
        <v>128</v>
      </c>
      <c r="AF669" s="447" t="s">
        <v>114</v>
      </c>
      <c r="AG669" s="610">
        <v>16</v>
      </c>
      <c r="AH669" s="610">
        <v>13440</v>
      </c>
      <c r="AI669" s="739">
        <v>215040</v>
      </c>
      <c r="AJ669" s="739">
        <f>AI669*1.12</f>
        <v>240844.80000000002</v>
      </c>
      <c r="AK669" s="740"/>
      <c r="AL669" s="741"/>
      <c r="AM669" s="741"/>
      <c r="AN669" s="395" t="s">
        <v>115</v>
      </c>
      <c r="AO669" s="606"/>
      <c r="AP669" s="606"/>
      <c r="AQ669" s="606"/>
      <c r="AR669" s="606"/>
      <c r="AS669" s="606" t="s">
        <v>2203</v>
      </c>
      <c r="AT669" s="606"/>
      <c r="AU669" s="606"/>
      <c r="AV669" s="606"/>
      <c r="AW669" s="75"/>
      <c r="AX669" s="75"/>
      <c r="AY669" s="75"/>
      <c r="AZ669" s="606" t="s">
        <v>3843</v>
      </c>
      <c r="BA669" s="748" t="s">
        <v>104</v>
      </c>
      <c r="BB669" s="326"/>
      <c r="BC669" s="326"/>
      <c r="BD669" s="106"/>
      <c r="BE669" s="983">
        <v>602</v>
      </c>
    </row>
    <row r="670" spans="1:259" s="381" customFormat="1" ht="12.95" customHeight="1">
      <c r="A670" s="132" t="s">
        <v>8484</v>
      </c>
      <c r="B670" s="140"/>
      <c r="C670" s="140"/>
      <c r="D670" s="143">
        <v>220026873</v>
      </c>
      <c r="E670" s="199" t="s">
        <v>3601</v>
      </c>
      <c r="F670" s="199"/>
      <c r="G670" s="144">
        <v>22100623</v>
      </c>
      <c r="H670" s="26"/>
      <c r="I670" s="26" t="s">
        <v>372</v>
      </c>
      <c r="J670" s="26" t="s">
        <v>365</v>
      </c>
      <c r="K670" s="26" t="s">
        <v>373</v>
      </c>
      <c r="L670" s="26" t="s">
        <v>103</v>
      </c>
      <c r="M670" s="146" t="s">
        <v>104</v>
      </c>
      <c r="N670" s="26" t="s">
        <v>120</v>
      </c>
      <c r="O670" s="28" t="s">
        <v>83</v>
      </c>
      <c r="P670" s="28" t="s">
        <v>106</v>
      </c>
      <c r="Q670" s="26" t="s">
        <v>107</v>
      </c>
      <c r="R670" s="28" t="s">
        <v>108</v>
      </c>
      <c r="S670" s="26" t="s">
        <v>109</v>
      </c>
      <c r="T670" s="28" t="s">
        <v>106</v>
      </c>
      <c r="U670" s="26" t="s">
        <v>121</v>
      </c>
      <c r="V670" s="26" t="s">
        <v>111</v>
      </c>
      <c r="W670" s="77">
        <v>60</v>
      </c>
      <c r="X670" s="26" t="s">
        <v>112</v>
      </c>
      <c r="Y670" s="28"/>
      <c r="Z670" s="28"/>
      <c r="AA670" s="28"/>
      <c r="AB670" s="168">
        <v>30</v>
      </c>
      <c r="AC670" s="169">
        <v>60</v>
      </c>
      <c r="AD670" s="169">
        <v>10</v>
      </c>
      <c r="AE670" s="150" t="s">
        <v>128</v>
      </c>
      <c r="AF670" s="174" t="s">
        <v>114</v>
      </c>
      <c r="AG670" s="151">
        <v>28</v>
      </c>
      <c r="AH670" s="80">
        <v>4174.5</v>
      </c>
      <c r="AI670" s="32">
        <v>0</v>
      </c>
      <c r="AJ670" s="33">
        <f>AI670*1.12</f>
        <v>0</v>
      </c>
      <c r="AK670" s="154"/>
      <c r="AL670" s="154"/>
      <c r="AM670" s="154"/>
      <c r="AN670" s="24" t="s">
        <v>115</v>
      </c>
      <c r="AO670" s="26"/>
      <c r="AP670" s="26"/>
      <c r="AQ670" s="26"/>
      <c r="AR670" s="26"/>
      <c r="AS670" s="26" t="s">
        <v>2204</v>
      </c>
      <c r="AT670" s="26"/>
      <c r="AU670" s="26"/>
      <c r="AV670" s="26"/>
      <c r="AW670" s="75"/>
      <c r="AX670" s="75"/>
      <c r="AY670" s="75"/>
      <c r="AZ670" s="75"/>
      <c r="BC670" s="156"/>
      <c r="BD670" s="156"/>
      <c r="BE670" s="983">
        <v>603</v>
      </c>
    </row>
    <row r="671" spans="1:259" s="381" customFormat="1" ht="12.95" customHeight="1">
      <c r="A671" s="132" t="s">
        <v>8484</v>
      </c>
      <c r="B671" s="759"/>
      <c r="C671" s="759"/>
      <c r="D671" s="143">
        <v>220026873</v>
      </c>
      <c r="E671" s="768" t="s">
        <v>4819</v>
      </c>
      <c r="F671" s="768"/>
      <c r="G671" s="759"/>
      <c r="H671" s="524"/>
      <c r="I671" s="606" t="s">
        <v>372</v>
      </c>
      <c r="J671" s="606" t="s">
        <v>365</v>
      </c>
      <c r="K671" s="606" t="s">
        <v>373</v>
      </c>
      <c r="L671" s="470" t="s">
        <v>103</v>
      </c>
      <c r="M671" s="217" t="s">
        <v>104</v>
      </c>
      <c r="N671" s="470"/>
      <c r="O671" s="64" t="s">
        <v>105</v>
      </c>
      <c r="P671" s="398" t="s">
        <v>106</v>
      </c>
      <c r="Q671" s="606" t="s">
        <v>107</v>
      </c>
      <c r="R671" s="398" t="s">
        <v>2134</v>
      </c>
      <c r="S671" s="470" t="s">
        <v>109</v>
      </c>
      <c r="T671" s="398" t="s">
        <v>106</v>
      </c>
      <c r="U671" s="606" t="s">
        <v>121</v>
      </c>
      <c r="V671" s="606" t="s">
        <v>111</v>
      </c>
      <c r="W671" s="398">
        <v>60</v>
      </c>
      <c r="X671" s="606" t="s">
        <v>112</v>
      </c>
      <c r="Y671" s="398"/>
      <c r="Z671" s="398"/>
      <c r="AA671" s="398"/>
      <c r="AB671" s="506">
        <v>0</v>
      </c>
      <c r="AC671" s="401">
        <v>90</v>
      </c>
      <c r="AD671" s="401">
        <v>10</v>
      </c>
      <c r="AE671" s="794" t="s">
        <v>128</v>
      </c>
      <c r="AF671" s="447" t="s">
        <v>114</v>
      </c>
      <c r="AG671" s="610">
        <v>8</v>
      </c>
      <c r="AH671" s="610">
        <v>4174.5</v>
      </c>
      <c r="AI671" s="905">
        <v>0</v>
      </c>
      <c r="AJ671" s="905">
        <v>0</v>
      </c>
      <c r="AK671" s="740"/>
      <c r="AL671" s="741"/>
      <c r="AM671" s="741"/>
      <c r="AN671" s="395" t="s">
        <v>115</v>
      </c>
      <c r="AO671" s="606"/>
      <c r="AP671" s="606"/>
      <c r="AQ671" s="606"/>
      <c r="AR671" s="606"/>
      <c r="AS671" s="606" t="s">
        <v>2204</v>
      </c>
      <c r="AT671" s="606"/>
      <c r="AU671" s="606"/>
      <c r="AV671" s="606"/>
      <c r="AW671" s="75"/>
      <c r="AX671" s="75"/>
      <c r="AY671" s="75"/>
      <c r="AZ671" s="60" t="s">
        <v>4710</v>
      </c>
      <c r="BA671" s="748" t="s">
        <v>104</v>
      </c>
      <c r="BB671" s="326"/>
      <c r="BC671" s="326"/>
      <c r="BD671" s="106"/>
      <c r="BE671" s="983">
        <v>604</v>
      </c>
    </row>
    <row r="672" spans="1:259" s="381" customFormat="1" ht="12.95" customHeight="1">
      <c r="A672" s="985" t="s">
        <v>8484</v>
      </c>
      <c r="B672" s="1203"/>
      <c r="C672" s="1203"/>
      <c r="D672" s="987">
        <v>220026873</v>
      </c>
      <c r="E672" s="1333" t="s">
        <v>8993</v>
      </c>
      <c r="F672" s="1333" t="s">
        <v>4819</v>
      </c>
      <c r="G672" s="1203"/>
      <c r="H672" s="529"/>
      <c r="I672" s="530" t="s">
        <v>372</v>
      </c>
      <c r="J672" s="530" t="s">
        <v>365</v>
      </c>
      <c r="K672" s="530" t="s">
        <v>373</v>
      </c>
      <c r="L672" s="1262" t="s">
        <v>103</v>
      </c>
      <c r="M672" s="321" t="s">
        <v>104</v>
      </c>
      <c r="N672" s="530"/>
      <c r="O672" s="1263" t="s">
        <v>105</v>
      </c>
      <c r="P672" s="321" t="s">
        <v>106</v>
      </c>
      <c r="Q672" s="530" t="s">
        <v>107</v>
      </c>
      <c r="R672" s="321" t="s">
        <v>1155</v>
      </c>
      <c r="S672" s="530" t="s">
        <v>109</v>
      </c>
      <c r="T672" s="321" t="s">
        <v>106</v>
      </c>
      <c r="U672" s="530" t="s">
        <v>121</v>
      </c>
      <c r="V672" s="530" t="s">
        <v>111</v>
      </c>
      <c r="W672" s="321">
        <v>60</v>
      </c>
      <c r="X672" s="530" t="s">
        <v>112</v>
      </c>
      <c r="Y672" s="321"/>
      <c r="Z672" s="321"/>
      <c r="AA672" s="321"/>
      <c r="AB672" s="321">
        <v>0</v>
      </c>
      <c r="AC672" s="530">
        <v>90</v>
      </c>
      <c r="AD672" s="530">
        <v>10</v>
      </c>
      <c r="AE672" s="618" t="s">
        <v>128</v>
      </c>
      <c r="AF672" s="530" t="s">
        <v>114</v>
      </c>
      <c r="AG672" s="618">
        <v>8</v>
      </c>
      <c r="AH672" s="960">
        <v>4174.5</v>
      </c>
      <c r="AI672" s="620">
        <v>33396</v>
      </c>
      <c r="AJ672" s="620">
        <v>37403.520000000004</v>
      </c>
      <c r="AK672" s="619"/>
      <c r="AL672" s="620"/>
      <c r="AM672" s="620"/>
      <c r="AN672" s="621" t="s">
        <v>115</v>
      </c>
      <c r="AO672" s="530"/>
      <c r="AP672" s="530"/>
      <c r="AQ672" s="530"/>
      <c r="AR672" s="530"/>
      <c r="AS672" s="530" t="s">
        <v>2204</v>
      </c>
      <c r="AT672" s="530"/>
      <c r="AU672" s="530"/>
      <c r="AV672" s="530"/>
      <c r="AW672" s="530"/>
      <c r="AX672" s="530"/>
      <c r="AY672" s="530"/>
      <c r="AZ672" s="621" t="s">
        <v>7606</v>
      </c>
      <c r="BA672" s="1072" t="s">
        <v>104</v>
      </c>
      <c r="BB672" s="254"/>
      <c r="BC672" s="1"/>
      <c r="BD672" s="1" t="e">
        <f>VLOOKUP($F$2877:$F$3305,$E$17:$BE$2871,53,0)</f>
        <v>#VALUE!</v>
      </c>
      <c r="BE672" s="979" t="e">
        <f>BD672+0.5</f>
        <v>#VALUE!</v>
      </c>
    </row>
    <row r="673" spans="1:57" s="381" customFormat="1" ht="12.95" customHeight="1">
      <c r="A673" s="132" t="s">
        <v>8484</v>
      </c>
      <c r="B673" s="140"/>
      <c r="C673" s="140"/>
      <c r="D673" s="143">
        <v>220026884</v>
      </c>
      <c r="E673" s="199" t="s">
        <v>3602</v>
      </c>
      <c r="F673" s="199"/>
      <c r="G673" s="144">
        <v>22100624</v>
      </c>
      <c r="H673" s="26"/>
      <c r="I673" s="26" t="s">
        <v>372</v>
      </c>
      <c r="J673" s="26" t="s">
        <v>365</v>
      </c>
      <c r="K673" s="26" t="s">
        <v>373</v>
      </c>
      <c r="L673" s="26" t="s">
        <v>103</v>
      </c>
      <c r="M673" s="146" t="s">
        <v>104</v>
      </c>
      <c r="N673" s="26" t="s">
        <v>120</v>
      </c>
      <c r="O673" s="28" t="s">
        <v>83</v>
      </c>
      <c r="P673" s="28" t="s">
        <v>106</v>
      </c>
      <c r="Q673" s="26" t="s">
        <v>107</v>
      </c>
      <c r="R673" s="28" t="s">
        <v>108</v>
      </c>
      <c r="S673" s="26" t="s">
        <v>109</v>
      </c>
      <c r="T673" s="28" t="s">
        <v>106</v>
      </c>
      <c r="U673" s="26" t="s">
        <v>121</v>
      </c>
      <c r="V673" s="26" t="s">
        <v>111</v>
      </c>
      <c r="W673" s="77">
        <v>60</v>
      </c>
      <c r="X673" s="26" t="s">
        <v>112</v>
      </c>
      <c r="Y673" s="28"/>
      <c r="Z673" s="28"/>
      <c r="AA673" s="28"/>
      <c r="AB673" s="168">
        <v>30</v>
      </c>
      <c r="AC673" s="169">
        <v>60</v>
      </c>
      <c r="AD673" s="169">
        <v>10</v>
      </c>
      <c r="AE673" s="150" t="s">
        <v>128</v>
      </c>
      <c r="AF673" s="174" t="s">
        <v>114</v>
      </c>
      <c r="AG673" s="151">
        <v>82</v>
      </c>
      <c r="AH673" s="80">
        <v>264.5</v>
      </c>
      <c r="AI673" s="32">
        <v>0</v>
      </c>
      <c r="AJ673" s="33">
        <f>AI673*1.12</f>
        <v>0</v>
      </c>
      <c r="AK673" s="154"/>
      <c r="AL673" s="154"/>
      <c r="AM673" s="154"/>
      <c r="AN673" s="24" t="s">
        <v>115</v>
      </c>
      <c r="AO673" s="26"/>
      <c r="AP673" s="26"/>
      <c r="AQ673" s="26"/>
      <c r="AR673" s="26"/>
      <c r="AS673" s="26" t="s">
        <v>2205</v>
      </c>
      <c r="AT673" s="26"/>
      <c r="AU673" s="26"/>
      <c r="AV673" s="26"/>
      <c r="AW673" s="75"/>
      <c r="AX673" s="75"/>
      <c r="AY673" s="75"/>
      <c r="AZ673" s="75"/>
      <c r="BC673" s="156"/>
      <c r="BD673" s="156"/>
      <c r="BE673" s="983">
        <v>605</v>
      </c>
    </row>
    <row r="674" spans="1:57" s="381" customFormat="1" ht="12.95" customHeight="1">
      <c r="A674" s="132" t="s">
        <v>8484</v>
      </c>
      <c r="B674" s="759"/>
      <c r="C674" s="759"/>
      <c r="D674" s="143">
        <v>220026884</v>
      </c>
      <c r="E674" s="768" t="s">
        <v>4820</v>
      </c>
      <c r="F674" s="768"/>
      <c r="G674" s="759"/>
      <c r="H674" s="524"/>
      <c r="I674" s="606" t="s">
        <v>372</v>
      </c>
      <c r="J674" s="606" t="s">
        <v>365</v>
      </c>
      <c r="K674" s="606" t="s">
        <v>373</v>
      </c>
      <c r="L674" s="470" t="s">
        <v>103</v>
      </c>
      <c r="M674" s="217" t="s">
        <v>104</v>
      </c>
      <c r="N674" s="470"/>
      <c r="O674" s="64" t="s">
        <v>105</v>
      </c>
      <c r="P674" s="398" t="s">
        <v>106</v>
      </c>
      <c r="Q674" s="606" t="s">
        <v>107</v>
      </c>
      <c r="R674" s="398" t="s">
        <v>2134</v>
      </c>
      <c r="S674" s="470" t="s">
        <v>109</v>
      </c>
      <c r="T674" s="398" t="s">
        <v>106</v>
      </c>
      <c r="U674" s="606" t="s">
        <v>121</v>
      </c>
      <c r="V674" s="606" t="s">
        <v>111</v>
      </c>
      <c r="W674" s="398">
        <v>60</v>
      </c>
      <c r="X674" s="606" t="s">
        <v>112</v>
      </c>
      <c r="Y674" s="398"/>
      <c r="Z674" s="398"/>
      <c r="AA674" s="398"/>
      <c r="AB674" s="506">
        <v>0</v>
      </c>
      <c r="AC674" s="401">
        <v>90</v>
      </c>
      <c r="AD674" s="401">
        <v>10</v>
      </c>
      <c r="AE674" s="794" t="s">
        <v>128</v>
      </c>
      <c r="AF674" s="447" t="s">
        <v>114</v>
      </c>
      <c r="AG674" s="610">
        <v>58</v>
      </c>
      <c r="AH674" s="610">
        <v>264.5</v>
      </c>
      <c r="AI674" s="905">
        <v>0</v>
      </c>
      <c r="AJ674" s="905">
        <v>0</v>
      </c>
      <c r="AK674" s="740"/>
      <c r="AL674" s="741"/>
      <c r="AM674" s="741"/>
      <c r="AN674" s="395" t="s">
        <v>115</v>
      </c>
      <c r="AO674" s="606"/>
      <c r="AP674" s="606"/>
      <c r="AQ674" s="606"/>
      <c r="AR674" s="606"/>
      <c r="AS674" s="606" t="s">
        <v>2205</v>
      </c>
      <c r="AT674" s="606"/>
      <c r="AU674" s="606"/>
      <c r="AV674" s="606"/>
      <c r="AW674" s="75"/>
      <c r="AX674" s="75"/>
      <c r="AY674" s="75"/>
      <c r="AZ674" s="60" t="s">
        <v>4710</v>
      </c>
      <c r="BA674" s="748" t="s">
        <v>104</v>
      </c>
      <c r="BB674" s="326"/>
      <c r="BC674" s="326"/>
      <c r="BD674" s="106"/>
      <c r="BE674" s="983">
        <v>606</v>
      </c>
    </row>
    <row r="675" spans="1:57" s="381" customFormat="1" ht="12.95" customHeight="1">
      <c r="A675" s="985" t="s">
        <v>8484</v>
      </c>
      <c r="B675" s="1203"/>
      <c r="C675" s="1203"/>
      <c r="D675" s="987">
        <v>220026884</v>
      </c>
      <c r="E675" s="1333" t="s">
        <v>8994</v>
      </c>
      <c r="F675" s="1333" t="s">
        <v>4820</v>
      </c>
      <c r="G675" s="1203"/>
      <c r="H675" s="529"/>
      <c r="I675" s="530" t="s">
        <v>372</v>
      </c>
      <c r="J675" s="530" t="s">
        <v>365</v>
      </c>
      <c r="K675" s="530" t="s">
        <v>373</v>
      </c>
      <c r="L675" s="1262" t="s">
        <v>103</v>
      </c>
      <c r="M675" s="321" t="s">
        <v>104</v>
      </c>
      <c r="N675" s="530"/>
      <c r="O675" s="1263" t="s">
        <v>105</v>
      </c>
      <c r="P675" s="321" t="s">
        <v>106</v>
      </c>
      <c r="Q675" s="530" t="s">
        <v>107</v>
      </c>
      <c r="R675" s="321" t="s">
        <v>1155</v>
      </c>
      <c r="S675" s="530" t="s">
        <v>109</v>
      </c>
      <c r="T675" s="321" t="s">
        <v>106</v>
      </c>
      <c r="U675" s="530" t="s">
        <v>121</v>
      </c>
      <c r="V675" s="530" t="s">
        <v>111</v>
      </c>
      <c r="W675" s="321">
        <v>60</v>
      </c>
      <c r="X675" s="530" t="s">
        <v>112</v>
      </c>
      <c r="Y675" s="321"/>
      <c r="Z675" s="321"/>
      <c r="AA675" s="321"/>
      <c r="AB675" s="321">
        <v>0</v>
      </c>
      <c r="AC675" s="530">
        <v>90</v>
      </c>
      <c r="AD675" s="530">
        <v>10</v>
      </c>
      <c r="AE675" s="618" t="s">
        <v>128</v>
      </c>
      <c r="AF675" s="530" t="s">
        <v>114</v>
      </c>
      <c r="AG675" s="618">
        <v>58</v>
      </c>
      <c r="AH675" s="960">
        <v>264.5</v>
      </c>
      <c r="AI675" s="620">
        <v>15341</v>
      </c>
      <c r="AJ675" s="620">
        <v>17181.920000000002</v>
      </c>
      <c r="AK675" s="619"/>
      <c r="AL675" s="620"/>
      <c r="AM675" s="620"/>
      <c r="AN675" s="621" t="s">
        <v>115</v>
      </c>
      <c r="AO675" s="530"/>
      <c r="AP675" s="530"/>
      <c r="AQ675" s="530"/>
      <c r="AR675" s="530"/>
      <c r="AS675" s="530" t="s">
        <v>2205</v>
      </c>
      <c r="AT675" s="530"/>
      <c r="AU675" s="530"/>
      <c r="AV675" s="530"/>
      <c r="AW675" s="530"/>
      <c r="AX675" s="530"/>
      <c r="AY675" s="530"/>
      <c r="AZ675" s="621" t="s">
        <v>7606</v>
      </c>
      <c r="BA675" s="1072" t="s">
        <v>104</v>
      </c>
      <c r="BB675" s="254"/>
      <c r="BC675" s="1"/>
      <c r="BD675" s="1" t="e">
        <f>VLOOKUP($F$2877:$F$3305,$E$17:$BE$2871,53,0)</f>
        <v>#VALUE!</v>
      </c>
      <c r="BE675" s="979" t="e">
        <f>BD675+0.5</f>
        <v>#VALUE!</v>
      </c>
    </row>
    <row r="676" spans="1:57" s="381" customFormat="1" ht="12.95" customHeight="1">
      <c r="A676" s="132" t="s">
        <v>8484</v>
      </c>
      <c r="B676" s="140"/>
      <c r="C676" s="140"/>
      <c r="D676" s="143">
        <v>220033564</v>
      </c>
      <c r="E676" s="199" t="s">
        <v>3603</v>
      </c>
      <c r="F676" s="199"/>
      <c r="G676" s="144">
        <v>22100625</v>
      </c>
      <c r="H676" s="26"/>
      <c r="I676" s="26" t="s">
        <v>372</v>
      </c>
      <c r="J676" s="26" t="s">
        <v>365</v>
      </c>
      <c r="K676" s="26" t="s">
        <v>373</v>
      </c>
      <c r="L676" s="26" t="s">
        <v>103</v>
      </c>
      <c r="M676" s="146" t="s">
        <v>104</v>
      </c>
      <c r="N676" s="26" t="s">
        <v>120</v>
      </c>
      <c r="O676" s="28" t="s">
        <v>83</v>
      </c>
      <c r="P676" s="28" t="s">
        <v>106</v>
      </c>
      <c r="Q676" s="26" t="s">
        <v>107</v>
      </c>
      <c r="R676" s="28" t="s">
        <v>108</v>
      </c>
      <c r="S676" s="26" t="s">
        <v>109</v>
      </c>
      <c r="T676" s="28" t="s">
        <v>106</v>
      </c>
      <c r="U676" s="26" t="s">
        <v>121</v>
      </c>
      <c r="V676" s="26" t="s">
        <v>111</v>
      </c>
      <c r="W676" s="77">
        <v>60</v>
      </c>
      <c r="X676" s="26" t="s">
        <v>112</v>
      </c>
      <c r="Y676" s="28"/>
      <c r="Z676" s="28"/>
      <c r="AA676" s="28"/>
      <c r="AB676" s="168">
        <v>30</v>
      </c>
      <c r="AC676" s="169">
        <v>60</v>
      </c>
      <c r="AD676" s="169">
        <v>10</v>
      </c>
      <c r="AE676" s="150" t="s">
        <v>128</v>
      </c>
      <c r="AF676" s="174" t="s">
        <v>114</v>
      </c>
      <c r="AG676" s="151">
        <v>12</v>
      </c>
      <c r="AH676" s="80">
        <v>13440</v>
      </c>
      <c r="AI676" s="152">
        <f>AG676*AH676</f>
        <v>161280</v>
      </c>
      <c r="AJ676" s="153">
        <f t="shared" ref="AJ676:AJ687" si="40">AI676*1.12</f>
        <v>180633.60000000001</v>
      </c>
      <c r="AK676" s="154"/>
      <c r="AL676" s="154"/>
      <c r="AM676" s="154"/>
      <c r="AN676" s="24" t="s">
        <v>115</v>
      </c>
      <c r="AO676" s="26"/>
      <c r="AP676" s="26"/>
      <c r="AQ676" s="26"/>
      <c r="AR676" s="26"/>
      <c r="AS676" s="26" t="s">
        <v>2206</v>
      </c>
      <c r="AT676" s="26"/>
      <c r="AU676" s="26"/>
      <c r="AV676" s="26"/>
      <c r="AW676" s="75"/>
      <c r="AX676" s="75"/>
      <c r="AY676" s="75"/>
      <c r="AZ676" s="75"/>
      <c r="BC676" s="156"/>
      <c r="BD676" s="156"/>
      <c r="BE676" s="983">
        <v>607</v>
      </c>
    </row>
    <row r="677" spans="1:57" s="381" customFormat="1" ht="12.95" customHeight="1">
      <c r="A677" s="132" t="s">
        <v>8484</v>
      </c>
      <c r="B677" s="140"/>
      <c r="C677" s="140"/>
      <c r="D677" s="143">
        <v>120005376</v>
      </c>
      <c r="E677" s="199" t="s">
        <v>3604</v>
      </c>
      <c r="F677" s="199"/>
      <c r="G677" s="144">
        <v>22100645</v>
      </c>
      <c r="H677" s="26"/>
      <c r="I677" s="26" t="s">
        <v>2207</v>
      </c>
      <c r="J677" s="26" t="s">
        <v>2208</v>
      </c>
      <c r="K677" s="26" t="s">
        <v>2209</v>
      </c>
      <c r="L677" s="26" t="s">
        <v>103</v>
      </c>
      <c r="M677" s="146" t="s">
        <v>104</v>
      </c>
      <c r="N677" s="26" t="s">
        <v>120</v>
      </c>
      <c r="O677" s="28" t="s">
        <v>83</v>
      </c>
      <c r="P677" s="28" t="s">
        <v>106</v>
      </c>
      <c r="Q677" s="26" t="s">
        <v>107</v>
      </c>
      <c r="R677" s="28" t="s">
        <v>433</v>
      </c>
      <c r="S677" s="26" t="s">
        <v>109</v>
      </c>
      <c r="T677" s="28" t="s">
        <v>106</v>
      </c>
      <c r="U677" s="26" t="s">
        <v>121</v>
      </c>
      <c r="V677" s="26" t="s">
        <v>111</v>
      </c>
      <c r="W677" s="77">
        <v>60</v>
      </c>
      <c r="X677" s="26" t="s">
        <v>112</v>
      </c>
      <c r="Y677" s="28"/>
      <c r="Z677" s="28"/>
      <c r="AA677" s="28"/>
      <c r="AB677" s="168">
        <v>30</v>
      </c>
      <c r="AC677" s="169">
        <v>60</v>
      </c>
      <c r="AD677" s="169">
        <v>10</v>
      </c>
      <c r="AE677" s="150" t="s">
        <v>128</v>
      </c>
      <c r="AF677" s="174" t="s">
        <v>114</v>
      </c>
      <c r="AG677" s="151">
        <v>7</v>
      </c>
      <c r="AH677" s="80">
        <v>197813.8</v>
      </c>
      <c r="AI677" s="32">
        <v>0</v>
      </c>
      <c r="AJ677" s="33">
        <f t="shared" si="40"/>
        <v>0</v>
      </c>
      <c r="AK677" s="154"/>
      <c r="AL677" s="154"/>
      <c r="AM677" s="154"/>
      <c r="AN677" s="24" t="s">
        <v>115</v>
      </c>
      <c r="AO677" s="26"/>
      <c r="AP677" s="26"/>
      <c r="AQ677" s="26"/>
      <c r="AR677" s="26"/>
      <c r="AS677" s="26" t="s">
        <v>2210</v>
      </c>
      <c r="AT677" s="26"/>
      <c r="AU677" s="26"/>
      <c r="AV677" s="26"/>
      <c r="AW677" s="75"/>
      <c r="AX677" s="75"/>
      <c r="AY677" s="75"/>
      <c r="AZ677" s="75"/>
      <c r="BC677" s="156"/>
      <c r="BD677" s="156"/>
      <c r="BE677" s="983">
        <v>608</v>
      </c>
    </row>
    <row r="678" spans="1:57" s="381" customFormat="1" ht="12.95" customHeight="1">
      <c r="A678" s="132" t="s">
        <v>8484</v>
      </c>
      <c r="B678" s="759"/>
      <c r="C678" s="759"/>
      <c r="D678" s="143">
        <v>120005376</v>
      </c>
      <c r="E678" s="768" t="s">
        <v>4821</v>
      </c>
      <c r="F678" s="768"/>
      <c r="G678" s="759"/>
      <c r="H678" s="524"/>
      <c r="I678" s="606" t="s">
        <v>2207</v>
      </c>
      <c r="J678" s="606" t="s">
        <v>2208</v>
      </c>
      <c r="K678" s="606" t="s">
        <v>2209</v>
      </c>
      <c r="L678" s="470" t="s">
        <v>103</v>
      </c>
      <c r="M678" s="217" t="s">
        <v>104</v>
      </c>
      <c r="N678" s="470" t="s">
        <v>120</v>
      </c>
      <c r="O678" s="131" t="s">
        <v>83</v>
      </c>
      <c r="P678" s="398" t="s">
        <v>106</v>
      </c>
      <c r="Q678" s="606" t="s">
        <v>107</v>
      </c>
      <c r="R678" s="398" t="s">
        <v>2149</v>
      </c>
      <c r="S678" s="470" t="s">
        <v>109</v>
      </c>
      <c r="T678" s="398" t="s">
        <v>106</v>
      </c>
      <c r="U678" s="606" t="s">
        <v>121</v>
      </c>
      <c r="V678" s="606" t="s">
        <v>111</v>
      </c>
      <c r="W678" s="441">
        <v>60</v>
      </c>
      <c r="X678" s="606" t="s">
        <v>112</v>
      </c>
      <c r="Y678" s="398"/>
      <c r="Z678" s="398"/>
      <c r="AA678" s="398"/>
      <c r="AB678" s="470">
        <v>30</v>
      </c>
      <c r="AC678" s="470">
        <v>60</v>
      </c>
      <c r="AD678" s="470">
        <v>10</v>
      </c>
      <c r="AE678" s="794" t="s">
        <v>128</v>
      </c>
      <c r="AF678" s="447" t="s">
        <v>114</v>
      </c>
      <c r="AG678" s="610">
        <v>10</v>
      </c>
      <c r="AH678" s="498">
        <v>415000</v>
      </c>
      <c r="AI678" s="739">
        <v>4150000</v>
      </c>
      <c r="AJ678" s="739">
        <f t="shared" si="40"/>
        <v>4648000</v>
      </c>
      <c r="AK678" s="740"/>
      <c r="AL678" s="741"/>
      <c r="AM678" s="741"/>
      <c r="AN678" s="395" t="s">
        <v>115</v>
      </c>
      <c r="AO678" s="606"/>
      <c r="AP678" s="606"/>
      <c r="AQ678" s="606"/>
      <c r="AR678" s="606"/>
      <c r="AS678" s="606" t="s">
        <v>2210</v>
      </c>
      <c r="AT678" s="606"/>
      <c r="AU678" s="606"/>
      <c r="AV678" s="606"/>
      <c r="AW678" s="75"/>
      <c r="AX678" s="75"/>
      <c r="AY678" s="75"/>
      <c r="AZ678" s="606" t="s">
        <v>4081</v>
      </c>
      <c r="BA678" s="650"/>
      <c r="BB678" s="326"/>
      <c r="BC678" s="326"/>
      <c r="BD678" s="106"/>
      <c r="BE678" s="983">
        <v>609</v>
      </c>
    </row>
    <row r="679" spans="1:57" s="381" customFormat="1" ht="12.95" customHeight="1">
      <c r="A679" s="132" t="s">
        <v>8484</v>
      </c>
      <c r="B679" s="140"/>
      <c r="C679" s="140"/>
      <c r="D679" s="143">
        <v>220032846</v>
      </c>
      <c r="E679" s="199" t="s">
        <v>3605</v>
      </c>
      <c r="F679" s="199"/>
      <c r="G679" s="144">
        <v>22100646</v>
      </c>
      <c r="H679" s="26"/>
      <c r="I679" s="26" t="s">
        <v>2211</v>
      </c>
      <c r="J679" s="26" t="s">
        <v>2212</v>
      </c>
      <c r="K679" s="26" t="s">
        <v>440</v>
      </c>
      <c r="L679" s="26" t="s">
        <v>103</v>
      </c>
      <c r="M679" s="146" t="s">
        <v>104</v>
      </c>
      <c r="N679" s="26" t="s">
        <v>120</v>
      </c>
      <c r="O679" s="28" t="s">
        <v>83</v>
      </c>
      <c r="P679" s="28" t="s">
        <v>106</v>
      </c>
      <c r="Q679" s="26" t="s">
        <v>107</v>
      </c>
      <c r="R679" s="28" t="s">
        <v>433</v>
      </c>
      <c r="S679" s="26" t="s">
        <v>109</v>
      </c>
      <c r="T679" s="28" t="s">
        <v>106</v>
      </c>
      <c r="U679" s="26" t="s">
        <v>121</v>
      </c>
      <c r="V679" s="26" t="s">
        <v>111</v>
      </c>
      <c r="W679" s="77">
        <v>60</v>
      </c>
      <c r="X679" s="26" t="s">
        <v>112</v>
      </c>
      <c r="Y679" s="28"/>
      <c r="Z679" s="28"/>
      <c r="AA679" s="28"/>
      <c r="AB679" s="168">
        <v>30</v>
      </c>
      <c r="AC679" s="169">
        <v>60</v>
      </c>
      <c r="AD679" s="169">
        <v>10</v>
      </c>
      <c r="AE679" s="150" t="s">
        <v>128</v>
      </c>
      <c r="AF679" s="174" t="s">
        <v>114</v>
      </c>
      <c r="AG679" s="151">
        <v>3</v>
      </c>
      <c r="AH679" s="80">
        <v>34380.5</v>
      </c>
      <c r="AI679" s="152">
        <f>AG679*AH679</f>
        <v>103141.5</v>
      </c>
      <c r="AJ679" s="153">
        <f t="shared" si="40"/>
        <v>115518.48000000001</v>
      </c>
      <c r="AK679" s="154"/>
      <c r="AL679" s="154"/>
      <c r="AM679" s="154"/>
      <c r="AN679" s="24" t="s">
        <v>115</v>
      </c>
      <c r="AO679" s="26"/>
      <c r="AP679" s="26"/>
      <c r="AQ679" s="26"/>
      <c r="AR679" s="26"/>
      <c r="AS679" s="26" t="s">
        <v>2213</v>
      </c>
      <c r="AT679" s="26"/>
      <c r="AU679" s="26"/>
      <c r="AV679" s="26"/>
      <c r="AW679" s="75"/>
      <c r="AX679" s="75"/>
      <c r="AY679" s="75"/>
      <c r="AZ679" s="75"/>
      <c r="BC679" s="156"/>
      <c r="BD679" s="156"/>
      <c r="BE679" s="983">
        <v>610</v>
      </c>
    </row>
    <row r="680" spans="1:57" s="381" customFormat="1" ht="12.95" customHeight="1">
      <c r="A680" s="132" t="s">
        <v>8484</v>
      </c>
      <c r="B680" s="140"/>
      <c r="C680" s="140"/>
      <c r="D680" s="143">
        <v>220033570</v>
      </c>
      <c r="E680" s="199" t="s">
        <v>3606</v>
      </c>
      <c r="F680" s="199"/>
      <c r="G680" s="144">
        <v>22100647</v>
      </c>
      <c r="H680" s="26"/>
      <c r="I680" s="26" t="s">
        <v>2214</v>
      </c>
      <c r="J680" s="26" t="s">
        <v>2212</v>
      </c>
      <c r="K680" s="26" t="s">
        <v>366</v>
      </c>
      <c r="L680" s="26" t="s">
        <v>103</v>
      </c>
      <c r="M680" s="146" t="s">
        <v>104</v>
      </c>
      <c r="N680" s="26" t="s">
        <v>120</v>
      </c>
      <c r="O680" s="28" t="s">
        <v>83</v>
      </c>
      <c r="P680" s="28" t="s">
        <v>106</v>
      </c>
      <c r="Q680" s="26" t="s">
        <v>107</v>
      </c>
      <c r="R680" s="28" t="s">
        <v>433</v>
      </c>
      <c r="S680" s="26" t="s">
        <v>109</v>
      </c>
      <c r="T680" s="28" t="s">
        <v>106</v>
      </c>
      <c r="U680" s="26" t="s">
        <v>121</v>
      </c>
      <c r="V680" s="26" t="s">
        <v>111</v>
      </c>
      <c r="W680" s="77">
        <v>60</v>
      </c>
      <c r="X680" s="26" t="s">
        <v>112</v>
      </c>
      <c r="Y680" s="28"/>
      <c r="Z680" s="28"/>
      <c r="AA680" s="28"/>
      <c r="AB680" s="168">
        <v>30</v>
      </c>
      <c r="AC680" s="169">
        <v>60</v>
      </c>
      <c r="AD680" s="169">
        <v>10</v>
      </c>
      <c r="AE680" s="150" t="s">
        <v>128</v>
      </c>
      <c r="AF680" s="174" t="s">
        <v>114</v>
      </c>
      <c r="AG680" s="151">
        <v>18</v>
      </c>
      <c r="AH680" s="80">
        <v>25678.5</v>
      </c>
      <c r="AI680" s="152">
        <f>AG680*AH680</f>
        <v>462213</v>
      </c>
      <c r="AJ680" s="153">
        <f t="shared" si="40"/>
        <v>517678.56000000006</v>
      </c>
      <c r="AK680" s="154"/>
      <c r="AL680" s="154"/>
      <c r="AM680" s="154"/>
      <c r="AN680" s="24" t="s">
        <v>115</v>
      </c>
      <c r="AO680" s="26"/>
      <c r="AP680" s="26"/>
      <c r="AQ680" s="26"/>
      <c r="AR680" s="26"/>
      <c r="AS680" s="26" t="s">
        <v>2215</v>
      </c>
      <c r="AT680" s="26"/>
      <c r="AU680" s="26"/>
      <c r="AV680" s="26"/>
      <c r="AW680" s="75"/>
      <c r="AX680" s="75"/>
      <c r="AY680" s="75"/>
      <c r="AZ680" s="75"/>
      <c r="BC680" s="156"/>
      <c r="BD680" s="156"/>
      <c r="BE680" s="983">
        <v>611</v>
      </c>
    </row>
    <row r="681" spans="1:57" s="381" customFormat="1" ht="12.95" customHeight="1">
      <c r="A681" s="132" t="s">
        <v>8484</v>
      </c>
      <c r="B681" s="140"/>
      <c r="C681" s="140"/>
      <c r="D681" s="143">
        <v>220033571</v>
      </c>
      <c r="E681" s="199" t="s">
        <v>3607</v>
      </c>
      <c r="F681" s="199"/>
      <c r="G681" s="144">
        <v>22100648</v>
      </c>
      <c r="H681" s="26"/>
      <c r="I681" s="26" t="s">
        <v>2214</v>
      </c>
      <c r="J681" s="26" t="s">
        <v>2212</v>
      </c>
      <c r="K681" s="26" t="s">
        <v>366</v>
      </c>
      <c r="L681" s="26" t="s">
        <v>103</v>
      </c>
      <c r="M681" s="146" t="s">
        <v>104</v>
      </c>
      <c r="N681" s="26" t="s">
        <v>120</v>
      </c>
      <c r="O681" s="28" t="s">
        <v>83</v>
      </c>
      <c r="P681" s="28" t="s">
        <v>106</v>
      </c>
      <c r="Q681" s="26" t="s">
        <v>107</v>
      </c>
      <c r="R681" s="28" t="s">
        <v>433</v>
      </c>
      <c r="S681" s="26" t="s">
        <v>109</v>
      </c>
      <c r="T681" s="28" t="s">
        <v>106</v>
      </c>
      <c r="U681" s="26" t="s">
        <v>121</v>
      </c>
      <c r="V681" s="26" t="s">
        <v>111</v>
      </c>
      <c r="W681" s="77">
        <v>60</v>
      </c>
      <c r="X681" s="26" t="s">
        <v>112</v>
      </c>
      <c r="Y681" s="28"/>
      <c r="Z681" s="28"/>
      <c r="AA681" s="28"/>
      <c r="AB681" s="168">
        <v>30</v>
      </c>
      <c r="AC681" s="169">
        <v>60</v>
      </c>
      <c r="AD681" s="169">
        <v>10</v>
      </c>
      <c r="AE681" s="150" t="s">
        <v>128</v>
      </c>
      <c r="AF681" s="174" t="s">
        <v>114</v>
      </c>
      <c r="AG681" s="151">
        <v>8</v>
      </c>
      <c r="AH681" s="80">
        <v>36558.400000000001</v>
      </c>
      <c r="AI681" s="152">
        <f>AG681*AH681</f>
        <v>292467.20000000001</v>
      </c>
      <c r="AJ681" s="153">
        <f t="shared" si="40"/>
        <v>327563.26400000002</v>
      </c>
      <c r="AK681" s="154"/>
      <c r="AL681" s="154"/>
      <c r="AM681" s="154"/>
      <c r="AN681" s="24" t="s">
        <v>115</v>
      </c>
      <c r="AO681" s="26"/>
      <c r="AP681" s="26"/>
      <c r="AQ681" s="26"/>
      <c r="AR681" s="26"/>
      <c r="AS681" s="26" t="s">
        <v>2216</v>
      </c>
      <c r="AT681" s="26"/>
      <c r="AU681" s="26"/>
      <c r="AV681" s="26"/>
      <c r="AW681" s="75"/>
      <c r="AX681" s="75"/>
      <c r="AY681" s="75"/>
      <c r="AZ681" s="75"/>
      <c r="BC681" s="156"/>
      <c r="BD681" s="156"/>
      <c r="BE681" s="983">
        <v>612</v>
      </c>
    </row>
    <row r="682" spans="1:57" s="381" customFormat="1" ht="12.95" customHeight="1">
      <c r="A682" s="132" t="s">
        <v>8484</v>
      </c>
      <c r="B682" s="140"/>
      <c r="C682" s="140"/>
      <c r="D682" s="143">
        <v>220033572</v>
      </c>
      <c r="E682" s="199" t="s">
        <v>3608</v>
      </c>
      <c r="F682" s="199"/>
      <c r="G682" s="144">
        <v>22100649</v>
      </c>
      <c r="H682" s="26"/>
      <c r="I682" s="26" t="s">
        <v>2214</v>
      </c>
      <c r="J682" s="26" t="s">
        <v>2212</v>
      </c>
      <c r="K682" s="26" t="s">
        <v>366</v>
      </c>
      <c r="L682" s="26" t="s">
        <v>103</v>
      </c>
      <c r="M682" s="146" t="s">
        <v>104</v>
      </c>
      <c r="N682" s="26" t="s">
        <v>120</v>
      </c>
      <c r="O682" s="28" t="s">
        <v>83</v>
      </c>
      <c r="P682" s="28" t="s">
        <v>106</v>
      </c>
      <c r="Q682" s="26" t="s">
        <v>107</v>
      </c>
      <c r="R682" s="28" t="s">
        <v>433</v>
      </c>
      <c r="S682" s="26" t="s">
        <v>109</v>
      </c>
      <c r="T682" s="28" t="s">
        <v>106</v>
      </c>
      <c r="U682" s="26" t="s">
        <v>121</v>
      </c>
      <c r="V682" s="26" t="s">
        <v>111</v>
      </c>
      <c r="W682" s="77">
        <v>60</v>
      </c>
      <c r="X682" s="26" t="s">
        <v>112</v>
      </c>
      <c r="Y682" s="28"/>
      <c r="Z682" s="28"/>
      <c r="AA682" s="28"/>
      <c r="AB682" s="168">
        <v>30</v>
      </c>
      <c r="AC682" s="169">
        <v>60</v>
      </c>
      <c r="AD682" s="169">
        <v>10</v>
      </c>
      <c r="AE682" s="150" t="s">
        <v>128</v>
      </c>
      <c r="AF682" s="174" t="s">
        <v>114</v>
      </c>
      <c r="AG682" s="151">
        <v>12</v>
      </c>
      <c r="AH682" s="80">
        <v>10046</v>
      </c>
      <c r="AI682" s="152">
        <f>AG682*AH682</f>
        <v>120552</v>
      </c>
      <c r="AJ682" s="153">
        <f t="shared" si="40"/>
        <v>135018.24000000002</v>
      </c>
      <c r="AK682" s="154"/>
      <c r="AL682" s="154"/>
      <c r="AM682" s="154"/>
      <c r="AN682" s="24" t="s">
        <v>115</v>
      </c>
      <c r="AO682" s="26"/>
      <c r="AP682" s="26"/>
      <c r="AQ682" s="26"/>
      <c r="AR682" s="26"/>
      <c r="AS682" s="26" t="s">
        <v>2217</v>
      </c>
      <c r="AT682" s="26"/>
      <c r="AU682" s="26"/>
      <c r="AV682" s="26"/>
      <c r="AW682" s="75"/>
      <c r="AX682" s="75"/>
      <c r="AY682" s="75"/>
      <c r="AZ682" s="75"/>
      <c r="BC682" s="156"/>
      <c r="BD682" s="156"/>
      <c r="BE682" s="983">
        <v>613</v>
      </c>
    </row>
    <row r="683" spans="1:57" s="381" customFormat="1" ht="12.95" customHeight="1">
      <c r="A683" s="200" t="s">
        <v>8481</v>
      </c>
      <c r="B683" s="140"/>
      <c r="C683" s="140"/>
      <c r="D683" s="143">
        <v>210035871</v>
      </c>
      <c r="E683" s="199" t="s">
        <v>1522</v>
      </c>
      <c r="F683" s="199"/>
      <c r="G683" s="144">
        <v>22100421</v>
      </c>
      <c r="H683" s="145"/>
      <c r="I683" s="145" t="s">
        <v>2218</v>
      </c>
      <c r="J683" s="26" t="s">
        <v>2219</v>
      </c>
      <c r="K683" s="145" t="s">
        <v>2220</v>
      </c>
      <c r="L683" s="145" t="s">
        <v>103</v>
      </c>
      <c r="M683" s="146"/>
      <c r="N683" s="145"/>
      <c r="O683" s="147" t="s">
        <v>105</v>
      </c>
      <c r="P683" s="147" t="s">
        <v>106</v>
      </c>
      <c r="Q683" s="145" t="s">
        <v>107</v>
      </c>
      <c r="R683" s="182" t="s">
        <v>433</v>
      </c>
      <c r="S683" s="145" t="s">
        <v>109</v>
      </c>
      <c r="T683" s="147" t="s">
        <v>106</v>
      </c>
      <c r="U683" s="145" t="s">
        <v>121</v>
      </c>
      <c r="V683" s="145" t="s">
        <v>111</v>
      </c>
      <c r="W683" s="147">
        <v>60</v>
      </c>
      <c r="X683" s="26" t="s">
        <v>112</v>
      </c>
      <c r="Y683" s="147"/>
      <c r="Z683" s="147"/>
      <c r="AA683" s="147"/>
      <c r="AB683" s="148"/>
      <c r="AC683" s="149">
        <v>90</v>
      </c>
      <c r="AD683" s="149">
        <v>10</v>
      </c>
      <c r="AE683" s="150" t="s">
        <v>122</v>
      </c>
      <c r="AF683" s="145" t="s">
        <v>114</v>
      </c>
      <c r="AG683" s="151">
        <v>7</v>
      </c>
      <c r="AH683" s="80">
        <v>50450</v>
      </c>
      <c r="AI683" s="32">
        <v>0</v>
      </c>
      <c r="AJ683" s="33">
        <f t="shared" si="40"/>
        <v>0</v>
      </c>
      <c r="AK683" s="154"/>
      <c r="AL683" s="154"/>
      <c r="AM683" s="154"/>
      <c r="AN683" s="155" t="s">
        <v>115</v>
      </c>
      <c r="AO683" s="145"/>
      <c r="AP683" s="145"/>
      <c r="AQ683" s="145"/>
      <c r="AR683" s="145"/>
      <c r="AS683" s="26" t="s">
        <v>2221</v>
      </c>
      <c r="AT683" s="145"/>
      <c r="AU683" s="145"/>
      <c r="AV683" s="145"/>
      <c r="AW683" s="75"/>
      <c r="AX683" s="75"/>
      <c r="AY683" s="75"/>
      <c r="AZ683" s="75"/>
      <c r="BC683" s="156"/>
      <c r="BD683" s="156"/>
      <c r="BE683" s="983">
        <v>614</v>
      </c>
    </row>
    <row r="684" spans="1:57" s="381" customFormat="1" ht="12.95" customHeight="1">
      <c r="A684" s="200" t="s">
        <v>8481</v>
      </c>
      <c r="B684" s="759"/>
      <c r="C684" s="759"/>
      <c r="D684" s="143">
        <v>210035871</v>
      </c>
      <c r="E684" s="768" t="s">
        <v>4822</v>
      </c>
      <c r="F684" s="768"/>
      <c r="G684" s="759"/>
      <c r="H684" s="524"/>
      <c r="I684" s="606" t="s">
        <v>2218</v>
      </c>
      <c r="J684" s="606" t="s">
        <v>2219</v>
      </c>
      <c r="K684" s="606" t="s">
        <v>2220</v>
      </c>
      <c r="L684" s="470" t="s">
        <v>103</v>
      </c>
      <c r="M684" s="97" t="s">
        <v>4706</v>
      </c>
      <c r="N684" s="131"/>
      <c r="O684" s="64" t="s">
        <v>105</v>
      </c>
      <c r="P684" s="398" t="s">
        <v>106</v>
      </c>
      <c r="Q684" s="606" t="s">
        <v>107</v>
      </c>
      <c r="R684" s="398" t="s">
        <v>2149</v>
      </c>
      <c r="S684" s="470" t="s">
        <v>109</v>
      </c>
      <c r="T684" s="398" t="s">
        <v>106</v>
      </c>
      <c r="U684" s="606" t="s">
        <v>121</v>
      </c>
      <c r="V684" s="606" t="s">
        <v>111</v>
      </c>
      <c r="W684" s="398">
        <v>60</v>
      </c>
      <c r="X684" s="606" t="s">
        <v>112</v>
      </c>
      <c r="Y684" s="398"/>
      <c r="Z684" s="398"/>
      <c r="AA684" s="398"/>
      <c r="AB684" s="506">
        <v>0</v>
      </c>
      <c r="AC684" s="401">
        <v>90</v>
      </c>
      <c r="AD684" s="401">
        <v>10</v>
      </c>
      <c r="AE684" s="737" t="s">
        <v>122</v>
      </c>
      <c r="AF684" s="738" t="s">
        <v>114</v>
      </c>
      <c r="AG684" s="610">
        <v>8</v>
      </c>
      <c r="AH684" s="610">
        <v>50450</v>
      </c>
      <c r="AI684" s="739">
        <v>403600</v>
      </c>
      <c r="AJ684" s="739">
        <f t="shared" si="40"/>
        <v>452032.00000000006</v>
      </c>
      <c r="AK684" s="740"/>
      <c r="AL684" s="741"/>
      <c r="AM684" s="741"/>
      <c r="AN684" s="395" t="s">
        <v>115</v>
      </c>
      <c r="AO684" s="606"/>
      <c r="AP684" s="606"/>
      <c r="AQ684" s="606"/>
      <c r="AR684" s="606"/>
      <c r="AS684" s="606" t="s">
        <v>2221</v>
      </c>
      <c r="AT684" s="606"/>
      <c r="AU684" s="606"/>
      <c r="AV684" s="606"/>
      <c r="AW684" s="411"/>
      <c r="AX684" s="411"/>
      <c r="AY684" s="411"/>
      <c r="AZ684" s="606" t="s">
        <v>4711</v>
      </c>
      <c r="BA684" s="769" t="s">
        <v>4708</v>
      </c>
      <c r="BB684" s="326"/>
      <c r="BC684" s="326"/>
      <c r="BD684" s="106"/>
      <c r="BE684" s="983">
        <v>615</v>
      </c>
    </row>
    <row r="685" spans="1:57" s="381" customFormat="1" ht="12.95" customHeight="1">
      <c r="A685" s="132" t="s">
        <v>8485</v>
      </c>
      <c r="B685" s="140"/>
      <c r="C685" s="140"/>
      <c r="D685" s="143">
        <v>210006562</v>
      </c>
      <c r="E685" s="199" t="s">
        <v>1242</v>
      </c>
      <c r="F685" s="199"/>
      <c r="G685" s="144">
        <v>22100572</v>
      </c>
      <c r="H685" s="145"/>
      <c r="I685" s="145" t="s">
        <v>2222</v>
      </c>
      <c r="J685" s="26" t="s">
        <v>2223</v>
      </c>
      <c r="K685" s="145" t="s">
        <v>2158</v>
      </c>
      <c r="L685" s="145" t="s">
        <v>103</v>
      </c>
      <c r="M685" s="146"/>
      <c r="N685" s="145"/>
      <c r="O685" s="147" t="s">
        <v>105</v>
      </c>
      <c r="P685" s="147" t="s">
        <v>106</v>
      </c>
      <c r="Q685" s="145" t="s">
        <v>107</v>
      </c>
      <c r="R685" s="182" t="s">
        <v>1092</v>
      </c>
      <c r="S685" s="145" t="s">
        <v>109</v>
      </c>
      <c r="T685" s="147" t="s">
        <v>106</v>
      </c>
      <c r="U685" s="145" t="s">
        <v>121</v>
      </c>
      <c r="V685" s="145" t="s">
        <v>111</v>
      </c>
      <c r="W685" s="147">
        <v>60</v>
      </c>
      <c r="X685" s="26" t="s">
        <v>112</v>
      </c>
      <c r="Y685" s="147"/>
      <c r="Z685" s="147"/>
      <c r="AA685" s="147"/>
      <c r="AB685" s="148"/>
      <c r="AC685" s="149">
        <v>90</v>
      </c>
      <c r="AD685" s="149">
        <v>10</v>
      </c>
      <c r="AE685" s="150" t="s">
        <v>362</v>
      </c>
      <c r="AF685" s="145" t="s">
        <v>114</v>
      </c>
      <c r="AG685" s="151">
        <v>12</v>
      </c>
      <c r="AH685" s="80">
        <v>140300</v>
      </c>
      <c r="AI685" s="152">
        <f>AG685*AH685</f>
        <v>1683600</v>
      </c>
      <c r="AJ685" s="153">
        <f t="shared" si="40"/>
        <v>1885632.0000000002</v>
      </c>
      <c r="AK685" s="154"/>
      <c r="AL685" s="154"/>
      <c r="AM685" s="154"/>
      <c r="AN685" s="155" t="s">
        <v>115</v>
      </c>
      <c r="AO685" s="145"/>
      <c r="AP685" s="145"/>
      <c r="AQ685" s="145"/>
      <c r="AR685" s="145"/>
      <c r="AS685" s="26" t="s">
        <v>2224</v>
      </c>
      <c r="AT685" s="145"/>
      <c r="AU685" s="145"/>
      <c r="AV685" s="145"/>
      <c r="AW685" s="75"/>
      <c r="AX685" s="75"/>
      <c r="AY685" s="75"/>
      <c r="AZ685" s="75"/>
      <c r="BC685" s="156"/>
      <c r="BD685" s="156"/>
      <c r="BE685" s="983">
        <v>616</v>
      </c>
    </row>
    <row r="686" spans="1:57" s="381" customFormat="1" ht="12.95" customHeight="1">
      <c r="A686" s="132" t="s">
        <v>8485</v>
      </c>
      <c r="B686" s="140"/>
      <c r="C686" s="140"/>
      <c r="D686" s="143">
        <v>210031383</v>
      </c>
      <c r="E686" s="199" t="s">
        <v>1255</v>
      </c>
      <c r="F686" s="199"/>
      <c r="G686" s="144">
        <v>22100641</v>
      </c>
      <c r="H686" s="157"/>
      <c r="I686" s="157" t="s">
        <v>2225</v>
      </c>
      <c r="J686" s="158" t="s">
        <v>2226</v>
      </c>
      <c r="K686" s="157" t="s">
        <v>138</v>
      </c>
      <c r="L686" s="157" t="s">
        <v>103</v>
      </c>
      <c r="M686" s="146"/>
      <c r="N686" s="158"/>
      <c r="O686" s="159" t="s">
        <v>105</v>
      </c>
      <c r="P686" s="159" t="s">
        <v>106</v>
      </c>
      <c r="Q686" s="157" t="s">
        <v>107</v>
      </c>
      <c r="R686" s="391" t="s">
        <v>1092</v>
      </c>
      <c r="S686" s="157" t="s">
        <v>109</v>
      </c>
      <c r="T686" s="159" t="s">
        <v>106</v>
      </c>
      <c r="U686" s="157" t="s">
        <v>121</v>
      </c>
      <c r="V686" s="157" t="s">
        <v>111</v>
      </c>
      <c r="W686" s="159">
        <v>60</v>
      </c>
      <c r="X686" s="158" t="s">
        <v>112</v>
      </c>
      <c r="Y686" s="159"/>
      <c r="Z686" s="159"/>
      <c r="AA686" s="159"/>
      <c r="AB686" s="160"/>
      <c r="AC686" s="161">
        <v>90</v>
      </c>
      <c r="AD686" s="161">
        <v>10</v>
      </c>
      <c r="AE686" s="162" t="s">
        <v>139</v>
      </c>
      <c r="AF686" s="157" t="s">
        <v>114</v>
      </c>
      <c r="AG686" s="163">
        <v>5</v>
      </c>
      <c r="AH686" s="164">
        <v>2651.67</v>
      </c>
      <c r="AI686" s="152">
        <f>AG686*AH686</f>
        <v>13258.35</v>
      </c>
      <c r="AJ686" s="153">
        <f t="shared" si="40"/>
        <v>14849.352000000003</v>
      </c>
      <c r="AK686" s="154"/>
      <c r="AL686" s="154"/>
      <c r="AM686" s="154"/>
      <c r="AN686" s="165" t="s">
        <v>115</v>
      </c>
      <c r="AO686" s="157"/>
      <c r="AP686" s="157"/>
      <c r="AQ686" s="157"/>
      <c r="AR686" s="157"/>
      <c r="AS686" s="157" t="s">
        <v>2227</v>
      </c>
      <c r="AT686" s="157"/>
      <c r="AU686" s="157"/>
      <c r="AV686" s="157"/>
      <c r="AW686" s="75"/>
      <c r="AX686" s="75"/>
      <c r="AY686" s="75"/>
      <c r="AZ686" s="75"/>
      <c r="BC686" s="156"/>
      <c r="BD686" s="156"/>
      <c r="BE686" s="983">
        <v>617</v>
      </c>
    </row>
    <row r="687" spans="1:57" s="381" customFormat="1" ht="12.95" customHeight="1">
      <c r="A687" s="132" t="s">
        <v>978</v>
      </c>
      <c r="B687" s="140"/>
      <c r="C687" s="140"/>
      <c r="D687" s="143">
        <v>120007731</v>
      </c>
      <c r="E687" s="199" t="s">
        <v>3609</v>
      </c>
      <c r="F687" s="199"/>
      <c r="G687" s="144">
        <v>22100425</v>
      </c>
      <c r="H687" s="48"/>
      <c r="I687" s="48" t="s">
        <v>2228</v>
      </c>
      <c r="J687" s="48" t="s">
        <v>2229</v>
      </c>
      <c r="K687" s="48" t="s">
        <v>2230</v>
      </c>
      <c r="L687" s="48" t="s">
        <v>103</v>
      </c>
      <c r="M687" s="146" t="s">
        <v>104</v>
      </c>
      <c r="N687" s="48"/>
      <c r="O687" s="166" t="s">
        <v>105</v>
      </c>
      <c r="P687" s="166" t="s">
        <v>106</v>
      </c>
      <c r="Q687" s="48" t="s">
        <v>107</v>
      </c>
      <c r="R687" s="166" t="s">
        <v>1092</v>
      </c>
      <c r="S687" s="48" t="s">
        <v>109</v>
      </c>
      <c r="T687" s="166" t="s">
        <v>106</v>
      </c>
      <c r="U687" s="48" t="s">
        <v>121</v>
      </c>
      <c r="V687" s="48" t="s">
        <v>111</v>
      </c>
      <c r="W687" s="167">
        <v>60</v>
      </c>
      <c r="X687" s="48" t="s">
        <v>112</v>
      </c>
      <c r="Y687" s="166"/>
      <c r="Z687" s="166"/>
      <c r="AA687" s="166"/>
      <c r="AB687" s="168"/>
      <c r="AC687" s="169">
        <v>90</v>
      </c>
      <c r="AD687" s="169">
        <v>10</v>
      </c>
      <c r="AE687" s="170" t="s">
        <v>122</v>
      </c>
      <c r="AF687" s="171" t="s">
        <v>114</v>
      </c>
      <c r="AG687" s="172">
        <v>2</v>
      </c>
      <c r="AH687" s="173">
        <v>150000</v>
      </c>
      <c r="AI687" s="32">
        <v>0</v>
      </c>
      <c r="AJ687" s="33">
        <f t="shared" si="40"/>
        <v>0</v>
      </c>
      <c r="AK687" s="154"/>
      <c r="AL687" s="154"/>
      <c r="AM687" s="154"/>
      <c r="AN687" s="40" t="s">
        <v>115</v>
      </c>
      <c r="AO687" s="48"/>
      <c r="AP687" s="48"/>
      <c r="AQ687" s="48"/>
      <c r="AR687" s="48"/>
      <c r="AS687" s="48" t="s">
        <v>2231</v>
      </c>
      <c r="AT687" s="48"/>
      <c r="AU687" s="48"/>
      <c r="AV687" s="48"/>
      <c r="AW687" s="75"/>
      <c r="AX687" s="75"/>
      <c r="AY687" s="75"/>
      <c r="AZ687" s="75"/>
      <c r="BC687" s="156"/>
      <c r="BD687" s="156"/>
      <c r="BE687" s="983">
        <v>618</v>
      </c>
    </row>
    <row r="688" spans="1:57" s="381" customFormat="1" ht="12.95" customHeight="1">
      <c r="A688" s="1370" t="s">
        <v>978</v>
      </c>
      <c r="B688" s="1558"/>
      <c r="C688" s="1558"/>
      <c r="D688" s="1569">
        <v>120007731</v>
      </c>
      <c r="E688" s="1404" t="s">
        <v>4824</v>
      </c>
      <c r="F688" s="1404" t="s">
        <v>4824</v>
      </c>
      <c r="G688" s="1558"/>
      <c r="H688" s="1371"/>
      <c r="I688" s="1375" t="s">
        <v>2228</v>
      </c>
      <c r="J688" s="1375" t="s">
        <v>2229</v>
      </c>
      <c r="K688" s="1375" t="s">
        <v>2230</v>
      </c>
      <c r="L688" s="1375" t="s">
        <v>103</v>
      </c>
      <c r="M688" s="1440"/>
      <c r="N688" s="1375"/>
      <c r="O688" s="1383" t="s">
        <v>105</v>
      </c>
      <c r="P688" s="1377" t="s">
        <v>106</v>
      </c>
      <c r="Q688" s="1375" t="s">
        <v>107</v>
      </c>
      <c r="R688" s="1377" t="s">
        <v>2134</v>
      </c>
      <c r="S688" s="1375" t="s">
        <v>109</v>
      </c>
      <c r="T688" s="1377" t="s">
        <v>106</v>
      </c>
      <c r="U688" s="1375" t="s">
        <v>121</v>
      </c>
      <c r="V688" s="1375" t="s">
        <v>111</v>
      </c>
      <c r="W688" s="1377">
        <v>60</v>
      </c>
      <c r="X688" s="1375" t="s">
        <v>112</v>
      </c>
      <c r="Y688" s="1377"/>
      <c r="Z688" s="1377"/>
      <c r="AA688" s="1377"/>
      <c r="AB688" s="1377">
        <v>0</v>
      </c>
      <c r="AC688" s="1375">
        <v>90</v>
      </c>
      <c r="AD688" s="1375">
        <v>10</v>
      </c>
      <c r="AE688" s="1379" t="s">
        <v>122</v>
      </c>
      <c r="AF688" s="1441" t="s">
        <v>114</v>
      </c>
      <c r="AG688" s="1380">
        <v>3</v>
      </c>
      <c r="AH688" s="1380">
        <v>150000</v>
      </c>
      <c r="AI688" s="1916">
        <v>0</v>
      </c>
      <c r="AJ688" s="1916">
        <v>0</v>
      </c>
      <c r="AK688" s="1382"/>
      <c r="AL688" s="1381"/>
      <c r="AM688" s="1381"/>
      <c r="AN688" s="1383" t="s">
        <v>115</v>
      </c>
      <c r="AO688" s="1375"/>
      <c r="AP688" s="1375"/>
      <c r="AQ688" s="1375"/>
      <c r="AR688" s="1375"/>
      <c r="AS688" s="1375" t="s">
        <v>2231</v>
      </c>
      <c r="AT688" s="1375"/>
      <c r="AU688" s="1375"/>
      <c r="AV688" s="1375"/>
      <c r="AW688" s="1375"/>
      <c r="AX688" s="1375"/>
      <c r="AY688" s="1375"/>
      <c r="AZ688" s="1383" t="s">
        <v>5005</v>
      </c>
      <c r="BA688" s="1711" t="s">
        <v>4556</v>
      </c>
      <c r="BB688" s="1"/>
      <c r="BC688" s="1"/>
      <c r="BD688" s="1" t="e">
        <f>VLOOKUP($F$2877:$F$3305,$E$17:$BE$2871,53,0)</f>
        <v>#VALUE!</v>
      </c>
      <c r="BE688" s="979" t="e">
        <f>BD688+0.5</f>
        <v>#VALUE!</v>
      </c>
    </row>
    <row r="689" spans="1:259" s="381" customFormat="1" ht="12.95" customHeight="1">
      <c r="A689" s="132" t="s">
        <v>8484</v>
      </c>
      <c r="B689" s="140"/>
      <c r="C689" s="140"/>
      <c r="D689" s="143">
        <v>220034668</v>
      </c>
      <c r="E689" s="199" t="s">
        <v>3610</v>
      </c>
      <c r="F689" s="199"/>
      <c r="G689" s="144">
        <v>22100673</v>
      </c>
      <c r="H689" s="26"/>
      <c r="I689" s="26" t="s">
        <v>2232</v>
      </c>
      <c r="J689" s="26" t="s">
        <v>2233</v>
      </c>
      <c r="K689" s="26" t="s">
        <v>2234</v>
      </c>
      <c r="L689" s="26" t="s">
        <v>103</v>
      </c>
      <c r="M689" s="146" t="s">
        <v>104</v>
      </c>
      <c r="N689" s="26"/>
      <c r="O689" s="28" t="s">
        <v>105</v>
      </c>
      <c r="P689" s="28" t="s">
        <v>106</v>
      </c>
      <c r="Q689" s="26" t="s">
        <v>107</v>
      </c>
      <c r="R689" s="28" t="s">
        <v>433</v>
      </c>
      <c r="S689" s="26" t="s">
        <v>109</v>
      </c>
      <c r="T689" s="28" t="s">
        <v>106</v>
      </c>
      <c r="U689" s="26" t="s">
        <v>121</v>
      </c>
      <c r="V689" s="26" t="s">
        <v>111</v>
      </c>
      <c r="W689" s="77">
        <v>60</v>
      </c>
      <c r="X689" s="26" t="s">
        <v>112</v>
      </c>
      <c r="Y689" s="28"/>
      <c r="Z689" s="28"/>
      <c r="AA689" s="28"/>
      <c r="AB689" s="49"/>
      <c r="AC689" s="27">
        <v>90</v>
      </c>
      <c r="AD689" s="27">
        <v>10</v>
      </c>
      <c r="AE689" s="150" t="s">
        <v>128</v>
      </c>
      <c r="AF689" s="174" t="s">
        <v>114</v>
      </c>
      <c r="AG689" s="151">
        <v>36</v>
      </c>
      <c r="AH689" s="80">
        <v>26880</v>
      </c>
      <c r="AI689" s="152">
        <f>AG689*AH689</f>
        <v>967680</v>
      </c>
      <c r="AJ689" s="153">
        <f>AI689*1.12</f>
        <v>1083801.6000000001</v>
      </c>
      <c r="AK689" s="154"/>
      <c r="AL689" s="154"/>
      <c r="AM689" s="154"/>
      <c r="AN689" s="24" t="s">
        <v>115</v>
      </c>
      <c r="AO689" s="26"/>
      <c r="AP689" s="26"/>
      <c r="AQ689" s="26"/>
      <c r="AR689" s="26"/>
      <c r="AS689" s="26" t="s">
        <v>2235</v>
      </c>
      <c r="AT689" s="26"/>
      <c r="AU689" s="26"/>
      <c r="AV689" s="26"/>
      <c r="AW689" s="75"/>
      <c r="AX689" s="75"/>
      <c r="AY689" s="75"/>
      <c r="AZ689" s="75"/>
      <c r="BC689" s="156"/>
      <c r="BD689" s="156"/>
      <c r="BE689" s="983">
        <v>620</v>
      </c>
    </row>
    <row r="690" spans="1:259" s="381" customFormat="1" ht="12.95" customHeight="1">
      <c r="A690" s="132" t="s">
        <v>8485</v>
      </c>
      <c r="B690" s="140"/>
      <c r="C690" s="140"/>
      <c r="D690" s="143">
        <v>220031703</v>
      </c>
      <c r="E690" s="199" t="s">
        <v>3611</v>
      </c>
      <c r="F690" s="199"/>
      <c r="G690" s="144">
        <v>22100573</v>
      </c>
      <c r="H690" s="145"/>
      <c r="I690" s="145" t="s">
        <v>396</v>
      </c>
      <c r="J690" s="26" t="s">
        <v>393</v>
      </c>
      <c r="K690" s="145" t="s">
        <v>397</v>
      </c>
      <c r="L690" s="145" t="s">
        <v>103</v>
      </c>
      <c r="M690" s="146"/>
      <c r="N690" s="145"/>
      <c r="O690" s="147" t="s">
        <v>105</v>
      </c>
      <c r="P690" s="147" t="s">
        <v>106</v>
      </c>
      <c r="Q690" s="145" t="s">
        <v>107</v>
      </c>
      <c r="R690" s="182" t="s">
        <v>1092</v>
      </c>
      <c r="S690" s="145" t="s">
        <v>109</v>
      </c>
      <c r="T690" s="147" t="s">
        <v>106</v>
      </c>
      <c r="U690" s="145" t="s">
        <v>121</v>
      </c>
      <c r="V690" s="145" t="s">
        <v>111</v>
      </c>
      <c r="W690" s="147">
        <v>60</v>
      </c>
      <c r="X690" s="26" t="s">
        <v>112</v>
      </c>
      <c r="Y690" s="147"/>
      <c r="Z690" s="147"/>
      <c r="AA690" s="147"/>
      <c r="AB690" s="148"/>
      <c r="AC690" s="149">
        <v>90</v>
      </c>
      <c r="AD690" s="149">
        <v>10</v>
      </c>
      <c r="AE690" s="150" t="s">
        <v>128</v>
      </c>
      <c r="AF690" s="145" t="s">
        <v>114</v>
      </c>
      <c r="AG690" s="151">
        <v>12</v>
      </c>
      <c r="AH690" s="80">
        <v>16594.5</v>
      </c>
      <c r="AI690" s="32">
        <v>0</v>
      </c>
      <c r="AJ690" s="33">
        <v>0</v>
      </c>
      <c r="AK690" s="154"/>
      <c r="AL690" s="154"/>
      <c r="AM690" s="154"/>
      <c r="AN690" s="155" t="s">
        <v>115</v>
      </c>
      <c r="AO690" s="145"/>
      <c r="AP690" s="145"/>
      <c r="AQ690" s="145"/>
      <c r="AR690" s="145"/>
      <c r="AS690" s="26" t="s">
        <v>2236</v>
      </c>
      <c r="AT690" s="145"/>
      <c r="AU690" s="145"/>
      <c r="AV690" s="145"/>
      <c r="AW690" s="75"/>
      <c r="AX690" s="75"/>
      <c r="AY690" s="75"/>
      <c r="AZ690" s="26" t="s">
        <v>3906</v>
      </c>
      <c r="BA690" s="203" t="s">
        <v>3944</v>
      </c>
      <c r="BC690" s="156"/>
      <c r="BD690" s="156"/>
      <c r="BE690" s="983">
        <v>621</v>
      </c>
    </row>
    <row r="691" spans="1:259" s="381" customFormat="1" ht="12.95" customHeight="1">
      <c r="A691" s="1413" t="s">
        <v>8484</v>
      </c>
      <c r="B691" s="1558"/>
      <c r="C691" s="1558"/>
      <c r="D691" s="1566">
        <v>220033580</v>
      </c>
      <c r="E691" s="1585" t="s">
        <v>3612</v>
      </c>
      <c r="F691" s="1585" t="s">
        <v>3612</v>
      </c>
      <c r="G691" s="1558"/>
      <c r="H691" s="1371"/>
      <c r="I691" s="1375" t="s">
        <v>2237</v>
      </c>
      <c r="J691" s="1375" t="s">
        <v>2238</v>
      </c>
      <c r="K691" s="1375" t="s">
        <v>366</v>
      </c>
      <c r="L691" s="1375" t="s">
        <v>103</v>
      </c>
      <c r="M691" s="1415" t="s">
        <v>104</v>
      </c>
      <c r="N691" s="1403" t="s">
        <v>120</v>
      </c>
      <c r="O691" s="1402" t="s">
        <v>83</v>
      </c>
      <c r="P691" s="1377" t="s">
        <v>106</v>
      </c>
      <c r="Q691" s="1375" t="s">
        <v>107</v>
      </c>
      <c r="R691" s="1377" t="s">
        <v>433</v>
      </c>
      <c r="S691" s="1403" t="s">
        <v>109</v>
      </c>
      <c r="T691" s="1377" t="s">
        <v>106</v>
      </c>
      <c r="U691" s="1375" t="s">
        <v>121</v>
      </c>
      <c r="V691" s="1375" t="s">
        <v>111</v>
      </c>
      <c r="W691" s="1416">
        <v>60</v>
      </c>
      <c r="X691" s="1375" t="s">
        <v>112</v>
      </c>
      <c r="Y691" s="1377"/>
      <c r="Z691" s="1377"/>
      <c r="AA691" s="1377"/>
      <c r="AB691" s="1417">
        <v>30</v>
      </c>
      <c r="AC691" s="1418">
        <v>60</v>
      </c>
      <c r="AD691" s="1418">
        <v>10</v>
      </c>
      <c r="AE691" s="1419" t="s">
        <v>122</v>
      </c>
      <c r="AF691" s="1420" t="s">
        <v>114</v>
      </c>
      <c r="AG691" s="1421">
        <v>6</v>
      </c>
      <c r="AH691" s="1389">
        <v>135068.65</v>
      </c>
      <c r="AI691" s="1916">
        <v>0</v>
      </c>
      <c r="AJ691" s="1916">
        <v>0</v>
      </c>
      <c r="AK691" s="1390"/>
      <c r="AL691" s="1390"/>
      <c r="AM691" s="1390"/>
      <c r="AN691" s="1383" t="s">
        <v>115</v>
      </c>
      <c r="AO691" s="1375"/>
      <c r="AP691" s="1375"/>
      <c r="AQ691" s="1375"/>
      <c r="AR691" s="1375"/>
      <c r="AS691" s="1375" t="s">
        <v>2239</v>
      </c>
      <c r="AT691" s="1375"/>
      <c r="AU691" s="1375"/>
      <c r="AV691" s="1375"/>
      <c r="AW691" s="1422"/>
      <c r="AX691" s="1422"/>
      <c r="AY691" s="1422"/>
      <c r="AZ691" s="1383" t="s">
        <v>5005</v>
      </c>
      <c r="BA691" s="1711" t="s">
        <v>4556</v>
      </c>
      <c r="BB691" s="254"/>
      <c r="BC691" s="1"/>
      <c r="BD691" s="1" t="e">
        <f>VLOOKUP($F$2877:$F$3305,$E$17:$BE$2871,53,0)</f>
        <v>#VALUE!</v>
      </c>
      <c r="BE691" s="979" t="e">
        <f>BD691+0.5</f>
        <v>#VALUE!</v>
      </c>
    </row>
    <row r="692" spans="1:259" s="381" customFormat="1" ht="12.95" customHeight="1">
      <c r="A692" s="200" t="s">
        <v>8481</v>
      </c>
      <c r="B692" s="140"/>
      <c r="C692" s="140"/>
      <c r="D692" s="143">
        <v>250002342</v>
      </c>
      <c r="E692" s="199" t="s">
        <v>3613</v>
      </c>
      <c r="F692" s="199"/>
      <c r="G692" s="144">
        <v>22100510</v>
      </c>
      <c r="H692" s="145"/>
      <c r="I692" s="145" t="s">
        <v>2240</v>
      </c>
      <c r="J692" s="26" t="s">
        <v>2241</v>
      </c>
      <c r="K692" s="145" t="s">
        <v>2242</v>
      </c>
      <c r="L692" s="145" t="s">
        <v>103</v>
      </c>
      <c r="M692" s="146"/>
      <c r="N692" s="145" t="s">
        <v>120</v>
      </c>
      <c r="O692" s="147" t="s">
        <v>83</v>
      </c>
      <c r="P692" s="147" t="s">
        <v>106</v>
      </c>
      <c r="Q692" s="145" t="s">
        <v>107</v>
      </c>
      <c r="R692" s="182" t="s">
        <v>2134</v>
      </c>
      <c r="S692" s="145" t="s">
        <v>109</v>
      </c>
      <c r="T692" s="147" t="s">
        <v>106</v>
      </c>
      <c r="U692" s="145" t="s">
        <v>121</v>
      </c>
      <c r="V692" s="145" t="s">
        <v>111</v>
      </c>
      <c r="W692" s="147">
        <v>60</v>
      </c>
      <c r="X692" s="26" t="s">
        <v>112</v>
      </c>
      <c r="Y692" s="147"/>
      <c r="Z692" s="147"/>
      <c r="AA692" s="147"/>
      <c r="AB692" s="148">
        <v>30</v>
      </c>
      <c r="AC692" s="149">
        <v>60</v>
      </c>
      <c r="AD692" s="149">
        <v>10</v>
      </c>
      <c r="AE692" s="150" t="s">
        <v>128</v>
      </c>
      <c r="AF692" s="145" t="s">
        <v>114</v>
      </c>
      <c r="AG692" s="151">
        <v>13</v>
      </c>
      <c r="AH692" s="80">
        <v>37182.5</v>
      </c>
      <c r="AI692" s="32">
        <v>0</v>
      </c>
      <c r="AJ692" s="33">
        <f t="shared" ref="AJ692:AJ698" si="41">AI692*1.12</f>
        <v>0</v>
      </c>
      <c r="AK692" s="154"/>
      <c r="AL692" s="154"/>
      <c r="AM692" s="154"/>
      <c r="AN692" s="155" t="s">
        <v>115</v>
      </c>
      <c r="AO692" s="145"/>
      <c r="AP692" s="145"/>
      <c r="AQ692" s="145"/>
      <c r="AR692" s="145"/>
      <c r="AS692" s="26" t="s">
        <v>2243</v>
      </c>
      <c r="AT692" s="145"/>
      <c r="AU692" s="145"/>
      <c r="AV692" s="145"/>
      <c r="AW692" s="75"/>
      <c r="AX692" s="75"/>
      <c r="AY692" s="75"/>
      <c r="AZ692" s="75"/>
      <c r="BC692" s="156"/>
      <c r="BD692" s="156"/>
      <c r="BE692" s="983">
        <v>623</v>
      </c>
    </row>
    <row r="693" spans="1:259" s="381" customFormat="1" ht="12.95" customHeight="1">
      <c r="A693" s="200" t="s">
        <v>8481</v>
      </c>
      <c r="B693" s="759"/>
      <c r="C693" s="759"/>
      <c r="D693" s="143">
        <v>250002342</v>
      </c>
      <c r="E693" s="768" t="s">
        <v>4825</v>
      </c>
      <c r="F693" s="768"/>
      <c r="G693" s="759"/>
      <c r="H693" s="524"/>
      <c r="I693" s="606" t="s">
        <v>2240</v>
      </c>
      <c r="J693" s="606" t="s">
        <v>2241</v>
      </c>
      <c r="K693" s="606" t="s">
        <v>2242</v>
      </c>
      <c r="L693" s="470" t="s">
        <v>103</v>
      </c>
      <c r="M693" s="97" t="s">
        <v>4706</v>
      </c>
      <c r="N693" s="470" t="s">
        <v>120</v>
      </c>
      <c r="O693" s="131" t="s">
        <v>83</v>
      </c>
      <c r="P693" s="398" t="s">
        <v>106</v>
      </c>
      <c r="Q693" s="606" t="s">
        <v>107</v>
      </c>
      <c r="R693" s="398" t="s">
        <v>2134</v>
      </c>
      <c r="S693" s="470" t="s">
        <v>109</v>
      </c>
      <c r="T693" s="398" t="s">
        <v>106</v>
      </c>
      <c r="U693" s="606" t="s">
        <v>121</v>
      </c>
      <c r="V693" s="606" t="s">
        <v>111</v>
      </c>
      <c r="W693" s="398">
        <v>60</v>
      </c>
      <c r="X693" s="606" t="s">
        <v>112</v>
      </c>
      <c r="Y693" s="398"/>
      <c r="Z693" s="398"/>
      <c r="AA693" s="398"/>
      <c r="AB693" s="470">
        <v>30</v>
      </c>
      <c r="AC693" s="470">
        <v>60</v>
      </c>
      <c r="AD693" s="470">
        <v>10</v>
      </c>
      <c r="AE693" s="737" t="s">
        <v>128</v>
      </c>
      <c r="AF693" s="738" t="s">
        <v>114</v>
      </c>
      <c r="AG693" s="610">
        <v>16</v>
      </c>
      <c r="AH693" s="610">
        <v>37182.5</v>
      </c>
      <c r="AI693" s="739">
        <v>594920</v>
      </c>
      <c r="AJ693" s="739">
        <f t="shared" si="41"/>
        <v>666310.40000000002</v>
      </c>
      <c r="AK693" s="740"/>
      <c r="AL693" s="741"/>
      <c r="AM693" s="741"/>
      <c r="AN693" s="395" t="s">
        <v>115</v>
      </c>
      <c r="AO693" s="606"/>
      <c r="AP693" s="606"/>
      <c r="AQ693" s="606"/>
      <c r="AR693" s="606"/>
      <c r="AS693" s="606" t="s">
        <v>2243</v>
      </c>
      <c r="AT693" s="606"/>
      <c r="AU693" s="606"/>
      <c r="AV693" s="606"/>
      <c r="AW693" s="411"/>
      <c r="AX693" s="411"/>
      <c r="AY693" s="411"/>
      <c r="AZ693" s="606" t="s">
        <v>4713</v>
      </c>
      <c r="BA693" s="769" t="s">
        <v>4708</v>
      </c>
      <c r="BB693" s="326"/>
      <c r="BC693" s="326"/>
      <c r="BD693" s="106"/>
      <c r="BE693" s="983">
        <v>624</v>
      </c>
    </row>
    <row r="694" spans="1:259" s="381" customFormat="1" ht="12.95" customHeight="1">
      <c r="A694" s="132" t="s">
        <v>317</v>
      </c>
      <c r="B694" s="140"/>
      <c r="C694" s="140"/>
      <c r="D694" s="143">
        <v>270000050</v>
      </c>
      <c r="E694" s="199" t="s">
        <v>3614</v>
      </c>
      <c r="F694" s="199"/>
      <c r="G694" s="144">
        <v>22100463</v>
      </c>
      <c r="H694" s="48"/>
      <c r="I694" s="48" t="s">
        <v>2244</v>
      </c>
      <c r="J694" s="48" t="s">
        <v>2245</v>
      </c>
      <c r="K694" s="48" t="s">
        <v>2246</v>
      </c>
      <c r="L694" s="48" t="s">
        <v>103</v>
      </c>
      <c r="M694" s="146" t="s">
        <v>104</v>
      </c>
      <c r="N694" s="48"/>
      <c r="O694" s="166" t="s">
        <v>105</v>
      </c>
      <c r="P694" s="166" t="s">
        <v>106</v>
      </c>
      <c r="Q694" s="48" t="s">
        <v>107</v>
      </c>
      <c r="R694" s="166" t="s">
        <v>1092</v>
      </c>
      <c r="S694" s="48" t="s">
        <v>109</v>
      </c>
      <c r="T694" s="166" t="s">
        <v>106</v>
      </c>
      <c r="U694" s="48" t="s">
        <v>121</v>
      </c>
      <c r="V694" s="48" t="s">
        <v>111</v>
      </c>
      <c r="W694" s="167">
        <v>60</v>
      </c>
      <c r="X694" s="48" t="s">
        <v>112</v>
      </c>
      <c r="Y694" s="166"/>
      <c r="Z694" s="166"/>
      <c r="AA694" s="166"/>
      <c r="AB694" s="168"/>
      <c r="AC694" s="169">
        <v>90</v>
      </c>
      <c r="AD694" s="169">
        <v>10</v>
      </c>
      <c r="AE694" s="170" t="s">
        <v>128</v>
      </c>
      <c r="AF694" s="171" t="s">
        <v>114</v>
      </c>
      <c r="AG694" s="172">
        <v>13</v>
      </c>
      <c r="AH694" s="173">
        <v>28980</v>
      </c>
      <c r="AI694" s="32">
        <v>0</v>
      </c>
      <c r="AJ694" s="33">
        <f t="shared" si="41"/>
        <v>0</v>
      </c>
      <c r="AK694" s="154"/>
      <c r="AL694" s="154"/>
      <c r="AM694" s="154"/>
      <c r="AN694" s="40" t="s">
        <v>115</v>
      </c>
      <c r="AO694" s="48"/>
      <c r="AP694" s="48"/>
      <c r="AQ694" s="48"/>
      <c r="AR694" s="48"/>
      <c r="AS694" s="48" t="s">
        <v>2247</v>
      </c>
      <c r="AT694" s="48"/>
      <c r="AU694" s="48"/>
      <c r="AV694" s="48"/>
      <c r="AW694" s="75"/>
      <c r="AX694" s="75"/>
      <c r="AY694" s="75"/>
      <c r="AZ694" s="75"/>
      <c r="BC694" s="156"/>
      <c r="BD694" s="156"/>
      <c r="BE694" s="983">
        <v>625</v>
      </c>
    </row>
    <row r="695" spans="1:259" s="381" customFormat="1" ht="12.95" customHeight="1">
      <c r="A695" s="404" t="s">
        <v>317</v>
      </c>
      <c r="B695" s="380"/>
      <c r="C695" s="380"/>
      <c r="D695" s="416">
        <v>270000050</v>
      </c>
      <c r="E695" s="406" t="s">
        <v>4286</v>
      </c>
      <c r="F695" s="406"/>
      <c r="G695" s="137"/>
      <c r="H695" s="260"/>
      <c r="I695" s="48" t="s">
        <v>2244</v>
      </c>
      <c r="J695" s="48" t="s">
        <v>2245</v>
      </c>
      <c r="K695" s="48" t="s">
        <v>2246</v>
      </c>
      <c r="L695" s="48" t="s">
        <v>103</v>
      </c>
      <c r="M695" s="393"/>
      <c r="N695" s="48"/>
      <c r="O695" s="166" t="s">
        <v>105</v>
      </c>
      <c r="P695" s="166" t="s">
        <v>106</v>
      </c>
      <c r="Q695" s="48" t="s">
        <v>107</v>
      </c>
      <c r="R695" s="166" t="s">
        <v>1092</v>
      </c>
      <c r="S695" s="48" t="s">
        <v>109</v>
      </c>
      <c r="T695" s="166" t="s">
        <v>106</v>
      </c>
      <c r="U695" s="48" t="s">
        <v>121</v>
      </c>
      <c r="V695" s="48" t="s">
        <v>111</v>
      </c>
      <c r="W695" s="166">
        <v>60</v>
      </c>
      <c r="X695" s="48" t="s">
        <v>112</v>
      </c>
      <c r="Y695" s="166"/>
      <c r="Z695" s="166"/>
      <c r="AA695" s="166"/>
      <c r="AB695" s="407"/>
      <c r="AC695" s="48">
        <v>90</v>
      </c>
      <c r="AD695" s="48">
        <v>10</v>
      </c>
      <c r="AE695" s="408" t="s">
        <v>128</v>
      </c>
      <c r="AF695" s="48" t="s">
        <v>114</v>
      </c>
      <c r="AG695" s="409">
        <v>23</v>
      </c>
      <c r="AH695" s="410">
        <v>28980</v>
      </c>
      <c r="AI695" s="34">
        <f>AH695*AG695</f>
        <v>666540</v>
      </c>
      <c r="AJ695" s="34">
        <f t="shared" si="41"/>
        <v>746524.8</v>
      </c>
      <c r="AK695" s="35"/>
      <c r="AL695" s="34"/>
      <c r="AM695" s="34"/>
      <c r="AN695" s="40" t="s">
        <v>115</v>
      </c>
      <c r="AO695" s="48"/>
      <c r="AP695" s="48"/>
      <c r="AQ695" s="48"/>
      <c r="AR695" s="48"/>
      <c r="AS695" s="48" t="s">
        <v>2247</v>
      </c>
      <c r="AT695" s="48"/>
      <c r="AU695" s="48"/>
      <c r="AV695" s="48"/>
      <c r="AW695" s="411"/>
      <c r="AX695" s="411"/>
      <c r="AY695" s="411"/>
      <c r="AZ695" s="399"/>
      <c r="BA695" s="385" t="s">
        <v>4032</v>
      </c>
      <c r="BB695" s="386">
        <v>22100463</v>
      </c>
      <c r="BC695" s="386"/>
      <c r="BD695" s="209"/>
      <c r="BE695" s="983">
        <v>626</v>
      </c>
    </row>
    <row r="696" spans="1:259" s="381" customFormat="1" ht="12.95" customHeight="1">
      <c r="A696" s="132" t="s">
        <v>978</v>
      </c>
      <c r="B696" s="140"/>
      <c r="C696" s="140"/>
      <c r="D696" s="143">
        <v>230000233</v>
      </c>
      <c r="E696" s="199" t="s">
        <v>1224</v>
      </c>
      <c r="F696" s="199"/>
      <c r="G696" s="144">
        <v>22100369</v>
      </c>
      <c r="H696" s="48"/>
      <c r="I696" s="48" t="s">
        <v>2248</v>
      </c>
      <c r="J696" s="48" t="s">
        <v>2249</v>
      </c>
      <c r="K696" s="48" t="s">
        <v>2250</v>
      </c>
      <c r="L696" s="48" t="s">
        <v>103</v>
      </c>
      <c r="M696" s="146" t="s">
        <v>104</v>
      </c>
      <c r="N696" s="48" t="s">
        <v>120</v>
      </c>
      <c r="O696" s="166" t="s">
        <v>83</v>
      </c>
      <c r="P696" s="166" t="s">
        <v>106</v>
      </c>
      <c r="Q696" s="48" t="s">
        <v>107</v>
      </c>
      <c r="R696" s="166" t="s">
        <v>1092</v>
      </c>
      <c r="S696" s="48" t="s">
        <v>109</v>
      </c>
      <c r="T696" s="166" t="s">
        <v>106</v>
      </c>
      <c r="U696" s="48" t="s">
        <v>121</v>
      </c>
      <c r="V696" s="48" t="s">
        <v>111</v>
      </c>
      <c r="W696" s="167">
        <v>60</v>
      </c>
      <c r="X696" s="48" t="s">
        <v>112</v>
      </c>
      <c r="Y696" s="166"/>
      <c r="Z696" s="166"/>
      <c r="AA696" s="166"/>
      <c r="AB696" s="168">
        <v>30</v>
      </c>
      <c r="AC696" s="169">
        <v>60</v>
      </c>
      <c r="AD696" s="169">
        <v>10</v>
      </c>
      <c r="AE696" s="170" t="s">
        <v>2167</v>
      </c>
      <c r="AF696" s="171" t="s">
        <v>114</v>
      </c>
      <c r="AG696" s="172">
        <v>33</v>
      </c>
      <c r="AH696" s="173">
        <v>160000</v>
      </c>
      <c r="AI696" s="32">
        <v>0</v>
      </c>
      <c r="AJ696" s="33">
        <f t="shared" si="41"/>
        <v>0</v>
      </c>
      <c r="AK696" s="154"/>
      <c r="AL696" s="154"/>
      <c r="AM696" s="154"/>
      <c r="AN696" s="40" t="s">
        <v>115</v>
      </c>
      <c r="AO696" s="48"/>
      <c r="AP696" s="48"/>
      <c r="AQ696" s="48"/>
      <c r="AR696" s="48"/>
      <c r="AS696" s="48" t="s">
        <v>2251</v>
      </c>
      <c r="AT696" s="48"/>
      <c r="AU696" s="48"/>
      <c r="AV696" s="48"/>
      <c r="AW696" s="75"/>
      <c r="AX696" s="75"/>
      <c r="AY696" s="75"/>
      <c r="AZ696" s="75"/>
      <c r="BC696" s="156"/>
      <c r="BD696" s="156"/>
      <c r="BE696" s="983">
        <v>627</v>
      </c>
    </row>
    <row r="697" spans="1:259" s="381" customFormat="1" ht="12.95" customHeight="1">
      <c r="A697" s="534" t="s">
        <v>978</v>
      </c>
      <c r="B697" s="759"/>
      <c r="C697" s="759"/>
      <c r="D697" s="789">
        <v>230000233</v>
      </c>
      <c r="E697" s="763" t="s">
        <v>4826</v>
      </c>
      <c r="F697" s="763"/>
      <c r="G697" s="759"/>
      <c r="H697" s="524"/>
      <c r="I697" s="606" t="s">
        <v>2248</v>
      </c>
      <c r="J697" s="606" t="s">
        <v>2249</v>
      </c>
      <c r="K697" s="606" t="s">
        <v>2250</v>
      </c>
      <c r="L697" s="470" t="s">
        <v>103</v>
      </c>
      <c r="M697" s="217"/>
      <c r="N697" s="470" t="s">
        <v>120</v>
      </c>
      <c r="O697" s="131" t="s">
        <v>83</v>
      </c>
      <c r="P697" s="398" t="s">
        <v>106</v>
      </c>
      <c r="Q697" s="606" t="s">
        <v>107</v>
      </c>
      <c r="R697" s="398" t="s">
        <v>2134</v>
      </c>
      <c r="S697" s="470" t="s">
        <v>109</v>
      </c>
      <c r="T697" s="398" t="s">
        <v>106</v>
      </c>
      <c r="U697" s="606" t="s">
        <v>121</v>
      </c>
      <c r="V697" s="606" t="s">
        <v>111</v>
      </c>
      <c r="W697" s="398">
        <v>60</v>
      </c>
      <c r="X697" s="606" t="s">
        <v>112</v>
      </c>
      <c r="Y697" s="398"/>
      <c r="Z697" s="398"/>
      <c r="AA697" s="398"/>
      <c r="AB697" s="470">
        <v>30</v>
      </c>
      <c r="AC697" s="470">
        <v>60</v>
      </c>
      <c r="AD697" s="470">
        <v>10</v>
      </c>
      <c r="AE697" s="737" t="s">
        <v>2167</v>
      </c>
      <c r="AF697" s="738" t="s">
        <v>114</v>
      </c>
      <c r="AG697" s="610">
        <v>23</v>
      </c>
      <c r="AH697" s="610">
        <v>160000</v>
      </c>
      <c r="AI697" s="739">
        <v>3680000</v>
      </c>
      <c r="AJ697" s="739">
        <f t="shared" si="41"/>
        <v>4121600.0000000005</v>
      </c>
      <c r="AK697" s="740"/>
      <c r="AL697" s="741"/>
      <c r="AM697" s="741"/>
      <c r="AN697" s="395" t="s">
        <v>115</v>
      </c>
      <c r="AO697" s="606"/>
      <c r="AP697" s="606"/>
      <c r="AQ697" s="606"/>
      <c r="AR697" s="606"/>
      <c r="AS697" s="606" t="s">
        <v>2251</v>
      </c>
      <c r="AT697" s="606"/>
      <c r="AU697" s="606"/>
      <c r="AV697" s="606"/>
      <c r="AW697" s="606"/>
      <c r="AX697" s="606"/>
      <c r="AY697" s="606"/>
      <c r="AZ697" s="395" t="s">
        <v>104</v>
      </c>
      <c r="BA697" s="385" t="s">
        <v>4011</v>
      </c>
      <c r="BB697" s="326"/>
      <c r="BC697" s="326"/>
      <c r="BD697" s="106"/>
      <c r="BE697" s="983">
        <v>628</v>
      </c>
    </row>
    <row r="698" spans="1:259" s="381" customFormat="1" ht="12.95" customHeight="1">
      <c r="A698" s="200" t="s">
        <v>8481</v>
      </c>
      <c r="B698" s="140"/>
      <c r="C698" s="140"/>
      <c r="D698" s="143">
        <v>210019746</v>
      </c>
      <c r="E698" s="199" t="s">
        <v>1295</v>
      </c>
      <c r="F698" s="199"/>
      <c r="G698" s="144">
        <v>22100422</v>
      </c>
      <c r="H698" s="145"/>
      <c r="I698" s="286" t="s">
        <v>2252</v>
      </c>
      <c r="J698" s="286" t="s">
        <v>2253</v>
      </c>
      <c r="K698" s="286" t="s">
        <v>2254</v>
      </c>
      <c r="L698" s="145" t="s">
        <v>103</v>
      </c>
      <c r="M698" s="146"/>
      <c r="N698" s="145" t="s">
        <v>120</v>
      </c>
      <c r="O698" s="147" t="s">
        <v>83</v>
      </c>
      <c r="P698" s="147" t="s">
        <v>106</v>
      </c>
      <c r="Q698" s="145" t="s">
        <v>107</v>
      </c>
      <c r="R698" s="182" t="s">
        <v>433</v>
      </c>
      <c r="S698" s="145" t="s">
        <v>109</v>
      </c>
      <c r="T698" s="147" t="s">
        <v>106</v>
      </c>
      <c r="U698" s="145" t="s">
        <v>121</v>
      </c>
      <c r="V698" s="145" t="s">
        <v>111</v>
      </c>
      <c r="W698" s="147">
        <v>60</v>
      </c>
      <c r="X698" s="26" t="s">
        <v>112</v>
      </c>
      <c r="Y698" s="147"/>
      <c r="Z698" s="147"/>
      <c r="AA698" s="147"/>
      <c r="AB698" s="148">
        <v>30</v>
      </c>
      <c r="AC698" s="149">
        <v>60</v>
      </c>
      <c r="AD698" s="149">
        <v>10</v>
      </c>
      <c r="AE698" s="150" t="s">
        <v>178</v>
      </c>
      <c r="AF698" s="145" t="s">
        <v>114</v>
      </c>
      <c r="AG698" s="151">
        <v>24.68</v>
      </c>
      <c r="AH698" s="80">
        <v>534066</v>
      </c>
      <c r="AI698" s="32">
        <v>0</v>
      </c>
      <c r="AJ698" s="33">
        <f t="shared" si="41"/>
        <v>0</v>
      </c>
      <c r="AK698" s="154"/>
      <c r="AL698" s="154"/>
      <c r="AM698" s="154"/>
      <c r="AN698" s="155" t="s">
        <v>115</v>
      </c>
      <c r="AO698" s="145"/>
      <c r="AP698" s="145"/>
      <c r="AQ698" s="145"/>
      <c r="AR698" s="145"/>
      <c r="AS698" s="26" t="s">
        <v>2255</v>
      </c>
      <c r="AT698" s="145"/>
      <c r="AU698" s="145"/>
      <c r="AV698" s="145"/>
      <c r="AW698" s="75"/>
      <c r="AX698" s="75"/>
      <c r="AY698" s="75"/>
      <c r="AZ698" s="75"/>
      <c r="BC698" s="156"/>
      <c r="BD698" s="156"/>
      <c r="BE698" s="983">
        <v>629</v>
      </c>
    </row>
    <row r="699" spans="1:259" s="381" customFormat="1" ht="12.95" customHeight="1">
      <c r="A699" s="200" t="s">
        <v>8481</v>
      </c>
      <c r="B699" s="759"/>
      <c r="C699" s="759"/>
      <c r="D699" s="143">
        <v>210019746</v>
      </c>
      <c r="E699" s="768" t="s">
        <v>4827</v>
      </c>
      <c r="F699" s="768"/>
      <c r="G699" s="759"/>
      <c r="H699" s="524"/>
      <c r="I699" s="606" t="s">
        <v>2252</v>
      </c>
      <c r="J699" s="606" t="s">
        <v>2253</v>
      </c>
      <c r="K699" s="606" t="s">
        <v>2254</v>
      </c>
      <c r="L699" s="470" t="s">
        <v>103</v>
      </c>
      <c r="M699" s="97" t="s">
        <v>4706</v>
      </c>
      <c r="N699" s="470" t="s">
        <v>120</v>
      </c>
      <c r="O699" s="131" t="s">
        <v>83</v>
      </c>
      <c r="P699" s="398" t="s">
        <v>106</v>
      </c>
      <c r="Q699" s="606" t="s">
        <v>107</v>
      </c>
      <c r="R699" s="398" t="s">
        <v>2149</v>
      </c>
      <c r="S699" s="470" t="s">
        <v>109</v>
      </c>
      <c r="T699" s="398" t="s">
        <v>106</v>
      </c>
      <c r="U699" s="606" t="s">
        <v>121</v>
      </c>
      <c r="V699" s="606" t="s">
        <v>111</v>
      </c>
      <c r="W699" s="398">
        <v>60</v>
      </c>
      <c r="X699" s="606" t="s">
        <v>112</v>
      </c>
      <c r="Y699" s="398"/>
      <c r="Z699" s="398"/>
      <c r="AA699" s="398"/>
      <c r="AB699" s="470">
        <v>30</v>
      </c>
      <c r="AC699" s="470">
        <v>60</v>
      </c>
      <c r="AD699" s="470">
        <v>10</v>
      </c>
      <c r="AE699" s="737" t="s">
        <v>178</v>
      </c>
      <c r="AF699" s="738" t="s">
        <v>114</v>
      </c>
      <c r="AG699" s="610">
        <v>15.1</v>
      </c>
      <c r="AH699" s="610">
        <v>534066</v>
      </c>
      <c r="AI699" s="905">
        <v>0</v>
      </c>
      <c r="AJ699" s="905">
        <v>0</v>
      </c>
      <c r="AK699" s="740"/>
      <c r="AL699" s="741"/>
      <c r="AM699" s="741"/>
      <c r="AN699" s="395" t="s">
        <v>115</v>
      </c>
      <c r="AO699" s="606"/>
      <c r="AP699" s="606"/>
      <c r="AQ699" s="606"/>
      <c r="AR699" s="606"/>
      <c r="AS699" s="606" t="s">
        <v>2255</v>
      </c>
      <c r="AT699" s="606"/>
      <c r="AU699" s="606"/>
      <c r="AV699" s="606"/>
      <c r="AW699" s="411"/>
      <c r="AX699" s="411"/>
      <c r="AY699" s="411"/>
      <c r="AZ699" s="606" t="s">
        <v>4711</v>
      </c>
      <c r="BA699" s="769" t="s">
        <v>4708</v>
      </c>
      <c r="BB699" s="326"/>
      <c r="BC699" s="326"/>
      <c r="BD699" s="106"/>
      <c r="BE699" s="983">
        <v>630</v>
      </c>
    </row>
    <row r="700" spans="1:259" s="381" customFormat="1" ht="12.95" customHeight="1">
      <c r="A700" s="985" t="s">
        <v>8864</v>
      </c>
      <c r="B700" s="1203"/>
      <c r="C700" s="1203"/>
      <c r="D700" s="987">
        <v>210019746</v>
      </c>
      <c r="E700" s="1333" t="s">
        <v>8973</v>
      </c>
      <c r="F700" s="1333" t="s">
        <v>4827</v>
      </c>
      <c r="G700" s="1203"/>
      <c r="H700" s="529"/>
      <c r="I700" s="530" t="s">
        <v>2252</v>
      </c>
      <c r="J700" s="530" t="s">
        <v>2253</v>
      </c>
      <c r="K700" s="530" t="s">
        <v>2254</v>
      </c>
      <c r="L700" s="1262" t="s">
        <v>103</v>
      </c>
      <c r="M700" s="321" t="s">
        <v>4706</v>
      </c>
      <c r="N700" s="530" t="s">
        <v>120</v>
      </c>
      <c r="O700" s="1263" t="s">
        <v>83</v>
      </c>
      <c r="P700" s="321" t="s">
        <v>106</v>
      </c>
      <c r="Q700" s="530" t="s">
        <v>107</v>
      </c>
      <c r="R700" s="321" t="s">
        <v>1155</v>
      </c>
      <c r="S700" s="530" t="s">
        <v>109</v>
      </c>
      <c r="T700" s="321" t="s">
        <v>106</v>
      </c>
      <c r="U700" s="530" t="s">
        <v>121</v>
      </c>
      <c r="V700" s="530" t="s">
        <v>111</v>
      </c>
      <c r="W700" s="321">
        <v>60</v>
      </c>
      <c r="X700" s="530" t="s">
        <v>112</v>
      </c>
      <c r="Y700" s="321"/>
      <c r="Z700" s="321"/>
      <c r="AA700" s="321"/>
      <c r="AB700" s="321">
        <v>30</v>
      </c>
      <c r="AC700" s="530">
        <v>60</v>
      </c>
      <c r="AD700" s="530">
        <v>10</v>
      </c>
      <c r="AE700" s="618" t="s">
        <v>178</v>
      </c>
      <c r="AF700" s="530" t="s">
        <v>114</v>
      </c>
      <c r="AG700" s="618">
        <v>15.1</v>
      </c>
      <c r="AH700" s="960">
        <v>534066</v>
      </c>
      <c r="AI700" s="620">
        <v>8064396.5999999996</v>
      </c>
      <c r="AJ700" s="620">
        <v>9032124.1919999998</v>
      </c>
      <c r="AK700" s="619"/>
      <c r="AL700" s="620"/>
      <c r="AM700" s="620"/>
      <c r="AN700" s="621" t="s">
        <v>115</v>
      </c>
      <c r="AO700" s="530"/>
      <c r="AP700" s="530"/>
      <c r="AQ700" s="530"/>
      <c r="AR700" s="530"/>
      <c r="AS700" s="530" t="s">
        <v>2255</v>
      </c>
      <c r="AT700" s="530"/>
      <c r="AU700" s="530"/>
      <c r="AV700" s="530"/>
      <c r="AW700" s="530"/>
      <c r="AX700" s="530"/>
      <c r="AY700" s="530"/>
      <c r="AZ700" s="621" t="s">
        <v>7606</v>
      </c>
      <c r="BA700" s="1072"/>
      <c r="BB700" s="254"/>
      <c r="BC700" s="1"/>
      <c r="BD700" s="1" t="e">
        <f>VLOOKUP($F$2877:$F$3305,$E$17:$BE$2871,53,0)</f>
        <v>#VALUE!</v>
      </c>
      <c r="BE700" s="979" t="e">
        <f>BD700+0.5</f>
        <v>#VALUE!</v>
      </c>
    </row>
    <row r="701" spans="1:259" s="381" customFormat="1" ht="12.95" customHeight="1">
      <c r="A701" s="132" t="s">
        <v>317</v>
      </c>
      <c r="B701" s="140"/>
      <c r="C701" s="140"/>
      <c r="D701" s="143">
        <v>270002275</v>
      </c>
      <c r="E701" s="199" t="s">
        <v>1228</v>
      </c>
      <c r="F701" s="199"/>
      <c r="G701" s="144">
        <v>22100450</v>
      </c>
      <c r="H701" s="48"/>
      <c r="I701" s="48" t="s">
        <v>2256</v>
      </c>
      <c r="J701" s="48" t="s">
        <v>2257</v>
      </c>
      <c r="K701" s="48" t="s">
        <v>2258</v>
      </c>
      <c r="L701" s="48" t="s">
        <v>103</v>
      </c>
      <c r="M701" s="146" t="s">
        <v>925</v>
      </c>
      <c r="N701" s="48" t="s">
        <v>2259</v>
      </c>
      <c r="O701" s="166" t="s">
        <v>83</v>
      </c>
      <c r="P701" s="166" t="s">
        <v>106</v>
      </c>
      <c r="Q701" s="48" t="s">
        <v>107</v>
      </c>
      <c r="R701" s="166" t="s">
        <v>1092</v>
      </c>
      <c r="S701" s="48" t="s">
        <v>109</v>
      </c>
      <c r="T701" s="166" t="s">
        <v>106</v>
      </c>
      <c r="U701" s="48" t="s">
        <v>121</v>
      </c>
      <c r="V701" s="48" t="s">
        <v>111</v>
      </c>
      <c r="W701" s="167">
        <v>60</v>
      </c>
      <c r="X701" s="48" t="s">
        <v>112</v>
      </c>
      <c r="Y701" s="166"/>
      <c r="Z701" s="166"/>
      <c r="AA701" s="166"/>
      <c r="AB701" s="168">
        <v>30</v>
      </c>
      <c r="AC701" s="169">
        <v>60</v>
      </c>
      <c r="AD701" s="169">
        <v>10</v>
      </c>
      <c r="AE701" s="170" t="s">
        <v>128</v>
      </c>
      <c r="AF701" s="171" t="s">
        <v>114</v>
      </c>
      <c r="AG701" s="172">
        <v>725</v>
      </c>
      <c r="AH701" s="173">
        <v>460.95</v>
      </c>
      <c r="AI701" s="152">
        <f>AG701*AH701</f>
        <v>334188.75</v>
      </c>
      <c r="AJ701" s="153">
        <f t="shared" ref="AJ701:AJ706" si="42">AI701*1.12</f>
        <v>374291.4</v>
      </c>
      <c r="AK701" s="154"/>
      <c r="AL701" s="154"/>
      <c r="AM701" s="154"/>
      <c r="AN701" s="40" t="s">
        <v>115</v>
      </c>
      <c r="AO701" s="48"/>
      <c r="AP701" s="48"/>
      <c r="AQ701" s="48"/>
      <c r="AR701" s="48"/>
      <c r="AS701" s="48" t="s">
        <v>2260</v>
      </c>
      <c r="AT701" s="48"/>
      <c r="AU701" s="48"/>
      <c r="AV701" s="48"/>
      <c r="AW701" s="75"/>
      <c r="AX701" s="75"/>
      <c r="AY701" s="75"/>
      <c r="AZ701" s="75"/>
      <c r="BC701" s="156"/>
      <c r="BD701" s="156"/>
      <c r="BE701" s="983">
        <v>631</v>
      </c>
    </row>
    <row r="702" spans="1:259" s="381" customFormat="1" ht="12.95" customHeight="1">
      <c r="A702" s="132" t="s">
        <v>317</v>
      </c>
      <c r="B702" s="140"/>
      <c r="C702" s="140"/>
      <c r="D702" s="143">
        <v>270002295</v>
      </c>
      <c r="E702" s="199" t="s">
        <v>3615</v>
      </c>
      <c r="F702" s="199"/>
      <c r="G702" s="144">
        <v>22100464</v>
      </c>
      <c r="H702" s="48"/>
      <c r="I702" s="48" t="s">
        <v>2261</v>
      </c>
      <c r="J702" s="48" t="s">
        <v>2262</v>
      </c>
      <c r="K702" s="48" t="s">
        <v>2263</v>
      </c>
      <c r="L702" s="48" t="s">
        <v>103</v>
      </c>
      <c r="M702" s="146" t="s">
        <v>104</v>
      </c>
      <c r="N702" s="48"/>
      <c r="O702" s="166" t="s">
        <v>105</v>
      </c>
      <c r="P702" s="166" t="s">
        <v>106</v>
      </c>
      <c r="Q702" s="48" t="s">
        <v>107</v>
      </c>
      <c r="R702" s="166" t="s">
        <v>1092</v>
      </c>
      <c r="S702" s="48" t="s">
        <v>109</v>
      </c>
      <c r="T702" s="166" t="s">
        <v>106</v>
      </c>
      <c r="U702" s="48" t="s">
        <v>121</v>
      </c>
      <c r="V702" s="48" t="s">
        <v>111</v>
      </c>
      <c r="W702" s="167">
        <v>60</v>
      </c>
      <c r="X702" s="48" t="s">
        <v>112</v>
      </c>
      <c r="Y702" s="166"/>
      <c r="Z702" s="166"/>
      <c r="AA702" s="166"/>
      <c r="AB702" s="168"/>
      <c r="AC702" s="169">
        <v>90</v>
      </c>
      <c r="AD702" s="169">
        <v>10</v>
      </c>
      <c r="AE702" s="170" t="s">
        <v>128</v>
      </c>
      <c r="AF702" s="171" t="s">
        <v>114</v>
      </c>
      <c r="AG702" s="172">
        <v>1465</v>
      </c>
      <c r="AH702" s="173">
        <v>20.67</v>
      </c>
      <c r="AI702" s="32">
        <v>0</v>
      </c>
      <c r="AJ702" s="33">
        <f t="shared" si="42"/>
        <v>0</v>
      </c>
      <c r="AK702" s="154"/>
      <c r="AL702" s="154"/>
      <c r="AM702" s="154"/>
      <c r="AN702" s="40" t="s">
        <v>115</v>
      </c>
      <c r="AO702" s="48"/>
      <c r="AP702" s="48"/>
      <c r="AQ702" s="48"/>
      <c r="AR702" s="48"/>
      <c r="AS702" s="48" t="s">
        <v>2264</v>
      </c>
      <c r="AT702" s="48"/>
      <c r="AU702" s="48"/>
      <c r="AV702" s="48"/>
      <c r="AW702" s="75"/>
      <c r="AX702" s="75"/>
      <c r="AY702" s="75"/>
      <c r="AZ702" s="75"/>
      <c r="BC702" s="156"/>
      <c r="BD702" s="156"/>
      <c r="BE702" s="983">
        <v>632</v>
      </c>
    </row>
    <row r="703" spans="1:259" s="381" customFormat="1" ht="12.95" customHeight="1">
      <c r="A703" s="404" t="s">
        <v>317</v>
      </c>
      <c r="B703" s="380"/>
      <c r="C703" s="380"/>
      <c r="D703" s="416">
        <v>270002295</v>
      </c>
      <c r="E703" s="406" t="s">
        <v>4287</v>
      </c>
      <c r="F703" s="406"/>
      <c r="G703" s="137"/>
      <c r="H703" s="260"/>
      <c r="I703" s="48" t="s">
        <v>2261</v>
      </c>
      <c r="J703" s="48" t="s">
        <v>2262</v>
      </c>
      <c r="K703" s="48" t="s">
        <v>2263</v>
      </c>
      <c r="L703" s="48" t="s">
        <v>103</v>
      </c>
      <c r="M703" s="393"/>
      <c r="N703" s="48"/>
      <c r="O703" s="166" t="s">
        <v>105</v>
      </c>
      <c r="P703" s="166" t="s">
        <v>106</v>
      </c>
      <c r="Q703" s="48" t="s">
        <v>107</v>
      </c>
      <c r="R703" s="166" t="s">
        <v>1092</v>
      </c>
      <c r="S703" s="48" t="s">
        <v>109</v>
      </c>
      <c r="T703" s="166" t="s">
        <v>106</v>
      </c>
      <c r="U703" s="48" t="s">
        <v>121</v>
      </c>
      <c r="V703" s="48" t="s">
        <v>111</v>
      </c>
      <c r="W703" s="166">
        <v>60</v>
      </c>
      <c r="X703" s="48" t="s">
        <v>112</v>
      </c>
      <c r="Y703" s="166"/>
      <c r="Z703" s="166"/>
      <c r="AA703" s="166"/>
      <c r="AB703" s="407"/>
      <c r="AC703" s="48">
        <v>90</v>
      </c>
      <c r="AD703" s="48">
        <v>10</v>
      </c>
      <c r="AE703" s="408" t="s">
        <v>128</v>
      </c>
      <c r="AF703" s="48" t="s">
        <v>114</v>
      </c>
      <c r="AG703" s="409">
        <v>6250</v>
      </c>
      <c r="AH703" s="410">
        <v>20.67</v>
      </c>
      <c r="AI703" s="34">
        <f>AH703*AG703</f>
        <v>129187.50000000001</v>
      </c>
      <c r="AJ703" s="34">
        <f t="shared" si="42"/>
        <v>144690.00000000003</v>
      </c>
      <c r="AK703" s="35"/>
      <c r="AL703" s="34"/>
      <c r="AM703" s="34"/>
      <c r="AN703" s="40" t="s">
        <v>115</v>
      </c>
      <c r="AO703" s="48"/>
      <c r="AP703" s="48"/>
      <c r="AQ703" s="48"/>
      <c r="AR703" s="48"/>
      <c r="AS703" s="48" t="s">
        <v>2264</v>
      </c>
      <c r="AT703" s="48"/>
      <c r="AU703" s="48"/>
      <c r="AV703" s="48"/>
      <c r="AW703" s="411"/>
      <c r="AX703" s="411"/>
      <c r="AY703" s="411"/>
      <c r="AZ703" s="399"/>
      <c r="BA703" s="385" t="s">
        <v>4033</v>
      </c>
      <c r="BB703" s="386">
        <v>22100464</v>
      </c>
      <c r="BC703" s="386"/>
      <c r="BD703" s="209"/>
      <c r="BE703" s="983">
        <v>633</v>
      </c>
    </row>
    <row r="704" spans="1:259" s="381" customFormat="1" ht="12.95" customHeight="1">
      <c r="A704" s="132" t="s">
        <v>317</v>
      </c>
      <c r="B704" s="140"/>
      <c r="C704" s="140"/>
      <c r="D704" s="143">
        <v>270003051</v>
      </c>
      <c r="E704" s="199" t="s">
        <v>3616</v>
      </c>
      <c r="F704" s="199"/>
      <c r="G704" s="144">
        <v>22100465</v>
      </c>
      <c r="H704" s="48"/>
      <c r="I704" s="48" t="s">
        <v>2261</v>
      </c>
      <c r="J704" s="48" t="s">
        <v>2262</v>
      </c>
      <c r="K704" s="48" t="s">
        <v>2263</v>
      </c>
      <c r="L704" s="48" t="s">
        <v>103</v>
      </c>
      <c r="M704" s="146" t="s">
        <v>104</v>
      </c>
      <c r="N704" s="48"/>
      <c r="O704" s="166" t="s">
        <v>105</v>
      </c>
      <c r="P704" s="166" t="s">
        <v>106</v>
      </c>
      <c r="Q704" s="48" t="s">
        <v>107</v>
      </c>
      <c r="R704" s="166" t="s">
        <v>1092</v>
      </c>
      <c r="S704" s="48" t="s">
        <v>109</v>
      </c>
      <c r="T704" s="166" t="s">
        <v>106</v>
      </c>
      <c r="U704" s="48" t="s">
        <v>121</v>
      </c>
      <c r="V704" s="48" t="s">
        <v>111</v>
      </c>
      <c r="W704" s="167">
        <v>60</v>
      </c>
      <c r="X704" s="48" t="s">
        <v>112</v>
      </c>
      <c r="Y704" s="166"/>
      <c r="Z704" s="166"/>
      <c r="AA704" s="166"/>
      <c r="AB704" s="168"/>
      <c r="AC704" s="169">
        <v>90</v>
      </c>
      <c r="AD704" s="169">
        <v>10</v>
      </c>
      <c r="AE704" s="170" t="s">
        <v>128</v>
      </c>
      <c r="AF704" s="171" t="s">
        <v>114</v>
      </c>
      <c r="AG704" s="172">
        <v>1620</v>
      </c>
      <c r="AH704" s="173">
        <v>75.900000000000006</v>
      </c>
      <c r="AI704" s="152">
        <f>AG704*AH704</f>
        <v>122958.00000000001</v>
      </c>
      <c r="AJ704" s="153">
        <f t="shared" si="42"/>
        <v>137712.96000000002</v>
      </c>
      <c r="AK704" s="154"/>
      <c r="AL704" s="154"/>
      <c r="AM704" s="154"/>
      <c r="AN704" s="40" t="s">
        <v>115</v>
      </c>
      <c r="AO704" s="48"/>
      <c r="AP704" s="48"/>
      <c r="AQ704" s="48"/>
      <c r="AR704" s="48"/>
      <c r="AS704" s="48" t="s">
        <v>2265</v>
      </c>
      <c r="AT704" s="48"/>
      <c r="AU704" s="48"/>
      <c r="AV704" s="48"/>
      <c r="AW704" s="75"/>
      <c r="AX704" s="75"/>
      <c r="AY704" s="75"/>
      <c r="AZ704" s="75"/>
      <c r="BC704" s="156"/>
      <c r="BD704" s="156"/>
      <c r="BE704" s="983">
        <v>634</v>
      </c>
      <c r="BF704" s="201"/>
      <c r="BG704" s="201"/>
      <c r="BH704" s="201"/>
      <c r="BI704" s="201"/>
      <c r="BJ704" s="201"/>
      <c r="BK704" s="201"/>
      <c r="BL704" s="201"/>
      <c r="BM704" s="201"/>
      <c r="BN704" s="201"/>
      <c r="BO704" s="201"/>
      <c r="BP704" s="201"/>
      <c r="BQ704" s="201"/>
      <c r="BR704" s="201"/>
      <c r="BS704" s="201"/>
      <c r="BT704" s="201"/>
      <c r="BU704" s="201"/>
      <c r="BV704" s="201"/>
      <c r="BW704" s="201"/>
      <c r="BX704" s="201"/>
      <c r="BY704" s="201"/>
      <c r="BZ704" s="201"/>
      <c r="CA704" s="201"/>
      <c r="CB704" s="201"/>
      <c r="CC704" s="201"/>
      <c r="CD704" s="201"/>
      <c r="CE704" s="201"/>
      <c r="CF704" s="201"/>
      <c r="CG704" s="201"/>
      <c r="CH704" s="201"/>
      <c r="CI704" s="201"/>
      <c r="CJ704" s="201"/>
      <c r="CK704" s="201"/>
      <c r="CL704" s="201"/>
      <c r="CM704" s="201"/>
      <c r="CN704" s="201"/>
      <c r="CO704" s="201"/>
      <c r="CP704" s="201"/>
      <c r="CQ704" s="201"/>
      <c r="CR704" s="201"/>
      <c r="CS704" s="201"/>
      <c r="CT704" s="201"/>
      <c r="CU704" s="201"/>
      <c r="CV704" s="201"/>
      <c r="CW704" s="201"/>
      <c r="CX704" s="201"/>
      <c r="CY704" s="201"/>
      <c r="CZ704" s="201"/>
      <c r="DA704" s="201"/>
      <c r="DB704" s="201"/>
      <c r="DC704" s="201"/>
      <c r="DD704" s="201"/>
      <c r="DE704" s="201"/>
      <c r="DF704" s="201"/>
      <c r="DG704" s="201"/>
      <c r="DH704" s="201"/>
      <c r="DI704" s="201"/>
      <c r="DJ704" s="201"/>
      <c r="DK704" s="201"/>
      <c r="DL704" s="201"/>
      <c r="DM704" s="201"/>
      <c r="DN704" s="201"/>
      <c r="DO704" s="201"/>
      <c r="DP704" s="201"/>
      <c r="DQ704" s="201"/>
      <c r="DR704" s="201"/>
      <c r="DS704" s="201"/>
      <c r="DT704" s="201"/>
      <c r="DU704" s="201"/>
      <c r="DV704" s="201"/>
      <c r="DW704" s="201"/>
      <c r="DX704" s="201"/>
      <c r="DY704" s="201"/>
      <c r="DZ704" s="201"/>
      <c r="EA704" s="201"/>
      <c r="EB704" s="201"/>
      <c r="EC704" s="201"/>
      <c r="ED704" s="201"/>
      <c r="EE704" s="201"/>
      <c r="EF704" s="201"/>
      <c r="EG704" s="201"/>
      <c r="EH704" s="201"/>
      <c r="EI704" s="201"/>
      <c r="EJ704" s="201"/>
      <c r="EK704" s="201"/>
      <c r="EL704" s="201"/>
      <c r="EM704" s="201"/>
      <c r="EN704" s="201"/>
      <c r="EO704" s="201"/>
      <c r="EP704" s="201"/>
      <c r="EQ704" s="201"/>
      <c r="ER704" s="201"/>
      <c r="ES704" s="201"/>
      <c r="ET704" s="201"/>
      <c r="EU704" s="201"/>
      <c r="EV704" s="201"/>
      <c r="EW704" s="201"/>
      <c r="EX704" s="201"/>
      <c r="EY704" s="201"/>
      <c r="EZ704" s="201"/>
      <c r="FA704" s="201"/>
      <c r="FB704" s="201"/>
      <c r="FC704" s="201"/>
      <c r="FD704" s="201"/>
      <c r="FE704" s="201"/>
      <c r="FF704" s="201"/>
      <c r="FG704" s="201"/>
      <c r="FH704" s="201"/>
      <c r="FI704" s="201"/>
      <c r="FJ704" s="201"/>
      <c r="FK704" s="201"/>
      <c r="FL704" s="201"/>
      <c r="FM704" s="201"/>
      <c r="FN704" s="201"/>
      <c r="FO704" s="201"/>
      <c r="FP704" s="201"/>
      <c r="FQ704" s="201"/>
      <c r="FR704" s="201"/>
      <c r="FS704" s="201"/>
      <c r="FT704" s="201"/>
      <c r="FU704" s="201"/>
      <c r="FV704" s="201"/>
      <c r="FW704" s="201"/>
      <c r="FX704" s="201"/>
      <c r="FY704" s="201"/>
      <c r="FZ704" s="201"/>
      <c r="GA704" s="201"/>
      <c r="GB704" s="201"/>
      <c r="GC704" s="201"/>
      <c r="GD704" s="201"/>
      <c r="GE704" s="201"/>
      <c r="GF704" s="201"/>
      <c r="GG704" s="201"/>
      <c r="GH704" s="201"/>
      <c r="GI704" s="201"/>
      <c r="GJ704" s="201"/>
      <c r="GK704" s="201"/>
      <c r="GL704" s="201"/>
      <c r="GM704" s="201"/>
      <c r="GN704" s="201"/>
      <c r="GO704" s="201"/>
      <c r="GP704" s="201"/>
      <c r="GQ704" s="201"/>
      <c r="GR704" s="201"/>
      <c r="GS704" s="201"/>
      <c r="GT704" s="201"/>
      <c r="GU704" s="201"/>
      <c r="GV704" s="201"/>
      <c r="GW704" s="201"/>
      <c r="GX704" s="201"/>
      <c r="GY704" s="201"/>
      <c r="GZ704" s="201"/>
      <c r="HA704" s="201"/>
      <c r="HB704" s="201"/>
      <c r="HC704" s="201"/>
      <c r="HD704" s="201"/>
      <c r="HE704" s="201"/>
      <c r="HF704" s="201"/>
      <c r="HG704" s="201"/>
      <c r="HH704" s="201"/>
      <c r="HI704" s="201"/>
      <c r="HJ704" s="201"/>
      <c r="HK704" s="201"/>
      <c r="HL704" s="201"/>
      <c r="HM704" s="201"/>
      <c r="HN704" s="201"/>
      <c r="HO704" s="201"/>
      <c r="HP704" s="201"/>
      <c r="HQ704" s="201"/>
      <c r="HR704" s="201"/>
      <c r="HS704" s="201"/>
      <c r="HT704" s="201"/>
      <c r="HU704" s="201"/>
      <c r="HV704" s="201"/>
      <c r="HW704" s="201"/>
      <c r="HX704" s="201"/>
      <c r="HY704" s="201"/>
      <c r="HZ704" s="201"/>
      <c r="IA704" s="201"/>
      <c r="IB704" s="201"/>
      <c r="IC704" s="201"/>
      <c r="ID704" s="201"/>
      <c r="IE704" s="201"/>
      <c r="IF704" s="201"/>
      <c r="IG704" s="201"/>
      <c r="IH704" s="201"/>
      <c r="II704" s="201"/>
      <c r="IJ704" s="201"/>
      <c r="IK704" s="201"/>
      <c r="IL704" s="201"/>
      <c r="IM704" s="201"/>
      <c r="IN704" s="201"/>
      <c r="IO704" s="201"/>
      <c r="IP704" s="201"/>
      <c r="IQ704" s="201"/>
      <c r="IR704" s="201"/>
      <c r="IS704" s="201"/>
      <c r="IT704" s="201"/>
      <c r="IU704" s="201"/>
      <c r="IV704" s="201"/>
      <c r="IW704" s="201"/>
      <c r="IX704" s="201"/>
      <c r="IY704" s="201"/>
    </row>
    <row r="705" spans="1:259" s="381" customFormat="1" ht="12.95" customHeight="1">
      <c r="A705" s="132" t="s">
        <v>1171</v>
      </c>
      <c r="B705" s="140"/>
      <c r="C705" s="140"/>
      <c r="D705" s="143">
        <v>210019468</v>
      </c>
      <c r="E705" s="199" t="s">
        <v>3617</v>
      </c>
      <c r="F705" s="199"/>
      <c r="G705" s="144">
        <v>22100382</v>
      </c>
      <c r="H705" s="26"/>
      <c r="I705" s="26" t="s">
        <v>2266</v>
      </c>
      <c r="J705" s="26" t="s">
        <v>2262</v>
      </c>
      <c r="K705" s="28" t="s">
        <v>2267</v>
      </c>
      <c r="L705" s="48" t="s">
        <v>103</v>
      </c>
      <c r="M705" s="29"/>
      <c r="N705" s="28"/>
      <c r="O705" s="166" t="s">
        <v>105</v>
      </c>
      <c r="P705" s="28" t="s">
        <v>106</v>
      </c>
      <c r="Q705" s="26" t="s">
        <v>107</v>
      </c>
      <c r="R705" s="28" t="s">
        <v>2149</v>
      </c>
      <c r="S705" s="30" t="s">
        <v>109</v>
      </c>
      <c r="T705" s="26" t="s">
        <v>106</v>
      </c>
      <c r="U705" s="28" t="s">
        <v>121</v>
      </c>
      <c r="V705" s="26" t="s">
        <v>111</v>
      </c>
      <c r="W705" s="77">
        <v>60</v>
      </c>
      <c r="X705" s="28" t="s">
        <v>112</v>
      </c>
      <c r="Y705" s="28"/>
      <c r="Z705" s="49"/>
      <c r="AA705" s="27"/>
      <c r="AB705" s="168"/>
      <c r="AC705" s="169">
        <v>90</v>
      </c>
      <c r="AD705" s="169">
        <v>10</v>
      </c>
      <c r="AE705" s="150" t="s">
        <v>128</v>
      </c>
      <c r="AF705" s="150" t="s">
        <v>114</v>
      </c>
      <c r="AG705" s="80">
        <v>50</v>
      </c>
      <c r="AH705" s="67">
        <v>2188.0100000000002</v>
      </c>
      <c r="AI705" s="152">
        <v>0</v>
      </c>
      <c r="AJ705" s="153">
        <f t="shared" si="42"/>
        <v>0</v>
      </c>
      <c r="AK705" s="154"/>
      <c r="AL705" s="154"/>
      <c r="AM705" s="154"/>
      <c r="AN705" s="26" t="s">
        <v>115</v>
      </c>
      <c r="AO705" s="26"/>
      <c r="AP705" s="26"/>
      <c r="AQ705" s="26"/>
      <c r="AR705" s="26"/>
      <c r="AS705" s="26" t="s">
        <v>2268</v>
      </c>
      <c r="AT705" s="26"/>
      <c r="AU705" s="26"/>
      <c r="AV705" s="26"/>
      <c r="AW705" s="75"/>
      <c r="AX705" s="75"/>
      <c r="AY705" s="75"/>
      <c r="AZ705" s="75"/>
      <c r="BC705" s="156"/>
      <c r="BD705" s="156"/>
      <c r="BE705" s="983">
        <v>635</v>
      </c>
    </row>
    <row r="706" spans="1:259" s="381" customFormat="1" ht="12.95" customHeight="1">
      <c r="A706" s="132" t="s">
        <v>1171</v>
      </c>
      <c r="B706" s="380"/>
      <c r="C706" s="380"/>
      <c r="D706" s="404">
        <v>210019468</v>
      </c>
      <c r="E706" s="584" t="s">
        <v>4507</v>
      </c>
      <c r="F706" s="584"/>
      <c r="G706" s="380"/>
      <c r="H706" s="260"/>
      <c r="I706" s="26" t="s">
        <v>2266</v>
      </c>
      <c r="J706" s="26" t="s">
        <v>2262</v>
      </c>
      <c r="K706" s="28" t="s">
        <v>2267</v>
      </c>
      <c r="L706" s="48" t="s">
        <v>103</v>
      </c>
      <c r="M706" s="29"/>
      <c r="N706" s="158" t="s">
        <v>120</v>
      </c>
      <c r="O706" s="166" t="s">
        <v>83</v>
      </c>
      <c r="P706" s="28" t="s">
        <v>106</v>
      </c>
      <c r="Q706" s="26" t="s">
        <v>107</v>
      </c>
      <c r="R706" s="28" t="s">
        <v>433</v>
      </c>
      <c r="S706" s="30" t="s">
        <v>109</v>
      </c>
      <c r="T706" s="26" t="s">
        <v>106</v>
      </c>
      <c r="U706" s="28" t="s">
        <v>121</v>
      </c>
      <c r="V706" s="26" t="s">
        <v>111</v>
      </c>
      <c r="W706" s="77">
        <v>60</v>
      </c>
      <c r="X706" s="28" t="s">
        <v>112</v>
      </c>
      <c r="Y706" s="28"/>
      <c r="Z706" s="49"/>
      <c r="AA706" s="27"/>
      <c r="AB706" s="346">
        <v>30</v>
      </c>
      <c r="AC706" s="585">
        <v>60</v>
      </c>
      <c r="AD706" s="585">
        <v>10</v>
      </c>
      <c r="AE706" s="150" t="s">
        <v>128</v>
      </c>
      <c r="AF706" s="150" t="s">
        <v>114</v>
      </c>
      <c r="AG706" s="80">
        <v>50</v>
      </c>
      <c r="AH706" s="67">
        <v>2188.0100000000002</v>
      </c>
      <c r="AI706" s="32">
        <v>0</v>
      </c>
      <c r="AJ706" s="33">
        <f t="shared" si="42"/>
        <v>0</v>
      </c>
      <c r="AK706" s="154"/>
      <c r="AL706" s="154"/>
      <c r="AM706" s="154"/>
      <c r="AN706" s="26" t="s">
        <v>115</v>
      </c>
      <c r="AO706" s="26"/>
      <c r="AP706" s="26"/>
      <c r="AQ706" s="26"/>
      <c r="AR706" s="26"/>
      <c r="AS706" s="26" t="s">
        <v>2268</v>
      </c>
      <c r="AT706" s="26"/>
      <c r="AU706" s="26"/>
      <c r="AV706" s="26"/>
      <c r="AW706" s="75"/>
      <c r="AX706" s="75"/>
      <c r="AY706" s="75"/>
      <c r="AZ706" s="75" t="s">
        <v>4508</v>
      </c>
      <c r="BB706" s="254"/>
      <c r="BC706" s="1"/>
      <c r="BD706" s="1"/>
      <c r="BE706" s="983">
        <v>636</v>
      </c>
    </row>
    <row r="707" spans="1:259" s="381" customFormat="1" ht="12.95" customHeight="1">
      <c r="A707" s="132" t="s">
        <v>1171</v>
      </c>
      <c r="B707" s="759"/>
      <c r="C707" s="759"/>
      <c r="D707" s="143">
        <v>210019468</v>
      </c>
      <c r="E707" s="791" t="s">
        <v>4771</v>
      </c>
      <c r="F707" s="791"/>
      <c r="G707" s="759"/>
      <c r="H707" s="524"/>
      <c r="I707" s="606" t="s">
        <v>2266</v>
      </c>
      <c r="J707" s="606" t="s">
        <v>2262</v>
      </c>
      <c r="K707" s="398" t="s">
        <v>2267</v>
      </c>
      <c r="L707" s="765" t="s">
        <v>103</v>
      </c>
      <c r="M707" s="504"/>
      <c r="N707" s="770" t="s">
        <v>120</v>
      </c>
      <c r="O707" s="766" t="s">
        <v>83</v>
      </c>
      <c r="P707" s="398" t="s">
        <v>106</v>
      </c>
      <c r="Q707" s="606" t="s">
        <v>107</v>
      </c>
      <c r="R707" s="398" t="s">
        <v>2149</v>
      </c>
      <c r="S707" s="97" t="s">
        <v>109</v>
      </c>
      <c r="T707" s="606" t="s">
        <v>106</v>
      </c>
      <c r="U707" s="398" t="s">
        <v>121</v>
      </c>
      <c r="V707" s="606" t="s">
        <v>111</v>
      </c>
      <c r="W707" s="441">
        <v>60</v>
      </c>
      <c r="X707" s="398" t="s">
        <v>112</v>
      </c>
      <c r="Y707" s="398"/>
      <c r="Z707" s="795"/>
      <c r="AA707" s="401"/>
      <c r="AB707" s="470">
        <v>30</v>
      </c>
      <c r="AC707" s="470">
        <v>60</v>
      </c>
      <c r="AD707" s="470">
        <v>10</v>
      </c>
      <c r="AE707" s="794" t="s">
        <v>128</v>
      </c>
      <c r="AF707" s="794" t="s">
        <v>114</v>
      </c>
      <c r="AG707" s="610">
        <v>50</v>
      </c>
      <c r="AH707" s="498">
        <v>2188.0100000000002</v>
      </c>
      <c r="AI707" s="905">
        <v>0</v>
      </c>
      <c r="AJ707" s="905">
        <v>0</v>
      </c>
      <c r="AK707" s="740"/>
      <c r="AL707" s="741"/>
      <c r="AM707" s="741"/>
      <c r="AN707" s="606" t="s">
        <v>115</v>
      </c>
      <c r="AO707" s="606"/>
      <c r="AP707" s="606"/>
      <c r="AQ707" s="606"/>
      <c r="AR707" s="606"/>
      <c r="AS707" s="606" t="s">
        <v>2268</v>
      </c>
      <c r="AT707" s="606"/>
      <c r="AU707" s="606"/>
      <c r="AV707" s="606"/>
      <c r="AW707" s="75"/>
      <c r="AX707" s="75"/>
      <c r="AY707" s="75"/>
      <c r="AZ707" s="75"/>
      <c r="BA707" s="733"/>
      <c r="BB707" s="326"/>
      <c r="BC707" s="326"/>
      <c r="BD707" s="106"/>
      <c r="BE707" s="983">
        <v>637</v>
      </c>
    </row>
    <row r="708" spans="1:259" s="381" customFormat="1" ht="12.95" customHeight="1">
      <c r="A708" s="985" t="s">
        <v>1171</v>
      </c>
      <c r="B708" s="1203"/>
      <c r="C708" s="1203"/>
      <c r="D708" s="987">
        <v>210019468</v>
      </c>
      <c r="E708" s="1333" t="s">
        <v>8925</v>
      </c>
      <c r="F708" s="1333" t="s">
        <v>4771</v>
      </c>
      <c r="G708" s="1203"/>
      <c r="H708" s="1560"/>
      <c r="I708" s="1280" t="s">
        <v>2266</v>
      </c>
      <c r="J708" s="1280" t="s">
        <v>2262</v>
      </c>
      <c r="K708" s="1280" t="s">
        <v>2267</v>
      </c>
      <c r="L708" s="1679" t="s">
        <v>103</v>
      </c>
      <c r="M708" s="1281"/>
      <c r="N708" s="1280" t="s">
        <v>120</v>
      </c>
      <c r="O708" s="1278" t="s">
        <v>83</v>
      </c>
      <c r="P708" s="1281" t="s">
        <v>106</v>
      </c>
      <c r="Q708" s="1280" t="s">
        <v>107</v>
      </c>
      <c r="R708" s="321" t="s">
        <v>1155</v>
      </c>
      <c r="S708" s="1280" t="s">
        <v>109</v>
      </c>
      <c r="T708" s="1281" t="s">
        <v>106</v>
      </c>
      <c r="U708" s="1280" t="s">
        <v>121</v>
      </c>
      <c r="V708" s="1280" t="s">
        <v>111</v>
      </c>
      <c r="W708" s="1281">
        <v>60</v>
      </c>
      <c r="X708" s="1280" t="s">
        <v>112</v>
      </c>
      <c r="Y708" s="1281"/>
      <c r="Z708" s="1281"/>
      <c r="AA708" s="1281"/>
      <c r="AB708" s="1281">
        <v>30</v>
      </c>
      <c r="AC708" s="1280">
        <v>60</v>
      </c>
      <c r="AD708" s="1280">
        <v>10</v>
      </c>
      <c r="AE708" s="1282" t="s">
        <v>128</v>
      </c>
      <c r="AF708" s="1280" t="s">
        <v>114</v>
      </c>
      <c r="AG708" s="1282">
        <v>50</v>
      </c>
      <c r="AH708" s="1796">
        <v>2188.0100000000002</v>
      </c>
      <c r="AI708" s="620">
        <v>109400.50000000001</v>
      </c>
      <c r="AJ708" s="620">
        <v>122528.56000000003</v>
      </c>
      <c r="AK708" s="1822"/>
      <c r="AL708" s="1804"/>
      <c r="AM708" s="1804"/>
      <c r="AN708" s="1288" t="s">
        <v>115</v>
      </c>
      <c r="AO708" s="1280"/>
      <c r="AP708" s="1280"/>
      <c r="AQ708" s="1280"/>
      <c r="AR708" s="1280"/>
      <c r="AS708" s="1280" t="s">
        <v>2268</v>
      </c>
      <c r="AT708" s="1280"/>
      <c r="AU708" s="1280"/>
      <c r="AV708" s="1280"/>
      <c r="AW708" s="530"/>
      <c r="AX708" s="530"/>
      <c r="AY708" s="530"/>
      <c r="AZ708" s="621"/>
      <c r="BA708" s="1072"/>
      <c r="BB708" s="254"/>
      <c r="BC708" s="1"/>
      <c r="BD708" s="1" t="e">
        <f>VLOOKUP($F$2877:$F$3305,$E$17:$BE$2871,53,0)</f>
        <v>#VALUE!</v>
      </c>
      <c r="BE708" s="979" t="e">
        <f>BD708+0.5</f>
        <v>#VALUE!</v>
      </c>
    </row>
    <row r="709" spans="1:259" s="381" customFormat="1" ht="12.95" customHeight="1">
      <c r="A709" s="132" t="s">
        <v>1171</v>
      </c>
      <c r="B709" s="140"/>
      <c r="C709" s="140"/>
      <c r="D709" s="143">
        <v>210025329</v>
      </c>
      <c r="E709" s="199" t="s">
        <v>3618</v>
      </c>
      <c r="F709" s="199"/>
      <c r="G709" s="144">
        <v>22100383</v>
      </c>
      <c r="H709" s="26"/>
      <c r="I709" s="26" t="s">
        <v>2266</v>
      </c>
      <c r="J709" s="26" t="s">
        <v>2262</v>
      </c>
      <c r="K709" s="28" t="s">
        <v>2267</v>
      </c>
      <c r="L709" s="48" t="s">
        <v>103</v>
      </c>
      <c r="M709" s="29"/>
      <c r="N709" s="28"/>
      <c r="O709" s="166" t="s">
        <v>105</v>
      </c>
      <c r="P709" s="28" t="s">
        <v>106</v>
      </c>
      <c r="Q709" s="26" t="s">
        <v>107</v>
      </c>
      <c r="R709" s="28" t="s">
        <v>2149</v>
      </c>
      <c r="S709" s="30" t="s">
        <v>109</v>
      </c>
      <c r="T709" s="26" t="s">
        <v>106</v>
      </c>
      <c r="U709" s="28" t="s">
        <v>121</v>
      </c>
      <c r="V709" s="26" t="s">
        <v>111</v>
      </c>
      <c r="W709" s="77">
        <v>60</v>
      </c>
      <c r="X709" s="28" t="s">
        <v>112</v>
      </c>
      <c r="Y709" s="28"/>
      <c r="Z709" s="49"/>
      <c r="AA709" s="27"/>
      <c r="AB709" s="168"/>
      <c r="AC709" s="169">
        <v>90</v>
      </c>
      <c r="AD709" s="169">
        <v>10</v>
      </c>
      <c r="AE709" s="150" t="s">
        <v>128</v>
      </c>
      <c r="AF709" s="150" t="s">
        <v>114</v>
      </c>
      <c r="AG709" s="80">
        <v>946</v>
      </c>
      <c r="AH709" s="67">
        <v>655.5</v>
      </c>
      <c r="AI709" s="152">
        <v>0</v>
      </c>
      <c r="AJ709" s="153">
        <f t="shared" ref="AJ709:AJ719" si="43">AI709*1.12</f>
        <v>0</v>
      </c>
      <c r="AK709" s="154"/>
      <c r="AL709" s="154"/>
      <c r="AM709" s="154"/>
      <c r="AN709" s="26" t="s">
        <v>115</v>
      </c>
      <c r="AO709" s="26"/>
      <c r="AP709" s="26"/>
      <c r="AQ709" s="26"/>
      <c r="AR709" s="26"/>
      <c r="AS709" s="26" t="s">
        <v>2269</v>
      </c>
      <c r="AT709" s="26"/>
      <c r="AU709" s="26"/>
      <c r="AV709" s="26"/>
      <c r="AW709" s="75"/>
      <c r="AX709" s="75"/>
      <c r="AY709" s="75"/>
      <c r="AZ709" s="75"/>
      <c r="BC709" s="156"/>
      <c r="BD709" s="156"/>
      <c r="BE709" s="983">
        <v>638</v>
      </c>
    </row>
    <row r="710" spans="1:259" ht="12.95" customHeight="1">
      <c r="A710" s="61" t="s">
        <v>1171</v>
      </c>
      <c r="B710" s="260"/>
      <c r="C710" s="260"/>
      <c r="D710" s="398">
        <v>210025329</v>
      </c>
      <c r="E710" s="588" t="s">
        <v>4509</v>
      </c>
      <c r="F710" s="588"/>
      <c r="G710" s="260"/>
      <c r="H710" s="260"/>
      <c r="I710" s="26" t="s">
        <v>2266</v>
      </c>
      <c r="J710" s="26" t="s">
        <v>2262</v>
      </c>
      <c r="K710" s="28" t="s">
        <v>2267</v>
      </c>
      <c r="L710" s="48" t="s">
        <v>103</v>
      </c>
      <c r="M710" s="29"/>
      <c r="N710" s="158" t="s">
        <v>120</v>
      </c>
      <c r="O710" s="166" t="s">
        <v>83</v>
      </c>
      <c r="P710" s="28" t="s">
        <v>106</v>
      </c>
      <c r="Q710" s="26" t="s">
        <v>107</v>
      </c>
      <c r="R710" s="28" t="s">
        <v>433</v>
      </c>
      <c r="S710" s="30" t="s">
        <v>109</v>
      </c>
      <c r="T710" s="26" t="s">
        <v>106</v>
      </c>
      <c r="U710" s="28" t="s">
        <v>121</v>
      </c>
      <c r="V710" s="26" t="s">
        <v>111</v>
      </c>
      <c r="W710" s="77">
        <v>60</v>
      </c>
      <c r="X710" s="28" t="s">
        <v>112</v>
      </c>
      <c r="Y710" s="28"/>
      <c r="Z710" s="49"/>
      <c r="AA710" s="27"/>
      <c r="AB710" s="346">
        <v>30</v>
      </c>
      <c r="AC710" s="585">
        <v>60</v>
      </c>
      <c r="AD710" s="585">
        <v>10</v>
      </c>
      <c r="AE710" s="150" t="s">
        <v>128</v>
      </c>
      <c r="AF710" s="150" t="s">
        <v>114</v>
      </c>
      <c r="AG710" s="80">
        <v>946</v>
      </c>
      <c r="AH710" s="67">
        <v>655.5</v>
      </c>
      <c r="AI710" s="32">
        <v>0</v>
      </c>
      <c r="AJ710" s="33">
        <f t="shared" si="43"/>
        <v>0</v>
      </c>
      <c r="AK710" s="154"/>
      <c r="AL710" s="154"/>
      <c r="AM710" s="154"/>
      <c r="AN710" s="26" t="s">
        <v>115</v>
      </c>
      <c r="AO710" s="26"/>
      <c r="AP710" s="26"/>
      <c r="AQ710" s="26"/>
      <c r="AR710" s="26"/>
      <c r="AS710" s="26" t="s">
        <v>2269</v>
      </c>
      <c r="AT710" s="26"/>
      <c r="AU710" s="26"/>
      <c r="AV710" s="26"/>
      <c r="AW710" s="75"/>
      <c r="AX710" s="75"/>
      <c r="AY710" s="75"/>
      <c r="AZ710" s="75" t="s">
        <v>4508</v>
      </c>
      <c r="BA710" s="381"/>
      <c r="BB710" s="254"/>
      <c r="BE710" s="983">
        <v>639</v>
      </c>
      <c r="BF710" s="381"/>
      <c r="BG710" s="381"/>
      <c r="BH710" s="381"/>
      <c r="BI710" s="381"/>
      <c r="BJ710" s="381"/>
      <c r="BK710" s="381"/>
      <c r="BL710" s="381"/>
      <c r="BM710" s="381"/>
      <c r="BN710" s="381"/>
      <c r="BO710" s="381"/>
      <c r="BP710" s="381"/>
      <c r="BQ710" s="381"/>
      <c r="BR710" s="381"/>
      <c r="BS710" s="381"/>
      <c r="BT710" s="381"/>
      <c r="BU710" s="381"/>
      <c r="BV710" s="381"/>
      <c r="BW710" s="381"/>
      <c r="BX710" s="381"/>
      <c r="BY710" s="381"/>
      <c r="BZ710" s="381"/>
      <c r="CA710" s="381"/>
      <c r="CB710" s="381"/>
      <c r="CC710" s="381"/>
      <c r="CD710" s="381"/>
      <c r="CE710" s="381"/>
      <c r="CF710" s="381"/>
      <c r="CG710" s="381"/>
      <c r="CH710" s="381"/>
      <c r="CI710" s="381"/>
      <c r="CJ710" s="381"/>
      <c r="CK710" s="381"/>
      <c r="CL710" s="381"/>
      <c r="CM710" s="381"/>
      <c r="CN710" s="381"/>
      <c r="CO710" s="381"/>
      <c r="CP710" s="381"/>
      <c r="CQ710" s="381"/>
      <c r="CR710" s="381"/>
      <c r="CS710" s="381"/>
      <c r="CT710" s="381"/>
      <c r="CU710" s="381"/>
      <c r="CV710" s="381"/>
      <c r="CW710" s="381"/>
      <c r="CX710" s="381"/>
      <c r="CY710" s="381"/>
      <c r="CZ710" s="381"/>
      <c r="DA710" s="381"/>
      <c r="DB710" s="381"/>
      <c r="DC710" s="381"/>
      <c r="DD710" s="381"/>
      <c r="DE710" s="381"/>
      <c r="DF710" s="381"/>
      <c r="DG710" s="381"/>
      <c r="DH710" s="381"/>
      <c r="DI710" s="381"/>
      <c r="DJ710" s="381"/>
      <c r="DK710" s="381"/>
      <c r="DL710" s="381"/>
      <c r="DM710" s="381"/>
      <c r="DN710" s="381"/>
      <c r="DO710" s="381"/>
      <c r="DP710" s="381"/>
      <c r="DQ710" s="381"/>
      <c r="DR710" s="381"/>
      <c r="DS710" s="381"/>
      <c r="DT710" s="381"/>
      <c r="DU710" s="381"/>
      <c r="DV710" s="381"/>
      <c r="DW710" s="381"/>
      <c r="DX710" s="381"/>
      <c r="DY710" s="381"/>
      <c r="DZ710" s="381"/>
      <c r="EA710" s="381"/>
      <c r="EB710" s="381"/>
      <c r="EC710" s="381"/>
      <c r="ED710" s="381"/>
      <c r="EE710" s="381"/>
      <c r="EF710" s="381"/>
      <c r="EG710" s="381"/>
      <c r="EH710" s="381"/>
      <c r="EI710" s="381"/>
      <c r="EJ710" s="381"/>
      <c r="EK710" s="381"/>
      <c r="EL710" s="381"/>
      <c r="EM710" s="381"/>
      <c r="EN710" s="381"/>
      <c r="EO710" s="381"/>
      <c r="EP710" s="381"/>
      <c r="EQ710" s="381"/>
      <c r="ER710" s="381"/>
      <c r="ES710" s="381"/>
      <c r="ET710" s="381"/>
      <c r="EU710" s="381"/>
      <c r="EV710" s="381"/>
      <c r="EW710" s="381"/>
      <c r="EX710" s="381"/>
      <c r="EY710" s="381"/>
      <c r="EZ710" s="381"/>
      <c r="FA710" s="381"/>
      <c r="FB710" s="381"/>
      <c r="FC710" s="381"/>
      <c r="FD710" s="381"/>
      <c r="FE710" s="381"/>
      <c r="FF710" s="381"/>
      <c r="FG710" s="381"/>
      <c r="FH710" s="381"/>
      <c r="FI710" s="381"/>
      <c r="FJ710" s="381"/>
      <c r="FK710" s="381"/>
      <c r="FL710" s="381"/>
      <c r="FM710" s="381"/>
      <c r="FN710" s="381"/>
      <c r="FO710" s="381"/>
      <c r="FP710" s="381"/>
      <c r="FQ710" s="381"/>
      <c r="FR710" s="381"/>
      <c r="FS710" s="381"/>
      <c r="FT710" s="381"/>
      <c r="FU710" s="381"/>
      <c r="FV710" s="381"/>
      <c r="FW710" s="381"/>
      <c r="FX710" s="381"/>
      <c r="FY710" s="381"/>
      <c r="FZ710" s="381"/>
      <c r="GA710" s="381"/>
      <c r="GB710" s="381"/>
      <c r="GC710" s="381"/>
      <c r="GD710" s="381"/>
      <c r="GE710" s="381"/>
      <c r="GF710" s="381"/>
      <c r="GG710" s="381"/>
      <c r="GH710" s="381"/>
      <c r="GI710" s="381"/>
      <c r="GJ710" s="381"/>
      <c r="GK710" s="381"/>
      <c r="GL710" s="381"/>
      <c r="GM710" s="381"/>
      <c r="GN710" s="381"/>
      <c r="GO710" s="381"/>
      <c r="GP710" s="381"/>
      <c r="GQ710" s="381"/>
      <c r="GR710" s="381"/>
      <c r="GS710" s="381"/>
      <c r="GT710" s="381"/>
      <c r="GU710" s="381"/>
      <c r="GV710" s="381"/>
      <c r="GW710" s="381"/>
      <c r="GX710" s="381"/>
      <c r="GY710" s="381"/>
      <c r="GZ710" s="381"/>
      <c r="HA710" s="381"/>
      <c r="HB710" s="381"/>
      <c r="HC710" s="381"/>
      <c r="HD710" s="381"/>
      <c r="HE710" s="381"/>
      <c r="HF710" s="381"/>
      <c r="HG710" s="381"/>
      <c r="HH710" s="381"/>
      <c r="HI710" s="381"/>
      <c r="HJ710" s="381"/>
      <c r="HK710" s="381"/>
      <c r="HL710" s="381"/>
      <c r="HM710" s="381"/>
      <c r="HN710" s="381"/>
      <c r="HO710" s="381"/>
      <c r="HP710" s="381"/>
      <c r="HQ710" s="381"/>
      <c r="HR710" s="381"/>
      <c r="HS710" s="381"/>
      <c r="HT710" s="381"/>
      <c r="HU710" s="381"/>
      <c r="HV710" s="381"/>
      <c r="HW710" s="381"/>
      <c r="HX710" s="381"/>
      <c r="HY710" s="381"/>
      <c r="HZ710" s="381"/>
      <c r="IA710" s="381"/>
      <c r="IB710" s="381"/>
      <c r="IC710" s="381"/>
      <c r="ID710" s="381"/>
      <c r="IE710" s="381"/>
      <c r="IF710" s="381"/>
      <c r="IG710" s="381"/>
      <c r="IH710" s="381"/>
      <c r="II710" s="381"/>
      <c r="IJ710" s="381"/>
      <c r="IK710" s="381"/>
      <c r="IL710" s="381"/>
      <c r="IM710" s="381"/>
      <c r="IN710" s="381"/>
      <c r="IO710" s="381"/>
      <c r="IP710" s="381"/>
      <c r="IQ710" s="381"/>
      <c r="IR710" s="381"/>
      <c r="IS710" s="381"/>
      <c r="IT710" s="381"/>
      <c r="IU710" s="381"/>
      <c r="IV710" s="381"/>
      <c r="IW710" s="381"/>
      <c r="IX710" s="381"/>
      <c r="IY710" s="381"/>
    </row>
    <row r="711" spans="1:259" ht="12.95" customHeight="1">
      <c r="A711" s="61" t="s">
        <v>1171</v>
      </c>
      <c r="B711" s="524"/>
      <c r="C711" s="524"/>
      <c r="D711" s="131">
        <v>210025329</v>
      </c>
      <c r="E711" s="1583" t="s">
        <v>4772</v>
      </c>
      <c r="F711" s="1583"/>
      <c r="G711" s="524"/>
      <c r="H711" s="524"/>
      <c r="I711" s="606" t="s">
        <v>2266</v>
      </c>
      <c r="J711" s="606" t="s">
        <v>2262</v>
      </c>
      <c r="K711" s="398" t="s">
        <v>2267</v>
      </c>
      <c r="L711" s="765" t="s">
        <v>103</v>
      </c>
      <c r="M711" s="504"/>
      <c r="N711" s="770" t="s">
        <v>120</v>
      </c>
      <c r="O711" s="766" t="s">
        <v>83</v>
      </c>
      <c r="P711" s="398" t="s">
        <v>106</v>
      </c>
      <c r="Q711" s="606" t="s">
        <v>107</v>
      </c>
      <c r="R711" s="398" t="s">
        <v>2149</v>
      </c>
      <c r="S711" s="97" t="s">
        <v>109</v>
      </c>
      <c r="T711" s="606" t="s">
        <v>106</v>
      </c>
      <c r="U711" s="398" t="s">
        <v>121</v>
      </c>
      <c r="V711" s="606" t="s">
        <v>111</v>
      </c>
      <c r="W711" s="441">
        <v>60</v>
      </c>
      <c r="X711" s="398" t="s">
        <v>112</v>
      </c>
      <c r="Y711" s="398"/>
      <c r="Z711" s="795"/>
      <c r="AA711" s="401"/>
      <c r="AB711" s="470">
        <v>30</v>
      </c>
      <c r="AC711" s="470">
        <v>60</v>
      </c>
      <c r="AD711" s="470">
        <v>10</v>
      </c>
      <c r="AE711" s="794" t="s">
        <v>128</v>
      </c>
      <c r="AF711" s="794" t="s">
        <v>114</v>
      </c>
      <c r="AG711" s="610">
        <v>946</v>
      </c>
      <c r="AH711" s="498">
        <v>655.5</v>
      </c>
      <c r="AI711" s="739">
        <v>620103</v>
      </c>
      <c r="AJ711" s="739">
        <f t="shared" si="43"/>
        <v>694515.3600000001</v>
      </c>
      <c r="AK711" s="740"/>
      <c r="AL711" s="741"/>
      <c r="AM711" s="741"/>
      <c r="AN711" s="606" t="s">
        <v>115</v>
      </c>
      <c r="AO711" s="606"/>
      <c r="AP711" s="606"/>
      <c r="AQ711" s="606"/>
      <c r="AR711" s="606"/>
      <c r="AS711" s="606" t="s">
        <v>2269</v>
      </c>
      <c r="AT711" s="606"/>
      <c r="AU711" s="606"/>
      <c r="AV711" s="606"/>
      <c r="AW711" s="75"/>
      <c r="AX711" s="75"/>
      <c r="AY711" s="75"/>
      <c r="AZ711" s="75"/>
      <c r="BA711" s="733"/>
      <c r="BB711" s="326"/>
      <c r="BC711" s="326"/>
      <c r="BD711" s="106"/>
      <c r="BE711" s="983">
        <v>640</v>
      </c>
      <c r="BF711" s="381"/>
      <c r="BG711" s="381"/>
      <c r="BH711" s="381"/>
      <c r="BI711" s="381"/>
      <c r="BJ711" s="381"/>
      <c r="BK711" s="381"/>
      <c r="BL711" s="381"/>
      <c r="BM711" s="381"/>
      <c r="BN711" s="381"/>
      <c r="BO711" s="381"/>
      <c r="BP711" s="381"/>
      <c r="BQ711" s="381"/>
      <c r="BR711" s="381"/>
      <c r="BS711" s="381"/>
      <c r="BT711" s="381"/>
      <c r="BU711" s="381"/>
      <c r="BV711" s="381"/>
      <c r="BW711" s="381"/>
      <c r="BX711" s="381"/>
      <c r="BY711" s="381"/>
      <c r="BZ711" s="381"/>
      <c r="CA711" s="381"/>
      <c r="CB711" s="381"/>
      <c r="CC711" s="381"/>
      <c r="CD711" s="381"/>
      <c r="CE711" s="381"/>
      <c r="CF711" s="381"/>
      <c r="CG711" s="381"/>
      <c r="CH711" s="381"/>
      <c r="CI711" s="381"/>
      <c r="CJ711" s="381"/>
      <c r="CK711" s="381"/>
      <c r="CL711" s="381"/>
      <c r="CM711" s="381"/>
      <c r="CN711" s="381"/>
      <c r="CO711" s="381"/>
      <c r="CP711" s="381"/>
      <c r="CQ711" s="381"/>
      <c r="CR711" s="381"/>
      <c r="CS711" s="381"/>
      <c r="CT711" s="381"/>
      <c r="CU711" s="381"/>
      <c r="CV711" s="381"/>
      <c r="CW711" s="381"/>
      <c r="CX711" s="381"/>
      <c r="CY711" s="381"/>
      <c r="CZ711" s="381"/>
      <c r="DA711" s="381"/>
      <c r="DB711" s="381"/>
      <c r="DC711" s="381"/>
      <c r="DD711" s="381"/>
      <c r="DE711" s="381"/>
      <c r="DF711" s="381"/>
      <c r="DG711" s="381"/>
      <c r="DH711" s="381"/>
      <c r="DI711" s="381"/>
      <c r="DJ711" s="381"/>
      <c r="DK711" s="381"/>
      <c r="DL711" s="381"/>
      <c r="DM711" s="381"/>
      <c r="DN711" s="381"/>
      <c r="DO711" s="381"/>
      <c r="DP711" s="381"/>
      <c r="DQ711" s="381"/>
      <c r="DR711" s="381"/>
      <c r="DS711" s="381"/>
      <c r="DT711" s="381"/>
      <c r="DU711" s="381"/>
      <c r="DV711" s="381"/>
      <c r="DW711" s="381"/>
      <c r="DX711" s="381"/>
      <c r="DY711" s="381"/>
      <c r="DZ711" s="381"/>
      <c r="EA711" s="381"/>
      <c r="EB711" s="381"/>
      <c r="EC711" s="381"/>
      <c r="ED711" s="381"/>
      <c r="EE711" s="381"/>
      <c r="EF711" s="381"/>
      <c r="EG711" s="381"/>
      <c r="EH711" s="381"/>
      <c r="EI711" s="381"/>
      <c r="EJ711" s="381"/>
      <c r="EK711" s="381"/>
      <c r="EL711" s="381"/>
      <c r="EM711" s="381"/>
      <c r="EN711" s="381"/>
      <c r="EO711" s="381"/>
      <c r="EP711" s="381"/>
      <c r="EQ711" s="381"/>
      <c r="ER711" s="381"/>
      <c r="ES711" s="381"/>
      <c r="ET711" s="381"/>
      <c r="EU711" s="381"/>
      <c r="EV711" s="381"/>
      <c r="EW711" s="381"/>
      <c r="EX711" s="381"/>
      <c r="EY711" s="381"/>
      <c r="EZ711" s="381"/>
      <c r="FA711" s="381"/>
      <c r="FB711" s="381"/>
      <c r="FC711" s="381"/>
      <c r="FD711" s="381"/>
      <c r="FE711" s="381"/>
      <c r="FF711" s="381"/>
      <c r="FG711" s="381"/>
      <c r="FH711" s="381"/>
      <c r="FI711" s="381"/>
      <c r="FJ711" s="381"/>
      <c r="FK711" s="381"/>
      <c r="FL711" s="381"/>
      <c r="FM711" s="381"/>
      <c r="FN711" s="381"/>
      <c r="FO711" s="381"/>
      <c r="FP711" s="381"/>
      <c r="FQ711" s="381"/>
      <c r="FR711" s="381"/>
      <c r="FS711" s="381"/>
      <c r="FT711" s="381"/>
      <c r="FU711" s="381"/>
      <c r="FV711" s="381"/>
      <c r="FW711" s="381"/>
      <c r="FX711" s="381"/>
      <c r="FY711" s="381"/>
      <c r="FZ711" s="381"/>
      <c r="GA711" s="381"/>
      <c r="GB711" s="381"/>
      <c r="GC711" s="381"/>
      <c r="GD711" s="381"/>
      <c r="GE711" s="381"/>
      <c r="GF711" s="381"/>
      <c r="GG711" s="381"/>
      <c r="GH711" s="381"/>
      <c r="GI711" s="381"/>
      <c r="GJ711" s="381"/>
      <c r="GK711" s="381"/>
      <c r="GL711" s="381"/>
      <c r="GM711" s="381"/>
      <c r="GN711" s="381"/>
      <c r="GO711" s="381"/>
      <c r="GP711" s="381"/>
      <c r="GQ711" s="381"/>
      <c r="GR711" s="381"/>
      <c r="GS711" s="381"/>
      <c r="GT711" s="381"/>
      <c r="GU711" s="381"/>
      <c r="GV711" s="381"/>
      <c r="GW711" s="381"/>
      <c r="GX711" s="381"/>
      <c r="GY711" s="381"/>
      <c r="GZ711" s="381"/>
      <c r="HA711" s="381"/>
      <c r="HB711" s="381"/>
      <c r="HC711" s="381"/>
      <c r="HD711" s="381"/>
      <c r="HE711" s="381"/>
      <c r="HF711" s="381"/>
      <c r="HG711" s="381"/>
      <c r="HH711" s="381"/>
      <c r="HI711" s="381"/>
      <c r="HJ711" s="381"/>
      <c r="HK711" s="381"/>
      <c r="HL711" s="381"/>
      <c r="HM711" s="381"/>
      <c r="HN711" s="381"/>
      <c r="HO711" s="381"/>
      <c r="HP711" s="381"/>
      <c r="HQ711" s="381"/>
      <c r="HR711" s="381"/>
      <c r="HS711" s="381"/>
      <c r="HT711" s="381"/>
      <c r="HU711" s="381"/>
      <c r="HV711" s="381"/>
      <c r="HW711" s="381"/>
      <c r="HX711" s="381"/>
      <c r="HY711" s="381"/>
      <c r="HZ711" s="381"/>
      <c r="IA711" s="381"/>
      <c r="IB711" s="381"/>
      <c r="IC711" s="381"/>
      <c r="ID711" s="381"/>
      <c r="IE711" s="381"/>
      <c r="IF711" s="381"/>
      <c r="IG711" s="381"/>
      <c r="IH711" s="381"/>
      <c r="II711" s="381"/>
      <c r="IJ711" s="381"/>
      <c r="IK711" s="381"/>
      <c r="IL711" s="381"/>
      <c r="IM711" s="381"/>
      <c r="IN711" s="381"/>
      <c r="IO711" s="381"/>
      <c r="IP711" s="381"/>
      <c r="IQ711" s="381"/>
      <c r="IR711" s="381"/>
      <c r="IS711" s="381"/>
      <c r="IT711" s="381"/>
      <c r="IU711" s="381"/>
      <c r="IV711" s="381"/>
      <c r="IW711" s="381"/>
      <c r="IX711" s="381"/>
      <c r="IY711" s="381"/>
    </row>
    <row r="712" spans="1:259" ht="12.95" customHeight="1">
      <c r="A712" s="61" t="s">
        <v>1171</v>
      </c>
      <c r="B712" s="213"/>
      <c r="C712" s="213"/>
      <c r="D712" s="131">
        <v>210035995</v>
      </c>
      <c r="E712" s="216" t="s">
        <v>3619</v>
      </c>
      <c r="F712" s="216"/>
      <c r="G712" s="217">
        <v>22100384</v>
      </c>
      <c r="H712" s="26"/>
      <c r="I712" s="26" t="s">
        <v>2266</v>
      </c>
      <c r="J712" s="26" t="s">
        <v>2262</v>
      </c>
      <c r="K712" s="28" t="s">
        <v>2267</v>
      </c>
      <c r="L712" s="48" t="s">
        <v>103</v>
      </c>
      <c r="M712" s="29"/>
      <c r="N712" s="28"/>
      <c r="O712" s="166" t="s">
        <v>105</v>
      </c>
      <c r="P712" s="28" t="s">
        <v>106</v>
      </c>
      <c r="Q712" s="26" t="s">
        <v>107</v>
      </c>
      <c r="R712" s="28" t="s">
        <v>2149</v>
      </c>
      <c r="S712" s="30" t="s">
        <v>109</v>
      </c>
      <c r="T712" s="26" t="s">
        <v>106</v>
      </c>
      <c r="U712" s="28" t="s">
        <v>121</v>
      </c>
      <c r="V712" s="26" t="s">
        <v>111</v>
      </c>
      <c r="W712" s="77">
        <v>60</v>
      </c>
      <c r="X712" s="28" t="s">
        <v>112</v>
      </c>
      <c r="Y712" s="28"/>
      <c r="Z712" s="49"/>
      <c r="AA712" s="27"/>
      <c r="AB712" s="168"/>
      <c r="AC712" s="169">
        <v>90</v>
      </c>
      <c r="AD712" s="169">
        <v>10</v>
      </c>
      <c r="AE712" s="150" t="s">
        <v>128</v>
      </c>
      <c r="AF712" s="150" t="s">
        <v>114</v>
      </c>
      <c r="AG712" s="80">
        <v>40</v>
      </c>
      <c r="AH712" s="67">
        <v>2212.6</v>
      </c>
      <c r="AI712" s="152">
        <v>0</v>
      </c>
      <c r="AJ712" s="153">
        <f t="shared" si="43"/>
        <v>0</v>
      </c>
      <c r="AK712" s="154"/>
      <c r="AL712" s="154"/>
      <c r="AM712" s="154"/>
      <c r="AN712" s="26" t="s">
        <v>115</v>
      </c>
      <c r="AO712" s="26"/>
      <c r="AP712" s="26"/>
      <c r="AQ712" s="26"/>
      <c r="AR712" s="26"/>
      <c r="AS712" s="26" t="s">
        <v>2270</v>
      </c>
      <c r="AT712" s="26"/>
      <c r="AU712" s="26"/>
      <c r="AV712" s="26"/>
      <c r="AW712" s="75"/>
      <c r="AX712" s="75"/>
      <c r="AY712" s="75"/>
      <c r="AZ712" s="75"/>
      <c r="BA712" s="381"/>
      <c r="BB712" s="381"/>
      <c r="BC712" s="156"/>
      <c r="BD712" s="156"/>
      <c r="BE712" s="983">
        <v>641</v>
      </c>
      <c r="BF712" s="381"/>
      <c r="BG712" s="381"/>
      <c r="BH712" s="381"/>
      <c r="BI712" s="381"/>
      <c r="BJ712" s="381"/>
      <c r="BK712" s="381"/>
      <c r="BL712" s="381"/>
      <c r="BM712" s="381"/>
      <c r="BN712" s="381"/>
      <c r="BO712" s="381"/>
      <c r="BP712" s="381"/>
      <c r="BQ712" s="381"/>
      <c r="BR712" s="381"/>
      <c r="BS712" s="381"/>
      <c r="BT712" s="381"/>
      <c r="BU712" s="381"/>
      <c r="BV712" s="381"/>
      <c r="BW712" s="381"/>
      <c r="BX712" s="381"/>
      <c r="BY712" s="381"/>
      <c r="BZ712" s="381"/>
      <c r="CA712" s="381"/>
      <c r="CB712" s="381"/>
      <c r="CC712" s="381"/>
      <c r="CD712" s="381"/>
      <c r="CE712" s="381"/>
      <c r="CF712" s="381"/>
      <c r="CG712" s="381"/>
      <c r="CH712" s="381"/>
      <c r="CI712" s="381"/>
      <c r="CJ712" s="381"/>
      <c r="CK712" s="381"/>
      <c r="CL712" s="381"/>
      <c r="CM712" s="381"/>
      <c r="CN712" s="381"/>
      <c r="CO712" s="381"/>
      <c r="CP712" s="381"/>
      <c r="CQ712" s="381"/>
      <c r="CR712" s="381"/>
      <c r="CS712" s="381"/>
      <c r="CT712" s="381"/>
      <c r="CU712" s="381"/>
      <c r="CV712" s="381"/>
      <c r="CW712" s="381"/>
      <c r="CX712" s="381"/>
      <c r="CY712" s="381"/>
      <c r="CZ712" s="381"/>
      <c r="DA712" s="381"/>
      <c r="DB712" s="381"/>
      <c r="DC712" s="381"/>
      <c r="DD712" s="381"/>
      <c r="DE712" s="381"/>
      <c r="DF712" s="381"/>
      <c r="DG712" s="381"/>
      <c r="DH712" s="381"/>
      <c r="DI712" s="381"/>
      <c r="DJ712" s="381"/>
      <c r="DK712" s="381"/>
      <c r="DL712" s="381"/>
      <c r="DM712" s="381"/>
      <c r="DN712" s="381"/>
      <c r="DO712" s="381"/>
      <c r="DP712" s="381"/>
      <c r="DQ712" s="381"/>
      <c r="DR712" s="381"/>
      <c r="DS712" s="381"/>
      <c r="DT712" s="381"/>
      <c r="DU712" s="381"/>
      <c r="DV712" s="381"/>
      <c r="DW712" s="381"/>
      <c r="DX712" s="381"/>
      <c r="DY712" s="381"/>
      <c r="DZ712" s="381"/>
      <c r="EA712" s="381"/>
      <c r="EB712" s="381"/>
      <c r="EC712" s="381"/>
      <c r="ED712" s="381"/>
      <c r="EE712" s="381"/>
      <c r="EF712" s="381"/>
      <c r="EG712" s="381"/>
      <c r="EH712" s="381"/>
      <c r="EI712" s="381"/>
      <c r="EJ712" s="381"/>
      <c r="EK712" s="381"/>
      <c r="EL712" s="381"/>
      <c r="EM712" s="381"/>
      <c r="EN712" s="381"/>
      <c r="EO712" s="381"/>
      <c r="EP712" s="381"/>
      <c r="EQ712" s="381"/>
      <c r="ER712" s="381"/>
      <c r="ES712" s="381"/>
      <c r="ET712" s="381"/>
      <c r="EU712" s="381"/>
      <c r="EV712" s="381"/>
      <c r="EW712" s="381"/>
      <c r="EX712" s="381"/>
      <c r="EY712" s="381"/>
      <c r="EZ712" s="381"/>
      <c r="FA712" s="381"/>
      <c r="FB712" s="381"/>
      <c r="FC712" s="381"/>
      <c r="FD712" s="381"/>
      <c r="FE712" s="381"/>
      <c r="FF712" s="381"/>
      <c r="FG712" s="381"/>
      <c r="FH712" s="381"/>
      <c r="FI712" s="381"/>
      <c r="FJ712" s="381"/>
      <c r="FK712" s="381"/>
      <c r="FL712" s="381"/>
      <c r="FM712" s="381"/>
      <c r="FN712" s="381"/>
      <c r="FO712" s="381"/>
      <c r="FP712" s="381"/>
      <c r="FQ712" s="381"/>
      <c r="FR712" s="381"/>
      <c r="FS712" s="381"/>
      <c r="FT712" s="381"/>
      <c r="FU712" s="381"/>
      <c r="FV712" s="381"/>
      <c r="FW712" s="381"/>
      <c r="FX712" s="381"/>
      <c r="FY712" s="381"/>
      <c r="FZ712" s="381"/>
      <c r="GA712" s="381"/>
      <c r="GB712" s="381"/>
      <c r="GC712" s="381"/>
      <c r="GD712" s="381"/>
      <c r="GE712" s="381"/>
      <c r="GF712" s="381"/>
      <c r="GG712" s="381"/>
      <c r="GH712" s="381"/>
      <c r="GI712" s="381"/>
      <c r="GJ712" s="381"/>
      <c r="GK712" s="381"/>
      <c r="GL712" s="381"/>
      <c r="GM712" s="381"/>
      <c r="GN712" s="381"/>
      <c r="GO712" s="381"/>
      <c r="GP712" s="381"/>
      <c r="GQ712" s="381"/>
      <c r="GR712" s="381"/>
      <c r="GS712" s="381"/>
      <c r="GT712" s="381"/>
      <c r="GU712" s="381"/>
      <c r="GV712" s="381"/>
      <c r="GW712" s="381"/>
      <c r="GX712" s="381"/>
      <c r="GY712" s="381"/>
      <c r="GZ712" s="381"/>
      <c r="HA712" s="381"/>
      <c r="HB712" s="381"/>
      <c r="HC712" s="381"/>
      <c r="HD712" s="381"/>
      <c r="HE712" s="381"/>
      <c r="HF712" s="381"/>
      <c r="HG712" s="381"/>
      <c r="HH712" s="381"/>
      <c r="HI712" s="381"/>
      <c r="HJ712" s="381"/>
      <c r="HK712" s="381"/>
      <c r="HL712" s="381"/>
      <c r="HM712" s="381"/>
      <c r="HN712" s="381"/>
      <c r="HO712" s="381"/>
      <c r="HP712" s="381"/>
      <c r="HQ712" s="381"/>
      <c r="HR712" s="381"/>
      <c r="HS712" s="381"/>
      <c r="HT712" s="381"/>
      <c r="HU712" s="381"/>
      <c r="HV712" s="381"/>
      <c r="HW712" s="381"/>
      <c r="HX712" s="381"/>
      <c r="HY712" s="381"/>
      <c r="HZ712" s="381"/>
      <c r="IA712" s="381"/>
      <c r="IB712" s="381"/>
      <c r="IC712" s="381"/>
      <c r="ID712" s="381"/>
      <c r="IE712" s="381"/>
      <c r="IF712" s="381"/>
      <c r="IG712" s="381"/>
      <c r="IH712" s="381"/>
      <c r="II712" s="381"/>
      <c r="IJ712" s="381"/>
      <c r="IK712" s="381"/>
      <c r="IL712" s="381"/>
      <c r="IM712" s="381"/>
      <c r="IN712" s="381"/>
      <c r="IO712" s="381"/>
      <c r="IP712" s="381"/>
      <c r="IQ712" s="381"/>
      <c r="IR712" s="381"/>
      <c r="IS712" s="381"/>
      <c r="IT712" s="381"/>
      <c r="IU712" s="381"/>
      <c r="IV712" s="381"/>
      <c r="IW712" s="381"/>
      <c r="IX712" s="381"/>
      <c r="IY712" s="381"/>
    </row>
    <row r="713" spans="1:259" ht="12.95" customHeight="1">
      <c r="A713" s="61" t="s">
        <v>1171</v>
      </c>
      <c r="B713" s="260"/>
      <c r="C713" s="260"/>
      <c r="D713" s="398">
        <v>210035995</v>
      </c>
      <c r="E713" s="588" t="s">
        <v>4510</v>
      </c>
      <c r="F713" s="588"/>
      <c r="G713" s="260"/>
      <c r="H713" s="260"/>
      <c r="I713" s="26" t="s">
        <v>2266</v>
      </c>
      <c r="J713" s="26" t="s">
        <v>2262</v>
      </c>
      <c r="K713" s="28" t="s">
        <v>2267</v>
      </c>
      <c r="L713" s="48" t="s">
        <v>103</v>
      </c>
      <c r="M713" s="29"/>
      <c r="N713" s="158" t="s">
        <v>120</v>
      </c>
      <c r="O713" s="166" t="s">
        <v>83</v>
      </c>
      <c r="P713" s="28" t="s">
        <v>106</v>
      </c>
      <c r="Q713" s="26" t="s">
        <v>107</v>
      </c>
      <c r="R713" s="28" t="s">
        <v>433</v>
      </c>
      <c r="S713" s="30" t="s">
        <v>109</v>
      </c>
      <c r="T713" s="26" t="s">
        <v>106</v>
      </c>
      <c r="U713" s="28" t="s">
        <v>121</v>
      </c>
      <c r="V713" s="26" t="s">
        <v>111</v>
      </c>
      <c r="W713" s="77">
        <v>60</v>
      </c>
      <c r="X713" s="28" t="s">
        <v>112</v>
      </c>
      <c r="Y713" s="28"/>
      <c r="Z713" s="49"/>
      <c r="AA713" s="27"/>
      <c r="AB713" s="346">
        <v>30</v>
      </c>
      <c r="AC713" s="585">
        <v>60</v>
      </c>
      <c r="AD713" s="585">
        <v>10</v>
      </c>
      <c r="AE713" s="150" t="s">
        <v>128</v>
      </c>
      <c r="AF713" s="150" t="s">
        <v>114</v>
      </c>
      <c r="AG713" s="80">
        <v>40</v>
      </c>
      <c r="AH713" s="67">
        <v>2212.6</v>
      </c>
      <c r="AI713" s="32">
        <v>0</v>
      </c>
      <c r="AJ713" s="33">
        <f t="shared" si="43"/>
        <v>0</v>
      </c>
      <c r="AK713" s="154"/>
      <c r="AL713" s="154"/>
      <c r="AM713" s="154"/>
      <c r="AN713" s="26" t="s">
        <v>115</v>
      </c>
      <c r="AO713" s="26"/>
      <c r="AP713" s="26"/>
      <c r="AQ713" s="26"/>
      <c r="AR713" s="26"/>
      <c r="AS713" s="26" t="s">
        <v>2270</v>
      </c>
      <c r="AT713" s="26"/>
      <c r="AU713" s="26"/>
      <c r="AV713" s="26"/>
      <c r="AW713" s="75"/>
      <c r="AX713" s="75"/>
      <c r="AY713" s="75"/>
      <c r="AZ713" s="75" t="s">
        <v>4508</v>
      </c>
      <c r="BA713" s="381"/>
      <c r="BB713" s="254"/>
      <c r="BE713" s="983">
        <v>642</v>
      </c>
      <c r="BF713" s="381"/>
      <c r="BG713" s="381"/>
      <c r="BH713" s="381"/>
      <c r="BI713" s="381"/>
      <c r="BJ713" s="381"/>
      <c r="BK713" s="381"/>
      <c r="BL713" s="381"/>
      <c r="BM713" s="381"/>
      <c r="BN713" s="381"/>
      <c r="BO713" s="381"/>
      <c r="BP713" s="381"/>
      <c r="BQ713" s="381"/>
      <c r="BR713" s="381"/>
      <c r="BS713" s="381"/>
      <c r="BT713" s="381"/>
      <c r="BU713" s="381"/>
      <c r="BV713" s="381"/>
      <c r="BW713" s="381"/>
      <c r="BX713" s="381"/>
      <c r="BY713" s="381"/>
      <c r="BZ713" s="381"/>
      <c r="CA713" s="381"/>
      <c r="CB713" s="381"/>
      <c r="CC713" s="381"/>
      <c r="CD713" s="381"/>
      <c r="CE713" s="381"/>
      <c r="CF713" s="381"/>
      <c r="CG713" s="381"/>
      <c r="CH713" s="381"/>
      <c r="CI713" s="381"/>
      <c r="CJ713" s="381"/>
      <c r="CK713" s="381"/>
      <c r="CL713" s="381"/>
      <c r="CM713" s="381"/>
      <c r="CN713" s="381"/>
      <c r="CO713" s="381"/>
      <c r="CP713" s="381"/>
      <c r="CQ713" s="381"/>
      <c r="CR713" s="381"/>
      <c r="CS713" s="381"/>
      <c r="CT713" s="381"/>
      <c r="CU713" s="381"/>
      <c r="CV713" s="381"/>
      <c r="CW713" s="381"/>
      <c r="CX713" s="381"/>
      <c r="CY713" s="381"/>
      <c r="CZ713" s="381"/>
      <c r="DA713" s="381"/>
      <c r="DB713" s="381"/>
      <c r="DC713" s="381"/>
      <c r="DD713" s="381"/>
      <c r="DE713" s="381"/>
      <c r="DF713" s="381"/>
      <c r="DG713" s="381"/>
      <c r="DH713" s="381"/>
      <c r="DI713" s="381"/>
      <c r="DJ713" s="381"/>
      <c r="DK713" s="381"/>
      <c r="DL713" s="381"/>
      <c r="DM713" s="381"/>
      <c r="DN713" s="381"/>
      <c r="DO713" s="381"/>
      <c r="DP713" s="381"/>
      <c r="DQ713" s="381"/>
      <c r="DR713" s="381"/>
      <c r="DS713" s="381"/>
      <c r="DT713" s="381"/>
      <c r="DU713" s="381"/>
      <c r="DV713" s="381"/>
      <c r="DW713" s="381"/>
      <c r="DX713" s="381"/>
      <c r="DY713" s="381"/>
      <c r="DZ713" s="381"/>
      <c r="EA713" s="381"/>
      <c r="EB713" s="381"/>
      <c r="EC713" s="381"/>
      <c r="ED713" s="381"/>
      <c r="EE713" s="381"/>
      <c r="EF713" s="381"/>
      <c r="EG713" s="381"/>
      <c r="EH713" s="381"/>
      <c r="EI713" s="381"/>
      <c r="EJ713" s="381"/>
      <c r="EK713" s="381"/>
      <c r="EL713" s="381"/>
      <c r="EM713" s="381"/>
      <c r="EN713" s="381"/>
      <c r="EO713" s="381"/>
      <c r="EP713" s="381"/>
      <c r="EQ713" s="381"/>
      <c r="ER713" s="381"/>
      <c r="ES713" s="381"/>
      <c r="ET713" s="381"/>
      <c r="EU713" s="381"/>
      <c r="EV713" s="381"/>
      <c r="EW713" s="381"/>
      <c r="EX713" s="381"/>
      <c r="EY713" s="381"/>
      <c r="EZ713" s="381"/>
      <c r="FA713" s="381"/>
      <c r="FB713" s="381"/>
      <c r="FC713" s="381"/>
      <c r="FD713" s="381"/>
      <c r="FE713" s="381"/>
      <c r="FF713" s="381"/>
      <c r="FG713" s="381"/>
      <c r="FH713" s="381"/>
      <c r="FI713" s="381"/>
      <c r="FJ713" s="381"/>
      <c r="FK713" s="381"/>
      <c r="FL713" s="381"/>
      <c r="FM713" s="381"/>
      <c r="FN713" s="381"/>
      <c r="FO713" s="381"/>
      <c r="FP713" s="381"/>
      <c r="FQ713" s="381"/>
      <c r="FR713" s="381"/>
      <c r="FS713" s="381"/>
      <c r="FT713" s="381"/>
      <c r="FU713" s="381"/>
      <c r="FV713" s="381"/>
      <c r="FW713" s="381"/>
      <c r="FX713" s="381"/>
      <c r="FY713" s="381"/>
      <c r="FZ713" s="381"/>
      <c r="GA713" s="381"/>
      <c r="GB713" s="381"/>
      <c r="GC713" s="381"/>
      <c r="GD713" s="381"/>
      <c r="GE713" s="381"/>
      <c r="GF713" s="381"/>
      <c r="GG713" s="381"/>
      <c r="GH713" s="381"/>
      <c r="GI713" s="381"/>
      <c r="GJ713" s="381"/>
      <c r="GK713" s="381"/>
      <c r="GL713" s="381"/>
      <c r="GM713" s="381"/>
      <c r="GN713" s="381"/>
      <c r="GO713" s="381"/>
      <c r="GP713" s="381"/>
      <c r="GQ713" s="381"/>
      <c r="GR713" s="381"/>
      <c r="GS713" s="381"/>
      <c r="GT713" s="381"/>
      <c r="GU713" s="381"/>
      <c r="GV713" s="381"/>
      <c r="GW713" s="381"/>
      <c r="GX713" s="381"/>
      <c r="GY713" s="381"/>
      <c r="GZ713" s="381"/>
      <c r="HA713" s="381"/>
      <c r="HB713" s="381"/>
      <c r="HC713" s="381"/>
      <c r="HD713" s="381"/>
      <c r="HE713" s="381"/>
      <c r="HF713" s="381"/>
      <c r="HG713" s="381"/>
      <c r="HH713" s="381"/>
      <c r="HI713" s="381"/>
      <c r="HJ713" s="381"/>
      <c r="HK713" s="381"/>
      <c r="HL713" s="381"/>
      <c r="HM713" s="381"/>
      <c r="HN713" s="381"/>
      <c r="HO713" s="381"/>
      <c r="HP713" s="381"/>
      <c r="HQ713" s="381"/>
      <c r="HR713" s="381"/>
      <c r="HS713" s="381"/>
      <c r="HT713" s="381"/>
      <c r="HU713" s="381"/>
      <c r="HV713" s="381"/>
      <c r="HW713" s="381"/>
      <c r="HX713" s="381"/>
      <c r="HY713" s="381"/>
      <c r="HZ713" s="381"/>
      <c r="IA713" s="381"/>
      <c r="IB713" s="381"/>
      <c r="IC713" s="381"/>
      <c r="ID713" s="381"/>
      <c r="IE713" s="381"/>
      <c r="IF713" s="381"/>
      <c r="IG713" s="381"/>
      <c r="IH713" s="381"/>
      <c r="II713" s="381"/>
      <c r="IJ713" s="381"/>
      <c r="IK713" s="381"/>
      <c r="IL713" s="381"/>
      <c r="IM713" s="381"/>
      <c r="IN713" s="381"/>
      <c r="IO713" s="381"/>
      <c r="IP713" s="381"/>
      <c r="IQ713" s="381"/>
      <c r="IR713" s="381"/>
      <c r="IS713" s="381"/>
      <c r="IT713" s="381"/>
      <c r="IU713" s="381"/>
      <c r="IV713" s="381"/>
      <c r="IW713" s="381"/>
      <c r="IX713" s="381"/>
      <c r="IY713" s="381"/>
    </row>
    <row r="714" spans="1:259" ht="12.95" customHeight="1">
      <c r="A714" s="61" t="s">
        <v>1171</v>
      </c>
      <c r="B714" s="524"/>
      <c r="C714" s="524"/>
      <c r="D714" s="131">
        <v>210035995</v>
      </c>
      <c r="E714" s="1583" t="s">
        <v>4773</v>
      </c>
      <c r="F714" s="1583"/>
      <c r="G714" s="524"/>
      <c r="H714" s="524"/>
      <c r="I714" s="606" t="s">
        <v>2266</v>
      </c>
      <c r="J714" s="606" t="s">
        <v>2262</v>
      </c>
      <c r="K714" s="398" t="s">
        <v>2267</v>
      </c>
      <c r="L714" s="765" t="s">
        <v>103</v>
      </c>
      <c r="M714" s="504"/>
      <c r="N714" s="770" t="s">
        <v>120</v>
      </c>
      <c r="O714" s="766" t="s">
        <v>83</v>
      </c>
      <c r="P714" s="398" t="s">
        <v>106</v>
      </c>
      <c r="Q714" s="606" t="s">
        <v>107</v>
      </c>
      <c r="R714" s="398" t="s">
        <v>2149</v>
      </c>
      <c r="S714" s="97" t="s">
        <v>109</v>
      </c>
      <c r="T714" s="606" t="s">
        <v>106</v>
      </c>
      <c r="U714" s="398" t="s">
        <v>121</v>
      </c>
      <c r="V714" s="606" t="s">
        <v>111</v>
      </c>
      <c r="W714" s="441">
        <v>60</v>
      </c>
      <c r="X714" s="398" t="s">
        <v>112</v>
      </c>
      <c r="Y714" s="398"/>
      <c r="Z714" s="795"/>
      <c r="AA714" s="401"/>
      <c r="AB714" s="470">
        <v>30</v>
      </c>
      <c r="AC714" s="470">
        <v>60</v>
      </c>
      <c r="AD714" s="470">
        <v>10</v>
      </c>
      <c r="AE714" s="794" t="s">
        <v>128</v>
      </c>
      <c r="AF714" s="794" t="s">
        <v>114</v>
      </c>
      <c r="AG714" s="610">
        <v>40</v>
      </c>
      <c r="AH714" s="498">
        <v>2212.6</v>
      </c>
      <c r="AI714" s="739">
        <v>88504</v>
      </c>
      <c r="AJ714" s="739">
        <f t="shared" si="43"/>
        <v>99124.48000000001</v>
      </c>
      <c r="AK714" s="740"/>
      <c r="AL714" s="741"/>
      <c r="AM714" s="741"/>
      <c r="AN714" s="606" t="s">
        <v>115</v>
      </c>
      <c r="AO714" s="606"/>
      <c r="AP714" s="606"/>
      <c r="AQ714" s="606"/>
      <c r="AR714" s="606"/>
      <c r="AS714" s="606" t="s">
        <v>2270</v>
      </c>
      <c r="AT714" s="606"/>
      <c r="AU714" s="606"/>
      <c r="AV714" s="606"/>
      <c r="AW714" s="75"/>
      <c r="AX714" s="75"/>
      <c r="AY714" s="75"/>
      <c r="AZ714" s="75"/>
      <c r="BA714" s="733"/>
      <c r="BB714" s="326"/>
      <c r="BC714" s="326"/>
      <c r="BD714" s="106"/>
      <c r="BE714" s="983">
        <v>643</v>
      </c>
      <c r="BF714" s="381"/>
      <c r="BG714" s="381"/>
      <c r="BH714" s="381"/>
      <c r="BI714" s="381"/>
      <c r="BJ714" s="381"/>
      <c r="BK714" s="381"/>
      <c r="BL714" s="381"/>
      <c r="BM714" s="381"/>
      <c r="BN714" s="381"/>
      <c r="BO714" s="381"/>
      <c r="BP714" s="381"/>
      <c r="BQ714" s="381"/>
      <c r="BR714" s="381"/>
      <c r="BS714" s="381"/>
      <c r="BT714" s="381"/>
      <c r="BU714" s="381"/>
      <c r="BV714" s="381"/>
      <c r="BW714" s="381"/>
      <c r="BX714" s="381"/>
      <c r="BY714" s="381"/>
      <c r="BZ714" s="381"/>
      <c r="CA714" s="381"/>
      <c r="CB714" s="381"/>
      <c r="CC714" s="381"/>
      <c r="CD714" s="381"/>
      <c r="CE714" s="381"/>
      <c r="CF714" s="381"/>
      <c r="CG714" s="381"/>
      <c r="CH714" s="381"/>
      <c r="CI714" s="381"/>
      <c r="CJ714" s="381"/>
      <c r="CK714" s="381"/>
      <c r="CL714" s="381"/>
      <c r="CM714" s="381"/>
      <c r="CN714" s="381"/>
      <c r="CO714" s="381"/>
      <c r="CP714" s="381"/>
      <c r="CQ714" s="381"/>
      <c r="CR714" s="381"/>
      <c r="CS714" s="381"/>
      <c r="CT714" s="381"/>
      <c r="CU714" s="381"/>
      <c r="CV714" s="381"/>
      <c r="CW714" s="381"/>
      <c r="CX714" s="381"/>
      <c r="CY714" s="381"/>
      <c r="CZ714" s="381"/>
      <c r="DA714" s="381"/>
      <c r="DB714" s="381"/>
      <c r="DC714" s="381"/>
      <c r="DD714" s="381"/>
      <c r="DE714" s="381"/>
      <c r="DF714" s="381"/>
      <c r="DG714" s="381"/>
      <c r="DH714" s="381"/>
      <c r="DI714" s="381"/>
      <c r="DJ714" s="381"/>
      <c r="DK714" s="381"/>
      <c r="DL714" s="381"/>
      <c r="DM714" s="381"/>
      <c r="DN714" s="381"/>
      <c r="DO714" s="381"/>
      <c r="DP714" s="381"/>
      <c r="DQ714" s="381"/>
      <c r="DR714" s="381"/>
      <c r="DS714" s="381"/>
      <c r="DT714" s="381"/>
      <c r="DU714" s="381"/>
      <c r="DV714" s="381"/>
      <c r="DW714" s="381"/>
      <c r="DX714" s="381"/>
      <c r="DY714" s="381"/>
      <c r="DZ714" s="381"/>
      <c r="EA714" s="381"/>
      <c r="EB714" s="381"/>
      <c r="EC714" s="381"/>
      <c r="ED714" s="381"/>
      <c r="EE714" s="381"/>
      <c r="EF714" s="381"/>
      <c r="EG714" s="381"/>
      <c r="EH714" s="381"/>
      <c r="EI714" s="381"/>
      <c r="EJ714" s="381"/>
      <c r="EK714" s="381"/>
      <c r="EL714" s="381"/>
      <c r="EM714" s="381"/>
      <c r="EN714" s="381"/>
      <c r="EO714" s="381"/>
      <c r="EP714" s="381"/>
      <c r="EQ714" s="381"/>
      <c r="ER714" s="381"/>
      <c r="ES714" s="381"/>
      <c r="ET714" s="381"/>
      <c r="EU714" s="381"/>
      <c r="EV714" s="381"/>
      <c r="EW714" s="381"/>
      <c r="EX714" s="381"/>
      <c r="EY714" s="381"/>
      <c r="EZ714" s="381"/>
      <c r="FA714" s="381"/>
      <c r="FB714" s="381"/>
      <c r="FC714" s="381"/>
      <c r="FD714" s="381"/>
      <c r="FE714" s="381"/>
      <c r="FF714" s="381"/>
      <c r="FG714" s="381"/>
      <c r="FH714" s="381"/>
      <c r="FI714" s="381"/>
      <c r="FJ714" s="381"/>
      <c r="FK714" s="381"/>
      <c r="FL714" s="381"/>
      <c r="FM714" s="381"/>
      <c r="FN714" s="381"/>
      <c r="FO714" s="381"/>
      <c r="FP714" s="381"/>
      <c r="FQ714" s="381"/>
      <c r="FR714" s="381"/>
      <c r="FS714" s="381"/>
      <c r="FT714" s="381"/>
      <c r="FU714" s="381"/>
      <c r="FV714" s="381"/>
      <c r="FW714" s="381"/>
      <c r="FX714" s="381"/>
      <c r="FY714" s="381"/>
      <c r="FZ714" s="381"/>
      <c r="GA714" s="381"/>
      <c r="GB714" s="381"/>
      <c r="GC714" s="381"/>
      <c r="GD714" s="381"/>
      <c r="GE714" s="381"/>
      <c r="GF714" s="381"/>
      <c r="GG714" s="381"/>
      <c r="GH714" s="381"/>
      <c r="GI714" s="381"/>
      <c r="GJ714" s="381"/>
      <c r="GK714" s="381"/>
      <c r="GL714" s="381"/>
      <c r="GM714" s="381"/>
      <c r="GN714" s="381"/>
      <c r="GO714" s="381"/>
      <c r="GP714" s="381"/>
      <c r="GQ714" s="381"/>
      <c r="GR714" s="381"/>
      <c r="GS714" s="381"/>
      <c r="GT714" s="381"/>
      <c r="GU714" s="381"/>
      <c r="GV714" s="381"/>
      <c r="GW714" s="381"/>
      <c r="GX714" s="381"/>
      <c r="GY714" s="381"/>
      <c r="GZ714" s="381"/>
      <c r="HA714" s="381"/>
      <c r="HB714" s="381"/>
      <c r="HC714" s="381"/>
      <c r="HD714" s="381"/>
      <c r="HE714" s="381"/>
      <c r="HF714" s="381"/>
      <c r="HG714" s="381"/>
      <c r="HH714" s="381"/>
      <c r="HI714" s="381"/>
      <c r="HJ714" s="381"/>
      <c r="HK714" s="381"/>
      <c r="HL714" s="381"/>
      <c r="HM714" s="381"/>
      <c r="HN714" s="381"/>
      <c r="HO714" s="381"/>
      <c r="HP714" s="381"/>
      <c r="HQ714" s="381"/>
      <c r="HR714" s="381"/>
      <c r="HS714" s="381"/>
      <c r="HT714" s="381"/>
      <c r="HU714" s="381"/>
      <c r="HV714" s="381"/>
      <c r="HW714" s="381"/>
      <c r="HX714" s="381"/>
      <c r="HY714" s="381"/>
      <c r="HZ714" s="381"/>
      <c r="IA714" s="381"/>
      <c r="IB714" s="381"/>
      <c r="IC714" s="381"/>
      <c r="ID714" s="381"/>
      <c r="IE714" s="381"/>
      <c r="IF714" s="381"/>
      <c r="IG714" s="381"/>
      <c r="IH714" s="381"/>
      <c r="II714" s="381"/>
      <c r="IJ714" s="381"/>
      <c r="IK714" s="381"/>
      <c r="IL714" s="381"/>
      <c r="IM714" s="381"/>
      <c r="IN714" s="381"/>
      <c r="IO714" s="381"/>
      <c r="IP714" s="381"/>
      <c r="IQ714" s="381"/>
      <c r="IR714" s="381"/>
      <c r="IS714" s="381"/>
      <c r="IT714" s="381"/>
      <c r="IU714" s="381"/>
      <c r="IV714" s="381"/>
      <c r="IW714" s="381"/>
      <c r="IX714" s="381"/>
      <c r="IY714" s="381"/>
    </row>
    <row r="715" spans="1:259" ht="12.95" customHeight="1">
      <c r="A715" s="61" t="s">
        <v>1171</v>
      </c>
      <c r="B715" s="213"/>
      <c r="C715" s="213"/>
      <c r="D715" s="131">
        <v>210035996</v>
      </c>
      <c r="E715" s="216" t="s">
        <v>3620</v>
      </c>
      <c r="F715" s="216"/>
      <c r="G715" s="217">
        <v>22100385</v>
      </c>
      <c r="H715" s="26"/>
      <c r="I715" s="26" t="s">
        <v>2266</v>
      </c>
      <c r="J715" s="26" t="s">
        <v>2262</v>
      </c>
      <c r="K715" s="28" t="s">
        <v>2267</v>
      </c>
      <c r="L715" s="48" t="s">
        <v>103</v>
      </c>
      <c r="M715" s="29"/>
      <c r="N715" s="28"/>
      <c r="O715" s="166" t="s">
        <v>105</v>
      </c>
      <c r="P715" s="28" t="s">
        <v>106</v>
      </c>
      <c r="Q715" s="26" t="s">
        <v>107</v>
      </c>
      <c r="R715" s="28" t="s">
        <v>2149</v>
      </c>
      <c r="S715" s="30" t="s">
        <v>109</v>
      </c>
      <c r="T715" s="26" t="s">
        <v>106</v>
      </c>
      <c r="U715" s="28" t="s">
        <v>121</v>
      </c>
      <c r="V715" s="26" t="s">
        <v>111</v>
      </c>
      <c r="W715" s="77">
        <v>60</v>
      </c>
      <c r="X715" s="28" t="s">
        <v>112</v>
      </c>
      <c r="Y715" s="28"/>
      <c r="Z715" s="49"/>
      <c r="AA715" s="27"/>
      <c r="AB715" s="168"/>
      <c r="AC715" s="169">
        <v>90</v>
      </c>
      <c r="AD715" s="169">
        <v>10</v>
      </c>
      <c r="AE715" s="150" t="s">
        <v>128</v>
      </c>
      <c r="AF715" s="150" t="s">
        <v>114</v>
      </c>
      <c r="AG715" s="80">
        <v>96</v>
      </c>
      <c r="AH715" s="67">
        <v>2212.6</v>
      </c>
      <c r="AI715" s="152">
        <v>0</v>
      </c>
      <c r="AJ715" s="153">
        <f t="shared" si="43"/>
        <v>0</v>
      </c>
      <c r="AK715" s="154"/>
      <c r="AL715" s="154"/>
      <c r="AM715" s="154"/>
      <c r="AN715" s="26" t="s">
        <v>115</v>
      </c>
      <c r="AO715" s="26"/>
      <c r="AP715" s="26"/>
      <c r="AQ715" s="26"/>
      <c r="AR715" s="26"/>
      <c r="AS715" s="26" t="s">
        <v>2271</v>
      </c>
      <c r="AT715" s="26"/>
      <c r="AU715" s="26"/>
      <c r="AV715" s="26"/>
      <c r="AW715" s="75"/>
      <c r="AX715" s="75"/>
      <c r="AY715" s="75"/>
      <c r="AZ715" s="75"/>
      <c r="BA715" s="381"/>
      <c r="BB715" s="381"/>
      <c r="BC715" s="156"/>
      <c r="BD715" s="156"/>
      <c r="BE715" s="983">
        <v>644</v>
      </c>
      <c r="BF715" s="381"/>
      <c r="BG715" s="381"/>
      <c r="BH715" s="381"/>
      <c r="BI715" s="381"/>
      <c r="BJ715" s="381"/>
      <c r="BK715" s="381"/>
      <c r="BL715" s="381"/>
      <c r="BM715" s="381"/>
      <c r="BN715" s="381"/>
      <c r="BO715" s="381"/>
      <c r="BP715" s="381"/>
      <c r="BQ715" s="381"/>
      <c r="BR715" s="381"/>
      <c r="BS715" s="381"/>
      <c r="BT715" s="381"/>
      <c r="BU715" s="381"/>
      <c r="BV715" s="381"/>
      <c r="BW715" s="381"/>
      <c r="BX715" s="381"/>
      <c r="BY715" s="381"/>
      <c r="BZ715" s="381"/>
      <c r="CA715" s="381"/>
      <c r="CB715" s="381"/>
      <c r="CC715" s="381"/>
      <c r="CD715" s="381"/>
      <c r="CE715" s="381"/>
      <c r="CF715" s="381"/>
      <c r="CG715" s="381"/>
      <c r="CH715" s="381"/>
      <c r="CI715" s="381"/>
      <c r="CJ715" s="381"/>
      <c r="CK715" s="381"/>
      <c r="CL715" s="381"/>
      <c r="CM715" s="381"/>
      <c r="CN715" s="381"/>
      <c r="CO715" s="381"/>
      <c r="CP715" s="381"/>
      <c r="CQ715" s="381"/>
      <c r="CR715" s="381"/>
      <c r="CS715" s="381"/>
      <c r="CT715" s="381"/>
      <c r="CU715" s="381"/>
      <c r="CV715" s="381"/>
      <c r="CW715" s="381"/>
      <c r="CX715" s="381"/>
      <c r="CY715" s="381"/>
      <c r="CZ715" s="381"/>
      <c r="DA715" s="381"/>
      <c r="DB715" s="381"/>
      <c r="DC715" s="381"/>
      <c r="DD715" s="381"/>
      <c r="DE715" s="381"/>
      <c r="DF715" s="381"/>
      <c r="DG715" s="381"/>
      <c r="DH715" s="381"/>
      <c r="DI715" s="381"/>
      <c r="DJ715" s="381"/>
      <c r="DK715" s="381"/>
      <c r="DL715" s="381"/>
      <c r="DM715" s="381"/>
      <c r="DN715" s="381"/>
      <c r="DO715" s="381"/>
      <c r="DP715" s="381"/>
      <c r="DQ715" s="381"/>
      <c r="DR715" s="381"/>
      <c r="DS715" s="381"/>
      <c r="DT715" s="381"/>
      <c r="DU715" s="381"/>
      <c r="DV715" s="381"/>
      <c r="DW715" s="381"/>
      <c r="DX715" s="381"/>
      <c r="DY715" s="381"/>
      <c r="DZ715" s="381"/>
      <c r="EA715" s="381"/>
      <c r="EB715" s="381"/>
      <c r="EC715" s="381"/>
      <c r="ED715" s="381"/>
      <c r="EE715" s="381"/>
      <c r="EF715" s="381"/>
      <c r="EG715" s="381"/>
      <c r="EH715" s="381"/>
      <c r="EI715" s="381"/>
      <c r="EJ715" s="381"/>
      <c r="EK715" s="381"/>
      <c r="EL715" s="381"/>
      <c r="EM715" s="381"/>
      <c r="EN715" s="381"/>
      <c r="EO715" s="381"/>
      <c r="EP715" s="381"/>
      <c r="EQ715" s="381"/>
      <c r="ER715" s="381"/>
      <c r="ES715" s="381"/>
      <c r="ET715" s="381"/>
      <c r="EU715" s="381"/>
      <c r="EV715" s="381"/>
      <c r="EW715" s="381"/>
      <c r="EX715" s="381"/>
      <c r="EY715" s="381"/>
      <c r="EZ715" s="381"/>
      <c r="FA715" s="381"/>
      <c r="FB715" s="381"/>
      <c r="FC715" s="381"/>
      <c r="FD715" s="381"/>
      <c r="FE715" s="381"/>
      <c r="FF715" s="381"/>
      <c r="FG715" s="381"/>
      <c r="FH715" s="381"/>
      <c r="FI715" s="381"/>
      <c r="FJ715" s="381"/>
      <c r="FK715" s="381"/>
      <c r="FL715" s="381"/>
      <c r="FM715" s="381"/>
      <c r="FN715" s="381"/>
      <c r="FO715" s="381"/>
      <c r="FP715" s="381"/>
      <c r="FQ715" s="381"/>
      <c r="FR715" s="381"/>
      <c r="FS715" s="381"/>
      <c r="FT715" s="381"/>
      <c r="FU715" s="381"/>
      <c r="FV715" s="381"/>
      <c r="FW715" s="381"/>
      <c r="FX715" s="381"/>
      <c r="FY715" s="381"/>
      <c r="FZ715" s="381"/>
      <c r="GA715" s="381"/>
      <c r="GB715" s="381"/>
      <c r="GC715" s="381"/>
      <c r="GD715" s="381"/>
      <c r="GE715" s="381"/>
      <c r="GF715" s="381"/>
      <c r="GG715" s="381"/>
      <c r="GH715" s="381"/>
      <c r="GI715" s="381"/>
      <c r="GJ715" s="381"/>
      <c r="GK715" s="381"/>
      <c r="GL715" s="381"/>
      <c r="GM715" s="381"/>
      <c r="GN715" s="381"/>
      <c r="GO715" s="381"/>
      <c r="GP715" s="381"/>
      <c r="GQ715" s="381"/>
      <c r="GR715" s="381"/>
      <c r="GS715" s="381"/>
      <c r="GT715" s="381"/>
      <c r="GU715" s="381"/>
      <c r="GV715" s="381"/>
      <c r="GW715" s="381"/>
      <c r="GX715" s="381"/>
      <c r="GY715" s="381"/>
      <c r="GZ715" s="381"/>
      <c r="HA715" s="381"/>
      <c r="HB715" s="381"/>
      <c r="HC715" s="381"/>
      <c r="HD715" s="381"/>
      <c r="HE715" s="381"/>
      <c r="HF715" s="381"/>
      <c r="HG715" s="381"/>
      <c r="HH715" s="381"/>
      <c r="HI715" s="381"/>
      <c r="HJ715" s="381"/>
      <c r="HK715" s="381"/>
      <c r="HL715" s="381"/>
      <c r="HM715" s="381"/>
      <c r="HN715" s="381"/>
      <c r="HO715" s="381"/>
      <c r="HP715" s="381"/>
      <c r="HQ715" s="381"/>
      <c r="HR715" s="381"/>
      <c r="HS715" s="381"/>
      <c r="HT715" s="381"/>
      <c r="HU715" s="381"/>
      <c r="HV715" s="381"/>
      <c r="HW715" s="381"/>
      <c r="HX715" s="381"/>
      <c r="HY715" s="381"/>
      <c r="HZ715" s="381"/>
      <c r="IA715" s="381"/>
      <c r="IB715" s="381"/>
      <c r="IC715" s="381"/>
      <c r="ID715" s="381"/>
      <c r="IE715" s="381"/>
      <c r="IF715" s="381"/>
      <c r="IG715" s="381"/>
      <c r="IH715" s="381"/>
      <c r="II715" s="381"/>
      <c r="IJ715" s="381"/>
      <c r="IK715" s="381"/>
      <c r="IL715" s="381"/>
      <c r="IM715" s="381"/>
      <c r="IN715" s="381"/>
      <c r="IO715" s="381"/>
      <c r="IP715" s="381"/>
      <c r="IQ715" s="381"/>
      <c r="IR715" s="381"/>
      <c r="IS715" s="381"/>
      <c r="IT715" s="381"/>
      <c r="IU715" s="381"/>
      <c r="IV715" s="381"/>
      <c r="IW715" s="381"/>
      <c r="IX715" s="381"/>
      <c r="IY715" s="381"/>
    </row>
    <row r="716" spans="1:259" ht="12.95" customHeight="1">
      <c r="A716" s="61" t="s">
        <v>1171</v>
      </c>
      <c r="B716" s="260"/>
      <c r="C716" s="260"/>
      <c r="D716" s="398">
        <v>210035996</v>
      </c>
      <c r="E716" s="588" t="s">
        <v>4511</v>
      </c>
      <c r="F716" s="588"/>
      <c r="G716" s="260"/>
      <c r="H716" s="260"/>
      <c r="I716" s="26" t="s">
        <v>2266</v>
      </c>
      <c r="J716" s="26" t="s">
        <v>2262</v>
      </c>
      <c r="K716" s="28" t="s">
        <v>2267</v>
      </c>
      <c r="L716" s="48" t="s">
        <v>103</v>
      </c>
      <c r="M716" s="29"/>
      <c r="N716" s="158" t="s">
        <v>120</v>
      </c>
      <c r="O716" s="166" t="s">
        <v>83</v>
      </c>
      <c r="P716" s="28" t="s">
        <v>106</v>
      </c>
      <c r="Q716" s="26" t="s">
        <v>107</v>
      </c>
      <c r="R716" s="28" t="s">
        <v>433</v>
      </c>
      <c r="S716" s="30" t="s">
        <v>109</v>
      </c>
      <c r="T716" s="26" t="s">
        <v>106</v>
      </c>
      <c r="U716" s="28" t="s">
        <v>121</v>
      </c>
      <c r="V716" s="26" t="s">
        <v>111</v>
      </c>
      <c r="W716" s="77">
        <v>60</v>
      </c>
      <c r="X716" s="28" t="s">
        <v>112</v>
      </c>
      <c r="Y716" s="28"/>
      <c r="Z716" s="49"/>
      <c r="AA716" s="27"/>
      <c r="AB716" s="346">
        <v>30</v>
      </c>
      <c r="AC716" s="585">
        <v>60</v>
      </c>
      <c r="AD716" s="585">
        <v>10</v>
      </c>
      <c r="AE716" s="150" t="s">
        <v>128</v>
      </c>
      <c r="AF716" s="150" t="s">
        <v>114</v>
      </c>
      <c r="AG716" s="80">
        <v>96</v>
      </c>
      <c r="AH716" s="67">
        <v>2212.6</v>
      </c>
      <c r="AI716" s="32">
        <v>0</v>
      </c>
      <c r="AJ716" s="33">
        <f t="shared" si="43"/>
        <v>0</v>
      </c>
      <c r="AK716" s="154"/>
      <c r="AL716" s="154"/>
      <c r="AM716" s="154"/>
      <c r="AN716" s="26" t="s">
        <v>115</v>
      </c>
      <c r="AO716" s="26"/>
      <c r="AP716" s="26"/>
      <c r="AQ716" s="26"/>
      <c r="AR716" s="26"/>
      <c r="AS716" s="26" t="s">
        <v>2271</v>
      </c>
      <c r="AT716" s="26"/>
      <c r="AU716" s="26"/>
      <c r="AV716" s="26"/>
      <c r="AW716" s="75"/>
      <c r="AX716" s="75"/>
      <c r="AY716" s="75"/>
      <c r="AZ716" s="75" t="s">
        <v>4508</v>
      </c>
      <c r="BA716" s="381"/>
      <c r="BB716" s="254"/>
      <c r="BE716" s="983">
        <v>645</v>
      </c>
      <c r="BF716" s="381"/>
      <c r="BG716" s="381"/>
      <c r="BH716" s="381"/>
      <c r="BI716" s="381"/>
      <c r="BJ716" s="381"/>
      <c r="BK716" s="381"/>
      <c r="BL716" s="381"/>
      <c r="BM716" s="381"/>
      <c r="BN716" s="381"/>
      <c r="BO716" s="381"/>
      <c r="BP716" s="381"/>
      <c r="BQ716" s="381"/>
      <c r="BR716" s="381"/>
      <c r="BS716" s="381"/>
      <c r="BT716" s="381"/>
      <c r="BU716" s="381"/>
      <c r="BV716" s="381"/>
      <c r="BW716" s="381"/>
      <c r="BX716" s="381"/>
      <c r="BY716" s="381"/>
      <c r="BZ716" s="381"/>
      <c r="CA716" s="381"/>
      <c r="CB716" s="381"/>
      <c r="CC716" s="381"/>
      <c r="CD716" s="381"/>
      <c r="CE716" s="381"/>
      <c r="CF716" s="381"/>
      <c r="CG716" s="381"/>
      <c r="CH716" s="381"/>
      <c r="CI716" s="381"/>
      <c r="CJ716" s="381"/>
      <c r="CK716" s="381"/>
      <c r="CL716" s="381"/>
      <c r="CM716" s="381"/>
      <c r="CN716" s="381"/>
      <c r="CO716" s="381"/>
      <c r="CP716" s="381"/>
      <c r="CQ716" s="381"/>
      <c r="CR716" s="381"/>
      <c r="CS716" s="381"/>
      <c r="CT716" s="381"/>
      <c r="CU716" s="381"/>
      <c r="CV716" s="381"/>
      <c r="CW716" s="381"/>
      <c r="CX716" s="381"/>
      <c r="CY716" s="381"/>
      <c r="CZ716" s="381"/>
      <c r="DA716" s="381"/>
      <c r="DB716" s="381"/>
      <c r="DC716" s="381"/>
      <c r="DD716" s="381"/>
      <c r="DE716" s="381"/>
      <c r="DF716" s="381"/>
      <c r="DG716" s="381"/>
      <c r="DH716" s="381"/>
      <c r="DI716" s="381"/>
      <c r="DJ716" s="381"/>
      <c r="DK716" s="381"/>
      <c r="DL716" s="381"/>
      <c r="DM716" s="381"/>
      <c r="DN716" s="381"/>
      <c r="DO716" s="381"/>
      <c r="DP716" s="381"/>
      <c r="DQ716" s="381"/>
      <c r="DR716" s="381"/>
      <c r="DS716" s="381"/>
      <c r="DT716" s="381"/>
      <c r="DU716" s="381"/>
      <c r="DV716" s="381"/>
      <c r="DW716" s="381"/>
      <c r="DX716" s="381"/>
      <c r="DY716" s="381"/>
      <c r="DZ716" s="381"/>
      <c r="EA716" s="381"/>
      <c r="EB716" s="381"/>
      <c r="EC716" s="381"/>
      <c r="ED716" s="381"/>
      <c r="EE716" s="381"/>
      <c r="EF716" s="381"/>
      <c r="EG716" s="381"/>
      <c r="EH716" s="381"/>
      <c r="EI716" s="381"/>
      <c r="EJ716" s="381"/>
      <c r="EK716" s="381"/>
      <c r="EL716" s="381"/>
      <c r="EM716" s="381"/>
      <c r="EN716" s="381"/>
      <c r="EO716" s="381"/>
      <c r="EP716" s="381"/>
      <c r="EQ716" s="381"/>
      <c r="ER716" s="381"/>
      <c r="ES716" s="381"/>
      <c r="ET716" s="381"/>
      <c r="EU716" s="381"/>
      <c r="EV716" s="381"/>
      <c r="EW716" s="381"/>
      <c r="EX716" s="381"/>
      <c r="EY716" s="381"/>
      <c r="EZ716" s="381"/>
      <c r="FA716" s="381"/>
      <c r="FB716" s="381"/>
      <c r="FC716" s="381"/>
      <c r="FD716" s="381"/>
      <c r="FE716" s="381"/>
      <c r="FF716" s="381"/>
      <c r="FG716" s="381"/>
      <c r="FH716" s="381"/>
      <c r="FI716" s="381"/>
      <c r="FJ716" s="381"/>
      <c r="FK716" s="381"/>
      <c r="FL716" s="381"/>
      <c r="FM716" s="381"/>
      <c r="FN716" s="381"/>
      <c r="FO716" s="381"/>
      <c r="FP716" s="381"/>
      <c r="FQ716" s="381"/>
      <c r="FR716" s="381"/>
      <c r="FS716" s="381"/>
      <c r="FT716" s="381"/>
      <c r="FU716" s="381"/>
      <c r="FV716" s="381"/>
      <c r="FW716" s="381"/>
      <c r="FX716" s="381"/>
      <c r="FY716" s="381"/>
      <c r="FZ716" s="381"/>
      <c r="GA716" s="381"/>
      <c r="GB716" s="381"/>
      <c r="GC716" s="381"/>
      <c r="GD716" s="381"/>
      <c r="GE716" s="381"/>
      <c r="GF716" s="381"/>
      <c r="GG716" s="381"/>
      <c r="GH716" s="381"/>
      <c r="GI716" s="381"/>
      <c r="GJ716" s="381"/>
      <c r="GK716" s="381"/>
      <c r="GL716" s="381"/>
      <c r="GM716" s="381"/>
      <c r="GN716" s="381"/>
      <c r="GO716" s="381"/>
      <c r="GP716" s="381"/>
      <c r="GQ716" s="381"/>
      <c r="GR716" s="381"/>
      <c r="GS716" s="381"/>
      <c r="GT716" s="381"/>
      <c r="GU716" s="381"/>
      <c r="GV716" s="381"/>
      <c r="GW716" s="381"/>
      <c r="GX716" s="381"/>
      <c r="GY716" s="381"/>
      <c r="GZ716" s="381"/>
      <c r="HA716" s="381"/>
      <c r="HB716" s="381"/>
      <c r="HC716" s="381"/>
      <c r="HD716" s="381"/>
      <c r="HE716" s="381"/>
      <c r="HF716" s="381"/>
      <c r="HG716" s="381"/>
      <c r="HH716" s="381"/>
      <c r="HI716" s="381"/>
      <c r="HJ716" s="381"/>
      <c r="HK716" s="381"/>
      <c r="HL716" s="381"/>
      <c r="HM716" s="381"/>
      <c r="HN716" s="381"/>
      <c r="HO716" s="381"/>
      <c r="HP716" s="381"/>
      <c r="HQ716" s="381"/>
      <c r="HR716" s="381"/>
      <c r="HS716" s="381"/>
      <c r="HT716" s="381"/>
      <c r="HU716" s="381"/>
      <c r="HV716" s="381"/>
      <c r="HW716" s="381"/>
      <c r="HX716" s="381"/>
      <c r="HY716" s="381"/>
      <c r="HZ716" s="381"/>
      <c r="IA716" s="381"/>
      <c r="IB716" s="381"/>
      <c r="IC716" s="381"/>
      <c r="ID716" s="381"/>
      <c r="IE716" s="381"/>
      <c r="IF716" s="381"/>
      <c r="IG716" s="381"/>
      <c r="IH716" s="381"/>
      <c r="II716" s="381"/>
      <c r="IJ716" s="381"/>
      <c r="IK716" s="381"/>
      <c r="IL716" s="381"/>
      <c r="IM716" s="381"/>
      <c r="IN716" s="381"/>
      <c r="IO716" s="381"/>
      <c r="IP716" s="381"/>
      <c r="IQ716" s="381"/>
      <c r="IR716" s="381"/>
      <c r="IS716" s="381"/>
      <c r="IT716" s="381"/>
      <c r="IU716" s="381"/>
      <c r="IV716" s="381"/>
      <c r="IW716" s="381"/>
      <c r="IX716" s="381"/>
      <c r="IY716" s="381"/>
    </row>
    <row r="717" spans="1:259" ht="12.95" customHeight="1">
      <c r="A717" s="61" t="s">
        <v>1171</v>
      </c>
      <c r="B717" s="524"/>
      <c r="C717" s="524"/>
      <c r="D717" s="131">
        <v>210035996</v>
      </c>
      <c r="E717" s="1583" t="s">
        <v>4774</v>
      </c>
      <c r="F717" s="1583"/>
      <c r="G717" s="524"/>
      <c r="H717" s="524"/>
      <c r="I717" s="606" t="s">
        <v>2266</v>
      </c>
      <c r="J717" s="606" t="s">
        <v>2262</v>
      </c>
      <c r="K717" s="398" t="s">
        <v>2267</v>
      </c>
      <c r="L717" s="765" t="s">
        <v>103</v>
      </c>
      <c r="M717" s="504"/>
      <c r="N717" s="770" t="s">
        <v>120</v>
      </c>
      <c r="O717" s="766" t="s">
        <v>83</v>
      </c>
      <c r="P717" s="398" t="s">
        <v>106</v>
      </c>
      <c r="Q717" s="606" t="s">
        <v>107</v>
      </c>
      <c r="R717" s="398" t="s">
        <v>2149</v>
      </c>
      <c r="S717" s="97" t="s">
        <v>109</v>
      </c>
      <c r="T717" s="606" t="s">
        <v>106</v>
      </c>
      <c r="U717" s="398" t="s">
        <v>121</v>
      </c>
      <c r="V717" s="606" t="s">
        <v>111</v>
      </c>
      <c r="W717" s="441">
        <v>60</v>
      </c>
      <c r="X717" s="398" t="s">
        <v>112</v>
      </c>
      <c r="Y717" s="398"/>
      <c r="Z717" s="795"/>
      <c r="AA717" s="401"/>
      <c r="AB717" s="470">
        <v>30</v>
      </c>
      <c r="AC717" s="470">
        <v>60</v>
      </c>
      <c r="AD717" s="470">
        <v>10</v>
      </c>
      <c r="AE717" s="794" t="s">
        <v>128</v>
      </c>
      <c r="AF717" s="794" t="s">
        <v>114</v>
      </c>
      <c r="AG717" s="610">
        <v>96</v>
      </c>
      <c r="AH717" s="498">
        <v>2212.6</v>
      </c>
      <c r="AI717" s="739">
        <v>212409.59999999998</v>
      </c>
      <c r="AJ717" s="739">
        <f t="shared" si="43"/>
        <v>237898.75200000001</v>
      </c>
      <c r="AK717" s="740"/>
      <c r="AL717" s="741"/>
      <c r="AM717" s="741"/>
      <c r="AN717" s="606" t="s">
        <v>115</v>
      </c>
      <c r="AO717" s="606"/>
      <c r="AP717" s="606"/>
      <c r="AQ717" s="606"/>
      <c r="AR717" s="606"/>
      <c r="AS717" s="606" t="s">
        <v>2271</v>
      </c>
      <c r="AT717" s="606"/>
      <c r="AU717" s="606"/>
      <c r="AV717" s="606"/>
      <c r="AW717" s="75"/>
      <c r="AX717" s="75"/>
      <c r="AY717" s="75"/>
      <c r="AZ717" s="75"/>
      <c r="BA717" s="733"/>
      <c r="BB717" s="326"/>
      <c r="BC717" s="326"/>
      <c r="BD717" s="106"/>
      <c r="BE717" s="983">
        <v>646</v>
      </c>
      <c r="BF717" s="381"/>
      <c r="BG717" s="381"/>
      <c r="BH717" s="381"/>
      <c r="BI717" s="381"/>
      <c r="BJ717" s="381"/>
      <c r="BK717" s="381"/>
      <c r="BL717" s="381"/>
      <c r="BM717" s="381"/>
      <c r="BN717" s="381"/>
      <c r="BO717" s="381"/>
      <c r="BP717" s="381"/>
      <c r="BQ717" s="381"/>
      <c r="BR717" s="381"/>
      <c r="BS717" s="381"/>
      <c r="BT717" s="381"/>
      <c r="BU717" s="381"/>
      <c r="BV717" s="381"/>
      <c r="BW717" s="381"/>
      <c r="BX717" s="381"/>
      <c r="BY717" s="381"/>
      <c r="BZ717" s="381"/>
      <c r="CA717" s="381"/>
      <c r="CB717" s="381"/>
      <c r="CC717" s="381"/>
      <c r="CD717" s="381"/>
      <c r="CE717" s="381"/>
      <c r="CF717" s="381"/>
      <c r="CG717" s="381"/>
      <c r="CH717" s="381"/>
      <c r="CI717" s="381"/>
      <c r="CJ717" s="381"/>
      <c r="CK717" s="381"/>
      <c r="CL717" s="381"/>
      <c r="CM717" s="381"/>
      <c r="CN717" s="381"/>
      <c r="CO717" s="381"/>
      <c r="CP717" s="381"/>
      <c r="CQ717" s="381"/>
      <c r="CR717" s="381"/>
      <c r="CS717" s="381"/>
      <c r="CT717" s="381"/>
      <c r="CU717" s="381"/>
      <c r="CV717" s="381"/>
      <c r="CW717" s="381"/>
      <c r="CX717" s="381"/>
      <c r="CY717" s="381"/>
      <c r="CZ717" s="381"/>
      <c r="DA717" s="381"/>
      <c r="DB717" s="381"/>
      <c r="DC717" s="381"/>
      <c r="DD717" s="381"/>
      <c r="DE717" s="381"/>
      <c r="DF717" s="381"/>
      <c r="DG717" s="381"/>
      <c r="DH717" s="381"/>
      <c r="DI717" s="381"/>
      <c r="DJ717" s="381"/>
      <c r="DK717" s="381"/>
      <c r="DL717" s="381"/>
      <c r="DM717" s="381"/>
      <c r="DN717" s="381"/>
      <c r="DO717" s="381"/>
      <c r="DP717" s="381"/>
      <c r="DQ717" s="381"/>
      <c r="DR717" s="381"/>
      <c r="DS717" s="381"/>
      <c r="DT717" s="381"/>
      <c r="DU717" s="381"/>
      <c r="DV717" s="381"/>
      <c r="DW717" s="381"/>
      <c r="DX717" s="381"/>
      <c r="DY717" s="381"/>
      <c r="DZ717" s="381"/>
      <c r="EA717" s="381"/>
      <c r="EB717" s="381"/>
      <c r="EC717" s="381"/>
      <c r="ED717" s="381"/>
      <c r="EE717" s="381"/>
      <c r="EF717" s="381"/>
      <c r="EG717" s="381"/>
      <c r="EH717" s="381"/>
      <c r="EI717" s="381"/>
      <c r="EJ717" s="381"/>
      <c r="EK717" s="381"/>
      <c r="EL717" s="381"/>
      <c r="EM717" s="381"/>
      <c r="EN717" s="381"/>
      <c r="EO717" s="381"/>
      <c r="EP717" s="381"/>
      <c r="EQ717" s="381"/>
      <c r="ER717" s="381"/>
      <c r="ES717" s="381"/>
      <c r="ET717" s="381"/>
      <c r="EU717" s="381"/>
      <c r="EV717" s="381"/>
      <c r="EW717" s="381"/>
      <c r="EX717" s="381"/>
      <c r="EY717" s="381"/>
      <c r="EZ717" s="381"/>
      <c r="FA717" s="381"/>
      <c r="FB717" s="381"/>
      <c r="FC717" s="381"/>
      <c r="FD717" s="381"/>
      <c r="FE717" s="381"/>
      <c r="FF717" s="381"/>
      <c r="FG717" s="381"/>
      <c r="FH717" s="381"/>
      <c r="FI717" s="381"/>
      <c r="FJ717" s="381"/>
      <c r="FK717" s="381"/>
      <c r="FL717" s="381"/>
      <c r="FM717" s="381"/>
      <c r="FN717" s="381"/>
      <c r="FO717" s="381"/>
      <c r="FP717" s="381"/>
      <c r="FQ717" s="381"/>
      <c r="FR717" s="381"/>
      <c r="FS717" s="381"/>
      <c r="FT717" s="381"/>
      <c r="FU717" s="381"/>
      <c r="FV717" s="381"/>
      <c r="FW717" s="381"/>
      <c r="FX717" s="381"/>
      <c r="FY717" s="381"/>
      <c r="FZ717" s="381"/>
      <c r="GA717" s="381"/>
      <c r="GB717" s="381"/>
      <c r="GC717" s="381"/>
      <c r="GD717" s="381"/>
      <c r="GE717" s="381"/>
      <c r="GF717" s="381"/>
      <c r="GG717" s="381"/>
      <c r="GH717" s="381"/>
      <c r="GI717" s="381"/>
      <c r="GJ717" s="381"/>
      <c r="GK717" s="381"/>
      <c r="GL717" s="381"/>
      <c r="GM717" s="381"/>
      <c r="GN717" s="381"/>
      <c r="GO717" s="381"/>
      <c r="GP717" s="381"/>
      <c r="GQ717" s="381"/>
      <c r="GR717" s="381"/>
      <c r="GS717" s="381"/>
      <c r="GT717" s="381"/>
      <c r="GU717" s="381"/>
      <c r="GV717" s="381"/>
      <c r="GW717" s="381"/>
      <c r="GX717" s="381"/>
      <c r="GY717" s="381"/>
      <c r="GZ717" s="381"/>
      <c r="HA717" s="381"/>
      <c r="HB717" s="381"/>
      <c r="HC717" s="381"/>
      <c r="HD717" s="381"/>
      <c r="HE717" s="381"/>
      <c r="HF717" s="381"/>
      <c r="HG717" s="381"/>
      <c r="HH717" s="381"/>
      <c r="HI717" s="381"/>
      <c r="HJ717" s="381"/>
      <c r="HK717" s="381"/>
      <c r="HL717" s="381"/>
      <c r="HM717" s="381"/>
      <c r="HN717" s="381"/>
      <c r="HO717" s="381"/>
      <c r="HP717" s="381"/>
      <c r="HQ717" s="381"/>
      <c r="HR717" s="381"/>
      <c r="HS717" s="381"/>
      <c r="HT717" s="381"/>
      <c r="HU717" s="381"/>
      <c r="HV717" s="381"/>
      <c r="HW717" s="381"/>
      <c r="HX717" s="381"/>
      <c r="HY717" s="381"/>
      <c r="HZ717" s="381"/>
      <c r="IA717" s="381"/>
      <c r="IB717" s="381"/>
      <c r="IC717" s="381"/>
      <c r="ID717" s="381"/>
      <c r="IE717" s="381"/>
      <c r="IF717" s="381"/>
      <c r="IG717" s="381"/>
      <c r="IH717" s="381"/>
      <c r="II717" s="381"/>
      <c r="IJ717" s="381"/>
      <c r="IK717" s="381"/>
      <c r="IL717" s="381"/>
      <c r="IM717" s="381"/>
      <c r="IN717" s="381"/>
      <c r="IO717" s="381"/>
      <c r="IP717" s="381"/>
      <c r="IQ717" s="381"/>
      <c r="IR717" s="381"/>
      <c r="IS717" s="381"/>
      <c r="IT717" s="381"/>
      <c r="IU717" s="381"/>
      <c r="IV717" s="381"/>
      <c r="IW717" s="381"/>
      <c r="IX717" s="381"/>
      <c r="IY717" s="381"/>
    </row>
    <row r="718" spans="1:259" ht="12.95" customHeight="1">
      <c r="A718" s="61" t="s">
        <v>1171</v>
      </c>
      <c r="B718" s="213"/>
      <c r="C718" s="213"/>
      <c r="D718" s="131">
        <v>210034659</v>
      </c>
      <c r="E718" s="216" t="s">
        <v>3621</v>
      </c>
      <c r="F718" s="216"/>
      <c r="G718" s="217">
        <v>22100386</v>
      </c>
      <c r="H718" s="26"/>
      <c r="I718" s="26" t="s">
        <v>2272</v>
      </c>
      <c r="J718" s="26" t="s">
        <v>2262</v>
      </c>
      <c r="K718" s="28" t="s">
        <v>2273</v>
      </c>
      <c r="L718" s="48" t="s">
        <v>103</v>
      </c>
      <c r="M718" s="29"/>
      <c r="N718" s="28"/>
      <c r="O718" s="166" t="s">
        <v>105</v>
      </c>
      <c r="P718" s="28" t="s">
        <v>106</v>
      </c>
      <c r="Q718" s="26" t="s">
        <v>107</v>
      </c>
      <c r="R718" s="28" t="s">
        <v>2149</v>
      </c>
      <c r="S718" s="30" t="s">
        <v>109</v>
      </c>
      <c r="T718" s="26" t="s">
        <v>106</v>
      </c>
      <c r="U718" s="28" t="s">
        <v>121</v>
      </c>
      <c r="V718" s="26" t="s">
        <v>111</v>
      </c>
      <c r="W718" s="77">
        <v>60</v>
      </c>
      <c r="X718" s="28" t="s">
        <v>112</v>
      </c>
      <c r="Y718" s="28"/>
      <c r="Z718" s="49"/>
      <c r="AA718" s="27"/>
      <c r="AB718" s="168"/>
      <c r="AC718" s="169">
        <v>90</v>
      </c>
      <c r="AD718" s="169">
        <v>10</v>
      </c>
      <c r="AE718" s="150" t="s">
        <v>128</v>
      </c>
      <c r="AF718" s="150" t="s">
        <v>114</v>
      </c>
      <c r="AG718" s="80">
        <v>30</v>
      </c>
      <c r="AH718" s="67">
        <v>2640</v>
      </c>
      <c r="AI718" s="152">
        <v>0</v>
      </c>
      <c r="AJ718" s="153">
        <f t="shared" si="43"/>
        <v>0</v>
      </c>
      <c r="AK718" s="154"/>
      <c r="AL718" s="154"/>
      <c r="AM718" s="154"/>
      <c r="AN718" s="26" t="s">
        <v>115</v>
      </c>
      <c r="AO718" s="26"/>
      <c r="AP718" s="26"/>
      <c r="AQ718" s="26"/>
      <c r="AR718" s="26"/>
      <c r="AS718" s="26" t="s">
        <v>2274</v>
      </c>
      <c r="AT718" s="26"/>
      <c r="AU718" s="26"/>
      <c r="AV718" s="26"/>
      <c r="AW718" s="75"/>
      <c r="AX718" s="75"/>
      <c r="AY718" s="75"/>
      <c r="AZ718" s="75"/>
      <c r="BA718" s="381"/>
      <c r="BB718" s="381"/>
      <c r="BC718" s="156"/>
      <c r="BD718" s="156"/>
      <c r="BE718" s="983">
        <v>647</v>
      </c>
      <c r="BF718" s="381"/>
      <c r="BG718" s="381"/>
      <c r="BH718" s="381"/>
      <c r="BI718" s="381"/>
      <c r="BJ718" s="381"/>
      <c r="BK718" s="381"/>
      <c r="BL718" s="381"/>
      <c r="BM718" s="381"/>
      <c r="BN718" s="381"/>
      <c r="BO718" s="381"/>
      <c r="BP718" s="381"/>
      <c r="BQ718" s="381"/>
      <c r="BR718" s="381"/>
      <c r="BS718" s="381"/>
      <c r="BT718" s="381"/>
      <c r="BU718" s="381"/>
      <c r="BV718" s="381"/>
      <c r="BW718" s="381"/>
      <c r="BX718" s="381"/>
      <c r="BY718" s="381"/>
      <c r="BZ718" s="381"/>
      <c r="CA718" s="381"/>
      <c r="CB718" s="381"/>
      <c r="CC718" s="381"/>
      <c r="CD718" s="381"/>
      <c r="CE718" s="381"/>
      <c r="CF718" s="381"/>
      <c r="CG718" s="381"/>
      <c r="CH718" s="381"/>
      <c r="CI718" s="381"/>
      <c r="CJ718" s="381"/>
      <c r="CK718" s="381"/>
      <c r="CL718" s="381"/>
      <c r="CM718" s="381"/>
      <c r="CN718" s="381"/>
      <c r="CO718" s="381"/>
      <c r="CP718" s="381"/>
      <c r="CQ718" s="381"/>
      <c r="CR718" s="381"/>
      <c r="CS718" s="381"/>
      <c r="CT718" s="381"/>
      <c r="CU718" s="381"/>
      <c r="CV718" s="381"/>
      <c r="CW718" s="381"/>
      <c r="CX718" s="381"/>
      <c r="CY718" s="381"/>
      <c r="CZ718" s="381"/>
      <c r="DA718" s="381"/>
      <c r="DB718" s="381"/>
      <c r="DC718" s="381"/>
      <c r="DD718" s="381"/>
      <c r="DE718" s="381"/>
      <c r="DF718" s="381"/>
      <c r="DG718" s="381"/>
      <c r="DH718" s="381"/>
      <c r="DI718" s="381"/>
      <c r="DJ718" s="381"/>
      <c r="DK718" s="381"/>
      <c r="DL718" s="381"/>
      <c r="DM718" s="381"/>
      <c r="DN718" s="381"/>
      <c r="DO718" s="381"/>
      <c r="DP718" s="381"/>
      <c r="DQ718" s="381"/>
      <c r="DR718" s="381"/>
      <c r="DS718" s="381"/>
      <c r="DT718" s="381"/>
      <c r="DU718" s="381"/>
      <c r="DV718" s="381"/>
      <c r="DW718" s="381"/>
      <c r="DX718" s="381"/>
      <c r="DY718" s="381"/>
      <c r="DZ718" s="381"/>
      <c r="EA718" s="381"/>
      <c r="EB718" s="381"/>
      <c r="EC718" s="381"/>
      <c r="ED718" s="381"/>
      <c r="EE718" s="381"/>
      <c r="EF718" s="381"/>
      <c r="EG718" s="381"/>
      <c r="EH718" s="381"/>
      <c r="EI718" s="381"/>
      <c r="EJ718" s="381"/>
      <c r="EK718" s="381"/>
      <c r="EL718" s="381"/>
      <c r="EM718" s="381"/>
      <c r="EN718" s="381"/>
      <c r="EO718" s="381"/>
      <c r="EP718" s="381"/>
      <c r="EQ718" s="381"/>
      <c r="ER718" s="381"/>
      <c r="ES718" s="381"/>
      <c r="ET718" s="381"/>
      <c r="EU718" s="381"/>
      <c r="EV718" s="381"/>
      <c r="EW718" s="381"/>
      <c r="EX718" s="381"/>
      <c r="EY718" s="381"/>
      <c r="EZ718" s="381"/>
      <c r="FA718" s="381"/>
      <c r="FB718" s="381"/>
      <c r="FC718" s="381"/>
      <c r="FD718" s="381"/>
      <c r="FE718" s="381"/>
      <c r="FF718" s="381"/>
      <c r="FG718" s="381"/>
      <c r="FH718" s="381"/>
      <c r="FI718" s="381"/>
      <c r="FJ718" s="381"/>
      <c r="FK718" s="381"/>
      <c r="FL718" s="381"/>
      <c r="FM718" s="381"/>
      <c r="FN718" s="381"/>
      <c r="FO718" s="381"/>
      <c r="FP718" s="381"/>
      <c r="FQ718" s="381"/>
      <c r="FR718" s="381"/>
      <c r="FS718" s="381"/>
      <c r="FT718" s="381"/>
      <c r="FU718" s="381"/>
      <c r="FV718" s="381"/>
      <c r="FW718" s="381"/>
      <c r="FX718" s="381"/>
      <c r="FY718" s="381"/>
      <c r="FZ718" s="381"/>
      <c r="GA718" s="381"/>
      <c r="GB718" s="381"/>
      <c r="GC718" s="381"/>
      <c r="GD718" s="381"/>
      <c r="GE718" s="381"/>
      <c r="GF718" s="381"/>
      <c r="GG718" s="381"/>
      <c r="GH718" s="381"/>
      <c r="GI718" s="381"/>
      <c r="GJ718" s="381"/>
      <c r="GK718" s="381"/>
      <c r="GL718" s="381"/>
      <c r="GM718" s="381"/>
      <c r="GN718" s="381"/>
      <c r="GO718" s="381"/>
      <c r="GP718" s="381"/>
      <c r="GQ718" s="381"/>
      <c r="GR718" s="381"/>
      <c r="GS718" s="381"/>
      <c r="GT718" s="381"/>
      <c r="GU718" s="381"/>
      <c r="GV718" s="381"/>
      <c r="GW718" s="381"/>
      <c r="GX718" s="381"/>
      <c r="GY718" s="381"/>
      <c r="GZ718" s="381"/>
      <c r="HA718" s="381"/>
      <c r="HB718" s="381"/>
      <c r="HC718" s="381"/>
      <c r="HD718" s="381"/>
      <c r="HE718" s="381"/>
      <c r="HF718" s="381"/>
      <c r="HG718" s="381"/>
      <c r="HH718" s="381"/>
      <c r="HI718" s="381"/>
      <c r="HJ718" s="381"/>
      <c r="HK718" s="381"/>
      <c r="HL718" s="381"/>
      <c r="HM718" s="381"/>
      <c r="HN718" s="381"/>
      <c r="HO718" s="381"/>
      <c r="HP718" s="381"/>
      <c r="HQ718" s="381"/>
      <c r="HR718" s="381"/>
      <c r="HS718" s="381"/>
      <c r="HT718" s="381"/>
      <c r="HU718" s="381"/>
      <c r="HV718" s="381"/>
      <c r="HW718" s="381"/>
      <c r="HX718" s="381"/>
      <c r="HY718" s="381"/>
      <c r="HZ718" s="381"/>
      <c r="IA718" s="381"/>
      <c r="IB718" s="381"/>
      <c r="IC718" s="381"/>
      <c r="ID718" s="381"/>
      <c r="IE718" s="381"/>
      <c r="IF718" s="381"/>
      <c r="IG718" s="381"/>
      <c r="IH718" s="381"/>
      <c r="II718" s="381"/>
      <c r="IJ718" s="381"/>
      <c r="IK718" s="381"/>
      <c r="IL718" s="381"/>
      <c r="IM718" s="381"/>
      <c r="IN718" s="381"/>
      <c r="IO718" s="381"/>
      <c r="IP718" s="381"/>
      <c r="IQ718" s="381"/>
      <c r="IR718" s="381"/>
      <c r="IS718" s="381"/>
      <c r="IT718" s="381"/>
      <c r="IU718" s="381"/>
      <c r="IV718" s="381"/>
      <c r="IW718" s="381"/>
      <c r="IX718" s="381"/>
      <c r="IY718" s="381"/>
    </row>
    <row r="719" spans="1:259" ht="12.95" customHeight="1">
      <c r="A719" s="61" t="s">
        <v>1171</v>
      </c>
      <c r="B719" s="260"/>
      <c r="C719" s="260"/>
      <c r="D719" s="398">
        <v>210034659</v>
      </c>
      <c r="E719" s="588" t="s">
        <v>4512</v>
      </c>
      <c r="F719" s="588"/>
      <c r="G719" s="260"/>
      <c r="H719" s="260"/>
      <c r="I719" s="26" t="s">
        <v>2272</v>
      </c>
      <c r="J719" s="26" t="s">
        <v>2262</v>
      </c>
      <c r="K719" s="28" t="s">
        <v>2273</v>
      </c>
      <c r="L719" s="48" t="s">
        <v>103</v>
      </c>
      <c r="M719" s="29"/>
      <c r="N719" s="158"/>
      <c r="O719" s="166" t="s">
        <v>105</v>
      </c>
      <c r="P719" s="28" t="s">
        <v>106</v>
      </c>
      <c r="Q719" s="26" t="s">
        <v>107</v>
      </c>
      <c r="R719" s="28" t="s">
        <v>433</v>
      </c>
      <c r="S719" s="30" t="s">
        <v>109</v>
      </c>
      <c r="T719" s="26" t="s">
        <v>106</v>
      </c>
      <c r="U719" s="345" t="s">
        <v>121</v>
      </c>
      <c r="V719" s="26" t="s">
        <v>111</v>
      </c>
      <c r="W719" s="77">
        <v>60</v>
      </c>
      <c r="X719" s="28" t="s">
        <v>112</v>
      </c>
      <c r="Y719" s="28"/>
      <c r="Z719" s="49"/>
      <c r="AA719" s="27"/>
      <c r="AB719" s="577"/>
      <c r="AC719" s="578">
        <v>90</v>
      </c>
      <c r="AD719" s="578">
        <v>10</v>
      </c>
      <c r="AE719" s="150" t="s">
        <v>128</v>
      </c>
      <c r="AF719" s="150" t="s">
        <v>114</v>
      </c>
      <c r="AG719" s="80">
        <v>30</v>
      </c>
      <c r="AH719" s="67">
        <v>2640</v>
      </c>
      <c r="AI719" s="32">
        <v>0</v>
      </c>
      <c r="AJ719" s="33">
        <f t="shared" si="43"/>
        <v>0</v>
      </c>
      <c r="AK719" s="154"/>
      <c r="AL719" s="154"/>
      <c r="AM719" s="249"/>
      <c r="AN719" s="26" t="s">
        <v>115</v>
      </c>
      <c r="AO719" s="375"/>
      <c r="AP719" s="376"/>
      <c r="AQ719" s="229"/>
      <c r="AR719" s="26"/>
      <c r="AS719" s="26" t="s">
        <v>2274</v>
      </c>
      <c r="AT719" s="26"/>
      <c r="AU719" s="26"/>
      <c r="AV719" s="26"/>
      <c r="AW719" s="75"/>
      <c r="AX719" s="257"/>
      <c r="AY719" s="75"/>
      <c r="AZ719" s="259"/>
      <c r="BA719" s="381"/>
      <c r="BB719" s="254"/>
      <c r="BE719" s="983">
        <v>648</v>
      </c>
      <c r="BF719" s="381"/>
      <c r="BG719" s="381"/>
      <c r="BH719" s="381"/>
      <c r="BI719" s="381"/>
      <c r="BJ719" s="381"/>
      <c r="BK719" s="381"/>
      <c r="BL719" s="381"/>
      <c r="BM719" s="381"/>
      <c r="BN719" s="381"/>
      <c r="BO719" s="381"/>
      <c r="BP719" s="381"/>
      <c r="BQ719" s="381"/>
      <c r="BR719" s="381"/>
      <c r="BS719" s="381"/>
      <c r="BT719" s="381"/>
      <c r="BU719" s="381"/>
      <c r="BV719" s="381"/>
      <c r="BW719" s="381"/>
      <c r="BX719" s="381"/>
      <c r="BY719" s="381"/>
      <c r="BZ719" s="381"/>
      <c r="CA719" s="381"/>
      <c r="CB719" s="381"/>
      <c r="CC719" s="381"/>
      <c r="CD719" s="381"/>
      <c r="CE719" s="381"/>
      <c r="CF719" s="381"/>
      <c r="CG719" s="381"/>
      <c r="CH719" s="381"/>
      <c r="CI719" s="381"/>
      <c r="CJ719" s="381"/>
      <c r="CK719" s="381"/>
      <c r="CL719" s="381"/>
      <c r="CM719" s="381"/>
      <c r="CN719" s="381"/>
      <c r="CO719" s="381"/>
      <c r="CP719" s="381"/>
      <c r="CQ719" s="381"/>
      <c r="CR719" s="381"/>
      <c r="CS719" s="381"/>
      <c r="CT719" s="381"/>
      <c r="CU719" s="381"/>
      <c r="CV719" s="381"/>
      <c r="CW719" s="381"/>
      <c r="CX719" s="381"/>
      <c r="CY719" s="381"/>
      <c r="CZ719" s="381"/>
      <c r="DA719" s="381"/>
      <c r="DB719" s="381"/>
      <c r="DC719" s="381"/>
      <c r="DD719" s="381"/>
      <c r="DE719" s="381"/>
      <c r="DF719" s="381"/>
      <c r="DG719" s="381"/>
      <c r="DH719" s="381"/>
      <c r="DI719" s="381"/>
      <c r="DJ719" s="381"/>
      <c r="DK719" s="381"/>
      <c r="DL719" s="381"/>
      <c r="DM719" s="381"/>
      <c r="DN719" s="381"/>
      <c r="DO719" s="381"/>
      <c r="DP719" s="381"/>
      <c r="DQ719" s="381"/>
      <c r="DR719" s="381"/>
      <c r="DS719" s="381"/>
      <c r="DT719" s="381"/>
      <c r="DU719" s="381"/>
      <c r="DV719" s="381"/>
      <c r="DW719" s="381"/>
      <c r="DX719" s="381"/>
      <c r="DY719" s="381"/>
      <c r="DZ719" s="381"/>
      <c r="EA719" s="381"/>
      <c r="EB719" s="381"/>
      <c r="EC719" s="381"/>
      <c r="ED719" s="381"/>
      <c r="EE719" s="381"/>
      <c r="EF719" s="381"/>
      <c r="EG719" s="381"/>
      <c r="EH719" s="381"/>
      <c r="EI719" s="381"/>
      <c r="EJ719" s="381"/>
      <c r="EK719" s="381"/>
      <c r="EL719" s="381"/>
      <c r="EM719" s="381"/>
      <c r="EN719" s="381"/>
      <c r="EO719" s="381"/>
      <c r="EP719" s="381"/>
      <c r="EQ719" s="381"/>
      <c r="ER719" s="381"/>
      <c r="ES719" s="381"/>
      <c r="ET719" s="381"/>
      <c r="EU719" s="381"/>
      <c r="EV719" s="381"/>
      <c r="EW719" s="381"/>
      <c r="EX719" s="381"/>
      <c r="EY719" s="381"/>
      <c r="EZ719" s="381"/>
      <c r="FA719" s="381"/>
      <c r="FB719" s="381"/>
      <c r="FC719" s="381"/>
      <c r="FD719" s="381"/>
      <c r="FE719" s="381"/>
      <c r="FF719" s="381"/>
      <c r="FG719" s="381"/>
      <c r="FH719" s="381"/>
      <c r="FI719" s="381"/>
      <c r="FJ719" s="381"/>
      <c r="FK719" s="381"/>
      <c r="FL719" s="381"/>
      <c r="FM719" s="381"/>
      <c r="FN719" s="381"/>
      <c r="FO719" s="381"/>
      <c r="FP719" s="381"/>
      <c r="FQ719" s="381"/>
      <c r="FR719" s="381"/>
      <c r="FS719" s="381"/>
      <c r="FT719" s="381"/>
      <c r="FU719" s="381"/>
      <c r="FV719" s="381"/>
      <c r="FW719" s="381"/>
      <c r="FX719" s="381"/>
      <c r="FY719" s="381"/>
      <c r="FZ719" s="381"/>
      <c r="GA719" s="381"/>
      <c r="GB719" s="381"/>
      <c r="GC719" s="381"/>
      <c r="GD719" s="381"/>
      <c r="GE719" s="381"/>
      <c r="GF719" s="381"/>
      <c r="GG719" s="381"/>
      <c r="GH719" s="381"/>
      <c r="GI719" s="381"/>
      <c r="GJ719" s="381"/>
      <c r="GK719" s="381"/>
      <c r="GL719" s="381"/>
      <c r="GM719" s="381"/>
      <c r="GN719" s="381"/>
      <c r="GO719" s="381"/>
      <c r="GP719" s="381"/>
      <c r="GQ719" s="381"/>
      <c r="GR719" s="381"/>
      <c r="GS719" s="381"/>
      <c r="GT719" s="381"/>
      <c r="GU719" s="381"/>
      <c r="GV719" s="381"/>
      <c r="GW719" s="381"/>
      <c r="GX719" s="381"/>
      <c r="GY719" s="381"/>
      <c r="GZ719" s="381"/>
      <c r="HA719" s="381"/>
      <c r="HB719" s="381"/>
      <c r="HC719" s="381"/>
      <c r="HD719" s="381"/>
      <c r="HE719" s="381"/>
      <c r="HF719" s="381"/>
      <c r="HG719" s="381"/>
      <c r="HH719" s="381"/>
      <c r="HI719" s="381"/>
      <c r="HJ719" s="381"/>
      <c r="HK719" s="381"/>
      <c r="HL719" s="381"/>
      <c r="HM719" s="381"/>
      <c r="HN719" s="381"/>
      <c r="HO719" s="381"/>
      <c r="HP719" s="381"/>
      <c r="HQ719" s="381"/>
      <c r="HR719" s="381"/>
      <c r="HS719" s="381"/>
      <c r="HT719" s="381"/>
      <c r="HU719" s="381"/>
      <c r="HV719" s="381"/>
      <c r="HW719" s="381"/>
      <c r="HX719" s="381"/>
      <c r="HY719" s="381"/>
      <c r="HZ719" s="381"/>
      <c r="IA719" s="381"/>
      <c r="IB719" s="381"/>
      <c r="IC719" s="381"/>
      <c r="ID719" s="381"/>
      <c r="IE719" s="381"/>
      <c r="IF719" s="381"/>
      <c r="IG719" s="381"/>
      <c r="IH719" s="381"/>
      <c r="II719" s="381"/>
      <c r="IJ719" s="381"/>
      <c r="IK719" s="381"/>
      <c r="IL719" s="381"/>
      <c r="IM719" s="381"/>
      <c r="IN719" s="381"/>
      <c r="IO719" s="381"/>
      <c r="IP719" s="381"/>
      <c r="IQ719" s="381"/>
      <c r="IR719" s="381"/>
      <c r="IS719" s="381"/>
      <c r="IT719" s="381"/>
      <c r="IU719" s="381"/>
      <c r="IV719" s="381"/>
      <c r="IW719" s="381"/>
      <c r="IX719" s="381"/>
      <c r="IY719" s="381"/>
    </row>
    <row r="720" spans="1:259" ht="12.95" customHeight="1">
      <c r="A720" s="61" t="s">
        <v>1171</v>
      </c>
      <c r="B720" s="524"/>
      <c r="C720" s="524"/>
      <c r="D720" s="131">
        <v>210034659</v>
      </c>
      <c r="E720" s="1583" t="s">
        <v>4775</v>
      </c>
      <c r="F720" s="1583"/>
      <c r="G720" s="524"/>
      <c r="H720" s="524"/>
      <c r="I720" s="815" t="s">
        <v>2272</v>
      </c>
      <c r="J720" s="816" t="s">
        <v>2262</v>
      </c>
      <c r="K720" s="404" t="s">
        <v>2273</v>
      </c>
      <c r="L720" s="765" t="s">
        <v>103</v>
      </c>
      <c r="M720" s="1019"/>
      <c r="N720" s="770"/>
      <c r="O720" s="762" t="s">
        <v>105</v>
      </c>
      <c r="P720" s="398" t="s">
        <v>106</v>
      </c>
      <c r="Q720" s="606" t="s">
        <v>107</v>
      </c>
      <c r="R720" s="398" t="s">
        <v>2149</v>
      </c>
      <c r="S720" s="97" t="s">
        <v>109</v>
      </c>
      <c r="T720" s="606" t="s">
        <v>106</v>
      </c>
      <c r="U720" s="404" t="s">
        <v>121</v>
      </c>
      <c r="V720" s="606" t="s">
        <v>111</v>
      </c>
      <c r="W720" s="398">
        <v>60</v>
      </c>
      <c r="X720" s="398" t="s">
        <v>112</v>
      </c>
      <c r="Y720" s="404"/>
      <c r="Z720" s="795"/>
      <c r="AA720" s="401"/>
      <c r="AB720" s="506">
        <v>0</v>
      </c>
      <c r="AC720" s="401">
        <v>90</v>
      </c>
      <c r="AD720" s="401">
        <v>10</v>
      </c>
      <c r="AE720" s="794" t="s">
        <v>128</v>
      </c>
      <c r="AF720" s="859" t="s">
        <v>114</v>
      </c>
      <c r="AG720" s="610">
        <v>50</v>
      </c>
      <c r="AH720" s="498">
        <v>2640</v>
      </c>
      <c r="AI720" s="905">
        <v>0</v>
      </c>
      <c r="AJ720" s="905">
        <v>0</v>
      </c>
      <c r="AK720" s="740"/>
      <c r="AL720" s="741"/>
      <c r="AM720" s="817"/>
      <c r="AN720" s="606" t="s">
        <v>115</v>
      </c>
      <c r="AO720" s="818"/>
      <c r="AP720" s="818"/>
      <c r="AQ720" s="606"/>
      <c r="AR720" s="606"/>
      <c r="AS720" s="606" t="s">
        <v>2274</v>
      </c>
      <c r="AT720" s="606"/>
      <c r="AU720" s="606"/>
      <c r="AV720" s="606"/>
      <c r="AW720" s="75"/>
      <c r="AX720" s="75"/>
      <c r="AY720" s="75"/>
      <c r="AZ720" s="75"/>
      <c r="BA720" s="733"/>
      <c r="BB720" s="326"/>
      <c r="BC720" s="326"/>
      <c r="BD720" s="106"/>
      <c r="BE720" s="983">
        <v>649</v>
      </c>
      <c r="BF720" s="381"/>
      <c r="BG720" s="381"/>
      <c r="BH720" s="381"/>
      <c r="BI720" s="381"/>
      <c r="BJ720" s="381"/>
      <c r="BK720" s="381"/>
      <c r="BL720" s="381"/>
      <c r="BM720" s="381"/>
      <c r="BN720" s="381"/>
      <c r="BO720" s="381"/>
      <c r="BP720" s="381"/>
      <c r="BQ720" s="381"/>
      <c r="BR720" s="381"/>
      <c r="BS720" s="381"/>
      <c r="BT720" s="381"/>
      <c r="BU720" s="381"/>
      <c r="BV720" s="381"/>
      <c r="BW720" s="381"/>
      <c r="BX720" s="381"/>
      <c r="BY720" s="381"/>
      <c r="BZ720" s="381"/>
      <c r="CA720" s="381"/>
      <c r="CB720" s="381"/>
      <c r="CC720" s="381"/>
      <c r="CD720" s="381"/>
      <c r="CE720" s="381"/>
      <c r="CF720" s="381"/>
      <c r="CG720" s="381"/>
      <c r="CH720" s="381"/>
      <c r="CI720" s="381"/>
      <c r="CJ720" s="381"/>
      <c r="CK720" s="381"/>
      <c r="CL720" s="381"/>
      <c r="CM720" s="381"/>
      <c r="CN720" s="381"/>
      <c r="CO720" s="381"/>
      <c r="CP720" s="381"/>
      <c r="CQ720" s="381"/>
      <c r="CR720" s="381"/>
      <c r="CS720" s="381"/>
      <c r="CT720" s="381"/>
      <c r="CU720" s="381"/>
      <c r="CV720" s="381"/>
      <c r="CW720" s="381"/>
      <c r="CX720" s="381"/>
      <c r="CY720" s="381"/>
      <c r="CZ720" s="381"/>
      <c r="DA720" s="381"/>
      <c r="DB720" s="381"/>
      <c r="DC720" s="381"/>
      <c r="DD720" s="381"/>
      <c r="DE720" s="381"/>
      <c r="DF720" s="381"/>
      <c r="DG720" s="381"/>
      <c r="DH720" s="381"/>
      <c r="DI720" s="381"/>
      <c r="DJ720" s="381"/>
      <c r="DK720" s="381"/>
      <c r="DL720" s="381"/>
      <c r="DM720" s="381"/>
      <c r="DN720" s="381"/>
      <c r="DO720" s="381"/>
      <c r="DP720" s="381"/>
      <c r="DQ720" s="381"/>
      <c r="DR720" s="381"/>
      <c r="DS720" s="381"/>
      <c r="DT720" s="381"/>
      <c r="DU720" s="381"/>
      <c r="DV720" s="381"/>
      <c r="DW720" s="381"/>
      <c r="DX720" s="381"/>
      <c r="DY720" s="381"/>
      <c r="DZ720" s="381"/>
      <c r="EA720" s="381"/>
      <c r="EB720" s="381"/>
      <c r="EC720" s="381"/>
      <c r="ED720" s="381"/>
      <c r="EE720" s="381"/>
      <c r="EF720" s="381"/>
      <c r="EG720" s="381"/>
      <c r="EH720" s="381"/>
      <c r="EI720" s="381"/>
      <c r="EJ720" s="381"/>
      <c r="EK720" s="381"/>
      <c r="EL720" s="381"/>
      <c r="EM720" s="381"/>
      <c r="EN720" s="381"/>
      <c r="EO720" s="381"/>
      <c r="EP720" s="381"/>
      <c r="EQ720" s="381"/>
      <c r="ER720" s="381"/>
      <c r="ES720" s="381"/>
      <c r="ET720" s="381"/>
      <c r="EU720" s="381"/>
      <c r="EV720" s="381"/>
      <c r="EW720" s="381"/>
      <c r="EX720" s="381"/>
      <c r="EY720" s="381"/>
      <c r="EZ720" s="381"/>
      <c r="FA720" s="381"/>
      <c r="FB720" s="381"/>
      <c r="FC720" s="381"/>
      <c r="FD720" s="381"/>
      <c r="FE720" s="381"/>
      <c r="FF720" s="381"/>
      <c r="FG720" s="381"/>
      <c r="FH720" s="381"/>
      <c r="FI720" s="381"/>
      <c r="FJ720" s="381"/>
      <c r="FK720" s="381"/>
      <c r="FL720" s="381"/>
      <c r="FM720" s="381"/>
      <c r="FN720" s="381"/>
      <c r="FO720" s="381"/>
      <c r="FP720" s="381"/>
      <c r="FQ720" s="381"/>
      <c r="FR720" s="381"/>
      <c r="FS720" s="381"/>
      <c r="FT720" s="381"/>
      <c r="FU720" s="381"/>
      <c r="FV720" s="381"/>
      <c r="FW720" s="381"/>
      <c r="FX720" s="381"/>
      <c r="FY720" s="381"/>
      <c r="FZ720" s="381"/>
      <c r="GA720" s="381"/>
      <c r="GB720" s="381"/>
      <c r="GC720" s="381"/>
      <c r="GD720" s="381"/>
      <c r="GE720" s="381"/>
      <c r="GF720" s="381"/>
      <c r="GG720" s="381"/>
      <c r="GH720" s="381"/>
      <c r="GI720" s="381"/>
      <c r="GJ720" s="381"/>
      <c r="GK720" s="381"/>
      <c r="GL720" s="381"/>
      <c r="GM720" s="381"/>
      <c r="GN720" s="381"/>
      <c r="GO720" s="381"/>
      <c r="GP720" s="381"/>
      <c r="GQ720" s="381"/>
      <c r="GR720" s="381"/>
      <c r="GS720" s="381"/>
      <c r="GT720" s="381"/>
      <c r="GU720" s="381"/>
      <c r="GV720" s="381"/>
      <c r="GW720" s="381"/>
      <c r="GX720" s="381"/>
      <c r="GY720" s="381"/>
      <c r="GZ720" s="381"/>
      <c r="HA720" s="381"/>
      <c r="HB720" s="381"/>
      <c r="HC720" s="381"/>
      <c r="HD720" s="381"/>
      <c r="HE720" s="381"/>
      <c r="HF720" s="381"/>
      <c r="HG720" s="381"/>
      <c r="HH720" s="381"/>
      <c r="HI720" s="381"/>
      <c r="HJ720" s="381"/>
      <c r="HK720" s="381"/>
      <c r="HL720" s="381"/>
      <c r="HM720" s="381"/>
      <c r="HN720" s="381"/>
      <c r="HO720" s="381"/>
      <c r="HP720" s="381"/>
      <c r="HQ720" s="381"/>
      <c r="HR720" s="381"/>
      <c r="HS720" s="381"/>
      <c r="HT720" s="381"/>
      <c r="HU720" s="381"/>
      <c r="HV720" s="381"/>
      <c r="HW720" s="381"/>
      <c r="HX720" s="381"/>
      <c r="HY720" s="381"/>
      <c r="HZ720" s="381"/>
      <c r="IA720" s="381"/>
      <c r="IB720" s="381"/>
      <c r="IC720" s="381"/>
      <c r="ID720" s="381"/>
      <c r="IE720" s="381"/>
      <c r="IF720" s="381"/>
      <c r="IG720" s="381"/>
      <c r="IH720" s="381"/>
      <c r="II720" s="381"/>
      <c r="IJ720" s="381"/>
      <c r="IK720" s="381"/>
      <c r="IL720" s="381"/>
      <c r="IM720" s="381"/>
      <c r="IN720" s="381"/>
      <c r="IO720" s="381"/>
      <c r="IP720" s="381"/>
      <c r="IQ720" s="381"/>
      <c r="IR720" s="381"/>
      <c r="IS720" s="381"/>
      <c r="IT720" s="381"/>
      <c r="IU720" s="381"/>
      <c r="IV720" s="381"/>
      <c r="IW720" s="381"/>
      <c r="IX720" s="381"/>
      <c r="IY720" s="381"/>
    </row>
    <row r="721" spans="1:259" ht="12.95" customHeight="1">
      <c r="A721" s="621" t="s">
        <v>1171</v>
      </c>
      <c r="B721" s="529"/>
      <c r="C721" s="529"/>
      <c r="D721" s="965">
        <v>210034659</v>
      </c>
      <c r="E721" s="1255" t="s">
        <v>8924</v>
      </c>
      <c r="F721" s="1255" t="s">
        <v>4775</v>
      </c>
      <c r="G721" s="529"/>
      <c r="H721" s="529"/>
      <c r="I721" s="530" t="s">
        <v>2272</v>
      </c>
      <c r="J721" s="1029" t="s">
        <v>2262</v>
      </c>
      <c r="K721" s="1029" t="s">
        <v>2273</v>
      </c>
      <c r="L721" s="1262" t="s">
        <v>103</v>
      </c>
      <c r="M721" s="1306"/>
      <c r="N721" s="530"/>
      <c r="O721" s="1270" t="s">
        <v>105</v>
      </c>
      <c r="P721" s="321" t="s">
        <v>106</v>
      </c>
      <c r="Q721" s="530" t="s">
        <v>107</v>
      </c>
      <c r="R721" s="321" t="s">
        <v>1155</v>
      </c>
      <c r="S721" s="530" t="s">
        <v>109</v>
      </c>
      <c r="T721" s="321" t="s">
        <v>106</v>
      </c>
      <c r="U721" s="1029" t="s">
        <v>121</v>
      </c>
      <c r="V721" s="530" t="s">
        <v>111</v>
      </c>
      <c r="W721" s="321">
        <v>60</v>
      </c>
      <c r="X721" s="530" t="s">
        <v>112</v>
      </c>
      <c r="Y721" s="1306"/>
      <c r="Z721" s="321"/>
      <c r="AA721" s="321"/>
      <c r="AB721" s="321">
        <v>0</v>
      </c>
      <c r="AC721" s="530">
        <v>90</v>
      </c>
      <c r="AD721" s="530">
        <v>10</v>
      </c>
      <c r="AE721" s="618" t="s">
        <v>128</v>
      </c>
      <c r="AF721" s="1280" t="s">
        <v>114</v>
      </c>
      <c r="AG721" s="618">
        <v>50</v>
      </c>
      <c r="AH721" s="960">
        <v>2640</v>
      </c>
      <c r="AI721" s="620">
        <v>132000</v>
      </c>
      <c r="AJ721" s="620">
        <v>147840</v>
      </c>
      <c r="AK721" s="619"/>
      <c r="AL721" s="620"/>
      <c r="AM721" s="1833"/>
      <c r="AN721" s="621" t="s">
        <v>115</v>
      </c>
      <c r="AO721" s="1857"/>
      <c r="AP721" s="1857"/>
      <c r="AQ721" s="530"/>
      <c r="AR721" s="530"/>
      <c r="AS721" s="530" t="s">
        <v>2274</v>
      </c>
      <c r="AT721" s="530"/>
      <c r="AU721" s="530"/>
      <c r="AV721" s="530"/>
      <c r="AW721" s="530"/>
      <c r="AX721" s="530"/>
      <c r="AY721" s="530"/>
      <c r="AZ721" s="621"/>
      <c r="BA721" s="1072"/>
      <c r="BB721" s="254"/>
      <c r="BD721" s="1" t="e">
        <f>VLOOKUP($F$2877:$F$3305,$E$17:$BE$2871,53,0)</f>
        <v>#VALUE!</v>
      </c>
      <c r="BE721" s="979" t="e">
        <f>BD721+0.5</f>
        <v>#VALUE!</v>
      </c>
      <c r="BF721" s="381"/>
      <c r="BG721" s="381"/>
      <c r="BH721" s="381"/>
      <c r="BI721" s="381"/>
      <c r="BJ721" s="381"/>
      <c r="BK721" s="381"/>
      <c r="BL721" s="381"/>
      <c r="BM721" s="381"/>
      <c r="BN721" s="381"/>
      <c r="BO721" s="381"/>
      <c r="BP721" s="381"/>
      <c r="BQ721" s="381"/>
      <c r="BR721" s="381"/>
      <c r="BS721" s="381"/>
      <c r="BT721" s="381"/>
      <c r="BU721" s="381"/>
      <c r="BV721" s="381"/>
      <c r="BW721" s="381"/>
      <c r="BX721" s="381"/>
      <c r="BY721" s="381"/>
      <c r="BZ721" s="381"/>
      <c r="CA721" s="381"/>
      <c r="CB721" s="381"/>
      <c r="CC721" s="381"/>
      <c r="CD721" s="381"/>
      <c r="CE721" s="381"/>
      <c r="CF721" s="381"/>
      <c r="CG721" s="381"/>
      <c r="CH721" s="381"/>
      <c r="CI721" s="381"/>
      <c r="CJ721" s="381"/>
      <c r="CK721" s="381"/>
      <c r="CL721" s="381"/>
      <c r="CM721" s="381"/>
      <c r="CN721" s="381"/>
      <c r="CO721" s="381"/>
      <c r="CP721" s="381"/>
      <c r="CQ721" s="381"/>
      <c r="CR721" s="381"/>
      <c r="CS721" s="381"/>
      <c r="CT721" s="381"/>
      <c r="CU721" s="381"/>
      <c r="CV721" s="381"/>
      <c r="CW721" s="381"/>
      <c r="CX721" s="381"/>
      <c r="CY721" s="381"/>
      <c r="CZ721" s="381"/>
      <c r="DA721" s="381"/>
      <c r="DB721" s="381"/>
      <c r="DC721" s="381"/>
      <c r="DD721" s="381"/>
      <c r="DE721" s="381"/>
      <c r="DF721" s="381"/>
      <c r="DG721" s="381"/>
      <c r="DH721" s="381"/>
      <c r="DI721" s="381"/>
      <c r="DJ721" s="381"/>
      <c r="DK721" s="381"/>
      <c r="DL721" s="381"/>
      <c r="DM721" s="381"/>
      <c r="DN721" s="381"/>
      <c r="DO721" s="381"/>
      <c r="DP721" s="381"/>
      <c r="DQ721" s="381"/>
      <c r="DR721" s="381"/>
      <c r="DS721" s="381"/>
      <c r="DT721" s="381"/>
      <c r="DU721" s="381"/>
      <c r="DV721" s="381"/>
      <c r="DW721" s="381"/>
      <c r="DX721" s="381"/>
      <c r="DY721" s="381"/>
      <c r="DZ721" s="381"/>
      <c r="EA721" s="381"/>
      <c r="EB721" s="381"/>
      <c r="EC721" s="381"/>
      <c r="ED721" s="381"/>
      <c r="EE721" s="381"/>
      <c r="EF721" s="381"/>
      <c r="EG721" s="381"/>
      <c r="EH721" s="381"/>
      <c r="EI721" s="381"/>
      <c r="EJ721" s="381"/>
      <c r="EK721" s="381"/>
      <c r="EL721" s="381"/>
      <c r="EM721" s="381"/>
      <c r="EN721" s="381"/>
      <c r="EO721" s="381"/>
      <c r="EP721" s="381"/>
      <c r="EQ721" s="381"/>
      <c r="ER721" s="381"/>
      <c r="ES721" s="381"/>
      <c r="ET721" s="381"/>
      <c r="EU721" s="381"/>
      <c r="EV721" s="381"/>
      <c r="EW721" s="381"/>
      <c r="EX721" s="381"/>
      <c r="EY721" s="381"/>
      <c r="EZ721" s="381"/>
      <c r="FA721" s="381"/>
      <c r="FB721" s="381"/>
      <c r="FC721" s="381"/>
      <c r="FD721" s="381"/>
      <c r="FE721" s="381"/>
      <c r="FF721" s="381"/>
      <c r="FG721" s="381"/>
      <c r="FH721" s="381"/>
      <c r="FI721" s="381"/>
      <c r="FJ721" s="381"/>
      <c r="FK721" s="381"/>
      <c r="FL721" s="381"/>
      <c r="FM721" s="381"/>
      <c r="FN721" s="381"/>
      <c r="FO721" s="381"/>
      <c r="FP721" s="381"/>
      <c r="FQ721" s="381"/>
      <c r="FR721" s="381"/>
      <c r="FS721" s="381"/>
      <c r="FT721" s="381"/>
      <c r="FU721" s="381"/>
      <c r="FV721" s="381"/>
      <c r="FW721" s="381"/>
      <c r="FX721" s="381"/>
      <c r="FY721" s="381"/>
      <c r="FZ721" s="381"/>
      <c r="GA721" s="381"/>
      <c r="GB721" s="381"/>
      <c r="GC721" s="381"/>
      <c r="GD721" s="381"/>
      <c r="GE721" s="381"/>
      <c r="GF721" s="381"/>
      <c r="GG721" s="381"/>
      <c r="GH721" s="381"/>
      <c r="GI721" s="381"/>
      <c r="GJ721" s="381"/>
      <c r="GK721" s="381"/>
      <c r="GL721" s="381"/>
      <c r="GM721" s="381"/>
      <c r="GN721" s="381"/>
      <c r="GO721" s="381"/>
      <c r="GP721" s="381"/>
      <c r="GQ721" s="381"/>
      <c r="GR721" s="381"/>
      <c r="GS721" s="381"/>
      <c r="GT721" s="381"/>
      <c r="GU721" s="381"/>
      <c r="GV721" s="381"/>
      <c r="GW721" s="381"/>
      <c r="GX721" s="381"/>
      <c r="GY721" s="381"/>
      <c r="GZ721" s="381"/>
      <c r="HA721" s="381"/>
      <c r="HB721" s="381"/>
      <c r="HC721" s="381"/>
      <c r="HD721" s="381"/>
      <c r="HE721" s="381"/>
      <c r="HF721" s="381"/>
      <c r="HG721" s="381"/>
      <c r="HH721" s="381"/>
      <c r="HI721" s="381"/>
      <c r="HJ721" s="381"/>
      <c r="HK721" s="381"/>
      <c r="HL721" s="381"/>
      <c r="HM721" s="381"/>
      <c r="HN721" s="381"/>
      <c r="HO721" s="381"/>
      <c r="HP721" s="381"/>
      <c r="HQ721" s="381"/>
      <c r="HR721" s="381"/>
      <c r="HS721" s="381"/>
      <c r="HT721" s="381"/>
      <c r="HU721" s="381"/>
      <c r="HV721" s="381"/>
      <c r="HW721" s="381"/>
      <c r="HX721" s="381"/>
      <c r="HY721" s="381"/>
      <c r="HZ721" s="381"/>
      <c r="IA721" s="381"/>
      <c r="IB721" s="381"/>
      <c r="IC721" s="381"/>
      <c r="ID721" s="381"/>
      <c r="IE721" s="381"/>
      <c r="IF721" s="381"/>
      <c r="IG721" s="381"/>
      <c r="IH721" s="381"/>
      <c r="II721" s="381"/>
      <c r="IJ721" s="381"/>
      <c r="IK721" s="381"/>
      <c r="IL721" s="381"/>
      <c r="IM721" s="381"/>
      <c r="IN721" s="381"/>
      <c r="IO721" s="381"/>
      <c r="IP721" s="381"/>
      <c r="IQ721" s="381"/>
      <c r="IR721" s="381"/>
      <c r="IS721" s="381"/>
      <c r="IT721" s="381"/>
      <c r="IU721" s="381"/>
      <c r="IV721" s="381"/>
      <c r="IW721" s="381"/>
      <c r="IX721" s="381"/>
      <c r="IY721" s="381"/>
    </row>
    <row r="722" spans="1:259" s="326" customFormat="1" ht="13.15" customHeight="1">
      <c r="A722" s="61" t="s">
        <v>1171</v>
      </c>
      <c r="B722" s="213"/>
      <c r="C722" s="213"/>
      <c r="D722" s="131">
        <v>210035485</v>
      </c>
      <c r="E722" s="216" t="s">
        <v>3622</v>
      </c>
      <c r="F722" s="216"/>
      <c r="G722" s="217">
        <v>22100387</v>
      </c>
      <c r="H722" s="26"/>
      <c r="I722" s="26" t="s">
        <v>2275</v>
      </c>
      <c r="J722" s="26" t="s">
        <v>2276</v>
      </c>
      <c r="K722" s="28" t="s">
        <v>2277</v>
      </c>
      <c r="L722" s="26" t="s">
        <v>103</v>
      </c>
      <c r="M722" s="146"/>
      <c r="N722" s="28"/>
      <c r="O722" s="26" t="s">
        <v>105</v>
      </c>
      <c r="P722" s="28" t="s">
        <v>106</v>
      </c>
      <c r="Q722" s="26" t="s">
        <v>107</v>
      </c>
      <c r="R722" s="28" t="s">
        <v>2149</v>
      </c>
      <c r="S722" s="30" t="s">
        <v>109</v>
      </c>
      <c r="T722" s="26" t="s">
        <v>106</v>
      </c>
      <c r="U722" s="28" t="s">
        <v>121</v>
      </c>
      <c r="V722" s="26" t="s">
        <v>111</v>
      </c>
      <c r="W722" s="77">
        <v>60</v>
      </c>
      <c r="X722" s="28" t="s">
        <v>112</v>
      </c>
      <c r="Y722" s="28"/>
      <c r="Z722" s="49"/>
      <c r="AA722" s="27"/>
      <c r="AB722" s="27"/>
      <c r="AC722" s="175">
        <v>90</v>
      </c>
      <c r="AD722" s="27">
        <v>10</v>
      </c>
      <c r="AE722" s="150" t="s">
        <v>128</v>
      </c>
      <c r="AF722" s="150" t="s">
        <v>114</v>
      </c>
      <c r="AG722" s="80">
        <v>170</v>
      </c>
      <c r="AH722" s="67">
        <v>6630</v>
      </c>
      <c r="AI722" s="152">
        <v>0</v>
      </c>
      <c r="AJ722" s="153">
        <f>AI722*1.12</f>
        <v>0</v>
      </c>
      <c r="AK722" s="154"/>
      <c r="AL722" s="154"/>
      <c r="AM722" s="154"/>
      <c r="AN722" s="26" t="s">
        <v>115</v>
      </c>
      <c r="AO722" s="26"/>
      <c r="AP722" s="26"/>
      <c r="AQ722" s="26"/>
      <c r="AR722" s="26"/>
      <c r="AS722" s="26" t="s">
        <v>2278</v>
      </c>
      <c r="AT722" s="26"/>
      <c r="AU722" s="26"/>
      <c r="AV722" s="26"/>
      <c r="AW722" s="75"/>
      <c r="AX722" s="75"/>
      <c r="AY722" s="75"/>
      <c r="AZ722" s="75"/>
      <c r="BA722" s="76"/>
      <c r="BB722" s="381"/>
      <c r="BC722" s="156"/>
      <c r="BD722" s="156"/>
      <c r="BE722" s="983">
        <v>650</v>
      </c>
    </row>
    <row r="723" spans="1:259" ht="12.95" customHeight="1">
      <c r="A723" s="61" t="s">
        <v>1171</v>
      </c>
      <c r="B723" s="260"/>
      <c r="C723" s="260"/>
      <c r="D723" s="398">
        <v>210035485</v>
      </c>
      <c r="E723" s="588" t="s">
        <v>4513</v>
      </c>
      <c r="F723" s="588"/>
      <c r="G723" s="260"/>
      <c r="H723" s="260"/>
      <c r="I723" s="227" t="s">
        <v>2275</v>
      </c>
      <c r="J723" s="137" t="s">
        <v>2276</v>
      </c>
      <c r="K723" s="345" t="s">
        <v>2277</v>
      </c>
      <c r="L723" s="26" t="s">
        <v>103</v>
      </c>
      <c r="M723" s="233"/>
      <c r="N723" s="28"/>
      <c r="O723" s="137" t="s">
        <v>105</v>
      </c>
      <c r="P723" s="28" t="s">
        <v>106</v>
      </c>
      <c r="Q723" s="26" t="s">
        <v>107</v>
      </c>
      <c r="R723" s="28" t="s">
        <v>433</v>
      </c>
      <c r="S723" s="30" t="s">
        <v>109</v>
      </c>
      <c r="T723" s="26" t="s">
        <v>106</v>
      </c>
      <c r="U723" s="28" t="s">
        <v>121</v>
      </c>
      <c r="V723" s="26" t="s">
        <v>111</v>
      </c>
      <c r="W723" s="77">
        <v>60</v>
      </c>
      <c r="X723" s="28" t="s">
        <v>112</v>
      </c>
      <c r="Y723" s="345"/>
      <c r="Z723" s="49"/>
      <c r="AA723" s="27"/>
      <c r="AB723" s="586"/>
      <c r="AC723" s="587">
        <v>90</v>
      </c>
      <c r="AD723" s="586">
        <v>10</v>
      </c>
      <c r="AE723" s="150" t="s">
        <v>128</v>
      </c>
      <c r="AF723" s="358" t="s">
        <v>114</v>
      </c>
      <c r="AG723" s="80">
        <v>170</v>
      </c>
      <c r="AH723" s="67">
        <v>6630</v>
      </c>
      <c r="AI723" s="152">
        <v>1127100</v>
      </c>
      <c r="AJ723" s="153">
        <v>1262352.0000000002</v>
      </c>
      <c r="AK723" s="154"/>
      <c r="AL723" s="154"/>
      <c r="AM723" s="249"/>
      <c r="AN723" s="26" t="s">
        <v>115</v>
      </c>
      <c r="AO723" s="376"/>
      <c r="AP723" s="376"/>
      <c r="AQ723" s="26"/>
      <c r="AR723" s="26"/>
      <c r="AS723" s="26" t="s">
        <v>2278</v>
      </c>
      <c r="AT723" s="26"/>
      <c r="AU723" s="26"/>
      <c r="AV723" s="26"/>
      <c r="AW723" s="75"/>
      <c r="AX723" s="75"/>
      <c r="AY723" s="75"/>
      <c r="AZ723" s="75"/>
      <c r="BA723" s="381"/>
      <c r="BB723" s="254"/>
      <c r="BE723" s="983">
        <v>651</v>
      </c>
      <c r="BF723" s="381"/>
      <c r="BG723" s="381"/>
      <c r="BH723" s="381"/>
      <c r="BI723" s="381"/>
      <c r="BJ723" s="381"/>
      <c r="BK723" s="381"/>
      <c r="BL723" s="381"/>
      <c r="BM723" s="381"/>
      <c r="BN723" s="381"/>
      <c r="BO723" s="381"/>
      <c r="BP723" s="381"/>
      <c r="BQ723" s="381"/>
      <c r="BR723" s="381"/>
      <c r="BS723" s="381"/>
      <c r="BT723" s="381"/>
      <c r="BU723" s="381"/>
      <c r="BV723" s="381"/>
      <c r="BW723" s="381"/>
      <c r="BX723" s="381"/>
      <c r="BY723" s="381"/>
      <c r="BZ723" s="381"/>
      <c r="CA723" s="381"/>
      <c r="CB723" s="381"/>
      <c r="CC723" s="381"/>
      <c r="CD723" s="381"/>
      <c r="CE723" s="381"/>
      <c r="CF723" s="381"/>
      <c r="CG723" s="381"/>
      <c r="CH723" s="381"/>
      <c r="CI723" s="381"/>
      <c r="CJ723" s="381"/>
      <c r="CK723" s="381"/>
      <c r="CL723" s="381"/>
      <c r="CM723" s="381"/>
      <c r="CN723" s="381"/>
      <c r="CO723" s="381"/>
      <c r="CP723" s="381"/>
      <c r="CQ723" s="381"/>
      <c r="CR723" s="381"/>
      <c r="CS723" s="381"/>
      <c r="CT723" s="381"/>
      <c r="CU723" s="381"/>
      <c r="CV723" s="381"/>
      <c r="CW723" s="381"/>
      <c r="CX723" s="381"/>
      <c r="CY723" s="381"/>
      <c r="CZ723" s="381"/>
      <c r="DA723" s="381"/>
      <c r="DB723" s="381"/>
      <c r="DC723" s="381"/>
      <c r="DD723" s="381"/>
      <c r="DE723" s="381"/>
      <c r="DF723" s="381"/>
      <c r="DG723" s="381"/>
      <c r="DH723" s="381"/>
      <c r="DI723" s="381"/>
      <c r="DJ723" s="381"/>
      <c r="DK723" s="381"/>
      <c r="DL723" s="381"/>
      <c r="DM723" s="381"/>
      <c r="DN723" s="381"/>
      <c r="DO723" s="381"/>
      <c r="DP723" s="381"/>
      <c r="DQ723" s="381"/>
      <c r="DR723" s="381"/>
      <c r="DS723" s="381"/>
      <c r="DT723" s="381"/>
      <c r="DU723" s="381"/>
      <c r="DV723" s="381"/>
      <c r="DW723" s="381"/>
      <c r="DX723" s="381"/>
      <c r="DY723" s="381"/>
      <c r="DZ723" s="381"/>
      <c r="EA723" s="381"/>
      <c r="EB723" s="381"/>
      <c r="EC723" s="381"/>
      <c r="ED723" s="381"/>
      <c r="EE723" s="381"/>
      <c r="EF723" s="381"/>
      <c r="EG723" s="381"/>
      <c r="EH723" s="381"/>
      <c r="EI723" s="381"/>
      <c r="EJ723" s="381"/>
      <c r="EK723" s="381"/>
      <c r="EL723" s="381"/>
      <c r="EM723" s="381"/>
      <c r="EN723" s="381"/>
      <c r="EO723" s="381"/>
      <c r="EP723" s="381"/>
      <c r="EQ723" s="381"/>
      <c r="ER723" s="381"/>
      <c r="ES723" s="381"/>
      <c r="ET723" s="381"/>
      <c r="EU723" s="381"/>
      <c r="EV723" s="381"/>
      <c r="EW723" s="381"/>
      <c r="EX723" s="381"/>
      <c r="EY723" s="381"/>
      <c r="EZ723" s="381"/>
      <c r="FA723" s="381"/>
      <c r="FB723" s="381"/>
      <c r="FC723" s="381"/>
      <c r="FD723" s="381"/>
      <c r="FE723" s="381"/>
      <c r="FF723" s="381"/>
      <c r="FG723" s="381"/>
      <c r="FH723" s="381"/>
      <c r="FI723" s="381"/>
      <c r="FJ723" s="381"/>
      <c r="FK723" s="381"/>
      <c r="FL723" s="381"/>
      <c r="FM723" s="381"/>
      <c r="FN723" s="381"/>
      <c r="FO723" s="381"/>
      <c r="FP723" s="381"/>
      <c r="FQ723" s="381"/>
      <c r="FR723" s="381"/>
      <c r="FS723" s="381"/>
      <c r="FT723" s="381"/>
      <c r="FU723" s="381"/>
      <c r="FV723" s="381"/>
      <c r="FW723" s="381"/>
      <c r="FX723" s="381"/>
      <c r="FY723" s="381"/>
      <c r="FZ723" s="381"/>
      <c r="GA723" s="381"/>
      <c r="GB723" s="381"/>
      <c r="GC723" s="381"/>
      <c r="GD723" s="381"/>
      <c r="GE723" s="381"/>
      <c r="GF723" s="381"/>
      <c r="GG723" s="381"/>
      <c r="GH723" s="381"/>
      <c r="GI723" s="381"/>
      <c r="GJ723" s="381"/>
      <c r="GK723" s="381"/>
      <c r="GL723" s="381"/>
      <c r="GM723" s="381"/>
      <c r="GN723" s="381"/>
      <c r="GO723" s="381"/>
      <c r="GP723" s="381"/>
      <c r="GQ723" s="381"/>
      <c r="GR723" s="381"/>
      <c r="GS723" s="381"/>
      <c r="GT723" s="381"/>
      <c r="GU723" s="381"/>
      <c r="GV723" s="381"/>
      <c r="GW723" s="381"/>
      <c r="GX723" s="381"/>
      <c r="GY723" s="381"/>
      <c r="GZ723" s="381"/>
      <c r="HA723" s="381"/>
      <c r="HB723" s="381"/>
      <c r="HC723" s="381"/>
      <c r="HD723" s="381"/>
      <c r="HE723" s="381"/>
      <c r="HF723" s="381"/>
      <c r="HG723" s="381"/>
      <c r="HH723" s="381"/>
      <c r="HI723" s="381"/>
      <c r="HJ723" s="381"/>
      <c r="HK723" s="381"/>
      <c r="HL723" s="381"/>
      <c r="HM723" s="381"/>
      <c r="HN723" s="381"/>
      <c r="HO723" s="381"/>
      <c r="HP723" s="381"/>
      <c r="HQ723" s="381"/>
      <c r="HR723" s="381"/>
      <c r="HS723" s="381"/>
      <c r="HT723" s="381"/>
      <c r="HU723" s="381"/>
      <c r="HV723" s="381"/>
      <c r="HW723" s="381"/>
      <c r="HX723" s="381"/>
      <c r="HY723" s="381"/>
      <c r="HZ723" s="381"/>
      <c r="IA723" s="381"/>
      <c r="IB723" s="381"/>
      <c r="IC723" s="381"/>
      <c r="ID723" s="381"/>
      <c r="IE723" s="381"/>
      <c r="IF723" s="381"/>
      <c r="IG723" s="381"/>
      <c r="IH723" s="381"/>
      <c r="II723" s="381"/>
      <c r="IJ723" s="381"/>
      <c r="IK723" s="381"/>
      <c r="IL723" s="381"/>
      <c r="IM723" s="381"/>
      <c r="IN723" s="381"/>
      <c r="IO723" s="381"/>
      <c r="IP723" s="381"/>
      <c r="IQ723" s="381"/>
      <c r="IR723" s="381"/>
      <c r="IS723" s="381"/>
      <c r="IT723" s="381"/>
      <c r="IU723" s="381"/>
      <c r="IV723" s="381"/>
      <c r="IW723" s="381"/>
      <c r="IX723" s="381"/>
      <c r="IY723" s="381"/>
    </row>
    <row r="724" spans="1:259" ht="12.95" customHeight="1">
      <c r="A724" s="61" t="s">
        <v>1171</v>
      </c>
      <c r="B724" s="213"/>
      <c r="C724" s="213"/>
      <c r="D724" s="131">
        <v>210035488</v>
      </c>
      <c r="E724" s="216" t="s">
        <v>3623</v>
      </c>
      <c r="F724" s="216"/>
      <c r="G724" s="217">
        <v>22100388</v>
      </c>
      <c r="H724" s="26"/>
      <c r="I724" s="229" t="s">
        <v>2275</v>
      </c>
      <c r="J724" s="26" t="s">
        <v>2276</v>
      </c>
      <c r="K724" s="28" t="s">
        <v>2277</v>
      </c>
      <c r="L724" s="137" t="s">
        <v>103</v>
      </c>
      <c r="M724" s="233"/>
      <c r="N724" s="28"/>
      <c r="O724" s="26" t="s">
        <v>105</v>
      </c>
      <c r="P724" s="28" t="s">
        <v>106</v>
      </c>
      <c r="Q724" s="26" t="s">
        <v>107</v>
      </c>
      <c r="R724" s="28" t="s">
        <v>2149</v>
      </c>
      <c r="S724" s="30" t="s">
        <v>109</v>
      </c>
      <c r="T724" s="137" t="s">
        <v>106</v>
      </c>
      <c r="U724" s="28" t="s">
        <v>121</v>
      </c>
      <c r="V724" s="26" t="s">
        <v>111</v>
      </c>
      <c r="W724" s="77">
        <v>60</v>
      </c>
      <c r="X724" s="28" t="s">
        <v>112</v>
      </c>
      <c r="Y724" s="345"/>
      <c r="Z724" s="49"/>
      <c r="AA724" s="27"/>
      <c r="AB724" s="27"/>
      <c r="AC724" s="175">
        <v>90</v>
      </c>
      <c r="AD724" s="27">
        <v>10</v>
      </c>
      <c r="AE724" s="150" t="s">
        <v>128</v>
      </c>
      <c r="AF724" s="358" t="s">
        <v>114</v>
      </c>
      <c r="AG724" s="80">
        <v>283</v>
      </c>
      <c r="AH724" s="67">
        <v>1150</v>
      </c>
      <c r="AI724" s="152">
        <v>0</v>
      </c>
      <c r="AJ724" s="153">
        <f>AI724*1.12</f>
        <v>0</v>
      </c>
      <c r="AK724" s="154"/>
      <c r="AL724" s="154"/>
      <c r="AM724" s="154"/>
      <c r="AN724" s="26" t="s">
        <v>115</v>
      </c>
      <c r="AO724" s="375"/>
      <c r="AP724" s="375"/>
      <c r="AQ724" s="26"/>
      <c r="AR724" s="26"/>
      <c r="AS724" s="26" t="s">
        <v>2279</v>
      </c>
      <c r="AT724" s="26"/>
      <c r="AU724" s="26"/>
      <c r="AV724" s="26"/>
      <c r="AW724" s="75"/>
      <c r="AX724" s="75"/>
      <c r="AY724" s="75"/>
      <c r="AZ724" s="75"/>
      <c r="BA724" s="381"/>
      <c r="BB724" s="381"/>
      <c r="BC724" s="156"/>
      <c r="BD724" s="156"/>
      <c r="BE724" s="983">
        <v>652</v>
      </c>
      <c r="BF724" s="381"/>
      <c r="BG724" s="381"/>
      <c r="BH724" s="381"/>
      <c r="BI724" s="381"/>
      <c r="BJ724" s="381"/>
      <c r="BK724" s="381"/>
      <c r="BL724" s="381"/>
      <c r="BM724" s="381"/>
      <c r="BN724" s="381"/>
      <c r="BO724" s="381"/>
      <c r="BP724" s="381"/>
      <c r="BQ724" s="381"/>
      <c r="BR724" s="381"/>
      <c r="BS724" s="381"/>
      <c r="BT724" s="381"/>
      <c r="BU724" s="381"/>
      <c r="BV724" s="381"/>
      <c r="BW724" s="381"/>
      <c r="BX724" s="381"/>
      <c r="BY724" s="381"/>
      <c r="BZ724" s="381"/>
      <c r="CA724" s="381"/>
      <c r="CB724" s="381"/>
      <c r="CC724" s="381"/>
      <c r="CD724" s="381"/>
      <c r="CE724" s="381"/>
      <c r="CF724" s="381"/>
      <c r="CG724" s="381"/>
      <c r="CH724" s="381"/>
      <c r="CI724" s="381"/>
      <c r="CJ724" s="381"/>
      <c r="CK724" s="381"/>
      <c r="CL724" s="381"/>
      <c r="CM724" s="381"/>
      <c r="CN724" s="381"/>
      <c r="CO724" s="381"/>
      <c r="CP724" s="381"/>
      <c r="CQ724" s="381"/>
      <c r="CR724" s="381"/>
      <c r="CS724" s="381"/>
      <c r="CT724" s="381"/>
      <c r="CU724" s="381"/>
      <c r="CV724" s="381"/>
      <c r="CW724" s="381"/>
      <c r="CX724" s="381"/>
      <c r="CY724" s="381"/>
      <c r="CZ724" s="381"/>
      <c r="DA724" s="381"/>
      <c r="DB724" s="381"/>
      <c r="DC724" s="381"/>
      <c r="DD724" s="381"/>
      <c r="DE724" s="381"/>
      <c r="DF724" s="381"/>
      <c r="DG724" s="381"/>
      <c r="DH724" s="381"/>
      <c r="DI724" s="381"/>
      <c r="DJ724" s="381"/>
      <c r="DK724" s="381"/>
      <c r="DL724" s="381"/>
      <c r="DM724" s="381"/>
      <c r="DN724" s="381"/>
      <c r="DO724" s="381"/>
      <c r="DP724" s="381"/>
      <c r="DQ724" s="381"/>
      <c r="DR724" s="381"/>
      <c r="DS724" s="381"/>
      <c r="DT724" s="381"/>
      <c r="DU724" s="381"/>
      <c r="DV724" s="381"/>
      <c r="DW724" s="381"/>
      <c r="DX724" s="381"/>
      <c r="DY724" s="381"/>
      <c r="DZ724" s="381"/>
      <c r="EA724" s="381"/>
      <c r="EB724" s="381"/>
      <c r="EC724" s="381"/>
      <c r="ED724" s="381"/>
      <c r="EE724" s="381"/>
      <c r="EF724" s="381"/>
      <c r="EG724" s="381"/>
      <c r="EH724" s="381"/>
      <c r="EI724" s="381"/>
      <c r="EJ724" s="381"/>
      <c r="EK724" s="381"/>
      <c r="EL724" s="381"/>
      <c r="EM724" s="381"/>
      <c r="EN724" s="381"/>
      <c r="EO724" s="381"/>
      <c r="EP724" s="381"/>
      <c r="EQ724" s="381"/>
      <c r="ER724" s="381"/>
      <c r="ES724" s="381"/>
      <c r="ET724" s="381"/>
      <c r="EU724" s="381"/>
      <c r="EV724" s="381"/>
      <c r="EW724" s="381"/>
      <c r="EX724" s="381"/>
      <c r="EY724" s="381"/>
      <c r="EZ724" s="381"/>
      <c r="FA724" s="381"/>
      <c r="FB724" s="381"/>
      <c r="FC724" s="381"/>
      <c r="FD724" s="381"/>
      <c r="FE724" s="381"/>
      <c r="FF724" s="381"/>
      <c r="FG724" s="381"/>
      <c r="FH724" s="381"/>
      <c r="FI724" s="381"/>
      <c r="FJ724" s="381"/>
      <c r="FK724" s="381"/>
      <c r="FL724" s="381"/>
      <c r="FM724" s="381"/>
      <c r="FN724" s="381"/>
      <c r="FO724" s="381"/>
      <c r="FP724" s="381"/>
      <c r="FQ724" s="381"/>
      <c r="FR724" s="381"/>
      <c r="FS724" s="381"/>
      <c r="FT724" s="381"/>
      <c r="FU724" s="381"/>
      <c r="FV724" s="381"/>
      <c r="FW724" s="381"/>
      <c r="FX724" s="381"/>
      <c r="FY724" s="381"/>
      <c r="FZ724" s="381"/>
      <c r="GA724" s="381"/>
      <c r="GB724" s="381"/>
      <c r="GC724" s="381"/>
      <c r="GD724" s="381"/>
      <c r="GE724" s="381"/>
      <c r="GF724" s="381"/>
      <c r="GG724" s="381"/>
      <c r="GH724" s="381"/>
      <c r="GI724" s="381"/>
      <c r="GJ724" s="381"/>
      <c r="GK724" s="381"/>
      <c r="GL724" s="381"/>
      <c r="GM724" s="381"/>
      <c r="GN724" s="381"/>
      <c r="GO724" s="381"/>
      <c r="GP724" s="381"/>
      <c r="GQ724" s="381"/>
      <c r="GR724" s="381"/>
      <c r="GS724" s="381"/>
      <c r="GT724" s="381"/>
      <c r="GU724" s="381"/>
      <c r="GV724" s="381"/>
      <c r="GW724" s="381"/>
      <c r="GX724" s="381"/>
      <c r="GY724" s="381"/>
      <c r="GZ724" s="381"/>
      <c r="HA724" s="381"/>
      <c r="HB724" s="381"/>
      <c r="HC724" s="381"/>
      <c r="HD724" s="381"/>
      <c r="HE724" s="381"/>
      <c r="HF724" s="381"/>
      <c r="HG724" s="381"/>
      <c r="HH724" s="381"/>
      <c r="HI724" s="381"/>
      <c r="HJ724" s="381"/>
      <c r="HK724" s="381"/>
      <c r="HL724" s="381"/>
      <c r="HM724" s="381"/>
      <c r="HN724" s="381"/>
      <c r="HO724" s="381"/>
      <c r="HP724" s="381"/>
      <c r="HQ724" s="381"/>
      <c r="HR724" s="381"/>
      <c r="HS724" s="381"/>
      <c r="HT724" s="381"/>
      <c r="HU724" s="381"/>
      <c r="HV724" s="381"/>
      <c r="HW724" s="381"/>
      <c r="HX724" s="381"/>
      <c r="HY724" s="381"/>
      <c r="HZ724" s="381"/>
      <c r="IA724" s="381"/>
      <c r="IB724" s="381"/>
      <c r="IC724" s="381"/>
      <c r="ID724" s="381"/>
      <c r="IE724" s="381"/>
      <c r="IF724" s="381"/>
      <c r="IG724" s="381"/>
      <c r="IH724" s="381"/>
      <c r="II724" s="381"/>
      <c r="IJ724" s="381"/>
      <c r="IK724" s="381"/>
      <c r="IL724" s="381"/>
      <c r="IM724" s="381"/>
      <c r="IN724" s="381"/>
      <c r="IO724" s="381"/>
      <c r="IP724" s="381"/>
      <c r="IQ724" s="381"/>
      <c r="IR724" s="381"/>
      <c r="IS724" s="381"/>
      <c r="IT724" s="381"/>
      <c r="IU724" s="381"/>
      <c r="IV724" s="381"/>
      <c r="IW724" s="381"/>
      <c r="IX724" s="381"/>
      <c r="IY724" s="381"/>
    </row>
    <row r="725" spans="1:259" ht="12.95" customHeight="1">
      <c r="A725" s="61" t="s">
        <v>1171</v>
      </c>
      <c r="B725" s="260"/>
      <c r="C725" s="260"/>
      <c r="D725" s="398">
        <v>210035488</v>
      </c>
      <c r="E725" s="588" t="s">
        <v>4514</v>
      </c>
      <c r="F725" s="588"/>
      <c r="G725" s="260"/>
      <c r="H725" s="260"/>
      <c r="I725" s="229" t="s">
        <v>2275</v>
      </c>
      <c r="J725" s="26" t="s">
        <v>2276</v>
      </c>
      <c r="K725" s="28" t="s">
        <v>2277</v>
      </c>
      <c r="L725" s="137" t="s">
        <v>103</v>
      </c>
      <c r="M725" s="233"/>
      <c r="N725" s="28"/>
      <c r="O725" s="26" t="s">
        <v>105</v>
      </c>
      <c r="P725" s="28" t="s">
        <v>106</v>
      </c>
      <c r="Q725" s="26" t="s">
        <v>107</v>
      </c>
      <c r="R725" s="28" t="s">
        <v>433</v>
      </c>
      <c r="S725" s="30" t="s">
        <v>109</v>
      </c>
      <c r="T725" s="137" t="s">
        <v>106</v>
      </c>
      <c r="U725" s="28" t="s">
        <v>121</v>
      </c>
      <c r="V725" s="26" t="s">
        <v>111</v>
      </c>
      <c r="W725" s="77">
        <v>60</v>
      </c>
      <c r="X725" s="28" t="s">
        <v>112</v>
      </c>
      <c r="Y725" s="345"/>
      <c r="Z725" s="49"/>
      <c r="AA725" s="27"/>
      <c r="AB725" s="586"/>
      <c r="AC725" s="587">
        <v>90</v>
      </c>
      <c r="AD725" s="586">
        <v>10</v>
      </c>
      <c r="AE725" s="150" t="s">
        <v>128</v>
      </c>
      <c r="AF725" s="358" t="s">
        <v>114</v>
      </c>
      <c r="AG725" s="80">
        <v>283</v>
      </c>
      <c r="AH725" s="67">
        <v>1150</v>
      </c>
      <c r="AI725" s="152">
        <v>325450</v>
      </c>
      <c r="AJ725" s="153">
        <v>364504.00000000006</v>
      </c>
      <c r="AK725" s="154"/>
      <c r="AL725" s="154"/>
      <c r="AM725" s="154"/>
      <c r="AN725" s="26" t="s">
        <v>115</v>
      </c>
      <c r="AO725" s="375"/>
      <c r="AP725" s="375"/>
      <c r="AQ725" s="26"/>
      <c r="AR725" s="26"/>
      <c r="AS725" s="26" t="s">
        <v>2279</v>
      </c>
      <c r="AT725" s="26"/>
      <c r="AU725" s="26"/>
      <c r="AV725" s="26"/>
      <c r="AW725" s="75"/>
      <c r="AX725" s="75"/>
      <c r="AY725" s="75"/>
      <c r="AZ725" s="75"/>
      <c r="BA725" s="381"/>
      <c r="BB725" s="254"/>
      <c r="BE725" s="983">
        <v>653</v>
      </c>
      <c r="BF725" s="381"/>
      <c r="BG725" s="381"/>
      <c r="BH725" s="381"/>
      <c r="BI725" s="381"/>
      <c r="BJ725" s="381"/>
      <c r="BK725" s="381"/>
      <c r="BL725" s="381"/>
      <c r="BM725" s="381"/>
      <c r="BN725" s="381"/>
      <c r="BO725" s="381"/>
      <c r="BP725" s="381"/>
      <c r="BQ725" s="381"/>
      <c r="BR725" s="381"/>
      <c r="BS725" s="381"/>
      <c r="BT725" s="381"/>
      <c r="BU725" s="381"/>
      <c r="BV725" s="381"/>
      <c r="BW725" s="381"/>
      <c r="BX725" s="381"/>
      <c r="BY725" s="381"/>
      <c r="BZ725" s="381"/>
      <c r="CA725" s="381"/>
      <c r="CB725" s="381"/>
      <c r="CC725" s="381"/>
      <c r="CD725" s="381"/>
      <c r="CE725" s="381"/>
      <c r="CF725" s="381"/>
      <c r="CG725" s="381"/>
      <c r="CH725" s="381"/>
      <c r="CI725" s="381"/>
      <c r="CJ725" s="381"/>
      <c r="CK725" s="381"/>
      <c r="CL725" s="381"/>
      <c r="CM725" s="381"/>
      <c r="CN725" s="381"/>
      <c r="CO725" s="381"/>
      <c r="CP725" s="381"/>
      <c r="CQ725" s="381"/>
      <c r="CR725" s="381"/>
      <c r="CS725" s="381"/>
      <c r="CT725" s="381"/>
      <c r="CU725" s="381"/>
      <c r="CV725" s="381"/>
      <c r="CW725" s="381"/>
      <c r="CX725" s="381"/>
      <c r="CY725" s="381"/>
      <c r="CZ725" s="381"/>
      <c r="DA725" s="381"/>
      <c r="DB725" s="381"/>
      <c r="DC725" s="381"/>
      <c r="DD725" s="381"/>
      <c r="DE725" s="381"/>
      <c r="DF725" s="381"/>
      <c r="DG725" s="381"/>
      <c r="DH725" s="381"/>
      <c r="DI725" s="381"/>
      <c r="DJ725" s="381"/>
      <c r="DK725" s="381"/>
      <c r="DL725" s="381"/>
      <c r="DM725" s="381"/>
      <c r="DN725" s="381"/>
      <c r="DO725" s="381"/>
      <c r="DP725" s="381"/>
      <c r="DQ725" s="381"/>
      <c r="DR725" s="381"/>
      <c r="DS725" s="381"/>
      <c r="DT725" s="381"/>
      <c r="DU725" s="381"/>
      <c r="DV725" s="381"/>
      <c r="DW725" s="381"/>
      <c r="DX725" s="381"/>
      <c r="DY725" s="381"/>
      <c r="DZ725" s="381"/>
      <c r="EA725" s="381"/>
      <c r="EB725" s="381"/>
      <c r="EC725" s="381"/>
      <c r="ED725" s="381"/>
      <c r="EE725" s="381"/>
      <c r="EF725" s="381"/>
      <c r="EG725" s="381"/>
      <c r="EH725" s="381"/>
      <c r="EI725" s="381"/>
      <c r="EJ725" s="381"/>
      <c r="EK725" s="381"/>
      <c r="EL725" s="381"/>
      <c r="EM725" s="381"/>
      <c r="EN725" s="381"/>
      <c r="EO725" s="381"/>
      <c r="EP725" s="381"/>
      <c r="EQ725" s="381"/>
      <c r="ER725" s="381"/>
      <c r="ES725" s="381"/>
      <c r="ET725" s="381"/>
      <c r="EU725" s="381"/>
      <c r="EV725" s="381"/>
      <c r="EW725" s="381"/>
      <c r="EX725" s="381"/>
      <c r="EY725" s="381"/>
      <c r="EZ725" s="381"/>
      <c r="FA725" s="381"/>
      <c r="FB725" s="381"/>
      <c r="FC725" s="381"/>
      <c r="FD725" s="381"/>
      <c r="FE725" s="381"/>
      <c r="FF725" s="381"/>
      <c r="FG725" s="381"/>
      <c r="FH725" s="381"/>
      <c r="FI725" s="381"/>
      <c r="FJ725" s="381"/>
      <c r="FK725" s="381"/>
      <c r="FL725" s="381"/>
      <c r="FM725" s="381"/>
      <c r="FN725" s="381"/>
      <c r="FO725" s="381"/>
      <c r="FP725" s="381"/>
      <c r="FQ725" s="381"/>
      <c r="FR725" s="381"/>
      <c r="FS725" s="381"/>
      <c r="FT725" s="381"/>
      <c r="FU725" s="381"/>
      <c r="FV725" s="381"/>
      <c r="FW725" s="381"/>
      <c r="FX725" s="381"/>
      <c r="FY725" s="381"/>
      <c r="FZ725" s="381"/>
      <c r="GA725" s="381"/>
      <c r="GB725" s="381"/>
      <c r="GC725" s="381"/>
      <c r="GD725" s="381"/>
      <c r="GE725" s="381"/>
      <c r="GF725" s="381"/>
      <c r="GG725" s="381"/>
      <c r="GH725" s="381"/>
      <c r="GI725" s="381"/>
      <c r="GJ725" s="381"/>
      <c r="GK725" s="381"/>
      <c r="GL725" s="381"/>
      <c r="GM725" s="381"/>
      <c r="GN725" s="381"/>
      <c r="GO725" s="381"/>
      <c r="GP725" s="381"/>
      <c r="GQ725" s="381"/>
      <c r="GR725" s="381"/>
      <c r="GS725" s="381"/>
      <c r="GT725" s="381"/>
      <c r="GU725" s="381"/>
      <c r="GV725" s="381"/>
      <c r="GW725" s="381"/>
      <c r="GX725" s="381"/>
      <c r="GY725" s="381"/>
      <c r="GZ725" s="381"/>
      <c r="HA725" s="381"/>
      <c r="HB725" s="381"/>
      <c r="HC725" s="381"/>
      <c r="HD725" s="381"/>
      <c r="HE725" s="381"/>
      <c r="HF725" s="381"/>
      <c r="HG725" s="381"/>
      <c r="HH725" s="381"/>
      <c r="HI725" s="381"/>
      <c r="HJ725" s="381"/>
      <c r="HK725" s="381"/>
      <c r="HL725" s="381"/>
      <c r="HM725" s="381"/>
      <c r="HN725" s="381"/>
      <c r="HO725" s="381"/>
      <c r="HP725" s="381"/>
      <c r="HQ725" s="381"/>
      <c r="HR725" s="381"/>
      <c r="HS725" s="381"/>
      <c r="HT725" s="381"/>
      <c r="HU725" s="381"/>
      <c r="HV725" s="381"/>
      <c r="HW725" s="381"/>
      <c r="HX725" s="381"/>
      <c r="HY725" s="381"/>
      <c r="HZ725" s="381"/>
      <c r="IA725" s="381"/>
      <c r="IB725" s="381"/>
      <c r="IC725" s="381"/>
      <c r="ID725" s="381"/>
      <c r="IE725" s="381"/>
      <c r="IF725" s="381"/>
      <c r="IG725" s="381"/>
      <c r="IH725" s="381"/>
      <c r="II725" s="381"/>
      <c r="IJ725" s="381"/>
      <c r="IK725" s="381"/>
      <c r="IL725" s="381"/>
      <c r="IM725" s="381"/>
      <c r="IN725" s="381"/>
      <c r="IO725" s="381"/>
      <c r="IP725" s="381"/>
      <c r="IQ725" s="381"/>
      <c r="IR725" s="381"/>
      <c r="IS725" s="381"/>
      <c r="IT725" s="381"/>
      <c r="IU725" s="381"/>
      <c r="IV725" s="381"/>
      <c r="IW725" s="381"/>
      <c r="IX725" s="381"/>
      <c r="IY725" s="381"/>
    </row>
    <row r="726" spans="1:259" ht="12.95" customHeight="1">
      <c r="A726" s="61" t="s">
        <v>1171</v>
      </c>
      <c r="B726" s="213"/>
      <c r="C726" s="213"/>
      <c r="D726" s="131">
        <v>210035493</v>
      </c>
      <c r="E726" s="216" t="s">
        <v>3624</v>
      </c>
      <c r="F726" s="216"/>
      <c r="G726" s="217">
        <v>22100389</v>
      </c>
      <c r="H726" s="26"/>
      <c r="I726" s="229" t="s">
        <v>2275</v>
      </c>
      <c r="J726" s="26" t="s">
        <v>2276</v>
      </c>
      <c r="K726" s="28" t="s">
        <v>2277</v>
      </c>
      <c r="L726" s="137" t="s">
        <v>103</v>
      </c>
      <c r="M726" s="233"/>
      <c r="N726" s="28"/>
      <c r="O726" s="26" t="s">
        <v>105</v>
      </c>
      <c r="P726" s="28" t="s">
        <v>106</v>
      </c>
      <c r="Q726" s="26" t="s">
        <v>107</v>
      </c>
      <c r="R726" s="28" t="s">
        <v>2149</v>
      </c>
      <c r="S726" s="30" t="s">
        <v>109</v>
      </c>
      <c r="T726" s="137" t="s">
        <v>106</v>
      </c>
      <c r="U726" s="28" t="s">
        <v>121</v>
      </c>
      <c r="V726" s="26" t="s">
        <v>111</v>
      </c>
      <c r="W726" s="77">
        <v>60</v>
      </c>
      <c r="X726" s="28" t="s">
        <v>112</v>
      </c>
      <c r="Y726" s="345"/>
      <c r="Z726" s="49"/>
      <c r="AA726" s="27"/>
      <c r="AB726" s="27"/>
      <c r="AC726" s="175">
        <v>90</v>
      </c>
      <c r="AD726" s="27">
        <v>10</v>
      </c>
      <c r="AE726" s="150" t="s">
        <v>128</v>
      </c>
      <c r="AF726" s="358" t="s">
        <v>114</v>
      </c>
      <c r="AG726" s="80">
        <v>305</v>
      </c>
      <c r="AH726" s="67">
        <v>4675</v>
      </c>
      <c r="AI726" s="152">
        <v>0</v>
      </c>
      <c r="AJ726" s="153">
        <f>AI726*1.12</f>
        <v>0</v>
      </c>
      <c r="AK726" s="154"/>
      <c r="AL726" s="154"/>
      <c r="AM726" s="154"/>
      <c r="AN726" s="26" t="s">
        <v>115</v>
      </c>
      <c r="AO726" s="375"/>
      <c r="AP726" s="375"/>
      <c r="AQ726" s="26"/>
      <c r="AR726" s="26"/>
      <c r="AS726" s="26" t="s">
        <v>2280</v>
      </c>
      <c r="AT726" s="26"/>
      <c r="AU726" s="26"/>
      <c r="AV726" s="26"/>
      <c r="AW726" s="75"/>
      <c r="AX726" s="75"/>
      <c r="AY726" s="75"/>
      <c r="AZ726" s="75"/>
      <c r="BA726" s="381"/>
      <c r="BB726" s="381"/>
      <c r="BC726" s="156"/>
      <c r="BD726" s="156"/>
      <c r="BE726" s="983">
        <v>654</v>
      </c>
      <c r="BF726" s="381"/>
      <c r="BG726" s="381"/>
      <c r="BH726" s="381"/>
      <c r="BI726" s="381"/>
      <c r="BJ726" s="381"/>
      <c r="BK726" s="381"/>
      <c r="BL726" s="381"/>
      <c r="BM726" s="381"/>
      <c r="BN726" s="381"/>
      <c r="BO726" s="381"/>
      <c r="BP726" s="381"/>
      <c r="BQ726" s="381"/>
      <c r="BR726" s="381"/>
      <c r="BS726" s="381"/>
      <c r="BT726" s="381"/>
      <c r="BU726" s="381"/>
      <c r="BV726" s="381"/>
      <c r="BW726" s="381"/>
      <c r="BX726" s="381"/>
      <c r="BY726" s="381"/>
      <c r="BZ726" s="381"/>
      <c r="CA726" s="381"/>
      <c r="CB726" s="381"/>
      <c r="CC726" s="381"/>
      <c r="CD726" s="381"/>
      <c r="CE726" s="381"/>
      <c r="CF726" s="381"/>
      <c r="CG726" s="381"/>
      <c r="CH726" s="381"/>
      <c r="CI726" s="381"/>
      <c r="CJ726" s="381"/>
      <c r="CK726" s="381"/>
      <c r="CL726" s="381"/>
      <c r="CM726" s="381"/>
      <c r="CN726" s="381"/>
      <c r="CO726" s="381"/>
      <c r="CP726" s="381"/>
      <c r="CQ726" s="381"/>
      <c r="CR726" s="381"/>
      <c r="CS726" s="381"/>
      <c r="CT726" s="381"/>
      <c r="CU726" s="381"/>
      <c r="CV726" s="381"/>
      <c r="CW726" s="381"/>
      <c r="CX726" s="381"/>
      <c r="CY726" s="381"/>
      <c r="CZ726" s="381"/>
      <c r="DA726" s="381"/>
      <c r="DB726" s="381"/>
      <c r="DC726" s="381"/>
      <c r="DD726" s="381"/>
      <c r="DE726" s="381"/>
      <c r="DF726" s="381"/>
      <c r="DG726" s="381"/>
      <c r="DH726" s="381"/>
      <c r="DI726" s="381"/>
      <c r="DJ726" s="381"/>
      <c r="DK726" s="381"/>
      <c r="DL726" s="381"/>
      <c r="DM726" s="381"/>
      <c r="DN726" s="381"/>
      <c r="DO726" s="381"/>
      <c r="DP726" s="381"/>
      <c r="DQ726" s="381"/>
      <c r="DR726" s="381"/>
      <c r="DS726" s="381"/>
      <c r="DT726" s="381"/>
      <c r="DU726" s="381"/>
      <c r="DV726" s="381"/>
      <c r="DW726" s="381"/>
      <c r="DX726" s="381"/>
      <c r="DY726" s="381"/>
      <c r="DZ726" s="381"/>
      <c r="EA726" s="381"/>
      <c r="EB726" s="381"/>
      <c r="EC726" s="381"/>
      <c r="ED726" s="381"/>
      <c r="EE726" s="381"/>
      <c r="EF726" s="381"/>
      <c r="EG726" s="381"/>
      <c r="EH726" s="381"/>
      <c r="EI726" s="381"/>
      <c r="EJ726" s="381"/>
      <c r="EK726" s="381"/>
      <c r="EL726" s="381"/>
      <c r="EM726" s="381"/>
      <c r="EN726" s="381"/>
      <c r="EO726" s="381"/>
      <c r="EP726" s="381"/>
      <c r="EQ726" s="381"/>
      <c r="ER726" s="381"/>
      <c r="ES726" s="381"/>
      <c r="ET726" s="381"/>
      <c r="EU726" s="381"/>
      <c r="EV726" s="381"/>
      <c r="EW726" s="381"/>
      <c r="EX726" s="381"/>
      <c r="EY726" s="381"/>
      <c r="EZ726" s="381"/>
      <c r="FA726" s="381"/>
      <c r="FB726" s="381"/>
      <c r="FC726" s="381"/>
      <c r="FD726" s="381"/>
      <c r="FE726" s="381"/>
      <c r="FF726" s="381"/>
      <c r="FG726" s="381"/>
      <c r="FH726" s="381"/>
      <c r="FI726" s="381"/>
      <c r="FJ726" s="381"/>
      <c r="FK726" s="381"/>
      <c r="FL726" s="381"/>
      <c r="FM726" s="381"/>
      <c r="FN726" s="381"/>
      <c r="FO726" s="381"/>
      <c r="FP726" s="381"/>
      <c r="FQ726" s="381"/>
      <c r="FR726" s="381"/>
      <c r="FS726" s="381"/>
      <c r="FT726" s="381"/>
      <c r="FU726" s="381"/>
      <c r="FV726" s="381"/>
      <c r="FW726" s="381"/>
      <c r="FX726" s="381"/>
      <c r="FY726" s="381"/>
      <c r="FZ726" s="381"/>
      <c r="GA726" s="381"/>
      <c r="GB726" s="381"/>
      <c r="GC726" s="381"/>
      <c r="GD726" s="381"/>
      <c r="GE726" s="381"/>
      <c r="GF726" s="381"/>
      <c r="GG726" s="381"/>
      <c r="GH726" s="381"/>
      <c r="GI726" s="381"/>
      <c r="GJ726" s="381"/>
      <c r="GK726" s="381"/>
      <c r="GL726" s="381"/>
      <c r="GM726" s="381"/>
      <c r="GN726" s="381"/>
      <c r="GO726" s="381"/>
      <c r="GP726" s="381"/>
      <c r="GQ726" s="381"/>
      <c r="GR726" s="381"/>
      <c r="GS726" s="381"/>
      <c r="GT726" s="381"/>
      <c r="GU726" s="381"/>
      <c r="GV726" s="381"/>
      <c r="GW726" s="381"/>
      <c r="GX726" s="381"/>
      <c r="GY726" s="381"/>
      <c r="GZ726" s="381"/>
      <c r="HA726" s="381"/>
      <c r="HB726" s="381"/>
      <c r="HC726" s="381"/>
      <c r="HD726" s="381"/>
      <c r="HE726" s="381"/>
      <c r="HF726" s="381"/>
      <c r="HG726" s="381"/>
      <c r="HH726" s="381"/>
      <c r="HI726" s="381"/>
      <c r="HJ726" s="381"/>
      <c r="HK726" s="381"/>
      <c r="HL726" s="381"/>
      <c r="HM726" s="381"/>
      <c r="HN726" s="381"/>
      <c r="HO726" s="381"/>
      <c r="HP726" s="381"/>
      <c r="HQ726" s="381"/>
      <c r="HR726" s="381"/>
      <c r="HS726" s="381"/>
      <c r="HT726" s="381"/>
      <c r="HU726" s="381"/>
      <c r="HV726" s="381"/>
      <c r="HW726" s="381"/>
      <c r="HX726" s="381"/>
      <c r="HY726" s="381"/>
      <c r="HZ726" s="381"/>
      <c r="IA726" s="381"/>
      <c r="IB726" s="381"/>
      <c r="IC726" s="381"/>
      <c r="ID726" s="381"/>
      <c r="IE726" s="381"/>
      <c r="IF726" s="381"/>
      <c r="IG726" s="381"/>
      <c r="IH726" s="381"/>
      <c r="II726" s="381"/>
      <c r="IJ726" s="381"/>
      <c r="IK726" s="381"/>
      <c r="IL726" s="381"/>
      <c r="IM726" s="381"/>
      <c r="IN726" s="381"/>
      <c r="IO726" s="381"/>
      <c r="IP726" s="381"/>
      <c r="IQ726" s="381"/>
      <c r="IR726" s="381"/>
      <c r="IS726" s="381"/>
      <c r="IT726" s="381"/>
      <c r="IU726" s="381"/>
      <c r="IV726" s="381"/>
      <c r="IW726" s="381"/>
      <c r="IX726" s="381"/>
      <c r="IY726" s="381"/>
    </row>
    <row r="727" spans="1:259" ht="12.95" customHeight="1">
      <c r="A727" s="61" t="s">
        <v>1171</v>
      </c>
      <c r="B727" s="260"/>
      <c r="C727" s="260"/>
      <c r="D727" s="398">
        <v>210035493</v>
      </c>
      <c r="E727" s="588" t="s">
        <v>4515</v>
      </c>
      <c r="F727" s="588"/>
      <c r="G727" s="260"/>
      <c r="H727" s="260"/>
      <c r="I727" s="660" t="s">
        <v>2275</v>
      </c>
      <c r="J727" s="137" t="s">
        <v>2276</v>
      </c>
      <c r="K727" s="345" t="s">
        <v>2277</v>
      </c>
      <c r="L727" s="26" t="s">
        <v>103</v>
      </c>
      <c r="M727" s="233"/>
      <c r="N727" s="28"/>
      <c r="O727" s="137" t="s">
        <v>105</v>
      </c>
      <c r="P727" s="28" t="s">
        <v>106</v>
      </c>
      <c r="Q727" s="26" t="s">
        <v>107</v>
      </c>
      <c r="R727" s="28" t="s">
        <v>433</v>
      </c>
      <c r="S727" s="30" t="s">
        <v>109</v>
      </c>
      <c r="T727" s="26" t="s">
        <v>106</v>
      </c>
      <c r="U727" s="28" t="s">
        <v>121</v>
      </c>
      <c r="V727" s="26" t="s">
        <v>111</v>
      </c>
      <c r="W727" s="77">
        <v>60</v>
      </c>
      <c r="X727" s="28" t="s">
        <v>112</v>
      </c>
      <c r="Y727" s="345"/>
      <c r="Z727" s="49"/>
      <c r="AA727" s="27"/>
      <c r="AB727" s="586"/>
      <c r="AC727" s="587">
        <v>90</v>
      </c>
      <c r="AD727" s="586">
        <v>10</v>
      </c>
      <c r="AE727" s="150" t="s">
        <v>128</v>
      </c>
      <c r="AF727" s="358" t="s">
        <v>114</v>
      </c>
      <c r="AG727" s="80">
        <v>305</v>
      </c>
      <c r="AH727" s="67">
        <v>4675</v>
      </c>
      <c r="AI727" s="152">
        <v>1425875</v>
      </c>
      <c r="AJ727" s="153">
        <v>1596980.0000000002</v>
      </c>
      <c r="AK727" s="154"/>
      <c r="AL727" s="154"/>
      <c r="AM727" s="249"/>
      <c r="AN727" s="26" t="s">
        <v>115</v>
      </c>
      <c r="AO727" s="375"/>
      <c r="AP727" s="376"/>
      <c r="AQ727" s="26"/>
      <c r="AR727" s="26"/>
      <c r="AS727" s="26" t="s">
        <v>2280</v>
      </c>
      <c r="AT727" s="26"/>
      <c r="AU727" s="26"/>
      <c r="AV727" s="26"/>
      <c r="AW727" s="75"/>
      <c r="AX727" s="75"/>
      <c r="AY727" s="75"/>
      <c r="AZ727" s="75"/>
      <c r="BA727" s="381"/>
      <c r="BB727" s="254"/>
      <c r="BE727" s="983">
        <v>655</v>
      </c>
      <c r="BF727" s="381"/>
      <c r="BG727" s="381"/>
      <c r="BH727" s="381"/>
      <c r="BI727" s="381"/>
      <c r="BJ727" s="381"/>
      <c r="BK727" s="381"/>
      <c r="BL727" s="381"/>
      <c r="BM727" s="381"/>
      <c r="BN727" s="381"/>
      <c r="BO727" s="381"/>
      <c r="BP727" s="381"/>
      <c r="BQ727" s="381"/>
      <c r="BR727" s="381"/>
      <c r="BS727" s="381"/>
      <c r="BT727" s="381"/>
      <c r="BU727" s="381"/>
      <c r="BV727" s="381"/>
      <c r="BW727" s="381"/>
      <c r="BX727" s="381"/>
      <c r="BY727" s="381"/>
      <c r="BZ727" s="381"/>
      <c r="CA727" s="381"/>
      <c r="CB727" s="381"/>
      <c r="CC727" s="381"/>
      <c r="CD727" s="381"/>
      <c r="CE727" s="381"/>
      <c r="CF727" s="381"/>
      <c r="CG727" s="381"/>
      <c r="CH727" s="381"/>
      <c r="CI727" s="381"/>
      <c r="CJ727" s="381"/>
      <c r="CK727" s="381"/>
      <c r="CL727" s="381"/>
      <c r="CM727" s="381"/>
      <c r="CN727" s="381"/>
      <c r="CO727" s="381"/>
      <c r="CP727" s="381"/>
      <c r="CQ727" s="381"/>
      <c r="CR727" s="381"/>
      <c r="CS727" s="381"/>
      <c r="CT727" s="381"/>
      <c r="CU727" s="381"/>
      <c r="CV727" s="381"/>
      <c r="CW727" s="381"/>
      <c r="CX727" s="381"/>
      <c r="CY727" s="381"/>
      <c r="CZ727" s="381"/>
      <c r="DA727" s="381"/>
      <c r="DB727" s="381"/>
      <c r="DC727" s="381"/>
      <c r="DD727" s="381"/>
      <c r="DE727" s="381"/>
      <c r="DF727" s="381"/>
      <c r="DG727" s="381"/>
      <c r="DH727" s="381"/>
      <c r="DI727" s="381"/>
      <c r="DJ727" s="381"/>
      <c r="DK727" s="381"/>
      <c r="DL727" s="381"/>
      <c r="DM727" s="381"/>
      <c r="DN727" s="381"/>
      <c r="DO727" s="381"/>
      <c r="DP727" s="381"/>
      <c r="DQ727" s="381"/>
      <c r="DR727" s="381"/>
      <c r="DS727" s="381"/>
      <c r="DT727" s="381"/>
      <c r="DU727" s="381"/>
      <c r="DV727" s="381"/>
      <c r="DW727" s="381"/>
      <c r="DX727" s="381"/>
      <c r="DY727" s="381"/>
      <c r="DZ727" s="381"/>
      <c r="EA727" s="381"/>
      <c r="EB727" s="381"/>
      <c r="EC727" s="381"/>
      <c r="ED727" s="381"/>
      <c r="EE727" s="381"/>
      <c r="EF727" s="381"/>
      <c r="EG727" s="381"/>
      <c r="EH727" s="381"/>
      <c r="EI727" s="381"/>
      <c r="EJ727" s="381"/>
      <c r="EK727" s="381"/>
      <c r="EL727" s="381"/>
      <c r="EM727" s="381"/>
      <c r="EN727" s="381"/>
      <c r="EO727" s="381"/>
      <c r="EP727" s="381"/>
      <c r="EQ727" s="381"/>
      <c r="ER727" s="381"/>
      <c r="ES727" s="381"/>
      <c r="ET727" s="381"/>
      <c r="EU727" s="381"/>
      <c r="EV727" s="381"/>
      <c r="EW727" s="381"/>
      <c r="EX727" s="381"/>
      <c r="EY727" s="381"/>
      <c r="EZ727" s="381"/>
      <c r="FA727" s="381"/>
      <c r="FB727" s="381"/>
      <c r="FC727" s="381"/>
      <c r="FD727" s="381"/>
      <c r="FE727" s="381"/>
      <c r="FF727" s="381"/>
      <c r="FG727" s="381"/>
      <c r="FH727" s="381"/>
      <c r="FI727" s="381"/>
      <c r="FJ727" s="381"/>
      <c r="FK727" s="381"/>
      <c r="FL727" s="381"/>
      <c r="FM727" s="381"/>
      <c r="FN727" s="381"/>
      <c r="FO727" s="381"/>
      <c r="FP727" s="381"/>
      <c r="FQ727" s="381"/>
      <c r="FR727" s="381"/>
      <c r="FS727" s="381"/>
      <c r="FT727" s="381"/>
      <c r="FU727" s="381"/>
      <c r="FV727" s="381"/>
      <c r="FW727" s="381"/>
      <c r="FX727" s="381"/>
      <c r="FY727" s="381"/>
      <c r="FZ727" s="381"/>
      <c r="GA727" s="381"/>
      <c r="GB727" s="381"/>
      <c r="GC727" s="381"/>
      <c r="GD727" s="381"/>
      <c r="GE727" s="381"/>
      <c r="GF727" s="381"/>
      <c r="GG727" s="381"/>
      <c r="GH727" s="381"/>
      <c r="GI727" s="381"/>
      <c r="GJ727" s="381"/>
      <c r="GK727" s="381"/>
      <c r="GL727" s="381"/>
      <c r="GM727" s="381"/>
      <c r="GN727" s="381"/>
      <c r="GO727" s="381"/>
      <c r="GP727" s="381"/>
      <c r="GQ727" s="381"/>
      <c r="GR727" s="381"/>
      <c r="GS727" s="381"/>
      <c r="GT727" s="381"/>
      <c r="GU727" s="381"/>
      <c r="GV727" s="381"/>
      <c r="GW727" s="381"/>
      <c r="GX727" s="381"/>
      <c r="GY727" s="381"/>
      <c r="GZ727" s="381"/>
      <c r="HA727" s="381"/>
      <c r="HB727" s="381"/>
      <c r="HC727" s="381"/>
      <c r="HD727" s="381"/>
      <c r="HE727" s="381"/>
      <c r="HF727" s="381"/>
      <c r="HG727" s="381"/>
      <c r="HH727" s="381"/>
      <c r="HI727" s="381"/>
      <c r="HJ727" s="381"/>
      <c r="HK727" s="381"/>
      <c r="HL727" s="381"/>
      <c r="HM727" s="381"/>
      <c r="HN727" s="381"/>
      <c r="HO727" s="381"/>
      <c r="HP727" s="381"/>
      <c r="HQ727" s="381"/>
      <c r="HR727" s="381"/>
      <c r="HS727" s="381"/>
      <c r="HT727" s="381"/>
      <c r="HU727" s="381"/>
      <c r="HV727" s="381"/>
      <c r="HW727" s="381"/>
      <c r="HX727" s="381"/>
      <c r="HY727" s="381"/>
      <c r="HZ727" s="381"/>
      <c r="IA727" s="381"/>
      <c r="IB727" s="381"/>
      <c r="IC727" s="381"/>
      <c r="ID727" s="381"/>
      <c r="IE727" s="381"/>
      <c r="IF727" s="381"/>
      <c r="IG727" s="381"/>
      <c r="IH727" s="381"/>
      <c r="II727" s="381"/>
      <c r="IJ727" s="381"/>
      <c r="IK727" s="381"/>
      <c r="IL727" s="381"/>
      <c r="IM727" s="381"/>
      <c r="IN727" s="381"/>
      <c r="IO727" s="381"/>
      <c r="IP727" s="381"/>
      <c r="IQ727" s="381"/>
      <c r="IR727" s="381"/>
      <c r="IS727" s="381"/>
      <c r="IT727" s="381"/>
      <c r="IU727" s="381"/>
      <c r="IV727" s="381"/>
      <c r="IW727" s="381"/>
      <c r="IX727" s="381"/>
      <c r="IY727" s="381"/>
    </row>
    <row r="728" spans="1:259" ht="12.95" customHeight="1">
      <c r="A728" s="61" t="s">
        <v>8484</v>
      </c>
      <c r="B728" s="213"/>
      <c r="C728" s="213"/>
      <c r="D728" s="131">
        <v>230000517</v>
      </c>
      <c r="E728" s="216" t="s">
        <v>1392</v>
      </c>
      <c r="F728" s="216"/>
      <c r="G728" s="217">
        <v>22100674</v>
      </c>
      <c r="H728" s="141"/>
      <c r="I728" s="26" t="s">
        <v>2281</v>
      </c>
      <c r="J728" s="227" t="s">
        <v>2282</v>
      </c>
      <c r="K728" s="137" t="s">
        <v>2283</v>
      </c>
      <c r="L728" s="26" t="s">
        <v>103</v>
      </c>
      <c r="M728" s="233" t="s">
        <v>925</v>
      </c>
      <c r="N728" s="26"/>
      <c r="O728" s="345" t="s">
        <v>105</v>
      </c>
      <c r="P728" s="28" t="s">
        <v>106</v>
      </c>
      <c r="Q728" s="26" t="s">
        <v>107</v>
      </c>
      <c r="R728" s="28" t="s">
        <v>433</v>
      </c>
      <c r="S728" s="26" t="s">
        <v>109</v>
      </c>
      <c r="T728" s="28" t="s">
        <v>106</v>
      </c>
      <c r="U728" s="137" t="s">
        <v>121</v>
      </c>
      <c r="V728" s="26" t="s">
        <v>111</v>
      </c>
      <c r="W728" s="77">
        <v>60</v>
      </c>
      <c r="X728" s="26" t="s">
        <v>112</v>
      </c>
      <c r="Y728" s="345"/>
      <c r="Z728" s="28"/>
      <c r="AA728" s="28"/>
      <c r="AB728" s="49"/>
      <c r="AC728" s="27">
        <v>90</v>
      </c>
      <c r="AD728" s="27">
        <v>10</v>
      </c>
      <c r="AE728" s="150" t="s">
        <v>178</v>
      </c>
      <c r="AF728" s="357" t="s">
        <v>114</v>
      </c>
      <c r="AG728" s="151">
        <v>1.9</v>
      </c>
      <c r="AH728" s="80">
        <v>247974.31</v>
      </c>
      <c r="AI728" s="152">
        <f>AG728*AH728</f>
        <v>471151.18899999995</v>
      </c>
      <c r="AJ728" s="153">
        <f>AI728*1.12</f>
        <v>527689.33167999994</v>
      </c>
      <c r="AK728" s="154"/>
      <c r="AL728" s="154"/>
      <c r="AM728" s="249"/>
      <c r="AN728" s="24" t="s">
        <v>115</v>
      </c>
      <c r="AO728" s="376"/>
      <c r="AP728" s="376"/>
      <c r="AQ728" s="26"/>
      <c r="AR728" s="26"/>
      <c r="AS728" s="26" t="s">
        <v>2284</v>
      </c>
      <c r="AT728" s="26"/>
      <c r="AU728" s="26"/>
      <c r="AV728" s="26"/>
      <c r="AW728" s="75"/>
      <c r="AX728" s="75"/>
      <c r="AY728" s="75"/>
      <c r="AZ728" s="75"/>
      <c r="BA728" s="381"/>
      <c r="BB728" s="381"/>
      <c r="BC728" s="156"/>
      <c r="BD728" s="156"/>
      <c r="BE728" s="983">
        <v>656</v>
      </c>
      <c r="BF728" s="381"/>
      <c r="BG728" s="381"/>
      <c r="BH728" s="381"/>
      <c r="BI728" s="381"/>
      <c r="BJ728" s="381"/>
      <c r="BK728" s="381"/>
      <c r="BL728" s="381"/>
      <c r="BM728" s="381"/>
      <c r="BN728" s="381"/>
      <c r="BO728" s="381"/>
      <c r="BP728" s="381"/>
      <c r="BQ728" s="381"/>
      <c r="BR728" s="381"/>
      <c r="BS728" s="381"/>
      <c r="BT728" s="381"/>
      <c r="BU728" s="381"/>
      <c r="BV728" s="381"/>
      <c r="BW728" s="381"/>
      <c r="BX728" s="381"/>
      <c r="BY728" s="381"/>
      <c r="BZ728" s="381"/>
      <c r="CA728" s="381"/>
      <c r="CB728" s="381"/>
      <c r="CC728" s="381"/>
      <c r="CD728" s="381"/>
      <c r="CE728" s="381"/>
      <c r="CF728" s="381"/>
      <c r="CG728" s="381"/>
      <c r="CH728" s="381"/>
      <c r="CI728" s="381"/>
      <c r="CJ728" s="381"/>
      <c r="CK728" s="381"/>
      <c r="CL728" s="381"/>
      <c r="CM728" s="381"/>
      <c r="CN728" s="381"/>
      <c r="CO728" s="381"/>
      <c r="CP728" s="381"/>
      <c r="CQ728" s="381"/>
      <c r="CR728" s="381"/>
      <c r="CS728" s="381"/>
      <c r="CT728" s="381"/>
      <c r="CU728" s="381"/>
      <c r="CV728" s="381"/>
      <c r="CW728" s="381"/>
      <c r="CX728" s="381"/>
      <c r="CY728" s="381"/>
      <c r="CZ728" s="381"/>
      <c r="DA728" s="381"/>
      <c r="DB728" s="381"/>
      <c r="DC728" s="381"/>
      <c r="DD728" s="381"/>
      <c r="DE728" s="381"/>
      <c r="DF728" s="381"/>
      <c r="DG728" s="381"/>
      <c r="DH728" s="381"/>
      <c r="DI728" s="381"/>
      <c r="DJ728" s="381"/>
      <c r="DK728" s="381"/>
      <c r="DL728" s="381"/>
      <c r="DM728" s="381"/>
      <c r="DN728" s="381"/>
      <c r="DO728" s="381"/>
      <c r="DP728" s="381"/>
      <c r="DQ728" s="381"/>
      <c r="DR728" s="381"/>
      <c r="DS728" s="381"/>
      <c r="DT728" s="381"/>
      <c r="DU728" s="381"/>
      <c r="DV728" s="381"/>
      <c r="DW728" s="381"/>
      <c r="DX728" s="381"/>
      <c r="DY728" s="381"/>
      <c r="DZ728" s="381"/>
      <c r="EA728" s="381"/>
      <c r="EB728" s="381"/>
      <c r="EC728" s="381"/>
      <c r="ED728" s="381"/>
      <c r="EE728" s="381"/>
      <c r="EF728" s="381"/>
      <c r="EG728" s="381"/>
      <c r="EH728" s="381"/>
      <c r="EI728" s="381"/>
      <c r="EJ728" s="381"/>
      <c r="EK728" s="381"/>
      <c r="EL728" s="381"/>
      <c r="EM728" s="381"/>
      <c r="EN728" s="381"/>
      <c r="EO728" s="381"/>
      <c r="EP728" s="381"/>
      <c r="EQ728" s="381"/>
      <c r="ER728" s="381"/>
      <c r="ES728" s="381"/>
      <c r="ET728" s="381"/>
      <c r="EU728" s="381"/>
      <c r="EV728" s="381"/>
      <c r="EW728" s="381"/>
      <c r="EX728" s="381"/>
      <c r="EY728" s="381"/>
      <c r="EZ728" s="381"/>
      <c r="FA728" s="381"/>
      <c r="FB728" s="381"/>
      <c r="FC728" s="381"/>
      <c r="FD728" s="381"/>
      <c r="FE728" s="381"/>
      <c r="FF728" s="381"/>
      <c r="FG728" s="381"/>
      <c r="FH728" s="381"/>
      <c r="FI728" s="381"/>
      <c r="FJ728" s="381"/>
      <c r="FK728" s="381"/>
      <c r="FL728" s="381"/>
      <c r="FM728" s="381"/>
      <c r="FN728" s="381"/>
      <c r="FO728" s="381"/>
      <c r="FP728" s="381"/>
      <c r="FQ728" s="381"/>
      <c r="FR728" s="381"/>
      <c r="FS728" s="381"/>
      <c r="FT728" s="381"/>
      <c r="FU728" s="381"/>
      <c r="FV728" s="381"/>
      <c r="FW728" s="381"/>
      <c r="FX728" s="381"/>
      <c r="FY728" s="381"/>
      <c r="FZ728" s="381"/>
      <c r="GA728" s="381"/>
      <c r="GB728" s="381"/>
      <c r="GC728" s="381"/>
      <c r="GD728" s="381"/>
      <c r="GE728" s="381"/>
      <c r="GF728" s="381"/>
      <c r="GG728" s="381"/>
      <c r="GH728" s="381"/>
      <c r="GI728" s="381"/>
      <c r="GJ728" s="381"/>
      <c r="GK728" s="381"/>
      <c r="GL728" s="381"/>
      <c r="GM728" s="381"/>
      <c r="GN728" s="381"/>
      <c r="GO728" s="381"/>
      <c r="GP728" s="381"/>
      <c r="GQ728" s="381"/>
      <c r="GR728" s="381"/>
      <c r="GS728" s="381"/>
      <c r="GT728" s="381"/>
      <c r="GU728" s="381"/>
      <c r="GV728" s="381"/>
      <c r="GW728" s="381"/>
      <c r="GX728" s="381"/>
      <c r="GY728" s="381"/>
      <c r="GZ728" s="381"/>
      <c r="HA728" s="381"/>
      <c r="HB728" s="381"/>
      <c r="HC728" s="381"/>
      <c r="HD728" s="381"/>
      <c r="HE728" s="381"/>
      <c r="HF728" s="381"/>
      <c r="HG728" s="381"/>
      <c r="HH728" s="381"/>
      <c r="HI728" s="381"/>
      <c r="HJ728" s="381"/>
      <c r="HK728" s="381"/>
      <c r="HL728" s="381"/>
      <c r="HM728" s="381"/>
      <c r="HN728" s="381"/>
      <c r="HO728" s="381"/>
      <c r="HP728" s="381"/>
      <c r="HQ728" s="381"/>
      <c r="HR728" s="381"/>
      <c r="HS728" s="381"/>
      <c r="HT728" s="381"/>
      <c r="HU728" s="381"/>
      <c r="HV728" s="381"/>
      <c r="HW728" s="381"/>
      <c r="HX728" s="381"/>
      <c r="HY728" s="381"/>
      <c r="HZ728" s="381"/>
      <c r="IA728" s="381"/>
      <c r="IB728" s="381"/>
      <c r="IC728" s="381"/>
      <c r="ID728" s="381"/>
      <c r="IE728" s="381"/>
      <c r="IF728" s="381"/>
      <c r="IG728" s="381"/>
      <c r="IH728" s="381"/>
      <c r="II728" s="381"/>
      <c r="IJ728" s="381"/>
      <c r="IK728" s="381"/>
      <c r="IL728" s="381"/>
      <c r="IM728" s="381"/>
      <c r="IN728" s="381"/>
      <c r="IO728" s="381"/>
      <c r="IP728" s="381"/>
      <c r="IQ728" s="381"/>
      <c r="IR728" s="381"/>
      <c r="IS728" s="381"/>
      <c r="IT728" s="381"/>
      <c r="IU728" s="381"/>
      <c r="IV728" s="381"/>
      <c r="IW728" s="381"/>
      <c r="IX728" s="381"/>
      <c r="IY728" s="381"/>
    </row>
    <row r="729" spans="1:259" ht="12.95" customHeight="1">
      <c r="A729" s="61" t="s">
        <v>317</v>
      </c>
      <c r="B729" s="213"/>
      <c r="C729" s="213"/>
      <c r="D729" s="131">
        <v>150001817</v>
      </c>
      <c r="E729" s="216" t="s">
        <v>1478</v>
      </c>
      <c r="F729" s="216"/>
      <c r="G729" s="131">
        <v>22100506</v>
      </c>
      <c r="H729" s="338"/>
      <c r="I729" s="48" t="s">
        <v>2285</v>
      </c>
      <c r="J729" s="1667" t="s">
        <v>943</v>
      </c>
      <c r="K729" s="226" t="s">
        <v>2286</v>
      </c>
      <c r="L729" s="48" t="s">
        <v>149</v>
      </c>
      <c r="M729" s="233" t="s">
        <v>104</v>
      </c>
      <c r="N729" s="48" t="s">
        <v>120</v>
      </c>
      <c r="O729" s="667" t="s">
        <v>83</v>
      </c>
      <c r="P729" s="166" t="s">
        <v>106</v>
      </c>
      <c r="Q729" s="48" t="s">
        <v>107</v>
      </c>
      <c r="R729" s="166" t="s">
        <v>1092</v>
      </c>
      <c r="S729" s="48" t="s">
        <v>109</v>
      </c>
      <c r="T729" s="166" t="s">
        <v>282</v>
      </c>
      <c r="U729" s="226" t="s">
        <v>283</v>
      </c>
      <c r="V729" s="48" t="s">
        <v>111</v>
      </c>
      <c r="W729" s="167">
        <v>90</v>
      </c>
      <c r="X729" s="48" t="s">
        <v>112</v>
      </c>
      <c r="Y729" s="667"/>
      <c r="Z729" s="166"/>
      <c r="AA729" s="166"/>
      <c r="AB729" s="168">
        <v>30</v>
      </c>
      <c r="AC729" s="169">
        <v>60</v>
      </c>
      <c r="AD729" s="169">
        <v>10</v>
      </c>
      <c r="AE729" s="170" t="s">
        <v>122</v>
      </c>
      <c r="AF729" s="180" t="s">
        <v>114</v>
      </c>
      <c r="AG729" s="172">
        <v>10</v>
      </c>
      <c r="AH729" s="173">
        <v>5473786.5700000003</v>
      </c>
      <c r="AI729" s="905">
        <v>0</v>
      </c>
      <c r="AJ729" s="905">
        <v>0</v>
      </c>
      <c r="AK729" s="154"/>
      <c r="AL729" s="154"/>
      <c r="AM729" s="249"/>
      <c r="AN729" s="40" t="s">
        <v>115</v>
      </c>
      <c r="AO729" s="1866"/>
      <c r="AP729" s="1866"/>
      <c r="AQ729" s="48"/>
      <c r="AR729" s="48"/>
      <c r="AS729" s="48" t="s">
        <v>2287</v>
      </c>
      <c r="AT729" s="48"/>
      <c r="AU729" s="48"/>
      <c r="AV729" s="48"/>
      <c r="AW729" s="75"/>
      <c r="AX729" s="75"/>
      <c r="AY729" s="75"/>
      <c r="AZ729" s="75"/>
      <c r="BA729" s="381"/>
      <c r="BB729" s="381"/>
      <c r="BC729" s="156"/>
      <c r="BD729" s="156"/>
      <c r="BE729" s="983">
        <v>657</v>
      </c>
      <c r="BF729" s="381"/>
      <c r="BG729" s="381"/>
      <c r="BH729" s="381"/>
      <c r="BI729" s="381"/>
      <c r="BJ729" s="381"/>
      <c r="BK729" s="381"/>
      <c r="BL729" s="381"/>
      <c r="BM729" s="381"/>
      <c r="BN729" s="381"/>
      <c r="BO729" s="381"/>
      <c r="BP729" s="381"/>
      <c r="BQ729" s="381"/>
      <c r="BR729" s="381"/>
      <c r="BS729" s="381"/>
      <c r="BT729" s="381"/>
      <c r="BU729" s="381"/>
      <c r="BV729" s="381"/>
      <c r="BW729" s="381"/>
      <c r="BX729" s="381"/>
      <c r="BY729" s="381"/>
      <c r="BZ729" s="381"/>
      <c r="CA729" s="381"/>
      <c r="CB729" s="381"/>
      <c r="CC729" s="381"/>
      <c r="CD729" s="381"/>
      <c r="CE729" s="381"/>
      <c r="CF729" s="381"/>
      <c r="CG729" s="381"/>
      <c r="CH729" s="381"/>
      <c r="CI729" s="381"/>
      <c r="CJ729" s="381"/>
      <c r="CK729" s="381"/>
      <c r="CL729" s="381"/>
      <c r="CM729" s="381"/>
      <c r="CN729" s="381"/>
      <c r="CO729" s="381"/>
      <c r="CP729" s="381"/>
      <c r="CQ729" s="381"/>
      <c r="CR729" s="381"/>
      <c r="CS729" s="381"/>
      <c r="CT729" s="381"/>
      <c r="CU729" s="381"/>
      <c r="CV729" s="381"/>
      <c r="CW729" s="381"/>
      <c r="CX729" s="381"/>
      <c r="CY729" s="381"/>
      <c r="CZ729" s="381"/>
      <c r="DA729" s="381"/>
      <c r="DB729" s="381"/>
      <c r="DC729" s="381"/>
      <c r="DD729" s="381"/>
      <c r="DE729" s="381"/>
      <c r="DF729" s="381"/>
      <c r="DG729" s="381"/>
      <c r="DH729" s="381"/>
      <c r="DI729" s="381"/>
      <c r="DJ729" s="381"/>
      <c r="DK729" s="381"/>
      <c r="DL729" s="381"/>
      <c r="DM729" s="381"/>
      <c r="DN729" s="381"/>
      <c r="DO729" s="381"/>
      <c r="DP729" s="381"/>
      <c r="DQ729" s="381"/>
      <c r="DR729" s="381"/>
      <c r="DS729" s="381"/>
      <c r="DT729" s="381"/>
      <c r="DU729" s="381"/>
      <c r="DV729" s="381"/>
      <c r="DW729" s="381"/>
      <c r="DX729" s="381"/>
      <c r="DY729" s="381"/>
      <c r="DZ729" s="381"/>
      <c r="EA729" s="381"/>
      <c r="EB729" s="381"/>
      <c r="EC729" s="381"/>
      <c r="ED729" s="381"/>
      <c r="EE729" s="381"/>
      <c r="EF729" s="381"/>
      <c r="EG729" s="381"/>
      <c r="EH729" s="381"/>
      <c r="EI729" s="381"/>
      <c r="EJ729" s="381"/>
      <c r="EK729" s="381"/>
      <c r="EL729" s="381"/>
      <c r="EM729" s="381"/>
      <c r="EN729" s="381"/>
      <c r="EO729" s="381"/>
      <c r="EP729" s="381"/>
      <c r="EQ729" s="381"/>
      <c r="ER729" s="381"/>
      <c r="ES729" s="381"/>
      <c r="ET729" s="381"/>
      <c r="EU729" s="381"/>
      <c r="EV729" s="381"/>
      <c r="EW729" s="381"/>
      <c r="EX729" s="381"/>
      <c r="EY729" s="381"/>
      <c r="EZ729" s="381"/>
      <c r="FA729" s="381"/>
      <c r="FB729" s="381"/>
      <c r="FC729" s="381"/>
      <c r="FD729" s="381"/>
      <c r="FE729" s="381"/>
      <c r="FF729" s="381"/>
      <c r="FG729" s="381"/>
      <c r="FH729" s="381"/>
      <c r="FI729" s="381"/>
      <c r="FJ729" s="381"/>
      <c r="FK729" s="381"/>
      <c r="FL729" s="381"/>
      <c r="FM729" s="381"/>
      <c r="FN729" s="381"/>
      <c r="FO729" s="381"/>
      <c r="FP729" s="381"/>
      <c r="FQ729" s="381"/>
      <c r="FR729" s="381"/>
      <c r="FS729" s="381"/>
      <c r="FT729" s="381"/>
      <c r="FU729" s="381"/>
      <c r="FV729" s="381"/>
      <c r="FW729" s="381"/>
      <c r="FX729" s="381"/>
      <c r="FY729" s="381"/>
      <c r="FZ729" s="381"/>
      <c r="GA729" s="381"/>
      <c r="GB729" s="381"/>
      <c r="GC729" s="381"/>
      <c r="GD729" s="381"/>
      <c r="GE729" s="381"/>
      <c r="GF729" s="381"/>
      <c r="GG729" s="381"/>
      <c r="GH729" s="381"/>
      <c r="GI729" s="381"/>
      <c r="GJ729" s="381"/>
      <c r="GK729" s="381"/>
      <c r="GL729" s="381"/>
      <c r="GM729" s="381"/>
      <c r="GN729" s="381"/>
      <c r="GO729" s="381"/>
      <c r="GP729" s="381"/>
      <c r="GQ729" s="381"/>
      <c r="GR729" s="381"/>
      <c r="GS729" s="381"/>
      <c r="GT729" s="381"/>
      <c r="GU729" s="381"/>
      <c r="GV729" s="381"/>
      <c r="GW729" s="381"/>
      <c r="GX729" s="381"/>
      <c r="GY729" s="381"/>
      <c r="GZ729" s="381"/>
      <c r="HA729" s="381"/>
      <c r="HB729" s="381"/>
      <c r="HC729" s="381"/>
      <c r="HD729" s="381"/>
      <c r="HE729" s="381"/>
      <c r="HF729" s="381"/>
      <c r="HG729" s="381"/>
      <c r="HH729" s="381"/>
      <c r="HI729" s="381"/>
      <c r="HJ729" s="381"/>
      <c r="HK729" s="381"/>
      <c r="HL729" s="381"/>
      <c r="HM729" s="381"/>
      <c r="HN729" s="381"/>
      <c r="HO729" s="381"/>
      <c r="HP729" s="381"/>
      <c r="HQ729" s="381"/>
      <c r="HR729" s="381"/>
      <c r="HS729" s="381"/>
      <c r="HT729" s="381"/>
      <c r="HU729" s="381"/>
      <c r="HV729" s="381"/>
      <c r="HW729" s="381"/>
      <c r="HX729" s="381"/>
      <c r="HY729" s="381"/>
      <c r="HZ729" s="381"/>
      <c r="IA729" s="381"/>
      <c r="IB729" s="381"/>
      <c r="IC729" s="381"/>
      <c r="ID729" s="381"/>
      <c r="IE729" s="381"/>
      <c r="IF729" s="381"/>
      <c r="IG729" s="381"/>
      <c r="IH729" s="381"/>
      <c r="II729" s="381"/>
      <c r="IJ729" s="381"/>
      <c r="IK729" s="381"/>
      <c r="IL729" s="381"/>
      <c r="IM729" s="381"/>
      <c r="IN729" s="381"/>
      <c r="IO729" s="381"/>
      <c r="IP729" s="381"/>
      <c r="IQ729" s="381"/>
      <c r="IR729" s="381"/>
      <c r="IS729" s="381"/>
      <c r="IT729" s="381"/>
      <c r="IU729" s="381"/>
      <c r="IV729" s="381"/>
      <c r="IW729" s="381"/>
      <c r="IX729" s="381"/>
      <c r="IY729" s="381"/>
    </row>
    <row r="730" spans="1:259" ht="12.95" customHeight="1">
      <c r="A730" s="621" t="s">
        <v>317</v>
      </c>
      <c r="B730" s="529"/>
      <c r="C730" s="529"/>
      <c r="D730" s="965">
        <v>150001817</v>
      </c>
      <c r="E730" s="1255" t="s">
        <v>9013</v>
      </c>
      <c r="F730" s="1255" t="s">
        <v>1478</v>
      </c>
      <c r="G730" s="529"/>
      <c r="H730" s="1629"/>
      <c r="I730" s="530" t="s">
        <v>2285</v>
      </c>
      <c r="J730" s="1276" t="s">
        <v>943</v>
      </c>
      <c r="K730" s="530" t="s">
        <v>2286</v>
      </c>
      <c r="L730" s="1682" t="s">
        <v>149</v>
      </c>
      <c r="M730" s="1306" t="s">
        <v>104</v>
      </c>
      <c r="N730" s="530" t="s">
        <v>120</v>
      </c>
      <c r="O730" s="1263" t="s">
        <v>83</v>
      </c>
      <c r="P730" s="321" t="s">
        <v>106</v>
      </c>
      <c r="Q730" s="530" t="s">
        <v>107</v>
      </c>
      <c r="R730" s="321" t="s">
        <v>1155</v>
      </c>
      <c r="S730" s="530" t="s">
        <v>109</v>
      </c>
      <c r="T730" s="1306" t="s">
        <v>282</v>
      </c>
      <c r="U730" s="1029" t="s">
        <v>283</v>
      </c>
      <c r="V730" s="530" t="s">
        <v>111</v>
      </c>
      <c r="W730" s="321">
        <v>90</v>
      </c>
      <c r="X730" s="530" t="s">
        <v>112</v>
      </c>
      <c r="Y730" s="1306"/>
      <c r="Z730" s="321"/>
      <c r="AA730" s="321"/>
      <c r="AB730" s="321">
        <v>30</v>
      </c>
      <c r="AC730" s="530">
        <v>60</v>
      </c>
      <c r="AD730" s="530">
        <v>10</v>
      </c>
      <c r="AE730" s="618" t="s">
        <v>122</v>
      </c>
      <c r="AF730" s="1280" t="s">
        <v>114</v>
      </c>
      <c r="AG730" s="618">
        <v>10</v>
      </c>
      <c r="AH730" s="960">
        <v>5473786.5700000003</v>
      </c>
      <c r="AI730" s="620">
        <v>54737865.700000003</v>
      </c>
      <c r="AJ730" s="620">
        <v>61306409.584000006</v>
      </c>
      <c r="AK730" s="619"/>
      <c r="AL730" s="620"/>
      <c r="AM730" s="620"/>
      <c r="AN730" s="621" t="s">
        <v>115</v>
      </c>
      <c r="AO730" s="1868"/>
      <c r="AP730" s="1868"/>
      <c r="AQ730" s="530"/>
      <c r="AR730" s="530"/>
      <c r="AS730" s="530" t="s">
        <v>2287</v>
      </c>
      <c r="AT730" s="530"/>
      <c r="AU730" s="530"/>
      <c r="AV730" s="530"/>
      <c r="AW730" s="530"/>
      <c r="AX730" s="530"/>
      <c r="AY730" s="530"/>
      <c r="AZ730" s="621"/>
      <c r="BA730" s="1072"/>
      <c r="BB730" s="254"/>
      <c r="BD730" s="1" t="e">
        <f>VLOOKUP($F$2877:$F$3305,$E$17:$BE$2871,53,0)</f>
        <v>#VALUE!</v>
      </c>
      <c r="BE730" s="979" t="e">
        <f>BD730+0.5</f>
        <v>#VALUE!</v>
      </c>
      <c r="BF730" s="381"/>
      <c r="BG730" s="381"/>
      <c r="BH730" s="381"/>
      <c r="BI730" s="381"/>
      <c r="BJ730" s="381"/>
      <c r="BK730" s="381"/>
      <c r="BL730" s="381"/>
      <c r="BM730" s="381"/>
      <c r="BN730" s="381"/>
      <c r="BO730" s="381"/>
      <c r="BP730" s="381"/>
      <c r="BQ730" s="381"/>
      <c r="BR730" s="381"/>
      <c r="BS730" s="381"/>
      <c r="BT730" s="381"/>
      <c r="BU730" s="381"/>
      <c r="BV730" s="381"/>
      <c r="BW730" s="381"/>
      <c r="BX730" s="381"/>
      <c r="BY730" s="381"/>
      <c r="BZ730" s="381"/>
      <c r="CA730" s="381"/>
      <c r="CB730" s="381"/>
      <c r="CC730" s="381"/>
      <c r="CD730" s="381"/>
      <c r="CE730" s="381"/>
      <c r="CF730" s="381"/>
      <c r="CG730" s="381"/>
      <c r="CH730" s="381"/>
      <c r="CI730" s="381"/>
      <c r="CJ730" s="381"/>
      <c r="CK730" s="381"/>
      <c r="CL730" s="381"/>
      <c r="CM730" s="381"/>
      <c r="CN730" s="381"/>
      <c r="CO730" s="381"/>
      <c r="CP730" s="381"/>
      <c r="CQ730" s="381"/>
      <c r="CR730" s="381"/>
      <c r="CS730" s="381"/>
      <c r="CT730" s="381"/>
      <c r="CU730" s="381"/>
      <c r="CV730" s="381"/>
      <c r="CW730" s="381"/>
      <c r="CX730" s="381"/>
      <c r="CY730" s="381"/>
      <c r="CZ730" s="381"/>
      <c r="DA730" s="381"/>
      <c r="DB730" s="381"/>
      <c r="DC730" s="381"/>
      <c r="DD730" s="381"/>
      <c r="DE730" s="381"/>
      <c r="DF730" s="381"/>
      <c r="DG730" s="381"/>
      <c r="DH730" s="381"/>
      <c r="DI730" s="381"/>
      <c r="DJ730" s="381"/>
      <c r="DK730" s="381"/>
      <c r="DL730" s="381"/>
      <c r="DM730" s="381"/>
      <c r="DN730" s="381"/>
      <c r="DO730" s="381"/>
      <c r="DP730" s="381"/>
      <c r="DQ730" s="381"/>
      <c r="DR730" s="381"/>
      <c r="DS730" s="381"/>
      <c r="DT730" s="381"/>
      <c r="DU730" s="381"/>
      <c r="DV730" s="381"/>
      <c r="DW730" s="381"/>
      <c r="DX730" s="381"/>
      <c r="DY730" s="381"/>
      <c r="DZ730" s="381"/>
      <c r="EA730" s="381"/>
      <c r="EB730" s="381"/>
      <c r="EC730" s="381"/>
      <c r="ED730" s="381"/>
      <c r="EE730" s="381"/>
      <c r="EF730" s="381"/>
      <c r="EG730" s="381"/>
      <c r="EH730" s="381"/>
      <c r="EI730" s="381"/>
      <c r="EJ730" s="381"/>
      <c r="EK730" s="381"/>
      <c r="EL730" s="381"/>
      <c r="EM730" s="381"/>
      <c r="EN730" s="381"/>
      <c r="EO730" s="381"/>
      <c r="EP730" s="381"/>
      <c r="EQ730" s="381"/>
      <c r="ER730" s="381"/>
      <c r="ES730" s="381"/>
      <c r="ET730" s="381"/>
      <c r="EU730" s="381"/>
      <c r="EV730" s="381"/>
      <c r="EW730" s="381"/>
      <c r="EX730" s="381"/>
      <c r="EY730" s="381"/>
      <c r="EZ730" s="381"/>
      <c r="FA730" s="381"/>
      <c r="FB730" s="381"/>
      <c r="FC730" s="381"/>
      <c r="FD730" s="381"/>
      <c r="FE730" s="381"/>
      <c r="FF730" s="381"/>
      <c r="FG730" s="381"/>
      <c r="FH730" s="381"/>
      <c r="FI730" s="381"/>
      <c r="FJ730" s="381"/>
      <c r="FK730" s="381"/>
      <c r="FL730" s="381"/>
      <c r="FM730" s="381"/>
      <c r="FN730" s="381"/>
      <c r="FO730" s="381"/>
      <c r="FP730" s="381"/>
      <c r="FQ730" s="381"/>
      <c r="FR730" s="381"/>
      <c r="FS730" s="381"/>
      <c r="FT730" s="381"/>
      <c r="FU730" s="381"/>
      <c r="FV730" s="381"/>
      <c r="FW730" s="381"/>
      <c r="FX730" s="381"/>
      <c r="FY730" s="381"/>
      <c r="FZ730" s="381"/>
      <c r="GA730" s="381"/>
      <c r="GB730" s="381"/>
      <c r="GC730" s="381"/>
      <c r="GD730" s="381"/>
      <c r="GE730" s="381"/>
      <c r="GF730" s="381"/>
      <c r="GG730" s="381"/>
      <c r="GH730" s="381"/>
      <c r="GI730" s="381"/>
      <c r="GJ730" s="381"/>
      <c r="GK730" s="381"/>
      <c r="GL730" s="381"/>
      <c r="GM730" s="381"/>
      <c r="GN730" s="381"/>
      <c r="GO730" s="381"/>
      <c r="GP730" s="381"/>
      <c r="GQ730" s="381"/>
      <c r="GR730" s="381"/>
      <c r="GS730" s="381"/>
      <c r="GT730" s="381"/>
      <c r="GU730" s="381"/>
      <c r="GV730" s="381"/>
      <c r="GW730" s="381"/>
      <c r="GX730" s="381"/>
      <c r="GY730" s="381"/>
      <c r="GZ730" s="381"/>
      <c r="HA730" s="381"/>
      <c r="HB730" s="381"/>
      <c r="HC730" s="381"/>
      <c r="HD730" s="381"/>
      <c r="HE730" s="381"/>
      <c r="HF730" s="381"/>
      <c r="HG730" s="381"/>
      <c r="HH730" s="381"/>
      <c r="HI730" s="381"/>
      <c r="HJ730" s="381"/>
      <c r="HK730" s="381"/>
      <c r="HL730" s="381"/>
      <c r="HM730" s="381"/>
      <c r="HN730" s="381"/>
      <c r="HO730" s="381"/>
      <c r="HP730" s="381"/>
      <c r="HQ730" s="381"/>
      <c r="HR730" s="381"/>
      <c r="HS730" s="381"/>
      <c r="HT730" s="381"/>
      <c r="HU730" s="381"/>
      <c r="HV730" s="381"/>
      <c r="HW730" s="381"/>
      <c r="HX730" s="381"/>
      <c r="HY730" s="381"/>
      <c r="HZ730" s="381"/>
      <c r="IA730" s="381"/>
      <c r="IB730" s="381"/>
      <c r="IC730" s="381"/>
      <c r="ID730" s="381"/>
      <c r="IE730" s="381"/>
      <c r="IF730" s="381"/>
      <c r="IG730" s="381"/>
      <c r="IH730" s="381"/>
      <c r="II730" s="381"/>
      <c r="IJ730" s="381"/>
      <c r="IK730" s="381"/>
      <c r="IL730" s="381"/>
      <c r="IM730" s="381"/>
      <c r="IN730" s="381"/>
      <c r="IO730" s="381"/>
      <c r="IP730" s="381"/>
      <c r="IQ730" s="381"/>
      <c r="IR730" s="381"/>
      <c r="IS730" s="381"/>
      <c r="IT730" s="381"/>
      <c r="IU730" s="381"/>
      <c r="IV730" s="381"/>
      <c r="IW730" s="381"/>
      <c r="IX730" s="381"/>
      <c r="IY730" s="381"/>
    </row>
    <row r="731" spans="1:259" ht="12.95" customHeight="1">
      <c r="A731" s="61" t="s">
        <v>317</v>
      </c>
      <c r="B731" s="213"/>
      <c r="C731" s="213"/>
      <c r="D731" s="131">
        <v>150001817</v>
      </c>
      <c r="E731" s="216" t="s">
        <v>1479</v>
      </c>
      <c r="F731" s="216"/>
      <c r="G731" s="131">
        <v>22100505</v>
      </c>
      <c r="H731" s="338"/>
      <c r="I731" s="48" t="s">
        <v>2285</v>
      </c>
      <c r="J731" s="1667" t="s">
        <v>943</v>
      </c>
      <c r="K731" s="226" t="s">
        <v>2286</v>
      </c>
      <c r="L731" s="48" t="s">
        <v>149</v>
      </c>
      <c r="M731" s="233" t="s">
        <v>104</v>
      </c>
      <c r="N731" s="48" t="s">
        <v>120</v>
      </c>
      <c r="O731" s="667" t="s">
        <v>83</v>
      </c>
      <c r="P731" s="166" t="s">
        <v>106</v>
      </c>
      <c r="Q731" s="48" t="s">
        <v>107</v>
      </c>
      <c r="R731" s="166" t="s">
        <v>1092</v>
      </c>
      <c r="S731" s="48" t="s">
        <v>109</v>
      </c>
      <c r="T731" s="166" t="s">
        <v>683</v>
      </c>
      <c r="U731" s="226" t="s">
        <v>684</v>
      </c>
      <c r="V731" s="48" t="s">
        <v>111</v>
      </c>
      <c r="W731" s="167">
        <v>90</v>
      </c>
      <c r="X731" s="48" t="s">
        <v>112</v>
      </c>
      <c r="Y731" s="667"/>
      <c r="Z731" s="166"/>
      <c r="AA731" s="166"/>
      <c r="AB731" s="168">
        <v>30</v>
      </c>
      <c r="AC731" s="169">
        <v>60</v>
      </c>
      <c r="AD731" s="169">
        <v>10</v>
      </c>
      <c r="AE731" s="170" t="s">
        <v>122</v>
      </c>
      <c r="AF731" s="180" t="s">
        <v>114</v>
      </c>
      <c r="AG731" s="172">
        <v>5</v>
      </c>
      <c r="AH731" s="173">
        <v>5473786.5700000003</v>
      </c>
      <c r="AI731" s="905">
        <v>0</v>
      </c>
      <c r="AJ731" s="905">
        <v>0</v>
      </c>
      <c r="AK731" s="154"/>
      <c r="AL731" s="154"/>
      <c r="AM731" s="154"/>
      <c r="AN731" s="40" t="s">
        <v>115</v>
      </c>
      <c r="AO731" s="1859"/>
      <c r="AP731" s="1866"/>
      <c r="AQ731" s="48"/>
      <c r="AR731" s="48"/>
      <c r="AS731" s="48" t="s">
        <v>2287</v>
      </c>
      <c r="AT731" s="48"/>
      <c r="AU731" s="48"/>
      <c r="AV731" s="48"/>
      <c r="AW731" s="75"/>
      <c r="AX731" s="75"/>
      <c r="AY731" s="75"/>
      <c r="AZ731" s="75"/>
      <c r="BA731" s="381"/>
      <c r="BB731" s="381"/>
      <c r="BC731" s="156"/>
      <c r="BD731" s="156"/>
      <c r="BE731" s="983">
        <v>658</v>
      </c>
      <c r="BF731" s="381"/>
      <c r="BG731" s="381"/>
      <c r="BH731" s="381"/>
      <c r="BI731" s="381"/>
      <c r="BJ731" s="381"/>
      <c r="BK731" s="381"/>
      <c r="BL731" s="381"/>
      <c r="BM731" s="381"/>
      <c r="BN731" s="381"/>
      <c r="BO731" s="381"/>
      <c r="BP731" s="381"/>
      <c r="BQ731" s="381"/>
      <c r="BR731" s="381"/>
      <c r="BS731" s="381"/>
      <c r="BT731" s="381"/>
      <c r="BU731" s="381"/>
      <c r="BV731" s="381"/>
      <c r="BW731" s="381"/>
      <c r="BX731" s="381"/>
      <c r="BY731" s="381"/>
      <c r="BZ731" s="381"/>
      <c r="CA731" s="381"/>
      <c r="CB731" s="381"/>
      <c r="CC731" s="381"/>
      <c r="CD731" s="381"/>
      <c r="CE731" s="381"/>
      <c r="CF731" s="381"/>
      <c r="CG731" s="381"/>
      <c r="CH731" s="381"/>
      <c r="CI731" s="381"/>
      <c r="CJ731" s="381"/>
      <c r="CK731" s="381"/>
      <c r="CL731" s="381"/>
      <c r="CM731" s="381"/>
      <c r="CN731" s="381"/>
      <c r="CO731" s="381"/>
      <c r="CP731" s="381"/>
      <c r="CQ731" s="381"/>
      <c r="CR731" s="381"/>
      <c r="CS731" s="381"/>
      <c r="CT731" s="381"/>
      <c r="CU731" s="381"/>
      <c r="CV731" s="381"/>
      <c r="CW731" s="381"/>
      <c r="CX731" s="381"/>
      <c r="CY731" s="381"/>
      <c r="CZ731" s="381"/>
      <c r="DA731" s="381"/>
      <c r="DB731" s="381"/>
      <c r="DC731" s="381"/>
      <c r="DD731" s="381"/>
      <c r="DE731" s="381"/>
      <c r="DF731" s="381"/>
      <c r="DG731" s="381"/>
      <c r="DH731" s="381"/>
      <c r="DI731" s="381"/>
      <c r="DJ731" s="381"/>
      <c r="DK731" s="381"/>
      <c r="DL731" s="381"/>
      <c r="DM731" s="381"/>
      <c r="DN731" s="381"/>
      <c r="DO731" s="381"/>
      <c r="DP731" s="381"/>
      <c r="DQ731" s="381"/>
      <c r="DR731" s="381"/>
      <c r="DS731" s="381"/>
      <c r="DT731" s="381"/>
      <c r="DU731" s="381"/>
      <c r="DV731" s="381"/>
      <c r="DW731" s="381"/>
      <c r="DX731" s="381"/>
      <c r="DY731" s="381"/>
      <c r="DZ731" s="381"/>
      <c r="EA731" s="381"/>
      <c r="EB731" s="381"/>
      <c r="EC731" s="381"/>
      <c r="ED731" s="381"/>
      <c r="EE731" s="381"/>
      <c r="EF731" s="381"/>
      <c r="EG731" s="381"/>
      <c r="EH731" s="381"/>
      <c r="EI731" s="381"/>
      <c r="EJ731" s="381"/>
      <c r="EK731" s="381"/>
      <c r="EL731" s="381"/>
      <c r="EM731" s="381"/>
      <c r="EN731" s="381"/>
      <c r="EO731" s="381"/>
      <c r="EP731" s="381"/>
      <c r="EQ731" s="381"/>
      <c r="ER731" s="381"/>
      <c r="ES731" s="381"/>
      <c r="ET731" s="381"/>
      <c r="EU731" s="381"/>
      <c r="EV731" s="381"/>
      <c r="EW731" s="381"/>
      <c r="EX731" s="381"/>
      <c r="EY731" s="381"/>
      <c r="EZ731" s="381"/>
      <c r="FA731" s="381"/>
      <c r="FB731" s="381"/>
      <c r="FC731" s="381"/>
      <c r="FD731" s="381"/>
      <c r="FE731" s="381"/>
      <c r="FF731" s="381"/>
      <c r="FG731" s="381"/>
      <c r="FH731" s="381"/>
      <c r="FI731" s="381"/>
      <c r="FJ731" s="381"/>
      <c r="FK731" s="381"/>
      <c r="FL731" s="381"/>
      <c r="FM731" s="381"/>
      <c r="FN731" s="381"/>
      <c r="FO731" s="381"/>
      <c r="FP731" s="381"/>
      <c r="FQ731" s="381"/>
      <c r="FR731" s="381"/>
      <c r="FS731" s="381"/>
      <c r="FT731" s="381"/>
      <c r="FU731" s="381"/>
      <c r="FV731" s="381"/>
      <c r="FW731" s="381"/>
      <c r="FX731" s="381"/>
      <c r="FY731" s="381"/>
      <c r="FZ731" s="381"/>
      <c r="GA731" s="381"/>
      <c r="GB731" s="381"/>
      <c r="GC731" s="381"/>
      <c r="GD731" s="381"/>
      <c r="GE731" s="381"/>
      <c r="GF731" s="381"/>
      <c r="GG731" s="381"/>
      <c r="GH731" s="381"/>
      <c r="GI731" s="381"/>
      <c r="GJ731" s="381"/>
      <c r="GK731" s="381"/>
      <c r="GL731" s="381"/>
      <c r="GM731" s="381"/>
      <c r="GN731" s="381"/>
      <c r="GO731" s="381"/>
      <c r="GP731" s="381"/>
      <c r="GQ731" s="381"/>
      <c r="GR731" s="381"/>
      <c r="GS731" s="381"/>
      <c r="GT731" s="381"/>
      <c r="GU731" s="381"/>
      <c r="GV731" s="381"/>
      <c r="GW731" s="381"/>
      <c r="GX731" s="381"/>
      <c r="GY731" s="381"/>
      <c r="GZ731" s="381"/>
      <c r="HA731" s="381"/>
      <c r="HB731" s="381"/>
      <c r="HC731" s="381"/>
      <c r="HD731" s="381"/>
      <c r="HE731" s="381"/>
      <c r="HF731" s="381"/>
      <c r="HG731" s="381"/>
      <c r="HH731" s="381"/>
      <c r="HI731" s="381"/>
      <c r="HJ731" s="381"/>
      <c r="HK731" s="381"/>
      <c r="HL731" s="381"/>
      <c r="HM731" s="381"/>
      <c r="HN731" s="381"/>
      <c r="HO731" s="381"/>
      <c r="HP731" s="381"/>
      <c r="HQ731" s="381"/>
      <c r="HR731" s="381"/>
      <c r="HS731" s="381"/>
      <c r="HT731" s="381"/>
      <c r="HU731" s="381"/>
      <c r="HV731" s="381"/>
      <c r="HW731" s="381"/>
      <c r="HX731" s="381"/>
      <c r="HY731" s="381"/>
      <c r="HZ731" s="381"/>
      <c r="IA731" s="381"/>
      <c r="IB731" s="381"/>
      <c r="IC731" s="381"/>
      <c r="ID731" s="381"/>
      <c r="IE731" s="381"/>
      <c r="IF731" s="381"/>
      <c r="IG731" s="381"/>
      <c r="IH731" s="381"/>
      <c r="II731" s="381"/>
      <c r="IJ731" s="381"/>
      <c r="IK731" s="381"/>
      <c r="IL731" s="381"/>
      <c r="IM731" s="381"/>
      <c r="IN731" s="381"/>
      <c r="IO731" s="381"/>
      <c r="IP731" s="381"/>
      <c r="IQ731" s="381"/>
      <c r="IR731" s="381"/>
      <c r="IS731" s="381"/>
      <c r="IT731" s="381"/>
      <c r="IU731" s="381"/>
      <c r="IV731" s="381"/>
      <c r="IW731" s="381"/>
      <c r="IX731" s="381"/>
      <c r="IY731" s="381"/>
    </row>
    <row r="732" spans="1:259" ht="12.95" customHeight="1">
      <c r="A732" s="621" t="s">
        <v>317</v>
      </c>
      <c r="B732" s="529"/>
      <c r="C732" s="529"/>
      <c r="D732" s="965">
        <v>150001817</v>
      </c>
      <c r="E732" s="1255" t="s">
        <v>9014</v>
      </c>
      <c r="F732" s="1255" t="s">
        <v>1479</v>
      </c>
      <c r="G732" s="529"/>
      <c r="H732" s="1629"/>
      <c r="I732" s="530" t="s">
        <v>2285</v>
      </c>
      <c r="J732" s="1666" t="s">
        <v>943</v>
      </c>
      <c r="K732" s="1029" t="s">
        <v>2286</v>
      </c>
      <c r="L732" s="1262" t="s">
        <v>149</v>
      </c>
      <c r="M732" s="1306" t="s">
        <v>104</v>
      </c>
      <c r="N732" s="530" t="s">
        <v>120</v>
      </c>
      <c r="O732" s="1270" t="s">
        <v>83</v>
      </c>
      <c r="P732" s="321" t="s">
        <v>106</v>
      </c>
      <c r="Q732" s="530" t="s">
        <v>107</v>
      </c>
      <c r="R732" s="321" t="s">
        <v>1155</v>
      </c>
      <c r="S732" s="530" t="s">
        <v>109</v>
      </c>
      <c r="T732" s="321" t="s">
        <v>683</v>
      </c>
      <c r="U732" s="1029" t="s">
        <v>684</v>
      </c>
      <c r="V732" s="530" t="s">
        <v>111</v>
      </c>
      <c r="W732" s="321">
        <v>90</v>
      </c>
      <c r="X732" s="530" t="s">
        <v>112</v>
      </c>
      <c r="Y732" s="1306"/>
      <c r="Z732" s="321"/>
      <c r="AA732" s="321"/>
      <c r="AB732" s="321">
        <v>30</v>
      </c>
      <c r="AC732" s="530">
        <v>60</v>
      </c>
      <c r="AD732" s="530">
        <v>10</v>
      </c>
      <c r="AE732" s="618" t="s">
        <v>122</v>
      </c>
      <c r="AF732" s="1280" t="s">
        <v>114</v>
      </c>
      <c r="AG732" s="618">
        <v>5</v>
      </c>
      <c r="AH732" s="960">
        <v>5473786.5700000003</v>
      </c>
      <c r="AI732" s="620">
        <v>27368932.850000001</v>
      </c>
      <c r="AJ732" s="620">
        <v>30653204.792000003</v>
      </c>
      <c r="AK732" s="619"/>
      <c r="AL732" s="620"/>
      <c r="AM732" s="620"/>
      <c r="AN732" s="621" t="s">
        <v>115</v>
      </c>
      <c r="AO732" s="1857"/>
      <c r="AP732" s="1857"/>
      <c r="AQ732" s="530"/>
      <c r="AR732" s="530"/>
      <c r="AS732" s="530" t="s">
        <v>2287</v>
      </c>
      <c r="AT732" s="530"/>
      <c r="AU732" s="530"/>
      <c r="AV732" s="530"/>
      <c r="AW732" s="530"/>
      <c r="AX732" s="530"/>
      <c r="AY732" s="530"/>
      <c r="AZ732" s="621"/>
      <c r="BA732" s="1072"/>
      <c r="BB732" s="254"/>
      <c r="BD732" s="1" t="e">
        <f>VLOOKUP($F$2877:$F$3305,$E$17:$BE$2871,53,0)</f>
        <v>#VALUE!</v>
      </c>
      <c r="BE732" s="979" t="e">
        <f>BD732+0.5</f>
        <v>#VALUE!</v>
      </c>
      <c r="BF732" s="381"/>
      <c r="BG732" s="381"/>
      <c r="BH732" s="381"/>
      <c r="BI732" s="381"/>
      <c r="BJ732" s="381"/>
      <c r="BK732" s="381"/>
      <c r="BL732" s="381"/>
      <c r="BM732" s="381"/>
      <c r="BN732" s="381"/>
      <c r="BO732" s="381"/>
      <c r="BP732" s="381"/>
      <c r="BQ732" s="381"/>
      <c r="BR732" s="381"/>
      <c r="BS732" s="381"/>
      <c r="BT732" s="381"/>
      <c r="BU732" s="381"/>
      <c r="BV732" s="381"/>
      <c r="BW732" s="381"/>
      <c r="BX732" s="381"/>
      <c r="BY732" s="381"/>
      <c r="BZ732" s="381"/>
      <c r="CA732" s="381"/>
      <c r="CB732" s="381"/>
      <c r="CC732" s="381"/>
      <c r="CD732" s="381"/>
      <c r="CE732" s="381"/>
      <c r="CF732" s="381"/>
      <c r="CG732" s="381"/>
      <c r="CH732" s="381"/>
      <c r="CI732" s="381"/>
      <c r="CJ732" s="381"/>
      <c r="CK732" s="381"/>
      <c r="CL732" s="381"/>
      <c r="CM732" s="381"/>
      <c r="CN732" s="381"/>
      <c r="CO732" s="381"/>
      <c r="CP732" s="381"/>
      <c r="CQ732" s="381"/>
      <c r="CR732" s="381"/>
      <c r="CS732" s="381"/>
      <c r="CT732" s="381"/>
      <c r="CU732" s="381"/>
      <c r="CV732" s="381"/>
      <c r="CW732" s="381"/>
      <c r="CX732" s="381"/>
      <c r="CY732" s="381"/>
      <c r="CZ732" s="381"/>
      <c r="DA732" s="381"/>
      <c r="DB732" s="381"/>
      <c r="DC732" s="381"/>
      <c r="DD732" s="381"/>
      <c r="DE732" s="381"/>
      <c r="DF732" s="381"/>
      <c r="DG732" s="381"/>
      <c r="DH732" s="381"/>
      <c r="DI732" s="381"/>
      <c r="DJ732" s="381"/>
      <c r="DK732" s="381"/>
      <c r="DL732" s="381"/>
      <c r="DM732" s="381"/>
      <c r="DN732" s="381"/>
      <c r="DO732" s="381"/>
      <c r="DP732" s="381"/>
      <c r="DQ732" s="381"/>
      <c r="DR732" s="381"/>
      <c r="DS732" s="381"/>
      <c r="DT732" s="381"/>
      <c r="DU732" s="381"/>
      <c r="DV732" s="381"/>
      <c r="DW732" s="381"/>
      <c r="DX732" s="381"/>
      <c r="DY732" s="381"/>
      <c r="DZ732" s="381"/>
      <c r="EA732" s="381"/>
      <c r="EB732" s="381"/>
      <c r="EC732" s="381"/>
      <c r="ED732" s="381"/>
      <c r="EE732" s="381"/>
      <c r="EF732" s="381"/>
      <c r="EG732" s="381"/>
      <c r="EH732" s="381"/>
      <c r="EI732" s="381"/>
      <c r="EJ732" s="381"/>
      <c r="EK732" s="381"/>
      <c r="EL732" s="381"/>
      <c r="EM732" s="381"/>
      <c r="EN732" s="381"/>
      <c r="EO732" s="381"/>
      <c r="EP732" s="381"/>
      <c r="EQ732" s="381"/>
      <c r="ER732" s="381"/>
      <c r="ES732" s="381"/>
      <c r="ET732" s="381"/>
      <c r="EU732" s="381"/>
      <c r="EV732" s="381"/>
      <c r="EW732" s="381"/>
      <c r="EX732" s="381"/>
      <c r="EY732" s="381"/>
      <c r="EZ732" s="381"/>
      <c r="FA732" s="381"/>
      <c r="FB732" s="381"/>
      <c r="FC732" s="381"/>
      <c r="FD732" s="381"/>
      <c r="FE732" s="381"/>
      <c r="FF732" s="381"/>
      <c r="FG732" s="381"/>
      <c r="FH732" s="381"/>
      <c r="FI732" s="381"/>
      <c r="FJ732" s="381"/>
      <c r="FK732" s="381"/>
      <c r="FL732" s="381"/>
      <c r="FM732" s="381"/>
      <c r="FN732" s="381"/>
      <c r="FO732" s="381"/>
      <c r="FP732" s="381"/>
      <c r="FQ732" s="381"/>
      <c r="FR732" s="381"/>
      <c r="FS732" s="381"/>
      <c r="FT732" s="381"/>
      <c r="FU732" s="381"/>
      <c r="FV732" s="381"/>
      <c r="FW732" s="381"/>
      <c r="FX732" s="381"/>
      <c r="FY732" s="381"/>
      <c r="FZ732" s="381"/>
      <c r="GA732" s="381"/>
      <c r="GB732" s="381"/>
      <c r="GC732" s="381"/>
      <c r="GD732" s="381"/>
      <c r="GE732" s="381"/>
      <c r="GF732" s="381"/>
      <c r="GG732" s="381"/>
      <c r="GH732" s="381"/>
      <c r="GI732" s="381"/>
      <c r="GJ732" s="381"/>
      <c r="GK732" s="381"/>
      <c r="GL732" s="381"/>
      <c r="GM732" s="381"/>
      <c r="GN732" s="381"/>
      <c r="GO732" s="381"/>
      <c r="GP732" s="381"/>
      <c r="GQ732" s="381"/>
      <c r="GR732" s="381"/>
      <c r="GS732" s="381"/>
      <c r="GT732" s="381"/>
      <c r="GU732" s="381"/>
      <c r="GV732" s="381"/>
      <c r="GW732" s="381"/>
      <c r="GX732" s="381"/>
      <c r="GY732" s="381"/>
      <c r="GZ732" s="381"/>
      <c r="HA732" s="381"/>
      <c r="HB732" s="381"/>
      <c r="HC732" s="381"/>
      <c r="HD732" s="381"/>
      <c r="HE732" s="381"/>
      <c r="HF732" s="381"/>
      <c r="HG732" s="381"/>
      <c r="HH732" s="381"/>
      <c r="HI732" s="381"/>
      <c r="HJ732" s="381"/>
      <c r="HK732" s="381"/>
      <c r="HL732" s="381"/>
      <c r="HM732" s="381"/>
      <c r="HN732" s="381"/>
      <c r="HO732" s="381"/>
      <c r="HP732" s="381"/>
      <c r="HQ732" s="381"/>
      <c r="HR732" s="381"/>
      <c r="HS732" s="381"/>
      <c r="HT732" s="381"/>
      <c r="HU732" s="381"/>
      <c r="HV732" s="381"/>
      <c r="HW732" s="381"/>
      <c r="HX732" s="381"/>
      <c r="HY732" s="381"/>
      <c r="HZ732" s="381"/>
      <c r="IA732" s="381"/>
      <c r="IB732" s="381"/>
      <c r="IC732" s="381"/>
      <c r="ID732" s="381"/>
      <c r="IE732" s="381"/>
      <c r="IF732" s="381"/>
      <c r="IG732" s="381"/>
      <c r="IH732" s="381"/>
      <c r="II732" s="381"/>
      <c r="IJ732" s="381"/>
      <c r="IK732" s="381"/>
      <c r="IL732" s="381"/>
      <c r="IM732" s="381"/>
      <c r="IN732" s="381"/>
      <c r="IO732" s="381"/>
      <c r="IP732" s="381"/>
      <c r="IQ732" s="381"/>
      <c r="IR732" s="381"/>
      <c r="IS732" s="381"/>
      <c r="IT732" s="381"/>
      <c r="IU732" s="381"/>
      <c r="IV732" s="381"/>
      <c r="IW732" s="381"/>
      <c r="IX732" s="381"/>
      <c r="IY732" s="381"/>
    </row>
    <row r="733" spans="1:259" ht="12.95" customHeight="1">
      <c r="A733" s="61" t="s">
        <v>317</v>
      </c>
      <c r="B733" s="213"/>
      <c r="C733" s="213"/>
      <c r="D733" s="131">
        <v>150001817</v>
      </c>
      <c r="E733" s="216" t="s">
        <v>1480</v>
      </c>
      <c r="F733" s="216"/>
      <c r="G733" s="131">
        <v>22100504</v>
      </c>
      <c r="H733" s="338"/>
      <c r="I733" s="48" t="s">
        <v>2285</v>
      </c>
      <c r="J733" s="1667" t="s">
        <v>943</v>
      </c>
      <c r="K733" s="226" t="s">
        <v>2286</v>
      </c>
      <c r="L733" s="48" t="s">
        <v>149</v>
      </c>
      <c r="M733" s="233" t="s">
        <v>104</v>
      </c>
      <c r="N733" s="48" t="s">
        <v>120</v>
      </c>
      <c r="O733" s="667" t="s">
        <v>83</v>
      </c>
      <c r="P733" s="166" t="s">
        <v>106</v>
      </c>
      <c r="Q733" s="48" t="s">
        <v>107</v>
      </c>
      <c r="R733" s="166" t="s">
        <v>1092</v>
      </c>
      <c r="S733" s="48" t="s">
        <v>109</v>
      </c>
      <c r="T733" s="166" t="s">
        <v>686</v>
      </c>
      <c r="U733" s="226" t="s">
        <v>687</v>
      </c>
      <c r="V733" s="48" t="s">
        <v>111</v>
      </c>
      <c r="W733" s="167">
        <v>90</v>
      </c>
      <c r="X733" s="48" t="s">
        <v>112</v>
      </c>
      <c r="Y733" s="667"/>
      <c r="Z733" s="166"/>
      <c r="AA733" s="166"/>
      <c r="AB733" s="168">
        <v>30</v>
      </c>
      <c r="AC733" s="169">
        <v>60</v>
      </c>
      <c r="AD733" s="169">
        <v>10</v>
      </c>
      <c r="AE733" s="170" t="s">
        <v>122</v>
      </c>
      <c r="AF733" s="180" t="s">
        <v>114</v>
      </c>
      <c r="AG733" s="172">
        <v>5</v>
      </c>
      <c r="AH733" s="173">
        <v>5473786.5700000003</v>
      </c>
      <c r="AI733" s="905">
        <v>0</v>
      </c>
      <c r="AJ733" s="905">
        <v>0</v>
      </c>
      <c r="AK733" s="154"/>
      <c r="AL733" s="154"/>
      <c r="AM733" s="249"/>
      <c r="AN733" s="40" t="s">
        <v>115</v>
      </c>
      <c r="AO733" s="1861"/>
      <c r="AP733" s="1866"/>
      <c r="AQ733" s="48"/>
      <c r="AR733" s="48"/>
      <c r="AS733" s="48" t="s">
        <v>2287</v>
      </c>
      <c r="AT733" s="48"/>
      <c r="AU733" s="48"/>
      <c r="AV733" s="48"/>
      <c r="AW733" s="75"/>
      <c r="AX733" s="75"/>
      <c r="AY733" s="75"/>
      <c r="AZ733" s="75"/>
      <c r="BA733" s="381"/>
      <c r="BB733" s="381"/>
      <c r="BC733" s="156"/>
      <c r="BD733" s="156"/>
      <c r="BE733" s="983">
        <v>659</v>
      </c>
      <c r="BF733" s="381"/>
      <c r="BG733" s="381"/>
      <c r="BH733" s="381"/>
      <c r="BI733" s="381"/>
      <c r="BJ733" s="381"/>
      <c r="BK733" s="381"/>
      <c r="BL733" s="381"/>
      <c r="BM733" s="381"/>
      <c r="BN733" s="381"/>
      <c r="BO733" s="381"/>
      <c r="BP733" s="381"/>
      <c r="BQ733" s="381"/>
      <c r="BR733" s="381"/>
      <c r="BS733" s="381"/>
      <c r="BT733" s="381"/>
      <c r="BU733" s="381"/>
      <c r="BV733" s="381"/>
      <c r="BW733" s="381"/>
      <c r="BX733" s="381"/>
      <c r="BY733" s="381"/>
      <c r="BZ733" s="381"/>
      <c r="CA733" s="381"/>
      <c r="CB733" s="381"/>
      <c r="CC733" s="381"/>
      <c r="CD733" s="381"/>
      <c r="CE733" s="381"/>
      <c r="CF733" s="381"/>
      <c r="CG733" s="381"/>
      <c r="CH733" s="381"/>
      <c r="CI733" s="381"/>
      <c r="CJ733" s="381"/>
      <c r="CK733" s="381"/>
      <c r="CL733" s="381"/>
      <c r="CM733" s="381"/>
      <c r="CN733" s="381"/>
      <c r="CO733" s="381"/>
      <c r="CP733" s="381"/>
      <c r="CQ733" s="381"/>
      <c r="CR733" s="381"/>
      <c r="CS733" s="381"/>
      <c r="CT733" s="381"/>
      <c r="CU733" s="381"/>
      <c r="CV733" s="381"/>
      <c r="CW733" s="381"/>
      <c r="CX733" s="381"/>
      <c r="CY733" s="381"/>
      <c r="CZ733" s="381"/>
      <c r="DA733" s="381"/>
      <c r="DB733" s="381"/>
      <c r="DC733" s="381"/>
      <c r="DD733" s="381"/>
      <c r="DE733" s="381"/>
      <c r="DF733" s="381"/>
      <c r="DG733" s="381"/>
      <c r="DH733" s="381"/>
      <c r="DI733" s="381"/>
      <c r="DJ733" s="381"/>
      <c r="DK733" s="381"/>
      <c r="DL733" s="381"/>
      <c r="DM733" s="381"/>
      <c r="DN733" s="381"/>
      <c r="DO733" s="381"/>
      <c r="DP733" s="381"/>
      <c r="DQ733" s="381"/>
      <c r="DR733" s="381"/>
      <c r="DS733" s="381"/>
      <c r="DT733" s="381"/>
      <c r="DU733" s="381"/>
      <c r="DV733" s="381"/>
      <c r="DW733" s="381"/>
      <c r="DX733" s="381"/>
      <c r="DY733" s="381"/>
      <c r="DZ733" s="381"/>
      <c r="EA733" s="381"/>
      <c r="EB733" s="381"/>
      <c r="EC733" s="381"/>
      <c r="ED733" s="381"/>
      <c r="EE733" s="381"/>
      <c r="EF733" s="381"/>
      <c r="EG733" s="381"/>
      <c r="EH733" s="381"/>
      <c r="EI733" s="381"/>
      <c r="EJ733" s="381"/>
      <c r="EK733" s="381"/>
      <c r="EL733" s="381"/>
      <c r="EM733" s="381"/>
      <c r="EN733" s="381"/>
      <c r="EO733" s="381"/>
      <c r="EP733" s="381"/>
      <c r="EQ733" s="381"/>
      <c r="ER733" s="381"/>
      <c r="ES733" s="381"/>
      <c r="ET733" s="381"/>
      <c r="EU733" s="381"/>
      <c r="EV733" s="381"/>
      <c r="EW733" s="381"/>
      <c r="EX733" s="381"/>
      <c r="EY733" s="381"/>
      <c r="EZ733" s="381"/>
      <c r="FA733" s="381"/>
      <c r="FB733" s="381"/>
      <c r="FC733" s="381"/>
      <c r="FD733" s="381"/>
      <c r="FE733" s="381"/>
      <c r="FF733" s="381"/>
      <c r="FG733" s="381"/>
      <c r="FH733" s="381"/>
      <c r="FI733" s="381"/>
      <c r="FJ733" s="381"/>
      <c r="FK733" s="381"/>
      <c r="FL733" s="381"/>
      <c r="FM733" s="381"/>
      <c r="FN733" s="381"/>
      <c r="FO733" s="381"/>
      <c r="FP733" s="381"/>
      <c r="FQ733" s="381"/>
      <c r="FR733" s="381"/>
      <c r="FS733" s="381"/>
      <c r="FT733" s="381"/>
      <c r="FU733" s="381"/>
      <c r="FV733" s="381"/>
      <c r="FW733" s="381"/>
      <c r="FX733" s="381"/>
      <c r="FY733" s="381"/>
      <c r="FZ733" s="381"/>
      <c r="GA733" s="381"/>
      <c r="GB733" s="381"/>
      <c r="GC733" s="381"/>
      <c r="GD733" s="381"/>
      <c r="GE733" s="381"/>
      <c r="GF733" s="381"/>
      <c r="GG733" s="381"/>
      <c r="GH733" s="381"/>
      <c r="GI733" s="381"/>
      <c r="GJ733" s="381"/>
      <c r="GK733" s="381"/>
      <c r="GL733" s="381"/>
      <c r="GM733" s="381"/>
      <c r="GN733" s="381"/>
      <c r="GO733" s="381"/>
      <c r="GP733" s="381"/>
      <c r="GQ733" s="381"/>
      <c r="GR733" s="381"/>
      <c r="GS733" s="381"/>
      <c r="GT733" s="381"/>
      <c r="GU733" s="381"/>
      <c r="GV733" s="381"/>
      <c r="GW733" s="381"/>
      <c r="GX733" s="381"/>
      <c r="GY733" s="381"/>
      <c r="GZ733" s="381"/>
      <c r="HA733" s="381"/>
      <c r="HB733" s="381"/>
      <c r="HC733" s="381"/>
      <c r="HD733" s="381"/>
      <c r="HE733" s="381"/>
      <c r="HF733" s="381"/>
      <c r="HG733" s="381"/>
      <c r="HH733" s="381"/>
      <c r="HI733" s="381"/>
      <c r="HJ733" s="381"/>
      <c r="HK733" s="381"/>
      <c r="HL733" s="381"/>
      <c r="HM733" s="381"/>
      <c r="HN733" s="381"/>
      <c r="HO733" s="381"/>
      <c r="HP733" s="381"/>
      <c r="HQ733" s="381"/>
      <c r="HR733" s="381"/>
      <c r="HS733" s="381"/>
      <c r="HT733" s="381"/>
      <c r="HU733" s="381"/>
      <c r="HV733" s="381"/>
      <c r="HW733" s="381"/>
      <c r="HX733" s="381"/>
      <c r="HY733" s="381"/>
      <c r="HZ733" s="381"/>
      <c r="IA733" s="381"/>
      <c r="IB733" s="381"/>
      <c r="IC733" s="381"/>
      <c r="ID733" s="381"/>
      <c r="IE733" s="381"/>
      <c r="IF733" s="381"/>
      <c r="IG733" s="381"/>
      <c r="IH733" s="381"/>
      <c r="II733" s="381"/>
      <c r="IJ733" s="381"/>
      <c r="IK733" s="381"/>
      <c r="IL733" s="381"/>
      <c r="IM733" s="381"/>
      <c r="IN733" s="381"/>
      <c r="IO733" s="381"/>
      <c r="IP733" s="381"/>
      <c r="IQ733" s="381"/>
      <c r="IR733" s="381"/>
      <c r="IS733" s="381"/>
      <c r="IT733" s="381"/>
      <c r="IU733" s="381"/>
      <c r="IV733" s="381"/>
      <c r="IW733" s="381"/>
      <c r="IX733" s="381"/>
      <c r="IY733" s="381"/>
    </row>
    <row r="734" spans="1:259" ht="12.95" customHeight="1">
      <c r="A734" s="621" t="s">
        <v>317</v>
      </c>
      <c r="B734" s="529"/>
      <c r="C734" s="529"/>
      <c r="D734" s="965">
        <v>150001817</v>
      </c>
      <c r="E734" s="1255" t="s">
        <v>9015</v>
      </c>
      <c r="F734" s="1255" t="s">
        <v>1480</v>
      </c>
      <c r="G734" s="529"/>
      <c r="H734" s="1629"/>
      <c r="I734" s="530" t="s">
        <v>2285</v>
      </c>
      <c r="J734" s="1666" t="s">
        <v>943</v>
      </c>
      <c r="K734" s="1029" t="s">
        <v>2286</v>
      </c>
      <c r="L734" s="1262" t="s">
        <v>149</v>
      </c>
      <c r="M734" s="1306" t="s">
        <v>104</v>
      </c>
      <c r="N734" s="530" t="s">
        <v>120</v>
      </c>
      <c r="O734" s="1270" t="s">
        <v>83</v>
      </c>
      <c r="P734" s="321" t="s">
        <v>106</v>
      </c>
      <c r="Q734" s="530" t="s">
        <v>107</v>
      </c>
      <c r="R734" s="321" t="s">
        <v>1155</v>
      </c>
      <c r="S734" s="530" t="s">
        <v>109</v>
      </c>
      <c r="T734" s="321" t="s">
        <v>686</v>
      </c>
      <c r="U734" s="530" t="s">
        <v>687</v>
      </c>
      <c r="V734" s="530" t="s">
        <v>111</v>
      </c>
      <c r="W734" s="321">
        <v>90</v>
      </c>
      <c r="X734" s="530" t="s">
        <v>112</v>
      </c>
      <c r="Y734" s="1306"/>
      <c r="Z734" s="321"/>
      <c r="AA734" s="321"/>
      <c r="AB734" s="321">
        <v>30</v>
      </c>
      <c r="AC734" s="530">
        <v>60</v>
      </c>
      <c r="AD734" s="530">
        <v>10</v>
      </c>
      <c r="AE734" s="618" t="s">
        <v>122</v>
      </c>
      <c r="AF734" s="1280" t="s">
        <v>114</v>
      </c>
      <c r="AG734" s="618">
        <v>5</v>
      </c>
      <c r="AH734" s="960">
        <v>5473786.5700000003</v>
      </c>
      <c r="AI734" s="620">
        <v>27368932.850000001</v>
      </c>
      <c r="AJ734" s="620">
        <v>30653204.792000003</v>
      </c>
      <c r="AK734" s="619"/>
      <c r="AL734" s="620"/>
      <c r="AM734" s="1833"/>
      <c r="AN734" s="621" t="s">
        <v>115</v>
      </c>
      <c r="AO734" s="1280"/>
      <c r="AP734" s="1856"/>
      <c r="AQ734" s="530"/>
      <c r="AR734" s="530"/>
      <c r="AS734" s="530" t="s">
        <v>2287</v>
      </c>
      <c r="AT734" s="530"/>
      <c r="AU734" s="530"/>
      <c r="AV734" s="530"/>
      <c r="AW734" s="530"/>
      <c r="AX734" s="530"/>
      <c r="AY734" s="530"/>
      <c r="AZ734" s="621"/>
      <c r="BA734" s="1072"/>
      <c r="BD734" s="1" t="e">
        <f>VLOOKUP($F$2877:$F$3305,$E$17:$BE$2871,53,0)</f>
        <v>#VALUE!</v>
      </c>
      <c r="BE734" s="979" t="e">
        <f>BD734+0.5</f>
        <v>#VALUE!</v>
      </c>
      <c r="BF734" s="381"/>
      <c r="BG734" s="381"/>
      <c r="BH734" s="381"/>
      <c r="BI734" s="381"/>
      <c r="BJ734" s="381"/>
      <c r="BK734" s="381"/>
      <c r="BL734" s="381"/>
      <c r="BM734" s="381"/>
      <c r="BN734" s="381"/>
      <c r="BO734" s="381"/>
      <c r="BP734" s="381"/>
      <c r="BQ734" s="381"/>
      <c r="BR734" s="381"/>
      <c r="BS734" s="381"/>
      <c r="BT734" s="381"/>
      <c r="BU734" s="381"/>
      <c r="BV734" s="381"/>
      <c r="BW734" s="381"/>
      <c r="BX734" s="381"/>
      <c r="BY734" s="381"/>
      <c r="BZ734" s="381"/>
      <c r="CA734" s="381"/>
      <c r="CB734" s="381"/>
      <c r="CC734" s="381"/>
      <c r="CD734" s="381"/>
      <c r="CE734" s="381"/>
      <c r="CF734" s="381"/>
      <c r="CG734" s="381"/>
      <c r="CH734" s="381"/>
      <c r="CI734" s="381"/>
      <c r="CJ734" s="381"/>
      <c r="CK734" s="381"/>
      <c r="CL734" s="381"/>
      <c r="CM734" s="381"/>
      <c r="CN734" s="381"/>
      <c r="CO734" s="381"/>
      <c r="CP734" s="381"/>
      <c r="CQ734" s="381"/>
      <c r="CR734" s="381"/>
      <c r="CS734" s="381"/>
      <c r="CT734" s="381"/>
      <c r="CU734" s="381"/>
      <c r="CV734" s="381"/>
      <c r="CW734" s="381"/>
      <c r="CX734" s="381"/>
      <c r="CY734" s="381"/>
      <c r="CZ734" s="381"/>
      <c r="DA734" s="381"/>
      <c r="DB734" s="381"/>
      <c r="DC734" s="381"/>
      <c r="DD734" s="381"/>
      <c r="DE734" s="381"/>
      <c r="DF734" s="381"/>
      <c r="DG734" s="381"/>
      <c r="DH734" s="381"/>
      <c r="DI734" s="381"/>
      <c r="DJ734" s="381"/>
      <c r="DK734" s="381"/>
      <c r="DL734" s="381"/>
      <c r="DM734" s="381"/>
      <c r="DN734" s="381"/>
      <c r="DO734" s="381"/>
      <c r="DP734" s="381"/>
      <c r="DQ734" s="381"/>
      <c r="DR734" s="381"/>
      <c r="DS734" s="381"/>
      <c r="DT734" s="381"/>
      <c r="DU734" s="381"/>
      <c r="DV734" s="381"/>
      <c r="DW734" s="381"/>
      <c r="DX734" s="381"/>
      <c r="DY734" s="381"/>
      <c r="DZ734" s="381"/>
      <c r="EA734" s="381"/>
      <c r="EB734" s="381"/>
      <c r="EC734" s="381"/>
      <c r="ED734" s="381"/>
      <c r="EE734" s="381"/>
      <c r="EF734" s="381"/>
      <c r="EG734" s="381"/>
      <c r="EH734" s="381"/>
      <c r="EI734" s="381"/>
      <c r="EJ734" s="381"/>
      <c r="EK734" s="381"/>
      <c r="EL734" s="381"/>
      <c r="EM734" s="381"/>
      <c r="EN734" s="381"/>
      <c r="EO734" s="381"/>
      <c r="EP734" s="381"/>
      <c r="EQ734" s="381"/>
      <c r="ER734" s="381"/>
      <c r="ES734" s="381"/>
      <c r="ET734" s="381"/>
      <c r="EU734" s="381"/>
      <c r="EV734" s="381"/>
      <c r="EW734" s="381"/>
      <c r="EX734" s="381"/>
      <c r="EY734" s="381"/>
      <c r="EZ734" s="381"/>
      <c r="FA734" s="381"/>
      <c r="FB734" s="381"/>
      <c r="FC734" s="381"/>
      <c r="FD734" s="381"/>
      <c r="FE734" s="381"/>
      <c r="FF734" s="381"/>
      <c r="FG734" s="381"/>
      <c r="FH734" s="381"/>
      <c r="FI734" s="381"/>
      <c r="FJ734" s="381"/>
      <c r="FK734" s="381"/>
      <c r="FL734" s="381"/>
      <c r="FM734" s="381"/>
      <c r="FN734" s="381"/>
      <c r="FO734" s="381"/>
      <c r="FP734" s="381"/>
      <c r="FQ734" s="381"/>
      <c r="FR734" s="381"/>
      <c r="FS734" s="381"/>
      <c r="FT734" s="381"/>
      <c r="FU734" s="381"/>
      <c r="FV734" s="381"/>
      <c r="FW734" s="381"/>
      <c r="FX734" s="381"/>
      <c r="FY734" s="381"/>
      <c r="FZ734" s="381"/>
      <c r="GA734" s="381"/>
      <c r="GB734" s="381"/>
      <c r="GC734" s="381"/>
      <c r="GD734" s="381"/>
      <c r="GE734" s="381"/>
      <c r="GF734" s="381"/>
      <c r="GG734" s="381"/>
      <c r="GH734" s="381"/>
      <c r="GI734" s="381"/>
      <c r="GJ734" s="381"/>
      <c r="GK734" s="381"/>
      <c r="GL734" s="381"/>
      <c r="GM734" s="381"/>
      <c r="GN734" s="381"/>
      <c r="GO734" s="381"/>
      <c r="GP734" s="381"/>
      <c r="GQ734" s="381"/>
      <c r="GR734" s="381"/>
      <c r="GS734" s="381"/>
      <c r="GT734" s="381"/>
      <c r="GU734" s="381"/>
      <c r="GV734" s="381"/>
      <c r="GW734" s="381"/>
      <c r="GX734" s="381"/>
      <c r="GY734" s="381"/>
      <c r="GZ734" s="381"/>
      <c r="HA734" s="381"/>
      <c r="HB734" s="381"/>
      <c r="HC734" s="381"/>
      <c r="HD734" s="381"/>
      <c r="HE734" s="381"/>
      <c r="HF734" s="381"/>
      <c r="HG734" s="381"/>
      <c r="HH734" s="381"/>
      <c r="HI734" s="381"/>
      <c r="HJ734" s="381"/>
      <c r="HK734" s="381"/>
      <c r="HL734" s="381"/>
      <c r="HM734" s="381"/>
      <c r="HN734" s="381"/>
      <c r="HO734" s="381"/>
      <c r="HP734" s="381"/>
      <c r="HQ734" s="381"/>
      <c r="HR734" s="381"/>
      <c r="HS734" s="381"/>
      <c r="HT734" s="381"/>
      <c r="HU734" s="381"/>
      <c r="HV734" s="381"/>
      <c r="HW734" s="381"/>
      <c r="HX734" s="381"/>
      <c r="HY734" s="381"/>
      <c r="HZ734" s="381"/>
      <c r="IA734" s="381"/>
      <c r="IB734" s="381"/>
      <c r="IC734" s="381"/>
      <c r="ID734" s="381"/>
      <c r="IE734" s="381"/>
      <c r="IF734" s="381"/>
      <c r="IG734" s="381"/>
      <c r="IH734" s="381"/>
      <c r="II734" s="381"/>
      <c r="IJ734" s="381"/>
      <c r="IK734" s="381"/>
      <c r="IL734" s="381"/>
      <c r="IM734" s="381"/>
      <c r="IN734" s="381"/>
      <c r="IO734" s="381"/>
      <c r="IP734" s="381"/>
      <c r="IQ734" s="381"/>
      <c r="IR734" s="381"/>
      <c r="IS734" s="381"/>
      <c r="IT734" s="381"/>
      <c r="IU734" s="381"/>
      <c r="IV734" s="381"/>
      <c r="IW734" s="381"/>
      <c r="IX734" s="381"/>
      <c r="IY734" s="381"/>
    </row>
    <row r="735" spans="1:259" ht="12.95" customHeight="1">
      <c r="A735" s="61" t="s">
        <v>317</v>
      </c>
      <c r="B735" s="213"/>
      <c r="C735" s="213"/>
      <c r="D735" s="131">
        <v>150001817</v>
      </c>
      <c r="E735" s="216" t="s">
        <v>1481</v>
      </c>
      <c r="F735" s="216"/>
      <c r="G735" s="131">
        <v>22100503</v>
      </c>
      <c r="H735" s="338"/>
      <c r="I735" s="48" t="s">
        <v>2285</v>
      </c>
      <c r="J735" s="1667" t="s">
        <v>943</v>
      </c>
      <c r="K735" s="226" t="s">
        <v>2286</v>
      </c>
      <c r="L735" s="48" t="s">
        <v>149</v>
      </c>
      <c r="M735" s="233" t="s">
        <v>104</v>
      </c>
      <c r="N735" s="48" t="s">
        <v>120</v>
      </c>
      <c r="O735" s="667" t="s">
        <v>83</v>
      </c>
      <c r="P735" s="166" t="s">
        <v>106</v>
      </c>
      <c r="Q735" s="48" t="s">
        <v>107</v>
      </c>
      <c r="R735" s="166" t="s">
        <v>1092</v>
      </c>
      <c r="S735" s="48" t="s">
        <v>109</v>
      </c>
      <c r="T735" s="166" t="s">
        <v>278</v>
      </c>
      <c r="U735" s="48" t="s">
        <v>279</v>
      </c>
      <c r="V735" s="48" t="s">
        <v>111</v>
      </c>
      <c r="W735" s="167">
        <v>90</v>
      </c>
      <c r="X735" s="48" t="s">
        <v>112</v>
      </c>
      <c r="Y735" s="667"/>
      <c r="Z735" s="166"/>
      <c r="AA735" s="166"/>
      <c r="AB735" s="168">
        <v>30</v>
      </c>
      <c r="AC735" s="169">
        <v>60</v>
      </c>
      <c r="AD735" s="169">
        <v>10</v>
      </c>
      <c r="AE735" s="170" t="s">
        <v>122</v>
      </c>
      <c r="AF735" s="180" t="s">
        <v>114</v>
      </c>
      <c r="AG735" s="172">
        <v>1</v>
      </c>
      <c r="AH735" s="173">
        <v>5473786.5700000003</v>
      </c>
      <c r="AI735" s="905">
        <v>0</v>
      </c>
      <c r="AJ735" s="905">
        <v>0</v>
      </c>
      <c r="AK735" s="154"/>
      <c r="AL735" s="154"/>
      <c r="AM735" s="249"/>
      <c r="AN735" s="40" t="s">
        <v>115</v>
      </c>
      <c r="AO735" s="48"/>
      <c r="AP735" s="48"/>
      <c r="AQ735" s="48"/>
      <c r="AR735" s="48"/>
      <c r="AS735" s="48" t="s">
        <v>2287</v>
      </c>
      <c r="AT735" s="48"/>
      <c r="AU735" s="48"/>
      <c r="AV735" s="48"/>
      <c r="AW735" s="75"/>
      <c r="AX735" s="75"/>
      <c r="AY735" s="75"/>
      <c r="AZ735" s="75"/>
      <c r="BA735" s="381"/>
      <c r="BB735" s="381"/>
      <c r="BC735" s="156"/>
      <c r="BD735" s="156"/>
      <c r="BE735" s="983">
        <v>660</v>
      </c>
      <c r="BF735" s="381"/>
      <c r="BG735" s="381"/>
      <c r="BH735" s="381"/>
      <c r="BI735" s="381"/>
      <c r="BJ735" s="381"/>
      <c r="BK735" s="381"/>
      <c r="BL735" s="381"/>
      <c r="BM735" s="381"/>
      <c r="BN735" s="381"/>
      <c r="BO735" s="381"/>
      <c r="BP735" s="381"/>
      <c r="BQ735" s="381"/>
      <c r="BR735" s="381"/>
      <c r="BS735" s="381"/>
      <c r="BT735" s="381"/>
      <c r="BU735" s="381"/>
      <c r="BV735" s="381"/>
      <c r="BW735" s="381"/>
      <c r="BX735" s="381"/>
      <c r="BY735" s="381"/>
      <c r="BZ735" s="381"/>
      <c r="CA735" s="381"/>
      <c r="CB735" s="381"/>
      <c r="CC735" s="381"/>
      <c r="CD735" s="381"/>
      <c r="CE735" s="381"/>
      <c r="CF735" s="381"/>
      <c r="CG735" s="381"/>
      <c r="CH735" s="381"/>
      <c r="CI735" s="381"/>
      <c r="CJ735" s="381"/>
      <c r="CK735" s="381"/>
      <c r="CL735" s="381"/>
      <c r="CM735" s="381"/>
      <c r="CN735" s="381"/>
      <c r="CO735" s="381"/>
      <c r="CP735" s="381"/>
      <c r="CQ735" s="381"/>
      <c r="CR735" s="381"/>
      <c r="CS735" s="381"/>
      <c r="CT735" s="381"/>
      <c r="CU735" s="381"/>
      <c r="CV735" s="381"/>
      <c r="CW735" s="381"/>
      <c r="CX735" s="381"/>
      <c r="CY735" s="381"/>
      <c r="CZ735" s="381"/>
      <c r="DA735" s="381"/>
      <c r="DB735" s="381"/>
      <c r="DC735" s="381"/>
      <c r="DD735" s="381"/>
      <c r="DE735" s="381"/>
      <c r="DF735" s="381"/>
      <c r="DG735" s="381"/>
      <c r="DH735" s="381"/>
      <c r="DI735" s="381"/>
      <c r="DJ735" s="381"/>
      <c r="DK735" s="381"/>
      <c r="DL735" s="381"/>
      <c r="DM735" s="381"/>
      <c r="DN735" s="381"/>
      <c r="DO735" s="381"/>
      <c r="DP735" s="381"/>
      <c r="DQ735" s="381"/>
      <c r="DR735" s="381"/>
      <c r="DS735" s="381"/>
      <c r="DT735" s="381"/>
      <c r="DU735" s="381"/>
      <c r="DV735" s="381"/>
      <c r="DW735" s="381"/>
      <c r="DX735" s="381"/>
      <c r="DY735" s="381"/>
      <c r="DZ735" s="381"/>
      <c r="EA735" s="381"/>
      <c r="EB735" s="381"/>
      <c r="EC735" s="381"/>
      <c r="ED735" s="381"/>
      <c r="EE735" s="381"/>
      <c r="EF735" s="381"/>
      <c r="EG735" s="381"/>
      <c r="EH735" s="381"/>
      <c r="EI735" s="381"/>
      <c r="EJ735" s="381"/>
      <c r="EK735" s="381"/>
      <c r="EL735" s="381"/>
      <c r="EM735" s="381"/>
      <c r="EN735" s="381"/>
      <c r="EO735" s="381"/>
      <c r="EP735" s="381"/>
      <c r="EQ735" s="381"/>
      <c r="ER735" s="381"/>
      <c r="ES735" s="381"/>
      <c r="ET735" s="381"/>
      <c r="EU735" s="381"/>
      <c r="EV735" s="381"/>
      <c r="EW735" s="381"/>
      <c r="EX735" s="381"/>
      <c r="EY735" s="381"/>
      <c r="EZ735" s="381"/>
      <c r="FA735" s="381"/>
      <c r="FB735" s="381"/>
      <c r="FC735" s="381"/>
      <c r="FD735" s="381"/>
      <c r="FE735" s="381"/>
      <c r="FF735" s="381"/>
      <c r="FG735" s="381"/>
      <c r="FH735" s="381"/>
      <c r="FI735" s="381"/>
      <c r="FJ735" s="381"/>
      <c r="FK735" s="381"/>
      <c r="FL735" s="381"/>
      <c r="FM735" s="381"/>
      <c r="FN735" s="381"/>
      <c r="FO735" s="381"/>
      <c r="FP735" s="381"/>
      <c r="FQ735" s="381"/>
      <c r="FR735" s="381"/>
      <c r="FS735" s="381"/>
      <c r="FT735" s="381"/>
      <c r="FU735" s="381"/>
      <c r="FV735" s="381"/>
      <c r="FW735" s="381"/>
      <c r="FX735" s="381"/>
      <c r="FY735" s="381"/>
      <c r="FZ735" s="381"/>
      <c r="GA735" s="381"/>
      <c r="GB735" s="381"/>
      <c r="GC735" s="381"/>
      <c r="GD735" s="381"/>
      <c r="GE735" s="381"/>
      <c r="GF735" s="381"/>
      <c r="GG735" s="381"/>
      <c r="GH735" s="381"/>
      <c r="GI735" s="381"/>
      <c r="GJ735" s="381"/>
      <c r="GK735" s="381"/>
      <c r="GL735" s="381"/>
      <c r="GM735" s="381"/>
      <c r="GN735" s="381"/>
      <c r="GO735" s="381"/>
      <c r="GP735" s="381"/>
      <c r="GQ735" s="381"/>
      <c r="GR735" s="381"/>
      <c r="GS735" s="381"/>
      <c r="GT735" s="381"/>
      <c r="GU735" s="381"/>
      <c r="GV735" s="381"/>
      <c r="GW735" s="381"/>
      <c r="GX735" s="381"/>
      <c r="GY735" s="381"/>
      <c r="GZ735" s="381"/>
      <c r="HA735" s="381"/>
      <c r="HB735" s="381"/>
      <c r="HC735" s="381"/>
      <c r="HD735" s="381"/>
      <c r="HE735" s="381"/>
      <c r="HF735" s="381"/>
      <c r="HG735" s="381"/>
      <c r="HH735" s="381"/>
      <c r="HI735" s="381"/>
      <c r="HJ735" s="381"/>
      <c r="HK735" s="381"/>
      <c r="HL735" s="381"/>
      <c r="HM735" s="381"/>
      <c r="HN735" s="381"/>
      <c r="HO735" s="381"/>
      <c r="HP735" s="381"/>
      <c r="HQ735" s="381"/>
      <c r="HR735" s="381"/>
      <c r="HS735" s="381"/>
      <c r="HT735" s="381"/>
      <c r="HU735" s="381"/>
      <c r="HV735" s="381"/>
      <c r="HW735" s="381"/>
      <c r="HX735" s="381"/>
      <c r="HY735" s="381"/>
      <c r="HZ735" s="381"/>
      <c r="IA735" s="381"/>
      <c r="IB735" s="381"/>
      <c r="IC735" s="381"/>
      <c r="ID735" s="381"/>
      <c r="IE735" s="381"/>
      <c r="IF735" s="381"/>
      <c r="IG735" s="381"/>
      <c r="IH735" s="381"/>
      <c r="II735" s="381"/>
      <c r="IJ735" s="381"/>
      <c r="IK735" s="381"/>
      <c r="IL735" s="381"/>
      <c r="IM735" s="381"/>
      <c r="IN735" s="381"/>
      <c r="IO735" s="381"/>
      <c r="IP735" s="381"/>
      <c r="IQ735" s="381"/>
      <c r="IR735" s="381"/>
      <c r="IS735" s="381"/>
      <c r="IT735" s="381"/>
      <c r="IU735" s="381"/>
      <c r="IV735" s="381"/>
      <c r="IW735" s="381"/>
      <c r="IX735" s="381"/>
      <c r="IY735" s="381"/>
    </row>
    <row r="736" spans="1:259" ht="12.95" customHeight="1">
      <c r="A736" s="621" t="s">
        <v>317</v>
      </c>
      <c r="B736" s="529"/>
      <c r="C736" s="529"/>
      <c r="D736" s="965">
        <v>150001817</v>
      </c>
      <c r="E736" s="1255" t="s">
        <v>9016</v>
      </c>
      <c r="F736" s="1255" t="s">
        <v>1481</v>
      </c>
      <c r="G736" s="529"/>
      <c r="H736" s="1629"/>
      <c r="I736" s="530" t="s">
        <v>2285</v>
      </c>
      <c r="J736" s="1666" t="s">
        <v>943</v>
      </c>
      <c r="K736" s="1029" t="s">
        <v>2286</v>
      </c>
      <c r="L736" s="1262" t="s">
        <v>149</v>
      </c>
      <c r="M736" s="1306" t="s">
        <v>104</v>
      </c>
      <c r="N736" s="530" t="s">
        <v>120</v>
      </c>
      <c r="O736" s="1270" t="s">
        <v>83</v>
      </c>
      <c r="P736" s="321" t="s">
        <v>106</v>
      </c>
      <c r="Q736" s="530" t="s">
        <v>107</v>
      </c>
      <c r="R736" s="321" t="s">
        <v>1155</v>
      </c>
      <c r="S736" s="530" t="s">
        <v>109</v>
      </c>
      <c r="T736" s="321" t="s">
        <v>278</v>
      </c>
      <c r="U736" s="530" t="s">
        <v>279</v>
      </c>
      <c r="V736" s="530" t="s">
        <v>111</v>
      </c>
      <c r="W736" s="321">
        <v>90</v>
      </c>
      <c r="X736" s="530" t="s">
        <v>112</v>
      </c>
      <c r="Y736" s="1306"/>
      <c r="Z736" s="321"/>
      <c r="AA736" s="321"/>
      <c r="AB736" s="321">
        <v>30</v>
      </c>
      <c r="AC736" s="530">
        <v>60</v>
      </c>
      <c r="AD736" s="530">
        <v>10</v>
      </c>
      <c r="AE736" s="618" t="s">
        <v>122</v>
      </c>
      <c r="AF736" s="1280" t="s">
        <v>114</v>
      </c>
      <c r="AG736" s="618">
        <v>1</v>
      </c>
      <c r="AH736" s="960">
        <v>5473786.5700000003</v>
      </c>
      <c r="AI736" s="620">
        <v>5473786.5700000003</v>
      </c>
      <c r="AJ736" s="620">
        <v>6130640.9584000008</v>
      </c>
      <c r="AK736" s="619"/>
      <c r="AL736" s="620"/>
      <c r="AM736" s="620"/>
      <c r="AN736" s="621" t="s">
        <v>115</v>
      </c>
      <c r="AO736" s="530"/>
      <c r="AP736" s="1874"/>
      <c r="AQ736" s="530"/>
      <c r="AR736" s="530"/>
      <c r="AS736" s="530" t="s">
        <v>2287</v>
      </c>
      <c r="AT736" s="530"/>
      <c r="AU736" s="530"/>
      <c r="AV736" s="530"/>
      <c r="AW736" s="530"/>
      <c r="AX736" s="530"/>
      <c r="AY736" s="530"/>
      <c r="AZ736" s="621"/>
      <c r="BA736" s="1072"/>
      <c r="BD736" s="1" t="e">
        <f>VLOOKUP($F$2877:$F$3305,$E$17:$BE$2871,53,0)</f>
        <v>#VALUE!</v>
      </c>
      <c r="BE736" s="979" t="e">
        <f>BD736+0.5</f>
        <v>#VALUE!</v>
      </c>
      <c r="BF736" s="381"/>
      <c r="BG736" s="381"/>
      <c r="BH736" s="381"/>
      <c r="BI736" s="381"/>
      <c r="BJ736" s="381"/>
      <c r="BK736" s="381"/>
      <c r="BL736" s="381"/>
      <c r="BM736" s="381"/>
      <c r="BN736" s="381"/>
      <c r="BO736" s="381"/>
      <c r="BP736" s="381"/>
      <c r="BQ736" s="381"/>
      <c r="BR736" s="381"/>
      <c r="BS736" s="381"/>
      <c r="BT736" s="381"/>
      <c r="BU736" s="381"/>
      <c r="BV736" s="381"/>
      <c r="BW736" s="381"/>
      <c r="BX736" s="381"/>
      <c r="BY736" s="381"/>
      <c r="BZ736" s="381"/>
      <c r="CA736" s="381"/>
      <c r="CB736" s="381"/>
      <c r="CC736" s="381"/>
      <c r="CD736" s="381"/>
      <c r="CE736" s="381"/>
      <c r="CF736" s="381"/>
      <c r="CG736" s="381"/>
      <c r="CH736" s="381"/>
      <c r="CI736" s="381"/>
      <c r="CJ736" s="381"/>
      <c r="CK736" s="381"/>
      <c r="CL736" s="381"/>
      <c r="CM736" s="381"/>
      <c r="CN736" s="381"/>
      <c r="CO736" s="381"/>
      <c r="CP736" s="381"/>
      <c r="CQ736" s="381"/>
      <c r="CR736" s="381"/>
      <c r="CS736" s="381"/>
      <c r="CT736" s="381"/>
      <c r="CU736" s="381"/>
      <c r="CV736" s="381"/>
      <c r="CW736" s="381"/>
      <c r="CX736" s="381"/>
      <c r="CY736" s="381"/>
      <c r="CZ736" s="381"/>
      <c r="DA736" s="381"/>
      <c r="DB736" s="381"/>
      <c r="DC736" s="381"/>
      <c r="DD736" s="381"/>
      <c r="DE736" s="381"/>
      <c r="DF736" s="381"/>
      <c r="DG736" s="381"/>
      <c r="DH736" s="381"/>
      <c r="DI736" s="381"/>
      <c r="DJ736" s="381"/>
      <c r="DK736" s="381"/>
      <c r="DL736" s="381"/>
      <c r="DM736" s="381"/>
      <c r="DN736" s="381"/>
      <c r="DO736" s="381"/>
      <c r="DP736" s="381"/>
      <c r="DQ736" s="381"/>
      <c r="DR736" s="381"/>
      <c r="DS736" s="381"/>
      <c r="DT736" s="381"/>
      <c r="DU736" s="381"/>
      <c r="DV736" s="381"/>
      <c r="DW736" s="381"/>
      <c r="DX736" s="381"/>
      <c r="DY736" s="381"/>
      <c r="DZ736" s="381"/>
      <c r="EA736" s="381"/>
      <c r="EB736" s="381"/>
      <c r="EC736" s="381"/>
      <c r="ED736" s="381"/>
      <c r="EE736" s="381"/>
      <c r="EF736" s="381"/>
      <c r="EG736" s="381"/>
      <c r="EH736" s="381"/>
      <c r="EI736" s="381"/>
      <c r="EJ736" s="381"/>
      <c r="EK736" s="381"/>
      <c r="EL736" s="381"/>
      <c r="EM736" s="381"/>
      <c r="EN736" s="381"/>
      <c r="EO736" s="381"/>
      <c r="EP736" s="381"/>
      <c r="EQ736" s="381"/>
      <c r="ER736" s="381"/>
      <c r="ES736" s="381"/>
      <c r="ET736" s="381"/>
      <c r="EU736" s="381"/>
      <c r="EV736" s="381"/>
      <c r="EW736" s="381"/>
      <c r="EX736" s="381"/>
      <c r="EY736" s="381"/>
      <c r="EZ736" s="381"/>
      <c r="FA736" s="381"/>
      <c r="FB736" s="381"/>
      <c r="FC736" s="381"/>
      <c r="FD736" s="381"/>
      <c r="FE736" s="381"/>
      <c r="FF736" s="381"/>
      <c r="FG736" s="381"/>
      <c r="FH736" s="381"/>
      <c r="FI736" s="381"/>
      <c r="FJ736" s="381"/>
      <c r="FK736" s="381"/>
      <c r="FL736" s="381"/>
      <c r="FM736" s="381"/>
      <c r="FN736" s="381"/>
      <c r="FO736" s="381"/>
      <c r="FP736" s="381"/>
      <c r="FQ736" s="381"/>
      <c r="FR736" s="381"/>
      <c r="FS736" s="381"/>
      <c r="FT736" s="381"/>
      <c r="FU736" s="381"/>
      <c r="FV736" s="381"/>
      <c r="FW736" s="381"/>
      <c r="FX736" s="381"/>
      <c r="FY736" s="381"/>
      <c r="FZ736" s="381"/>
      <c r="GA736" s="381"/>
      <c r="GB736" s="381"/>
      <c r="GC736" s="381"/>
      <c r="GD736" s="381"/>
      <c r="GE736" s="381"/>
      <c r="GF736" s="381"/>
      <c r="GG736" s="381"/>
      <c r="GH736" s="381"/>
      <c r="GI736" s="381"/>
      <c r="GJ736" s="381"/>
      <c r="GK736" s="381"/>
      <c r="GL736" s="381"/>
      <c r="GM736" s="381"/>
      <c r="GN736" s="381"/>
      <c r="GO736" s="381"/>
      <c r="GP736" s="381"/>
      <c r="GQ736" s="381"/>
      <c r="GR736" s="381"/>
      <c r="GS736" s="381"/>
      <c r="GT736" s="381"/>
      <c r="GU736" s="381"/>
      <c r="GV736" s="381"/>
      <c r="GW736" s="381"/>
      <c r="GX736" s="381"/>
      <c r="GY736" s="381"/>
      <c r="GZ736" s="381"/>
      <c r="HA736" s="381"/>
      <c r="HB736" s="381"/>
      <c r="HC736" s="381"/>
      <c r="HD736" s="381"/>
      <c r="HE736" s="381"/>
      <c r="HF736" s="381"/>
      <c r="HG736" s="381"/>
      <c r="HH736" s="381"/>
      <c r="HI736" s="381"/>
      <c r="HJ736" s="381"/>
      <c r="HK736" s="381"/>
      <c r="HL736" s="381"/>
      <c r="HM736" s="381"/>
      <c r="HN736" s="381"/>
      <c r="HO736" s="381"/>
      <c r="HP736" s="381"/>
      <c r="HQ736" s="381"/>
      <c r="HR736" s="381"/>
      <c r="HS736" s="381"/>
      <c r="HT736" s="381"/>
      <c r="HU736" s="381"/>
      <c r="HV736" s="381"/>
      <c r="HW736" s="381"/>
      <c r="HX736" s="381"/>
      <c r="HY736" s="381"/>
      <c r="HZ736" s="381"/>
      <c r="IA736" s="381"/>
      <c r="IB736" s="381"/>
      <c r="IC736" s="381"/>
      <c r="ID736" s="381"/>
      <c r="IE736" s="381"/>
      <c r="IF736" s="381"/>
      <c r="IG736" s="381"/>
      <c r="IH736" s="381"/>
      <c r="II736" s="381"/>
      <c r="IJ736" s="381"/>
      <c r="IK736" s="381"/>
      <c r="IL736" s="381"/>
      <c r="IM736" s="381"/>
      <c r="IN736" s="381"/>
      <c r="IO736" s="381"/>
      <c r="IP736" s="381"/>
      <c r="IQ736" s="381"/>
      <c r="IR736" s="381"/>
      <c r="IS736" s="381"/>
      <c r="IT736" s="381"/>
      <c r="IU736" s="381"/>
      <c r="IV736" s="381"/>
      <c r="IW736" s="381"/>
      <c r="IX736" s="381"/>
      <c r="IY736" s="381"/>
    </row>
    <row r="737" spans="1:259" ht="12.95" customHeight="1">
      <c r="A737" s="61" t="s">
        <v>317</v>
      </c>
      <c r="B737" s="213"/>
      <c r="C737" s="213"/>
      <c r="D737" s="131">
        <v>270005145</v>
      </c>
      <c r="E737" s="216" t="s">
        <v>3625</v>
      </c>
      <c r="F737" s="216"/>
      <c r="G737" s="217">
        <v>22100466</v>
      </c>
      <c r="H737" s="338"/>
      <c r="I737" s="48" t="s">
        <v>2288</v>
      </c>
      <c r="J737" s="1667" t="s">
        <v>2289</v>
      </c>
      <c r="K737" s="226" t="s">
        <v>2290</v>
      </c>
      <c r="L737" s="48" t="s">
        <v>103</v>
      </c>
      <c r="M737" s="233" t="s">
        <v>104</v>
      </c>
      <c r="N737" s="48"/>
      <c r="O737" s="667" t="s">
        <v>105</v>
      </c>
      <c r="P737" s="166" t="s">
        <v>106</v>
      </c>
      <c r="Q737" s="48" t="s">
        <v>107</v>
      </c>
      <c r="R737" s="166" t="s">
        <v>1092</v>
      </c>
      <c r="S737" s="48" t="s">
        <v>109</v>
      </c>
      <c r="T737" s="166" t="s">
        <v>106</v>
      </c>
      <c r="U737" s="48" t="s">
        <v>121</v>
      </c>
      <c r="V737" s="48" t="s">
        <v>111</v>
      </c>
      <c r="W737" s="167">
        <v>60</v>
      </c>
      <c r="X737" s="48" t="s">
        <v>112</v>
      </c>
      <c r="Y737" s="667"/>
      <c r="Z737" s="166"/>
      <c r="AA737" s="166"/>
      <c r="AB737" s="168"/>
      <c r="AC737" s="169">
        <v>90</v>
      </c>
      <c r="AD737" s="169">
        <v>10</v>
      </c>
      <c r="AE737" s="170" t="s">
        <v>321</v>
      </c>
      <c r="AF737" s="180" t="s">
        <v>114</v>
      </c>
      <c r="AG737" s="172">
        <v>1136</v>
      </c>
      <c r="AH737" s="173">
        <v>151.12</v>
      </c>
      <c r="AI737" s="32">
        <v>0</v>
      </c>
      <c r="AJ737" s="33">
        <f t="shared" ref="AJ737:AJ746" si="44">AI737*1.12</f>
        <v>0</v>
      </c>
      <c r="AK737" s="154"/>
      <c r="AL737" s="154"/>
      <c r="AM737" s="154"/>
      <c r="AN737" s="40" t="s">
        <v>115</v>
      </c>
      <c r="AO737" s="48"/>
      <c r="AP737" s="48"/>
      <c r="AQ737" s="48"/>
      <c r="AR737" s="48"/>
      <c r="AS737" s="48" t="s">
        <v>2291</v>
      </c>
      <c r="AT737" s="48"/>
      <c r="AU737" s="48"/>
      <c r="AV737" s="48"/>
      <c r="AW737" s="75"/>
      <c r="AX737" s="75"/>
      <c r="AY737" s="75"/>
      <c r="AZ737" s="75"/>
      <c r="BA737" s="381"/>
      <c r="BB737" s="381"/>
      <c r="BC737" s="156"/>
      <c r="BD737" s="156"/>
      <c r="BE737" s="983">
        <v>661</v>
      </c>
      <c r="BF737" s="381"/>
      <c r="BG737" s="381"/>
      <c r="BH737" s="381"/>
      <c r="BI737" s="381"/>
      <c r="BJ737" s="381"/>
      <c r="BK737" s="381"/>
      <c r="BL737" s="381"/>
      <c r="BM737" s="381"/>
      <c r="BN737" s="381"/>
      <c r="BO737" s="381"/>
      <c r="BP737" s="381"/>
      <c r="BQ737" s="381"/>
      <c r="BR737" s="381"/>
      <c r="BS737" s="381"/>
      <c r="BT737" s="381"/>
      <c r="BU737" s="381"/>
      <c r="BV737" s="381"/>
      <c r="BW737" s="381"/>
      <c r="BX737" s="381"/>
      <c r="BY737" s="381"/>
      <c r="BZ737" s="381"/>
      <c r="CA737" s="381"/>
      <c r="CB737" s="381"/>
      <c r="CC737" s="381"/>
      <c r="CD737" s="381"/>
      <c r="CE737" s="381"/>
      <c r="CF737" s="381"/>
      <c r="CG737" s="381"/>
      <c r="CH737" s="381"/>
      <c r="CI737" s="381"/>
      <c r="CJ737" s="381"/>
      <c r="CK737" s="381"/>
      <c r="CL737" s="381"/>
      <c r="CM737" s="381"/>
      <c r="CN737" s="381"/>
      <c r="CO737" s="381"/>
      <c r="CP737" s="381"/>
      <c r="CQ737" s="381"/>
      <c r="CR737" s="381"/>
      <c r="CS737" s="381"/>
      <c r="CT737" s="381"/>
      <c r="CU737" s="381"/>
      <c r="CV737" s="381"/>
      <c r="CW737" s="381"/>
      <c r="CX737" s="381"/>
      <c r="CY737" s="381"/>
      <c r="CZ737" s="381"/>
      <c r="DA737" s="381"/>
      <c r="DB737" s="381"/>
      <c r="DC737" s="381"/>
      <c r="DD737" s="381"/>
      <c r="DE737" s="381"/>
      <c r="DF737" s="381"/>
      <c r="DG737" s="381"/>
      <c r="DH737" s="381"/>
      <c r="DI737" s="381"/>
      <c r="DJ737" s="381"/>
      <c r="DK737" s="381"/>
      <c r="DL737" s="381"/>
      <c r="DM737" s="381"/>
      <c r="DN737" s="381"/>
      <c r="DO737" s="381"/>
      <c r="DP737" s="381"/>
      <c r="DQ737" s="381"/>
      <c r="DR737" s="381"/>
      <c r="DS737" s="381"/>
      <c r="DT737" s="381"/>
      <c r="DU737" s="381"/>
      <c r="DV737" s="381"/>
      <c r="DW737" s="381"/>
      <c r="DX737" s="381"/>
      <c r="DY737" s="381"/>
      <c r="DZ737" s="381"/>
      <c r="EA737" s="381"/>
      <c r="EB737" s="381"/>
      <c r="EC737" s="381"/>
      <c r="ED737" s="381"/>
      <c r="EE737" s="381"/>
      <c r="EF737" s="381"/>
      <c r="EG737" s="381"/>
      <c r="EH737" s="381"/>
      <c r="EI737" s="381"/>
      <c r="EJ737" s="381"/>
      <c r="EK737" s="381"/>
      <c r="EL737" s="381"/>
      <c r="EM737" s="381"/>
      <c r="EN737" s="381"/>
      <c r="EO737" s="381"/>
      <c r="EP737" s="381"/>
      <c r="EQ737" s="381"/>
      <c r="ER737" s="381"/>
      <c r="ES737" s="381"/>
      <c r="ET737" s="381"/>
      <c r="EU737" s="381"/>
      <c r="EV737" s="381"/>
      <c r="EW737" s="381"/>
      <c r="EX737" s="381"/>
      <c r="EY737" s="381"/>
      <c r="EZ737" s="381"/>
      <c r="FA737" s="381"/>
      <c r="FB737" s="381"/>
      <c r="FC737" s="381"/>
      <c r="FD737" s="381"/>
      <c r="FE737" s="381"/>
      <c r="FF737" s="381"/>
      <c r="FG737" s="381"/>
      <c r="FH737" s="381"/>
      <c r="FI737" s="381"/>
      <c r="FJ737" s="381"/>
      <c r="FK737" s="381"/>
      <c r="FL737" s="381"/>
      <c r="FM737" s="381"/>
      <c r="FN737" s="381"/>
      <c r="FO737" s="381"/>
      <c r="FP737" s="381"/>
      <c r="FQ737" s="381"/>
      <c r="FR737" s="381"/>
      <c r="FS737" s="381"/>
      <c r="FT737" s="381"/>
      <c r="FU737" s="381"/>
      <c r="FV737" s="381"/>
      <c r="FW737" s="381"/>
      <c r="FX737" s="381"/>
      <c r="FY737" s="381"/>
      <c r="FZ737" s="381"/>
      <c r="GA737" s="381"/>
      <c r="GB737" s="381"/>
      <c r="GC737" s="381"/>
      <c r="GD737" s="381"/>
      <c r="GE737" s="381"/>
      <c r="GF737" s="381"/>
      <c r="GG737" s="381"/>
      <c r="GH737" s="381"/>
      <c r="GI737" s="381"/>
      <c r="GJ737" s="381"/>
      <c r="GK737" s="381"/>
      <c r="GL737" s="381"/>
      <c r="GM737" s="381"/>
      <c r="GN737" s="381"/>
      <c r="GO737" s="381"/>
      <c r="GP737" s="381"/>
      <c r="GQ737" s="381"/>
      <c r="GR737" s="381"/>
      <c r="GS737" s="381"/>
      <c r="GT737" s="381"/>
      <c r="GU737" s="381"/>
      <c r="GV737" s="381"/>
      <c r="GW737" s="381"/>
      <c r="GX737" s="381"/>
      <c r="GY737" s="381"/>
      <c r="GZ737" s="381"/>
      <c r="HA737" s="381"/>
      <c r="HB737" s="381"/>
      <c r="HC737" s="381"/>
      <c r="HD737" s="381"/>
      <c r="HE737" s="381"/>
      <c r="HF737" s="381"/>
      <c r="HG737" s="381"/>
      <c r="HH737" s="381"/>
      <c r="HI737" s="381"/>
      <c r="HJ737" s="381"/>
      <c r="HK737" s="381"/>
      <c r="HL737" s="381"/>
      <c r="HM737" s="381"/>
      <c r="HN737" s="381"/>
      <c r="HO737" s="381"/>
      <c r="HP737" s="381"/>
      <c r="HQ737" s="381"/>
      <c r="HR737" s="381"/>
      <c r="HS737" s="381"/>
      <c r="HT737" s="381"/>
      <c r="HU737" s="381"/>
      <c r="HV737" s="381"/>
      <c r="HW737" s="381"/>
      <c r="HX737" s="381"/>
      <c r="HY737" s="381"/>
      <c r="HZ737" s="381"/>
      <c r="IA737" s="381"/>
      <c r="IB737" s="381"/>
      <c r="IC737" s="381"/>
      <c r="ID737" s="381"/>
      <c r="IE737" s="381"/>
      <c r="IF737" s="381"/>
      <c r="IG737" s="381"/>
      <c r="IH737" s="381"/>
      <c r="II737" s="381"/>
      <c r="IJ737" s="381"/>
      <c r="IK737" s="381"/>
      <c r="IL737" s="381"/>
      <c r="IM737" s="381"/>
      <c r="IN737" s="381"/>
      <c r="IO737" s="381"/>
      <c r="IP737" s="381"/>
      <c r="IQ737" s="381"/>
      <c r="IR737" s="381"/>
      <c r="IS737" s="381"/>
      <c r="IT737" s="381"/>
      <c r="IU737" s="381"/>
      <c r="IV737" s="381"/>
      <c r="IW737" s="381"/>
      <c r="IX737" s="381"/>
      <c r="IY737" s="381"/>
    </row>
    <row r="738" spans="1:259" ht="12.95" customHeight="1">
      <c r="A738" s="398" t="s">
        <v>317</v>
      </c>
      <c r="B738" s="260"/>
      <c r="C738" s="260"/>
      <c r="D738" s="424">
        <v>270005145</v>
      </c>
      <c r="E738" s="421" t="s">
        <v>4288</v>
      </c>
      <c r="F738" s="421"/>
      <c r="G738" s="26"/>
      <c r="H738" s="422"/>
      <c r="I738" s="48" t="s">
        <v>2288</v>
      </c>
      <c r="J738" s="223" t="s">
        <v>2289</v>
      </c>
      <c r="K738" s="48" t="s">
        <v>2290</v>
      </c>
      <c r="L738" s="48" t="s">
        <v>103</v>
      </c>
      <c r="M738" s="393"/>
      <c r="N738" s="48"/>
      <c r="O738" s="166" t="s">
        <v>105</v>
      </c>
      <c r="P738" s="166" t="s">
        <v>106</v>
      </c>
      <c r="Q738" s="48" t="s">
        <v>107</v>
      </c>
      <c r="R738" s="166" t="s">
        <v>1092</v>
      </c>
      <c r="S738" s="48" t="s">
        <v>109</v>
      </c>
      <c r="T738" s="166" t="s">
        <v>106</v>
      </c>
      <c r="U738" s="48" t="s">
        <v>121</v>
      </c>
      <c r="V738" s="48" t="s">
        <v>111</v>
      </c>
      <c r="W738" s="166">
        <v>60</v>
      </c>
      <c r="X738" s="48" t="s">
        <v>112</v>
      </c>
      <c r="Y738" s="166"/>
      <c r="Z738" s="166"/>
      <c r="AA738" s="166"/>
      <c r="AB738" s="407"/>
      <c r="AC738" s="48">
        <v>90</v>
      </c>
      <c r="AD738" s="48">
        <v>10</v>
      </c>
      <c r="AE738" s="408" t="s">
        <v>321</v>
      </c>
      <c r="AF738" s="48" t="s">
        <v>114</v>
      </c>
      <c r="AG738" s="409">
        <v>2036</v>
      </c>
      <c r="AH738" s="410">
        <v>151.12</v>
      </c>
      <c r="AI738" s="34">
        <f>AH738*AG738</f>
        <v>307680.32</v>
      </c>
      <c r="AJ738" s="34">
        <f t="shared" si="44"/>
        <v>344601.95840000006</v>
      </c>
      <c r="AK738" s="35"/>
      <c r="AL738" s="34"/>
      <c r="AM738" s="34"/>
      <c r="AN738" s="40" t="s">
        <v>115</v>
      </c>
      <c r="AO738" s="48"/>
      <c r="AP738" s="48"/>
      <c r="AQ738" s="48"/>
      <c r="AR738" s="48"/>
      <c r="AS738" s="48" t="s">
        <v>2291</v>
      </c>
      <c r="AT738" s="48"/>
      <c r="AU738" s="48"/>
      <c r="AV738" s="48"/>
      <c r="AW738" s="411"/>
      <c r="AX738" s="411"/>
      <c r="AY738" s="411"/>
      <c r="AZ738" s="399"/>
      <c r="BA738" s="385" t="s">
        <v>4034</v>
      </c>
      <c r="BB738" s="386">
        <v>22100466</v>
      </c>
      <c r="BC738" s="386"/>
      <c r="BD738" s="209"/>
      <c r="BE738" s="983">
        <v>662</v>
      </c>
      <c r="BF738" s="381"/>
      <c r="BG738" s="381"/>
      <c r="BH738" s="381"/>
      <c r="BI738" s="381"/>
      <c r="BJ738" s="381"/>
      <c r="BK738" s="381"/>
      <c r="BL738" s="381"/>
      <c r="BM738" s="381"/>
      <c r="BN738" s="381"/>
      <c r="BO738" s="381"/>
      <c r="BP738" s="381"/>
      <c r="BQ738" s="381"/>
      <c r="BR738" s="381"/>
      <c r="BS738" s="381"/>
      <c r="BT738" s="381"/>
      <c r="BU738" s="381"/>
      <c r="BV738" s="381"/>
      <c r="BW738" s="381"/>
      <c r="BX738" s="381"/>
      <c r="BY738" s="381"/>
      <c r="BZ738" s="381"/>
      <c r="CA738" s="381"/>
      <c r="CB738" s="381"/>
      <c r="CC738" s="381"/>
      <c r="CD738" s="381"/>
      <c r="CE738" s="381"/>
      <c r="CF738" s="381"/>
      <c r="CG738" s="381"/>
      <c r="CH738" s="381"/>
      <c r="CI738" s="381"/>
      <c r="CJ738" s="381"/>
      <c r="CK738" s="381"/>
      <c r="CL738" s="381"/>
      <c r="CM738" s="381"/>
      <c r="CN738" s="381"/>
      <c r="CO738" s="381"/>
      <c r="CP738" s="381"/>
      <c r="CQ738" s="381"/>
      <c r="CR738" s="381"/>
      <c r="CS738" s="381"/>
      <c r="CT738" s="381"/>
      <c r="CU738" s="381"/>
      <c r="CV738" s="381"/>
      <c r="CW738" s="381"/>
      <c r="CX738" s="381"/>
      <c r="CY738" s="381"/>
      <c r="CZ738" s="381"/>
      <c r="DA738" s="381"/>
      <c r="DB738" s="381"/>
      <c r="DC738" s="381"/>
      <c r="DD738" s="381"/>
      <c r="DE738" s="381"/>
      <c r="DF738" s="381"/>
      <c r="DG738" s="381"/>
      <c r="DH738" s="381"/>
      <c r="DI738" s="381"/>
      <c r="DJ738" s="381"/>
      <c r="DK738" s="381"/>
      <c r="DL738" s="381"/>
      <c r="DM738" s="381"/>
      <c r="DN738" s="381"/>
      <c r="DO738" s="381"/>
      <c r="DP738" s="381"/>
      <c r="DQ738" s="381"/>
      <c r="DR738" s="381"/>
      <c r="DS738" s="381"/>
      <c r="DT738" s="381"/>
      <c r="DU738" s="381"/>
      <c r="DV738" s="381"/>
      <c r="DW738" s="381"/>
      <c r="DX738" s="381"/>
      <c r="DY738" s="381"/>
      <c r="DZ738" s="381"/>
      <c r="EA738" s="381"/>
      <c r="EB738" s="381"/>
      <c r="EC738" s="381"/>
      <c r="ED738" s="381"/>
      <c r="EE738" s="381"/>
      <c r="EF738" s="381"/>
      <c r="EG738" s="381"/>
      <c r="EH738" s="381"/>
      <c r="EI738" s="381"/>
      <c r="EJ738" s="381"/>
      <c r="EK738" s="381"/>
      <c r="EL738" s="381"/>
      <c r="EM738" s="381"/>
      <c r="EN738" s="381"/>
      <c r="EO738" s="381"/>
      <c r="EP738" s="381"/>
      <c r="EQ738" s="381"/>
      <c r="ER738" s="381"/>
      <c r="ES738" s="381"/>
      <c r="ET738" s="381"/>
      <c r="EU738" s="381"/>
      <c r="EV738" s="381"/>
      <c r="EW738" s="381"/>
      <c r="EX738" s="381"/>
      <c r="EY738" s="381"/>
      <c r="EZ738" s="381"/>
      <c r="FA738" s="381"/>
      <c r="FB738" s="381"/>
      <c r="FC738" s="381"/>
      <c r="FD738" s="381"/>
      <c r="FE738" s="381"/>
      <c r="FF738" s="381"/>
      <c r="FG738" s="381"/>
      <c r="FH738" s="381"/>
      <c r="FI738" s="381"/>
      <c r="FJ738" s="381"/>
      <c r="FK738" s="381"/>
      <c r="FL738" s="381"/>
      <c r="FM738" s="381"/>
      <c r="FN738" s="381"/>
      <c r="FO738" s="381"/>
      <c r="FP738" s="381"/>
      <c r="FQ738" s="381"/>
      <c r="FR738" s="381"/>
      <c r="FS738" s="381"/>
      <c r="FT738" s="381"/>
      <c r="FU738" s="381"/>
      <c r="FV738" s="381"/>
      <c r="FW738" s="381"/>
      <c r="FX738" s="381"/>
      <c r="FY738" s="381"/>
      <c r="FZ738" s="381"/>
      <c r="GA738" s="381"/>
      <c r="GB738" s="381"/>
      <c r="GC738" s="381"/>
      <c r="GD738" s="381"/>
      <c r="GE738" s="381"/>
      <c r="GF738" s="381"/>
      <c r="GG738" s="381"/>
      <c r="GH738" s="381"/>
      <c r="GI738" s="381"/>
      <c r="GJ738" s="381"/>
      <c r="GK738" s="381"/>
      <c r="GL738" s="381"/>
      <c r="GM738" s="381"/>
      <c r="GN738" s="381"/>
      <c r="GO738" s="381"/>
      <c r="GP738" s="381"/>
      <c r="GQ738" s="381"/>
      <c r="GR738" s="381"/>
      <c r="GS738" s="381"/>
      <c r="GT738" s="381"/>
      <c r="GU738" s="381"/>
      <c r="GV738" s="381"/>
      <c r="GW738" s="381"/>
      <c r="GX738" s="381"/>
      <c r="GY738" s="381"/>
      <c r="GZ738" s="381"/>
      <c r="HA738" s="381"/>
      <c r="HB738" s="381"/>
      <c r="HC738" s="381"/>
      <c r="HD738" s="381"/>
      <c r="HE738" s="381"/>
      <c r="HF738" s="381"/>
      <c r="HG738" s="381"/>
      <c r="HH738" s="381"/>
      <c r="HI738" s="381"/>
      <c r="HJ738" s="381"/>
      <c r="HK738" s="381"/>
      <c r="HL738" s="381"/>
      <c r="HM738" s="381"/>
      <c r="HN738" s="381"/>
      <c r="HO738" s="381"/>
      <c r="HP738" s="381"/>
      <c r="HQ738" s="381"/>
      <c r="HR738" s="381"/>
      <c r="HS738" s="381"/>
      <c r="HT738" s="381"/>
      <c r="HU738" s="381"/>
      <c r="HV738" s="381"/>
      <c r="HW738" s="381"/>
      <c r="HX738" s="381"/>
      <c r="HY738" s="381"/>
      <c r="HZ738" s="381"/>
      <c r="IA738" s="381"/>
      <c r="IB738" s="381"/>
      <c r="IC738" s="381"/>
      <c r="ID738" s="381"/>
      <c r="IE738" s="381"/>
      <c r="IF738" s="381"/>
      <c r="IG738" s="381"/>
      <c r="IH738" s="381"/>
      <c r="II738" s="381"/>
      <c r="IJ738" s="381"/>
      <c r="IK738" s="381"/>
      <c r="IL738" s="381"/>
      <c r="IM738" s="381"/>
      <c r="IN738" s="381"/>
      <c r="IO738" s="381"/>
      <c r="IP738" s="381"/>
      <c r="IQ738" s="381"/>
      <c r="IR738" s="381"/>
      <c r="IS738" s="381"/>
      <c r="IT738" s="381"/>
      <c r="IU738" s="381"/>
      <c r="IV738" s="381"/>
      <c r="IW738" s="381"/>
      <c r="IX738" s="381"/>
      <c r="IY738" s="381"/>
    </row>
    <row r="739" spans="1:259" ht="12.95" customHeight="1">
      <c r="A739" s="61" t="s">
        <v>8485</v>
      </c>
      <c r="B739" s="213"/>
      <c r="C739" s="213"/>
      <c r="D739" s="131">
        <v>210032729</v>
      </c>
      <c r="E739" s="216" t="s">
        <v>1251</v>
      </c>
      <c r="F739" s="216"/>
      <c r="G739" s="217">
        <v>22100574</v>
      </c>
      <c r="H739" s="337"/>
      <c r="I739" s="157" t="s">
        <v>2292</v>
      </c>
      <c r="J739" s="340" t="s">
        <v>2293</v>
      </c>
      <c r="K739" s="157" t="s">
        <v>138</v>
      </c>
      <c r="L739" s="157" t="s">
        <v>103</v>
      </c>
      <c r="M739" s="146"/>
      <c r="N739" s="157"/>
      <c r="O739" s="159" t="s">
        <v>105</v>
      </c>
      <c r="P739" s="159" t="s">
        <v>106</v>
      </c>
      <c r="Q739" s="157" t="s">
        <v>107</v>
      </c>
      <c r="R739" s="391" t="s">
        <v>1092</v>
      </c>
      <c r="S739" s="157" t="s">
        <v>109</v>
      </c>
      <c r="T739" s="159" t="s">
        <v>106</v>
      </c>
      <c r="U739" s="157" t="s">
        <v>121</v>
      </c>
      <c r="V739" s="157" t="s">
        <v>111</v>
      </c>
      <c r="W739" s="159">
        <v>60</v>
      </c>
      <c r="X739" s="158" t="s">
        <v>112</v>
      </c>
      <c r="Y739" s="159"/>
      <c r="Z739" s="159"/>
      <c r="AA739" s="159"/>
      <c r="AB739" s="160"/>
      <c r="AC739" s="161">
        <v>90</v>
      </c>
      <c r="AD739" s="161">
        <v>10</v>
      </c>
      <c r="AE739" s="162" t="s">
        <v>139</v>
      </c>
      <c r="AF739" s="157" t="s">
        <v>114</v>
      </c>
      <c r="AG739" s="163">
        <v>10</v>
      </c>
      <c r="AH739" s="164">
        <v>19717.2</v>
      </c>
      <c r="AI739" s="152">
        <f>AG739*AH739</f>
        <v>197172</v>
      </c>
      <c r="AJ739" s="153">
        <f t="shared" si="44"/>
        <v>220832.64000000001</v>
      </c>
      <c r="AK739" s="154"/>
      <c r="AL739" s="154"/>
      <c r="AM739" s="154"/>
      <c r="AN739" s="165" t="s">
        <v>115</v>
      </c>
      <c r="AO739" s="157"/>
      <c r="AP739" s="157"/>
      <c r="AQ739" s="157"/>
      <c r="AR739" s="157"/>
      <c r="AS739" s="157" t="s">
        <v>2294</v>
      </c>
      <c r="AT739" s="157"/>
      <c r="AU739" s="157"/>
      <c r="AV739" s="157"/>
      <c r="AW739" s="75"/>
      <c r="AX739" s="75"/>
      <c r="AY739" s="75"/>
      <c r="AZ739" s="75"/>
      <c r="BA739" s="381"/>
      <c r="BB739" s="381"/>
      <c r="BC739" s="156"/>
      <c r="BD739" s="156"/>
      <c r="BE739" s="983">
        <v>663</v>
      </c>
      <c r="BF739" s="381"/>
      <c r="BG739" s="381"/>
      <c r="BH739" s="381"/>
      <c r="BI739" s="381"/>
      <c r="BJ739" s="381"/>
      <c r="BK739" s="381"/>
      <c r="BL739" s="381"/>
      <c r="BM739" s="381"/>
      <c r="BN739" s="381"/>
      <c r="BO739" s="381"/>
      <c r="BP739" s="381"/>
      <c r="BQ739" s="381"/>
      <c r="BR739" s="381"/>
      <c r="BS739" s="381"/>
      <c r="BT739" s="381"/>
      <c r="BU739" s="381"/>
      <c r="BV739" s="381"/>
      <c r="BW739" s="381"/>
      <c r="BX739" s="381"/>
      <c r="BY739" s="381"/>
      <c r="BZ739" s="381"/>
      <c r="CA739" s="381"/>
      <c r="CB739" s="381"/>
      <c r="CC739" s="381"/>
      <c r="CD739" s="381"/>
      <c r="CE739" s="381"/>
      <c r="CF739" s="381"/>
      <c r="CG739" s="381"/>
      <c r="CH739" s="381"/>
      <c r="CI739" s="381"/>
      <c r="CJ739" s="381"/>
      <c r="CK739" s="381"/>
      <c r="CL739" s="381"/>
      <c r="CM739" s="381"/>
      <c r="CN739" s="381"/>
      <c r="CO739" s="381"/>
      <c r="CP739" s="381"/>
      <c r="CQ739" s="381"/>
      <c r="CR739" s="381"/>
      <c r="CS739" s="381"/>
      <c r="CT739" s="381"/>
      <c r="CU739" s="381"/>
      <c r="CV739" s="381"/>
      <c r="CW739" s="381"/>
      <c r="CX739" s="381"/>
      <c r="CY739" s="381"/>
      <c r="CZ739" s="381"/>
      <c r="DA739" s="381"/>
      <c r="DB739" s="381"/>
      <c r="DC739" s="381"/>
      <c r="DD739" s="381"/>
      <c r="DE739" s="381"/>
      <c r="DF739" s="381"/>
      <c r="DG739" s="381"/>
      <c r="DH739" s="381"/>
      <c r="DI739" s="381"/>
      <c r="DJ739" s="381"/>
      <c r="DK739" s="381"/>
      <c r="DL739" s="381"/>
      <c r="DM739" s="381"/>
      <c r="DN739" s="381"/>
      <c r="DO739" s="381"/>
      <c r="DP739" s="381"/>
      <c r="DQ739" s="381"/>
      <c r="DR739" s="381"/>
      <c r="DS739" s="381"/>
      <c r="DT739" s="381"/>
      <c r="DU739" s="381"/>
      <c r="DV739" s="381"/>
      <c r="DW739" s="381"/>
      <c r="DX739" s="381"/>
      <c r="DY739" s="381"/>
      <c r="DZ739" s="381"/>
      <c r="EA739" s="381"/>
      <c r="EB739" s="381"/>
      <c r="EC739" s="381"/>
      <c r="ED739" s="381"/>
      <c r="EE739" s="381"/>
      <c r="EF739" s="381"/>
      <c r="EG739" s="381"/>
      <c r="EH739" s="381"/>
      <c r="EI739" s="381"/>
      <c r="EJ739" s="381"/>
      <c r="EK739" s="381"/>
      <c r="EL739" s="381"/>
      <c r="EM739" s="381"/>
      <c r="EN739" s="381"/>
      <c r="EO739" s="381"/>
      <c r="EP739" s="381"/>
      <c r="EQ739" s="381"/>
      <c r="ER739" s="381"/>
      <c r="ES739" s="381"/>
      <c r="ET739" s="381"/>
      <c r="EU739" s="381"/>
      <c r="EV739" s="381"/>
      <c r="EW739" s="381"/>
      <c r="EX739" s="381"/>
      <c r="EY739" s="381"/>
      <c r="EZ739" s="381"/>
      <c r="FA739" s="381"/>
      <c r="FB739" s="381"/>
      <c r="FC739" s="381"/>
      <c r="FD739" s="381"/>
      <c r="FE739" s="381"/>
      <c r="FF739" s="381"/>
      <c r="FG739" s="381"/>
      <c r="FH739" s="381"/>
      <c r="FI739" s="381"/>
      <c r="FJ739" s="381"/>
      <c r="FK739" s="381"/>
      <c r="FL739" s="381"/>
      <c r="FM739" s="381"/>
      <c r="FN739" s="381"/>
      <c r="FO739" s="381"/>
      <c r="FP739" s="381"/>
      <c r="FQ739" s="381"/>
      <c r="FR739" s="381"/>
      <c r="FS739" s="381"/>
      <c r="FT739" s="381"/>
      <c r="FU739" s="381"/>
      <c r="FV739" s="381"/>
      <c r="FW739" s="381"/>
      <c r="FX739" s="381"/>
      <c r="FY739" s="381"/>
      <c r="FZ739" s="381"/>
      <c r="GA739" s="381"/>
      <c r="GB739" s="381"/>
      <c r="GC739" s="381"/>
      <c r="GD739" s="381"/>
      <c r="GE739" s="381"/>
      <c r="GF739" s="381"/>
      <c r="GG739" s="381"/>
      <c r="GH739" s="381"/>
      <c r="GI739" s="381"/>
      <c r="GJ739" s="381"/>
      <c r="GK739" s="381"/>
      <c r="GL739" s="381"/>
      <c r="GM739" s="381"/>
      <c r="GN739" s="381"/>
      <c r="GO739" s="381"/>
      <c r="GP739" s="381"/>
      <c r="GQ739" s="381"/>
      <c r="GR739" s="381"/>
      <c r="GS739" s="381"/>
      <c r="GT739" s="381"/>
      <c r="GU739" s="381"/>
      <c r="GV739" s="381"/>
      <c r="GW739" s="381"/>
      <c r="GX739" s="381"/>
      <c r="GY739" s="381"/>
      <c r="GZ739" s="381"/>
      <c r="HA739" s="381"/>
      <c r="HB739" s="381"/>
      <c r="HC739" s="381"/>
      <c r="HD739" s="381"/>
      <c r="HE739" s="381"/>
      <c r="HF739" s="381"/>
      <c r="HG739" s="381"/>
      <c r="HH739" s="381"/>
      <c r="HI739" s="381"/>
      <c r="HJ739" s="381"/>
      <c r="HK739" s="381"/>
      <c r="HL739" s="381"/>
      <c r="HM739" s="381"/>
      <c r="HN739" s="381"/>
      <c r="HO739" s="381"/>
      <c r="HP739" s="381"/>
      <c r="HQ739" s="381"/>
      <c r="HR739" s="381"/>
      <c r="HS739" s="381"/>
      <c r="HT739" s="381"/>
      <c r="HU739" s="381"/>
      <c r="HV739" s="381"/>
      <c r="HW739" s="381"/>
      <c r="HX739" s="381"/>
      <c r="HY739" s="381"/>
      <c r="HZ739" s="381"/>
      <c r="IA739" s="381"/>
      <c r="IB739" s="381"/>
      <c r="IC739" s="381"/>
      <c r="ID739" s="381"/>
      <c r="IE739" s="381"/>
      <c r="IF739" s="381"/>
      <c r="IG739" s="381"/>
      <c r="IH739" s="381"/>
      <c r="II739" s="381"/>
      <c r="IJ739" s="381"/>
      <c r="IK739" s="381"/>
      <c r="IL739" s="381"/>
      <c r="IM739" s="381"/>
      <c r="IN739" s="381"/>
      <c r="IO739" s="381"/>
      <c r="IP739" s="381"/>
      <c r="IQ739" s="381"/>
      <c r="IR739" s="381"/>
      <c r="IS739" s="381"/>
      <c r="IT739" s="381"/>
      <c r="IU739" s="381"/>
      <c r="IV739" s="381"/>
      <c r="IW739" s="381"/>
      <c r="IX739" s="381"/>
      <c r="IY739" s="381"/>
    </row>
    <row r="740" spans="1:259" ht="12.95" customHeight="1">
      <c r="A740" s="61" t="s">
        <v>317</v>
      </c>
      <c r="B740" s="213"/>
      <c r="C740" s="213"/>
      <c r="D740" s="131">
        <v>270000092</v>
      </c>
      <c r="E740" s="216" t="s">
        <v>3626</v>
      </c>
      <c r="F740" s="216"/>
      <c r="G740" s="217">
        <v>22100467</v>
      </c>
      <c r="H740" s="338"/>
      <c r="I740" s="48" t="s">
        <v>2295</v>
      </c>
      <c r="J740" s="223" t="s">
        <v>2296</v>
      </c>
      <c r="K740" s="48" t="s">
        <v>2297</v>
      </c>
      <c r="L740" s="48" t="s">
        <v>103</v>
      </c>
      <c r="M740" s="146" t="s">
        <v>104</v>
      </c>
      <c r="N740" s="48"/>
      <c r="O740" s="166" t="s">
        <v>105</v>
      </c>
      <c r="P740" s="166" t="s">
        <v>106</v>
      </c>
      <c r="Q740" s="48" t="s">
        <v>107</v>
      </c>
      <c r="R740" s="166" t="s">
        <v>1092</v>
      </c>
      <c r="S740" s="48" t="s">
        <v>109</v>
      </c>
      <c r="T740" s="166" t="s">
        <v>106</v>
      </c>
      <c r="U740" s="48" t="s">
        <v>121</v>
      </c>
      <c r="V740" s="48" t="s">
        <v>111</v>
      </c>
      <c r="W740" s="167">
        <v>60</v>
      </c>
      <c r="X740" s="48" t="s">
        <v>112</v>
      </c>
      <c r="Y740" s="166"/>
      <c r="Z740" s="166"/>
      <c r="AA740" s="166"/>
      <c r="AB740" s="168"/>
      <c r="AC740" s="169">
        <v>90</v>
      </c>
      <c r="AD740" s="169">
        <v>10</v>
      </c>
      <c r="AE740" s="170" t="s">
        <v>128</v>
      </c>
      <c r="AF740" s="171" t="s">
        <v>114</v>
      </c>
      <c r="AG740" s="172">
        <v>189</v>
      </c>
      <c r="AH740" s="173">
        <v>5635</v>
      </c>
      <c r="AI740" s="152">
        <f>AG740*AH740</f>
        <v>1065015</v>
      </c>
      <c r="AJ740" s="153">
        <f t="shared" si="44"/>
        <v>1192816.8</v>
      </c>
      <c r="AK740" s="154"/>
      <c r="AL740" s="154"/>
      <c r="AM740" s="154"/>
      <c r="AN740" s="40" t="s">
        <v>115</v>
      </c>
      <c r="AO740" s="48"/>
      <c r="AP740" s="48"/>
      <c r="AQ740" s="48"/>
      <c r="AR740" s="48"/>
      <c r="AS740" s="48" t="s">
        <v>2298</v>
      </c>
      <c r="AT740" s="48"/>
      <c r="AU740" s="48"/>
      <c r="AV740" s="48"/>
      <c r="AW740" s="75"/>
      <c r="AX740" s="75"/>
      <c r="AY740" s="75"/>
      <c r="AZ740" s="75"/>
      <c r="BA740" s="381"/>
      <c r="BB740" s="381"/>
      <c r="BC740" s="156"/>
      <c r="BD740" s="156"/>
      <c r="BE740" s="983">
        <v>664</v>
      </c>
      <c r="BF740" s="381"/>
      <c r="BG740" s="381"/>
      <c r="BH740" s="381"/>
      <c r="BI740" s="381"/>
      <c r="BJ740" s="381"/>
      <c r="BK740" s="381"/>
      <c r="BL740" s="381"/>
      <c r="BM740" s="381"/>
      <c r="BN740" s="381"/>
      <c r="BO740" s="381"/>
      <c r="BP740" s="381"/>
      <c r="BQ740" s="381"/>
      <c r="BR740" s="381"/>
      <c r="BS740" s="381"/>
      <c r="BT740" s="381"/>
      <c r="BU740" s="381"/>
      <c r="BV740" s="381"/>
      <c r="BW740" s="381"/>
      <c r="BX740" s="381"/>
      <c r="BY740" s="381"/>
      <c r="BZ740" s="381"/>
      <c r="CA740" s="381"/>
      <c r="CB740" s="381"/>
      <c r="CC740" s="381"/>
      <c r="CD740" s="381"/>
      <c r="CE740" s="381"/>
      <c r="CF740" s="381"/>
      <c r="CG740" s="381"/>
      <c r="CH740" s="381"/>
      <c r="CI740" s="381"/>
      <c r="CJ740" s="381"/>
      <c r="CK740" s="381"/>
      <c r="CL740" s="381"/>
      <c r="CM740" s="381"/>
      <c r="CN740" s="381"/>
      <c r="CO740" s="381"/>
      <c r="CP740" s="381"/>
      <c r="CQ740" s="381"/>
      <c r="CR740" s="381"/>
      <c r="CS740" s="381"/>
      <c r="CT740" s="381"/>
      <c r="CU740" s="381"/>
      <c r="CV740" s="381"/>
      <c r="CW740" s="381"/>
      <c r="CX740" s="381"/>
      <c r="CY740" s="381"/>
      <c r="CZ740" s="381"/>
      <c r="DA740" s="381"/>
      <c r="DB740" s="381"/>
      <c r="DC740" s="381"/>
      <c r="DD740" s="381"/>
      <c r="DE740" s="381"/>
      <c r="DF740" s="381"/>
      <c r="DG740" s="381"/>
      <c r="DH740" s="381"/>
      <c r="DI740" s="381"/>
      <c r="DJ740" s="381"/>
      <c r="DK740" s="381"/>
      <c r="DL740" s="381"/>
      <c r="DM740" s="381"/>
      <c r="DN740" s="381"/>
      <c r="DO740" s="381"/>
      <c r="DP740" s="381"/>
      <c r="DQ740" s="381"/>
      <c r="DR740" s="381"/>
      <c r="DS740" s="381"/>
      <c r="DT740" s="381"/>
      <c r="DU740" s="381"/>
      <c r="DV740" s="381"/>
      <c r="DW740" s="381"/>
      <c r="DX740" s="381"/>
      <c r="DY740" s="381"/>
      <c r="DZ740" s="381"/>
      <c r="EA740" s="381"/>
      <c r="EB740" s="381"/>
      <c r="EC740" s="381"/>
      <c r="ED740" s="381"/>
      <c r="EE740" s="381"/>
      <c r="EF740" s="381"/>
      <c r="EG740" s="381"/>
      <c r="EH740" s="381"/>
      <c r="EI740" s="381"/>
      <c r="EJ740" s="381"/>
      <c r="EK740" s="381"/>
      <c r="EL740" s="381"/>
      <c r="EM740" s="381"/>
      <c r="EN740" s="381"/>
      <c r="EO740" s="381"/>
      <c r="EP740" s="381"/>
      <c r="EQ740" s="381"/>
      <c r="ER740" s="381"/>
      <c r="ES740" s="381"/>
      <c r="ET740" s="381"/>
      <c r="EU740" s="381"/>
      <c r="EV740" s="381"/>
      <c r="EW740" s="381"/>
      <c r="EX740" s="381"/>
      <c r="EY740" s="381"/>
      <c r="EZ740" s="381"/>
      <c r="FA740" s="381"/>
      <c r="FB740" s="381"/>
      <c r="FC740" s="381"/>
      <c r="FD740" s="381"/>
      <c r="FE740" s="381"/>
      <c r="FF740" s="381"/>
      <c r="FG740" s="381"/>
      <c r="FH740" s="381"/>
      <c r="FI740" s="381"/>
      <c r="FJ740" s="381"/>
      <c r="FK740" s="381"/>
      <c r="FL740" s="381"/>
      <c r="FM740" s="381"/>
      <c r="FN740" s="381"/>
      <c r="FO740" s="381"/>
      <c r="FP740" s="381"/>
      <c r="FQ740" s="381"/>
      <c r="FR740" s="381"/>
      <c r="FS740" s="381"/>
      <c r="FT740" s="381"/>
      <c r="FU740" s="381"/>
      <c r="FV740" s="381"/>
      <c r="FW740" s="381"/>
      <c r="FX740" s="381"/>
      <c r="FY740" s="381"/>
      <c r="FZ740" s="381"/>
      <c r="GA740" s="381"/>
      <c r="GB740" s="381"/>
      <c r="GC740" s="381"/>
      <c r="GD740" s="381"/>
      <c r="GE740" s="381"/>
      <c r="GF740" s="381"/>
      <c r="GG740" s="381"/>
      <c r="GH740" s="381"/>
      <c r="GI740" s="381"/>
      <c r="GJ740" s="381"/>
      <c r="GK740" s="381"/>
      <c r="GL740" s="381"/>
      <c r="GM740" s="381"/>
      <c r="GN740" s="381"/>
      <c r="GO740" s="381"/>
      <c r="GP740" s="381"/>
      <c r="GQ740" s="381"/>
      <c r="GR740" s="381"/>
      <c r="GS740" s="381"/>
      <c r="GT740" s="381"/>
      <c r="GU740" s="381"/>
      <c r="GV740" s="381"/>
      <c r="GW740" s="381"/>
      <c r="GX740" s="381"/>
      <c r="GY740" s="381"/>
      <c r="GZ740" s="381"/>
      <c r="HA740" s="381"/>
      <c r="HB740" s="381"/>
      <c r="HC740" s="381"/>
      <c r="HD740" s="381"/>
      <c r="HE740" s="381"/>
      <c r="HF740" s="381"/>
      <c r="HG740" s="381"/>
      <c r="HH740" s="381"/>
      <c r="HI740" s="381"/>
      <c r="HJ740" s="381"/>
      <c r="HK740" s="381"/>
      <c r="HL740" s="381"/>
      <c r="HM740" s="381"/>
      <c r="HN740" s="381"/>
      <c r="HO740" s="381"/>
      <c r="HP740" s="381"/>
      <c r="HQ740" s="381"/>
      <c r="HR740" s="381"/>
      <c r="HS740" s="381"/>
      <c r="HT740" s="381"/>
      <c r="HU740" s="381"/>
      <c r="HV740" s="381"/>
      <c r="HW740" s="381"/>
      <c r="HX740" s="381"/>
      <c r="HY740" s="381"/>
      <c r="HZ740" s="381"/>
      <c r="IA740" s="381"/>
      <c r="IB740" s="381"/>
      <c r="IC740" s="381"/>
      <c r="ID740" s="381"/>
      <c r="IE740" s="381"/>
      <c r="IF740" s="381"/>
      <c r="IG740" s="381"/>
      <c r="IH740" s="381"/>
      <c r="II740" s="381"/>
      <c r="IJ740" s="381"/>
      <c r="IK740" s="381"/>
      <c r="IL740" s="381"/>
      <c r="IM740" s="381"/>
      <c r="IN740" s="381"/>
      <c r="IO740" s="381"/>
      <c r="IP740" s="381"/>
      <c r="IQ740" s="381"/>
      <c r="IR740" s="381"/>
      <c r="IS740" s="381"/>
      <c r="IT740" s="381"/>
      <c r="IU740" s="381"/>
      <c r="IV740" s="381"/>
      <c r="IW740" s="381"/>
      <c r="IX740" s="381"/>
      <c r="IY740" s="381"/>
    </row>
    <row r="741" spans="1:259" ht="12.95" customHeight="1">
      <c r="A741" s="61" t="s">
        <v>317</v>
      </c>
      <c r="B741" s="213"/>
      <c r="C741" s="213"/>
      <c r="D741" s="131">
        <v>270002253</v>
      </c>
      <c r="E741" s="216" t="s">
        <v>3627</v>
      </c>
      <c r="F741" s="216"/>
      <c r="G741" s="217">
        <v>22100468</v>
      </c>
      <c r="H741" s="338"/>
      <c r="I741" s="48" t="s">
        <v>2299</v>
      </c>
      <c r="J741" s="223" t="s">
        <v>2300</v>
      </c>
      <c r="K741" s="48" t="s">
        <v>2297</v>
      </c>
      <c r="L741" s="48" t="s">
        <v>103</v>
      </c>
      <c r="M741" s="146" t="s">
        <v>104</v>
      </c>
      <c r="N741" s="48"/>
      <c r="O741" s="166" t="s">
        <v>105</v>
      </c>
      <c r="P741" s="166" t="s">
        <v>106</v>
      </c>
      <c r="Q741" s="48" t="s">
        <v>107</v>
      </c>
      <c r="R741" s="166" t="s">
        <v>1092</v>
      </c>
      <c r="S741" s="48" t="s">
        <v>109</v>
      </c>
      <c r="T741" s="166" t="s">
        <v>106</v>
      </c>
      <c r="U741" s="48" t="s">
        <v>121</v>
      </c>
      <c r="V741" s="48" t="s">
        <v>111</v>
      </c>
      <c r="W741" s="167">
        <v>60</v>
      </c>
      <c r="X741" s="48" t="s">
        <v>112</v>
      </c>
      <c r="Y741" s="166"/>
      <c r="Z741" s="166"/>
      <c r="AA741" s="166"/>
      <c r="AB741" s="168"/>
      <c r="AC741" s="169">
        <v>90</v>
      </c>
      <c r="AD741" s="169">
        <v>10</v>
      </c>
      <c r="AE741" s="170" t="s">
        <v>128</v>
      </c>
      <c r="AF741" s="171" t="s">
        <v>114</v>
      </c>
      <c r="AG741" s="172">
        <v>892</v>
      </c>
      <c r="AH741" s="173">
        <v>16.25</v>
      </c>
      <c r="AI741" s="32">
        <v>0</v>
      </c>
      <c r="AJ741" s="33">
        <f t="shared" si="44"/>
        <v>0</v>
      </c>
      <c r="AK741" s="154"/>
      <c r="AL741" s="154"/>
      <c r="AM741" s="154"/>
      <c r="AN741" s="40" t="s">
        <v>115</v>
      </c>
      <c r="AO741" s="48"/>
      <c r="AP741" s="48"/>
      <c r="AQ741" s="48"/>
      <c r="AR741" s="48"/>
      <c r="AS741" s="48" t="s">
        <v>2301</v>
      </c>
      <c r="AT741" s="48"/>
      <c r="AU741" s="48"/>
      <c r="AV741" s="48"/>
      <c r="AW741" s="75"/>
      <c r="AX741" s="75"/>
      <c r="AY741" s="75"/>
      <c r="AZ741" s="75"/>
      <c r="BA741" s="381"/>
      <c r="BB741" s="381"/>
      <c r="BC741" s="156"/>
      <c r="BD741" s="156"/>
      <c r="BE741" s="983">
        <v>665</v>
      </c>
      <c r="BF741" s="381"/>
      <c r="BG741" s="381"/>
      <c r="BH741" s="381"/>
      <c r="BI741" s="381"/>
      <c r="BJ741" s="381"/>
      <c r="BK741" s="381"/>
      <c r="BL741" s="381"/>
      <c r="BM741" s="381"/>
      <c r="BN741" s="381"/>
      <c r="BO741" s="381"/>
      <c r="BP741" s="381"/>
      <c r="BQ741" s="381"/>
      <c r="BR741" s="381"/>
      <c r="BS741" s="381"/>
      <c r="BT741" s="381"/>
      <c r="BU741" s="381"/>
      <c r="BV741" s="381"/>
      <c r="BW741" s="381"/>
      <c r="BX741" s="381"/>
      <c r="BY741" s="381"/>
      <c r="BZ741" s="381"/>
      <c r="CA741" s="381"/>
      <c r="CB741" s="381"/>
      <c r="CC741" s="381"/>
      <c r="CD741" s="381"/>
      <c r="CE741" s="381"/>
      <c r="CF741" s="381"/>
      <c r="CG741" s="381"/>
      <c r="CH741" s="381"/>
      <c r="CI741" s="381"/>
      <c r="CJ741" s="381"/>
      <c r="CK741" s="381"/>
      <c r="CL741" s="381"/>
      <c r="CM741" s="381"/>
      <c r="CN741" s="381"/>
      <c r="CO741" s="381"/>
      <c r="CP741" s="381"/>
      <c r="CQ741" s="381"/>
      <c r="CR741" s="381"/>
      <c r="CS741" s="381"/>
      <c r="CT741" s="381"/>
      <c r="CU741" s="381"/>
      <c r="CV741" s="381"/>
      <c r="CW741" s="381"/>
      <c r="CX741" s="381"/>
      <c r="CY741" s="381"/>
      <c r="CZ741" s="381"/>
      <c r="DA741" s="381"/>
      <c r="DB741" s="381"/>
      <c r="DC741" s="381"/>
      <c r="DD741" s="381"/>
      <c r="DE741" s="381"/>
      <c r="DF741" s="381"/>
      <c r="DG741" s="381"/>
      <c r="DH741" s="381"/>
      <c r="DI741" s="381"/>
      <c r="DJ741" s="381"/>
      <c r="DK741" s="381"/>
      <c r="DL741" s="381"/>
      <c r="DM741" s="381"/>
      <c r="DN741" s="381"/>
      <c r="DO741" s="381"/>
      <c r="DP741" s="381"/>
      <c r="DQ741" s="381"/>
      <c r="DR741" s="381"/>
      <c r="DS741" s="381"/>
      <c r="DT741" s="381"/>
      <c r="DU741" s="381"/>
      <c r="DV741" s="381"/>
      <c r="DW741" s="381"/>
      <c r="DX741" s="381"/>
      <c r="DY741" s="381"/>
      <c r="DZ741" s="381"/>
      <c r="EA741" s="381"/>
      <c r="EB741" s="381"/>
      <c r="EC741" s="381"/>
      <c r="ED741" s="381"/>
      <c r="EE741" s="381"/>
      <c r="EF741" s="381"/>
      <c r="EG741" s="381"/>
      <c r="EH741" s="381"/>
      <c r="EI741" s="381"/>
      <c r="EJ741" s="381"/>
      <c r="EK741" s="381"/>
      <c r="EL741" s="381"/>
      <c r="EM741" s="381"/>
      <c r="EN741" s="381"/>
      <c r="EO741" s="381"/>
      <c r="EP741" s="381"/>
      <c r="EQ741" s="381"/>
      <c r="ER741" s="381"/>
      <c r="ES741" s="381"/>
      <c r="ET741" s="381"/>
      <c r="EU741" s="381"/>
      <c r="EV741" s="381"/>
      <c r="EW741" s="381"/>
      <c r="EX741" s="381"/>
      <c r="EY741" s="381"/>
      <c r="EZ741" s="381"/>
      <c r="FA741" s="381"/>
      <c r="FB741" s="381"/>
      <c r="FC741" s="381"/>
      <c r="FD741" s="381"/>
      <c r="FE741" s="381"/>
      <c r="FF741" s="381"/>
      <c r="FG741" s="381"/>
      <c r="FH741" s="381"/>
      <c r="FI741" s="381"/>
      <c r="FJ741" s="381"/>
      <c r="FK741" s="381"/>
      <c r="FL741" s="381"/>
      <c r="FM741" s="381"/>
      <c r="FN741" s="381"/>
      <c r="FO741" s="381"/>
      <c r="FP741" s="381"/>
      <c r="FQ741" s="381"/>
      <c r="FR741" s="381"/>
      <c r="FS741" s="381"/>
      <c r="FT741" s="381"/>
      <c r="FU741" s="381"/>
      <c r="FV741" s="381"/>
      <c r="FW741" s="381"/>
      <c r="FX741" s="381"/>
      <c r="FY741" s="381"/>
      <c r="FZ741" s="381"/>
      <c r="GA741" s="381"/>
      <c r="GB741" s="381"/>
      <c r="GC741" s="381"/>
      <c r="GD741" s="381"/>
      <c r="GE741" s="381"/>
      <c r="GF741" s="381"/>
      <c r="GG741" s="381"/>
      <c r="GH741" s="381"/>
      <c r="GI741" s="381"/>
      <c r="GJ741" s="381"/>
      <c r="GK741" s="381"/>
      <c r="GL741" s="381"/>
      <c r="GM741" s="381"/>
      <c r="GN741" s="381"/>
      <c r="GO741" s="381"/>
      <c r="GP741" s="381"/>
      <c r="GQ741" s="381"/>
      <c r="GR741" s="381"/>
      <c r="GS741" s="381"/>
      <c r="GT741" s="381"/>
      <c r="GU741" s="381"/>
      <c r="GV741" s="381"/>
      <c r="GW741" s="381"/>
      <c r="GX741" s="381"/>
      <c r="GY741" s="381"/>
      <c r="GZ741" s="381"/>
      <c r="HA741" s="381"/>
      <c r="HB741" s="381"/>
      <c r="HC741" s="381"/>
      <c r="HD741" s="381"/>
      <c r="HE741" s="381"/>
      <c r="HF741" s="381"/>
      <c r="HG741" s="381"/>
      <c r="HH741" s="381"/>
      <c r="HI741" s="381"/>
      <c r="HJ741" s="381"/>
      <c r="HK741" s="381"/>
      <c r="HL741" s="381"/>
      <c r="HM741" s="381"/>
      <c r="HN741" s="381"/>
      <c r="HO741" s="381"/>
      <c r="HP741" s="381"/>
      <c r="HQ741" s="381"/>
      <c r="HR741" s="381"/>
      <c r="HS741" s="381"/>
      <c r="HT741" s="381"/>
      <c r="HU741" s="381"/>
      <c r="HV741" s="381"/>
      <c r="HW741" s="381"/>
      <c r="HX741" s="381"/>
      <c r="HY741" s="381"/>
      <c r="HZ741" s="381"/>
      <c r="IA741" s="381"/>
      <c r="IB741" s="381"/>
      <c r="IC741" s="381"/>
      <c r="ID741" s="381"/>
      <c r="IE741" s="381"/>
      <c r="IF741" s="381"/>
      <c r="IG741" s="381"/>
      <c r="IH741" s="381"/>
      <c r="II741" s="381"/>
      <c r="IJ741" s="381"/>
      <c r="IK741" s="381"/>
      <c r="IL741" s="381"/>
      <c r="IM741" s="381"/>
      <c r="IN741" s="381"/>
      <c r="IO741" s="381"/>
      <c r="IP741" s="381"/>
      <c r="IQ741" s="381"/>
      <c r="IR741" s="381"/>
      <c r="IS741" s="381"/>
      <c r="IT741" s="381"/>
      <c r="IU741" s="381"/>
      <c r="IV741" s="381"/>
      <c r="IW741" s="381"/>
      <c r="IX741" s="381"/>
      <c r="IY741" s="381"/>
    </row>
    <row r="742" spans="1:259" ht="12.95" customHeight="1">
      <c r="A742" s="398" t="s">
        <v>317</v>
      </c>
      <c r="B742" s="260"/>
      <c r="C742" s="260"/>
      <c r="D742" s="420">
        <v>270002253</v>
      </c>
      <c r="E742" s="421" t="s">
        <v>4289</v>
      </c>
      <c r="F742" s="421"/>
      <c r="G742" s="26"/>
      <c r="H742" s="422"/>
      <c r="I742" s="48" t="s">
        <v>2299</v>
      </c>
      <c r="J742" s="223" t="s">
        <v>2300</v>
      </c>
      <c r="K742" s="48" t="s">
        <v>2297</v>
      </c>
      <c r="L742" s="48" t="s">
        <v>103</v>
      </c>
      <c r="M742" s="388"/>
      <c r="N742" s="48"/>
      <c r="O742" s="166" t="s">
        <v>105</v>
      </c>
      <c r="P742" s="166" t="s">
        <v>106</v>
      </c>
      <c r="Q742" s="48" t="s">
        <v>107</v>
      </c>
      <c r="R742" s="166" t="s">
        <v>1092</v>
      </c>
      <c r="S742" s="48" t="s">
        <v>109</v>
      </c>
      <c r="T742" s="166" t="s">
        <v>106</v>
      </c>
      <c r="U742" s="48" t="s">
        <v>121</v>
      </c>
      <c r="V742" s="1176" t="s">
        <v>111</v>
      </c>
      <c r="W742" s="166">
        <v>60</v>
      </c>
      <c r="X742" s="48" t="s">
        <v>112</v>
      </c>
      <c r="Y742" s="166"/>
      <c r="Z742" s="166"/>
      <c r="AA742" s="166"/>
      <c r="AB742" s="407"/>
      <c r="AC742" s="48">
        <v>90</v>
      </c>
      <c r="AD742" s="48">
        <v>10</v>
      </c>
      <c r="AE742" s="1770" t="s">
        <v>128</v>
      </c>
      <c r="AF742" s="48" t="s">
        <v>114</v>
      </c>
      <c r="AG742" s="409">
        <v>2993</v>
      </c>
      <c r="AH742" s="1797">
        <v>16.25</v>
      </c>
      <c r="AI742" s="34">
        <f>AH742*AG742</f>
        <v>48636.25</v>
      </c>
      <c r="AJ742" s="34">
        <f t="shared" si="44"/>
        <v>54472.600000000006</v>
      </c>
      <c r="AK742" s="35"/>
      <c r="AL742" s="34"/>
      <c r="AM742" s="34"/>
      <c r="AN742" s="40" t="s">
        <v>115</v>
      </c>
      <c r="AO742" s="48"/>
      <c r="AP742" s="48"/>
      <c r="AQ742" s="48"/>
      <c r="AR742" s="48"/>
      <c r="AS742" s="48" t="s">
        <v>2301</v>
      </c>
      <c r="AT742" s="48"/>
      <c r="AU742" s="48"/>
      <c r="AV742" s="48"/>
      <c r="AW742" s="411"/>
      <c r="AX742" s="411"/>
      <c r="AY742" s="411"/>
      <c r="AZ742" s="399"/>
      <c r="BA742" s="385" t="s">
        <v>4035</v>
      </c>
      <c r="BB742" s="386">
        <v>22100468</v>
      </c>
      <c r="BC742" s="386"/>
      <c r="BD742" s="209"/>
      <c r="BE742" s="983">
        <v>666</v>
      </c>
      <c r="BF742" s="381"/>
      <c r="BG742" s="381"/>
      <c r="BH742" s="381"/>
      <c r="BI742" s="381"/>
      <c r="BJ742" s="381"/>
      <c r="BK742" s="381"/>
      <c r="BL742" s="381"/>
      <c r="BM742" s="381"/>
      <c r="BN742" s="381"/>
      <c r="BO742" s="381"/>
      <c r="BP742" s="381"/>
      <c r="BQ742" s="381"/>
      <c r="BR742" s="381"/>
      <c r="BS742" s="381"/>
      <c r="BT742" s="381"/>
      <c r="BU742" s="381"/>
      <c r="BV742" s="381"/>
      <c r="BW742" s="381"/>
      <c r="BX742" s="381"/>
      <c r="BY742" s="381"/>
      <c r="BZ742" s="381"/>
      <c r="CA742" s="381"/>
      <c r="CB742" s="381"/>
      <c r="CC742" s="381"/>
      <c r="CD742" s="381"/>
      <c r="CE742" s="381"/>
      <c r="CF742" s="381"/>
      <c r="CG742" s="381"/>
      <c r="CH742" s="381"/>
      <c r="CI742" s="381"/>
      <c r="CJ742" s="381"/>
      <c r="CK742" s="381"/>
      <c r="CL742" s="381"/>
      <c r="CM742" s="381"/>
      <c r="CN742" s="381"/>
      <c r="CO742" s="381"/>
      <c r="CP742" s="381"/>
      <c r="CQ742" s="381"/>
      <c r="CR742" s="381"/>
      <c r="CS742" s="381"/>
      <c r="CT742" s="381"/>
      <c r="CU742" s="381"/>
      <c r="CV742" s="381"/>
      <c r="CW742" s="381"/>
      <c r="CX742" s="381"/>
      <c r="CY742" s="381"/>
      <c r="CZ742" s="381"/>
      <c r="DA742" s="381"/>
      <c r="DB742" s="381"/>
      <c r="DC742" s="381"/>
      <c r="DD742" s="381"/>
      <c r="DE742" s="381"/>
      <c r="DF742" s="381"/>
      <c r="DG742" s="381"/>
      <c r="DH742" s="381"/>
      <c r="DI742" s="381"/>
      <c r="DJ742" s="381"/>
      <c r="DK742" s="381"/>
      <c r="DL742" s="381"/>
      <c r="DM742" s="381"/>
      <c r="DN742" s="381"/>
      <c r="DO742" s="381"/>
      <c r="DP742" s="381"/>
      <c r="DQ742" s="381"/>
      <c r="DR742" s="381"/>
      <c r="DS742" s="381"/>
      <c r="DT742" s="381"/>
      <c r="DU742" s="381"/>
      <c r="DV742" s="381"/>
      <c r="DW742" s="381"/>
      <c r="DX742" s="381"/>
      <c r="DY742" s="381"/>
      <c r="DZ742" s="381"/>
      <c r="EA742" s="381"/>
      <c r="EB742" s="381"/>
      <c r="EC742" s="381"/>
      <c r="ED742" s="381"/>
      <c r="EE742" s="381"/>
      <c r="EF742" s="381"/>
      <c r="EG742" s="381"/>
      <c r="EH742" s="381"/>
      <c r="EI742" s="381"/>
      <c r="EJ742" s="381"/>
      <c r="EK742" s="381"/>
      <c r="EL742" s="381"/>
      <c r="EM742" s="381"/>
      <c r="EN742" s="381"/>
      <c r="EO742" s="381"/>
      <c r="EP742" s="381"/>
      <c r="EQ742" s="381"/>
      <c r="ER742" s="381"/>
      <c r="ES742" s="381"/>
      <c r="ET742" s="381"/>
      <c r="EU742" s="381"/>
      <c r="EV742" s="381"/>
      <c r="EW742" s="381"/>
      <c r="EX742" s="381"/>
      <c r="EY742" s="381"/>
      <c r="EZ742" s="381"/>
      <c r="FA742" s="381"/>
      <c r="FB742" s="381"/>
      <c r="FC742" s="381"/>
      <c r="FD742" s="381"/>
      <c r="FE742" s="381"/>
      <c r="FF742" s="381"/>
      <c r="FG742" s="381"/>
      <c r="FH742" s="381"/>
      <c r="FI742" s="381"/>
      <c r="FJ742" s="381"/>
      <c r="FK742" s="381"/>
      <c r="FL742" s="381"/>
      <c r="FM742" s="381"/>
      <c r="FN742" s="381"/>
      <c r="FO742" s="381"/>
      <c r="FP742" s="381"/>
      <c r="FQ742" s="381"/>
      <c r="FR742" s="381"/>
      <c r="FS742" s="381"/>
      <c r="FT742" s="381"/>
      <c r="FU742" s="381"/>
      <c r="FV742" s="381"/>
      <c r="FW742" s="381"/>
      <c r="FX742" s="381"/>
      <c r="FY742" s="381"/>
      <c r="FZ742" s="381"/>
      <c r="GA742" s="381"/>
      <c r="GB742" s="381"/>
      <c r="GC742" s="381"/>
      <c r="GD742" s="381"/>
      <c r="GE742" s="381"/>
      <c r="GF742" s="381"/>
      <c r="GG742" s="381"/>
      <c r="GH742" s="381"/>
      <c r="GI742" s="381"/>
      <c r="GJ742" s="381"/>
      <c r="GK742" s="381"/>
      <c r="GL742" s="381"/>
      <c r="GM742" s="381"/>
      <c r="GN742" s="381"/>
      <c r="GO742" s="381"/>
      <c r="GP742" s="381"/>
      <c r="GQ742" s="381"/>
      <c r="GR742" s="381"/>
      <c r="GS742" s="381"/>
      <c r="GT742" s="381"/>
      <c r="GU742" s="381"/>
      <c r="GV742" s="381"/>
      <c r="GW742" s="381"/>
      <c r="GX742" s="381"/>
      <c r="GY742" s="381"/>
      <c r="GZ742" s="381"/>
      <c r="HA742" s="381"/>
      <c r="HB742" s="381"/>
      <c r="HC742" s="381"/>
      <c r="HD742" s="381"/>
      <c r="HE742" s="381"/>
      <c r="HF742" s="381"/>
      <c r="HG742" s="381"/>
      <c r="HH742" s="381"/>
      <c r="HI742" s="381"/>
      <c r="HJ742" s="381"/>
      <c r="HK742" s="381"/>
      <c r="HL742" s="381"/>
      <c r="HM742" s="381"/>
      <c r="HN742" s="381"/>
      <c r="HO742" s="381"/>
      <c r="HP742" s="381"/>
      <c r="HQ742" s="381"/>
      <c r="HR742" s="381"/>
      <c r="HS742" s="381"/>
      <c r="HT742" s="381"/>
      <c r="HU742" s="381"/>
      <c r="HV742" s="381"/>
      <c r="HW742" s="381"/>
      <c r="HX742" s="381"/>
      <c r="HY742" s="381"/>
      <c r="HZ742" s="381"/>
      <c r="IA742" s="381"/>
      <c r="IB742" s="381"/>
      <c r="IC742" s="381"/>
      <c r="ID742" s="381"/>
      <c r="IE742" s="381"/>
      <c r="IF742" s="381"/>
      <c r="IG742" s="381"/>
      <c r="IH742" s="381"/>
      <c r="II742" s="381"/>
      <c r="IJ742" s="381"/>
      <c r="IK742" s="381"/>
      <c r="IL742" s="381"/>
      <c r="IM742" s="381"/>
      <c r="IN742" s="381"/>
      <c r="IO742" s="381"/>
      <c r="IP742" s="381"/>
      <c r="IQ742" s="381"/>
      <c r="IR742" s="381"/>
      <c r="IS742" s="381"/>
      <c r="IT742" s="381"/>
      <c r="IU742" s="381"/>
      <c r="IV742" s="381"/>
      <c r="IW742" s="381"/>
      <c r="IX742" s="381"/>
      <c r="IY742" s="381"/>
    </row>
    <row r="743" spans="1:259" ht="12.95" customHeight="1">
      <c r="A743" s="61" t="s">
        <v>8485</v>
      </c>
      <c r="B743" s="213"/>
      <c r="C743" s="213"/>
      <c r="D743" s="131">
        <v>210019598</v>
      </c>
      <c r="E743" s="216" t="s">
        <v>1253</v>
      </c>
      <c r="F743" s="216"/>
      <c r="G743" s="217">
        <v>22100575</v>
      </c>
      <c r="H743" s="218"/>
      <c r="I743" s="145" t="s">
        <v>2302</v>
      </c>
      <c r="J743" s="229" t="s">
        <v>2303</v>
      </c>
      <c r="K743" s="145" t="s">
        <v>138</v>
      </c>
      <c r="L743" s="145" t="s">
        <v>103</v>
      </c>
      <c r="M743" s="146"/>
      <c r="N743" s="145"/>
      <c r="O743" s="147" t="s">
        <v>105</v>
      </c>
      <c r="P743" s="147" t="s">
        <v>106</v>
      </c>
      <c r="Q743" s="145" t="s">
        <v>107</v>
      </c>
      <c r="R743" s="182" t="s">
        <v>1092</v>
      </c>
      <c r="S743" s="145" t="s">
        <v>109</v>
      </c>
      <c r="T743" s="147" t="s">
        <v>106</v>
      </c>
      <c r="U743" s="145" t="s">
        <v>121</v>
      </c>
      <c r="V743" s="145" t="s">
        <v>111</v>
      </c>
      <c r="W743" s="147">
        <v>60</v>
      </c>
      <c r="X743" s="26" t="s">
        <v>112</v>
      </c>
      <c r="Y743" s="147"/>
      <c r="Z743" s="147"/>
      <c r="AA743" s="147"/>
      <c r="AB743" s="148"/>
      <c r="AC743" s="149">
        <v>90</v>
      </c>
      <c r="AD743" s="149">
        <v>10</v>
      </c>
      <c r="AE743" s="150" t="s">
        <v>139</v>
      </c>
      <c r="AF743" s="145" t="s">
        <v>114</v>
      </c>
      <c r="AG743" s="151">
        <v>3</v>
      </c>
      <c r="AH743" s="80">
        <v>1866.06</v>
      </c>
      <c r="AI743" s="152">
        <f>AG743*AH743</f>
        <v>5598.18</v>
      </c>
      <c r="AJ743" s="153">
        <f t="shared" si="44"/>
        <v>6269.9616000000005</v>
      </c>
      <c r="AK743" s="154"/>
      <c r="AL743" s="154"/>
      <c r="AM743" s="154"/>
      <c r="AN743" s="155" t="s">
        <v>115</v>
      </c>
      <c r="AO743" s="145"/>
      <c r="AP743" s="145"/>
      <c r="AQ743" s="145"/>
      <c r="AR743" s="145"/>
      <c r="AS743" s="26" t="s">
        <v>2304</v>
      </c>
      <c r="AT743" s="145"/>
      <c r="AU743" s="145"/>
      <c r="AV743" s="145"/>
      <c r="AW743" s="75"/>
      <c r="AX743" s="75"/>
      <c r="AY743" s="75"/>
      <c r="AZ743" s="75"/>
      <c r="BA743" s="381"/>
      <c r="BB743" s="381"/>
      <c r="BC743" s="156"/>
      <c r="BD743" s="156"/>
      <c r="BE743" s="983">
        <v>667</v>
      </c>
      <c r="BF743" s="381"/>
      <c r="BG743" s="381"/>
      <c r="BH743" s="381"/>
      <c r="BI743" s="381"/>
      <c r="BJ743" s="381"/>
      <c r="BK743" s="381"/>
      <c r="BL743" s="381"/>
      <c r="BM743" s="381"/>
      <c r="BN743" s="381"/>
      <c r="BO743" s="381"/>
      <c r="BP743" s="381"/>
      <c r="BQ743" s="381"/>
      <c r="BR743" s="381"/>
      <c r="BS743" s="381"/>
      <c r="BT743" s="381"/>
      <c r="BU743" s="381"/>
      <c r="BV743" s="381"/>
      <c r="BW743" s="381"/>
      <c r="BX743" s="381"/>
      <c r="BY743" s="381"/>
      <c r="BZ743" s="381"/>
      <c r="CA743" s="381"/>
      <c r="CB743" s="381"/>
      <c r="CC743" s="381"/>
      <c r="CD743" s="381"/>
      <c r="CE743" s="381"/>
      <c r="CF743" s="381"/>
      <c r="CG743" s="381"/>
      <c r="CH743" s="381"/>
      <c r="CI743" s="381"/>
      <c r="CJ743" s="381"/>
      <c r="CK743" s="381"/>
      <c r="CL743" s="381"/>
      <c r="CM743" s="381"/>
      <c r="CN743" s="381"/>
      <c r="CO743" s="381"/>
      <c r="CP743" s="381"/>
      <c r="CQ743" s="381"/>
      <c r="CR743" s="381"/>
      <c r="CS743" s="381"/>
      <c r="CT743" s="381"/>
      <c r="CU743" s="381"/>
      <c r="CV743" s="381"/>
      <c r="CW743" s="381"/>
      <c r="CX743" s="381"/>
      <c r="CY743" s="381"/>
      <c r="CZ743" s="381"/>
      <c r="DA743" s="381"/>
      <c r="DB743" s="381"/>
      <c r="DC743" s="381"/>
      <c r="DD743" s="381"/>
      <c r="DE743" s="381"/>
      <c r="DF743" s="381"/>
      <c r="DG743" s="381"/>
      <c r="DH743" s="381"/>
      <c r="DI743" s="381"/>
      <c r="DJ743" s="381"/>
      <c r="DK743" s="381"/>
      <c r="DL743" s="381"/>
      <c r="DM743" s="381"/>
      <c r="DN743" s="381"/>
      <c r="DO743" s="381"/>
      <c r="DP743" s="381"/>
      <c r="DQ743" s="381"/>
      <c r="DR743" s="381"/>
      <c r="DS743" s="381"/>
      <c r="DT743" s="381"/>
      <c r="DU743" s="381"/>
      <c r="DV743" s="381"/>
      <c r="DW743" s="381"/>
      <c r="DX743" s="381"/>
      <c r="DY743" s="381"/>
      <c r="DZ743" s="381"/>
      <c r="EA743" s="381"/>
      <c r="EB743" s="381"/>
      <c r="EC743" s="381"/>
      <c r="ED743" s="381"/>
      <c r="EE743" s="381"/>
      <c r="EF743" s="381"/>
      <c r="EG743" s="381"/>
      <c r="EH743" s="381"/>
      <c r="EI743" s="381"/>
      <c r="EJ743" s="381"/>
      <c r="EK743" s="381"/>
      <c r="EL743" s="381"/>
      <c r="EM743" s="381"/>
      <c r="EN743" s="381"/>
      <c r="EO743" s="381"/>
      <c r="EP743" s="381"/>
      <c r="EQ743" s="381"/>
      <c r="ER743" s="381"/>
      <c r="ES743" s="381"/>
      <c r="ET743" s="381"/>
      <c r="EU743" s="381"/>
      <c r="EV743" s="381"/>
      <c r="EW743" s="381"/>
      <c r="EX743" s="381"/>
      <c r="EY743" s="381"/>
      <c r="EZ743" s="381"/>
      <c r="FA743" s="381"/>
      <c r="FB743" s="381"/>
      <c r="FC743" s="381"/>
      <c r="FD743" s="381"/>
      <c r="FE743" s="381"/>
      <c r="FF743" s="381"/>
      <c r="FG743" s="381"/>
      <c r="FH743" s="381"/>
      <c r="FI743" s="381"/>
      <c r="FJ743" s="381"/>
      <c r="FK743" s="381"/>
      <c r="FL743" s="381"/>
      <c r="FM743" s="381"/>
      <c r="FN743" s="381"/>
      <c r="FO743" s="381"/>
      <c r="FP743" s="381"/>
      <c r="FQ743" s="381"/>
      <c r="FR743" s="381"/>
      <c r="FS743" s="381"/>
      <c r="FT743" s="381"/>
      <c r="FU743" s="381"/>
      <c r="FV743" s="381"/>
      <c r="FW743" s="381"/>
      <c r="FX743" s="381"/>
      <c r="FY743" s="381"/>
      <c r="FZ743" s="381"/>
      <c r="GA743" s="381"/>
      <c r="GB743" s="381"/>
      <c r="GC743" s="381"/>
      <c r="GD743" s="381"/>
      <c r="GE743" s="381"/>
      <c r="GF743" s="381"/>
      <c r="GG743" s="381"/>
      <c r="GH743" s="381"/>
      <c r="GI743" s="381"/>
      <c r="GJ743" s="381"/>
      <c r="GK743" s="381"/>
      <c r="GL743" s="381"/>
      <c r="GM743" s="381"/>
      <c r="GN743" s="381"/>
      <c r="GO743" s="381"/>
      <c r="GP743" s="381"/>
      <c r="GQ743" s="381"/>
      <c r="GR743" s="381"/>
      <c r="GS743" s="381"/>
      <c r="GT743" s="381"/>
      <c r="GU743" s="381"/>
      <c r="GV743" s="381"/>
      <c r="GW743" s="381"/>
      <c r="GX743" s="381"/>
      <c r="GY743" s="381"/>
      <c r="GZ743" s="381"/>
      <c r="HA743" s="381"/>
      <c r="HB743" s="381"/>
      <c r="HC743" s="381"/>
      <c r="HD743" s="381"/>
      <c r="HE743" s="381"/>
      <c r="HF743" s="381"/>
      <c r="HG743" s="381"/>
      <c r="HH743" s="381"/>
      <c r="HI743" s="381"/>
      <c r="HJ743" s="381"/>
      <c r="HK743" s="381"/>
      <c r="HL743" s="381"/>
      <c r="HM743" s="381"/>
      <c r="HN743" s="381"/>
      <c r="HO743" s="381"/>
      <c r="HP743" s="381"/>
      <c r="HQ743" s="381"/>
      <c r="HR743" s="381"/>
      <c r="HS743" s="381"/>
      <c r="HT743" s="381"/>
      <c r="HU743" s="381"/>
      <c r="HV743" s="381"/>
      <c r="HW743" s="381"/>
      <c r="HX743" s="381"/>
      <c r="HY743" s="381"/>
      <c r="HZ743" s="381"/>
      <c r="IA743" s="381"/>
      <c r="IB743" s="381"/>
      <c r="IC743" s="381"/>
      <c r="ID743" s="381"/>
      <c r="IE743" s="381"/>
      <c r="IF743" s="381"/>
      <c r="IG743" s="381"/>
      <c r="IH743" s="381"/>
      <c r="II743" s="381"/>
      <c r="IJ743" s="381"/>
      <c r="IK743" s="381"/>
      <c r="IL743" s="381"/>
      <c r="IM743" s="381"/>
      <c r="IN743" s="381"/>
      <c r="IO743" s="381"/>
      <c r="IP743" s="381"/>
      <c r="IQ743" s="381"/>
      <c r="IR743" s="381"/>
      <c r="IS743" s="381"/>
      <c r="IT743" s="381"/>
      <c r="IU743" s="381"/>
      <c r="IV743" s="381"/>
      <c r="IW743" s="381"/>
      <c r="IX743" s="381"/>
      <c r="IY743" s="381"/>
    </row>
    <row r="744" spans="1:259" ht="12.95" customHeight="1">
      <c r="A744" s="61" t="s">
        <v>8484</v>
      </c>
      <c r="B744" s="213"/>
      <c r="C744" s="60" t="s">
        <v>2123</v>
      </c>
      <c r="D744" s="131">
        <v>210032842</v>
      </c>
      <c r="E744" s="216" t="s">
        <v>3628</v>
      </c>
      <c r="F744" s="216"/>
      <c r="G744" s="217">
        <v>22100416</v>
      </c>
      <c r="H744" s="141"/>
      <c r="I744" s="26" t="s">
        <v>470</v>
      </c>
      <c r="J744" s="229" t="s">
        <v>437</v>
      </c>
      <c r="K744" s="26" t="s">
        <v>471</v>
      </c>
      <c r="L744" s="26" t="s">
        <v>402</v>
      </c>
      <c r="M744" s="146" t="s">
        <v>104</v>
      </c>
      <c r="N744" s="26" t="s">
        <v>120</v>
      </c>
      <c r="O744" s="28" t="s">
        <v>83</v>
      </c>
      <c r="P744" s="28" t="s">
        <v>106</v>
      </c>
      <c r="Q744" s="26" t="s">
        <v>107</v>
      </c>
      <c r="R744" s="28" t="s">
        <v>433</v>
      </c>
      <c r="S744" s="26" t="s">
        <v>109</v>
      </c>
      <c r="T744" s="28" t="s">
        <v>106</v>
      </c>
      <c r="U744" s="26" t="s">
        <v>121</v>
      </c>
      <c r="V744" s="26" t="s">
        <v>111</v>
      </c>
      <c r="W744" s="77">
        <v>60</v>
      </c>
      <c r="X744" s="26" t="s">
        <v>112</v>
      </c>
      <c r="Y744" s="28"/>
      <c r="Z744" s="28"/>
      <c r="AA744" s="28"/>
      <c r="AB744" s="168">
        <v>30</v>
      </c>
      <c r="AC744" s="169">
        <v>60</v>
      </c>
      <c r="AD744" s="169">
        <v>10</v>
      </c>
      <c r="AE744" s="150" t="s">
        <v>128</v>
      </c>
      <c r="AF744" s="174" t="s">
        <v>114</v>
      </c>
      <c r="AG744" s="151">
        <v>6</v>
      </c>
      <c r="AH744" s="80">
        <v>639249.57999999996</v>
      </c>
      <c r="AI744" s="32">
        <v>0</v>
      </c>
      <c r="AJ744" s="33">
        <f t="shared" si="44"/>
        <v>0</v>
      </c>
      <c r="AK744" s="154"/>
      <c r="AL744" s="154"/>
      <c r="AM744" s="154"/>
      <c r="AN744" s="24" t="s">
        <v>115</v>
      </c>
      <c r="AO744" s="26"/>
      <c r="AP744" s="26"/>
      <c r="AQ744" s="26"/>
      <c r="AR744" s="26"/>
      <c r="AS744" s="26" t="s">
        <v>2305</v>
      </c>
      <c r="AT744" s="26"/>
      <c r="AU744" s="26"/>
      <c r="AV744" s="26"/>
      <c r="AW744" s="75"/>
      <c r="AX744" s="75"/>
      <c r="AY744" s="75"/>
      <c r="AZ744" s="75"/>
      <c r="BA744" s="381"/>
      <c r="BB744" s="381"/>
      <c r="BC744" s="156"/>
      <c r="BD744" s="156"/>
      <c r="BE744" s="983">
        <v>668</v>
      </c>
      <c r="BF744" s="381"/>
      <c r="BG744" s="381"/>
      <c r="BH744" s="381"/>
      <c r="BI744" s="381"/>
      <c r="BJ744" s="381"/>
      <c r="BK744" s="381"/>
      <c r="BL744" s="381"/>
      <c r="BM744" s="381"/>
      <c r="BN744" s="381"/>
      <c r="BO744" s="381"/>
      <c r="BP744" s="381"/>
      <c r="BQ744" s="381"/>
      <c r="BR744" s="381"/>
      <c r="BS744" s="381"/>
      <c r="BT744" s="381"/>
      <c r="BU744" s="381"/>
      <c r="BV744" s="381"/>
      <c r="BW744" s="381"/>
      <c r="BX744" s="381"/>
      <c r="BY744" s="381"/>
      <c r="BZ744" s="381"/>
      <c r="CA744" s="381"/>
      <c r="CB744" s="381"/>
      <c r="CC744" s="381"/>
      <c r="CD744" s="381"/>
      <c r="CE744" s="381"/>
      <c r="CF744" s="381"/>
      <c r="CG744" s="381"/>
      <c r="CH744" s="381"/>
      <c r="CI744" s="381"/>
      <c r="CJ744" s="381"/>
      <c r="CK744" s="381"/>
      <c r="CL744" s="381"/>
      <c r="CM744" s="381"/>
      <c r="CN744" s="381"/>
      <c r="CO744" s="381"/>
      <c r="CP744" s="381"/>
      <c r="CQ744" s="381"/>
      <c r="CR744" s="381"/>
      <c r="CS744" s="381"/>
      <c r="CT744" s="381"/>
      <c r="CU744" s="381"/>
      <c r="CV744" s="381"/>
      <c r="CW744" s="381"/>
      <c r="CX744" s="381"/>
      <c r="CY744" s="381"/>
      <c r="CZ744" s="381"/>
      <c r="DA744" s="381"/>
      <c r="DB744" s="381"/>
      <c r="DC744" s="381"/>
      <c r="DD744" s="381"/>
      <c r="DE744" s="381"/>
      <c r="DF744" s="381"/>
      <c r="DG744" s="381"/>
      <c r="DH744" s="381"/>
      <c r="DI744" s="381"/>
      <c r="DJ744" s="381"/>
      <c r="DK744" s="381"/>
      <c r="DL744" s="381"/>
      <c r="DM744" s="381"/>
      <c r="DN744" s="381"/>
      <c r="DO744" s="381"/>
      <c r="DP744" s="381"/>
      <c r="DQ744" s="381"/>
      <c r="DR744" s="381"/>
      <c r="DS744" s="381"/>
      <c r="DT744" s="381"/>
      <c r="DU744" s="381"/>
      <c r="DV744" s="381"/>
      <c r="DW744" s="381"/>
      <c r="DX744" s="381"/>
      <c r="DY744" s="381"/>
      <c r="DZ744" s="381"/>
      <c r="EA744" s="381"/>
      <c r="EB744" s="381"/>
      <c r="EC744" s="381"/>
      <c r="ED744" s="381"/>
      <c r="EE744" s="381"/>
      <c r="EF744" s="381"/>
      <c r="EG744" s="381"/>
      <c r="EH744" s="381"/>
      <c r="EI744" s="381"/>
      <c r="EJ744" s="381"/>
      <c r="EK744" s="381"/>
      <c r="EL744" s="381"/>
      <c r="EM744" s="381"/>
      <c r="EN744" s="381"/>
      <c r="EO744" s="381"/>
      <c r="EP744" s="381"/>
      <c r="EQ744" s="381"/>
      <c r="ER744" s="381"/>
      <c r="ES744" s="381"/>
      <c r="ET744" s="381"/>
      <c r="EU744" s="381"/>
      <c r="EV744" s="381"/>
      <c r="EW744" s="381"/>
      <c r="EX744" s="381"/>
      <c r="EY744" s="381"/>
      <c r="EZ744" s="381"/>
      <c r="FA744" s="381"/>
      <c r="FB744" s="381"/>
      <c r="FC744" s="381"/>
      <c r="FD744" s="381"/>
      <c r="FE744" s="381"/>
      <c r="FF744" s="381"/>
      <c r="FG744" s="381"/>
      <c r="FH744" s="381"/>
      <c r="FI744" s="381"/>
      <c r="FJ744" s="381"/>
      <c r="FK744" s="381"/>
      <c r="FL744" s="381"/>
      <c r="FM744" s="381"/>
      <c r="FN744" s="381"/>
      <c r="FO744" s="381"/>
      <c r="FP744" s="381"/>
      <c r="FQ744" s="381"/>
      <c r="FR744" s="381"/>
      <c r="FS744" s="381"/>
      <c r="FT744" s="381"/>
      <c r="FU744" s="381"/>
      <c r="FV744" s="381"/>
      <c r="FW744" s="381"/>
      <c r="FX744" s="381"/>
      <c r="FY744" s="381"/>
      <c r="FZ744" s="381"/>
      <c r="GA744" s="381"/>
      <c r="GB744" s="381"/>
      <c r="GC744" s="381"/>
      <c r="GD744" s="381"/>
      <c r="GE744" s="381"/>
      <c r="GF744" s="381"/>
      <c r="GG744" s="381"/>
      <c r="GH744" s="381"/>
      <c r="GI744" s="381"/>
      <c r="GJ744" s="381"/>
      <c r="GK744" s="381"/>
      <c r="GL744" s="381"/>
      <c r="GM744" s="381"/>
      <c r="GN744" s="381"/>
      <c r="GO744" s="381"/>
      <c r="GP744" s="381"/>
      <c r="GQ744" s="381"/>
      <c r="GR744" s="381"/>
      <c r="GS744" s="381"/>
      <c r="GT744" s="381"/>
      <c r="GU744" s="381"/>
      <c r="GV744" s="381"/>
      <c r="GW744" s="381"/>
      <c r="GX744" s="381"/>
      <c r="GY744" s="381"/>
      <c r="GZ744" s="381"/>
      <c r="HA744" s="381"/>
      <c r="HB744" s="381"/>
      <c r="HC744" s="381"/>
      <c r="HD744" s="381"/>
      <c r="HE744" s="381"/>
      <c r="HF744" s="381"/>
      <c r="HG744" s="381"/>
      <c r="HH744" s="381"/>
      <c r="HI744" s="381"/>
      <c r="HJ744" s="381"/>
      <c r="HK744" s="381"/>
      <c r="HL744" s="381"/>
      <c r="HM744" s="381"/>
      <c r="HN744" s="381"/>
      <c r="HO744" s="381"/>
      <c r="HP744" s="381"/>
      <c r="HQ744" s="381"/>
      <c r="HR744" s="381"/>
      <c r="HS744" s="381"/>
      <c r="HT744" s="381"/>
      <c r="HU744" s="381"/>
      <c r="HV744" s="381"/>
      <c r="HW744" s="381"/>
      <c r="HX744" s="381"/>
      <c r="HY744" s="381"/>
      <c r="HZ744" s="381"/>
      <c r="IA744" s="381"/>
      <c r="IB744" s="381"/>
      <c r="IC744" s="381"/>
      <c r="ID744" s="381"/>
      <c r="IE744" s="381"/>
      <c r="IF744" s="381"/>
      <c r="IG744" s="381"/>
      <c r="IH744" s="381"/>
      <c r="II744" s="381"/>
      <c r="IJ744" s="381"/>
      <c r="IK744" s="381"/>
      <c r="IL744" s="381"/>
      <c r="IM744" s="381"/>
      <c r="IN744" s="381"/>
      <c r="IO744" s="381"/>
      <c r="IP744" s="381"/>
      <c r="IQ744" s="381"/>
      <c r="IR744" s="381"/>
      <c r="IS744" s="381"/>
      <c r="IT744" s="381"/>
      <c r="IU744" s="381"/>
      <c r="IV744" s="381"/>
      <c r="IW744" s="381"/>
      <c r="IX744" s="381"/>
      <c r="IY744" s="381"/>
    </row>
    <row r="745" spans="1:259" ht="12.95" customHeight="1">
      <c r="A745" s="28" t="s">
        <v>8484</v>
      </c>
      <c r="B745" s="260"/>
      <c r="C745" s="287" t="s">
        <v>2090</v>
      </c>
      <c r="D745" s="28">
        <v>210032842</v>
      </c>
      <c r="E745" s="421" t="s">
        <v>4386</v>
      </c>
      <c r="F745" s="421"/>
      <c r="G745" s="26"/>
      <c r="H745" s="422"/>
      <c r="I745" s="26" t="s">
        <v>470</v>
      </c>
      <c r="J745" s="229" t="s">
        <v>437</v>
      </c>
      <c r="K745" s="26" t="s">
        <v>471</v>
      </c>
      <c r="L745" s="26" t="s">
        <v>402</v>
      </c>
      <c r="M745" s="393" t="s">
        <v>104</v>
      </c>
      <c r="N745" s="26" t="s">
        <v>120</v>
      </c>
      <c r="O745" s="28" t="s">
        <v>83</v>
      </c>
      <c r="P745" s="28" t="s">
        <v>106</v>
      </c>
      <c r="Q745" s="26" t="s">
        <v>107</v>
      </c>
      <c r="R745" s="28" t="s">
        <v>1092</v>
      </c>
      <c r="S745" s="26" t="s">
        <v>109</v>
      </c>
      <c r="T745" s="28" t="s">
        <v>106</v>
      </c>
      <c r="U745" s="26" t="s">
        <v>121</v>
      </c>
      <c r="V745" s="26" t="s">
        <v>111</v>
      </c>
      <c r="W745" s="28">
        <v>60</v>
      </c>
      <c r="X745" s="26" t="s">
        <v>112</v>
      </c>
      <c r="Y745" s="28"/>
      <c r="Z745" s="28"/>
      <c r="AA745" s="28"/>
      <c r="AB745" s="417">
        <v>30</v>
      </c>
      <c r="AC745" s="48">
        <v>60</v>
      </c>
      <c r="AD745" s="48">
        <v>10</v>
      </c>
      <c r="AE745" s="31" t="s">
        <v>128</v>
      </c>
      <c r="AF745" s="26" t="s">
        <v>114</v>
      </c>
      <c r="AG745" s="31">
        <v>8</v>
      </c>
      <c r="AH745" s="34">
        <v>538991.28</v>
      </c>
      <c r="AI745" s="32">
        <v>0</v>
      </c>
      <c r="AJ745" s="33">
        <f t="shared" si="44"/>
        <v>0</v>
      </c>
      <c r="AK745" s="35"/>
      <c r="AL745" s="34"/>
      <c r="AM745" s="34"/>
      <c r="AN745" s="24" t="s">
        <v>115</v>
      </c>
      <c r="AO745" s="26"/>
      <c r="AP745" s="26"/>
      <c r="AQ745" s="26"/>
      <c r="AR745" s="26"/>
      <c r="AS745" s="26" t="s">
        <v>2305</v>
      </c>
      <c r="AT745" s="26" t="s">
        <v>2305</v>
      </c>
      <c r="AU745" s="26"/>
      <c r="AV745" s="26"/>
      <c r="AW745" s="418"/>
      <c r="AX745" s="418"/>
      <c r="AY745" s="418"/>
      <c r="AZ745" s="26"/>
      <c r="BA745" s="253" t="s">
        <v>4081</v>
      </c>
      <c r="BB745" s="388">
        <v>22100416</v>
      </c>
      <c r="BC745" s="388"/>
      <c r="BD745" s="209"/>
      <c r="BE745" s="983">
        <v>669</v>
      </c>
      <c r="BF745" s="381"/>
      <c r="BG745" s="381"/>
      <c r="BH745" s="381"/>
      <c r="BI745" s="381"/>
      <c r="BJ745" s="381"/>
      <c r="BK745" s="381"/>
      <c r="BL745" s="381"/>
      <c r="BM745" s="381"/>
      <c r="BN745" s="381"/>
      <c r="BO745" s="381"/>
      <c r="BP745" s="381"/>
      <c r="BQ745" s="381"/>
      <c r="BR745" s="381"/>
      <c r="BS745" s="381"/>
      <c r="BT745" s="381"/>
      <c r="BU745" s="381"/>
      <c r="BV745" s="381"/>
      <c r="BW745" s="381"/>
      <c r="BX745" s="381"/>
      <c r="BY745" s="381"/>
      <c r="BZ745" s="381"/>
      <c r="CA745" s="381"/>
      <c r="CB745" s="381"/>
      <c r="CC745" s="381"/>
      <c r="CD745" s="381"/>
      <c r="CE745" s="381"/>
      <c r="CF745" s="381"/>
      <c r="CG745" s="381"/>
      <c r="CH745" s="381"/>
      <c r="CI745" s="381"/>
      <c r="CJ745" s="381"/>
      <c r="CK745" s="381"/>
      <c r="CL745" s="381"/>
      <c r="CM745" s="381"/>
      <c r="CN745" s="381"/>
      <c r="CO745" s="381"/>
      <c r="CP745" s="381"/>
      <c r="CQ745" s="381"/>
      <c r="CR745" s="381"/>
      <c r="CS745" s="381"/>
      <c r="CT745" s="381"/>
      <c r="CU745" s="381"/>
      <c r="CV745" s="381"/>
      <c r="CW745" s="381"/>
      <c r="CX745" s="381"/>
      <c r="CY745" s="381"/>
      <c r="CZ745" s="381"/>
      <c r="DA745" s="381"/>
      <c r="DB745" s="381"/>
      <c r="DC745" s="381"/>
      <c r="DD745" s="381"/>
      <c r="DE745" s="381"/>
      <c r="DF745" s="381"/>
      <c r="DG745" s="381"/>
      <c r="DH745" s="381"/>
      <c r="DI745" s="381"/>
      <c r="DJ745" s="381"/>
      <c r="DK745" s="381"/>
      <c r="DL745" s="381"/>
      <c r="DM745" s="381"/>
      <c r="DN745" s="381"/>
      <c r="DO745" s="381"/>
      <c r="DP745" s="381"/>
      <c r="DQ745" s="381"/>
      <c r="DR745" s="381"/>
      <c r="DS745" s="381"/>
      <c r="DT745" s="381"/>
      <c r="DU745" s="381"/>
      <c r="DV745" s="381"/>
      <c r="DW745" s="381"/>
      <c r="DX745" s="381"/>
      <c r="DY745" s="381"/>
      <c r="DZ745" s="381"/>
      <c r="EA745" s="381"/>
      <c r="EB745" s="381"/>
      <c r="EC745" s="381"/>
      <c r="ED745" s="381"/>
      <c r="EE745" s="381"/>
      <c r="EF745" s="381"/>
      <c r="EG745" s="381"/>
      <c r="EH745" s="381"/>
      <c r="EI745" s="381"/>
      <c r="EJ745" s="381"/>
      <c r="EK745" s="381"/>
      <c r="EL745" s="381"/>
      <c r="EM745" s="381"/>
      <c r="EN745" s="381"/>
      <c r="EO745" s="381"/>
      <c r="EP745" s="381"/>
      <c r="EQ745" s="381"/>
      <c r="ER745" s="381"/>
      <c r="ES745" s="381"/>
      <c r="ET745" s="381"/>
      <c r="EU745" s="381"/>
      <c r="EV745" s="381"/>
      <c r="EW745" s="381"/>
      <c r="EX745" s="381"/>
      <c r="EY745" s="381"/>
      <c r="EZ745" s="381"/>
      <c r="FA745" s="381"/>
      <c r="FB745" s="381"/>
      <c r="FC745" s="381"/>
      <c r="FD745" s="381"/>
      <c r="FE745" s="381"/>
      <c r="FF745" s="381"/>
      <c r="FG745" s="381"/>
      <c r="FH745" s="381"/>
      <c r="FI745" s="381"/>
      <c r="FJ745" s="381"/>
      <c r="FK745" s="381"/>
      <c r="FL745" s="381"/>
      <c r="FM745" s="381"/>
      <c r="FN745" s="381"/>
      <c r="FO745" s="381"/>
      <c r="FP745" s="381"/>
      <c r="FQ745" s="381"/>
      <c r="FR745" s="381"/>
      <c r="FS745" s="381"/>
      <c r="FT745" s="381"/>
      <c r="FU745" s="381"/>
      <c r="FV745" s="381"/>
      <c r="FW745" s="381"/>
      <c r="FX745" s="381"/>
      <c r="FY745" s="381"/>
      <c r="FZ745" s="381"/>
      <c r="GA745" s="381"/>
      <c r="GB745" s="381"/>
      <c r="GC745" s="381"/>
      <c r="GD745" s="381"/>
      <c r="GE745" s="381"/>
      <c r="GF745" s="381"/>
      <c r="GG745" s="381"/>
      <c r="GH745" s="381"/>
      <c r="GI745" s="381"/>
      <c r="GJ745" s="381"/>
      <c r="GK745" s="381"/>
      <c r="GL745" s="381"/>
      <c r="GM745" s="381"/>
      <c r="GN745" s="381"/>
      <c r="GO745" s="381"/>
      <c r="GP745" s="381"/>
      <c r="GQ745" s="381"/>
      <c r="GR745" s="381"/>
      <c r="GS745" s="381"/>
      <c r="GT745" s="381"/>
      <c r="GU745" s="381"/>
      <c r="GV745" s="381"/>
      <c r="GW745" s="381"/>
      <c r="GX745" s="381"/>
      <c r="GY745" s="381"/>
      <c r="GZ745" s="381"/>
      <c r="HA745" s="381"/>
      <c r="HB745" s="381"/>
      <c r="HC745" s="381"/>
      <c r="HD745" s="381"/>
      <c r="HE745" s="381"/>
      <c r="HF745" s="381"/>
      <c r="HG745" s="381"/>
      <c r="HH745" s="381"/>
      <c r="HI745" s="381"/>
      <c r="HJ745" s="381"/>
      <c r="HK745" s="381"/>
      <c r="HL745" s="381"/>
      <c r="HM745" s="381"/>
      <c r="HN745" s="381"/>
      <c r="HO745" s="381"/>
      <c r="HP745" s="381"/>
      <c r="HQ745" s="381"/>
      <c r="HR745" s="381"/>
      <c r="HS745" s="381"/>
      <c r="HT745" s="381"/>
      <c r="HU745" s="381"/>
      <c r="HV745" s="381"/>
      <c r="HW745" s="381"/>
      <c r="HX745" s="381"/>
      <c r="HY745" s="381"/>
      <c r="HZ745" s="381"/>
      <c r="IA745" s="381"/>
      <c r="IB745" s="381"/>
      <c r="IC745" s="381"/>
      <c r="ID745" s="381"/>
      <c r="IE745" s="381"/>
      <c r="IF745" s="381"/>
      <c r="IG745" s="381"/>
      <c r="IH745" s="381"/>
      <c r="II745" s="381"/>
      <c r="IJ745" s="381"/>
      <c r="IK745" s="381"/>
      <c r="IL745" s="381"/>
      <c r="IM745" s="381"/>
      <c r="IN745" s="381"/>
      <c r="IO745" s="381"/>
      <c r="IP745" s="381"/>
      <c r="IQ745" s="381"/>
      <c r="IR745" s="381"/>
      <c r="IS745" s="381"/>
      <c r="IT745" s="381"/>
      <c r="IU745" s="381"/>
      <c r="IV745" s="381"/>
      <c r="IW745" s="381"/>
      <c r="IX745" s="381"/>
      <c r="IY745" s="381"/>
    </row>
    <row r="746" spans="1:259" ht="12.95" customHeight="1">
      <c r="A746" s="398" t="s">
        <v>8484</v>
      </c>
      <c r="B746" s="260"/>
      <c r="C746" s="287"/>
      <c r="D746" s="110">
        <v>210032842</v>
      </c>
      <c r="E746" s="26" t="s">
        <v>4777</v>
      </c>
      <c r="F746" s="26"/>
      <c r="G746" s="260"/>
      <c r="H746" s="422"/>
      <c r="I746" s="30" t="s">
        <v>470</v>
      </c>
      <c r="J746" s="1100" t="s">
        <v>437</v>
      </c>
      <c r="K746" s="30" t="s">
        <v>471</v>
      </c>
      <c r="L746" s="62" t="s">
        <v>149</v>
      </c>
      <c r="M746" s="1160"/>
      <c r="N746" s="28" t="s">
        <v>120</v>
      </c>
      <c r="O746" s="66" t="s">
        <v>83</v>
      </c>
      <c r="P746" s="30" t="s">
        <v>106</v>
      </c>
      <c r="Q746" s="24" t="s">
        <v>107</v>
      </c>
      <c r="R746" s="28" t="s">
        <v>2149</v>
      </c>
      <c r="S746" s="24" t="s">
        <v>109</v>
      </c>
      <c r="T746" s="30" t="s">
        <v>106</v>
      </c>
      <c r="U746" s="30" t="s">
        <v>121</v>
      </c>
      <c r="V746" s="24" t="s">
        <v>111</v>
      </c>
      <c r="W746" s="30">
        <v>60</v>
      </c>
      <c r="X746" s="24" t="s">
        <v>112</v>
      </c>
      <c r="Y746" s="24"/>
      <c r="Z746" s="24"/>
      <c r="AA746" s="924"/>
      <c r="AB746" s="506">
        <v>30</v>
      </c>
      <c r="AC746" s="401">
        <v>60</v>
      </c>
      <c r="AD746" s="401">
        <v>10</v>
      </c>
      <c r="AE746" s="278" t="s">
        <v>128</v>
      </c>
      <c r="AF746" s="35" t="s">
        <v>114</v>
      </c>
      <c r="AG746" s="1161">
        <v>8</v>
      </c>
      <c r="AH746" s="1161">
        <v>538991.28</v>
      </c>
      <c r="AI746" s="34">
        <v>0</v>
      </c>
      <c r="AJ746" s="34">
        <f t="shared" si="44"/>
        <v>0</v>
      </c>
      <c r="AK746" s="34"/>
      <c r="AL746" s="34"/>
      <c r="AM746" s="34"/>
      <c r="AN746" s="1088" t="s">
        <v>115</v>
      </c>
      <c r="AO746" s="1088"/>
      <c r="AP746" s="1088"/>
      <c r="AQ746" s="30"/>
      <c r="AR746" s="30"/>
      <c r="AS746" s="26" t="s">
        <v>2305</v>
      </c>
      <c r="AT746" s="30"/>
      <c r="AU746" s="36"/>
      <c r="AV746" s="30"/>
      <c r="AW746" s="30"/>
      <c r="AX746" s="30"/>
      <c r="AY746" s="30"/>
      <c r="AZ746" s="24" t="s">
        <v>3906</v>
      </c>
      <c r="BA746" s="311" t="s">
        <v>5006</v>
      </c>
      <c r="BB746" s="311"/>
      <c r="BC746" s="201"/>
      <c r="BD746" s="201"/>
      <c r="BE746" s="983">
        <v>670</v>
      </c>
      <c r="BF746" s="381"/>
      <c r="BG746" s="381"/>
      <c r="BH746" s="381"/>
      <c r="BI746" s="381"/>
      <c r="BJ746" s="381"/>
      <c r="BK746" s="381"/>
      <c r="BL746" s="381"/>
      <c r="BM746" s="381"/>
      <c r="BN746" s="381"/>
      <c r="BO746" s="381"/>
      <c r="BP746" s="381"/>
      <c r="BQ746" s="381"/>
      <c r="BR746" s="381"/>
      <c r="BS746" s="381"/>
      <c r="BT746" s="381"/>
      <c r="BU746" s="381"/>
      <c r="BV746" s="381"/>
      <c r="BW746" s="381"/>
      <c r="BX746" s="381"/>
      <c r="BY746" s="381"/>
      <c r="BZ746" s="381"/>
      <c r="CA746" s="381"/>
      <c r="CB746" s="381"/>
      <c r="CC746" s="381"/>
      <c r="CD746" s="381"/>
      <c r="CE746" s="381"/>
      <c r="CF746" s="381"/>
      <c r="CG746" s="381"/>
      <c r="CH746" s="381"/>
      <c r="CI746" s="381"/>
      <c r="CJ746" s="381"/>
      <c r="CK746" s="381"/>
      <c r="CL746" s="381"/>
      <c r="CM746" s="381"/>
      <c r="CN746" s="381"/>
      <c r="CO746" s="381"/>
      <c r="CP746" s="381"/>
      <c r="CQ746" s="381"/>
      <c r="CR746" s="381"/>
      <c r="CS746" s="381"/>
      <c r="CT746" s="381"/>
      <c r="CU746" s="381"/>
      <c r="CV746" s="381"/>
      <c r="CW746" s="381"/>
      <c r="CX746" s="381"/>
      <c r="CY746" s="381"/>
      <c r="CZ746" s="381"/>
      <c r="DA746" s="381"/>
      <c r="DB746" s="381"/>
      <c r="DC746" s="381"/>
      <c r="DD746" s="381"/>
      <c r="DE746" s="381"/>
      <c r="DF746" s="381"/>
      <c r="DG746" s="381"/>
      <c r="DH746" s="381"/>
      <c r="DI746" s="381"/>
      <c r="DJ746" s="381"/>
      <c r="DK746" s="381"/>
      <c r="DL746" s="381"/>
      <c r="DM746" s="381"/>
      <c r="DN746" s="381"/>
      <c r="DO746" s="381"/>
      <c r="DP746" s="381"/>
      <c r="DQ746" s="381"/>
      <c r="DR746" s="381"/>
      <c r="DS746" s="381"/>
      <c r="DT746" s="381"/>
      <c r="DU746" s="381"/>
      <c r="DV746" s="381"/>
      <c r="DW746" s="381"/>
      <c r="DX746" s="381"/>
      <c r="DY746" s="381"/>
      <c r="DZ746" s="381"/>
      <c r="EA746" s="381"/>
      <c r="EB746" s="381"/>
      <c r="EC746" s="381"/>
      <c r="ED746" s="381"/>
      <c r="EE746" s="381"/>
      <c r="EF746" s="381"/>
      <c r="EG746" s="381"/>
      <c r="EH746" s="381"/>
      <c r="EI746" s="381"/>
      <c r="EJ746" s="381"/>
      <c r="EK746" s="381"/>
      <c r="EL746" s="381"/>
      <c r="EM746" s="381"/>
      <c r="EN746" s="381"/>
      <c r="EO746" s="381"/>
      <c r="EP746" s="381"/>
      <c r="EQ746" s="381"/>
      <c r="ER746" s="381"/>
      <c r="ES746" s="381"/>
      <c r="ET746" s="381"/>
      <c r="EU746" s="381"/>
      <c r="EV746" s="381"/>
      <c r="EW746" s="381"/>
      <c r="EX746" s="381"/>
      <c r="EY746" s="381"/>
      <c r="EZ746" s="381"/>
      <c r="FA746" s="381"/>
      <c r="FB746" s="381"/>
      <c r="FC746" s="381"/>
      <c r="FD746" s="381"/>
      <c r="FE746" s="381"/>
      <c r="FF746" s="381"/>
      <c r="FG746" s="381"/>
      <c r="FH746" s="381"/>
      <c r="FI746" s="381"/>
      <c r="FJ746" s="381"/>
      <c r="FK746" s="381"/>
      <c r="FL746" s="381"/>
      <c r="FM746" s="381"/>
      <c r="FN746" s="381"/>
      <c r="FO746" s="381"/>
      <c r="FP746" s="381"/>
      <c r="FQ746" s="381"/>
      <c r="FR746" s="381"/>
      <c r="FS746" s="381"/>
      <c r="FT746" s="381"/>
      <c r="FU746" s="381"/>
      <c r="FV746" s="381"/>
      <c r="FW746" s="381"/>
      <c r="FX746" s="381"/>
      <c r="FY746" s="381"/>
      <c r="FZ746" s="381"/>
      <c r="GA746" s="381"/>
      <c r="GB746" s="381"/>
      <c r="GC746" s="381"/>
      <c r="GD746" s="381"/>
      <c r="GE746" s="381"/>
      <c r="GF746" s="381"/>
      <c r="GG746" s="381"/>
      <c r="GH746" s="381"/>
      <c r="GI746" s="381"/>
      <c r="GJ746" s="381"/>
      <c r="GK746" s="381"/>
      <c r="GL746" s="381"/>
      <c r="GM746" s="381"/>
      <c r="GN746" s="381"/>
      <c r="GO746" s="381"/>
      <c r="GP746" s="381"/>
      <c r="GQ746" s="381"/>
      <c r="GR746" s="381"/>
      <c r="GS746" s="381"/>
      <c r="GT746" s="381"/>
      <c r="GU746" s="381"/>
      <c r="GV746" s="381"/>
      <c r="GW746" s="381"/>
      <c r="GX746" s="381"/>
      <c r="GY746" s="381"/>
      <c r="GZ746" s="381"/>
      <c r="HA746" s="381"/>
      <c r="HB746" s="381"/>
      <c r="HC746" s="381"/>
      <c r="HD746" s="381"/>
      <c r="HE746" s="381"/>
      <c r="HF746" s="381"/>
      <c r="HG746" s="381"/>
      <c r="HH746" s="381"/>
      <c r="HI746" s="381"/>
      <c r="HJ746" s="381"/>
      <c r="HK746" s="381"/>
      <c r="HL746" s="381"/>
      <c r="HM746" s="381"/>
      <c r="HN746" s="381"/>
      <c r="HO746" s="381"/>
      <c r="HP746" s="381"/>
      <c r="HQ746" s="381"/>
      <c r="HR746" s="381"/>
      <c r="HS746" s="381"/>
      <c r="HT746" s="381"/>
      <c r="HU746" s="381"/>
      <c r="HV746" s="381"/>
      <c r="HW746" s="381"/>
      <c r="HX746" s="381"/>
      <c r="HY746" s="381"/>
      <c r="HZ746" s="381"/>
      <c r="IA746" s="381"/>
      <c r="IB746" s="381"/>
      <c r="IC746" s="381"/>
      <c r="ID746" s="381"/>
      <c r="IE746" s="381"/>
      <c r="IF746" s="381"/>
      <c r="IG746" s="381"/>
      <c r="IH746" s="381"/>
      <c r="II746" s="381"/>
      <c r="IJ746" s="381"/>
      <c r="IK746" s="381"/>
      <c r="IL746" s="381"/>
      <c r="IM746" s="381"/>
      <c r="IN746" s="381"/>
      <c r="IO746" s="381"/>
      <c r="IP746" s="381"/>
      <c r="IQ746" s="381"/>
      <c r="IR746" s="381"/>
      <c r="IS746" s="381"/>
      <c r="IT746" s="381"/>
      <c r="IU746" s="381"/>
      <c r="IV746" s="381"/>
      <c r="IW746" s="381"/>
      <c r="IX746" s="381"/>
      <c r="IY746" s="381"/>
    </row>
    <row r="747" spans="1:259" ht="12.95" customHeight="1">
      <c r="A747" s="61" t="s">
        <v>8485</v>
      </c>
      <c r="B747" s="213"/>
      <c r="C747" s="331"/>
      <c r="D747" s="131">
        <v>220031699</v>
      </c>
      <c r="E747" s="216" t="s">
        <v>3629</v>
      </c>
      <c r="F747" s="216"/>
      <c r="G747" s="217">
        <v>22100642</v>
      </c>
      <c r="H747" s="218"/>
      <c r="I747" s="145" t="s">
        <v>436</v>
      </c>
      <c r="J747" s="229" t="s">
        <v>437</v>
      </c>
      <c r="K747" s="145" t="s">
        <v>1206</v>
      </c>
      <c r="L747" s="145" t="s">
        <v>149</v>
      </c>
      <c r="M747" s="146"/>
      <c r="N747" s="145" t="s">
        <v>120</v>
      </c>
      <c r="O747" s="147" t="s">
        <v>83</v>
      </c>
      <c r="P747" s="147" t="s">
        <v>106</v>
      </c>
      <c r="Q747" s="145" t="s">
        <v>107</v>
      </c>
      <c r="R747" s="182" t="s">
        <v>1092</v>
      </c>
      <c r="S747" s="145" t="s">
        <v>109</v>
      </c>
      <c r="T747" s="147" t="s">
        <v>106</v>
      </c>
      <c r="U747" s="145" t="s">
        <v>121</v>
      </c>
      <c r="V747" s="145" t="s">
        <v>111</v>
      </c>
      <c r="W747" s="147">
        <v>60</v>
      </c>
      <c r="X747" s="26" t="s">
        <v>112</v>
      </c>
      <c r="Y747" s="147"/>
      <c r="Z747" s="147"/>
      <c r="AA747" s="147"/>
      <c r="AB747" s="148">
        <v>30</v>
      </c>
      <c r="AC747" s="149">
        <v>60</v>
      </c>
      <c r="AD747" s="149">
        <v>10</v>
      </c>
      <c r="AE747" s="150" t="s">
        <v>128</v>
      </c>
      <c r="AF747" s="145" t="s">
        <v>114</v>
      </c>
      <c r="AG747" s="151">
        <v>12</v>
      </c>
      <c r="AH747" s="80">
        <v>13137.5</v>
      </c>
      <c r="AI747" s="905">
        <v>0</v>
      </c>
      <c r="AJ747" s="905">
        <v>0</v>
      </c>
      <c r="AK747" s="154"/>
      <c r="AL747" s="154"/>
      <c r="AM747" s="154"/>
      <c r="AN747" s="155" t="s">
        <v>115</v>
      </c>
      <c r="AO747" s="145"/>
      <c r="AP747" s="145"/>
      <c r="AQ747" s="145"/>
      <c r="AR747" s="145"/>
      <c r="AS747" s="26" t="s">
        <v>2306</v>
      </c>
      <c r="AT747" s="145"/>
      <c r="AU747" s="145"/>
      <c r="AV747" s="145"/>
      <c r="AW747" s="75"/>
      <c r="AX747" s="75"/>
      <c r="AY747" s="75"/>
      <c r="AZ747" s="75"/>
      <c r="BA747" s="381"/>
      <c r="BB747" s="381"/>
      <c r="BC747" s="381"/>
      <c r="BD747" s="381"/>
      <c r="BE747" s="983">
        <v>671</v>
      </c>
      <c r="BF747" s="381"/>
      <c r="BG747" s="381"/>
      <c r="BH747" s="381"/>
      <c r="BI747" s="381"/>
      <c r="BJ747" s="381"/>
      <c r="BK747" s="381"/>
      <c r="BL747" s="381"/>
      <c r="BM747" s="381"/>
      <c r="BN747" s="381"/>
      <c r="BO747" s="381"/>
      <c r="BP747" s="381"/>
      <c r="BQ747" s="381"/>
      <c r="BR747" s="381"/>
      <c r="BS747" s="381"/>
      <c r="BT747" s="381"/>
      <c r="BU747" s="381"/>
      <c r="BV747" s="381"/>
      <c r="BW747" s="381"/>
      <c r="BX747" s="381"/>
      <c r="BY747" s="381"/>
      <c r="BZ747" s="381"/>
      <c r="CA747" s="381"/>
      <c r="CB747" s="381"/>
      <c r="CC747" s="381"/>
      <c r="CD747" s="381"/>
      <c r="CE747" s="381"/>
      <c r="CF747" s="381"/>
      <c r="CG747" s="381"/>
      <c r="CH747" s="381"/>
      <c r="CI747" s="381"/>
      <c r="CJ747" s="381"/>
      <c r="CK747" s="381"/>
      <c r="CL747" s="381"/>
      <c r="CM747" s="381"/>
      <c r="CN747" s="381"/>
      <c r="CO747" s="381"/>
      <c r="CP747" s="381"/>
      <c r="CQ747" s="381"/>
      <c r="CR747" s="381"/>
      <c r="CS747" s="381"/>
      <c r="CT747" s="381"/>
      <c r="CU747" s="381"/>
      <c r="CV747" s="381"/>
      <c r="CW747" s="381"/>
      <c r="CX747" s="381"/>
      <c r="CY747" s="381"/>
      <c r="CZ747" s="381"/>
      <c r="DA747" s="381"/>
      <c r="DB747" s="381"/>
      <c r="DC747" s="381"/>
      <c r="DD747" s="381"/>
      <c r="DE747" s="381"/>
      <c r="DF747" s="381"/>
      <c r="DG747" s="381"/>
      <c r="DH747" s="381"/>
      <c r="DI747" s="381"/>
      <c r="DJ747" s="381"/>
      <c r="DK747" s="381"/>
      <c r="DL747" s="381"/>
      <c r="DM747" s="381"/>
      <c r="DN747" s="381"/>
      <c r="DO747" s="381"/>
      <c r="DP747" s="381"/>
      <c r="DQ747" s="381"/>
      <c r="DR747" s="381"/>
      <c r="DS747" s="381"/>
      <c r="DT747" s="381"/>
      <c r="DU747" s="381"/>
      <c r="DV747" s="381"/>
      <c r="DW747" s="381"/>
      <c r="DX747" s="381"/>
      <c r="DY747" s="381"/>
      <c r="DZ747" s="381"/>
      <c r="EA747" s="381"/>
      <c r="EB747" s="381"/>
      <c r="EC747" s="381"/>
      <c r="ED747" s="381"/>
      <c r="EE747" s="381"/>
      <c r="EF747" s="381"/>
      <c r="EG747" s="381"/>
      <c r="EH747" s="381"/>
      <c r="EI747" s="381"/>
      <c r="EJ747" s="381"/>
      <c r="EK747" s="381"/>
      <c r="EL747" s="381"/>
      <c r="EM747" s="381"/>
      <c r="EN747" s="381"/>
      <c r="EO747" s="381"/>
      <c r="EP747" s="381"/>
      <c r="EQ747" s="381"/>
      <c r="ER747" s="381"/>
      <c r="ES747" s="381"/>
      <c r="ET747" s="381"/>
      <c r="EU747" s="381"/>
      <c r="EV747" s="381"/>
      <c r="EW747" s="381"/>
      <c r="EX747" s="381"/>
      <c r="EY747" s="381"/>
      <c r="EZ747" s="381"/>
      <c r="FA747" s="381"/>
      <c r="FB747" s="381"/>
      <c r="FC747" s="381"/>
      <c r="FD747" s="381"/>
      <c r="FE747" s="381"/>
      <c r="FF747" s="381"/>
      <c r="FG747" s="381"/>
      <c r="FH747" s="381"/>
      <c r="FI747" s="381"/>
      <c r="FJ747" s="381"/>
      <c r="FK747" s="381"/>
      <c r="FL747" s="381"/>
      <c r="FM747" s="381"/>
      <c r="FN747" s="381"/>
      <c r="FO747" s="381"/>
      <c r="FP747" s="381"/>
      <c r="FQ747" s="381"/>
      <c r="FR747" s="381"/>
      <c r="FS747" s="381"/>
      <c r="FT747" s="381"/>
      <c r="FU747" s="381"/>
      <c r="FV747" s="381"/>
      <c r="FW747" s="381"/>
      <c r="FX747" s="381"/>
      <c r="FY747" s="381"/>
      <c r="FZ747" s="381"/>
      <c r="GA747" s="381"/>
      <c r="GB747" s="381"/>
      <c r="GC747" s="381"/>
      <c r="GD747" s="381"/>
      <c r="GE747" s="381"/>
      <c r="GF747" s="381"/>
      <c r="GG747" s="381"/>
      <c r="GH747" s="381"/>
      <c r="GI747" s="381"/>
      <c r="GJ747" s="381"/>
      <c r="GK747" s="381"/>
      <c r="GL747" s="381"/>
      <c r="GM747" s="381"/>
      <c r="GN747" s="381"/>
      <c r="GO747" s="381"/>
      <c r="GP747" s="381"/>
      <c r="GQ747" s="381"/>
      <c r="GR747" s="381"/>
      <c r="GS747" s="381"/>
      <c r="GT747" s="381"/>
      <c r="GU747" s="381"/>
      <c r="GV747" s="381"/>
      <c r="GW747" s="381"/>
      <c r="GX747" s="381"/>
      <c r="GY747" s="381"/>
      <c r="GZ747" s="381"/>
      <c r="HA747" s="381"/>
      <c r="HB747" s="381"/>
      <c r="HC747" s="381"/>
      <c r="HD747" s="381"/>
      <c r="HE747" s="381"/>
      <c r="HF747" s="381"/>
      <c r="HG747" s="381"/>
      <c r="HH747" s="381"/>
      <c r="HI747" s="381"/>
      <c r="HJ747" s="381"/>
      <c r="HK747" s="381"/>
      <c r="HL747" s="381"/>
      <c r="HM747" s="381"/>
      <c r="HN747" s="381"/>
      <c r="HO747" s="381"/>
      <c r="HP747" s="381"/>
      <c r="HQ747" s="381"/>
      <c r="HR747" s="381"/>
      <c r="HS747" s="381"/>
      <c r="HT747" s="381"/>
      <c r="HU747" s="381"/>
      <c r="HV747" s="381"/>
      <c r="HW747" s="381"/>
      <c r="HX747" s="381"/>
      <c r="HY747" s="381"/>
      <c r="HZ747" s="381"/>
      <c r="IA747" s="381"/>
      <c r="IB747" s="381"/>
      <c r="IC747" s="381"/>
      <c r="ID747" s="381"/>
      <c r="IE747" s="381"/>
      <c r="IF747" s="381"/>
      <c r="IG747" s="381"/>
      <c r="IH747" s="381"/>
      <c r="II747" s="381"/>
      <c r="IJ747" s="381"/>
      <c r="IK747" s="381"/>
      <c r="IL747" s="381"/>
      <c r="IM747" s="381"/>
      <c r="IN747" s="381"/>
      <c r="IO747" s="381"/>
      <c r="IP747" s="381"/>
      <c r="IQ747" s="381"/>
      <c r="IR747" s="381"/>
      <c r="IS747" s="381"/>
      <c r="IT747" s="381"/>
      <c r="IU747" s="381"/>
      <c r="IV747" s="381"/>
      <c r="IW747" s="381"/>
      <c r="IX747" s="381"/>
      <c r="IY747" s="381"/>
    </row>
    <row r="748" spans="1:259" ht="12.95" customHeight="1">
      <c r="A748" s="985" t="s">
        <v>331</v>
      </c>
      <c r="B748" s="1203"/>
      <c r="C748" s="529"/>
      <c r="D748" s="965">
        <v>220031699</v>
      </c>
      <c r="E748" s="1255" t="s">
        <v>9020</v>
      </c>
      <c r="F748" s="1255" t="s">
        <v>3629</v>
      </c>
      <c r="G748" s="529"/>
      <c r="H748" s="1629"/>
      <c r="I748" s="530" t="s">
        <v>436</v>
      </c>
      <c r="J748" s="1276" t="s">
        <v>437</v>
      </c>
      <c r="K748" s="1029" t="s">
        <v>1206</v>
      </c>
      <c r="L748" s="1262" t="s">
        <v>149</v>
      </c>
      <c r="M748" s="1306"/>
      <c r="N748" s="1029" t="s">
        <v>120</v>
      </c>
      <c r="O748" s="1263" t="s">
        <v>83</v>
      </c>
      <c r="P748" s="321" t="s">
        <v>106</v>
      </c>
      <c r="Q748" s="530" t="s">
        <v>107</v>
      </c>
      <c r="R748" s="321" t="s">
        <v>3118</v>
      </c>
      <c r="S748" s="530" t="s">
        <v>109</v>
      </c>
      <c r="T748" s="321" t="s">
        <v>106</v>
      </c>
      <c r="U748" s="530" t="s">
        <v>121</v>
      </c>
      <c r="V748" s="530" t="s">
        <v>111</v>
      </c>
      <c r="W748" s="321">
        <v>60</v>
      </c>
      <c r="X748" s="530" t="s">
        <v>112</v>
      </c>
      <c r="Y748" s="321"/>
      <c r="Z748" s="321"/>
      <c r="AA748" s="321"/>
      <c r="AB748" s="321">
        <v>30</v>
      </c>
      <c r="AC748" s="530">
        <v>60</v>
      </c>
      <c r="AD748" s="530">
        <v>10</v>
      </c>
      <c r="AE748" s="618" t="s">
        <v>128</v>
      </c>
      <c r="AF748" s="530" t="s">
        <v>114</v>
      </c>
      <c r="AG748" s="618">
        <v>12</v>
      </c>
      <c r="AH748" s="960">
        <v>22531.15</v>
      </c>
      <c r="AI748" s="620">
        <v>270373.80000000005</v>
      </c>
      <c r="AJ748" s="620">
        <v>302818.65600000008</v>
      </c>
      <c r="AK748" s="619"/>
      <c r="AL748" s="620"/>
      <c r="AM748" s="1343"/>
      <c r="AN748" s="621" t="s">
        <v>115</v>
      </c>
      <c r="AO748" s="530"/>
      <c r="AP748" s="530"/>
      <c r="AQ748" s="530"/>
      <c r="AR748" s="530"/>
      <c r="AS748" s="530" t="s">
        <v>2306</v>
      </c>
      <c r="AT748" s="530"/>
      <c r="AU748" s="530"/>
      <c r="AV748" s="530"/>
      <c r="AW748" s="530"/>
      <c r="AX748" s="530"/>
      <c r="AY748" s="530"/>
      <c r="AZ748" s="621" t="s">
        <v>4022</v>
      </c>
      <c r="BA748" s="1072"/>
      <c r="BB748" s="254"/>
      <c r="BC748" s="254"/>
      <c r="BD748" s="254" t="e">
        <f>VLOOKUP($F$2877:$F$3305,$E$17:$BE$2871,53,0)</f>
        <v>#VALUE!</v>
      </c>
      <c r="BE748" s="979" t="e">
        <f>BD748+0.5</f>
        <v>#VALUE!</v>
      </c>
      <c r="BF748" s="381"/>
      <c r="BG748" s="381"/>
      <c r="BH748" s="381"/>
      <c r="BI748" s="381"/>
      <c r="BJ748" s="381"/>
      <c r="BK748" s="381"/>
      <c r="BL748" s="381"/>
      <c r="BM748" s="381"/>
      <c r="BN748" s="381"/>
      <c r="BO748" s="381"/>
      <c r="BP748" s="381"/>
      <c r="BQ748" s="381"/>
      <c r="BR748" s="381"/>
      <c r="BS748" s="381"/>
      <c r="BT748" s="381"/>
      <c r="BU748" s="381"/>
      <c r="BV748" s="381"/>
      <c r="BW748" s="381"/>
      <c r="BX748" s="381"/>
      <c r="BY748" s="381"/>
      <c r="BZ748" s="381"/>
      <c r="CA748" s="381"/>
      <c r="CB748" s="381"/>
      <c r="CC748" s="381"/>
      <c r="CD748" s="381"/>
      <c r="CE748" s="381"/>
      <c r="CF748" s="381"/>
      <c r="CG748" s="381"/>
      <c r="CH748" s="381"/>
      <c r="CI748" s="381"/>
      <c r="CJ748" s="381"/>
      <c r="CK748" s="381"/>
      <c r="CL748" s="381"/>
      <c r="CM748" s="381"/>
      <c r="CN748" s="381"/>
      <c r="CO748" s="381"/>
      <c r="CP748" s="381"/>
      <c r="CQ748" s="381"/>
      <c r="CR748" s="381"/>
      <c r="CS748" s="381"/>
      <c r="CT748" s="381"/>
      <c r="CU748" s="381"/>
      <c r="CV748" s="381"/>
      <c r="CW748" s="381"/>
      <c r="CX748" s="381"/>
      <c r="CY748" s="381"/>
      <c r="CZ748" s="381"/>
      <c r="DA748" s="381"/>
      <c r="DB748" s="381"/>
      <c r="DC748" s="381"/>
      <c r="DD748" s="381"/>
      <c r="DE748" s="381"/>
      <c r="DF748" s="381"/>
      <c r="DG748" s="381"/>
      <c r="DH748" s="381"/>
      <c r="DI748" s="381"/>
      <c r="DJ748" s="381"/>
      <c r="DK748" s="381"/>
      <c r="DL748" s="381"/>
      <c r="DM748" s="381"/>
      <c r="DN748" s="381"/>
      <c r="DO748" s="381"/>
      <c r="DP748" s="381"/>
      <c r="DQ748" s="381"/>
      <c r="DR748" s="381"/>
      <c r="DS748" s="381"/>
      <c r="DT748" s="381"/>
      <c r="DU748" s="381"/>
      <c r="DV748" s="381"/>
      <c r="DW748" s="381"/>
      <c r="DX748" s="381"/>
      <c r="DY748" s="381"/>
      <c r="DZ748" s="381"/>
      <c r="EA748" s="381"/>
      <c r="EB748" s="381"/>
      <c r="EC748" s="381"/>
      <c r="ED748" s="381"/>
      <c r="EE748" s="381"/>
      <c r="EF748" s="381"/>
      <c r="EG748" s="381"/>
      <c r="EH748" s="381"/>
      <c r="EI748" s="381"/>
      <c r="EJ748" s="381"/>
      <c r="EK748" s="381"/>
      <c r="EL748" s="381"/>
      <c r="EM748" s="381"/>
      <c r="EN748" s="381"/>
      <c r="EO748" s="381"/>
      <c r="EP748" s="381"/>
      <c r="EQ748" s="381"/>
      <c r="ER748" s="381"/>
      <c r="ES748" s="381"/>
      <c r="ET748" s="381"/>
      <c r="EU748" s="381"/>
      <c r="EV748" s="381"/>
      <c r="EW748" s="381"/>
      <c r="EX748" s="381"/>
      <c r="EY748" s="381"/>
      <c r="EZ748" s="381"/>
      <c r="FA748" s="381"/>
      <c r="FB748" s="381"/>
      <c r="FC748" s="381"/>
      <c r="FD748" s="381"/>
      <c r="FE748" s="381"/>
      <c r="FF748" s="381"/>
      <c r="FG748" s="381"/>
      <c r="FH748" s="381"/>
      <c r="FI748" s="381"/>
      <c r="FJ748" s="381"/>
      <c r="FK748" s="381"/>
      <c r="FL748" s="381"/>
      <c r="FM748" s="381"/>
      <c r="FN748" s="381"/>
      <c r="FO748" s="381"/>
      <c r="FP748" s="381"/>
      <c r="FQ748" s="381"/>
      <c r="FR748" s="381"/>
      <c r="FS748" s="381"/>
      <c r="FT748" s="381"/>
      <c r="FU748" s="381"/>
      <c r="FV748" s="381"/>
      <c r="FW748" s="381"/>
      <c r="FX748" s="381"/>
      <c r="FY748" s="381"/>
      <c r="FZ748" s="381"/>
      <c r="GA748" s="381"/>
      <c r="GB748" s="381"/>
      <c r="GC748" s="381"/>
      <c r="GD748" s="381"/>
      <c r="GE748" s="381"/>
      <c r="GF748" s="381"/>
      <c r="GG748" s="381"/>
      <c r="GH748" s="381"/>
      <c r="GI748" s="381"/>
      <c r="GJ748" s="381"/>
      <c r="GK748" s="381"/>
      <c r="GL748" s="381"/>
      <c r="GM748" s="381"/>
      <c r="GN748" s="381"/>
      <c r="GO748" s="381"/>
      <c r="GP748" s="381"/>
      <c r="GQ748" s="381"/>
      <c r="GR748" s="381"/>
      <c r="GS748" s="381"/>
      <c r="GT748" s="381"/>
      <c r="GU748" s="381"/>
      <c r="GV748" s="381"/>
      <c r="GW748" s="381"/>
      <c r="GX748" s="381"/>
      <c r="GY748" s="381"/>
      <c r="GZ748" s="381"/>
      <c r="HA748" s="381"/>
      <c r="HB748" s="381"/>
      <c r="HC748" s="381"/>
      <c r="HD748" s="381"/>
      <c r="HE748" s="381"/>
      <c r="HF748" s="381"/>
      <c r="HG748" s="381"/>
      <c r="HH748" s="381"/>
      <c r="HI748" s="381"/>
      <c r="HJ748" s="381"/>
      <c r="HK748" s="381"/>
      <c r="HL748" s="381"/>
      <c r="HM748" s="381"/>
      <c r="HN748" s="381"/>
      <c r="HO748" s="381"/>
      <c r="HP748" s="381"/>
      <c r="HQ748" s="381"/>
      <c r="HR748" s="381"/>
      <c r="HS748" s="381"/>
      <c r="HT748" s="381"/>
      <c r="HU748" s="381"/>
      <c r="HV748" s="381"/>
      <c r="HW748" s="381"/>
      <c r="HX748" s="381"/>
      <c r="HY748" s="381"/>
      <c r="HZ748" s="381"/>
      <c r="IA748" s="381"/>
      <c r="IB748" s="381"/>
      <c r="IC748" s="381"/>
      <c r="ID748" s="381"/>
      <c r="IE748" s="381"/>
      <c r="IF748" s="381"/>
      <c r="IG748" s="381"/>
      <c r="IH748" s="381"/>
      <c r="II748" s="381"/>
      <c r="IJ748" s="381"/>
      <c r="IK748" s="381"/>
      <c r="IL748" s="381"/>
      <c r="IM748" s="381"/>
      <c r="IN748" s="381"/>
      <c r="IO748" s="381"/>
      <c r="IP748" s="381"/>
      <c r="IQ748" s="381"/>
      <c r="IR748" s="381"/>
      <c r="IS748" s="381"/>
      <c r="IT748" s="381"/>
      <c r="IU748" s="381"/>
      <c r="IV748" s="381"/>
      <c r="IW748" s="381"/>
      <c r="IX748" s="381"/>
      <c r="IY748" s="381"/>
    </row>
    <row r="749" spans="1:259" ht="12.95" customHeight="1">
      <c r="A749" s="61" t="s">
        <v>1186</v>
      </c>
      <c r="B749" s="213"/>
      <c r="C749" s="213"/>
      <c r="D749" s="131">
        <v>210000406</v>
      </c>
      <c r="E749" s="216" t="s">
        <v>3630</v>
      </c>
      <c r="F749" s="216"/>
      <c r="G749" s="217">
        <v>22100740</v>
      </c>
      <c r="H749" s="157"/>
      <c r="I749" s="157" t="s">
        <v>448</v>
      </c>
      <c r="J749" s="158" t="s">
        <v>437</v>
      </c>
      <c r="K749" s="157" t="s">
        <v>450</v>
      </c>
      <c r="L749" s="157" t="s">
        <v>149</v>
      </c>
      <c r="M749" s="146"/>
      <c r="N749" s="158" t="s">
        <v>120</v>
      </c>
      <c r="O749" s="159" t="s">
        <v>83</v>
      </c>
      <c r="P749" s="159" t="s">
        <v>106</v>
      </c>
      <c r="Q749" s="157" t="s">
        <v>107</v>
      </c>
      <c r="R749" s="182" t="s">
        <v>2149</v>
      </c>
      <c r="S749" s="157" t="s">
        <v>109</v>
      </c>
      <c r="T749" s="159" t="s">
        <v>106</v>
      </c>
      <c r="U749" s="157" t="s">
        <v>121</v>
      </c>
      <c r="V749" s="157" t="s">
        <v>111</v>
      </c>
      <c r="W749" s="159">
        <v>60</v>
      </c>
      <c r="X749" s="158" t="s">
        <v>112</v>
      </c>
      <c r="Y749" s="159"/>
      <c r="Z749" s="159"/>
      <c r="AA749" s="159"/>
      <c r="AB749" s="160">
        <v>30</v>
      </c>
      <c r="AC749" s="161">
        <v>60</v>
      </c>
      <c r="AD749" s="161">
        <v>10</v>
      </c>
      <c r="AE749" s="162" t="s">
        <v>128</v>
      </c>
      <c r="AF749" s="157" t="s">
        <v>114</v>
      </c>
      <c r="AG749" s="163">
        <v>12</v>
      </c>
      <c r="AH749" s="164">
        <v>296923</v>
      </c>
      <c r="AI749" s="32">
        <v>0</v>
      </c>
      <c r="AJ749" s="33">
        <f t="shared" ref="AJ749:AJ794" si="45">AI749*1.12</f>
        <v>0</v>
      </c>
      <c r="AK749" s="154"/>
      <c r="AL749" s="154"/>
      <c r="AM749" s="154"/>
      <c r="AN749" s="165" t="s">
        <v>115</v>
      </c>
      <c r="AO749" s="157"/>
      <c r="AP749" s="157"/>
      <c r="AQ749" s="157"/>
      <c r="AR749" s="157"/>
      <c r="AS749" s="157" t="s">
        <v>2307</v>
      </c>
      <c r="AT749" s="157"/>
      <c r="AU749" s="157"/>
      <c r="AV749" s="157"/>
      <c r="AW749" s="75"/>
      <c r="AX749" s="75"/>
      <c r="AY749" s="75"/>
      <c r="AZ749" s="75"/>
      <c r="BA749" s="381"/>
      <c r="BB749" s="381"/>
      <c r="BC749" s="156"/>
      <c r="BD749" s="156"/>
      <c r="BE749" s="983">
        <v>672</v>
      </c>
      <c r="BF749" s="381"/>
      <c r="BG749" s="381"/>
      <c r="BH749" s="381"/>
      <c r="BI749" s="381"/>
      <c r="BJ749" s="381"/>
      <c r="BK749" s="381"/>
      <c r="BL749" s="381"/>
      <c r="BM749" s="381"/>
      <c r="BN749" s="381"/>
      <c r="BO749" s="381"/>
      <c r="BP749" s="381"/>
      <c r="BQ749" s="381"/>
      <c r="BR749" s="381"/>
      <c r="BS749" s="381"/>
      <c r="BT749" s="381"/>
      <c r="BU749" s="381"/>
      <c r="BV749" s="381"/>
      <c r="BW749" s="381"/>
      <c r="BX749" s="381"/>
      <c r="BY749" s="381"/>
      <c r="BZ749" s="381"/>
      <c r="CA749" s="381"/>
      <c r="CB749" s="381"/>
      <c r="CC749" s="381"/>
      <c r="CD749" s="381"/>
      <c r="CE749" s="381"/>
      <c r="CF749" s="381"/>
      <c r="CG749" s="381"/>
      <c r="CH749" s="381"/>
      <c r="CI749" s="381"/>
      <c r="CJ749" s="381"/>
      <c r="CK749" s="381"/>
      <c r="CL749" s="381"/>
      <c r="CM749" s="381"/>
      <c r="CN749" s="381"/>
      <c r="CO749" s="381"/>
      <c r="CP749" s="381"/>
      <c r="CQ749" s="381"/>
      <c r="CR749" s="381"/>
      <c r="CS749" s="381"/>
      <c r="CT749" s="381"/>
      <c r="CU749" s="381"/>
      <c r="CV749" s="381"/>
      <c r="CW749" s="381"/>
      <c r="CX749" s="381"/>
      <c r="CY749" s="381"/>
      <c r="CZ749" s="381"/>
      <c r="DA749" s="381"/>
      <c r="DB749" s="381"/>
      <c r="DC749" s="381"/>
      <c r="DD749" s="381"/>
      <c r="DE749" s="381"/>
      <c r="DF749" s="381"/>
      <c r="DG749" s="381"/>
      <c r="DH749" s="381"/>
      <c r="DI749" s="381"/>
      <c r="DJ749" s="381"/>
      <c r="DK749" s="381"/>
      <c r="DL749" s="381"/>
      <c r="DM749" s="381"/>
      <c r="DN749" s="381"/>
      <c r="DO749" s="381"/>
      <c r="DP749" s="381"/>
      <c r="DQ749" s="381"/>
      <c r="DR749" s="381"/>
      <c r="DS749" s="381"/>
      <c r="DT749" s="381"/>
      <c r="DU749" s="381"/>
      <c r="DV749" s="381"/>
      <c r="DW749" s="381"/>
      <c r="DX749" s="381"/>
      <c r="DY749" s="381"/>
      <c r="DZ749" s="381"/>
      <c r="EA749" s="381"/>
      <c r="EB749" s="381"/>
      <c r="EC749" s="381"/>
      <c r="ED749" s="381"/>
      <c r="EE749" s="381"/>
      <c r="EF749" s="381"/>
      <c r="EG749" s="381"/>
      <c r="EH749" s="381"/>
      <c r="EI749" s="381"/>
      <c r="EJ749" s="381"/>
      <c r="EK749" s="381"/>
      <c r="EL749" s="381"/>
      <c r="EM749" s="381"/>
      <c r="EN749" s="381"/>
      <c r="EO749" s="381"/>
      <c r="EP749" s="381"/>
      <c r="EQ749" s="381"/>
      <c r="ER749" s="381"/>
      <c r="ES749" s="381"/>
      <c r="ET749" s="381"/>
      <c r="EU749" s="381"/>
      <c r="EV749" s="381"/>
      <c r="EW749" s="381"/>
      <c r="EX749" s="381"/>
      <c r="EY749" s="381"/>
      <c r="EZ749" s="381"/>
      <c r="FA749" s="381"/>
      <c r="FB749" s="381"/>
      <c r="FC749" s="381"/>
      <c r="FD749" s="381"/>
      <c r="FE749" s="381"/>
      <c r="FF749" s="381"/>
      <c r="FG749" s="381"/>
      <c r="FH749" s="381"/>
      <c r="FI749" s="381"/>
      <c r="FJ749" s="381"/>
      <c r="FK749" s="381"/>
      <c r="FL749" s="381"/>
      <c r="FM749" s="381"/>
      <c r="FN749" s="381"/>
      <c r="FO749" s="381"/>
      <c r="FP749" s="381"/>
      <c r="FQ749" s="381"/>
      <c r="FR749" s="381"/>
      <c r="FS749" s="381"/>
      <c r="FT749" s="381"/>
      <c r="FU749" s="381"/>
      <c r="FV749" s="381"/>
      <c r="FW749" s="381"/>
      <c r="FX749" s="381"/>
      <c r="FY749" s="381"/>
      <c r="FZ749" s="381"/>
      <c r="GA749" s="381"/>
      <c r="GB749" s="381"/>
      <c r="GC749" s="381"/>
      <c r="GD749" s="381"/>
      <c r="GE749" s="381"/>
      <c r="GF749" s="381"/>
      <c r="GG749" s="381"/>
      <c r="GH749" s="381"/>
      <c r="GI749" s="381"/>
      <c r="GJ749" s="381"/>
      <c r="GK749" s="381"/>
      <c r="GL749" s="381"/>
      <c r="GM749" s="381"/>
      <c r="GN749" s="381"/>
      <c r="GO749" s="381"/>
      <c r="GP749" s="381"/>
      <c r="GQ749" s="381"/>
      <c r="GR749" s="381"/>
      <c r="GS749" s="381"/>
      <c r="GT749" s="381"/>
      <c r="GU749" s="381"/>
      <c r="GV749" s="381"/>
      <c r="GW749" s="381"/>
      <c r="GX749" s="381"/>
      <c r="GY749" s="381"/>
      <c r="GZ749" s="381"/>
      <c r="HA749" s="381"/>
      <c r="HB749" s="381"/>
      <c r="HC749" s="381"/>
      <c r="HD749" s="381"/>
      <c r="HE749" s="381"/>
      <c r="HF749" s="381"/>
      <c r="HG749" s="381"/>
      <c r="HH749" s="381"/>
      <c r="HI749" s="381"/>
      <c r="HJ749" s="381"/>
      <c r="HK749" s="381"/>
      <c r="HL749" s="381"/>
      <c r="HM749" s="381"/>
      <c r="HN749" s="381"/>
      <c r="HO749" s="381"/>
      <c r="HP749" s="381"/>
      <c r="HQ749" s="381"/>
      <c r="HR749" s="381"/>
      <c r="HS749" s="381"/>
      <c r="HT749" s="381"/>
      <c r="HU749" s="381"/>
      <c r="HV749" s="381"/>
      <c r="HW749" s="381"/>
      <c r="HX749" s="381"/>
      <c r="HY749" s="381"/>
      <c r="HZ749" s="381"/>
      <c r="IA749" s="381"/>
      <c r="IB749" s="381"/>
      <c r="IC749" s="381"/>
      <c r="ID749" s="381"/>
      <c r="IE749" s="381"/>
      <c r="IF749" s="381"/>
      <c r="IG749" s="381"/>
      <c r="IH749" s="381"/>
      <c r="II749" s="381"/>
      <c r="IJ749" s="381"/>
      <c r="IK749" s="381"/>
      <c r="IL749" s="381"/>
      <c r="IM749" s="381"/>
      <c r="IN749" s="381"/>
      <c r="IO749" s="381"/>
      <c r="IP749" s="381"/>
      <c r="IQ749" s="381"/>
      <c r="IR749" s="381"/>
      <c r="IS749" s="381"/>
      <c r="IT749" s="381"/>
      <c r="IU749" s="381"/>
      <c r="IV749" s="381"/>
      <c r="IW749" s="381"/>
      <c r="IX749" s="381"/>
      <c r="IY749" s="381"/>
    </row>
    <row r="750" spans="1:259" ht="12.95" customHeight="1">
      <c r="A750" s="398" t="s">
        <v>1186</v>
      </c>
      <c r="B750" s="524"/>
      <c r="C750" s="524"/>
      <c r="D750" s="131">
        <v>210000406</v>
      </c>
      <c r="E750" s="796" t="s">
        <v>4834</v>
      </c>
      <c r="F750" s="796"/>
      <c r="G750" s="524"/>
      <c r="H750" s="814"/>
      <c r="I750" s="770" t="s">
        <v>448</v>
      </c>
      <c r="J750" s="770" t="s">
        <v>437</v>
      </c>
      <c r="K750" s="770" t="s">
        <v>450</v>
      </c>
      <c r="L750" s="819" t="s">
        <v>149</v>
      </c>
      <c r="M750" s="97" t="s">
        <v>4706</v>
      </c>
      <c r="N750" s="131" t="s">
        <v>120</v>
      </c>
      <c r="O750" s="788" t="s">
        <v>83</v>
      </c>
      <c r="P750" s="771" t="s">
        <v>106</v>
      </c>
      <c r="Q750" s="770" t="s">
        <v>107</v>
      </c>
      <c r="R750" s="398" t="s">
        <v>2149</v>
      </c>
      <c r="S750" s="772" t="s">
        <v>109</v>
      </c>
      <c r="T750" s="771" t="s">
        <v>106</v>
      </c>
      <c r="U750" s="770" t="s">
        <v>121</v>
      </c>
      <c r="V750" s="770" t="s">
        <v>111</v>
      </c>
      <c r="W750" s="771">
        <v>60</v>
      </c>
      <c r="X750" s="770" t="s">
        <v>112</v>
      </c>
      <c r="Y750" s="771"/>
      <c r="Z750" s="771"/>
      <c r="AA750" s="771"/>
      <c r="AB750" s="470">
        <v>30</v>
      </c>
      <c r="AC750" s="470">
        <v>60</v>
      </c>
      <c r="AD750" s="470">
        <v>10</v>
      </c>
      <c r="AE750" s="773" t="s">
        <v>128</v>
      </c>
      <c r="AF750" s="738" t="s">
        <v>114</v>
      </c>
      <c r="AG750" s="797">
        <v>12</v>
      </c>
      <c r="AH750" s="610">
        <v>339894</v>
      </c>
      <c r="AI750" s="739">
        <v>4078728</v>
      </c>
      <c r="AJ750" s="739">
        <f t="shared" si="45"/>
        <v>4568175.3600000003</v>
      </c>
      <c r="AK750" s="740"/>
      <c r="AL750" s="741"/>
      <c r="AM750" s="741"/>
      <c r="AN750" s="774" t="s">
        <v>115</v>
      </c>
      <c r="AO750" s="770"/>
      <c r="AP750" s="770"/>
      <c r="AQ750" s="770"/>
      <c r="AR750" s="770"/>
      <c r="AS750" s="770" t="s">
        <v>2307</v>
      </c>
      <c r="AT750" s="770"/>
      <c r="AU750" s="770"/>
      <c r="AV750" s="770"/>
      <c r="AW750" s="411"/>
      <c r="AX750" s="411"/>
      <c r="AY750" s="411"/>
      <c r="AZ750" s="606" t="s">
        <v>4022</v>
      </c>
      <c r="BA750" s="775"/>
      <c r="BB750" s="326"/>
      <c r="BC750" s="326"/>
      <c r="BD750" s="106"/>
      <c r="BE750" s="983">
        <v>673</v>
      </c>
      <c r="BF750" s="381"/>
      <c r="BG750" s="381"/>
      <c r="BH750" s="381"/>
      <c r="BI750" s="381"/>
      <c r="BJ750" s="381"/>
      <c r="BK750" s="381"/>
      <c r="BL750" s="381"/>
      <c r="BM750" s="381"/>
      <c r="BN750" s="381"/>
      <c r="BO750" s="381"/>
      <c r="BP750" s="381"/>
      <c r="BQ750" s="381"/>
      <c r="BR750" s="381"/>
      <c r="BS750" s="381"/>
      <c r="BT750" s="381"/>
      <c r="BU750" s="381"/>
      <c r="BV750" s="381"/>
      <c r="BW750" s="381"/>
      <c r="BX750" s="381"/>
      <c r="BY750" s="381"/>
      <c r="BZ750" s="381"/>
      <c r="CA750" s="381"/>
      <c r="CB750" s="381"/>
      <c r="CC750" s="381"/>
      <c r="CD750" s="381"/>
      <c r="CE750" s="381"/>
      <c r="CF750" s="381"/>
      <c r="CG750" s="381"/>
      <c r="CH750" s="381"/>
      <c r="CI750" s="381"/>
      <c r="CJ750" s="381"/>
      <c r="CK750" s="381"/>
      <c r="CL750" s="381"/>
      <c r="CM750" s="381"/>
      <c r="CN750" s="381"/>
      <c r="CO750" s="381"/>
      <c r="CP750" s="381"/>
      <c r="CQ750" s="381"/>
      <c r="CR750" s="381"/>
      <c r="CS750" s="381"/>
      <c r="CT750" s="381"/>
      <c r="CU750" s="381"/>
      <c r="CV750" s="381"/>
      <c r="CW750" s="381"/>
      <c r="CX750" s="381"/>
      <c r="CY750" s="381"/>
      <c r="CZ750" s="381"/>
      <c r="DA750" s="381"/>
      <c r="DB750" s="381"/>
      <c r="DC750" s="381"/>
      <c r="DD750" s="381"/>
      <c r="DE750" s="381"/>
      <c r="DF750" s="381"/>
      <c r="DG750" s="381"/>
      <c r="DH750" s="381"/>
      <c r="DI750" s="381"/>
      <c r="DJ750" s="381"/>
      <c r="DK750" s="381"/>
      <c r="DL750" s="381"/>
      <c r="DM750" s="381"/>
      <c r="DN750" s="381"/>
      <c r="DO750" s="381"/>
      <c r="DP750" s="381"/>
      <c r="DQ750" s="381"/>
      <c r="DR750" s="381"/>
      <c r="DS750" s="381"/>
      <c r="DT750" s="381"/>
      <c r="DU750" s="381"/>
      <c r="DV750" s="381"/>
      <c r="DW750" s="381"/>
      <c r="DX750" s="381"/>
      <c r="DY750" s="381"/>
      <c r="DZ750" s="381"/>
      <c r="EA750" s="381"/>
      <c r="EB750" s="381"/>
      <c r="EC750" s="381"/>
      <c r="ED750" s="381"/>
      <c r="EE750" s="381"/>
      <c r="EF750" s="381"/>
      <c r="EG750" s="381"/>
      <c r="EH750" s="381"/>
      <c r="EI750" s="381"/>
      <c r="EJ750" s="381"/>
      <c r="EK750" s="381"/>
      <c r="EL750" s="381"/>
      <c r="EM750" s="381"/>
      <c r="EN750" s="381"/>
      <c r="EO750" s="381"/>
      <c r="EP750" s="381"/>
      <c r="EQ750" s="381"/>
      <c r="ER750" s="381"/>
      <c r="ES750" s="381"/>
      <c r="ET750" s="381"/>
      <c r="EU750" s="381"/>
      <c r="EV750" s="381"/>
      <c r="EW750" s="381"/>
      <c r="EX750" s="381"/>
      <c r="EY750" s="381"/>
      <c r="EZ750" s="381"/>
      <c r="FA750" s="381"/>
      <c r="FB750" s="381"/>
      <c r="FC750" s="381"/>
      <c r="FD750" s="381"/>
      <c r="FE750" s="381"/>
      <c r="FF750" s="381"/>
      <c r="FG750" s="381"/>
      <c r="FH750" s="381"/>
      <c r="FI750" s="381"/>
      <c r="FJ750" s="381"/>
      <c r="FK750" s="381"/>
      <c r="FL750" s="381"/>
      <c r="FM750" s="381"/>
      <c r="FN750" s="381"/>
      <c r="FO750" s="381"/>
      <c r="FP750" s="381"/>
      <c r="FQ750" s="381"/>
      <c r="FR750" s="381"/>
      <c r="FS750" s="381"/>
      <c r="FT750" s="381"/>
      <c r="FU750" s="381"/>
      <c r="FV750" s="381"/>
      <c r="FW750" s="381"/>
      <c r="FX750" s="381"/>
      <c r="FY750" s="381"/>
      <c r="FZ750" s="381"/>
      <c r="GA750" s="381"/>
      <c r="GB750" s="381"/>
      <c r="GC750" s="381"/>
      <c r="GD750" s="381"/>
      <c r="GE750" s="381"/>
      <c r="GF750" s="381"/>
      <c r="GG750" s="381"/>
      <c r="GH750" s="381"/>
      <c r="GI750" s="381"/>
      <c r="GJ750" s="381"/>
      <c r="GK750" s="381"/>
      <c r="GL750" s="381"/>
      <c r="GM750" s="381"/>
      <c r="GN750" s="381"/>
      <c r="GO750" s="381"/>
      <c r="GP750" s="381"/>
      <c r="GQ750" s="381"/>
      <c r="GR750" s="381"/>
      <c r="GS750" s="381"/>
      <c r="GT750" s="381"/>
      <c r="GU750" s="381"/>
      <c r="GV750" s="381"/>
      <c r="GW750" s="381"/>
      <c r="GX750" s="381"/>
      <c r="GY750" s="381"/>
      <c r="GZ750" s="381"/>
      <c r="HA750" s="381"/>
      <c r="HB750" s="381"/>
      <c r="HC750" s="381"/>
      <c r="HD750" s="381"/>
      <c r="HE750" s="381"/>
      <c r="HF750" s="381"/>
      <c r="HG750" s="381"/>
      <c r="HH750" s="381"/>
      <c r="HI750" s="381"/>
      <c r="HJ750" s="381"/>
      <c r="HK750" s="381"/>
      <c r="HL750" s="381"/>
      <c r="HM750" s="381"/>
      <c r="HN750" s="381"/>
      <c r="HO750" s="381"/>
      <c r="HP750" s="381"/>
      <c r="HQ750" s="381"/>
      <c r="HR750" s="381"/>
      <c r="HS750" s="381"/>
      <c r="HT750" s="381"/>
      <c r="HU750" s="381"/>
      <c r="HV750" s="381"/>
      <c r="HW750" s="381"/>
      <c r="HX750" s="381"/>
      <c r="HY750" s="381"/>
      <c r="HZ750" s="381"/>
      <c r="IA750" s="381"/>
      <c r="IB750" s="381"/>
      <c r="IC750" s="381"/>
      <c r="ID750" s="381"/>
      <c r="IE750" s="381"/>
      <c r="IF750" s="381"/>
      <c r="IG750" s="381"/>
      <c r="IH750" s="381"/>
      <c r="II750" s="381"/>
      <c r="IJ750" s="381"/>
      <c r="IK750" s="381"/>
      <c r="IL750" s="381"/>
      <c r="IM750" s="381"/>
      <c r="IN750" s="381"/>
      <c r="IO750" s="381"/>
      <c r="IP750" s="381"/>
      <c r="IQ750" s="381"/>
      <c r="IR750" s="381"/>
      <c r="IS750" s="381"/>
      <c r="IT750" s="381"/>
      <c r="IU750" s="381"/>
      <c r="IV750" s="381"/>
      <c r="IW750" s="381"/>
      <c r="IX750" s="381"/>
      <c r="IY750" s="381"/>
    </row>
    <row r="751" spans="1:259" ht="12.95" customHeight="1">
      <c r="A751" s="61" t="s">
        <v>1186</v>
      </c>
      <c r="B751" s="213"/>
      <c r="C751" s="213"/>
      <c r="D751" s="131">
        <v>210000411</v>
      </c>
      <c r="E751" s="216" t="s">
        <v>3631</v>
      </c>
      <c r="F751" s="216"/>
      <c r="G751" s="217">
        <v>22100741</v>
      </c>
      <c r="H751" s="157"/>
      <c r="I751" s="1648" t="s">
        <v>448</v>
      </c>
      <c r="J751" s="1668" t="s">
        <v>437</v>
      </c>
      <c r="K751" s="1648" t="s">
        <v>450</v>
      </c>
      <c r="L751" s="219" t="s">
        <v>149</v>
      </c>
      <c r="M751" s="146"/>
      <c r="N751" s="158" t="s">
        <v>120</v>
      </c>
      <c r="O751" s="159" t="s">
        <v>83</v>
      </c>
      <c r="P751" s="159" t="s">
        <v>106</v>
      </c>
      <c r="Q751" s="157" t="s">
        <v>107</v>
      </c>
      <c r="R751" s="182" t="s">
        <v>2149</v>
      </c>
      <c r="S751" s="157" t="s">
        <v>109</v>
      </c>
      <c r="T751" s="159" t="s">
        <v>106</v>
      </c>
      <c r="U751" s="157" t="s">
        <v>121</v>
      </c>
      <c r="V751" s="157" t="s">
        <v>111</v>
      </c>
      <c r="W751" s="159">
        <v>60</v>
      </c>
      <c r="X751" s="158" t="s">
        <v>112</v>
      </c>
      <c r="Y751" s="159"/>
      <c r="Z751" s="159"/>
      <c r="AA751" s="159"/>
      <c r="AB751" s="160">
        <v>30</v>
      </c>
      <c r="AC751" s="161">
        <v>60</v>
      </c>
      <c r="AD751" s="161">
        <v>10</v>
      </c>
      <c r="AE751" s="162" t="s">
        <v>128</v>
      </c>
      <c r="AF751" s="157" t="s">
        <v>114</v>
      </c>
      <c r="AG751" s="163">
        <v>3</v>
      </c>
      <c r="AH751" s="164">
        <v>441329.5</v>
      </c>
      <c r="AI751" s="32">
        <v>0</v>
      </c>
      <c r="AJ751" s="33">
        <f t="shared" si="45"/>
        <v>0</v>
      </c>
      <c r="AK751" s="154"/>
      <c r="AL751" s="154"/>
      <c r="AM751" s="154"/>
      <c r="AN751" s="165" t="s">
        <v>115</v>
      </c>
      <c r="AO751" s="157"/>
      <c r="AP751" s="157"/>
      <c r="AQ751" s="337"/>
      <c r="AR751" s="1886"/>
      <c r="AS751" s="1886" t="s">
        <v>2308</v>
      </c>
      <c r="AT751" s="1886"/>
      <c r="AU751" s="1886"/>
      <c r="AV751" s="1886"/>
      <c r="AW751" s="1224"/>
      <c r="AX751" s="1224"/>
      <c r="AY751" s="258"/>
      <c r="AZ751" s="75"/>
      <c r="BA751" s="381"/>
      <c r="BB751" s="381"/>
      <c r="BC751" s="156"/>
      <c r="BD751" s="156"/>
      <c r="BE751" s="983">
        <v>674</v>
      </c>
      <c r="BF751" s="381"/>
      <c r="BG751" s="381"/>
      <c r="BH751" s="381"/>
      <c r="BI751" s="381"/>
      <c r="BJ751" s="381"/>
      <c r="BK751" s="381"/>
      <c r="BL751" s="381"/>
      <c r="BM751" s="381"/>
      <c r="BN751" s="381"/>
      <c r="BO751" s="381"/>
      <c r="BP751" s="381"/>
      <c r="BQ751" s="381"/>
      <c r="BR751" s="381"/>
      <c r="BS751" s="381"/>
      <c r="BT751" s="381"/>
      <c r="BU751" s="381"/>
      <c r="BV751" s="381"/>
      <c r="BW751" s="381"/>
      <c r="BX751" s="381"/>
      <c r="BY751" s="381"/>
      <c r="BZ751" s="381"/>
      <c r="CA751" s="381"/>
      <c r="CB751" s="381"/>
      <c r="CC751" s="381"/>
      <c r="CD751" s="381"/>
      <c r="CE751" s="381"/>
      <c r="CF751" s="381"/>
      <c r="CG751" s="381"/>
      <c r="CH751" s="381"/>
      <c r="CI751" s="381"/>
      <c r="CJ751" s="381"/>
      <c r="CK751" s="381"/>
      <c r="CL751" s="381"/>
      <c r="CM751" s="381"/>
      <c r="CN751" s="381"/>
      <c r="CO751" s="381"/>
      <c r="CP751" s="381"/>
      <c r="CQ751" s="381"/>
      <c r="CR751" s="381"/>
      <c r="CS751" s="381"/>
      <c r="CT751" s="381"/>
      <c r="CU751" s="381"/>
      <c r="CV751" s="381"/>
      <c r="CW751" s="381"/>
      <c r="CX751" s="381"/>
      <c r="CY751" s="381"/>
      <c r="CZ751" s="381"/>
      <c r="DA751" s="381"/>
      <c r="DB751" s="381"/>
      <c r="DC751" s="381"/>
      <c r="DD751" s="381"/>
      <c r="DE751" s="381"/>
      <c r="DF751" s="381"/>
      <c r="DG751" s="381"/>
      <c r="DH751" s="381"/>
      <c r="DI751" s="381"/>
      <c r="DJ751" s="381"/>
      <c r="DK751" s="381"/>
      <c r="DL751" s="381"/>
      <c r="DM751" s="381"/>
      <c r="DN751" s="381"/>
      <c r="DO751" s="381"/>
      <c r="DP751" s="381"/>
      <c r="DQ751" s="381"/>
      <c r="DR751" s="381"/>
      <c r="DS751" s="381"/>
      <c r="DT751" s="381"/>
      <c r="DU751" s="381"/>
      <c r="DV751" s="381"/>
      <c r="DW751" s="381"/>
      <c r="DX751" s="381"/>
      <c r="DY751" s="381"/>
      <c r="DZ751" s="381"/>
      <c r="EA751" s="381"/>
      <c r="EB751" s="381"/>
      <c r="EC751" s="381"/>
      <c r="ED751" s="381"/>
      <c r="EE751" s="381"/>
      <c r="EF751" s="381"/>
      <c r="EG751" s="381"/>
      <c r="EH751" s="381"/>
      <c r="EI751" s="381"/>
      <c r="EJ751" s="381"/>
      <c r="EK751" s="381"/>
      <c r="EL751" s="381"/>
      <c r="EM751" s="381"/>
      <c r="EN751" s="381"/>
      <c r="EO751" s="381"/>
      <c r="EP751" s="381"/>
      <c r="EQ751" s="381"/>
      <c r="ER751" s="381"/>
      <c r="ES751" s="381"/>
      <c r="ET751" s="381"/>
      <c r="EU751" s="381"/>
      <c r="EV751" s="381"/>
      <c r="EW751" s="381"/>
      <c r="EX751" s="381"/>
      <c r="EY751" s="381"/>
      <c r="EZ751" s="381"/>
      <c r="FA751" s="381"/>
      <c r="FB751" s="381"/>
      <c r="FC751" s="381"/>
      <c r="FD751" s="381"/>
      <c r="FE751" s="381"/>
      <c r="FF751" s="381"/>
      <c r="FG751" s="381"/>
      <c r="FH751" s="381"/>
      <c r="FI751" s="381"/>
      <c r="FJ751" s="381"/>
      <c r="FK751" s="381"/>
      <c r="FL751" s="381"/>
      <c r="FM751" s="381"/>
      <c r="FN751" s="381"/>
      <c r="FO751" s="381"/>
      <c r="FP751" s="381"/>
      <c r="FQ751" s="381"/>
      <c r="FR751" s="381"/>
      <c r="FS751" s="381"/>
      <c r="FT751" s="381"/>
      <c r="FU751" s="381"/>
      <c r="FV751" s="381"/>
      <c r="FW751" s="381"/>
      <c r="FX751" s="381"/>
      <c r="FY751" s="381"/>
      <c r="FZ751" s="381"/>
      <c r="GA751" s="381"/>
      <c r="GB751" s="381"/>
      <c r="GC751" s="381"/>
      <c r="GD751" s="381"/>
      <c r="GE751" s="381"/>
      <c r="GF751" s="381"/>
      <c r="GG751" s="381"/>
      <c r="GH751" s="381"/>
      <c r="GI751" s="381"/>
      <c r="GJ751" s="381"/>
      <c r="GK751" s="381"/>
      <c r="GL751" s="381"/>
      <c r="GM751" s="381"/>
      <c r="GN751" s="381"/>
      <c r="GO751" s="381"/>
      <c r="GP751" s="381"/>
      <c r="GQ751" s="381"/>
      <c r="GR751" s="381"/>
      <c r="GS751" s="381"/>
      <c r="GT751" s="381"/>
      <c r="GU751" s="381"/>
      <c r="GV751" s="381"/>
      <c r="GW751" s="381"/>
      <c r="GX751" s="381"/>
      <c r="GY751" s="381"/>
      <c r="GZ751" s="381"/>
      <c r="HA751" s="381"/>
      <c r="HB751" s="381"/>
      <c r="HC751" s="381"/>
      <c r="HD751" s="381"/>
      <c r="HE751" s="381"/>
      <c r="HF751" s="381"/>
      <c r="HG751" s="381"/>
      <c r="HH751" s="381"/>
      <c r="HI751" s="381"/>
      <c r="HJ751" s="381"/>
      <c r="HK751" s="381"/>
      <c r="HL751" s="381"/>
      <c r="HM751" s="381"/>
      <c r="HN751" s="381"/>
      <c r="HO751" s="381"/>
      <c r="HP751" s="381"/>
      <c r="HQ751" s="381"/>
      <c r="HR751" s="381"/>
      <c r="HS751" s="381"/>
      <c r="HT751" s="381"/>
      <c r="HU751" s="381"/>
      <c r="HV751" s="381"/>
      <c r="HW751" s="381"/>
      <c r="HX751" s="381"/>
      <c r="HY751" s="381"/>
      <c r="HZ751" s="381"/>
      <c r="IA751" s="381"/>
      <c r="IB751" s="381"/>
      <c r="IC751" s="381"/>
      <c r="ID751" s="381"/>
      <c r="IE751" s="381"/>
      <c r="IF751" s="381"/>
      <c r="IG751" s="381"/>
      <c r="IH751" s="381"/>
      <c r="II751" s="381"/>
      <c r="IJ751" s="381"/>
      <c r="IK751" s="381"/>
      <c r="IL751" s="381"/>
      <c r="IM751" s="381"/>
      <c r="IN751" s="381"/>
      <c r="IO751" s="381"/>
      <c r="IP751" s="381"/>
      <c r="IQ751" s="381"/>
      <c r="IR751" s="381"/>
      <c r="IS751" s="381"/>
      <c r="IT751" s="381"/>
      <c r="IU751" s="381"/>
      <c r="IV751" s="381"/>
      <c r="IW751" s="381"/>
      <c r="IX751" s="381"/>
      <c r="IY751" s="381"/>
    </row>
    <row r="752" spans="1:259" ht="12.95" customHeight="1">
      <c r="A752" s="398" t="s">
        <v>1186</v>
      </c>
      <c r="B752" s="524"/>
      <c r="C752" s="524"/>
      <c r="D752" s="131">
        <v>210000411</v>
      </c>
      <c r="E752" s="796" t="s">
        <v>4835</v>
      </c>
      <c r="F752" s="796"/>
      <c r="G752" s="524"/>
      <c r="H752" s="814"/>
      <c r="I752" s="770" t="s">
        <v>448</v>
      </c>
      <c r="J752" s="770" t="s">
        <v>437</v>
      </c>
      <c r="K752" s="770" t="s">
        <v>450</v>
      </c>
      <c r="L752" s="470" t="s">
        <v>149</v>
      </c>
      <c r="M752" s="97" t="s">
        <v>4706</v>
      </c>
      <c r="N752" s="131" t="s">
        <v>120</v>
      </c>
      <c r="O752" s="788" t="s">
        <v>83</v>
      </c>
      <c r="P752" s="771" t="s">
        <v>106</v>
      </c>
      <c r="Q752" s="770" t="s">
        <v>107</v>
      </c>
      <c r="R752" s="398" t="s">
        <v>2149</v>
      </c>
      <c r="S752" s="772" t="s">
        <v>109</v>
      </c>
      <c r="T752" s="771" t="s">
        <v>106</v>
      </c>
      <c r="U752" s="770" t="s">
        <v>121</v>
      </c>
      <c r="V752" s="770" t="s">
        <v>111</v>
      </c>
      <c r="W752" s="771">
        <v>60</v>
      </c>
      <c r="X752" s="770" t="s">
        <v>112</v>
      </c>
      <c r="Y752" s="771"/>
      <c r="Z752" s="771"/>
      <c r="AA752" s="771"/>
      <c r="AB752" s="470">
        <v>30</v>
      </c>
      <c r="AC752" s="470">
        <v>60</v>
      </c>
      <c r="AD752" s="470">
        <v>10</v>
      </c>
      <c r="AE752" s="773" t="s">
        <v>128</v>
      </c>
      <c r="AF752" s="738" t="s">
        <v>114</v>
      </c>
      <c r="AG752" s="797">
        <v>3</v>
      </c>
      <c r="AH752" s="610">
        <v>489460</v>
      </c>
      <c r="AI752" s="739">
        <v>1468380</v>
      </c>
      <c r="AJ752" s="739">
        <f t="shared" si="45"/>
        <v>1644585.6</v>
      </c>
      <c r="AK752" s="740"/>
      <c r="AL752" s="741"/>
      <c r="AM752" s="741"/>
      <c r="AN752" s="774" t="s">
        <v>115</v>
      </c>
      <c r="AO752" s="770"/>
      <c r="AP752" s="770"/>
      <c r="AQ752" s="770"/>
      <c r="AR752" s="770"/>
      <c r="AS752" s="770" t="s">
        <v>2308</v>
      </c>
      <c r="AT752" s="770"/>
      <c r="AU752" s="770"/>
      <c r="AV752" s="770"/>
      <c r="AW752" s="411"/>
      <c r="AX752" s="411"/>
      <c r="AY752" s="411"/>
      <c r="AZ752" s="606" t="s">
        <v>4022</v>
      </c>
      <c r="BA752" s="775"/>
      <c r="BB752" s="326"/>
      <c r="BC752" s="326"/>
      <c r="BD752" s="106"/>
      <c r="BE752" s="983">
        <v>675</v>
      </c>
      <c r="BF752" s="381"/>
      <c r="BG752" s="381"/>
      <c r="BH752" s="381"/>
      <c r="BI752" s="381"/>
      <c r="BJ752" s="381"/>
      <c r="BK752" s="381"/>
      <c r="BL752" s="381"/>
      <c r="BM752" s="381"/>
      <c r="BN752" s="381"/>
      <c r="BO752" s="381"/>
      <c r="BP752" s="381"/>
      <c r="BQ752" s="381"/>
      <c r="BR752" s="381"/>
      <c r="BS752" s="381"/>
      <c r="BT752" s="381"/>
      <c r="BU752" s="381"/>
      <c r="BV752" s="381"/>
      <c r="BW752" s="381"/>
      <c r="BX752" s="381"/>
      <c r="BY752" s="381"/>
      <c r="BZ752" s="381"/>
      <c r="CA752" s="381"/>
      <c r="CB752" s="381"/>
      <c r="CC752" s="381"/>
      <c r="CD752" s="381"/>
      <c r="CE752" s="381"/>
      <c r="CF752" s="381"/>
      <c r="CG752" s="381"/>
      <c r="CH752" s="381"/>
      <c r="CI752" s="381"/>
      <c r="CJ752" s="381"/>
      <c r="CK752" s="381"/>
      <c r="CL752" s="381"/>
      <c r="CM752" s="381"/>
      <c r="CN752" s="381"/>
      <c r="CO752" s="381"/>
      <c r="CP752" s="381"/>
      <c r="CQ752" s="381"/>
      <c r="CR752" s="381"/>
      <c r="CS752" s="381"/>
      <c r="CT752" s="381"/>
      <c r="CU752" s="381"/>
      <c r="CV752" s="381"/>
      <c r="CW752" s="381"/>
      <c r="CX752" s="381"/>
      <c r="CY752" s="381"/>
      <c r="CZ752" s="381"/>
      <c r="DA752" s="381"/>
      <c r="DB752" s="381"/>
      <c r="DC752" s="381"/>
      <c r="DD752" s="381"/>
      <c r="DE752" s="381"/>
      <c r="DF752" s="381"/>
      <c r="DG752" s="381"/>
      <c r="DH752" s="381"/>
      <c r="DI752" s="381"/>
      <c r="DJ752" s="381"/>
      <c r="DK752" s="381"/>
      <c r="DL752" s="381"/>
      <c r="DM752" s="381"/>
      <c r="DN752" s="381"/>
      <c r="DO752" s="381"/>
      <c r="DP752" s="381"/>
      <c r="DQ752" s="381"/>
      <c r="DR752" s="381"/>
      <c r="DS752" s="381"/>
      <c r="DT752" s="381"/>
      <c r="DU752" s="381"/>
      <c r="DV752" s="381"/>
      <c r="DW752" s="381"/>
      <c r="DX752" s="381"/>
      <c r="DY752" s="381"/>
      <c r="DZ752" s="381"/>
      <c r="EA752" s="381"/>
      <c r="EB752" s="381"/>
      <c r="EC752" s="381"/>
      <c r="ED752" s="381"/>
      <c r="EE752" s="381"/>
      <c r="EF752" s="381"/>
      <c r="EG752" s="381"/>
      <c r="EH752" s="381"/>
      <c r="EI752" s="381"/>
      <c r="EJ752" s="381"/>
      <c r="EK752" s="381"/>
      <c r="EL752" s="381"/>
      <c r="EM752" s="381"/>
      <c r="EN752" s="381"/>
      <c r="EO752" s="381"/>
      <c r="EP752" s="381"/>
      <c r="EQ752" s="381"/>
      <c r="ER752" s="381"/>
      <c r="ES752" s="381"/>
      <c r="ET752" s="381"/>
      <c r="EU752" s="381"/>
      <c r="EV752" s="381"/>
      <c r="EW752" s="381"/>
      <c r="EX752" s="381"/>
      <c r="EY752" s="381"/>
      <c r="EZ752" s="381"/>
      <c r="FA752" s="381"/>
      <c r="FB752" s="381"/>
      <c r="FC752" s="381"/>
      <c r="FD752" s="381"/>
      <c r="FE752" s="381"/>
      <c r="FF752" s="381"/>
      <c r="FG752" s="381"/>
      <c r="FH752" s="381"/>
      <c r="FI752" s="381"/>
      <c r="FJ752" s="381"/>
      <c r="FK752" s="381"/>
      <c r="FL752" s="381"/>
      <c r="FM752" s="381"/>
      <c r="FN752" s="381"/>
      <c r="FO752" s="381"/>
      <c r="FP752" s="381"/>
      <c r="FQ752" s="381"/>
      <c r="FR752" s="381"/>
      <c r="FS752" s="381"/>
      <c r="FT752" s="381"/>
      <c r="FU752" s="381"/>
      <c r="FV752" s="381"/>
      <c r="FW752" s="381"/>
      <c r="FX752" s="381"/>
      <c r="FY752" s="381"/>
      <c r="FZ752" s="381"/>
      <c r="GA752" s="381"/>
      <c r="GB752" s="381"/>
      <c r="GC752" s="381"/>
      <c r="GD752" s="381"/>
      <c r="GE752" s="381"/>
      <c r="GF752" s="381"/>
      <c r="GG752" s="381"/>
      <c r="GH752" s="381"/>
      <c r="GI752" s="381"/>
      <c r="GJ752" s="381"/>
      <c r="GK752" s="381"/>
      <c r="GL752" s="381"/>
      <c r="GM752" s="381"/>
      <c r="GN752" s="381"/>
      <c r="GO752" s="381"/>
      <c r="GP752" s="381"/>
      <c r="GQ752" s="381"/>
      <c r="GR752" s="381"/>
      <c r="GS752" s="381"/>
      <c r="GT752" s="381"/>
      <c r="GU752" s="381"/>
      <c r="GV752" s="381"/>
      <c r="GW752" s="381"/>
      <c r="GX752" s="381"/>
      <c r="GY752" s="381"/>
      <c r="GZ752" s="381"/>
      <c r="HA752" s="381"/>
      <c r="HB752" s="381"/>
      <c r="HC752" s="381"/>
      <c r="HD752" s="381"/>
      <c r="HE752" s="381"/>
      <c r="HF752" s="381"/>
      <c r="HG752" s="381"/>
      <c r="HH752" s="381"/>
      <c r="HI752" s="381"/>
      <c r="HJ752" s="381"/>
      <c r="HK752" s="381"/>
      <c r="HL752" s="381"/>
      <c r="HM752" s="381"/>
      <c r="HN752" s="381"/>
      <c r="HO752" s="381"/>
      <c r="HP752" s="381"/>
      <c r="HQ752" s="381"/>
      <c r="HR752" s="381"/>
      <c r="HS752" s="381"/>
      <c r="HT752" s="381"/>
      <c r="HU752" s="381"/>
      <c r="HV752" s="381"/>
      <c r="HW752" s="381"/>
      <c r="HX752" s="381"/>
      <c r="HY752" s="381"/>
      <c r="HZ752" s="381"/>
      <c r="IA752" s="381"/>
      <c r="IB752" s="381"/>
      <c r="IC752" s="381"/>
      <c r="ID752" s="381"/>
      <c r="IE752" s="381"/>
      <c r="IF752" s="381"/>
      <c r="IG752" s="381"/>
      <c r="IH752" s="381"/>
      <c r="II752" s="381"/>
      <c r="IJ752" s="381"/>
      <c r="IK752" s="381"/>
      <c r="IL752" s="381"/>
      <c r="IM752" s="381"/>
      <c r="IN752" s="381"/>
      <c r="IO752" s="381"/>
      <c r="IP752" s="381"/>
      <c r="IQ752" s="381"/>
      <c r="IR752" s="381"/>
      <c r="IS752" s="381"/>
      <c r="IT752" s="381"/>
      <c r="IU752" s="381"/>
      <c r="IV752" s="381"/>
      <c r="IW752" s="381"/>
      <c r="IX752" s="381"/>
      <c r="IY752" s="381"/>
    </row>
    <row r="753" spans="1:259" ht="12.95" customHeight="1">
      <c r="A753" s="61" t="s">
        <v>1186</v>
      </c>
      <c r="B753" s="213"/>
      <c r="C753" s="213"/>
      <c r="D753" s="131">
        <v>210030150</v>
      </c>
      <c r="E753" s="216" t="s">
        <v>3632</v>
      </c>
      <c r="F753" s="216"/>
      <c r="G753" s="217">
        <v>22100742</v>
      </c>
      <c r="H753" s="157"/>
      <c r="I753" s="157" t="s">
        <v>448</v>
      </c>
      <c r="J753" s="158" t="s">
        <v>437</v>
      </c>
      <c r="K753" s="157" t="s">
        <v>450</v>
      </c>
      <c r="L753" s="157" t="s">
        <v>149</v>
      </c>
      <c r="M753" s="146"/>
      <c r="N753" s="158" t="s">
        <v>120</v>
      </c>
      <c r="O753" s="159" t="s">
        <v>83</v>
      </c>
      <c r="P753" s="159" t="s">
        <v>106</v>
      </c>
      <c r="Q753" s="157" t="s">
        <v>107</v>
      </c>
      <c r="R753" s="182" t="s">
        <v>2149</v>
      </c>
      <c r="S753" s="157" t="s">
        <v>109</v>
      </c>
      <c r="T753" s="159" t="s">
        <v>106</v>
      </c>
      <c r="U753" s="157" t="s">
        <v>121</v>
      </c>
      <c r="V753" s="157" t="s">
        <v>111</v>
      </c>
      <c r="W753" s="159">
        <v>60</v>
      </c>
      <c r="X753" s="158" t="s">
        <v>112</v>
      </c>
      <c r="Y753" s="159"/>
      <c r="Z753" s="159"/>
      <c r="AA753" s="159"/>
      <c r="AB753" s="160">
        <v>30</v>
      </c>
      <c r="AC753" s="161">
        <v>60</v>
      </c>
      <c r="AD753" s="161">
        <v>10</v>
      </c>
      <c r="AE753" s="162" t="s">
        <v>128</v>
      </c>
      <c r="AF753" s="157" t="s">
        <v>114</v>
      </c>
      <c r="AG753" s="163">
        <v>3</v>
      </c>
      <c r="AH753" s="164">
        <v>185106.5</v>
      </c>
      <c r="AI753" s="32">
        <v>0</v>
      </c>
      <c r="AJ753" s="33">
        <f t="shared" si="45"/>
        <v>0</v>
      </c>
      <c r="AK753" s="154"/>
      <c r="AL753" s="154"/>
      <c r="AM753" s="154"/>
      <c r="AN753" s="165" t="s">
        <v>115</v>
      </c>
      <c r="AO753" s="157"/>
      <c r="AP753" s="157"/>
      <c r="AQ753" s="157"/>
      <c r="AR753" s="157"/>
      <c r="AS753" s="157" t="s">
        <v>2309</v>
      </c>
      <c r="AT753" s="157"/>
      <c r="AU753" s="157"/>
      <c r="AV753" s="157"/>
      <c r="AW753" s="75"/>
      <c r="AX753" s="75"/>
      <c r="AY753" s="75"/>
      <c r="AZ753" s="75"/>
      <c r="BA753" s="381"/>
      <c r="BB753" s="381"/>
      <c r="BC753" s="156"/>
      <c r="BD753" s="156"/>
      <c r="BE753" s="983">
        <v>676</v>
      </c>
      <c r="BF753" s="381"/>
      <c r="BG753" s="381"/>
      <c r="BH753" s="381"/>
      <c r="BI753" s="381"/>
      <c r="BJ753" s="381"/>
      <c r="BK753" s="381"/>
      <c r="BL753" s="381"/>
      <c r="BM753" s="381"/>
      <c r="BN753" s="381"/>
      <c r="BO753" s="381"/>
      <c r="BP753" s="381"/>
      <c r="BQ753" s="381"/>
      <c r="BR753" s="381"/>
      <c r="BS753" s="381"/>
      <c r="BT753" s="381"/>
      <c r="BU753" s="381"/>
      <c r="BV753" s="381"/>
      <c r="BW753" s="381"/>
      <c r="BX753" s="381"/>
      <c r="BY753" s="381"/>
      <c r="BZ753" s="381"/>
      <c r="CA753" s="381"/>
      <c r="CB753" s="381"/>
      <c r="CC753" s="381"/>
      <c r="CD753" s="381"/>
      <c r="CE753" s="381"/>
      <c r="CF753" s="381"/>
      <c r="CG753" s="381"/>
      <c r="CH753" s="381"/>
      <c r="CI753" s="381"/>
      <c r="CJ753" s="381"/>
      <c r="CK753" s="381"/>
      <c r="CL753" s="381"/>
      <c r="CM753" s="381"/>
      <c r="CN753" s="381"/>
      <c r="CO753" s="381"/>
      <c r="CP753" s="381"/>
      <c r="CQ753" s="381"/>
      <c r="CR753" s="381"/>
      <c r="CS753" s="381"/>
      <c r="CT753" s="381"/>
      <c r="CU753" s="381"/>
      <c r="CV753" s="381"/>
      <c r="CW753" s="381"/>
      <c r="CX753" s="381"/>
      <c r="CY753" s="381"/>
      <c r="CZ753" s="381"/>
      <c r="DA753" s="381"/>
      <c r="DB753" s="381"/>
      <c r="DC753" s="381"/>
      <c r="DD753" s="381"/>
      <c r="DE753" s="381"/>
      <c r="DF753" s="381"/>
      <c r="DG753" s="381"/>
      <c r="DH753" s="381"/>
      <c r="DI753" s="381"/>
      <c r="DJ753" s="381"/>
      <c r="DK753" s="381"/>
      <c r="DL753" s="381"/>
      <c r="DM753" s="381"/>
      <c r="DN753" s="381"/>
      <c r="DO753" s="381"/>
      <c r="DP753" s="381"/>
      <c r="DQ753" s="381"/>
      <c r="DR753" s="381"/>
      <c r="DS753" s="381"/>
      <c r="DT753" s="381"/>
      <c r="DU753" s="381"/>
      <c r="DV753" s="381"/>
      <c r="DW753" s="381"/>
      <c r="DX753" s="381"/>
      <c r="DY753" s="381"/>
      <c r="DZ753" s="381"/>
      <c r="EA753" s="381"/>
      <c r="EB753" s="381"/>
      <c r="EC753" s="381"/>
      <c r="ED753" s="381"/>
      <c r="EE753" s="381"/>
      <c r="EF753" s="381"/>
      <c r="EG753" s="381"/>
      <c r="EH753" s="381"/>
      <c r="EI753" s="381"/>
      <c r="EJ753" s="381"/>
      <c r="EK753" s="381"/>
      <c r="EL753" s="381"/>
      <c r="EM753" s="381"/>
      <c r="EN753" s="381"/>
      <c r="EO753" s="381"/>
      <c r="EP753" s="381"/>
      <c r="EQ753" s="381"/>
      <c r="ER753" s="381"/>
      <c r="ES753" s="381"/>
      <c r="ET753" s="381"/>
      <c r="EU753" s="381"/>
      <c r="EV753" s="381"/>
      <c r="EW753" s="381"/>
      <c r="EX753" s="381"/>
      <c r="EY753" s="381"/>
      <c r="EZ753" s="381"/>
      <c r="FA753" s="381"/>
      <c r="FB753" s="381"/>
      <c r="FC753" s="381"/>
      <c r="FD753" s="381"/>
      <c r="FE753" s="381"/>
      <c r="FF753" s="381"/>
      <c r="FG753" s="381"/>
      <c r="FH753" s="381"/>
      <c r="FI753" s="381"/>
      <c r="FJ753" s="381"/>
      <c r="FK753" s="381"/>
      <c r="FL753" s="381"/>
      <c r="FM753" s="381"/>
      <c r="FN753" s="381"/>
      <c r="FO753" s="381"/>
      <c r="FP753" s="381"/>
      <c r="FQ753" s="381"/>
      <c r="FR753" s="381"/>
      <c r="FS753" s="381"/>
      <c r="FT753" s="381"/>
      <c r="FU753" s="381"/>
      <c r="FV753" s="381"/>
      <c r="FW753" s="381"/>
      <c r="FX753" s="381"/>
      <c r="FY753" s="381"/>
      <c r="FZ753" s="381"/>
      <c r="GA753" s="381"/>
      <c r="GB753" s="381"/>
      <c r="GC753" s="381"/>
      <c r="GD753" s="381"/>
      <c r="GE753" s="381"/>
      <c r="GF753" s="381"/>
      <c r="GG753" s="381"/>
      <c r="GH753" s="381"/>
      <c r="GI753" s="381"/>
      <c r="GJ753" s="381"/>
      <c r="GK753" s="381"/>
      <c r="GL753" s="381"/>
      <c r="GM753" s="381"/>
      <c r="GN753" s="381"/>
      <c r="GO753" s="381"/>
      <c r="GP753" s="381"/>
      <c r="GQ753" s="381"/>
      <c r="GR753" s="381"/>
      <c r="GS753" s="381"/>
      <c r="GT753" s="381"/>
      <c r="GU753" s="381"/>
      <c r="GV753" s="381"/>
      <c r="GW753" s="381"/>
      <c r="GX753" s="381"/>
      <c r="GY753" s="381"/>
      <c r="GZ753" s="381"/>
      <c r="HA753" s="381"/>
      <c r="HB753" s="381"/>
      <c r="HC753" s="381"/>
      <c r="HD753" s="381"/>
      <c r="HE753" s="381"/>
      <c r="HF753" s="381"/>
      <c r="HG753" s="381"/>
      <c r="HH753" s="381"/>
      <c r="HI753" s="381"/>
      <c r="HJ753" s="381"/>
      <c r="HK753" s="381"/>
      <c r="HL753" s="381"/>
      <c r="HM753" s="381"/>
      <c r="HN753" s="381"/>
      <c r="HO753" s="381"/>
      <c r="HP753" s="381"/>
      <c r="HQ753" s="381"/>
      <c r="HR753" s="381"/>
      <c r="HS753" s="381"/>
      <c r="HT753" s="381"/>
      <c r="HU753" s="381"/>
      <c r="HV753" s="381"/>
      <c r="HW753" s="381"/>
      <c r="HX753" s="381"/>
      <c r="HY753" s="381"/>
      <c r="HZ753" s="381"/>
      <c r="IA753" s="381"/>
      <c r="IB753" s="381"/>
      <c r="IC753" s="381"/>
      <c r="ID753" s="381"/>
      <c r="IE753" s="381"/>
      <c r="IF753" s="381"/>
      <c r="IG753" s="381"/>
      <c r="IH753" s="381"/>
      <c r="II753" s="381"/>
      <c r="IJ753" s="381"/>
      <c r="IK753" s="381"/>
      <c r="IL753" s="381"/>
      <c r="IM753" s="381"/>
      <c r="IN753" s="381"/>
      <c r="IO753" s="381"/>
      <c r="IP753" s="381"/>
      <c r="IQ753" s="381"/>
      <c r="IR753" s="381"/>
      <c r="IS753" s="381"/>
      <c r="IT753" s="381"/>
      <c r="IU753" s="381"/>
      <c r="IV753" s="381"/>
      <c r="IW753" s="381"/>
      <c r="IX753" s="381"/>
      <c r="IY753" s="381"/>
    </row>
    <row r="754" spans="1:259" ht="12.95" customHeight="1">
      <c r="A754" s="398" t="s">
        <v>1186</v>
      </c>
      <c r="B754" s="524"/>
      <c r="C754" s="524"/>
      <c r="D754" s="131">
        <v>210030150</v>
      </c>
      <c r="E754" s="796" t="s">
        <v>4836</v>
      </c>
      <c r="F754" s="796"/>
      <c r="G754" s="524"/>
      <c r="H754" s="524"/>
      <c r="I754" s="820" t="s">
        <v>448</v>
      </c>
      <c r="J754" s="820" t="s">
        <v>437</v>
      </c>
      <c r="K754" s="820" t="s">
        <v>450</v>
      </c>
      <c r="L754" s="470" t="s">
        <v>149</v>
      </c>
      <c r="M754" s="97" t="s">
        <v>4706</v>
      </c>
      <c r="N754" s="131" t="s">
        <v>120</v>
      </c>
      <c r="O754" s="788" t="s">
        <v>83</v>
      </c>
      <c r="P754" s="771" t="s">
        <v>106</v>
      </c>
      <c r="Q754" s="770" t="s">
        <v>107</v>
      </c>
      <c r="R754" s="398" t="s">
        <v>2149</v>
      </c>
      <c r="S754" s="772" t="s">
        <v>109</v>
      </c>
      <c r="T754" s="771" t="s">
        <v>106</v>
      </c>
      <c r="U754" s="770" t="s">
        <v>121</v>
      </c>
      <c r="V754" s="770" t="s">
        <v>111</v>
      </c>
      <c r="W754" s="771">
        <v>60</v>
      </c>
      <c r="X754" s="770" t="s">
        <v>112</v>
      </c>
      <c r="Y754" s="771"/>
      <c r="Z754" s="771"/>
      <c r="AA754" s="771"/>
      <c r="AB754" s="470">
        <v>30</v>
      </c>
      <c r="AC754" s="470">
        <v>60</v>
      </c>
      <c r="AD754" s="470">
        <v>10</v>
      </c>
      <c r="AE754" s="773" t="s">
        <v>128</v>
      </c>
      <c r="AF754" s="738" t="s">
        <v>114</v>
      </c>
      <c r="AG754" s="797">
        <v>3</v>
      </c>
      <c r="AH754" s="610">
        <v>353918</v>
      </c>
      <c r="AI754" s="739">
        <v>1061754</v>
      </c>
      <c r="AJ754" s="739">
        <f t="shared" si="45"/>
        <v>1189164.4800000002</v>
      </c>
      <c r="AK754" s="740"/>
      <c r="AL754" s="741"/>
      <c r="AM754" s="741"/>
      <c r="AN754" s="774" t="s">
        <v>115</v>
      </c>
      <c r="AO754" s="770"/>
      <c r="AP754" s="770"/>
      <c r="AQ754" s="770"/>
      <c r="AR754" s="770"/>
      <c r="AS754" s="770" t="s">
        <v>2309</v>
      </c>
      <c r="AT754" s="770"/>
      <c r="AU754" s="770"/>
      <c r="AV754" s="770"/>
      <c r="AW754" s="411"/>
      <c r="AX754" s="411"/>
      <c r="AY754" s="411"/>
      <c r="AZ754" s="606" t="s">
        <v>4022</v>
      </c>
      <c r="BA754" s="775"/>
      <c r="BB754" s="326"/>
      <c r="BC754" s="326"/>
      <c r="BD754" s="106"/>
      <c r="BE754" s="983">
        <v>677</v>
      </c>
      <c r="BF754" s="381"/>
      <c r="BG754" s="381"/>
      <c r="BH754" s="381"/>
      <c r="BI754" s="381"/>
      <c r="BJ754" s="381"/>
      <c r="BK754" s="381"/>
      <c r="BL754" s="381"/>
      <c r="BM754" s="381"/>
      <c r="BN754" s="381"/>
      <c r="BO754" s="381"/>
      <c r="BP754" s="381"/>
      <c r="BQ754" s="381"/>
      <c r="BR754" s="381"/>
      <c r="BS754" s="381"/>
      <c r="BT754" s="381"/>
      <c r="BU754" s="381"/>
      <c r="BV754" s="381"/>
      <c r="BW754" s="381"/>
      <c r="BX754" s="381"/>
      <c r="BY754" s="381"/>
      <c r="BZ754" s="381"/>
      <c r="CA754" s="381"/>
      <c r="CB754" s="381"/>
      <c r="CC754" s="381"/>
      <c r="CD754" s="381"/>
      <c r="CE754" s="381"/>
      <c r="CF754" s="381"/>
      <c r="CG754" s="381"/>
      <c r="CH754" s="381"/>
      <c r="CI754" s="381"/>
      <c r="CJ754" s="381"/>
      <c r="CK754" s="381"/>
      <c r="CL754" s="381"/>
      <c r="CM754" s="381"/>
      <c r="CN754" s="381"/>
      <c r="CO754" s="381"/>
      <c r="CP754" s="381"/>
      <c r="CQ754" s="381"/>
      <c r="CR754" s="381"/>
      <c r="CS754" s="381"/>
      <c r="CT754" s="381"/>
      <c r="CU754" s="381"/>
      <c r="CV754" s="381"/>
      <c r="CW754" s="381"/>
      <c r="CX754" s="381"/>
      <c r="CY754" s="381"/>
      <c r="CZ754" s="381"/>
      <c r="DA754" s="381"/>
      <c r="DB754" s="381"/>
      <c r="DC754" s="381"/>
      <c r="DD754" s="381"/>
      <c r="DE754" s="381"/>
      <c r="DF754" s="381"/>
      <c r="DG754" s="381"/>
      <c r="DH754" s="381"/>
      <c r="DI754" s="381"/>
      <c r="DJ754" s="381"/>
      <c r="DK754" s="381"/>
      <c r="DL754" s="381"/>
      <c r="DM754" s="381"/>
      <c r="DN754" s="381"/>
      <c r="DO754" s="381"/>
      <c r="DP754" s="381"/>
      <c r="DQ754" s="381"/>
      <c r="DR754" s="381"/>
      <c r="DS754" s="381"/>
      <c r="DT754" s="381"/>
      <c r="DU754" s="381"/>
      <c r="DV754" s="381"/>
      <c r="DW754" s="381"/>
      <c r="DX754" s="381"/>
      <c r="DY754" s="381"/>
      <c r="DZ754" s="381"/>
      <c r="EA754" s="381"/>
      <c r="EB754" s="381"/>
      <c r="EC754" s="381"/>
      <c r="ED754" s="381"/>
      <c r="EE754" s="381"/>
      <c r="EF754" s="381"/>
      <c r="EG754" s="381"/>
      <c r="EH754" s="381"/>
      <c r="EI754" s="381"/>
      <c r="EJ754" s="381"/>
      <c r="EK754" s="381"/>
      <c r="EL754" s="381"/>
      <c r="EM754" s="381"/>
      <c r="EN754" s="381"/>
      <c r="EO754" s="381"/>
      <c r="EP754" s="381"/>
      <c r="EQ754" s="381"/>
      <c r="ER754" s="381"/>
      <c r="ES754" s="381"/>
      <c r="ET754" s="381"/>
      <c r="EU754" s="381"/>
      <c r="EV754" s="381"/>
      <c r="EW754" s="381"/>
      <c r="EX754" s="381"/>
      <c r="EY754" s="381"/>
      <c r="EZ754" s="381"/>
      <c r="FA754" s="381"/>
      <c r="FB754" s="381"/>
      <c r="FC754" s="381"/>
      <c r="FD754" s="381"/>
      <c r="FE754" s="381"/>
      <c r="FF754" s="381"/>
      <c r="FG754" s="381"/>
      <c r="FH754" s="381"/>
      <c r="FI754" s="381"/>
      <c r="FJ754" s="381"/>
      <c r="FK754" s="381"/>
      <c r="FL754" s="381"/>
      <c r="FM754" s="381"/>
      <c r="FN754" s="381"/>
      <c r="FO754" s="381"/>
      <c r="FP754" s="381"/>
      <c r="FQ754" s="381"/>
      <c r="FR754" s="381"/>
      <c r="FS754" s="381"/>
      <c r="FT754" s="381"/>
      <c r="FU754" s="381"/>
      <c r="FV754" s="381"/>
      <c r="FW754" s="381"/>
      <c r="FX754" s="381"/>
      <c r="FY754" s="381"/>
      <c r="FZ754" s="381"/>
      <c r="GA754" s="381"/>
      <c r="GB754" s="381"/>
      <c r="GC754" s="381"/>
      <c r="GD754" s="381"/>
      <c r="GE754" s="381"/>
      <c r="GF754" s="381"/>
      <c r="GG754" s="381"/>
      <c r="GH754" s="381"/>
      <c r="GI754" s="381"/>
      <c r="GJ754" s="381"/>
      <c r="GK754" s="381"/>
      <c r="GL754" s="381"/>
      <c r="GM754" s="381"/>
      <c r="GN754" s="381"/>
      <c r="GO754" s="381"/>
      <c r="GP754" s="381"/>
      <c r="GQ754" s="381"/>
      <c r="GR754" s="381"/>
      <c r="GS754" s="381"/>
      <c r="GT754" s="381"/>
      <c r="GU754" s="381"/>
      <c r="GV754" s="381"/>
      <c r="GW754" s="381"/>
      <c r="GX754" s="381"/>
      <c r="GY754" s="381"/>
      <c r="GZ754" s="381"/>
      <c r="HA754" s="381"/>
      <c r="HB754" s="381"/>
      <c r="HC754" s="381"/>
      <c r="HD754" s="381"/>
      <c r="HE754" s="381"/>
      <c r="HF754" s="381"/>
      <c r="HG754" s="381"/>
      <c r="HH754" s="381"/>
      <c r="HI754" s="381"/>
      <c r="HJ754" s="381"/>
      <c r="HK754" s="381"/>
      <c r="HL754" s="381"/>
      <c r="HM754" s="381"/>
      <c r="HN754" s="381"/>
      <c r="HO754" s="381"/>
      <c r="HP754" s="381"/>
      <c r="HQ754" s="381"/>
      <c r="HR754" s="381"/>
      <c r="HS754" s="381"/>
      <c r="HT754" s="381"/>
      <c r="HU754" s="381"/>
      <c r="HV754" s="381"/>
      <c r="HW754" s="381"/>
      <c r="HX754" s="381"/>
      <c r="HY754" s="381"/>
      <c r="HZ754" s="381"/>
      <c r="IA754" s="381"/>
      <c r="IB754" s="381"/>
      <c r="IC754" s="381"/>
      <c r="ID754" s="381"/>
      <c r="IE754" s="381"/>
      <c r="IF754" s="381"/>
      <c r="IG754" s="381"/>
      <c r="IH754" s="381"/>
      <c r="II754" s="381"/>
      <c r="IJ754" s="381"/>
      <c r="IK754" s="381"/>
      <c r="IL754" s="381"/>
      <c r="IM754" s="381"/>
      <c r="IN754" s="381"/>
      <c r="IO754" s="381"/>
      <c r="IP754" s="381"/>
      <c r="IQ754" s="381"/>
      <c r="IR754" s="381"/>
      <c r="IS754" s="381"/>
      <c r="IT754" s="381"/>
      <c r="IU754" s="381"/>
      <c r="IV754" s="381"/>
      <c r="IW754" s="381"/>
      <c r="IX754" s="381"/>
      <c r="IY754" s="381"/>
    </row>
    <row r="755" spans="1:259" ht="12.95" customHeight="1">
      <c r="A755" s="61" t="s">
        <v>1186</v>
      </c>
      <c r="B755" s="213"/>
      <c r="C755" s="213"/>
      <c r="D755" s="131">
        <v>210030148</v>
      </c>
      <c r="E755" s="216" t="s">
        <v>3633</v>
      </c>
      <c r="F755" s="216"/>
      <c r="G755" s="217">
        <v>22100725</v>
      </c>
      <c r="H755" s="337"/>
      <c r="I755" s="157" t="s">
        <v>2310</v>
      </c>
      <c r="J755" s="158" t="s">
        <v>437</v>
      </c>
      <c r="K755" s="157" t="s">
        <v>2311</v>
      </c>
      <c r="L755" s="221" t="s">
        <v>149</v>
      </c>
      <c r="M755" s="146"/>
      <c r="N755" s="158"/>
      <c r="O755" s="159" t="s">
        <v>105</v>
      </c>
      <c r="P755" s="159" t="s">
        <v>106</v>
      </c>
      <c r="Q755" s="157" t="s">
        <v>107</v>
      </c>
      <c r="R755" s="182" t="s">
        <v>2149</v>
      </c>
      <c r="S755" s="157" t="s">
        <v>109</v>
      </c>
      <c r="T755" s="159" t="s">
        <v>106</v>
      </c>
      <c r="U755" s="157" t="s">
        <v>121</v>
      </c>
      <c r="V755" s="157" t="s">
        <v>111</v>
      </c>
      <c r="W755" s="159">
        <v>60</v>
      </c>
      <c r="X755" s="158" t="s">
        <v>112</v>
      </c>
      <c r="Y755" s="159"/>
      <c r="Z755" s="159"/>
      <c r="AA755" s="159"/>
      <c r="AB755" s="160"/>
      <c r="AC755" s="161">
        <v>90</v>
      </c>
      <c r="AD755" s="161">
        <v>10</v>
      </c>
      <c r="AE755" s="162" t="s">
        <v>128</v>
      </c>
      <c r="AF755" s="157" t="s">
        <v>114</v>
      </c>
      <c r="AG755" s="163">
        <v>9</v>
      </c>
      <c r="AH755" s="164">
        <v>213146.5</v>
      </c>
      <c r="AI755" s="32">
        <v>0</v>
      </c>
      <c r="AJ755" s="33">
        <f t="shared" si="45"/>
        <v>0</v>
      </c>
      <c r="AK755" s="154"/>
      <c r="AL755" s="154"/>
      <c r="AM755" s="154"/>
      <c r="AN755" s="165" t="s">
        <v>115</v>
      </c>
      <c r="AO755" s="157"/>
      <c r="AP755" s="157"/>
      <c r="AQ755" s="157"/>
      <c r="AR755" s="157"/>
      <c r="AS755" s="157" t="s">
        <v>2312</v>
      </c>
      <c r="AT755" s="157"/>
      <c r="AU755" s="157"/>
      <c r="AV755" s="157"/>
      <c r="AW755" s="75"/>
      <c r="AX755" s="75"/>
      <c r="AY755" s="75"/>
      <c r="AZ755" s="75"/>
      <c r="BA755" s="381"/>
      <c r="BB755" s="381"/>
      <c r="BC755" s="156"/>
      <c r="BD755" s="156"/>
      <c r="BE755" s="983">
        <v>678</v>
      </c>
      <c r="BF755" s="381"/>
      <c r="BG755" s="381"/>
      <c r="BH755" s="381"/>
      <c r="BI755" s="381"/>
      <c r="BJ755" s="381"/>
      <c r="BK755" s="381"/>
      <c r="BL755" s="381"/>
      <c r="BM755" s="381"/>
      <c r="BN755" s="381"/>
      <c r="BO755" s="381"/>
      <c r="BP755" s="381"/>
      <c r="BQ755" s="381"/>
      <c r="BR755" s="381"/>
      <c r="BS755" s="381"/>
      <c r="BT755" s="381"/>
      <c r="BU755" s="381"/>
      <c r="BV755" s="381"/>
      <c r="BW755" s="381"/>
      <c r="BX755" s="381"/>
      <c r="BY755" s="381"/>
      <c r="BZ755" s="381"/>
      <c r="CA755" s="381"/>
      <c r="CB755" s="381"/>
      <c r="CC755" s="381"/>
      <c r="CD755" s="381"/>
      <c r="CE755" s="381"/>
      <c r="CF755" s="381"/>
      <c r="CG755" s="381"/>
      <c r="CH755" s="381"/>
      <c r="CI755" s="381"/>
      <c r="CJ755" s="381"/>
      <c r="CK755" s="381"/>
      <c r="CL755" s="381"/>
      <c r="CM755" s="381"/>
      <c r="CN755" s="381"/>
      <c r="CO755" s="381"/>
      <c r="CP755" s="381"/>
      <c r="CQ755" s="381"/>
      <c r="CR755" s="381"/>
      <c r="CS755" s="381"/>
      <c r="CT755" s="381"/>
      <c r="CU755" s="381"/>
      <c r="CV755" s="381"/>
      <c r="CW755" s="381"/>
      <c r="CX755" s="381"/>
      <c r="CY755" s="381"/>
      <c r="CZ755" s="381"/>
      <c r="DA755" s="381"/>
      <c r="DB755" s="381"/>
      <c r="DC755" s="381"/>
      <c r="DD755" s="381"/>
      <c r="DE755" s="381"/>
      <c r="DF755" s="381"/>
      <c r="DG755" s="381"/>
      <c r="DH755" s="381"/>
      <c r="DI755" s="381"/>
      <c r="DJ755" s="381"/>
      <c r="DK755" s="381"/>
      <c r="DL755" s="381"/>
      <c r="DM755" s="381"/>
      <c r="DN755" s="381"/>
      <c r="DO755" s="381"/>
      <c r="DP755" s="381"/>
      <c r="DQ755" s="381"/>
      <c r="DR755" s="381"/>
      <c r="DS755" s="381"/>
      <c r="DT755" s="381"/>
      <c r="DU755" s="381"/>
      <c r="DV755" s="381"/>
      <c r="DW755" s="381"/>
      <c r="DX755" s="381"/>
      <c r="DY755" s="381"/>
      <c r="DZ755" s="381"/>
      <c r="EA755" s="381"/>
      <c r="EB755" s="381"/>
      <c r="EC755" s="381"/>
      <c r="ED755" s="381"/>
      <c r="EE755" s="381"/>
      <c r="EF755" s="381"/>
      <c r="EG755" s="381"/>
      <c r="EH755" s="381"/>
      <c r="EI755" s="381"/>
      <c r="EJ755" s="381"/>
      <c r="EK755" s="381"/>
      <c r="EL755" s="381"/>
      <c r="EM755" s="381"/>
      <c r="EN755" s="381"/>
      <c r="EO755" s="381"/>
      <c r="EP755" s="381"/>
      <c r="EQ755" s="381"/>
      <c r="ER755" s="381"/>
      <c r="ES755" s="381"/>
      <c r="ET755" s="381"/>
      <c r="EU755" s="381"/>
      <c r="EV755" s="381"/>
      <c r="EW755" s="381"/>
      <c r="EX755" s="381"/>
      <c r="EY755" s="381"/>
      <c r="EZ755" s="381"/>
      <c r="FA755" s="381"/>
      <c r="FB755" s="381"/>
      <c r="FC755" s="381"/>
      <c r="FD755" s="381"/>
      <c r="FE755" s="381"/>
      <c r="FF755" s="381"/>
      <c r="FG755" s="381"/>
      <c r="FH755" s="381"/>
      <c r="FI755" s="381"/>
      <c r="FJ755" s="381"/>
      <c r="FK755" s="381"/>
      <c r="FL755" s="381"/>
      <c r="FM755" s="381"/>
      <c r="FN755" s="381"/>
      <c r="FO755" s="381"/>
      <c r="FP755" s="381"/>
      <c r="FQ755" s="381"/>
      <c r="FR755" s="381"/>
      <c r="FS755" s="381"/>
      <c r="FT755" s="381"/>
      <c r="FU755" s="381"/>
      <c r="FV755" s="381"/>
      <c r="FW755" s="381"/>
      <c r="FX755" s="381"/>
      <c r="FY755" s="381"/>
      <c r="FZ755" s="381"/>
      <c r="GA755" s="381"/>
      <c r="GB755" s="381"/>
      <c r="GC755" s="381"/>
      <c r="GD755" s="381"/>
      <c r="GE755" s="381"/>
      <c r="GF755" s="381"/>
      <c r="GG755" s="381"/>
      <c r="GH755" s="381"/>
      <c r="GI755" s="381"/>
      <c r="GJ755" s="381"/>
      <c r="GK755" s="381"/>
      <c r="GL755" s="381"/>
      <c r="GM755" s="381"/>
      <c r="GN755" s="381"/>
      <c r="GO755" s="381"/>
      <c r="GP755" s="381"/>
      <c r="GQ755" s="381"/>
      <c r="GR755" s="381"/>
      <c r="GS755" s="381"/>
      <c r="GT755" s="381"/>
      <c r="GU755" s="381"/>
      <c r="GV755" s="381"/>
      <c r="GW755" s="381"/>
      <c r="GX755" s="381"/>
      <c r="GY755" s="381"/>
      <c r="GZ755" s="381"/>
      <c r="HA755" s="381"/>
      <c r="HB755" s="381"/>
      <c r="HC755" s="381"/>
      <c r="HD755" s="381"/>
      <c r="HE755" s="381"/>
      <c r="HF755" s="381"/>
      <c r="HG755" s="381"/>
      <c r="HH755" s="381"/>
      <c r="HI755" s="381"/>
      <c r="HJ755" s="381"/>
      <c r="HK755" s="381"/>
      <c r="HL755" s="381"/>
      <c r="HM755" s="381"/>
      <c r="HN755" s="381"/>
      <c r="HO755" s="381"/>
      <c r="HP755" s="381"/>
      <c r="HQ755" s="381"/>
      <c r="HR755" s="381"/>
      <c r="HS755" s="381"/>
      <c r="HT755" s="381"/>
      <c r="HU755" s="381"/>
      <c r="HV755" s="381"/>
      <c r="HW755" s="381"/>
      <c r="HX755" s="381"/>
      <c r="HY755" s="381"/>
      <c r="HZ755" s="381"/>
      <c r="IA755" s="381"/>
      <c r="IB755" s="381"/>
      <c r="IC755" s="381"/>
      <c r="ID755" s="381"/>
      <c r="IE755" s="381"/>
      <c r="IF755" s="381"/>
      <c r="IG755" s="381"/>
      <c r="IH755" s="381"/>
      <c r="II755" s="381"/>
      <c r="IJ755" s="381"/>
      <c r="IK755" s="381"/>
      <c r="IL755" s="381"/>
      <c r="IM755" s="381"/>
      <c r="IN755" s="381"/>
      <c r="IO755" s="381"/>
      <c r="IP755" s="381"/>
      <c r="IQ755" s="381"/>
      <c r="IR755" s="381"/>
      <c r="IS755" s="381"/>
      <c r="IT755" s="381"/>
      <c r="IU755" s="381"/>
      <c r="IV755" s="381"/>
      <c r="IW755" s="381"/>
      <c r="IX755" s="381"/>
      <c r="IY755" s="381"/>
    </row>
    <row r="756" spans="1:259" ht="12.95" customHeight="1">
      <c r="A756" s="398" t="s">
        <v>1186</v>
      </c>
      <c r="B756" s="524"/>
      <c r="C756" s="524"/>
      <c r="D756" s="131">
        <v>210030148</v>
      </c>
      <c r="E756" s="796" t="s">
        <v>4832</v>
      </c>
      <c r="F756" s="796"/>
      <c r="G756" s="524"/>
      <c r="H756" s="1630"/>
      <c r="I756" s="770" t="s">
        <v>2310</v>
      </c>
      <c r="J756" s="770" t="s">
        <v>437</v>
      </c>
      <c r="K756" s="770" t="s">
        <v>2311</v>
      </c>
      <c r="L756" s="1678" t="s">
        <v>149</v>
      </c>
      <c r="M756" s="825" t="s">
        <v>4706</v>
      </c>
      <c r="N756" s="334"/>
      <c r="O756" s="826" t="s">
        <v>105</v>
      </c>
      <c r="P756" s="1023" t="s">
        <v>106</v>
      </c>
      <c r="Q756" s="770" t="s">
        <v>107</v>
      </c>
      <c r="R756" s="398" t="s">
        <v>2149</v>
      </c>
      <c r="S756" s="772" t="s">
        <v>109</v>
      </c>
      <c r="T756" s="771" t="s">
        <v>106</v>
      </c>
      <c r="U756" s="770" t="s">
        <v>121</v>
      </c>
      <c r="V756" s="770" t="s">
        <v>111</v>
      </c>
      <c r="W756" s="771">
        <v>60</v>
      </c>
      <c r="X756" s="770" t="s">
        <v>112</v>
      </c>
      <c r="Y756" s="771"/>
      <c r="Z756" s="771"/>
      <c r="AA756" s="771"/>
      <c r="AB756" s="506">
        <v>0</v>
      </c>
      <c r="AC756" s="401">
        <v>90</v>
      </c>
      <c r="AD756" s="401">
        <v>10</v>
      </c>
      <c r="AE756" s="773" t="s">
        <v>128</v>
      </c>
      <c r="AF756" s="738" t="s">
        <v>114</v>
      </c>
      <c r="AG756" s="610">
        <v>15</v>
      </c>
      <c r="AH756" s="797">
        <v>213146.5</v>
      </c>
      <c r="AI756" s="739">
        <v>3197197.5</v>
      </c>
      <c r="AJ756" s="739">
        <f t="shared" si="45"/>
        <v>3580861.2</v>
      </c>
      <c r="AK756" s="740"/>
      <c r="AL756" s="741"/>
      <c r="AM756" s="741"/>
      <c r="AN756" s="774" t="s">
        <v>115</v>
      </c>
      <c r="AO756" s="1863"/>
      <c r="AP756" s="1863"/>
      <c r="AQ756" s="770"/>
      <c r="AR756" s="770"/>
      <c r="AS756" s="770" t="s">
        <v>2312</v>
      </c>
      <c r="AT756" s="770"/>
      <c r="AU756" s="770"/>
      <c r="AV756" s="770"/>
      <c r="AW756" s="411"/>
      <c r="AX756" s="411"/>
      <c r="AY756" s="411"/>
      <c r="AZ756" s="606" t="s">
        <v>4711</v>
      </c>
      <c r="BA756" s="775"/>
      <c r="BB756" s="326"/>
      <c r="BC756" s="326"/>
      <c r="BD756" s="106"/>
      <c r="BE756" s="983">
        <v>679</v>
      </c>
      <c r="BF756" s="381"/>
      <c r="BG756" s="381"/>
      <c r="BH756" s="381"/>
      <c r="BI756" s="381"/>
      <c r="BJ756" s="381"/>
      <c r="BK756" s="381"/>
      <c r="BL756" s="381"/>
      <c r="BM756" s="381"/>
      <c r="BN756" s="381"/>
      <c r="BO756" s="381"/>
      <c r="BP756" s="381"/>
      <c r="BQ756" s="381"/>
      <c r="BR756" s="381"/>
      <c r="BS756" s="381"/>
      <c r="BT756" s="381"/>
      <c r="BU756" s="381"/>
      <c r="BV756" s="381"/>
      <c r="BW756" s="381"/>
      <c r="BX756" s="381"/>
      <c r="BY756" s="381"/>
      <c r="BZ756" s="381"/>
      <c r="CA756" s="381"/>
      <c r="CB756" s="381"/>
      <c r="CC756" s="381"/>
      <c r="CD756" s="381"/>
      <c r="CE756" s="381"/>
      <c r="CF756" s="381"/>
      <c r="CG756" s="381"/>
      <c r="CH756" s="381"/>
      <c r="CI756" s="381"/>
      <c r="CJ756" s="381"/>
      <c r="CK756" s="381"/>
      <c r="CL756" s="381"/>
      <c r="CM756" s="381"/>
      <c r="CN756" s="381"/>
      <c r="CO756" s="381"/>
      <c r="CP756" s="381"/>
      <c r="CQ756" s="381"/>
      <c r="CR756" s="381"/>
      <c r="CS756" s="381"/>
      <c r="CT756" s="381"/>
      <c r="CU756" s="381"/>
      <c r="CV756" s="381"/>
      <c r="CW756" s="381"/>
      <c r="CX756" s="381"/>
      <c r="CY756" s="381"/>
      <c r="CZ756" s="381"/>
      <c r="DA756" s="381"/>
      <c r="DB756" s="381"/>
      <c r="DC756" s="381"/>
      <c r="DD756" s="381"/>
      <c r="DE756" s="381"/>
      <c r="DF756" s="381"/>
      <c r="DG756" s="381"/>
      <c r="DH756" s="381"/>
      <c r="DI756" s="381"/>
      <c r="DJ756" s="381"/>
      <c r="DK756" s="381"/>
      <c r="DL756" s="381"/>
      <c r="DM756" s="381"/>
      <c r="DN756" s="381"/>
      <c r="DO756" s="381"/>
      <c r="DP756" s="381"/>
      <c r="DQ756" s="381"/>
      <c r="DR756" s="381"/>
      <c r="DS756" s="381"/>
      <c r="DT756" s="381"/>
      <c r="DU756" s="381"/>
      <c r="DV756" s="381"/>
      <c r="DW756" s="381"/>
      <c r="DX756" s="381"/>
      <c r="DY756" s="381"/>
      <c r="DZ756" s="381"/>
      <c r="EA756" s="381"/>
      <c r="EB756" s="381"/>
      <c r="EC756" s="381"/>
      <c r="ED756" s="381"/>
      <c r="EE756" s="381"/>
      <c r="EF756" s="381"/>
      <c r="EG756" s="381"/>
      <c r="EH756" s="381"/>
      <c r="EI756" s="381"/>
      <c r="EJ756" s="381"/>
      <c r="EK756" s="381"/>
      <c r="EL756" s="381"/>
      <c r="EM756" s="381"/>
      <c r="EN756" s="381"/>
      <c r="EO756" s="381"/>
      <c r="EP756" s="381"/>
      <c r="EQ756" s="381"/>
      <c r="ER756" s="381"/>
      <c r="ES756" s="381"/>
      <c r="ET756" s="381"/>
      <c r="EU756" s="381"/>
      <c r="EV756" s="381"/>
      <c r="EW756" s="381"/>
      <c r="EX756" s="381"/>
      <c r="EY756" s="381"/>
      <c r="EZ756" s="381"/>
      <c r="FA756" s="381"/>
      <c r="FB756" s="381"/>
      <c r="FC756" s="381"/>
      <c r="FD756" s="381"/>
      <c r="FE756" s="381"/>
      <c r="FF756" s="381"/>
      <c r="FG756" s="381"/>
      <c r="FH756" s="381"/>
      <c r="FI756" s="381"/>
      <c r="FJ756" s="381"/>
      <c r="FK756" s="381"/>
      <c r="FL756" s="381"/>
      <c r="FM756" s="381"/>
      <c r="FN756" s="381"/>
      <c r="FO756" s="381"/>
      <c r="FP756" s="381"/>
      <c r="FQ756" s="381"/>
      <c r="FR756" s="381"/>
      <c r="FS756" s="381"/>
      <c r="FT756" s="381"/>
      <c r="FU756" s="381"/>
      <c r="FV756" s="381"/>
      <c r="FW756" s="381"/>
      <c r="FX756" s="381"/>
      <c r="FY756" s="381"/>
      <c r="FZ756" s="381"/>
      <c r="GA756" s="381"/>
      <c r="GB756" s="381"/>
      <c r="GC756" s="381"/>
      <c r="GD756" s="381"/>
      <c r="GE756" s="381"/>
      <c r="GF756" s="381"/>
      <c r="GG756" s="381"/>
      <c r="GH756" s="381"/>
      <c r="GI756" s="381"/>
      <c r="GJ756" s="381"/>
      <c r="GK756" s="381"/>
      <c r="GL756" s="381"/>
      <c r="GM756" s="381"/>
      <c r="GN756" s="381"/>
      <c r="GO756" s="381"/>
      <c r="GP756" s="381"/>
      <c r="GQ756" s="381"/>
      <c r="GR756" s="381"/>
      <c r="GS756" s="381"/>
      <c r="GT756" s="381"/>
      <c r="GU756" s="381"/>
      <c r="GV756" s="381"/>
      <c r="GW756" s="381"/>
      <c r="GX756" s="381"/>
      <c r="GY756" s="381"/>
      <c r="GZ756" s="381"/>
      <c r="HA756" s="381"/>
      <c r="HB756" s="381"/>
      <c r="HC756" s="381"/>
      <c r="HD756" s="381"/>
      <c r="HE756" s="381"/>
      <c r="HF756" s="381"/>
      <c r="HG756" s="381"/>
      <c r="HH756" s="381"/>
      <c r="HI756" s="381"/>
      <c r="HJ756" s="381"/>
      <c r="HK756" s="381"/>
      <c r="HL756" s="381"/>
      <c r="HM756" s="381"/>
      <c r="HN756" s="381"/>
      <c r="HO756" s="381"/>
      <c r="HP756" s="381"/>
      <c r="HQ756" s="381"/>
      <c r="HR756" s="381"/>
      <c r="HS756" s="381"/>
      <c r="HT756" s="381"/>
      <c r="HU756" s="381"/>
      <c r="HV756" s="381"/>
      <c r="HW756" s="381"/>
      <c r="HX756" s="381"/>
      <c r="HY756" s="381"/>
      <c r="HZ756" s="381"/>
      <c r="IA756" s="381"/>
      <c r="IB756" s="381"/>
      <c r="IC756" s="381"/>
      <c r="ID756" s="381"/>
      <c r="IE756" s="381"/>
      <c r="IF756" s="381"/>
      <c r="IG756" s="381"/>
      <c r="IH756" s="381"/>
      <c r="II756" s="381"/>
      <c r="IJ756" s="381"/>
      <c r="IK756" s="381"/>
      <c r="IL756" s="381"/>
      <c r="IM756" s="381"/>
      <c r="IN756" s="381"/>
      <c r="IO756" s="381"/>
      <c r="IP756" s="381"/>
      <c r="IQ756" s="381"/>
      <c r="IR756" s="381"/>
      <c r="IS756" s="381"/>
      <c r="IT756" s="381"/>
      <c r="IU756" s="381"/>
      <c r="IV756" s="381"/>
      <c r="IW756" s="381"/>
      <c r="IX756" s="381"/>
      <c r="IY756" s="381"/>
    </row>
    <row r="757" spans="1:259" s="201" customFormat="1" ht="13.15" customHeight="1">
      <c r="A757" s="61" t="s">
        <v>1186</v>
      </c>
      <c r="B757" s="213"/>
      <c r="C757" s="213"/>
      <c r="D757" s="131">
        <v>210030151</v>
      </c>
      <c r="E757" s="216" t="s">
        <v>3634</v>
      </c>
      <c r="F757" s="216"/>
      <c r="G757" s="217">
        <v>22100726</v>
      </c>
      <c r="H757" s="157"/>
      <c r="I757" s="157" t="s">
        <v>2310</v>
      </c>
      <c r="J757" s="158" t="s">
        <v>437</v>
      </c>
      <c r="K757" s="157" t="s">
        <v>2311</v>
      </c>
      <c r="L757" s="157" t="s">
        <v>149</v>
      </c>
      <c r="M757" s="146"/>
      <c r="N757" s="158"/>
      <c r="O757" s="159" t="s">
        <v>105</v>
      </c>
      <c r="P757" s="159" t="s">
        <v>106</v>
      </c>
      <c r="Q757" s="157" t="s">
        <v>107</v>
      </c>
      <c r="R757" s="182" t="s">
        <v>2149</v>
      </c>
      <c r="S757" s="157" t="s">
        <v>109</v>
      </c>
      <c r="T757" s="159" t="s">
        <v>106</v>
      </c>
      <c r="U757" s="157" t="s">
        <v>121</v>
      </c>
      <c r="V757" s="157" t="s">
        <v>111</v>
      </c>
      <c r="W757" s="159">
        <v>60</v>
      </c>
      <c r="X757" s="158" t="s">
        <v>112</v>
      </c>
      <c r="Y757" s="159"/>
      <c r="Z757" s="159"/>
      <c r="AA757" s="159"/>
      <c r="AB757" s="160"/>
      <c r="AC757" s="161">
        <v>90</v>
      </c>
      <c r="AD757" s="161">
        <v>10</v>
      </c>
      <c r="AE757" s="162" t="s">
        <v>128</v>
      </c>
      <c r="AF757" s="157" t="s">
        <v>114</v>
      </c>
      <c r="AG757" s="163">
        <v>1</v>
      </c>
      <c r="AH757" s="164">
        <v>223424</v>
      </c>
      <c r="AI757" s="32">
        <v>0</v>
      </c>
      <c r="AJ757" s="33">
        <f t="shared" si="45"/>
        <v>0</v>
      </c>
      <c r="AK757" s="154"/>
      <c r="AL757" s="154"/>
      <c r="AM757" s="154"/>
      <c r="AN757" s="165" t="s">
        <v>115</v>
      </c>
      <c r="AO757" s="157"/>
      <c r="AP757" s="157"/>
      <c r="AQ757" s="157"/>
      <c r="AR757" s="157"/>
      <c r="AS757" s="157" t="s">
        <v>2313</v>
      </c>
      <c r="AT757" s="157"/>
      <c r="AU757" s="157"/>
      <c r="AV757" s="157"/>
      <c r="AW757" s="75"/>
      <c r="AX757" s="75"/>
      <c r="AY757" s="75"/>
      <c r="AZ757" s="75"/>
      <c r="BA757" s="76"/>
      <c r="BB757" s="76"/>
      <c r="BC757" s="156"/>
      <c r="BD757" s="156"/>
      <c r="BE757" s="983">
        <v>680</v>
      </c>
    </row>
    <row r="758" spans="1:259" ht="12.95" customHeight="1">
      <c r="A758" s="398" t="s">
        <v>1186</v>
      </c>
      <c r="B758" s="524"/>
      <c r="C758" s="524"/>
      <c r="D758" s="131">
        <v>210030151</v>
      </c>
      <c r="E758" s="796" t="s">
        <v>4833</v>
      </c>
      <c r="F758" s="796"/>
      <c r="G758" s="524"/>
      <c r="H758" s="1630"/>
      <c r="I758" s="1661" t="s">
        <v>2310</v>
      </c>
      <c r="J758" s="1661" t="s">
        <v>437</v>
      </c>
      <c r="K758" s="1661" t="s">
        <v>2311</v>
      </c>
      <c r="L758" s="1678" t="s">
        <v>149</v>
      </c>
      <c r="M758" s="825" t="s">
        <v>4706</v>
      </c>
      <c r="N758" s="334"/>
      <c r="O758" s="826" t="s">
        <v>105</v>
      </c>
      <c r="P758" s="1023" t="s">
        <v>106</v>
      </c>
      <c r="Q758" s="770" t="s">
        <v>107</v>
      </c>
      <c r="R758" s="398" t="s">
        <v>2149</v>
      </c>
      <c r="S758" s="772" t="s">
        <v>109</v>
      </c>
      <c r="T758" s="771" t="s">
        <v>106</v>
      </c>
      <c r="U758" s="770" t="s">
        <v>121</v>
      </c>
      <c r="V758" s="770" t="s">
        <v>111</v>
      </c>
      <c r="W758" s="771">
        <v>60</v>
      </c>
      <c r="X758" s="770" t="s">
        <v>112</v>
      </c>
      <c r="Y758" s="771"/>
      <c r="Z758" s="771"/>
      <c r="AA758" s="771"/>
      <c r="AB758" s="506">
        <v>0</v>
      </c>
      <c r="AC758" s="401">
        <v>90</v>
      </c>
      <c r="AD758" s="401">
        <v>10</v>
      </c>
      <c r="AE758" s="773" t="s">
        <v>128</v>
      </c>
      <c r="AF758" s="738" t="s">
        <v>114</v>
      </c>
      <c r="AG758" s="610">
        <v>2</v>
      </c>
      <c r="AH758" s="797">
        <v>223424</v>
      </c>
      <c r="AI758" s="739">
        <v>446848</v>
      </c>
      <c r="AJ758" s="739">
        <f t="shared" si="45"/>
        <v>500469.76000000007</v>
      </c>
      <c r="AK758" s="740"/>
      <c r="AL758" s="741"/>
      <c r="AM758" s="741"/>
      <c r="AN758" s="774" t="s">
        <v>115</v>
      </c>
      <c r="AO758" s="770"/>
      <c r="AP758" s="770"/>
      <c r="AQ758" s="770"/>
      <c r="AR758" s="770"/>
      <c r="AS758" s="770" t="s">
        <v>2313</v>
      </c>
      <c r="AT758" s="770"/>
      <c r="AU758" s="770"/>
      <c r="AV758" s="770"/>
      <c r="AW758" s="411"/>
      <c r="AX758" s="411"/>
      <c r="AY758" s="411"/>
      <c r="AZ758" s="606" t="s">
        <v>4711</v>
      </c>
      <c r="BA758" s="775"/>
      <c r="BB758" s="326"/>
      <c r="BC758" s="326"/>
      <c r="BD758" s="106"/>
      <c r="BE758" s="983">
        <v>681</v>
      </c>
      <c r="BF758" s="381"/>
      <c r="BG758" s="381"/>
      <c r="BH758" s="381"/>
      <c r="BI758" s="381"/>
      <c r="BJ758" s="381"/>
      <c r="BK758" s="381"/>
      <c r="BL758" s="381"/>
      <c r="BM758" s="381"/>
      <c r="BN758" s="381"/>
      <c r="BO758" s="381"/>
      <c r="BP758" s="381"/>
      <c r="BQ758" s="381"/>
      <c r="BR758" s="381"/>
      <c r="BS758" s="381"/>
      <c r="BT758" s="381"/>
      <c r="BU758" s="381"/>
      <c r="BV758" s="381"/>
      <c r="BW758" s="381"/>
      <c r="BX758" s="381"/>
      <c r="BY758" s="381"/>
      <c r="BZ758" s="381"/>
      <c r="CA758" s="381"/>
      <c r="CB758" s="381"/>
      <c r="CC758" s="381"/>
      <c r="CD758" s="381"/>
      <c r="CE758" s="381"/>
      <c r="CF758" s="381"/>
      <c r="CG758" s="381"/>
      <c r="CH758" s="381"/>
      <c r="CI758" s="381"/>
      <c r="CJ758" s="381"/>
      <c r="CK758" s="381"/>
      <c r="CL758" s="381"/>
      <c r="CM758" s="381"/>
      <c r="CN758" s="381"/>
      <c r="CO758" s="381"/>
      <c r="CP758" s="381"/>
      <c r="CQ758" s="381"/>
      <c r="CR758" s="381"/>
      <c r="CS758" s="381"/>
      <c r="CT758" s="381"/>
      <c r="CU758" s="381"/>
      <c r="CV758" s="381"/>
      <c r="CW758" s="381"/>
      <c r="CX758" s="381"/>
      <c r="CY758" s="381"/>
      <c r="CZ758" s="381"/>
      <c r="DA758" s="381"/>
      <c r="DB758" s="381"/>
      <c r="DC758" s="381"/>
      <c r="DD758" s="381"/>
      <c r="DE758" s="381"/>
      <c r="DF758" s="381"/>
      <c r="DG758" s="381"/>
      <c r="DH758" s="381"/>
      <c r="DI758" s="381"/>
      <c r="DJ758" s="381"/>
      <c r="DK758" s="381"/>
      <c r="DL758" s="381"/>
      <c r="DM758" s="381"/>
      <c r="DN758" s="381"/>
      <c r="DO758" s="381"/>
      <c r="DP758" s="381"/>
      <c r="DQ758" s="381"/>
      <c r="DR758" s="381"/>
      <c r="DS758" s="381"/>
      <c r="DT758" s="381"/>
      <c r="DU758" s="381"/>
      <c r="DV758" s="381"/>
      <c r="DW758" s="381"/>
      <c r="DX758" s="381"/>
      <c r="DY758" s="381"/>
      <c r="DZ758" s="381"/>
      <c r="EA758" s="381"/>
      <c r="EB758" s="381"/>
      <c r="EC758" s="381"/>
      <c r="ED758" s="381"/>
      <c r="EE758" s="381"/>
      <c r="EF758" s="381"/>
      <c r="EG758" s="381"/>
      <c r="EH758" s="381"/>
      <c r="EI758" s="381"/>
      <c r="EJ758" s="381"/>
      <c r="EK758" s="381"/>
      <c r="EL758" s="381"/>
      <c r="EM758" s="381"/>
      <c r="EN758" s="381"/>
      <c r="EO758" s="381"/>
      <c r="EP758" s="381"/>
      <c r="EQ758" s="381"/>
      <c r="ER758" s="381"/>
      <c r="ES758" s="381"/>
      <c r="ET758" s="381"/>
      <c r="EU758" s="381"/>
      <c r="EV758" s="381"/>
      <c r="EW758" s="381"/>
      <c r="EX758" s="381"/>
      <c r="EY758" s="381"/>
      <c r="EZ758" s="381"/>
      <c r="FA758" s="381"/>
      <c r="FB758" s="381"/>
      <c r="FC758" s="381"/>
      <c r="FD758" s="381"/>
      <c r="FE758" s="381"/>
      <c r="FF758" s="381"/>
      <c r="FG758" s="381"/>
      <c r="FH758" s="381"/>
      <c r="FI758" s="381"/>
      <c r="FJ758" s="381"/>
      <c r="FK758" s="381"/>
      <c r="FL758" s="381"/>
      <c r="FM758" s="381"/>
      <c r="FN758" s="381"/>
      <c r="FO758" s="381"/>
      <c r="FP758" s="381"/>
      <c r="FQ758" s="381"/>
      <c r="FR758" s="381"/>
      <c r="FS758" s="381"/>
      <c r="FT758" s="381"/>
      <c r="FU758" s="381"/>
      <c r="FV758" s="381"/>
      <c r="FW758" s="381"/>
      <c r="FX758" s="381"/>
      <c r="FY758" s="381"/>
      <c r="FZ758" s="381"/>
      <c r="GA758" s="381"/>
      <c r="GB758" s="381"/>
      <c r="GC758" s="381"/>
      <c r="GD758" s="381"/>
      <c r="GE758" s="381"/>
      <c r="GF758" s="381"/>
      <c r="GG758" s="381"/>
      <c r="GH758" s="381"/>
      <c r="GI758" s="381"/>
      <c r="GJ758" s="381"/>
      <c r="GK758" s="381"/>
      <c r="GL758" s="381"/>
      <c r="GM758" s="381"/>
      <c r="GN758" s="381"/>
      <c r="GO758" s="381"/>
      <c r="GP758" s="381"/>
      <c r="GQ758" s="381"/>
      <c r="GR758" s="381"/>
      <c r="GS758" s="381"/>
      <c r="GT758" s="381"/>
      <c r="GU758" s="381"/>
      <c r="GV758" s="381"/>
      <c r="GW758" s="381"/>
      <c r="GX758" s="381"/>
      <c r="GY758" s="381"/>
      <c r="GZ758" s="381"/>
      <c r="HA758" s="381"/>
      <c r="HB758" s="381"/>
      <c r="HC758" s="381"/>
      <c r="HD758" s="381"/>
      <c r="HE758" s="381"/>
      <c r="HF758" s="381"/>
      <c r="HG758" s="381"/>
      <c r="HH758" s="381"/>
      <c r="HI758" s="381"/>
      <c r="HJ758" s="381"/>
      <c r="HK758" s="381"/>
      <c r="HL758" s="381"/>
      <c r="HM758" s="381"/>
      <c r="HN758" s="381"/>
      <c r="HO758" s="381"/>
      <c r="HP758" s="381"/>
      <c r="HQ758" s="381"/>
      <c r="HR758" s="381"/>
      <c r="HS758" s="381"/>
      <c r="HT758" s="381"/>
      <c r="HU758" s="381"/>
      <c r="HV758" s="381"/>
      <c r="HW758" s="381"/>
      <c r="HX758" s="381"/>
      <c r="HY758" s="381"/>
      <c r="HZ758" s="381"/>
      <c r="IA758" s="381"/>
      <c r="IB758" s="381"/>
      <c r="IC758" s="381"/>
      <c r="ID758" s="381"/>
      <c r="IE758" s="381"/>
      <c r="IF758" s="381"/>
      <c r="IG758" s="381"/>
      <c r="IH758" s="381"/>
      <c r="II758" s="381"/>
      <c r="IJ758" s="381"/>
      <c r="IK758" s="381"/>
      <c r="IL758" s="381"/>
      <c r="IM758" s="381"/>
      <c r="IN758" s="381"/>
      <c r="IO758" s="381"/>
      <c r="IP758" s="381"/>
      <c r="IQ758" s="381"/>
      <c r="IR758" s="381"/>
      <c r="IS758" s="381"/>
      <c r="IT758" s="381"/>
      <c r="IU758" s="381"/>
      <c r="IV758" s="381"/>
      <c r="IW758" s="381"/>
      <c r="IX758" s="381"/>
      <c r="IY758" s="381"/>
    </row>
    <row r="759" spans="1:259" ht="12.95" customHeight="1">
      <c r="A759" s="61" t="s">
        <v>1186</v>
      </c>
      <c r="B759" s="213"/>
      <c r="C759" s="213"/>
      <c r="D759" s="131">
        <v>210033781</v>
      </c>
      <c r="E759" s="216" t="s">
        <v>3635</v>
      </c>
      <c r="F759" s="216"/>
      <c r="G759" s="217">
        <v>22100727</v>
      </c>
      <c r="H759" s="157"/>
      <c r="I759" s="157" t="s">
        <v>2310</v>
      </c>
      <c r="J759" s="158" t="s">
        <v>437</v>
      </c>
      <c r="K759" s="157" t="s">
        <v>2311</v>
      </c>
      <c r="L759" s="157" t="s">
        <v>149</v>
      </c>
      <c r="M759" s="146"/>
      <c r="N759" s="158"/>
      <c r="O759" s="159" t="s">
        <v>105</v>
      </c>
      <c r="P759" s="159" t="s">
        <v>106</v>
      </c>
      <c r="Q759" s="157" t="s">
        <v>107</v>
      </c>
      <c r="R759" s="182" t="s">
        <v>2149</v>
      </c>
      <c r="S759" s="157" t="s">
        <v>109</v>
      </c>
      <c r="T759" s="159" t="s">
        <v>106</v>
      </c>
      <c r="U759" s="157" t="s">
        <v>121</v>
      </c>
      <c r="V759" s="157" t="s">
        <v>111</v>
      </c>
      <c r="W759" s="159">
        <v>60</v>
      </c>
      <c r="X759" s="158" t="s">
        <v>112</v>
      </c>
      <c r="Y759" s="159"/>
      <c r="Z759" s="159"/>
      <c r="AA759" s="159"/>
      <c r="AB759" s="160"/>
      <c r="AC759" s="161">
        <v>90</v>
      </c>
      <c r="AD759" s="161">
        <v>10</v>
      </c>
      <c r="AE759" s="162" t="s">
        <v>128</v>
      </c>
      <c r="AF759" s="157" t="s">
        <v>114</v>
      </c>
      <c r="AG759" s="163">
        <v>2</v>
      </c>
      <c r="AH759" s="164">
        <v>248742.27</v>
      </c>
      <c r="AI759" s="152">
        <f>AG759*AH759</f>
        <v>497484.54</v>
      </c>
      <c r="AJ759" s="153">
        <f t="shared" si="45"/>
        <v>557182.68480000005</v>
      </c>
      <c r="AK759" s="154"/>
      <c r="AL759" s="154"/>
      <c r="AM759" s="154"/>
      <c r="AN759" s="165" t="s">
        <v>115</v>
      </c>
      <c r="AO759" s="157"/>
      <c r="AP759" s="157"/>
      <c r="AQ759" s="157"/>
      <c r="AR759" s="157"/>
      <c r="AS759" s="157" t="s">
        <v>2314</v>
      </c>
      <c r="AT759" s="157"/>
      <c r="AU759" s="157"/>
      <c r="AV759" s="157"/>
      <c r="AW759" s="75"/>
      <c r="AX759" s="75"/>
      <c r="AY759" s="75"/>
      <c r="AZ759" s="75"/>
      <c r="BA759" s="381"/>
      <c r="BB759" s="381"/>
      <c r="BC759" s="156"/>
      <c r="BD759" s="156"/>
      <c r="BE759" s="983">
        <v>682</v>
      </c>
      <c r="BF759" s="381"/>
      <c r="BG759" s="381"/>
      <c r="BH759" s="381"/>
      <c r="BI759" s="381"/>
      <c r="BJ759" s="381"/>
      <c r="BK759" s="381"/>
      <c r="BL759" s="381"/>
      <c r="BM759" s="381"/>
      <c r="BN759" s="381"/>
      <c r="BO759" s="381"/>
      <c r="BP759" s="381"/>
      <c r="BQ759" s="381"/>
      <c r="BR759" s="381"/>
      <c r="BS759" s="381"/>
      <c r="BT759" s="381"/>
      <c r="BU759" s="381"/>
      <c r="BV759" s="381"/>
      <c r="BW759" s="381"/>
      <c r="BX759" s="381"/>
      <c r="BY759" s="381"/>
      <c r="BZ759" s="381"/>
      <c r="CA759" s="381"/>
      <c r="CB759" s="381"/>
      <c r="CC759" s="381"/>
      <c r="CD759" s="381"/>
      <c r="CE759" s="381"/>
      <c r="CF759" s="381"/>
      <c r="CG759" s="381"/>
      <c r="CH759" s="381"/>
      <c r="CI759" s="381"/>
      <c r="CJ759" s="381"/>
      <c r="CK759" s="381"/>
      <c r="CL759" s="381"/>
      <c r="CM759" s="381"/>
      <c r="CN759" s="381"/>
      <c r="CO759" s="381"/>
      <c r="CP759" s="381"/>
      <c r="CQ759" s="381"/>
      <c r="CR759" s="381"/>
      <c r="CS759" s="381"/>
      <c r="CT759" s="381"/>
      <c r="CU759" s="381"/>
      <c r="CV759" s="381"/>
      <c r="CW759" s="381"/>
      <c r="CX759" s="381"/>
      <c r="CY759" s="381"/>
      <c r="CZ759" s="381"/>
      <c r="DA759" s="381"/>
      <c r="DB759" s="381"/>
      <c r="DC759" s="381"/>
      <c r="DD759" s="381"/>
      <c r="DE759" s="381"/>
      <c r="DF759" s="381"/>
      <c r="DG759" s="381"/>
      <c r="DH759" s="381"/>
      <c r="DI759" s="381"/>
      <c r="DJ759" s="381"/>
      <c r="DK759" s="381"/>
      <c r="DL759" s="381"/>
      <c r="DM759" s="381"/>
      <c r="DN759" s="381"/>
      <c r="DO759" s="381"/>
      <c r="DP759" s="381"/>
      <c r="DQ759" s="381"/>
      <c r="DR759" s="381"/>
      <c r="DS759" s="381"/>
      <c r="DT759" s="381"/>
      <c r="DU759" s="381"/>
      <c r="DV759" s="381"/>
      <c r="DW759" s="381"/>
      <c r="DX759" s="381"/>
      <c r="DY759" s="381"/>
      <c r="DZ759" s="381"/>
      <c r="EA759" s="381"/>
      <c r="EB759" s="381"/>
      <c r="EC759" s="381"/>
      <c r="ED759" s="381"/>
      <c r="EE759" s="381"/>
      <c r="EF759" s="381"/>
      <c r="EG759" s="381"/>
      <c r="EH759" s="381"/>
      <c r="EI759" s="381"/>
      <c r="EJ759" s="381"/>
      <c r="EK759" s="381"/>
      <c r="EL759" s="381"/>
      <c r="EM759" s="381"/>
      <c r="EN759" s="381"/>
      <c r="EO759" s="381"/>
      <c r="EP759" s="381"/>
      <c r="EQ759" s="381"/>
      <c r="ER759" s="381"/>
      <c r="ES759" s="381"/>
      <c r="ET759" s="381"/>
      <c r="EU759" s="381"/>
      <c r="EV759" s="381"/>
      <c r="EW759" s="381"/>
      <c r="EX759" s="381"/>
      <c r="EY759" s="381"/>
      <c r="EZ759" s="381"/>
      <c r="FA759" s="381"/>
      <c r="FB759" s="381"/>
      <c r="FC759" s="381"/>
      <c r="FD759" s="381"/>
      <c r="FE759" s="381"/>
      <c r="FF759" s="381"/>
      <c r="FG759" s="381"/>
      <c r="FH759" s="381"/>
      <c r="FI759" s="381"/>
      <c r="FJ759" s="381"/>
      <c r="FK759" s="381"/>
      <c r="FL759" s="381"/>
      <c r="FM759" s="381"/>
      <c r="FN759" s="381"/>
      <c r="FO759" s="381"/>
      <c r="FP759" s="381"/>
      <c r="FQ759" s="381"/>
      <c r="FR759" s="381"/>
      <c r="FS759" s="381"/>
      <c r="FT759" s="381"/>
      <c r="FU759" s="381"/>
      <c r="FV759" s="381"/>
      <c r="FW759" s="381"/>
      <c r="FX759" s="381"/>
      <c r="FY759" s="381"/>
      <c r="FZ759" s="381"/>
      <c r="GA759" s="381"/>
      <c r="GB759" s="381"/>
      <c r="GC759" s="381"/>
      <c r="GD759" s="381"/>
      <c r="GE759" s="381"/>
      <c r="GF759" s="381"/>
      <c r="GG759" s="381"/>
      <c r="GH759" s="381"/>
      <c r="GI759" s="381"/>
      <c r="GJ759" s="381"/>
      <c r="GK759" s="381"/>
      <c r="GL759" s="381"/>
      <c r="GM759" s="381"/>
      <c r="GN759" s="381"/>
      <c r="GO759" s="381"/>
      <c r="GP759" s="381"/>
      <c r="GQ759" s="381"/>
      <c r="GR759" s="381"/>
      <c r="GS759" s="381"/>
      <c r="GT759" s="381"/>
      <c r="GU759" s="381"/>
      <c r="GV759" s="381"/>
      <c r="GW759" s="381"/>
      <c r="GX759" s="381"/>
      <c r="GY759" s="381"/>
      <c r="GZ759" s="381"/>
      <c r="HA759" s="381"/>
      <c r="HB759" s="381"/>
      <c r="HC759" s="381"/>
      <c r="HD759" s="381"/>
      <c r="HE759" s="381"/>
      <c r="HF759" s="381"/>
      <c r="HG759" s="381"/>
      <c r="HH759" s="381"/>
      <c r="HI759" s="381"/>
      <c r="HJ759" s="381"/>
      <c r="HK759" s="381"/>
      <c r="HL759" s="381"/>
      <c r="HM759" s="381"/>
      <c r="HN759" s="381"/>
      <c r="HO759" s="381"/>
      <c r="HP759" s="381"/>
      <c r="HQ759" s="381"/>
      <c r="HR759" s="381"/>
      <c r="HS759" s="381"/>
      <c r="HT759" s="381"/>
      <c r="HU759" s="381"/>
      <c r="HV759" s="381"/>
      <c r="HW759" s="381"/>
      <c r="HX759" s="381"/>
      <c r="HY759" s="381"/>
      <c r="HZ759" s="381"/>
      <c r="IA759" s="381"/>
      <c r="IB759" s="381"/>
      <c r="IC759" s="381"/>
      <c r="ID759" s="381"/>
      <c r="IE759" s="381"/>
      <c r="IF759" s="381"/>
      <c r="IG759" s="381"/>
      <c r="IH759" s="381"/>
      <c r="II759" s="381"/>
      <c r="IJ759" s="381"/>
      <c r="IK759" s="381"/>
      <c r="IL759" s="381"/>
      <c r="IM759" s="381"/>
      <c r="IN759" s="381"/>
      <c r="IO759" s="381"/>
      <c r="IP759" s="381"/>
      <c r="IQ759" s="381"/>
      <c r="IR759" s="381"/>
      <c r="IS759" s="381"/>
      <c r="IT759" s="381"/>
      <c r="IU759" s="381"/>
      <c r="IV759" s="381"/>
      <c r="IW759" s="381"/>
      <c r="IX759" s="381"/>
      <c r="IY759" s="381"/>
    </row>
    <row r="760" spans="1:259" ht="12.95" customHeight="1">
      <c r="A760" s="61" t="s">
        <v>978</v>
      </c>
      <c r="B760" s="213"/>
      <c r="C760" s="213"/>
      <c r="D760" s="131">
        <v>230000582</v>
      </c>
      <c r="E760" s="216" t="s">
        <v>1292</v>
      </c>
      <c r="F760" s="216"/>
      <c r="G760" s="217">
        <v>22100426</v>
      </c>
      <c r="H760" s="48"/>
      <c r="I760" s="286" t="s">
        <v>2315</v>
      </c>
      <c r="J760" s="286" t="s">
        <v>2316</v>
      </c>
      <c r="K760" s="286" t="s">
        <v>2317</v>
      </c>
      <c r="L760" s="48" t="s">
        <v>103</v>
      </c>
      <c r="M760" s="146" t="s">
        <v>104</v>
      </c>
      <c r="N760" s="48"/>
      <c r="O760" s="166" t="s">
        <v>105</v>
      </c>
      <c r="P760" s="166" t="s">
        <v>106</v>
      </c>
      <c r="Q760" s="48" t="s">
        <v>107</v>
      </c>
      <c r="R760" s="166" t="s">
        <v>1092</v>
      </c>
      <c r="S760" s="48" t="s">
        <v>109</v>
      </c>
      <c r="T760" s="166" t="s">
        <v>106</v>
      </c>
      <c r="U760" s="48" t="s">
        <v>121</v>
      </c>
      <c r="V760" s="48" t="s">
        <v>111</v>
      </c>
      <c r="W760" s="167">
        <v>60</v>
      </c>
      <c r="X760" s="48" t="s">
        <v>112</v>
      </c>
      <c r="Y760" s="166"/>
      <c r="Z760" s="166"/>
      <c r="AA760" s="166"/>
      <c r="AB760" s="168"/>
      <c r="AC760" s="169">
        <v>90</v>
      </c>
      <c r="AD760" s="169">
        <v>10</v>
      </c>
      <c r="AE760" s="170" t="s">
        <v>128</v>
      </c>
      <c r="AF760" s="171" t="s">
        <v>114</v>
      </c>
      <c r="AG760" s="172">
        <v>409</v>
      </c>
      <c r="AH760" s="173">
        <v>3000</v>
      </c>
      <c r="AI760" s="32">
        <v>0</v>
      </c>
      <c r="AJ760" s="33">
        <f t="shared" si="45"/>
        <v>0</v>
      </c>
      <c r="AK760" s="154"/>
      <c r="AL760" s="154"/>
      <c r="AM760" s="154"/>
      <c r="AN760" s="40" t="s">
        <v>115</v>
      </c>
      <c r="AO760" s="48"/>
      <c r="AP760" s="48"/>
      <c r="AQ760" s="48"/>
      <c r="AR760" s="48"/>
      <c r="AS760" s="48" t="s">
        <v>2318</v>
      </c>
      <c r="AT760" s="48"/>
      <c r="AU760" s="48"/>
      <c r="AV760" s="48"/>
      <c r="AW760" s="75"/>
      <c r="AX760" s="75"/>
      <c r="AY760" s="75"/>
      <c r="AZ760" s="75"/>
      <c r="BA760" s="381"/>
      <c r="BB760" s="381"/>
      <c r="BC760" s="156"/>
      <c r="BD760" s="156"/>
      <c r="BE760" s="983">
        <v>683</v>
      </c>
      <c r="BF760" s="381"/>
      <c r="BG760" s="381"/>
      <c r="BH760" s="381"/>
      <c r="BI760" s="381"/>
      <c r="BJ760" s="381"/>
      <c r="BK760" s="381"/>
      <c r="BL760" s="381"/>
      <c r="BM760" s="381"/>
      <c r="BN760" s="381"/>
      <c r="BO760" s="381"/>
      <c r="BP760" s="381"/>
      <c r="BQ760" s="381"/>
      <c r="BR760" s="381"/>
      <c r="BS760" s="381"/>
      <c r="BT760" s="381"/>
      <c r="BU760" s="381"/>
      <c r="BV760" s="381"/>
      <c r="BW760" s="381"/>
      <c r="BX760" s="381"/>
      <c r="BY760" s="381"/>
      <c r="BZ760" s="381"/>
      <c r="CA760" s="381"/>
      <c r="CB760" s="381"/>
      <c r="CC760" s="381"/>
      <c r="CD760" s="381"/>
      <c r="CE760" s="381"/>
      <c r="CF760" s="381"/>
      <c r="CG760" s="381"/>
      <c r="CH760" s="381"/>
      <c r="CI760" s="381"/>
      <c r="CJ760" s="381"/>
      <c r="CK760" s="381"/>
      <c r="CL760" s="381"/>
      <c r="CM760" s="381"/>
      <c r="CN760" s="381"/>
      <c r="CO760" s="381"/>
      <c r="CP760" s="381"/>
      <c r="CQ760" s="381"/>
      <c r="CR760" s="381"/>
      <c r="CS760" s="381"/>
      <c r="CT760" s="381"/>
      <c r="CU760" s="381"/>
      <c r="CV760" s="381"/>
      <c r="CW760" s="381"/>
      <c r="CX760" s="381"/>
      <c r="CY760" s="381"/>
      <c r="CZ760" s="381"/>
      <c r="DA760" s="381"/>
      <c r="DB760" s="381"/>
      <c r="DC760" s="381"/>
      <c r="DD760" s="381"/>
      <c r="DE760" s="381"/>
      <c r="DF760" s="381"/>
      <c r="DG760" s="381"/>
      <c r="DH760" s="381"/>
      <c r="DI760" s="381"/>
      <c r="DJ760" s="381"/>
      <c r="DK760" s="381"/>
      <c r="DL760" s="381"/>
      <c r="DM760" s="381"/>
      <c r="DN760" s="381"/>
      <c r="DO760" s="381"/>
      <c r="DP760" s="381"/>
      <c r="DQ760" s="381"/>
      <c r="DR760" s="381"/>
      <c r="DS760" s="381"/>
      <c r="DT760" s="381"/>
      <c r="DU760" s="381"/>
      <c r="DV760" s="381"/>
      <c r="DW760" s="381"/>
      <c r="DX760" s="381"/>
      <c r="DY760" s="381"/>
      <c r="DZ760" s="381"/>
      <c r="EA760" s="381"/>
      <c r="EB760" s="381"/>
      <c r="EC760" s="381"/>
      <c r="ED760" s="381"/>
      <c r="EE760" s="381"/>
      <c r="EF760" s="381"/>
      <c r="EG760" s="381"/>
      <c r="EH760" s="381"/>
      <c r="EI760" s="381"/>
      <c r="EJ760" s="381"/>
      <c r="EK760" s="381"/>
      <c r="EL760" s="381"/>
      <c r="EM760" s="381"/>
      <c r="EN760" s="381"/>
      <c r="EO760" s="381"/>
      <c r="EP760" s="381"/>
      <c r="EQ760" s="381"/>
      <c r="ER760" s="381"/>
      <c r="ES760" s="381"/>
      <c r="ET760" s="381"/>
      <c r="EU760" s="381"/>
      <c r="EV760" s="381"/>
      <c r="EW760" s="381"/>
      <c r="EX760" s="381"/>
      <c r="EY760" s="381"/>
      <c r="EZ760" s="381"/>
      <c r="FA760" s="381"/>
      <c r="FB760" s="381"/>
      <c r="FC760" s="381"/>
      <c r="FD760" s="381"/>
      <c r="FE760" s="381"/>
      <c r="FF760" s="381"/>
      <c r="FG760" s="381"/>
      <c r="FH760" s="381"/>
      <c r="FI760" s="381"/>
      <c r="FJ760" s="381"/>
      <c r="FK760" s="381"/>
      <c r="FL760" s="381"/>
      <c r="FM760" s="381"/>
      <c r="FN760" s="381"/>
      <c r="FO760" s="381"/>
      <c r="FP760" s="381"/>
      <c r="FQ760" s="381"/>
      <c r="FR760" s="381"/>
      <c r="FS760" s="381"/>
      <c r="FT760" s="381"/>
      <c r="FU760" s="381"/>
      <c r="FV760" s="381"/>
      <c r="FW760" s="381"/>
      <c r="FX760" s="381"/>
      <c r="FY760" s="381"/>
      <c r="FZ760" s="381"/>
      <c r="GA760" s="381"/>
      <c r="GB760" s="381"/>
      <c r="GC760" s="381"/>
      <c r="GD760" s="381"/>
      <c r="GE760" s="381"/>
      <c r="GF760" s="381"/>
      <c r="GG760" s="381"/>
      <c r="GH760" s="381"/>
      <c r="GI760" s="381"/>
      <c r="GJ760" s="381"/>
      <c r="GK760" s="381"/>
      <c r="GL760" s="381"/>
      <c r="GM760" s="381"/>
      <c r="GN760" s="381"/>
      <c r="GO760" s="381"/>
      <c r="GP760" s="381"/>
      <c r="GQ760" s="381"/>
      <c r="GR760" s="381"/>
      <c r="GS760" s="381"/>
      <c r="GT760" s="381"/>
      <c r="GU760" s="381"/>
      <c r="GV760" s="381"/>
      <c r="GW760" s="381"/>
      <c r="GX760" s="381"/>
      <c r="GY760" s="381"/>
      <c r="GZ760" s="381"/>
      <c r="HA760" s="381"/>
      <c r="HB760" s="381"/>
      <c r="HC760" s="381"/>
      <c r="HD760" s="381"/>
      <c r="HE760" s="381"/>
      <c r="HF760" s="381"/>
      <c r="HG760" s="381"/>
      <c r="HH760" s="381"/>
      <c r="HI760" s="381"/>
      <c r="HJ760" s="381"/>
      <c r="HK760" s="381"/>
      <c r="HL760" s="381"/>
      <c r="HM760" s="381"/>
      <c r="HN760" s="381"/>
      <c r="HO760" s="381"/>
      <c r="HP760" s="381"/>
      <c r="HQ760" s="381"/>
      <c r="HR760" s="381"/>
      <c r="HS760" s="381"/>
      <c r="HT760" s="381"/>
      <c r="HU760" s="381"/>
      <c r="HV760" s="381"/>
      <c r="HW760" s="381"/>
      <c r="HX760" s="381"/>
      <c r="HY760" s="381"/>
      <c r="HZ760" s="381"/>
      <c r="IA760" s="381"/>
      <c r="IB760" s="381"/>
      <c r="IC760" s="381"/>
      <c r="ID760" s="381"/>
      <c r="IE760" s="381"/>
      <c r="IF760" s="381"/>
      <c r="IG760" s="381"/>
      <c r="IH760" s="381"/>
      <c r="II760" s="381"/>
      <c r="IJ760" s="381"/>
      <c r="IK760" s="381"/>
      <c r="IL760" s="381"/>
      <c r="IM760" s="381"/>
      <c r="IN760" s="381"/>
      <c r="IO760" s="381"/>
      <c r="IP760" s="381"/>
      <c r="IQ760" s="381"/>
      <c r="IR760" s="381"/>
      <c r="IS760" s="381"/>
      <c r="IT760" s="381"/>
      <c r="IU760" s="381"/>
      <c r="IV760" s="381"/>
      <c r="IW760" s="381"/>
      <c r="IX760" s="381"/>
      <c r="IY760" s="381"/>
    </row>
    <row r="761" spans="1:259" ht="12.95" customHeight="1">
      <c r="A761" s="398" t="s">
        <v>978</v>
      </c>
      <c r="B761" s="260"/>
      <c r="C761" s="260"/>
      <c r="D761" s="441">
        <v>230000582</v>
      </c>
      <c r="E761" s="421" t="s">
        <v>4309</v>
      </c>
      <c r="F761" s="421"/>
      <c r="G761" s="26"/>
      <c r="H761" s="260"/>
      <c r="I761" s="138" t="s">
        <v>2315</v>
      </c>
      <c r="J761" s="138" t="s">
        <v>2316</v>
      </c>
      <c r="K761" s="138" t="s">
        <v>2317</v>
      </c>
      <c r="L761" s="48" t="s">
        <v>103</v>
      </c>
      <c r="M761" s="291" t="s">
        <v>104</v>
      </c>
      <c r="N761" s="26" t="s">
        <v>120</v>
      </c>
      <c r="O761" s="28" t="s">
        <v>83</v>
      </c>
      <c r="P761" s="166" t="s">
        <v>106</v>
      </c>
      <c r="Q761" s="48" t="s">
        <v>107</v>
      </c>
      <c r="R761" s="166" t="s">
        <v>1092</v>
      </c>
      <c r="S761" s="48" t="s">
        <v>109</v>
      </c>
      <c r="T761" s="166" t="s">
        <v>106</v>
      </c>
      <c r="U761" s="48" t="s">
        <v>121</v>
      </c>
      <c r="V761" s="48" t="s">
        <v>111</v>
      </c>
      <c r="W761" s="167">
        <v>60</v>
      </c>
      <c r="X761" s="48" t="s">
        <v>112</v>
      </c>
      <c r="Y761" s="166"/>
      <c r="Z761" s="166"/>
      <c r="AA761" s="166"/>
      <c r="AB761" s="28">
        <v>30</v>
      </c>
      <c r="AC761" s="26">
        <v>60</v>
      </c>
      <c r="AD761" s="26">
        <v>10</v>
      </c>
      <c r="AE761" s="170" t="s">
        <v>128</v>
      </c>
      <c r="AF761" s="171" t="s">
        <v>114</v>
      </c>
      <c r="AG761" s="170">
        <v>409</v>
      </c>
      <c r="AH761" s="413">
        <v>3000</v>
      </c>
      <c r="AI761" s="32">
        <v>0</v>
      </c>
      <c r="AJ761" s="33">
        <f t="shared" si="45"/>
        <v>0</v>
      </c>
      <c r="AK761" s="123"/>
      <c r="AL761" s="123"/>
      <c r="AM761" s="123"/>
      <c r="AN761" s="40" t="s">
        <v>115</v>
      </c>
      <c r="AO761" s="48"/>
      <c r="AP761" s="48"/>
      <c r="AQ761" s="48"/>
      <c r="AR761" s="48"/>
      <c r="AS761" s="48" t="s">
        <v>2318</v>
      </c>
      <c r="AT761" s="48"/>
      <c r="AU761" s="48"/>
      <c r="AV761" s="48"/>
      <c r="AW761" s="411"/>
      <c r="AX761" s="411"/>
      <c r="AY761" s="411"/>
      <c r="AZ761" s="411"/>
      <c r="BA761" s="415">
        <v>22100426</v>
      </c>
      <c r="BB761" s="1202"/>
      <c r="BC761" s="387"/>
      <c r="BD761" s="209"/>
      <c r="BE761" s="983">
        <v>684</v>
      </c>
      <c r="BF761" s="381"/>
      <c r="BG761" s="381"/>
      <c r="BH761" s="381"/>
      <c r="BI761" s="381"/>
      <c r="BJ761" s="381"/>
      <c r="BK761" s="381"/>
      <c r="BL761" s="381"/>
      <c r="BM761" s="381"/>
      <c r="BN761" s="381"/>
      <c r="BO761" s="381"/>
      <c r="BP761" s="381"/>
      <c r="BQ761" s="381"/>
      <c r="BR761" s="381"/>
      <c r="BS761" s="381"/>
      <c r="BT761" s="381"/>
      <c r="BU761" s="381"/>
      <c r="BV761" s="381"/>
      <c r="BW761" s="381"/>
      <c r="BX761" s="381"/>
      <c r="BY761" s="381"/>
      <c r="BZ761" s="381"/>
      <c r="CA761" s="381"/>
      <c r="CB761" s="381"/>
      <c r="CC761" s="381"/>
      <c r="CD761" s="381"/>
      <c r="CE761" s="381"/>
      <c r="CF761" s="381"/>
      <c r="CG761" s="381"/>
      <c r="CH761" s="381"/>
      <c r="CI761" s="381"/>
      <c r="CJ761" s="381"/>
      <c r="CK761" s="381"/>
      <c r="CL761" s="381"/>
      <c r="CM761" s="381"/>
      <c r="CN761" s="381"/>
      <c r="CO761" s="381"/>
      <c r="CP761" s="381"/>
      <c r="CQ761" s="381"/>
      <c r="CR761" s="381"/>
      <c r="CS761" s="381"/>
      <c r="CT761" s="381"/>
      <c r="CU761" s="381"/>
      <c r="CV761" s="381"/>
      <c r="CW761" s="381"/>
      <c r="CX761" s="381"/>
      <c r="CY761" s="381"/>
      <c r="CZ761" s="381"/>
      <c r="DA761" s="381"/>
      <c r="DB761" s="381"/>
      <c r="DC761" s="381"/>
      <c r="DD761" s="381"/>
      <c r="DE761" s="381"/>
      <c r="DF761" s="381"/>
      <c r="DG761" s="381"/>
      <c r="DH761" s="381"/>
      <c r="DI761" s="381"/>
      <c r="DJ761" s="381"/>
      <c r="DK761" s="381"/>
      <c r="DL761" s="381"/>
      <c r="DM761" s="381"/>
      <c r="DN761" s="381"/>
      <c r="DO761" s="381"/>
      <c r="DP761" s="381"/>
      <c r="DQ761" s="381"/>
      <c r="DR761" s="381"/>
      <c r="DS761" s="381"/>
      <c r="DT761" s="381"/>
      <c r="DU761" s="381"/>
      <c r="DV761" s="381"/>
      <c r="DW761" s="381"/>
      <c r="DX761" s="381"/>
      <c r="DY761" s="381"/>
      <c r="DZ761" s="381"/>
      <c r="EA761" s="381"/>
      <c r="EB761" s="381"/>
      <c r="EC761" s="381"/>
      <c r="ED761" s="381"/>
      <c r="EE761" s="381"/>
      <c r="EF761" s="381"/>
      <c r="EG761" s="381"/>
      <c r="EH761" s="381"/>
      <c r="EI761" s="381"/>
      <c r="EJ761" s="381"/>
      <c r="EK761" s="381"/>
      <c r="EL761" s="381"/>
      <c r="EM761" s="381"/>
      <c r="EN761" s="381"/>
      <c r="EO761" s="381"/>
      <c r="EP761" s="381"/>
      <c r="EQ761" s="381"/>
      <c r="ER761" s="381"/>
      <c r="ES761" s="381"/>
      <c r="ET761" s="381"/>
      <c r="EU761" s="381"/>
      <c r="EV761" s="381"/>
      <c r="EW761" s="381"/>
      <c r="EX761" s="381"/>
      <c r="EY761" s="381"/>
      <c r="EZ761" s="381"/>
      <c r="FA761" s="381"/>
      <c r="FB761" s="381"/>
      <c r="FC761" s="381"/>
      <c r="FD761" s="381"/>
      <c r="FE761" s="381"/>
      <c r="FF761" s="381"/>
      <c r="FG761" s="381"/>
      <c r="FH761" s="381"/>
      <c r="FI761" s="381"/>
      <c r="FJ761" s="381"/>
      <c r="FK761" s="381"/>
      <c r="FL761" s="381"/>
      <c r="FM761" s="381"/>
      <c r="FN761" s="381"/>
      <c r="FO761" s="381"/>
      <c r="FP761" s="381"/>
      <c r="FQ761" s="381"/>
      <c r="FR761" s="381"/>
      <c r="FS761" s="381"/>
      <c r="FT761" s="381"/>
      <c r="FU761" s="381"/>
      <c r="FV761" s="381"/>
      <c r="FW761" s="381"/>
      <c r="FX761" s="381"/>
      <c r="FY761" s="381"/>
      <c r="FZ761" s="381"/>
      <c r="GA761" s="381"/>
      <c r="GB761" s="381"/>
      <c r="GC761" s="381"/>
      <c r="GD761" s="381"/>
      <c r="GE761" s="381"/>
      <c r="GF761" s="381"/>
      <c r="GG761" s="381"/>
      <c r="GH761" s="381"/>
      <c r="GI761" s="381"/>
      <c r="GJ761" s="381"/>
      <c r="GK761" s="381"/>
      <c r="GL761" s="381"/>
      <c r="GM761" s="381"/>
      <c r="GN761" s="381"/>
      <c r="GO761" s="381"/>
      <c r="GP761" s="381"/>
      <c r="GQ761" s="381"/>
      <c r="GR761" s="381"/>
      <c r="GS761" s="381"/>
      <c r="GT761" s="381"/>
      <c r="GU761" s="381"/>
      <c r="GV761" s="381"/>
      <c r="GW761" s="381"/>
      <c r="GX761" s="381"/>
      <c r="GY761" s="381"/>
      <c r="GZ761" s="381"/>
      <c r="HA761" s="381"/>
      <c r="HB761" s="381"/>
      <c r="HC761" s="381"/>
      <c r="HD761" s="381"/>
      <c r="HE761" s="381"/>
      <c r="HF761" s="381"/>
      <c r="HG761" s="381"/>
      <c r="HH761" s="381"/>
      <c r="HI761" s="381"/>
      <c r="HJ761" s="381"/>
      <c r="HK761" s="381"/>
      <c r="HL761" s="381"/>
      <c r="HM761" s="381"/>
      <c r="HN761" s="381"/>
      <c r="HO761" s="381"/>
      <c r="HP761" s="381"/>
      <c r="HQ761" s="381"/>
      <c r="HR761" s="381"/>
      <c r="HS761" s="381"/>
      <c r="HT761" s="381"/>
      <c r="HU761" s="381"/>
      <c r="HV761" s="381"/>
      <c r="HW761" s="381"/>
      <c r="HX761" s="381"/>
      <c r="HY761" s="381"/>
      <c r="HZ761" s="381"/>
      <c r="IA761" s="381"/>
      <c r="IB761" s="381"/>
      <c r="IC761" s="381"/>
      <c r="ID761" s="381"/>
      <c r="IE761" s="381"/>
      <c r="IF761" s="381"/>
      <c r="IG761" s="381"/>
      <c r="IH761" s="381"/>
      <c r="II761" s="381"/>
      <c r="IJ761" s="381"/>
      <c r="IK761" s="381"/>
      <c r="IL761" s="381"/>
      <c r="IM761" s="381"/>
      <c r="IN761" s="381"/>
      <c r="IO761" s="381"/>
      <c r="IP761" s="381"/>
      <c r="IQ761" s="381"/>
      <c r="IR761" s="381"/>
      <c r="IS761" s="381"/>
      <c r="IT761" s="381"/>
      <c r="IU761" s="381"/>
      <c r="IV761" s="381"/>
      <c r="IW761" s="381"/>
      <c r="IX761" s="381"/>
      <c r="IY761" s="381"/>
    </row>
    <row r="762" spans="1:259" ht="12.95" customHeight="1">
      <c r="A762" s="395" t="s">
        <v>978</v>
      </c>
      <c r="B762" s="524"/>
      <c r="C762" s="524"/>
      <c r="D762" s="98">
        <v>230000582</v>
      </c>
      <c r="E762" s="521" t="s">
        <v>4778</v>
      </c>
      <c r="F762" s="521"/>
      <c r="G762" s="524"/>
      <c r="H762" s="524"/>
      <c r="I762" s="606" t="s">
        <v>2315</v>
      </c>
      <c r="J762" s="606" t="s">
        <v>2316</v>
      </c>
      <c r="K762" s="606" t="s">
        <v>2317</v>
      </c>
      <c r="L762" s="470" t="s">
        <v>103</v>
      </c>
      <c r="M762" s="217"/>
      <c r="N762" s="765" t="s">
        <v>120</v>
      </c>
      <c r="O762" s="798" t="s">
        <v>83</v>
      </c>
      <c r="P762" s="398" t="s">
        <v>106</v>
      </c>
      <c r="Q762" s="606" t="s">
        <v>107</v>
      </c>
      <c r="R762" s="398" t="s">
        <v>2149</v>
      </c>
      <c r="S762" s="470" t="s">
        <v>109</v>
      </c>
      <c r="T762" s="398" t="s">
        <v>106</v>
      </c>
      <c r="U762" s="606" t="s">
        <v>121</v>
      </c>
      <c r="V762" s="606" t="s">
        <v>111</v>
      </c>
      <c r="W762" s="398">
        <v>60</v>
      </c>
      <c r="X762" s="606" t="s">
        <v>112</v>
      </c>
      <c r="Y762" s="398"/>
      <c r="Z762" s="398"/>
      <c r="AA762" s="398"/>
      <c r="AB762" s="470">
        <v>30</v>
      </c>
      <c r="AC762" s="470">
        <v>60</v>
      </c>
      <c r="AD762" s="470">
        <v>10</v>
      </c>
      <c r="AE762" s="737" t="s">
        <v>139</v>
      </c>
      <c r="AF762" s="738" t="s">
        <v>114</v>
      </c>
      <c r="AG762" s="610">
        <v>626</v>
      </c>
      <c r="AH762" s="610">
        <v>3000</v>
      </c>
      <c r="AI762" s="739">
        <v>1878000</v>
      </c>
      <c r="AJ762" s="739">
        <f t="shared" si="45"/>
        <v>2103360</v>
      </c>
      <c r="AK762" s="740"/>
      <c r="AL762" s="741"/>
      <c r="AM762" s="741"/>
      <c r="AN762" s="395" t="s">
        <v>115</v>
      </c>
      <c r="AO762" s="606"/>
      <c r="AP762" s="606"/>
      <c r="AQ762" s="606"/>
      <c r="AR762" s="606"/>
      <c r="AS762" s="606" t="s">
        <v>2318</v>
      </c>
      <c r="AT762" s="606"/>
      <c r="AU762" s="606"/>
      <c r="AV762" s="606"/>
      <c r="AW762" s="606"/>
      <c r="AX762" s="606"/>
      <c r="AY762" s="606"/>
      <c r="AZ762" s="395" t="s">
        <v>104</v>
      </c>
      <c r="BA762" s="385" t="s">
        <v>4011</v>
      </c>
      <c r="BB762" s="326"/>
      <c r="BC762" s="326"/>
      <c r="BD762" s="106"/>
      <c r="BE762" s="983">
        <v>685</v>
      </c>
      <c r="BF762" s="381"/>
      <c r="BG762" s="381"/>
      <c r="BH762" s="381"/>
      <c r="BI762" s="381"/>
      <c r="BJ762" s="381"/>
      <c r="BK762" s="381"/>
      <c r="BL762" s="381"/>
      <c r="BM762" s="381"/>
      <c r="BN762" s="381"/>
      <c r="BO762" s="381"/>
      <c r="BP762" s="381"/>
      <c r="BQ762" s="381"/>
      <c r="BR762" s="381"/>
      <c r="BS762" s="381"/>
      <c r="BT762" s="381"/>
      <c r="BU762" s="381"/>
      <c r="BV762" s="381"/>
      <c r="BW762" s="381"/>
      <c r="BX762" s="381"/>
      <c r="BY762" s="381"/>
      <c r="BZ762" s="381"/>
      <c r="CA762" s="381"/>
      <c r="CB762" s="381"/>
      <c r="CC762" s="381"/>
      <c r="CD762" s="381"/>
      <c r="CE762" s="381"/>
      <c r="CF762" s="381"/>
      <c r="CG762" s="381"/>
      <c r="CH762" s="381"/>
      <c r="CI762" s="381"/>
      <c r="CJ762" s="381"/>
      <c r="CK762" s="381"/>
      <c r="CL762" s="381"/>
      <c r="CM762" s="381"/>
      <c r="CN762" s="381"/>
      <c r="CO762" s="381"/>
      <c r="CP762" s="381"/>
      <c r="CQ762" s="381"/>
      <c r="CR762" s="381"/>
      <c r="CS762" s="381"/>
      <c r="CT762" s="381"/>
      <c r="CU762" s="381"/>
      <c r="CV762" s="381"/>
      <c r="CW762" s="381"/>
      <c r="CX762" s="381"/>
      <c r="CY762" s="381"/>
      <c r="CZ762" s="381"/>
      <c r="DA762" s="381"/>
      <c r="DB762" s="381"/>
      <c r="DC762" s="381"/>
      <c r="DD762" s="381"/>
      <c r="DE762" s="381"/>
      <c r="DF762" s="381"/>
      <c r="DG762" s="381"/>
      <c r="DH762" s="381"/>
      <c r="DI762" s="381"/>
      <c r="DJ762" s="381"/>
      <c r="DK762" s="381"/>
      <c r="DL762" s="381"/>
      <c r="DM762" s="381"/>
      <c r="DN762" s="381"/>
      <c r="DO762" s="381"/>
      <c r="DP762" s="381"/>
      <c r="DQ762" s="381"/>
      <c r="DR762" s="381"/>
      <c r="DS762" s="381"/>
      <c r="DT762" s="381"/>
      <c r="DU762" s="381"/>
      <c r="DV762" s="381"/>
      <c r="DW762" s="381"/>
      <c r="DX762" s="381"/>
      <c r="DY762" s="381"/>
      <c r="DZ762" s="381"/>
      <c r="EA762" s="381"/>
      <c r="EB762" s="381"/>
      <c r="EC762" s="381"/>
      <c r="ED762" s="381"/>
      <c r="EE762" s="381"/>
      <c r="EF762" s="381"/>
      <c r="EG762" s="381"/>
      <c r="EH762" s="381"/>
      <c r="EI762" s="381"/>
      <c r="EJ762" s="381"/>
      <c r="EK762" s="381"/>
      <c r="EL762" s="381"/>
      <c r="EM762" s="381"/>
      <c r="EN762" s="381"/>
      <c r="EO762" s="381"/>
      <c r="EP762" s="381"/>
      <c r="EQ762" s="381"/>
      <c r="ER762" s="381"/>
      <c r="ES762" s="381"/>
      <c r="ET762" s="381"/>
      <c r="EU762" s="381"/>
      <c r="EV762" s="381"/>
      <c r="EW762" s="381"/>
      <c r="EX762" s="381"/>
      <c r="EY762" s="381"/>
      <c r="EZ762" s="381"/>
      <c r="FA762" s="381"/>
      <c r="FB762" s="381"/>
      <c r="FC762" s="381"/>
      <c r="FD762" s="381"/>
      <c r="FE762" s="381"/>
      <c r="FF762" s="381"/>
      <c r="FG762" s="381"/>
      <c r="FH762" s="381"/>
      <c r="FI762" s="381"/>
      <c r="FJ762" s="381"/>
      <c r="FK762" s="381"/>
      <c r="FL762" s="381"/>
      <c r="FM762" s="381"/>
      <c r="FN762" s="381"/>
      <c r="FO762" s="381"/>
      <c r="FP762" s="381"/>
      <c r="FQ762" s="381"/>
      <c r="FR762" s="381"/>
      <c r="FS762" s="381"/>
      <c r="FT762" s="381"/>
      <c r="FU762" s="381"/>
      <c r="FV762" s="381"/>
      <c r="FW762" s="381"/>
      <c r="FX762" s="381"/>
      <c r="FY762" s="381"/>
      <c r="FZ762" s="381"/>
      <c r="GA762" s="381"/>
      <c r="GB762" s="381"/>
      <c r="GC762" s="381"/>
      <c r="GD762" s="381"/>
      <c r="GE762" s="381"/>
      <c r="GF762" s="381"/>
      <c r="GG762" s="381"/>
      <c r="GH762" s="381"/>
      <c r="GI762" s="381"/>
      <c r="GJ762" s="381"/>
      <c r="GK762" s="381"/>
      <c r="GL762" s="381"/>
      <c r="GM762" s="381"/>
      <c r="GN762" s="381"/>
      <c r="GO762" s="381"/>
      <c r="GP762" s="381"/>
      <c r="GQ762" s="381"/>
      <c r="GR762" s="381"/>
      <c r="GS762" s="381"/>
      <c r="GT762" s="381"/>
      <c r="GU762" s="381"/>
      <c r="GV762" s="381"/>
      <c r="GW762" s="381"/>
      <c r="GX762" s="381"/>
      <c r="GY762" s="381"/>
      <c r="GZ762" s="381"/>
      <c r="HA762" s="381"/>
      <c r="HB762" s="381"/>
      <c r="HC762" s="381"/>
      <c r="HD762" s="381"/>
      <c r="HE762" s="381"/>
      <c r="HF762" s="381"/>
      <c r="HG762" s="381"/>
      <c r="HH762" s="381"/>
      <c r="HI762" s="381"/>
      <c r="HJ762" s="381"/>
      <c r="HK762" s="381"/>
      <c r="HL762" s="381"/>
      <c r="HM762" s="381"/>
      <c r="HN762" s="381"/>
      <c r="HO762" s="381"/>
      <c r="HP762" s="381"/>
      <c r="HQ762" s="381"/>
      <c r="HR762" s="381"/>
      <c r="HS762" s="381"/>
      <c r="HT762" s="381"/>
      <c r="HU762" s="381"/>
      <c r="HV762" s="381"/>
      <c r="HW762" s="381"/>
      <c r="HX762" s="381"/>
      <c r="HY762" s="381"/>
      <c r="HZ762" s="381"/>
      <c r="IA762" s="381"/>
      <c r="IB762" s="381"/>
      <c r="IC762" s="381"/>
      <c r="ID762" s="381"/>
      <c r="IE762" s="381"/>
      <c r="IF762" s="381"/>
      <c r="IG762" s="381"/>
      <c r="IH762" s="381"/>
      <c r="II762" s="381"/>
      <c r="IJ762" s="381"/>
      <c r="IK762" s="381"/>
      <c r="IL762" s="381"/>
      <c r="IM762" s="381"/>
      <c r="IN762" s="381"/>
      <c r="IO762" s="381"/>
      <c r="IP762" s="381"/>
      <c r="IQ762" s="381"/>
      <c r="IR762" s="381"/>
      <c r="IS762" s="381"/>
      <c r="IT762" s="381"/>
      <c r="IU762" s="381"/>
      <c r="IV762" s="381"/>
      <c r="IW762" s="381"/>
      <c r="IX762" s="381"/>
      <c r="IY762" s="381"/>
    </row>
    <row r="763" spans="1:259" ht="12.95" customHeight="1">
      <c r="A763" s="61" t="s">
        <v>317</v>
      </c>
      <c r="B763" s="213"/>
      <c r="C763" s="213"/>
      <c r="D763" s="131">
        <v>270001459</v>
      </c>
      <c r="E763" s="216" t="s">
        <v>1293</v>
      </c>
      <c r="F763" s="216"/>
      <c r="G763" s="217">
        <v>22100469</v>
      </c>
      <c r="H763" s="48"/>
      <c r="I763" s="48" t="s">
        <v>2319</v>
      </c>
      <c r="J763" s="48" t="s">
        <v>2316</v>
      </c>
      <c r="K763" s="48" t="s">
        <v>2263</v>
      </c>
      <c r="L763" s="48" t="s">
        <v>103</v>
      </c>
      <c r="M763" s="146" t="s">
        <v>104</v>
      </c>
      <c r="N763" s="48"/>
      <c r="O763" s="166" t="s">
        <v>105</v>
      </c>
      <c r="P763" s="166" t="s">
        <v>106</v>
      </c>
      <c r="Q763" s="48" t="s">
        <v>107</v>
      </c>
      <c r="R763" s="166" t="s">
        <v>1092</v>
      </c>
      <c r="S763" s="48" t="s">
        <v>109</v>
      </c>
      <c r="T763" s="166" t="s">
        <v>106</v>
      </c>
      <c r="U763" s="48" t="s">
        <v>121</v>
      </c>
      <c r="V763" s="48" t="s">
        <v>111</v>
      </c>
      <c r="W763" s="167">
        <v>60</v>
      </c>
      <c r="X763" s="48" t="s">
        <v>112</v>
      </c>
      <c r="Y763" s="166"/>
      <c r="Z763" s="166"/>
      <c r="AA763" s="166"/>
      <c r="AB763" s="168"/>
      <c r="AC763" s="169">
        <v>90</v>
      </c>
      <c r="AD763" s="169">
        <v>10</v>
      </c>
      <c r="AE763" s="170" t="s">
        <v>128</v>
      </c>
      <c r="AF763" s="171" t="s">
        <v>114</v>
      </c>
      <c r="AG763" s="172">
        <v>162</v>
      </c>
      <c r="AH763" s="173">
        <v>193.5</v>
      </c>
      <c r="AI763" s="32">
        <v>0</v>
      </c>
      <c r="AJ763" s="33">
        <f t="shared" si="45"/>
        <v>0</v>
      </c>
      <c r="AK763" s="154"/>
      <c r="AL763" s="154"/>
      <c r="AM763" s="154"/>
      <c r="AN763" s="40" t="s">
        <v>115</v>
      </c>
      <c r="AO763" s="48"/>
      <c r="AP763" s="48"/>
      <c r="AQ763" s="48"/>
      <c r="AR763" s="48"/>
      <c r="AS763" s="48" t="s">
        <v>2320</v>
      </c>
      <c r="AT763" s="48"/>
      <c r="AU763" s="48"/>
      <c r="AV763" s="48"/>
      <c r="AW763" s="75"/>
      <c r="AX763" s="75"/>
      <c r="AY763" s="75"/>
      <c r="AZ763" s="75"/>
      <c r="BA763" s="381"/>
      <c r="BB763" s="381"/>
      <c r="BC763" s="156"/>
      <c r="BD763" s="156"/>
      <c r="BE763" s="983">
        <v>686</v>
      </c>
      <c r="BF763" s="381"/>
      <c r="BG763" s="381"/>
      <c r="BH763" s="381"/>
      <c r="BI763" s="381"/>
      <c r="BJ763" s="381"/>
      <c r="BK763" s="381"/>
      <c r="BL763" s="381"/>
      <c r="BM763" s="381"/>
      <c r="BN763" s="381"/>
      <c r="BO763" s="381"/>
      <c r="BP763" s="381"/>
      <c r="BQ763" s="381"/>
      <c r="BR763" s="381"/>
      <c r="BS763" s="381"/>
      <c r="BT763" s="381"/>
      <c r="BU763" s="381"/>
      <c r="BV763" s="381"/>
      <c r="BW763" s="381"/>
      <c r="BX763" s="381"/>
      <c r="BY763" s="381"/>
      <c r="BZ763" s="381"/>
      <c r="CA763" s="381"/>
      <c r="CB763" s="381"/>
      <c r="CC763" s="381"/>
      <c r="CD763" s="381"/>
      <c r="CE763" s="381"/>
      <c r="CF763" s="381"/>
      <c r="CG763" s="381"/>
      <c r="CH763" s="381"/>
      <c r="CI763" s="381"/>
      <c r="CJ763" s="381"/>
      <c r="CK763" s="381"/>
      <c r="CL763" s="381"/>
      <c r="CM763" s="381"/>
      <c r="CN763" s="381"/>
      <c r="CO763" s="381"/>
      <c r="CP763" s="381"/>
      <c r="CQ763" s="381"/>
      <c r="CR763" s="381"/>
      <c r="CS763" s="381"/>
      <c r="CT763" s="381"/>
      <c r="CU763" s="381"/>
      <c r="CV763" s="381"/>
      <c r="CW763" s="381"/>
      <c r="CX763" s="381"/>
      <c r="CY763" s="381"/>
      <c r="CZ763" s="381"/>
      <c r="DA763" s="381"/>
      <c r="DB763" s="381"/>
      <c r="DC763" s="381"/>
      <c r="DD763" s="381"/>
      <c r="DE763" s="381"/>
      <c r="DF763" s="381"/>
      <c r="DG763" s="381"/>
      <c r="DH763" s="381"/>
      <c r="DI763" s="381"/>
      <c r="DJ763" s="381"/>
      <c r="DK763" s="381"/>
      <c r="DL763" s="381"/>
      <c r="DM763" s="381"/>
      <c r="DN763" s="381"/>
      <c r="DO763" s="381"/>
      <c r="DP763" s="381"/>
      <c r="DQ763" s="381"/>
      <c r="DR763" s="381"/>
      <c r="DS763" s="381"/>
      <c r="DT763" s="381"/>
      <c r="DU763" s="381"/>
      <c r="DV763" s="381"/>
      <c r="DW763" s="381"/>
      <c r="DX763" s="381"/>
      <c r="DY763" s="381"/>
      <c r="DZ763" s="381"/>
      <c r="EA763" s="381"/>
      <c r="EB763" s="381"/>
      <c r="EC763" s="381"/>
      <c r="ED763" s="381"/>
      <c r="EE763" s="381"/>
      <c r="EF763" s="381"/>
      <c r="EG763" s="381"/>
      <c r="EH763" s="381"/>
      <c r="EI763" s="381"/>
      <c r="EJ763" s="381"/>
      <c r="EK763" s="381"/>
      <c r="EL763" s="381"/>
      <c r="EM763" s="381"/>
      <c r="EN763" s="381"/>
      <c r="EO763" s="381"/>
      <c r="EP763" s="381"/>
      <c r="EQ763" s="381"/>
      <c r="ER763" s="381"/>
      <c r="ES763" s="381"/>
      <c r="ET763" s="381"/>
      <c r="EU763" s="381"/>
      <c r="EV763" s="381"/>
      <c r="EW763" s="381"/>
      <c r="EX763" s="381"/>
      <c r="EY763" s="381"/>
      <c r="EZ763" s="381"/>
      <c r="FA763" s="381"/>
      <c r="FB763" s="381"/>
      <c r="FC763" s="381"/>
      <c r="FD763" s="381"/>
      <c r="FE763" s="381"/>
      <c r="FF763" s="381"/>
      <c r="FG763" s="381"/>
      <c r="FH763" s="381"/>
      <c r="FI763" s="381"/>
      <c r="FJ763" s="381"/>
      <c r="FK763" s="381"/>
      <c r="FL763" s="381"/>
      <c r="FM763" s="381"/>
      <c r="FN763" s="381"/>
      <c r="FO763" s="381"/>
      <c r="FP763" s="381"/>
      <c r="FQ763" s="381"/>
      <c r="FR763" s="381"/>
      <c r="FS763" s="381"/>
      <c r="FT763" s="381"/>
      <c r="FU763" s="381"/>
      <c r="FV763" s="381"/>
      <c r="FW763" s="381"/>
      <c r="FX763" s="381"/>
      <c r="FY763" s="381"/>
      <c r="FZ763" s="381"/>
      <c r="GA763" s="381"/>
      <c r="GB763" s="381"/>
      <c r="GC763" s="381"/>
      <c r="GD763" s="381"/>
      <c r="GE763" s="381"/>
      <c r="GF763" s="381"/>
      <c r="GG763" s="381"/>
      <c r="GH763" s="381"/>
      <c r="GI763" s="381"/>
      <c r="GJ763" s="381"/>
      <c r="GK763" s="381"/>
      <c r="GL763" s="381"/>
      <c r="GM763" s="381"/>
      <c r="GN763" s="381"/>
      <c r="GO763" s="381"/>
      <c r="GP763" s="381"/>
      <c r="GQ763" s="381"/>
      <c r="GR763" s="381"/>
      <c r="GS763" s="381"/>
      <c r="GT763" s="381"/>
      <c r="GU763" s="381"/>
      <c r="GV763" s="381"/>
      <c r="GW763" s="381"/>
      <c r="GX763" s="381"/>
      <c r="GY763" s="381"/>
      <c r="GZ763" s="381"/>
      <c r="HA763" s="381"/>
      <c r="HB763" s="381"/>
      <c r="HC763" s="381"/>
      <c r="HD763" s="381"/>
      <c r="HE763" s="381"/>
      <c r="HF763" s="381"/>
      <c r="HG763" s="381"/>
      <c r="HH763" s="381"/>
      <c r="HI763" s="381"/>
      <c r="HJ763" s="381"/>
      <c r="HK763" s="381"/>
      <c r="HL763" s="381"/>
      <c r="HM763" s="381"/>
      <c r="HN763" s="381"/>
      <c r="HO763" s="381"/>
      <c r="HP763" s="381"/>
      <c r="HQ763" s="381"/>
      <c r="HR763" s="381"/>
      <c r="HS763" s="381"/>
      <c r="HT763" s="381"/>
      <c r="HU763" s="381"/>
      <c r="HV763" s="381"/>
      <c r="HW763" s="381"/>
      <c r="HX763" s="381"/>
      <c r="HY763" s="381"/>
      <c r="HZ763" s="381"/>
      <c r="IA763" s="381"/>
      <c r="IB763" s="381"/>
      <c r="IC763" s="381"/>
      <c r="ID763" s="381"/>
      <c r="IE763" s="381"/>
      <c r="IF763" s="381"/>
      <c r="IG763" s="381"/>
      <c r="IH763" s="381"/>
      <c r="II763" s="381"/>
      <c r="IJ763" s="381"/>
      <c r="IK763" s="381"/>
      <c r="IL763" s="381"/>
      <c r="IM763" s="381"/>
      <c r="IN763" s="381"/>
      <c r="IO763" s="381"/>
      <c r="IP763" s="381"/>
      <c r="IQ763" s="381"/>
      <c r="IR763" s="381"/>
      <c r="IS763" s="381"/>
      <c r="IT763" s="381"/>
      <c r="IU763" s="381"/>
      <c r="IV763" s="381"/>
      <c r="IW763" s="381"/>
      <c r="IX763" s="381"/>
      <c r="IY763" s="381"/>
    </row>
    <row r="764" spans="1:259" ht="12.95" customHeight="1">
      <c r="A764" s="398" t="s">
        <v>317</v>
      </c>
      <c r="B764" s="260"/>
      <c r="C764" s="260"/>
      <c r="D764" s="420">
        <v>270001459</v>
      </c>
      <c r="E764" s="421" t="s">
        <v>4290</v>
      </c>
      <c r="F764" s="421"/>
      <c r="G764" s="24"/>
      <c r="H764" s="260"/>
      <c r="I764" s="48" t="s">
        <v>2319</v>
      </c>
      <c r="J764" s="48" t="s">
        <v>2316</v>
      </c>
      <c r="K764" s="48" t="s">
        <v>2263</v>
      </c>
      <c r="L764" s="48" t="s">
        <v>103</v>
      </c>
      <c r="M764" s="393"/>
      <c r="N764" s="48"/>
      <c r="O764" s="166" t="s">
        <v>105</v>
      </c>
      <c r="P764" s="166" t="s">
        <v>106</v>
      </c>
      <c r="Q764" s="48" t="s">
        <v>107</v>
      </c>
      <c r="R764" s="166" t="s">
        <v>1092</v>
      </c>
      <c r="S764" s="48" t="s">
        <v>109</v>
      </c>
      <c r="T764" s="166" t="s">
        <v>106</v>
      </c>
      <c r="U764" s="48" t="s">
        <v>121</v>
      </c>
      <c r="V764" s="48" t="s">
        <v>111</v>
      </c>
      <c r="W764" s="166">
        <v>60</v>
      </c>
      <c r="X764" s="48" t="s">
        <v>112</v>
      </c>
      <c r="Y764" s="166"/>
      <c r="Z764" s="166"/>
      <c r="AA764" s="166"/>
      <c r="AB764" s="407"/>
      <c r="AC764" s="48">
        <v>90</v>
      </c>
      <c r="AD764" s="48">
        <v>10</v>
      </c>
      <c r="AE764" s="408" t="s">
        <v>128</v>
      </c>
      <c r="AF764" s="48" t="s">
        <v>114</v>
      </c>
      <c r="AG764" s="409">
        <v>320</v>
      </c>
      <c r="AH764" s="410">
        <v>193.5</v>
      </c>
      <c r="AI764" s="32">
        <v>0</v>
      </c>
      <c r="AJ764" s="33">
        <f t="shared" si="45"/>
        <v>0</v>
      </c>
      <c r="AK764" s="35"/>
      <c r="AL764" s="34"/>
      <c r="AM764" s="34"/>
      <c r="AN764" s="40" t="s">
        <v>115</v>
      </c>
      <c r="AO764" s="48"/>
      <c r="AP764" s="48"/>
      <c r="AQ764" s="48"/>
      <c r="AR764" s="48"/>
      <c r="AS764" s="48" t="s">
        <v>2320</v>
      </c>
      <c r="AT764" s="48"/>
      <c r="AU764" s="48"/>
      <c r="AV764" s="48"/>
      <c r="AW764" s="411"/>
      <c r="AX764" s="411"/>
      <c r="AY764" s="411"/>
      <c r="AZ764" s="399"/>
      <c r="BA764" s="385" t="s">
        <v>4036</v>
      </c>
      <c r="BB764" s="386">
        <v>22100469</v>
      </c>
      <c r="BC764" s="386"/>
      <c r="BD764" s="209"/>
      <c r="BE764" s="983">
        <v>687</v>
      </c>
      <c r="BF764" s="381"/>
      <c r="BG764" s="381"/>
      <c r="BH764" s="381"/>
      <c r="BI764" s="381"/>
      <c r="BJ764" s="381"/>
      <c r="BK764" s="381"/>
      <c r="BL764" s="381"/>
      <c r="BM764" s="381"/>
      <c r="BN764" s="381"/>
      <c r="BO764" s="381"/>
      <c r="BP764" s="381"/>
      <c r="BQ764" s="381"/>
      <c r="BR764" s="381"/>
      <c r="BS764" s="381"/>
      <c r="BT764" s="381"/>
      <c r="BU764" s="381"/>
      <c r="BV764" s="381"/>
      <c r="BW764" s="381"/>
      <c r="BX764" s="381"/>
      <c r="BY764" s="381"/>
      <c r="BZ764" s="381"/>
      <c r="CA764" s="381"/>
      <c r="CB764" s="381"/>
      <c r="CC764" s="381"/>
      <c r="CD764" s="381"/>
      <c r="CE764" s="381"/>
      <c r="CF764" s="381"/>
      <c r="CG764" s="381"/>
      <c r="CH764" s="381"/>
      <c r="CI764" s="381"/>
      <c r="CJ764" s="381"/>
      <c r="CK764" s="381"/>
      <c r="CL764" s="381"/>
      <c r="CM764" s="381"/>
      <c r="CN764" s="381"/>
      <c r="CO764" s="381"/>
      <c r="CP764" s="381"/>
      <c r="CQ764" s="381"/>
      <c r="CR764" s="381"/>
      <c r="CS764" s="381"/>
      <c r="CT764" s="381"/>
      <c r="CU764" s="381"/>
      <c r="CV764" s="381"/>
      <c r="CW764" s="381"/>
      <c r="CX764" s="381"/>
      <c r="CY764" s="381"/>
      <c r="CZ764" s="381"/>
      <c r="DA764" s="381"/>
      <c r="DB764" s="381"/>
      <c r="DC764" s="381"/>
      <c r="DD764" s="381"/>
      <c r="DE764" s="381"/>
      <c r="DF764" s="381"/>
      <c r="DG764" s="381"/>
      <c r="DH764" s="381"/>
      <c r="DI764" s="381"/>
      <c r="DJ764" s="381"/>
      <c r="DK764" s="381"/>
      <c r="DL764" s="381"/>
      <c r="DM764" s="381"/>
      <c r="DN764" s="381"/>
      <c r="DO764" s="381"/>
      <c r="DP764" s="381"/>
      <c r="DQ764" s="381"/>
      <c r="DR764" s="381"/>
      <c r="DS764" s="381"/>
      <c r="DT764" s="381"/>
      <c r="DU764" s="381"/>
      <c r="DV764" s="381"/>
      <c r="DW764" s="381"/>
      <c r="DX764" s="381"/>
      <c r="DY764" s="381"/>
      <c r="DZ764" s="381"/>
      <c r="EA764" s="381"/>
      <c r="EB764" s="381"/>
      <c r="EC764" s="381"/>
      <c r="ED764" s="381"/>
      <c r="EE764" s="381"/>
      <c r="EF764" s="381"/>
      <c r="EG764" s="381"/>
      <c r="EH764" s="381"/>
      <c r="EI764" s="381"/>
      <c r="EJ764" s="381"/>
      <c r="EK764" s="381"/>
      <c r="EL764" s="381"/>
      <c r="EM764" s="381"/>
      <c r="EN764" s="381"/>
      <c r="EO764" s="381"/>
      <c r="EP764" s="381"/>
      <c r="EQ764" s="381"/>
      <c r="ER764" s="381"/>
      <c r="ES764" s="381"/>
      <c r="ET764" s="381"/>
      <c r="EU764" s="381"/>
      <c r="EV764" s="381"/>
      <c r="EW764" s="381"/>
      <c r="EX764" s="381"/>
      <c r="EY764" s="381"/>
      <c r="EZ764" s="381"/>
      <c r="FA764" s="381"/>
      <c r="FB764" s="381"/>
      <c r="FC764" s="381"/>
      <c r="FD764" s="381"/>
      <c r="FE764" s="381"/>
      <c r="FF764" s="381"/>
      <c r="FG764" s="381"/>
      <c r="FH764" s="381"/>
      <c r="FI764" s="381"/>
      <c r="FJ764" s="381"/>
      <c r="FK764" s="381"/>
      <c r="FL764" s="381"/>
      <c r="FM764" s="381"/>
      <c r="FN764" s="381"/>
      <c r="FO764" s="381"/>
      <c r="FP764" s="381"/>
      <c r="FQ764" s="381"/>
      <c r="FR764" s="381"/>
      <c r="FS764" s="381"/>
      <c r="FT764" s="381"/>
      <c r="FU764" s="381"/>
      <c r="FV764" s="381"/>
      <c r="FW764" s="381"/>
      <c r="FX764" s="381"/>
      <c r="FY764" s="381"/>
      <c r="FZ764" s="381"/>
      <c r="GA764" s="381"/>
      <c r="GB764" s="381"/>
      <c r="GC764" s="381"/>
      <c r="GD764" s="381"/>
      <c r="GE764" s="381"/>
      <c r="GF764" s="381"/>
      <c r="GG764" s="381"/>
      <c r="GH764" s="381"/>
      <c r="GI764" s="381"/>
      <c r="GJ764" s="381"/>
      <c r="GK764" s="381"/>
      <c r="GL764" s="381"/>
      <c r="GM764" s="381"/>
      <c r="GN764" s="381"/>
      <c r="GO764" s="381"/>
      <c r="GP764" s="381"/>
      <c r="GQ764" s="381"/>
      <c r="GR764" s="381"/>
      <c r="GS764" s="381"/>
      <c r="GT764" s="381"/>
      <c r="GU764" s="381"/>
      <c r="GV764" s="381"/>
      <c r="GW764" s="381"/>
      <c r="GX764" s="381"/>
      <c r="GY764" s="381"/>
      <c r="GZ764" s="381"/>
      <c r="HA764" s="381"/>
      <c r="HB764" s="381"/>
      <c r="HC764" s="381"/>
      <c r="HD764" s="381"/>
      <c r="HE764" s="381"/>
      <c r="HF764" s="381"/>
      <c r="HG764" s="381"/>
      <c r="HH764" s="381"/>
      <c r="HI764" s="381"/>
      <c r="HJ764" s="381"/>
      <c r="HK764" s="381"/>
      <c r="HL764" s="381"/>
      <c r="HM764" s="381"/>
      <c r="HN764" s="381"/>
      <c r="HO764" s="381"/>
      <c r="HP764" s="381"/>
      <c r="HQ764" s="381"/>
      <c r="HR764" s="381"/>
      <c r="HS764" s="381"/>
      <c r="HT764" s="381"/>
      <c r="HU764" s="381"/>
      <c r="HV764" s="381"/>
      <c r="HW764" s="381"/>
      <c r="HX764" s="381"/>
      <c r="HY764" s="381"/>
      <c r="HZ764" s="381"/>
      <c r="IA764" s="381"/>
      <c r="IB764" s="381"/>
      <c r="IC764" s="381"/>
      <c r="ID764" s="381"/>
      <c r="IE764" s="381"/>
      <c r="IF764" s="381"/>
      <c r="IG764" s="381"/>
      <c r="IH764" s="381"/>
      <c r="II764" s="381"/>
      <c r="IJ764" s="381"/>
      <c r="IK764" s="381"/>
      <c r="IL764" s="381"/>
      <c r="IM764" s="381"/>
      <c r="IN764" s="381"/>
      <c r="IO764" s="381"/>
      <c r="IP764" s="381"/>
      <c r="IQ764" s="381"/>
      <c r="IR764" s="381"/>
      <c r="IS764" s="381"/>
      <c r="IT764" s="381"/>
      <c r="IU764" s="381"/>
      <c r="IV764" s="381"/>
      <c r="IW764" s="381"/>
      <c r="IX764" s="381"/>
      <c r="IY764" s="381"/>
    </row>
    <row r="765" spans="1:259" ht="12.95" customHeight="1">
      <c r="A765" s="836" t="s">
        <v>317</v>
      </c>
      <c r="B765" s="524"/>
      <c r="C765" s="524"/>
      <c r="D765" s="765">
        <v>270001459</v>
      </c>
      <c r="E765" s="779" t="s">
        <v>4779</v>
      </c>
      <c r="F765" s="779"/>
      <c r="G765" s="524"/>
      <c r="H765" s="524"/>
      <c r="I765" s="779" t="s">
        <v>2319</v>
      </c>
      <c r="J765" s="779" t="s">
        <v>2316</v>
      </c>
      <c r="K765" s="780" t="s">
        <v>2263</v>
      </c>
      <c r="L765" s="765" t="s">
        <v>103</v>
      </c>
      <c r="M765" s="781"/>
      <c r="N765" s="781"/>
      <c r="O765" s="64" t="s">
        <v>105</v>
      </c>
      <c r="P765" s="782">
        <v>230000000</v>
      </c>
      <c r="Q765" s="782" t="s">
        <v>107</v>
      </c>
      <c r="R765" s="766" t="s">
        <v>3118</v>
      </c>
      <c r="S765" s="470" t="s">
        <v>109</v>
      </c>
      <c r="T765" s="398" t="s">
        <v>106</v>
      </c>
      <c r="U765" s="770" t="s">
        <v>121</v>
      </c>
      <c r="V765" s="770" t="s">
        <v>111</v>
      </c>
      <c r="W765" s="766">
        <v>60</v>
      </c>
      <c r="X765" s="782" t="s">
        <v>112</v>
      </c>
      <c r="Y765" s="781"/>
      <c r="Z765" s="781"/>
      <c r="AA765" s="781"/>
      <c r="AB765" s="506">
        <v>0</v>
      </c>
      <c r="AC765" s="401">
        <v>90</v>
      </c>
      <c r="AD765" s="401">
        <v>10</v>
      </c>
      <c r="AE765" s="779" t="s">
        <v>128</v>
      </c>
      <c r="AF765" s="783" t="s">
        <v>114</v>
      </c>
      <c r="AG765" s="784">
        <v>320</v>
      </c>
      <c r="AH765" s="785">
        <v>193.5</v>
      </c>
      <c r="AI765" s="739">
        <v>61920</v>
      </c>
      <c r="AJ765" s="739">
        <f t="shared" si="45"/>
        <v>69350.400000000009</v>
      </c>
      <c r="AK765" s="740"/>
      <c r="AL765" s="741"/>
      <c r="AM765" s="741"/>
      <c r="AN765" s="786" t="s">
        <v>115</v>
      </c>
      <c r="AO765" s="786"/>
      <c r="AP765" s="786"/>
      <c r="AQ765" s="786"/>
      <c r="AR765" s="786"/>
      <c r="AS765" s="780" t="s">
        <v>2320</v>
      </c>
      <c r="AT765" s="781"/>
      <c r="AU765" s="781"/>
      <c r="AV765" s="781"/>
      <c r="AW765" s="781"/>
      <c r="AX765" s="781"/>
      <c r="AY765" s="781"/>
      <c r="AZ765" s="781"/>
      <c r="BA765" s="787"/>
      <c r="BB765" s="326"/>
      <c r="BC765" s="326"/>
      <c r="BD765" s="106"/>
      <c r="BE765" s="983">
        <v>688</v>
      </c>
      <c r="BF765" s="381"/>
      <c r="BG765" s="381"/>
      <c r="BH765" s="381"/>
      <c r="BI765" s="381"/>
      <c r="BJ765" s="381"/>
      <c r="BK765" s="381"/>
      <c r="BL765" s="381"/>
      <c r="BM765" s="381"/>
      <c r="BN765" s="381"/>
      <c r="BO765" s="381"/>
      <c r="BP765" s="381"/>
      <c r="BQ765" s="381"/>
      <c r="BR765" s="381"/>
      <c r="BS765" s="381"/>
      <c r="BT765" s="381"/>
      <c r="BU765" s="381"/>
      <c r="BV765" s="381"/>
      <c r="BW765" s="381"/>
      <c r="BX765" s="381"/>
      <c r="BY765" s="381"/>
      <c r="BZ765" s="381"/>
      <c r="CA765" s="381"/>
      <c r="CB765" s="381"/>
      <c r="CC765" s="381"/>
      <c r="CD765" s="381"/>
      <c r="CE765" s="381"/>
      <c r="CF765" s="381"/>
      <c r="CG765" s="381"/>
      <c r="CH765" s="381"/>
      <c r="CI765" s="381"/>
      <c r="CJ765" s="381"/>
      <c r="CK765" s="381"/>
      <c r="CL765" s="381"/>
      <c r="CM765" s="381"/>
      <c r="CN765" s="381"/>
      <c r="CO765" s="381"/>
      <c r="CP765" s="381"/>
      <c r="CQ765" s="381"/>
      <c r="CR765" s="381"/>
      <c r="CS765" s="381"/>
      <c r="CT765" s="381"/>
      <c r="CU765" s="381"/>
      <c r="CV765" s="381"/>
      <c r="CW765" s="381"/>
      <c r="CX765" s="381"/>
      <c r="CY765" s="381"/>
      <c r="CZ765" s="381"/>
      <c r="DA765" s="381"/>
      <c r="DB765" s="381"/>
      <c r="DC765" s="381"/>
      <c r="DD765" s="381"/>
      <c r="DE765" s="381"/>
      <c r="DF765" s="381"/>
      <c r="DG765" s="381"/>
      <c r="DH765" s="381"/>
      <c r="DI765" s="381"/>
      <c r="DJ765" s="381"/>
      <c r="DK765" s="381"/>
      <c r="DL765" s="381"/>
      <c r="DM765" s="381"/>
      <c r="DN765" s="381"/>
      <c r="DO765" s="381"/>
      <c r="DP765" s="381"/>
      <c r="DQ765" s="381"/>
      <c r="DR765" s="381"/>
      <c r="DS765" s="381"/>
      <c r="DT765" s="381"/>
      <c r="DU765" s="381"/>
      <c r="DV765" s="381"/>
      <c r="DW765" s="381"/>
      <c r="DX765" s="381"/>
      <c r="DY765" s="381"/>
      <c r="DZ765" s="381"/>
      <c r="EA765" s="381"/>
      <c r="EB765" s="381"/>
      <c r="EC765" s="381"/>
      <c r="ED765" s="381"/>
      <c r="EE765" s="381"/>
      <c r="EF765" s="381"/>
      <c r="EG765" s="381"/>
      <c r="EH765" s="381"/>
      <c r="EI765" s="381"/>
      <c r="EJ765" s="381"/>
      <c r="EK765" s="381"/>
      <c r="EL765" s="381"/>
      <c r="EM765" s="381"/>
      <c r="EN765" s="381"/>
      <c r="EO765" s="381"/>
      <c r="EP765" s="381"/>
      <c r="EQ765" s="381"/>
      <c r="ER765" s="381"/>
      <c r="ES765" s="381"/>
      <c r="ET765" s="381"/>
      <c r="EU765" s="381"/>
      <c r="EV765" s="381"/>
      <c r="EW765" s="381"/>
      <c r="EX765" s="381"/>
      <c r="EY765" s="381"/>
      <c r="EZ765" s="381"/>
      <c r="FA765" s="381"/>
      <c r="FB765" s="381"/>
      <c r="FC765" s="381"/>
      <c r="FD765" s="381"/>
      <c r="FE765" s="381"/>
      <c r="FF765" s="381"/>
      <c r="FG765" s="381"/>
      <c r="FH765" s="381"/>
      <c r="FI765" s="381"/>
      <c r="FJ765" s="381"/>
      <c r="FK765" s="381"/>
      <c r="FL765" s="381"/>
      <c r="FM765" s="381"/>
      <c r="FN765" s="381"/>
      <c r="FO765" s="381"/>
      <c r="FP765" s="381"/>
      <c r="FQ765" s="381"/>
      <c r="FR765" s="381"/>
      <c r="FS765" s="381"/>
      <c r="FT765" s="381"/>
      <c r="FU765" s="381"/>
      <c r="FV765" s="381"/>
      <c r="FW765" s="381"/>
      <c r="FX765" s="381"/>
      <c r="FY765" s="381"/>
      <c r="FZ765" s="381"/>
      <c r="GA765" s="381"/>
      <c r="GB765" s="381"/>
      <c r="GC765" s="381"/>
      <c r="GD765" s="381"/>
      <c r="GE765" s="381"/>
      <c r="GF765" s="381"/>
      <c r="GG765" s="381"/>
      <c r="GH765" s="381"/>
      <c r="GI765" s="381"/>
      <c r="GJ765" s="381"/>
      <c r="GK765" s="381"/>
      <c r="GL765" s="381"/>
      <c r="GM765" s="381"/>
      <c r="GN765" s="381"/>
      <c r="GO765" s="381"/>
      <c r="GP765" s="381"/>
      <c r="GQ765" s="381"/>
      <c r="GR765" s="381"/>
      <c r="GS765" s="381"/>
      <c r="GT765" s="381"/>
      <c r="GU765" s="381"/>
      <c r="GV765" s="381"/>
      <c r="GW765" s="381"/>
      <c r="GX765" s="381"/>
      <c r="GY765" s="381"/>
      <c r="GZ765" s="381"/>
      <c r="HA765" s="381"/>
      <c r="HB765" s="381"/>
      <c r="HC765" s="381"/>
      <c r="HD765" s="381"/>
      <c r="HE765" s="381"/>
      <c r="HF765" s="381"/>
      <c r="HG765" s="381"/>
      <c r="HH765" s="381"/>
      <c r="HI765" s="381"/>
      <c r="HJ765" s="381"/>
      <c r="HK765" s="381"/>
      <c r="HL765" s="381"/>
      <c r="HM765" s="381"/>
      <c r="HN765" s="381"/>
      <c r="HO765" s="381"/>
      <c r="HP765" s="381"/>
      <c r="HQ765" s="381"/>
      <c r="HR765" s="381"/>
      <c r="HS765" s="381"/>
      <c r="HT765" s="381"/>
      <c r="HU765" s="381"/>
      <c r="HV765" s="381"/>
      <c r="HW765" s="381"/>
      <c r="HX765" s="381"/>
      <c r="HY765" s="381"/>
      <c r="HZ765" s="381"/>
      <c r="IA765" s="381"/>
      <c r="IB765" s="381"/>
      <c r="IC765" s="381"/>
      <c r="ID765" s="381"/>
      <c r="IE765" s="381"/>
      <c r="IF765" s="381"/>
      <c r="IG765" s="381"/>
      <c r="IH765" s="381"/>
      <c r="II765" s="381"/>
      <c r="IJ765" s="381"/>
      <c r="IK765" s="381"/>
      <c r="IL765" s="381"/>
      <c r="IM765" s="381"/>
      <c r="IN765" s="381"/>
      <c r="IO765" s="381"/>
      <c r="IP765" s="381"/>
      <c r="IQ765" s="381"/>
      <c r="IR765" s="381"/>
      <c r="IS765" s="381"/>
      <c r="IT765" s="381"/>
      <c r="IU765" s="381"/>
      <c r="IV765" s="381"/>
      <c r="IW765" s="381"/>
      <c r="IX765" s="381"/>
      <c r="IY765" s="381"/>
    </row>
    <row r="766" spans="1:259" ht="12.95" customHeight="1">
      <c r="A766" s="61" t="s">
        <v>317</v>
      </c>
      <c r="B766" s="213"/>
      <c r="C766" s="213"/>
      <c r="D766" s="131">
        <v>270002752</v>
      </c>
      <c r="E766" s="216" t="s">
        <v>1294</v>
      </c>
      <c r="F766" s="216"/>
      <c r="G766" s="217">
        <v>22100470</v>
      </c>
      <c r="H766" s="48"/>
      <c r="I766" s="48" t="s">
        <v>2319</v>
      </c>
      <c r="J766" s="48" t="s">
        <v>2316</v>
      </c>
      <c r="K766" s="48" t="s">
        <v>2263</v>
      </c>
      <c r="L766" s="48" t="s">
        <v>103</v>
      </c>
      <c r="M766" s="146" t="s">
        <v>104</v>
      </c>
      <c r="N766" s="48"/>
      <c r="O766" s="166" t="s">
        <v>105</v>
      </c>
      <c r="P766" s="166" t="s">
        <v>106</v>
      </c>
      <c r="Q766" s="48" t="s">
        <v>107</v>
      </c>
      <c r="R766" s="166" t="s">
        <v>1092</v>
      </c>
      <c r="S766" s="48" t="s">
        <v>109</v>
      </c>
      <c r="T766" s="166" t="s">
        <v>106</v>
      </c>
      <c r="U766" s="48" t="s">
        <v>121</v>
      </c>
      <c r="V766" s="48" t="s">
        <v>111</v>
      </c>
      <c r="W766" s="167">
        <v>60</v>
      </c>
      <c r="X766" s="48" t="s">
        <v>112</v>
      </c>
      <c r="Y766" s="166"/>
      <c r="Z766" s="166"/>
      <c r="AA766" s="166"/>
      <c r="AB766" s="168"/>
      <c r="AC766" s="169">
        <v>90</v>
      </c>
      <c r="AD766" s="169">
        <v>10</v>
      </c>
      <c r="AE766" s="170" t="s">
        <v>128</v>
      </c>
      <c r="AF766" s="171" t="s">
        <v>114</v>
      </c>
      <c r="AG766" s="172">
        <v>379</v>
      </c>
      <c r="AH766" s="173">
        <v>93.6</v>
      </c>
      <c r="AI766" s="32">
        <v>0</v>
      </c>
      <c r="AJ766" s="33">
        <f t="shared" si="45"/>
        <v>0</v>
      </c>
      <c r="AK766" s="154"/>
      <c r="AL766" s="154"/>
      <c r="AM766" s="154"/>
      <c r="AN766" s="40" t="s">
        <v>115</v>
      </c>
      <c r="AO766" s="48"/>
      <c r="AP766" s="48"/>
      <c r="AQ766" s="48"/>
      <c r="AR766" s="48"/>
      <c r="AS766" s="48" t="s">
        <v>2321</v>
      </c>
      <c r="AT766" s="48"/>
      <c r="AU766" s="48"/>
      <c r="AV766" s="48"/>
      <c r="AW766" s="75"/>
      <c r="AX766" s="75"/>
      <c r="AY766" s="75"/>
      <c r="AZ766" s="75"/>
      <c r="BA766" s="381"/>
      <c r="BB766" s="381"/>
      <c r="BC766" s="156"/>
      <c r="BD766" s="156"/>
      <c r="BE766" s="983">
        <v>689</v>
      </c>
      <c r="BF766" s="381"/>
      <c r="BG766" s="381"/>
      <c r="BH766" s="381"/>
      <c r="BI766" s="381"/>
      <c r="BJ766" s="381"/>
      <c r="BK766" s="381"/>
      <c r="BL766" s="381"/>
      <c r="BM766" s="381"/>
      <c r="BN766" s="381"/>
      <c r="BO766" s="381"/>
      <c r="BP766" s="381"/>
      <c r="BQ766" s="381"/>
      <c r="BR766" s="381"/>
      <c r="BS766" s="381"/>
      <c r="BT766" s="381"/>
      <c r="BU766" s="381"/>
      <c r="BV766" s="381"/>
      <c r="BW766" s="381"/>
      <c r="BX766" s="381"/>
      <c r="BY766" s="381"/>
      <c r="BZ766" s="381"/>
      <c r="CA766" s="381"/>
      <c r="CB766" s="381"/>
      <c r="CC766" s="381"/>
      <c r="CD766" s="381"/>
      <c r="CE766" s="381"/>
      <c r="CF766" s="381"/>
      <c r="CG766" s="381"/>
      <c r="CH766" s="381"/>
      <c r="CI766" s="381"/>
      <c r="CJ766" s="381"/>
      <c r="CK766" s="381"/>
      <c r="CL766" s="381"/>
      <c r="CM766" s="381"/>
      <c r="CN766" s="381"/>
      <c r="CO766" s="381"/>
      <c r="CP766" s="381"/>
      <c r="CQ766" s="381"/>
      <c r="CR766" s="381"/>
      <c r="CS766" s="381"/>
      <c r="CT766" s="381"/>
      <c r="CU766" s="381"/>
      <c r="CV766" s="381"/>
      <c r="CW766" s="381"/>
      <c r="CX766" s="381"/>
      <c r="CY766" s="381"/>
      <c r="CZ766" s="381"/>
      <c r="DA766" s="381"/>
      <c r="DB766" s="381"/>
      <c r="DC766" s="381"/>
      <c r="DD766" s="381"/>
      <c r="DE766" s="381"/>
      <c r="DF766" s="381"/>
      <c r="DG766" s="381"/>
      <c r="DH766" s="381"/>
      <c r="DI766" s="381"/>
      <c r="DJ766" s="381"/>
      <c r="DK766" s="381"/>
      <c r="DL766" s="381"/>
      <c r="DM766" s="381"/>
      <c r="DN766" s="381"/>
      <c r="DO766" s="381"/>
      <c r="DP766" s="381"/>
      <c r="DQ766" s="381"/>
      <c r="DR766" s="381"/>
      <c r="DS766" s="381"/>
      <c r="DT766" s="381"/>
      <c r="DU766" s="381"/>
      <c r="DV766" s="381"/>
      <c r="DW766" s="381"/>
      <c r="DX766" s="381"/>
      <c r="DY766" s="381"/>
      <c r="DZ766" s="381"/>
      <c r="EA766" s="381"/>
      <c r="EB766" s="381"/>
      <c r="EC766" s="381"/>
      <c r="ED766" s="381"/>
      <c r="EE766" s="381"/>
      <c r="EF766" s="381"/>
      <c r="EG766" s="381"/>
      <c r="EH766" s="381"/>
      <c r="EI766" s="381"/>
      <c r="EJ766" s="381"/>
      <c r="EK766" s="381"/>
      <c r="EL766" s="381"/>
      <c r="EM766" s="381"/>
      <c r="EN766" s="381"/>
      <c r="EO766" s="381"/>
      <c r="EP766" s="381"/>
      <c r="EQ766" s="381"/>
      <c r="ER766" s="381"/>
      <c r="ES766" s="381"/>
      <c r="ET766" s="381"/>
      <c r="EU766" s="381"/>
      <c r="EV766" s="381"/>
      <c r="EW766" s="381"/>
      <c r="EX766" s="381"/>
      <c r="EY766" s="381"/>
      <c r="EZ766" s="381"/>
      <c r="FA766" s="381"/>
      <c r="FB766" s="381"/>
      <c r="FC766" s="381"/>
      <c r="FD766" s="381"/>
      <c r="FE766" s="381"/>
      <c r="FF766" s="381"/>
      <c r="FG766" s="381"/>
      <c r="FH766" s="381"/>
      <c r="FI766" s="381"/>
      <c r="FJ766" s="381"/>
      <c r="FK766" s="381"/>
      <c r="FL766" s="381"/>
      <c r="FM766" s="381"/>
      <c r="FN766" s="381"/>
      <c r="FO766" s="381"/>
      <c r="FP766" s="381"/>
      <c r="FQ766" s="381"/>
      <c r="FR766" s="381"/>
      <c r="FS766" s="381"/>
      <c r="FT766" s="381"/>
      <c r="FU766" s="381"/>
      <c r="FV766" s="381"/>
      <c r="FW766" s="381"/>
      <c r="FX766" s="381"/>
      <c r="FY766" s="381"/>
      <c r="FZ766" s="381"/>
      <c r="GA766" s="381"/>
      <c r="GB766" s="381"/>
      <c r="GC766" s="381"/>
      <c r="GD766" s="381"/>
      <c r="GE766" s="381"/>
      <c r="GF766" s="381"/>
      <c r="GG766" s="381"/>
      <c r="GH766" s="381"/>
      <c r="GI766" s="381"/>
      <c r="GJ766" s="381"/>
      <c r="GK766" s="381"/>
      <c r="GL766" s="381"/>
      <c r="GM766" s="381"/>
      <c r="GN766" s="381"/>
      <c r="GO766" s="381"/>
      <c r="GP766" s="381"/>
      <c r="GQ766" s="381"/>
      <c r="GR766" s="381"/>
      <c r="GS766" s="381"/>
      <c r="GT766" s="381"/>
      <c r="GU766" s="381"/>
      <c r="GV766" s="381"/>
      <c r="GW766" s="381"/>
      <c r="GX766" s="381"/>
      <c r="GY766" s="381"/>
      <c r="GZ766" s="381"/>
      <c r="HA766" s="381"/>
      <c r="HB766" s="381"/>
      <c r="HC766" s="381"/>
      <c r="HD766" s="381"/>
      <c r="HE766" s="381"/>
      <c r="HF766" s="381"/>
      <c r="HG766" s="381"/>
      <c r="HH766" s="381"/>
      <c r="HI766" s="381"/>
      <c r="HJ766" s="381"/>
      <c r="HK766" s="381"/>
      <c r="HL766" s="381"/>
      <c r="HM766" s="381"/>
      <c r="HN766" s="381"/>
      <c r="HO766" s="381"/>
      <c r="HP766" s="381"/>
      <c r="HQ766" s="381"/>
      <c r="HR766" s="381"/>
      <c r="HS766" s="381"/>
      <c r="HT766" s="381"/>
      <c r="HU766" s="381"/>
      <c r="HV766" s="381"/>
      <c r="HW766" s="381"/>
      <c r="HX766" s="381"/>
      <c r="HY766" s="381"/>
      <c r="HZ766" s="381"/>
      <c r="IA766" s="381"/>
      <c r="IB766" s="381"/>
      <c r="IC766" s="381"/>
      <c r="ID766" s="381"/>
      <c r="IE766" s="381"/>
      <c r="IF766" s="381"/>
      <c r="IG766" s="381"/>
      <c r="IH766" s="381"/>
      <c r="II766" s="381"/>
      <c r="IJ766" s="381"/>
      <c r="IK766" s="381"/>
      <c r="IL766" s="381"/>
      <c r="IM766" s="381"/>
      <c r="IN766" s="381"/>
      <c r="IO766" s="381"/>
      <c r="IP766" s="381"/>
      <c r="IQ766" s="381"/>
      <c r="IR766" s="381"/>
      <c r="IS766" s="381"/>
      <c r="IT766" s="381"/>
      <c r="IU766" s="381"/>
      <c r="IV766" s="381"/>
      <c r="IW766" s="381"/>
      <c r="IX766" s="381"/>
      <c r="IY766" s="381"/>
    </row>
    <row r="767" spans="1:259" ht="12.95" customHeight="1">
      <c r="A767" s="398" t="s">
        <v>317</v>
      </c>
      <c r="B767" s="260"/>
      <c r="C767" s="260"/>
      <c r="D767" s="420">
        <v>270002752</v>
      </c>
      <c r="E767" s="421" t="s">
        <v>4291</v>
      </c>
      <c r="F767" s="421"/>
      <c r="G767" s="400"/>
      <c r="H767" s="260"/>
      <c r="I767" s="48" t="s">
        <v>2319</v>
      </c>
      <c r="J767" s="48" t="s">
        <v>2316</v>
      </c>
      <c r="K767" s="48" t="s">
        <v>2263</v>
      </c>
      <c r="L767" s="48" t="s">
        <v>103</v>
      </c>
      <c r="M767" s="393"/>
      <c r="N767" s="48"/>
      <c r="O767" s="166" t="s">
        <v>105</v>
      </c>
      <c r="P767" s="166" t="s">
        <v>106</v>
      </c>
      <c r="Q767" s="48" t="s">
        <v>107</v>
      </c>
      <c r="R767" s="166" t="s">
        <v>1092</v>
      </c>
      <c r="S767" s="48" t="s">
        <v>109</v>
      </c>
      <c r="T767" s="166" t="s">
        <v>106</v>
      </c>
      <c r="U767" s="48" t="s">
        <v>121</v>
      </c>
      <c r="V767" s="48" t="s">
        <v>111</v>
      </c>
      <c r="W767" s="166">
        <v>60</v>
      </c>
      <c r="X767" s="48" t="s">
        <v>112</v>
      </c>
      <c r="Y767" s="166"/>
      <c r="Z767" s="166"/>
      <c r="AA767" s="166"/>
      <c r="AB767" s="407"/>
      <c r="AC767" s="48">
        <v>90</v>
      </c>
      <c r="AD767" s="48">
        <v>10</v>
      </c>
      <c r="AE767" s="408" t="s">
        <v>128</v>
      </c>
      <c r="AF767" s="48" t="s">
        <v>114</v>
      </c>
      <c r="AG767" s="409">
        <v>700</v>
      </c>
      <c r="AH767" s="410">
        <v>93.6</v>
      </c>
      <c r="AI767" s="32">
        <v>0</v>
      </c>
      <c r="AJ767" s="33">
        <f t="shared" si="45"/>
        <v>0</v>
      </c>
      <c r="AK767" s="35"/>
      <c r="AL767" s="34"/>
      <c r="AM767" s="34"/>
      <c r="AN767" s="40" t="s">
        <v>115</v>
      </c>
      <c r="AO767" s="48"/>
      <c r="AP767" s="48"/>
      <c r="AQ767" s="48"/>
      <c r="AR767" s="48"/>
      <c r="AS767" s="48" t="s">
        <v>2321</v>
      </c>
      <c r="AT767" s="48"/>
      <c r="AU767" s="48"/>
      <c r="AV767" s="48"/>
      <c r="AW767" s="411"/>
      <c r="AX767" s="411"/>
      <c r="AY767" s="411"/>
      <c r="AZ767" s="399"/>
      <c r="BA767" s="385" t="s">
        <v>4037</v>
      </c>
      <c r="BB767" s="386">
        <v>22100470</v>
      </c>
      <c r="BC767" s="386"/>
      <c r="BD767" s="209"/>
      <c r="BE767" s="983">
        <v>690</v>
      </c>
      <c r="BF767" s="381"/>
      <c r="BG767" s="381"/>
      <c r="BH767" s="381"/>
      <c r="BI767" s="381"/>
      <c r="BJ767" s="381"/>
      <c r="BK767" s="381"/>
      <c r="BL767" s="381"/>
      <c r="BM767" s="381"/>
      <c r="BN767" s="381"/>
      <c r="BO767" s="381"/>
      <c r="BP767" s="381"/>
      <c r="BQ767" s="381"/>
      <c r="BR767" s="381"/>
      <c r="BS767" s="381"/>
      <c r="BT767" s="381"/>
      <c r="BU767" s="381"/>
      <c r="BV767" s="381"/>
      <c r="BW767" s="381"/>
      <c r="BX767" s="381"/>
      <c r="BY767" s="381"/>
      <c r="BZ767" s="381"/>
      <c r="CA767" s="381"/>
      <c r="CB767" s="381"/>
      <c r="CC767" s="381"/>
      <c r="CD767" s="381"/>
      <c r="CE767" s="381"/>
      <c r="CF767" s="381"/>
      <c r="CG767" s="381"/>
      <c r="CH767" s="381"/>
      <c r="CI767" s="381"/>
      <c r="CJ767" s="381"/>
      <c r="CK767" s="381"/>
      <c r="CL767" s="381"/>
      <c r="CM767" s="381"/>
      <c r="CN767" s="381"/>
      <c r="CO767" s="381"/>
      <c r="CP767" s="381"/>
      <c r="CQ767" s="381"/>
      <c r="CR767" s="381"/>
      <c r="CS767" s="381"/>
      <c r="CT767" s="381"/>
      <c r="CU767" s="381"/>
      <c r="CV767" s="381"/>
      <c r="CW767" s="381"/>
      <c r="CX767" s="381"/>
      <c r="CY767" s="381"/>
      <c r="CZ767" s="381"/>
      <c r="DA767" s="381"/>
      <c r="DB767" s="381"/>
      <c r="DC767" s="381"/>
      <c r="DD767" s="381"/>
      <c r="DE767" s="381"/>
      <c r="DF767" s="381"/>
      <c r="DG767" s="381"/>
      <c r="DH767" s="381"/>
      <c r="DI767" s="381"/>
      <c r="DJ767" s="381"/>
      <c r="DK767" s="381"/>
      <c r="DL767" s="381"/>
      <c r="DM767" s="381"/>
      <c r="DN767" s="381"/>
      <c r="DO767" s="381"/>
      <c r="DP767" s="381"/>
      <c r="DQ767" s="381"/>
      <c r="DR767" s="381"/>
      <c r="DS767" s="381"/>
      <c r="DT767" s="381"/>
      <c r="DU767" s="381"/>
      <c r="DV767" s="381"/>
      <c r="DW767" s="381"/>
      <c r="DX767" s="381"/>
      <c r="DY767" s="381"/>
      <c r="DZ767" s="381"/>
      <c r="EA767" s="381"/>
      <c r="EB767" s="381"/>
      <c r="EC767" s="381"/>
      <c r="ED767" s="381"/>
      <c r="EE767" s="381"/>
      <c r="EF767" s="381"/>
      <c r="EG767" s="381"/>
      <c r="EH767" s="381"/>
      <c r="EI767" s="381"/>
      <c r="EJ767" s="381"/>
      <c r="EK767" s="381"/>
      <c r="EL767" s="381"/>
      <c r="EM767" s="381"/>
      <c r="EN767" s="381"/>
      <c r="EO767" s="381"/>
      <c r="EP767" s="381"/>
      <c r="EQ767" s="381"/>
      <c r="ER767" s="381"/>
      <c r="ES767" s="381"/>
      <c r="ET767" s="381"/>
      <c r="EU767" s="381"/>
      <c r="EV767" s="381"/>
      <c r="EW767" s="381"/>
      <c r="EX767" s="381"/>
      <c r="EY767" s="381"/>
      <c r="EZ767" s="381"/>
      <c r="FA767" s="381"/>
      <c r="FB767" s="381"/>
      <c r="FC767" s="381"/>
      <c r="FD767" s="381"/>
      <c r="FE767" s="381"/>
      <c r="FF767" s="381"/>
      <c r="FG767" s="381"/>
      <c r="FH767" s="381"/>
      <c r="FI767" s="381"/>
      <c r="FJ767" s="381"/>
      <c r="FK767" s="381"/>
      <c r="FL767" s="381"/>
      <c r="FM767" s="381"/>
      <c r="FN767" s="381"/>
      <c r="FO767" s="381"/>
      <c r="FP767" s="381"/>
      <c r="FQ767" s="381"/>
      <c r="FR767" s="381"/>
      <c r="FS767" s="381"/>
      <c r="FT767" s="381"/>
      <c r="FU767" s="381"/>
      <c r="FV767" s="381"/>
      <c r="FW767" s="381"/>
      <c r="FX767" s="381"/>
      <c r="FY767" s="381"/>
      <c r="FZ767" s="381"/>
      <c r="GA767" s="381"/>
      <c r="GB767" s="381"/>
      <c r="GC767" s="381"/>
      <c r="GD767" s="381"/>
      <c r="GE767" s="381"/>
      <c r="GF767" s="381"/>
      <c r="GG767" s="381"/>
      <c r="GH767" s="381"/>
      <c r="GI767" s="381"/>
      <c r="GJ767" s="381"/>
      <c r="GK767" s="381"/>
      <c r="GL767" s="381"/>
      <c r="GM767" s="381"/>
      <c r="GN767" s="381"/>
      <c r="GO767" s="381"/>
      <c r="GP767" s="381"/>
      <c r="GQ767" s="381"/>
      <c r="GR767" s="381"/>
      <c r="GS767" s="381"/>
      <c r="GT767" s="381"/>
      <c r="GU767" s="381"/>
      <c r="GV767" s="381"/>
      <c r="GW767" s="381"/>
      <c r="GX767" s="381"/>
      <c r="GY767" s="381"/>
      <c r="GZ767" s="381"/>
      <c r="HA767" s="381"/>
      <c r="HB767" s="381"/>
      <c r="HC767" s="381"/>
      <c r="HD767" s="381"/>
      <c r="HE767" s="381"/>
      <c r="HF767" s="381"/>
      <c r="HG767" s="381"/>
      <c r="HH767" s="381"/>
      <c r="HI767" s="381"/>
      <c r="HJ767" s="381"/>
      <c r="HK767" s="381"/>
      <c r="HL767" s="381"/>
      <c r="HM767" s="381"/>
      <c r="HN767" s="381"/>
      <c r="HO767" s="381"/>
      <c r="HP767" s="381"/>
      <c r="HQ767" s="381"/>
      <c r="HR767" s="381"/>
      <c r="HS767" s="381"/>
      <c r="HT767" s="381"/>
      <c r="HU767" s="381"/>
      <c r="HV767" s="381"/>
      <c r="HW767" s="381"/>
      <c r="HX767" s="381"/>
      <c r="HY767" s="381"/>
      <c r="HZ767" s="381"/>
      <c r="IA767" s="381"/>
      <c r="IB767" s="381"/>
      <c r="IC767" s="381"/>
      <c r="ID767" s="381"/>
      <c r="IE767" s="381"/>
      <c r="IF767" s="381"/>
      <c r="IG767" s="381"/>
      <c r="IH767" s="381"/>
      <c r="II767" s="381"/>
      <c r="IJ767" s="381"/>
      <c r="IK767" s="381"/>
      <c r="IL767" s="381"/>
      <c r="IM767" s="381"/>
      <c r="IN767" s="381"/>
      <c r="IO767" s="381"/>
      <c r="IP767" s="381"/>
      <c r="IQ767" s="381"/>
      <c r="IR767" s="381"/>
      <c r="IS767" s="381"/>
      <c r="IT767" s="381"/>
      <c r="IU767" s="381"/>
      <c r="IV767" s="381"/>
      <c r="IW767" s="381"/>
      <c r="IX767" s="381"/>
      <c r="IY767" s="381"/>
    </row>
    <row r="768" spans="1:259" ht="12.95" customHeight="1">
      <c r="A768" s="836" t="s">
        <v>317</v>
      </c>
      <c r="B768" s="524"/>
      <c r="C768" s="524"/>
      <c r="D768" s="765">
        <v>270002752</v>
      </c>
      <c r="E768" s="779" t="s">
        <v>4780</v>
      </c>
      <c r="F768" s="779"/>
      <c r="G768" s="524"/>
      <c r="H768" s="524"/>
      <c r="I768" s="779" t="s">
        <v>2319</v>
      </c>
      <c r="J768" s="779" t="s">
        <v>2316</v>
      </c>
      <c r="K768" s="780" t="s">
        <v>2263</v>
      </c>
      <c r="L768" s="765" t="s">
        <v>103</v>
      </c>
      <c r="M768" s="781"/>
      <c r="N768" s="781"/>
      <c r="O768" s="64" t="s">
        <v>105</v>
      </c>
      <c r="P768" s="782">
        <v>230000000</v>
      </c>
      <c r="Q768" s="782" t="s">
        <v>107</v>
      </c>
      <c r="R768" s="766" t="s">
        <v>3118</v>
      </c>
      <c r="S768" s="470" t="s">
        <v>109</v>
      </c>
      <c r="T768" s="398" t="s">
        <v>106</v>
      </c>
      <c r="U768" s="770" t="s">
        <v>121</v>
      </c>
      <c r="V768" s="770" t="s">
        <v>111</v>
      </c>
      <c r="W768" s="766">
        <v>60</v>
      </c>
      <c r="X768" s="782" t="s">
        <v>112</v>
      </c>
      <c r="Y768" s="781"/>
      <c r="Z768" s="781"/>
      <c r="AA768" s="781"/>
      <c r="AB768" s="506">
        <v>0</v>
      </c>
      <c r="AC768" s="401">
        <v>90</v>
      </c>
      <c r="AD768" s="401">
        <v>10</v>
      </c>
      <c r="AE768" s="779" t="s">
        <v>128</v>
      </c>
      <c r="AF768" s="783" t="s">
        <v>114</v>
      </c>
      <c r="AG768" s="784">
        <v>700</v>
      </c>
      <c r="AH768" s="785">
        <v>93.6</v>
      </c>
      <c r="AI768" s="739">
        <v>65519.999999999993</v>
      </c>
      <c r="AJ768" s="739">
        <f t="shared" si="45"/>
        <v>73382.399999999994</v>
      </c>
      <c r="AK768" s="740"/>
      <c r="AL768" s="741"/>
      <c r="AM768" s="741"/>
      <c r="AN768" s="786" t="s">
        <v>115</v>
      </c>
      <c r="AO768" s="786"/>
      <c r="AP768" s="786"/>
      <c r="AQ768" s="786"/>
      <c r="AR768" s="786"/>
      <c r="AS768" s="780" t="s">
        <v>2321</v>
      </c>
      <c r="AT768" s="781"/>
      <c r="AU768" s="781"/>
      <c r="AV768" s="781"/>
      <c r="AW768" s="781"/>
      <c r="AX768" s="781"/>
      <c r="AY768" s="781"/>
      <c r="AZ768" s="781"/>
      <c r="BA768" s="787"/>
      <c r="BB768" s="326"/>
      <c r="BC768" s="326"/>
      <c r="BD768" s="106"/>
      <c r="BE768" s="983">
        <v>691</v>
      </c>
      <c r="BF768" s="201"/>
      <c r="BG768" s="201"/>
      <c r="BH768" s="201"/>
      <c r="BI768" s="201"/>
      <c r="BJ768" s="201"/>
      <c r="BK768" s="201"/>
      <c r="BL768" s="201"/>
      <c r="BM768" s="201"/>
      <c r="BN768" s="201"/>
      <c r="BO768" s="201"/>
      <c r="BP768" s="201"/>
      <c r="BQ768" s="201"/>
      <c r="BR768" s="201"/>
      <c r="BS768" s="201"/>
      <c r="BT768" s="201"/>
      <c r="BU768" s="201"/>
      <c r="BV768" s="201"/>
      <c r="BW768" s="201"/>
      <c r="BX768" s="201"/>
      <c r="BY768" s="201"/>
      <c r="BZ768" s="201"/>
      <c r="CA768" s="201"/>
      <c r="CB768" s="201"/>
      <c r="CC768" s="201"/>
      <c r="CD768" s="201"/>
      <c r="CE768" s="201"/>
      <c r="CF768" s="201"/>
      <c r="CG768" s="201"/>
      <c r="CH768" s="201"/>
      <c r="CI768" s="201"/>
      <c r="CJ768" s="201"/>
      <c r="CK768" s="201"/>
      <c r="CL768" s="201"/>
      <c r="CM768" s="201"/>
      <c r="CN768" s="201"/>
      <c r="CO768" s="201"/>
      <c r="CP768" s="201"/>
      <c r="CQ768" s="201"/>
      <c r="CR768" s="201"/>
      <c r="CS768" s="201"/>
      <c r="CT768" s="201"/>
      <c r="CU768" s="201"/>
      <c r="CV768" s="201"/>
      <c r="CW768" s="201"/>
      <c r="CX768" s="201"/>
      <c r="CY768" s="201"/>
      <c r="CZ768" s="201"/>
      <c r="DA768" s="201"/>
      <c r="DB768" s="201"/>
      <c r="DC768" s="201"/>
      <c r="DD768" s="201"/>
      <c r="DE768" s="201"/>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1"/>
      <c r="EG768" s="201"/>
      <c r="EH768" s="201"/>
      <c r="EI768" s="201"/>
      <c r="EJ768" s="201"/>
      <c r="EK768" s="201"/>
      <c r="EL768" s="201"/>
      <c r="EM768" s="201"/>
      <c r="EN768" s="201"/>
      <c r="EO768" s="201"/>
      <c r="EP768" s="201"/>
      <c r="EQ768" s="201"/>
      <c r="ER768" s="201"/>
      <c r="ES768" s="201"/>
      <c r="ET768" s="201"/>
      <c r="EU768" s="201"/>
      <c r="EV768" s="201"/>
      <c r="EW768" s="201"/>
      <c r="EX768" s="201"/>
      <c r="EY768" s="201"/>
      <c r="EZ768" s="201"/>
      <c r="FA768" s="201"/>
      <c r="FB768" s="201"/>
      <c r="FC768" s="201"/>
      <c r="FD768" s="201"/>
      <c r="FE768" s="201"/>
      <c r="FF768" s="201"/>
      <c r="FG768" s="201"/>
      <c r="FH768" s="201"/>
      <c r="FI768" s="201"/>
      <c r="FJ768" s="201"/>
      <c r="FK768" s="201"/>
      <c r="FL768" s="201"/>
      <c r="FM768" s="201"/>
      <c r="FN768" s="201"/>
      <c r="FO768" s="201"/>
      <c r="FP768" s="201"/>
      <c r="FQ768" s="201"/>
      <c r="FR768" s="201"/>
      <c r="FS768" s="201"/>
      <c r="FT768" s="201"/>
      <c r="FU768" s="201"/>
      <c r="FV768" s="201"/>
      <c r="FW768" s="201"/>
      <c r="FX768" s="201"/>
      <c r="FY768" s="201"/>
      <c r="FZ768" s="201"/>
      <c r="GA768" s="201"/>
      <c r="GB768" s="201"/>
      <c r="GC768" s="201"/>
      <c r="GD768" s="201"/>
      <c r="GE768" s="201"/>
      <c r="GF768" s="201"/>
      <c r="GG768" s="201"/>
      <c r="GH768" s="201"/>
      <c r="GI768" s="201"/>
      <c r="GJ768" s="201"/>
      <c r="GK768" s="201"/>
      <c r="GL768" s="201"/>
      <c r="GM768" s="201"/>
      <c r="GN768" s="201"/>
      <c r="GO768" s="201"/>
      <c r="GP768" s="201"/>
      <c r="GQ768" s="201"/>
      <c r="GR768" s="201"/>
      <c r="GS768" s="201"/>
      <c r="GT768" s="201"/>
      <c r="GU768" s="201"/>
      <c r="GV768" s="201"/>
      <c r="GW768" s="201"/>
      <c r="GX768" s="201"/>
      <c r="GY768" s="201"/>
      <c r="GZ768" s="201"/>
      <c r="HA768" s="201"/>
      <c r="HB768" s="201"/>
      <c r="HC768" s="201"/>
      <c r="HD768" s="201"/>
      <c r="HE768" s="201"/>
      <c r="HF768" s="201"/>
      <c r="HG768" s="201"/>
      <c r="HH768" s="201"/>
      <c r="HI768" s="201"/>
      <c r="HJ768" s="201"/>
      <c r="HK768" s="201"/>
      <c r="HL768" s="201"/>
      <c r="HM768" s="201"/>
      <c r="HN768" s="201"/>
      <c r="HO768" s="201"/>
      <c r="HP768" s="201"/>
      <c r="HQ768" s="201"/>
      <c r="HR768" s="201"/>
      <c r="HS768" s="201"/>
      <c r="HT768" s="201"/>
      <c r="HU768" s="201"/>
      <c r="HV768" s="201"/>
      <c r="HW768" s="201"/>
      <c r="HX768" s="201"/>
      <c r="HY768" s="201"/>
      <c r="HZ768" s="201"/>
      <c r="IA768" s="201"/>
      <c r="IB768" s="201"/>
      <c r="IC768" s="201"/>
      <c r="ID768" s="201"/>
      <c r="IE768" s="201"/>
      <c r="IF768" s="201"/>
      <c r="IG768" s="201"/>
      <c r="IH768" s="201"/>
      <c r="II768" s="201"/>
      <c r="IJ768" s="201"/>
      <c r="IK768" s="201"/>
      <c r="IL768" s="201"/>
      <c r="IM768" s="201"/>
      <c r="IN768" s="201"/>
      <c r="IO768" s="201"/>
      <c r="IP768" s="201"/>
      <c r="IQ768" s="201"/>
      <c r="IR768" s="201"/>
      <c r="IS768" s="201"/>
      <c r="IT768" s="201"/>
      <c r="IU768" s="201"/>
      <c r="IV768" s="201"/>
      <c r="IW768" s="201"/>
      <c r="IX768" s="201"/>
      <c r="IY768" s="201"/>
    </row>
    <row r="769" spans="1:259" ht="12.95" customHeight="1">
      <c r="A769" s="61" t="s">
        <v>8484</v>
      </c>
      <c r="B769" s="213"/>
      <c r="C769" s="213"/>
      <c r="D769" s="131">
        <v>210009680</v>
      </c>
      <c r="E769" s="216" t="s">
        <v>1497</v>
      </c>
      <c r="F769" s="216"/>
      <c r="G769" s="217">
        <v>22100527</v>
      </c>
      <c r="H769" s="26"/>
      <c r="I769" s="26" t="s">
        <v>2322</v>
      </c>
      <c r="J769" s="26" t="s">
        <v>147</v>
      </c>
      <c r="K769" s="26" t="s">
        <v>2323</v>
      </c>
      <c r="L769" s="26" t="s">
        <v>149</v>
      </c>
      <c r="M769" s="146" t="s">
        <v>104</v>
      </c>
      <c r="N769" s="26"/>
      <c r="O769" s="28" t="s">
        <v>105</v>
      </c>
      <c r="P769" s="28" t="s">
        <v>106</v>
      </c>
      <c r="Q769" s="26" t="s">
        <v>107</v>
      </c>
      <c r="R769" s="28" t="s">
        <v>433</v>
      </c>
      <c r="S769" s="26" t="s">
        <v>109</v>
      </c>
      <c r="T769" s="28" t="s">
        <v>106</v>
      </c>
      <c r="U769" s="26" t="s">
        <v>121</v>
      </c>
      <c r="V769" s="26" t="s">
        <v>111</v>
      </c>
      <c r="W769" s="77">
        <v>60</v>
      </c>
      <c r="X769" s="26" t="s">
        <v>112</v>
      </c>
      <c r="Y769" s="28"/>
      <c r="Z769" s="28"/>
      <c r="AA769" s="28"/>
      <c r="AB769" s="49"/>
      <c r="AC769" s="27">
        <v>90</v>
      </c>
      <c r="AD769" s="27">
        <v>10</v>
      </c>
      <c r="AE769" s="150" t="s">
        <v>128</v>
      </c>
      <c r="AF769" s="174" t="s">
        <v>114</v>
      </c>
      <c r="AG769" s="151">
        <v>236</v>
      </c>
      <c r="AH769" s="80">
        <v>2574.6</v>
      </c>
      <c r="AI769" s="32">
        <v>0</v>
      </c>
      <c r="AJ769" s="33">
        <f t="shared" si="45"/>
        <v>0</v>
      </c>
      <c r="AK769" s="154"/>
      <c r="AL769" s="154"/>
      <c r="AM769" s="154"/>
      <c r="AN769" s="24" t="s">
        <v>115</v>
      </c>
      <c r="AO769" s="26"/>
      <c r="AP769" s="26"/>
      <c r="AQ769" s="26"/>
      <c r="AR769" s="26"/>
      <c r="AS769" s="26" t="s">
        <v>2324</v>
      </c>
      <c r="AT769" s="26"/>
      <c r="AU769" s="26"/>
      <c r="AV769" s="26"/>
      <c r="AW769" s="75"/>
      <c r="AX769" s="75"/>
      <c r="AY769" s="75"/>
      <c r="AZ769" s="75"/>
      <c r="BA769" s="381"/>
      <c r="BB769" s="381"/>
      <c r="BC769" s="156"/>
      <c r="BD769" s="156"/>
      <c r="BE769" s="983">
        <v>692</v>
      </c>
      <c r="BF769" s="381"/>
      <c r="BG769" s="381"/>
      <c r="BH769" s="381"/>
      <c r="BI769" s="381"/>
      <c r="BJ769" s="381"/>
      <c r="BK769" s="381"/>
      <c r="BL769" s="381"/>
      <c r="BM769" s="381"/>
      <c r="BN769" s="381"/>
      <c r="BO769" s="381"/>
      <c r="BP769" s="381"/>
      <c r="BQ769" s="381"/>
      <c r="BR769" s="381"/>
      <c r="BS769" s="381"/>
      <c r="BT769" s="381"/>
      <c r="BU769" s="381"/>
      <c r="BV769" s="381"/>
      <c r="BW769" s="381"/>
      <c r="BX769" s="381"/>
      <c r="BY769" s="381"/>
      <c r="BZ769" s="381"/>
      <c r="CA769" s="381"/>
      <c r="CB769" s="381"/>
      <c r="CC769" s="381"/>
      <c r="CD769" s="381"/>
      <c r="CE769" s="381"/>
      <c r="CF769" s="381"/>
      <c r="CG769" s="381"/>
      <c r="CH769" s="381"/>
      <c r="CI769" s="381"/>
      <c r="CJ769" s="381"/>
      <c r="CK769" s="381"/>
      <c r="CL769" s="381"/>
      <c r="CM769" s="381"/>
      <c r="CN769" s="381"/>
      <c r="CO769" s="381"/>
      <c r="CP769" s="381"/>
      <c r="CQ769" s="381"/>
      <c r="CR769" s="381"/>
      <c r="CS769" s="381"/>
      <c r="CT769" s="381"/>
      <c r="CU769" s="381"/>
      <c r="CV769" s="381"/>
      <c r="CW769" s="381"/>
      <c r="CX769" s="381"/>
      <c r="CY769" s="381"/>
      <c r="CZ769" s="381"/>
      <c r="DA769" s="381"/>
      <c r="DB769" s="381"/>
      <c r="DC769" s="381"/>
      <c r="DD769" s="381"/>
      <c r="DE769" s="381"/>
      <c r="DF769" s="381"/>
      <c r="DG769" s="381"/>
      <c r="DH769" s="381"/>
      <c r="DI769" s="381"/>
      <c r="DJ769" s="381"/>
      <c r="DK769" s="381"/>
      <c r="DL769" s="381"/>
      <c r="DM769" s="381"/>
      <c r="DN769" s="381"/>
      <c r="DO769" s="381"/>
      <c r="DP769" s="381"/>
      <c r="DQ769" s="381"/>
      <c r="DR769" s="381"/>
      <c r="DS769" s="381"/>
      <c r="DT769" s="381"/>
      <c r="DU769" s="381"/>
      <c r="DV769" s="381"/>
      <c r="DW769" s="381"/>
      <c r="DX769" s="381"/>
      <c r="DY769" s="381"/>
      <c r="DZ769" s="381"/>
      <c r="EA769" s="381"/>
      <c r="EB769" s="381"/>
      <c r="EC769" s="381"/>
      <c r="ED769" s="381"/>
      <c r="EE769" s="381"/>
      <c r="EF769" s="381"/>
      <c r="EG769" s="381"/>
      <c r="EH769" s="381"/>
      <c r="EI769" s="381"/>
      <c r="EJ769" s="381"/>
      <c r="EK769" s="381"/>
      <c r="EL769" s="381"/>
      <c r="EM769" s="381"/>
      <c r="EN769" s="381"/>
      <c r="EO769" s="381"/>
      <c r="EP769" s="381"/>
      <c r="EQ769" s="381"/>
      <c r="ER769" s="381"/>
      <c r="ES769" s="381"/>
      <c r="ET769" s="381"/>
      <c r="EU769" s="381"/>
      <c r="EV769" s="381"/>
      <c r="EW769" s="381"/>
      <c r="EX769" s="381"/>
      <c r="EY769" s="381"/>
      <c r="EZ769" s="381"/>
      <c r="FA769" s="381"/>
      <c r="FB769" s="381"/>
      <c r="FC769" s="381"/>
      <c r="FD769" s="381"/>
      <c r="FE769" s="381"/>
      <c r="FF769" s="381"/>
      <c r="FG769" s="381"/>
      <c r="FH769" s="381"/>
      <c r="FI769" s="381"/>
      <c r="FJ769" s="381"/>
      <c r="FK769" s="381"/>
      <c r="FL769" s="381"/>
      <c r="FM769" s="381"/>
      <c r="FN769" s="381"/>
      <c r="FO769" s="381"/>
      <c r="FP769" s="381"/>
      <c r="FQ769" s="381"/>
      <c r="FR769" s="381"/>
      <c r="FS769" s="381"/>
      <c r="FT769" s="381"/>
      <c r="FU769" s="381"/>
      <c r="FV769" s="381"/>
      <c r="FW769" s="381"/>
      <c r="FX769" s="381"/>
      <c r="FY769" s="381"/>
      <c r="FZ769" s="381"/>
      <c r="GA769" s="381"/>
      <c r="GB769" s="381"/>
      <c r="GC769" s="381"/>
      <c r="GD769" s="381"/>
      <c r="GE769" s="381"/>
      <c r="GF769" s="381"/>
      <c r="GG769" s="381"/>
      <c r="GH769" s="381"/>
      <c r="GI769" s="381"/>
      <c r="GJ769" s="381"/>
      <c r="GK769" s="381"/>
      <c r="GL769" s="381"/>
      <c r="GM769" s="381"/>
      <c r="GN769" s="381"/>
      <c r="GO769" s="381"/>
      <c r="GP769" s="381"/>
      <c r="GQ769" s="381"/>
      <c r="GR769" s="381"/>
      <c r="GS769" s="381"/>
      <c r="GT769" s="381"/>
      <c r="GU769" s="381"/>
      <c r="GV769" s="381"/>
      <c r="GW769" s="381"/>
      <c r="GX769" s="381"/>
      <c r="GY769" s="381"/>
      <c r="GZ769" s="381"/>
      <c r="HA769" s="381"/>
      <c r="HB769" s="381"/>
      <c r="HC769" s="381"/>
      <c r="HD769" s="381"/>
      <c r="HE769" s="381"/>
      <c r="HF769" s="381"/>
      <c r="HG769" s="381"/>
      <c r="HH769" s="381"/>
      <c r="HI769" s="381"/>
      <c r="HJ769" s="381"/>
      <c r="HK769" s="381"/>
      <c r="HL769" s="381"/>
      <c r="HM769" s="381"/>
      <c r="HN769" s="381"/>
      <c r="HO769" s="381"/>
      <c r="HP769" s="381"/>
      <c r="HQ769" s="381"/>
      <c r="HR769" s="381"/>
      <c r="HS769" s="381"/>
      <c r="HT769" s="381"/>
      <c r="HU769" s="381"/>
      <c r="HV769" s="381"/>
      <c r="HW769" s="381"/>
      <c r="HX769" s="381"/>
      <c r="HY769" s="381"/>
      <c r="HZ769" s="381"/>
      <c r="IA769" s="381"/>
      <c r="IB769" s="381"/>
      <c r="IC769" s="381"/>
      <c r="ID769" s="381"/>
      <c r="IE769" s="381"/>
      <c r="IF769" s="381"/>
      <c r="IG769" s="381"/>
      <c r="IH769" s="381"/>
      <c r="II769" s="381"/>
      <c r="IJ769" s="381"/>
      <c r="IK769" s="381"/>
      <c r="IL769" s="381"/>
      <c r="IM769" s="381"/>
      <c r="IN769" s="381"/>
      <c r="IO769" s="381"/>
      <c r="IP769" s="381"/>
      <c r="IQ769" s="381"/>
      <c r="IR769" s="381"/>
      <c r="IS769" s="381"/>
      <c r="IT769" s="381"/>
      <c r="IU769" s="381"/>
      <c r="IV769" s="381"/>
      <c r="IW769" s="381"/>
      <c r="IX769" s="381"/>
      <c r="IY769" s="381"/>
    </row>
    <row r="770" spans="1:259" ht="12.95" customHeight="1">
      <c r="A770" s="61" t="s">
        <v>8484</v>
      </c>
      <c r="B770" s="524"/>
      <c r="C770" s="524"/>
      <c r="D770" s="131">
        <v>210009680</v>
      </c>
      <c r="E770" s="796" t="s">
        <v>4842</v>
      </c>
      <c r="F770" s="796"/>
      <c r="G770" s="524"/>
      <c r="H770" s="524"/>
      <c r="I770" s="823" t="s">
        <v>2322</v>
      </c>
      <c r="J770" s="823" t="s">
        <v>147</v>
      </c>
      <c r="K770" s="823" t="s">
        <v>2323</v>
      </c>
      <c r="L770" s="470" t="s">
        <v>149</v>
      </c>
      <c r="M770" s="217" t="s">
        <v>104</v>
      </c>
      <c r="N770" s="470" t="s">
        <v>120</v>
      </c>
      <c r="O770" s="131" t="s">
        <v>83</v>
      </c>
      <c r="P770" s="398" t="s">
        <v>106</v>
      </c>
      <c r="Q770" s="606" t="s">
        <v>107</v>
      </c>
      <c r="R770" s="398" t="s">
        <v>2149</v>
      </c>
      <c r="S770" s="470" t="s">
        <v>109</v>
      </c>
      <c r="T770" s="398" t="s">
        <v>106</v>
      </c>
      <c r="U770" s="606" t="s">
        <v>121</v>
      </c>
      <c r="V770" s="606" t="s">
        <v>111</v>
      </c>
      <c r="W770" s="441">
        <v>60</v>
      </c>
      <c r="X770" s="606" t="s">
        <v>112</v>
      </c>
      <c r="Y770" s="398"/>
      <c r="Z770" s="398"/>
      <c r="AA770" s="398"/>
      <c r="AB770" s="470">
        <v>30</v>
      </c>
      <c r="AC770" s="470">
        <v>60</v>
      </c>
      <c r="AD770" s="470">
        <v>10</v>
      </c>
      <c r="AE770" s="794" t="s">
        <v>128</v>
      </c>
      <c r="AF770" s="447" t="s">
        <v>114</v>
      </c>
      <c r="AG770" s="610">
        <v>170</v>
      </c>
      <c r="AH770" s="610">
        <v>2574.6</v>
      </c>
      <c r="AI770" s="739">
        <v>437682</v>
      </c>
      <c r="AJ770" s="739">
        <f t="shared" si="45"/>
        <v>490203.84</v>
      </c>
      <c r="AK770" s="740"/>
      <c r="AL770" s="741"/>
      <c r="AM770" s="741"/>
      <c r="AN770" s="395" t="s">
        <v>115</v>
      </c>
      <c r="AO770" s="606"/>
      <c r="AP770" s="606"/>
      <c r="AQ770" s="606"/>
      <c r="AR770" s="606"/>
      <c r="AS770" s="606" t="s">
        <v>2324</v>
      </c>
      <c r="AT770" s="606"/>
      <c r="AU770" s="606"/>
      <c r="AV770" s="606"/>
      <c r="AW770" s="75"/>
      <c r="AX770" s="75"/>
      <c r="AY770" s="75"/>
      <c r="AZ770" s="60" t="s">
        <v>4716</v>
      </c>
      <c r="BA770" s="767"/>
      <c r="BB770" s="326"/>
      <c r="BC770" s="326"/>
      <c r="BD770" s="106"/>
      <c r="BE770" s="983">
        <v>693</v>
      </c>
      <c r="BF770" s="381"/>
      <c r="BG770" s="381"/>
      <c r="BH770" s="381"/>
      <c r="BI770" s="381"/>
      <c r="BJ770" s="381"/>
      <c r="BK770" s="381"/>
      <c r="BL770" s="381"/>
      <c r="BM770" s="381"/>
      <c r="BN770" s="381"/>
      <c r="BO770" s="381"/>
      <c r="BP770" s="381"/>
      <c r="BQ770" s="381"/>
      <c r="BR770" s="381"/>
      <c r="BS770" s="381"/>
      <c r="BT770" s="381"/>
      <c r="BU770" s="381"/>
      <c r="BV770" s="381"/>
      <c r="BW770" s="381"/>
      <c r="BX770" s="381"/>
      <c r="BY770" s="381"/>
      <c r="BZ770" s="381"/>
      <c r="CA770" s="381"/>
      <c r="CB770" s="381"/>
      <c r="CC770" s="381"/>
      <c r="CD770" s="381"/>
      <c r="CE770" s="381"/>
      <c r="CF770" s="381"/>
      <c r="CG770" s="381"/>
      <c r="CH770" s="381"/>
      <c r="CI770" s="381"/>
      <c r="CJ770" s="381"/>
      <c r="CK770" s="381"/>
      <c r="CL770" s="381"/>
      <c r="CM770" s="381"/>
      <c r="CN770" s="381"/>
      <c r="CO770" s="381"/>
      <c r="CP770" s="381"/>
      <c r="CQ770" s="381"/>
      <c r="CR770" s="381"/>
      <c r="CS770" s="381"/>
      <c r="CT770" s="381"/>
      <c r="CU770" s="381"/>
      <c r="CV770" s="381"/>
      <c r="CW770" s="381"/>
      <c r="CX770" s="381"/>
      <c r="CY770" s="381"/>
      <c r="CZ770" s="381"/>
      <c r="DA770" s="381"/>
      <c r="DB770" s="381"/>
      <c r="DC770" s="381"/>
      <c r="DD770" s="381"/>
      <c r="DE770" s="381"/>
      <c r="DF770" s="381"/>
      <c r="DG770" s="381"/>
      <c r="DH770" s="381"/>
      <c r="DI770" s="381"/>
      <c r="DJ770" s="381"/>
      <c r="DK770" s="381"/>
      <c r="DL770" s="381"/>
      <c r="DM770" s="381"/>
      <c r="DN770" s="381"/>
      <c r="DO770" s="381"/>
      <c r="DP770" s="381"/>
      <c r="DQ770" s="381"/>
      <c r="DR770" s="381"/>
      <c r="DS770" s="381"/>
      <c r="DT770" s="381"/>
      <c r="DU770" s="381"/>
      <c r="DV770" s="381"/>
      <c r="DW770" s="381"/>
      <c r="DX770" s="381"/>
      <c r="DY770" s="381"/>
      <c r="DZ770" s="381"/>
      <c r="EA770" s="381"/>
      <c r="EB770" s="381"/>
      <c r="EC770" s="381"/>
      <c r="ED770" s="381"/>
      <c r="EE770" s="381"/>
      <c r="EF770" s="381"/>
      <c r="EG770" s="381"/>
      <c r="EH770" s="381"/>
      <c r="EI770" s="381"/>
      <c r="EJ770" s="381"/>
      <c r="EK770" s="381"/>
      <c r="EL770" s="381"/>
      <c r="EM770" s="381"/>
      <c r="EN770" s="381"/>
      <c r="EO770" s="381"/>
      <c r="EP770" s="381"/>
      <c r="EQ770" s="381"/>
      <c r="ER770" s="381"/>
      <c r="ES770" s="381"/>
      <c r="ET770" s="381"/>
      <c r="EU770" s="381"/>
      <c r="EV770" s="381"/>
      <c r="EW770" s="381"/>
      <c r="EX770" s="381"/>
      <c r="EY770" s="381"/>
      <c r="EZ770" s="381"/>
      <c r="FA770" s="381"/>
      <c r="FB770" s="381"/>
      <c r="FC770" s="381"/>
      <c r="FD770" s="381"/>
      <c r="FE770" s="381"/>
      <c r="FF770" s="381"/>
      <c r="FG770" s="381"/>
      <c r="FH770" s="381"/>
      <c r="FI770" s="381"/>
      <c r="FJ770" s="381"/>
      <c r="FK770" s="381"/>
      <c r="FL770" s="381"/>
      <c r="FM770" s="381"/>
      <c r="FN770" s="381"/>
      <c r="FO770" s="381"/>
      <c r="FP770" s="381"/>
      <c r="FQ770" s="381"/>
      <c r="FR770" s="381"/>
      <c r="FS770" s="381"/>
      <c r="FT770" s="381"/>
      <c r="FU770" s="381"/>
      <c r="FV770" s="381"/>
      <c r="FW770" s="381"/>
      <c r="FX770" s="381"/>
      <c r="FY770" s="381"/>
      <c r="FZ770" s="381"/>
      <c r="GA770" s="381"/>
      <c r="GB770" s="381"/>
      <c r="GC770" s="381"/>
      <c r="GD770" s="381"/>
      <c r="GE770" s="381"/>
      <c r="GF770" s="381"/>
      <c r="GG770" s="381"/>
      <c r="GH770" s="381"/>
      <c r="GI770" s="381"/>
      <c r="GJ770" s="381"/>
      <c r="GK770" s="381"/>
      <c r="GL770" s="381"/>
      <c r="GM770" s="381"/>
      <c r="GN770" s="381"/>
      <c r="GO770" s="381"/>
      <c r="GP770" s="381"/>
      <c r="GQ770" s="381"/>
      <c r="GR770" s="381"/>
      <c r="GS770" s="381"/>
      <c r="GT770" s="381"/>
      <c r="GU770" s="381"/>
      <c r="GV770" s="381"/>
      <c r="GW770" s="381"/>
      <c r="GX770" s="381"/>
      <c r="GY770" s="381"/>
      <c r="GZ770" s="381"/>
      <c r="HA770" s="381"/>
      <c r="HB770" s="381"/>
      <c r="HC770" s="381"/>
      <c r="HD770" s="381"/>
      <c r="HE770" s="381"/>
      <c r="HF770" s="381"/>
      <c r="HG770" s="381"/>
      <c r="HH770" s="381"/>
      <c r="HI770" s="381"/>
      <c r="HJ770" s="381"/>
      <c r="HK770" s="381"/>
      <c r="HL770" s="381"/>
      <c r="HM770" s="381"/>
      <c r="HN770" s="381"/>
      <c r="HO770" s="381"/>
      <c r="HP770" s="381"/>
      <c r="HQ770" s="381"/>
      <c r="HR770" s="381"/>
      <c r="HS770" s="381"/>
      <c r="HT770" s="381"/>
      <c r="HU770" s="381"/>
      <c r="HV770" s="381"/>
      <c r="HW770" s="381"/>
      <c r="HX770" s="381"/>
      <c r="HY770" s="381"/>
      <c r="HZ770" s="381"/>
      <c r="IA770" s="381"/>
      <c r="IB770" s="381"/>
      <c r="IC770" s="381"/>
      <c r="ID770" s="381"/>
      <c r="IE770" s="381"/>
      <c r="IF770" s="381"/>
      <c r="IG770" s="381"/>
      <c r="IH770" s="381"/>
      <c r="II770" s="381"/>
      <c r="IJ770" s="381"/>
      <c r="IK770" s="381"/>
      <c r="IL770" s="381"/>
      <c r="IM770" s="381"/>
      <c r="IN770" s="381"/>
      <c r="IO770" s="381"/>
      <c r="IP770" s="381"/>
      <c r="IQ770" s="381"/>
      <c r="IR770" s="381"/>
      <c r="IS770" s="381"/>
      <c r="IT770" s="381"/>
      <c r="IU770" s="381"/>
      <c r="IV770" s="381"/>
      <c r="IW770" s="381"/>
      <c r="IX770" s="381"/>
      <c r="IY770" s="381"/>
    </row>
    <row r="771" spans="1:259" ht="12.95" customHeight="1">
      <c r="A771" s="61" t="s">
        <v>8484</v>
      </c>
      <c r="B771" s="213"/>
      <c r="C771" s="213"/>
      <c r="D771" s="131">
        <v>210009682</v>
      </c>
      <c r="E771" s="216" t="s">
        <v>1498</v>
      </c>
      <c r="F771" s="216"/>
      <c r="G771" s="217">
        <v>22100528</v>
      </c>
      <c r="H771" s="141"/>
      <c r="I771" s="26" t="s">
        <v>2322</v>
      </c>
      <c r="J771" s="26" t="s">
        <v>147</v>
      </c>
      <c r="K771" s="26" t="s">
        <v>2323</v>
      </c>
      <c r="L771" s="229" t="s">
        <v>149</v>
      </c>
      <c r="M771" s="146" t="s">
        <v>104</v>
      </c>
      <c r="N771" s="26"/>
      <c r="O771" s="28" t="s">
        <v>105</v>
      </c>
      <c r="P771" s="28" t="s">
        <v>106</v>
      </c>
      <c r="Q771" s="26" t="s">
        <v>107</v>
      </c>
      <c r="R771" s="28" t="s">
        <v>433</v>
      </c>
      <c r="S771" s="26" t="s">
        <v>109</v>
      </c>
      <c r="T771" s="28" t="s">
        <v>106</v>
      </c>
      <c r="U771" s="26" t="s">
        <v>121</v>
      </c>
      <c r="V771" s="26" t="s">
        <v>111</v>
      </c>
      <c r="W771" s="77">
        <v>60</v>
      </c>
      <c r="X771" s="26" t="s">
        <v>112</v>
      </c>
      <c r="Y771" s="28"/>
      <c r="Z771" s="28"/>
      <c r="AA771" s="28"/>
      <c r="AB771" s="49"/>
      <c r="AC771" s="27">
        <v>90</v>
      </c>
      <c r="AD771" s="27">
        <v>10</v>
      </c>
      <c r="AE771" s="150" t="s">
        <v>128</v>
      </c>
      <c r="AF771" s="174" t="s">
        <v>114</v>
      </c>
      <c r="AG771" s="151">
        <v>110</v>
      </c>
      <c r="AH771" s="80">
        <v>1372.9</v>
      </c>
      <c r="AI771" s="32">
        <v>0</v>
      </c>
      <c r="AJ771" s="33">
        <f t="shared" si="45"/>
        <v>0</v>
      </c>
      <c r="AK771" s="154"/>
      <c r="AL771" s="154"/>
      <c r="AM771" s="154"/>
      <c r="AN771" s="24" t="s">
        <v>115</v>
      </c>
      <c r="AO771" s="26"/>
      <c r="AP771" s="26"/>
      <c r="AQ771" s="26"/>
      <c r="AR771" s="26"/>
      <c r="AS771" s="26" t="s">
        <v>2325</v>
      </c>
      <c r="AT771" s="26"/>
      <c r="AU771" s="26"/>
      <c r="AV771" s="26"/>
      <c r="AW771" s="75"/>
      <c r="AX771" s="75"/>
      <c r="AY771" s="75"/>
      <c r="AZ771" s="75"/>
      <c r="BA771" s="381"/>
      <c r="BB771" s="381"/>
      <c r="BC771" s="156"/>
      <c r="BD771" s="156"/>
      <c r="BE771" s="983">
        <v>694</v>
      </c>
      <c r="BF771" s="381"/>
      <c r="BG771" s="381"/>
      <c r="BH771" s="381"/>
      <c r="BI771" s="381"/>
      <c r="BJ771" s="381"/>
      <c r="BK771" s="381"/>
      <c r="BL771" s="381"/>
      <c r="BM771" s="381"/>
      <c r="BN771" s="381"/>
      <c r="BO771" s="381"/>
      <c r="BP771" s="381"/>
      <c r="BQ771" s="381"/>
      <c r="BR771" s="381"/>
      <c r="BS771" s="381"/>
      <c r="BT771" s="381"/>
      <c r="BU771" s="381"/>
      <c r="BV771" s="381"/>
      <c r="BW771" s="381"/>
      <c r="BX771" s="381"/>
      <c r="BY771" s="381"/>
      <c r="BZ771" s="381"/>
      <c r="CA771" s="381"/>
      <c r="CB771" s="381"/>
      <c r="CC771" s="381"/>
      <c r="CD771" s="381"/>
      <c r="CE771" s="381"/>
      <c r="CF771" s="381"/>
      <c r="CG771" s="381"/>
      <c r="CH771" s="381"/>
      <c r="CI771" s="381"/>
      <c r="CJ771" s="381"/>
      <c r="CK771" s="381"/>
      <c r="CL771" s="381"/>
      <c r="CM771" s="381"/>
      <c r="CN771" s="381"/>
      <c r="CO771" s="381"/>
      <c r="CP771" s="381"/>
      <c r="CQ771" s="381"/>
      <c r="CR771" s="381"/>
      <c r="CS771" s="381"/>
      <c r="CT771" s="381"/>
      <c r="CU771" s="381"/>
      <c r="CV771" s="381"/>
      <c r="CW771" s="381"/>
      <c r="CX771" s="381"/>
      <c r="CY771" s="381"/>
      <c r="CZ771" s="381"/>
      <c r="DA771" s="381"/>
      <c r="DB771" s="381"/>
      <c r="DC771" s="381"/>
      <c r="DD771" s="381"/>
      <c r="DE771" s="381"/>
      <c r="DF771" s="381"/>
      <c r="DG771" s="381"/>
      <c r="DH771" s="381"/>
      <c r="DI771" s="381"/>
      <c r="DJ771" s="381"/>
      <c r="DK771" s="381"/>
      <c r="DL771" s="381"/>
      <c r="DM771" s="381"/>
      <c r="DN771" s="381"/>
      <c r="DO771" s="381"/>
      <c r="DP771" s="381"/>
      <c r="DQ771" s="381"/>
      <c r="DR771" s="381"/>
      <c r="DS771" s="381"/>
      <c r="DT771" s="381"/>
      <c r="DU771" s="381"/>
      <c r="DV771" s="381"/>
      <c r="DW771" s="381"/>
      <c r="DX771" s="381"/>
      <c r="DY771" s="381"/>
      <c r="DZ771" s="381"/>
      <c r="EA771" s="381"/>
      <c r="EB771" s="381"/>
      <c r="EC771" s="381"/>
      <c r="ED771" s="381"/>
      <c r="EE771" s="381"/>
      <c r="EF771" s="381"/>
      <c r="EG771" s="381"/>
      <c r="EH771" s="381"/>
      <c r="EI771" s="381"/>
      <c r="EJ771" s="381"/>
      <c r="EK771" s="381"/>
      <c r="EL771" s="381"/>
      <c r="EM771" s="381"/>
      <c r="EN771" s="381"/>
      <c r="EO771" s="381"/>
      <c r="EP771" s="381"/>
      <c r="EQ771" s="381"/>
      <c r="ER771" s="381"/>
      <c r="ES771" s="381"/>
      <c r="ET771" s="381"/>
      <c r="EU771" s="381"/>
      <c r="EV771" s="381"/>
      <c r="EW771" s="381"/>
      <c r="EX771" s="381"/>
      <c r="EY771" s="381"/>
      <c r="EZ771" s="381"/>
      <c r="FA771" s="381"/>
      <c r="FB771" s="381"/>
      <c r="FC771" s="381"/>
      <c r="FD771" s="381"/>
      <c r="FE771" s="381"/>
      <c r="FF771" s="381"/>
      <c r="FG771" s="381"/>
      <c r="FH771" s="381"/>
      <c r="FI771" s="381"/>
      <c r="FJ771" s="381"/>
      <c r="FK771" s="381"/>
      <c r="FL771" s="381"/>
      <c r="FM771" s="381"/>
      <c r="FN771" s="381"/>
      <c r="FO771" s="381"/>
      <c r="FP771" s="381"/>
      <c r="FQ771" s="381"/>
      <c r="FR771" s="381"/>
      <c r="FS771" s="381"/>
      <c r="FT771" s="381"/>
      <c r="FU771" s="381"/>
      <c r="FV771" s="381"/>
      <c r="FW771" s="381"/>
      <c r="FX771" s="381"/>
      <c r="FY771" s="381"/>
      <c r="FZ771" s="381"/>
      <c r="GA771" s="381"/>
      <c r="GB771" s="381"/>
      <c r="GC771" s="381"/>
      <c r="GD771" s="381"/>
      <c r="GE771" s="381"/>
      <c r="GF771" s="381"/>
      <c r="GG771" s="381"/>
      <c r="GH771" s="381"/>
      <c r="GI771" s="381"/>
      <c r="GJ771" s="381"/>
      <c r="GK771" s="381"/>
      <c r="GL771" s="381"/>
      <c r="GM771" s="381"/>
      <c r="GN771" s="381"/>
      <c r="GO771" s="381"/>
      <c r="GP771" s="381"/>
      <c r="GQ771" s="381"/>
      <c r="GR771" s="381"/>
      <c r="GS771" s="381"/>
      <c r="GT771" s="381"/>
      <c r="GU771" s="381"/>
      <c r="GV771" s="381"/>
      <c r="GW771" s="381"/>
      <c r="GX771" s="381"/>
      <c r="GY771" s="381"/>
      <c r="GZ771" s="381"/>
      <c r="HA771" s="381"/>
      <c r="HB771" s="381"/>
      <c r="HC771" s="381"/>
      <c r="HD771" s="381"/>
      <c r="HE771" s="381"/>
      <c r="HF771" s="381"/>
      <c r="HG771" s="381"/>
      <c r="HH771" s="381"/>
      <c r="HI771" s="381"/>
      <c r="HJ771" s="381"/>
      <c r="HK771" s="381"/>
      <c r="HL771" s="381"/>
      <c r="HM771" s="381"/>
      <c r="HN771" s="381"/>
      <c r="HO771" s="381"/>
      <c r="HP771" s="381"/>
      <c r="HQ771" s="381"/>
      <c r="HR771" s="381"/>
      <c r="HS771" s="381"/>
      <c r="HT771" s="381"/>
      <c r="HU771" s="381"/>
      <c r="HV771" s="381"/>
      <c r="HW771" s="381"/>
      <c r="HX771" s="381"/>
      <c r="HY771" s="381"/>
      <c r="HZ771" s="381"/>
      <c r="IA771" s="381"/>
      <c r="IB771" s="381"/>
      <c r="IC771" s="381"/>
      <c r="ID771" s="381"/>
      <c r="IE771" s="381"/>
      <c r="IF771" s="381"/>
      <c r="IG771" s="381"/>
      <c r="IH771" s="381"/>
      <c r="II771" s="381"/>
      <c r="IJ771" s="381"/>
      <c r="IK771" s="381"/>
      <c r="IL771" s="381"/>
      <c r="IM771" s="381"/>
      <c r="IN771" s="381"/>
      <c r="IO771" s="381"/>
      <c r="IP771" s="381"/>
      <c r="IQ771" s="381"/>
      <c r="IR771" s="381"/>
      <c r="IS771" s="381"/>
      <c r="IT771" s="381"/>
      <c r="IU771" s="381"/>
      <c r="IV771" s="381"/>
      <c r="IW771" s="381"/>
      <c r="IX771" s="381"/>
      <c r="IY771" s="381"/>
    </row>
    <row r="772" spans="1:259" ht="12.95" customHeight="1">
      <c r="A772" s="61" t="s">
        <v>8484</v>
      </c>
      <c r="B772" s="524"/>
      <c r="C772" s="524"/>
      <c r="D772" s="131">
        <v>210009682</v>
      </c>
      <c r="E772" s="796" t="s">
        <v>4843</v>
      </c>
      <c r="F772" s="796"/>
      <c r="G772" s="524"/>
      <c r="H772" s="524"/>
      <c r="I772" s="816" t="s">
        <v>2322</v>
      </c>
      <c r="J772" s="816" t="s">
        <v>147</v>
      </c>
      <c r="K772" s="816" t="s">
        <v>2323</v>
      </c>
      <c r="L772" s="470" t="s">
        <v>149</v>
      </c>
      <c r="M772" s="217" t="s">
        <v>104</v>
      </c>
      <c r="N772" s="470" t="s">
        <v>120</v>
      </c>
      <c r="O772" s="131" t="s">
        <v>83</v>
      </c>
      <c r="P772" s="398" t="s">
        <v>106</v>
      </c>
      <c r="Q772" s="606" t="s">
        <v>107</v>
      </c>
      <c r="R772" s="398" t="s">
        <v>2149</v>
      </c>
      <c r="S772" s="470" t="s">
        <v>109</v>
      </c>
      <c r="T772" s="398" t="s">
        <v>106</v>
      </c>
      <c r="U772" s="606" t="s">
        <v>121</v>
      </c>
      <c r="V772" s="606" t="s">
        <v>111</v>
      </c>
      <c r="W772" s="441">
        <v>60</v>
      </c>
      <c r="X772" s="606" t="s">
        <v>112</v>
      </c>
      <c r="Y772" s="398"/>
      <c r="Z772" s="398"/>
      <c r="AA772" s="398"/>
      <c r="AB772" s="470">
        <v>30</v>
      </c>
      <c r="AC772" s="470">
        <v>60</v>
      </c>
      <c r="AD772" s="470">
        <v>10</v>
      </c>
      <c r="AE772" s="794" t="s">
        <v>128</v>
      </c>
      <c r="AF772" s="447" t="s">
        <v>114</v>
      </c>
      <c r="AG772" s="610">
        <v>110</v>
      </c>
      <c r="AH772" s="610">
        <v>1372.9</v>
      </c>
      <c r="AI772" s="739">
        <v>151019</v>
      </c>
      <c r="AJ772" s="739">
        <f t="shared" si="45"/>
        <v>169141.28000000003</v>
      </c>
      <c r="AK772" s="740"/>
      <c r="AL772" s="741"/>
      <c r="AM772" s="741"/>
      <c r="AN772" s="395" t="s">
        <v>115</v>
      </c>
      <c r="AO772" s="606"/>
      <c r="AP772" s="606"/>
      <c r="AQ772" s="606"/>
      <c r="AR772" s="606"/>
      <c r="AS772" s="606" t="s">
        <v>2325</v>
      </c>
      <c r="AT772" s="606"/>
      <c r="AU772" s="606"/>
      <c r="AV772" s="606"/>
      <c r="AW772" s="75"/>
      <c r="AX772" s="75"/>
      <c r="AY772" s="75"/>
      <c r="AZ772" s="60" t="s">
        <v>4717</v>
      </c>
      <c r="BA772" s="767"/>
      <c r="BB772" s="326"/>
      <c r="BC772" s="326"/>
      <c r="BD772" s="106"/>
      <c r="BE772" s="983">
        <v>695</v>
      </c>
      <c r="BF772" s="381"/>
      <c r="BG772" s="381"/>
      <c r="BH772" s="381"/>
      <c r="BI772" s="381"/>
      <c r="BJ772" s="381"/>
      <c r="BK772" s="381"/>
      <c r="BL772" s="381"/>
      <c r="BM772" s="381"/>
      <c r="BN772" s="381"/>
      <c r="BO772" s="381"/>
      <c r="BP772" s="381"/>
      <c r="BQ772" s="381"/>
      <c r="BR772" s="381"/>
      <c r="BS772" s="381"/>
      <c r="BT772" s="381"/>
      <c r="BU772" s="381"/>
      <c r="BV772" s="381"/>
      <c r="BW772" s="381"/>
      <c r="BX772" s="381"/>
      <c r="BY772" s="381"/>
      <c r="BZ772" s="381"/>
      <c r="CA772" s="381"/>
      <c r="CB772" s="381"/>
      <c r="CC772" s="381"/>
      <c r="CD772" s="381"/>
      <c r="CE772" s="381"/>
      <c r="CF772" s="381"/>
      <c r="CG772" s="381"/>
      <c r="CH772" s="381"/>
      <c r="CI772" s="381"/>
      <c r="CJ772" s="381"/>
      <c r="CK772" s="381"/>
      <c r="CL772" s="381"/>
      <c r="CM772" s="381"/>
      <c r="CN772" s="381"/>
      <c r="CO772" s="381"/>
      <c r="CP772" s="381"/>
      <c r="CQ772" s="381"/>
      <c r="CR772" s="381"/>
      <c r="CS772" s="381"/>
      <c r="CT772" s="381"/>
      <c r="CU772" s="381"/>
      <c r="CV772" s="381"/>
      <c r="CW772" s="381"/>
      <c r="CX772" s="381"/>
      <c r="CY772" s="381"/>
      <c r="CZ772" s="381"/>
      <c r="DA772" s="381"/>
      <c r="DB772" s="381"/>
      <c r="DC772" s="381"/>
      <c r="DD772" s="381"/>
      <c r="DE772" s="381"/>
      <c r="DF772" s="381"/>
      <c r="DG772" s="381"/>
      <c r="DH772" s="381"/>
      <c r="DI772" s="381"/>
      <c r="DJ772" s="381"/>
      <c r="DK772" s="381"/>
      <c r="DL772" s="381"/>
      <c r="DM772" s="381"/>
      <c r="DN772" s="381"/>
      <c r="DO772" s="381"/>
      <c r="DP772" s="381"/>
      <c r="DQ772" s="381"/>
      <c r="DR772" s="381"/>
      <c r="DS772" s="381"/>
      <c r="DT772" s="381"/>
      <c r="DU772" s="381"/>
      <c r="DV772" s="381"/>
      <c r="DW772" s="381"/>
      <c r="DX772" s="381"/>
      <c r="DY772" s="381"/>
      <c r="DZ772" s="381"/>
      <c r="EA772" s="381"/>
      <c r="EB772" s="381"/>
      <c r="EC772" s="381"/>
      <c r="ED772" s="381"/>
      <c r="EE772" s="381"/>
      <c r="EF772" s="381"/>
      <c r="EG772" s="381"/>
      <c r="EH772" s="381"/>
      <c r="EI772" s="381"/>
      <c r="EJ772" s="381"/>
      <c r="EK772" s="381"/>
      <c r="EL772" s="381"/>
      <c r="EM772" s="381"/>
      <c r="EN772" s="381"/>
      <c r="EO772" s="381"/>
      <c r="EP772" s="381"/>
      <c r="EQ772" s="381"/>
      <c r="ER772" s="381"/>
      <c r="ES772" s="381"/>
      <c r="ET772" s="381"/>
      <c r="EU772" s="381"/>
      <c r="EV772" s="381"/>
      <c r="EW772" s="381"/>
      <c r="EX772" s="381"/>
      <c r="EY772" s="381"/>
      <c r="EZ772" s="381"/>
      <c r="FA772" s="381"/>
      <c r="FB772" s="381"/>
      <c r="FC772" s="381"/>
      <c r="FD772" s="381"/>
      <c r="FE772" s="381"/>
      <c r="FF772" s="381"/>
      <c r="FG772" s="381"/>
      <c r="FH772" s="381"/>
      <c r="FI772" s="381"/>
      <c r="FJ772" s="381"/>
      <c r="FK772" s="381"/>
      <c r="FL772" s="381"/>
      <c r="FM772" s="381"/>
      <c r="FN772" s="381"/>
      <c r="FO772" s="381"/>
      <c r="FP772" s="381"/>
      <c r="FQ772" s="381"/>
      <c r="FR772" s="381"/>
      <c r="FS772" s="381"/>
      <c r="FT772" s="381"/>
      <c r="FU772" s="381"/>
      <c r="FV772" s="381"/>
      <c r="FW772" s="381"/>
      <c r="FX772" s="381"/>
      <c r="FY772" s="381"/>
      <c r="FZ772" s="381"/>
      <c r="GA772" s="381"/>
      <c r="GB772" s="381"/>
      <c r="GC772" s="381"/>
      <c r="GD772" s="381"/>
      <c r="GE772" s="381"/>
      <c r="GF772" s="381"/>
      <c r="GG772" s="381"/>
      <c r="GH772" s="381"/>
      <c r="GI772" s="381"/>
      <c r="GJ772" s="381"/>
      <c r="GK772" s="381"/>
      <c r="GL772" s="381"/>
      <c r="GM772" s="381"/>
      <c r="GN772" s="381"/>
      <c r="GO772" s="381"/>
      <c r="GP772" s="381"/>
      <c r="GQ772" s="381"/>
      <c r="GR772" s="381"/>
      <c r="GS772" s="381"/>
      <c r="GT772" s="381"/>
      <c r="GU772" s="381"/>
      <c r="GV772" s="381"/>
      <c r="GW772" s="381"/>
      <c r="GX772" s="381"/>
      <c r="GY772" s="381"/>
      <c r="GZ772" s="381"/>
      <c r="HA772" s="381"/>
      <c r="HB772" s="381"/>
      <c r="HC772" s="381"/>
      <c r="HD772" s="381"/>
      <c r="HE772" s="381"/>
      <c r="HF772" s="381"/>
      <c r="HG772" s="381"/>
      <c r="HH772" s="381"/>
      <c r="HI772" s="381"/>
      <c r="HJ772" s="381"/>
      <c r="HK772" s="381"/>
      <c r="HL772" s="381"/>
      <c r="HM772" s="381"/>
      <c r="HN772" s="381"/>
      <c r="HO772" s="381"/>
      <c r="HP772" s="381"/>
      <c r="HQ772" s="381"/>
      <c r="HR772" s="381"/>
      <c r="HS772" s="381"/>
      <c r="HT772" s="381"/>
      <c r="HU772" s="381"/>
      <c r="HV772" s="381"/>
      <c r="HW772" s="381"/>
      <c r="HX772" s="381"/>
      <c r="HY772" s="381"/>
      <c r="HZ772" s="381"/>
      <c r="IA772" s="381"/>
      <c r="IB772" s="381"/>
      <c r="IC772" s="381"/>
      <c r="ID772" s="381"/>
      <c r="IE772" s="381"/>
      <c r="IF772" s="381"/>
      <c r="IG772" s="381"/>
      <c r="IH772" s="381"/>
      <c r="II772" s="381"/>
      <c r="IJ772" s="381"/>
      <c r="IK772" s="381"/>
      <c r="IL772" s="381"/>
      <c r="IM772" s="381"/>
      <c r="IN772" s="381"/>
      <c r="IO772" s="381"/>
      <c r="IP772" s="381"/>
      <c r="IQ772" s="381"/>
      <c r="IR772" s="381"/>
      <c r="IS772" s="381"/>
      <c r="IT772" s="381"/>
      <c r="IU772" s="381"/>
      <c r="IV772" s="381"/>
      <c r="IW772" s="381"/>
      <c r="IX772" s="381"/>
      <c r="IY772" s="381"/>
    </row>
    <row r="773" spans="1:259" ht="12.95" customHeight="1">
      <c r="A773" s="61" t="s">
        <v>8484</v>
      </c>
      <c r="B773" s="213"/>
      <c r="C773" s="213"/>
      <c r="D773" s="131">
        <v>250001050</v>
      </c>
      <c r="E773" s="216" t="s">
        <v>1500</v>
      </c>
      <c r="F773" s="216"/>
      <c r="G773" s="217">
        <v>22100529</v>
      </c>
      <c r="H773" s="26"/>
      <c r="I773" s="26" t="s">
        <v>2322</v>
      </c>
      <c r="J773" s="26" t="s">
        <v>147</v>
      </c>
      <c r="K773" s="26" t="s">
        <v>2323</v>
      </c>
      <c r="L773" s="26" t="s">
        <v>149</v>
      </c>
      <c r="M773" s="146" t="s">
        <v>104</v>
      </c>
      <c r="N773" s="26"/>
      <c r="O773" s="28" t="s">
        <v>105</v>
      </c>
      <c r="P773" s="28" t="s">
        <v>106</v>
      </c>
      <c r="Q773" s="26" t="s">
        <v>107</v>
      </c>
      <c r="R773" s="28" t="s">
        <v>433</v>
      </c>
      <c r="S773" s="26" t="s">
        <v>109</v>
      </c>
      <c r="T773" s="28" t="s">
        <v>106</v>
      </c>
      <c r="U773" s="26" t="s">
        <v>121</v>
      </c>
      <c r="V773" s="26" t="s">
        <v>111</v>
      </c>
      <c r="W773" s="77">
        <v>60</v>
      </c>
      <c r="X773" s="26" t="s">
        <v>112</v>
      </c>
      <c r="Y773" s="28"/>
      <c r="Z773" s="28"/>
      <c r="AA773" s="28"/>
      <c r="AB773" s="49"/>
      <c r="AC773" s="27">
        <v>90</v>
      </c>
      <c r="AD773" s="27">
        <v>10</v>
      </c>
      <c r="AE773" s="150" t="s">
        <v>128</v>
      </c>
      <c r="AF773" s="174" t="s">
        <v>114</v>
      </c>
      <c r="AG773" s="151">
        <v>116</v>
      </c>
      <c r="AH773" s="80">
        <v>2185.5</v>
      </c>
      <c r="AI773" s="32">
        <v>0</v>
      </c>
      <c r="AJ773" s="33">
        <f t="shared" si="45"/>
        <v>0</v>
      </c>
      <c r="AK773" s="154"/>
      <c r="AL773" s="154"/>
      <c r="AM773" s="154"/>
      <c r="AN773" s="24" t="s">
        <v>115</v>
      </c>
      <c r="AO773" s="26"/>
      <c r="AP773" s="26"/>
      <c r="AQ773" s="26"/>
      <c r="AR773" s="26"/>
      <c r="AS773" s="26" t="s">
        <v>2326</v>
      </c>
      <c r="AT773" s="26"/>
      <c r="AU773" s="26"/>
      <c r="AV773" s="26"/>
      <c r="AW773" s="75"/>
      <c r="AX773" s="75"/>
      <c r="AY773" s="75"/>
      <c r="AZ773" s="75"/>
      <c r="BA773" s="381"/>
      <c r="BB773" s="381"/>
      <c r="BC773" s="156"/>
      <c r="BD773" s="156"/>
      <c r="BE773" s="983">
        <v>696</v>
      </c>
      <c r="BF773" s="381"/>
      <c r="BG773" s="381"/>
      <c r="BH773" s="381"/>
      <c r="BI773" s="381"/>
      <c r="BJ773" s="381"/>
      <c r="BK773" s="381"/>
      <c r="BL773" s="381"/>
      <c r="BM773" s="381"/>
      <c r="BN773" s="381"/>
      <c r="BO773" s="381"/>
      <c r="BP773" s="381"/>
      <c r="BQ773" s="381"/>
      <c r="BR773" s="381"/>
      <c r="BS773" s="381"/>
      <c r="BT773" s="381"/>
      <c r="BU773" s="381"/>
      <c r="BV773" s="381"/>
      <c r="BW773" s="381"/>
      <c r="BX773" s="381"/>
      <c r="BY773" s="381"/>
      <c r="BZ773" s="381"/>
      <c r="CA773" s="381"/>
      <c r="CB773" s="381"/>
      <c r="CC773" s="381"/>
      <c r="CD773" s="381"/>
      <c r="CE773" s="381"/>
      <c r="CF773" s="381"/>
      <c r="CG773" s="381"/>
      <c r="CH773" s="381"/>
      <c r="CI773" s="381"/>
      <c r="CJ773" s="381"/>
      <c r="CK773" s="381"/>
      <c r="CL773" s="381"/>
      <c r="CM773" s="381"/>
      <c r="CN773" s="381"/>
      <c r="CO773" s="381"/>
      <c r="CP773" s="381"/>
      <c r="CQ773" s="381"/>
      <c r="CR773" s="381"/>
      <c r="CS773" s="381"/>
      <c r="CT773" s="381"/>
      <c r="CU773" s="381"/>
      <c r="CV773" s="381"/>
      <c r="CW773" s="381"/>
      <c r="CX773" s="381"/>
      <c r="CY773" s="381"/>
      <c r="CZ773" s="381"/>
      <c r="DA773" s="381"/>
      <c r="DB773" s="381"/>
      <c r="DC773" s="381"/>
      <c r="DD773" s="381"/>
      <c r="DE773" s="381"/>
      <c r="DF773" s="381"/>
      <c r="DG773" s="381"/>
      <c r="DH773" s="381"/>
      <c r="DI773" s="381"/>
      <c r="DJ773" s="381"/>
      <c r="DK773" s="381"/>
      <c r="DL773" s="381"/>
      <c r="DM773" s="381"/>
      <c r="DN773" s="381"/>
      <c r="DO773" s="381"/>
      <c r="DP773" s="381"/>
      <c r="DQ773" s="381"/>
      <c r="DR773" s="381"/>
      <c r="DS773" s="381"/>
      <c r="DT773" s="381"/>
      <c r="DU773" s="381"/>
      <c r="DV773" s="381"/>
      <c r="DW773" s="381"/>
      <c r="DX773" s="381"/>
      <c r="DY773" s="381"/>
      <c r="DZ773" s="381"/>
      <c r="EA773" s="381"/>
      <c r="EB773" s="381"/>
      <c r="EC773" s="381"/>
      <c r="ED773" s="381"/>
      <c r="EE773" s="381"/>
      <c r="EF773" s="381"/>
      <c r="EG773" s="381"/>
      <c r="EH773" s="381"/>
      <c r="EI773" s="381"/>
      <c r="EJ773" s="381"/>
      <c r="EK773" s="381"/>
      <c r="EL773" s="381"/>
      <c r="EM773" s="381"/>
      <c r="EN773" s="381"/>
      <c r="EO773" s="381"/>
      <c r="EP773" s="381"/>
      <c r="EQ773" s="381"/>
      <c r="ER773" s="381"/>
      <c r="ES773" s="381"/>
      <c r="ET773" s="381"/>
      <c r="EU773" s="381"/>
      <c r="EV773" s="381"/>
      <c r="EW773" s="381"/>
      <c r="EX773" s="381"/>
      <c r="EY773" s="381"/>
      <c r="EZ773" s="381"/>
      <c r="FA773" s="381"/>
      <c r="FB773" s="381"/>
      <c r="FC773" s="381"/>
      <c r="FD773" s="381"/>
      <c r="FE773" s="381"/>
      <c r="FF773" s="381"/>
      <c r="FG773" s="381"/>
      <c r="FH773" s="381"/>
      <c r="FI773" s="381"/>
      <c r="FJ773" s="381"/>
      <c r="FK773" s="381"/>
      <c r="FL773" s="381"/>
      <c r="FM773" s="381"/>
      <c r="FN773" s="381"/>
      <c r="FO773" s="381"/>
      <c r="FP773" s="381"/>
      <c r="FQ773" s="381"/>
      <c r="FR773" s="381"/>
      <c r="FS773" s="381"/>
      <c r="FT773" s="381"/>
      <c r="FU773" s="381"/>
      <c r="FV773" s="381"/>
      <c r="FW773" s="381"/>
      <c r="FX773" s="381"/>
      <c r="FY773" s="381"/>
      <c r="FZ773" s="381"/>
      <c r="GA773" s="381"/>
      <c r="GB773" s="381"/>
      <c r="GC773" s="381"/>
      <c r="GD773" s="381"/>
      <c r="GE773" s="381"/>
      <c r="GF773" s="381"/>
      <c r="GG773" s="381"/>
      <c r="GH773" s="381"/>
      <c r="GI773" s="381"/>
      <c r="GJ773" s="381"/>
      <c r="GK773" s="381"/>
      <c r="GL773" s="381"/>
      <c r="GM773" s="381"/>
      <c r="GN773" s="381"/>
      <c r="GO773" s="381"/>
      <c r="GP773" s="381"/>
      <c r="GQ773" s="381"/>
      <c r="GR773" s="381"/>
      <c r="GS773" s="381"/>
      <c r="GT773" s="381"/>
      <c r="GU773" s="381"/>
      <c r="GV773" s="381"/>
      <c r="GW773" s="381"/>
      <c r="GX773" s="381"/>
      <c r="GY773" s="381"/>
      <c r="GZ773" s="381"/>
      <c r="HA773" s="381"/>
      <c r="HB773" s="381"/>
      <c r="HC773" s="381"/>
      <c r="HD773" s="381"/>
      <c r="HE773" s="381"/>
      <c r="HF773" s="381"/>
      <c r="HG773" s="381"/>
      <c r="HH773" s="381"/>
      <c r="HI773" s="381"/>
      <c r="HJ773" s="381"/>
      <c r="HK773" s="381"/>
      <c r="HL773" s="381"/>
      <c r="HM773" s="381"/>
      <c r="HN773" s="381"/>
      <c r="HO773" s="381"/>
      <c r="HP773" s="381"/>
      <c r="HQ773" s="381"/>
      <c r="HR773" s="381"/>
      <c r="HS773" s="381"/>
      <c r="HT773" s="381"/>
      <c r="HU773" s="381"/>
      <c r="HV773" s="381"/>
      <c r="HW773" s="381"/>
      <c r="HX773" s="381"/>
      <c r="HY773" s="381"/>
      <c r="HZ773" s="381"/>
      <c r="IA773" s="381"/>
      <c r="IB773" s="381"/>
      <c r="IC773" s="381"/>
      <c r="ID773" s="381"/>
      <c r="IE773" s="381"/>
      <c r="IF773" s="381"/>
      <c r="IG773" s="381"/>
      <c r="IH773" s="381"/>
      <c r="II773" s="381"/>
      <c r="IJ773" s="381"/>
      <c r="IK773" s="381"/>
      <c r="IL773" s="381"/>
      <c r="IM773" s="381"/>
      <c r="IN773" s="381"/>
      <c r="IO773" s="381"/>
      <c r="IP773" s="381"/>
      <c r="IQ773" s="381"/>
      <c r="IR773" s="381"/>
      <c r="IS773" s="381"/>
      <c r="IT773" s="381"/>
      <c r="IU773" s="381"/>
      <c r="IV773" s="381"/>
      <c r="IW773" s="381"/>
      <c r="IX773" s="381"/>
      <c r="IY773" s="381"/>
    </row>
    <row r="774" spans="1:259" ht="12.95" customHeight="1">
      <c r="A774" s="61" t="s">
        <v>8484</v>
      </c>
      <c r="B774" s="524"/>
      <c r="C774" s="524"/>
      <c r="D774" s="131">
        <v>250001050</v>
      </c>
      <c r="E774" s="796" t="s">
        <v>4844</v>
      </c>
      <c r="F774" s="796"/>
      <c r="G774" s="524"/>
      <c r="H774" s="524"/>
      <c r="I774" s="606" t="s">
        <v>2322</v>
      </c>
      <c r="J774" s="606" t="s">
        <v>147</v>
      </c>
      <c r="K774" s="606" t="s">
        <v>2323</v>
      </c>
      <c r="L774" s="470" t="s">
        <v>149</v>
      </c>
      <c r="M774" s="217" t="s">
        <v>104</v>
      </c>
      <c r="N774" s="470" t="s">
        <v>120</v>
      </c>
      <c r="O774" s="131" t="s">
        <v>83</v>
      </c>
      <c r="P774" s="398" t="s">
        <v>106</v>
      </c>
      <c r="Q774" s="606" t="s">
        <v>107</v>
      </c>
      <c r="R774" s="398" t="s">
        <v>2149</v>
      </c>
      <c r="S774" s="470" t="s">
        <v>109</v>
      </c>
      <c r="T774" s="398" t="s">
        <v>106</v>
      </c>
      <c r="U774" s="606" t="s">
        <v>121</v>
      </c>
      <c r="V774" s="606" t="s">
        <v>111</v>
      </c>
      <c r="W774" s="441">
        <v>60</v>
      </c>
      <c r="X774" s="606" t="s">
        <v>112</v>
      </c>
      <c r="Y774" s="398"/>
      <c r="Z774" s="398"/>
      <c r="AA774" s="398"/>
      <c r="AB774" s="470">
        <v>30</v>
      </c>
      <c r="AC774" s="470">
        <v>60</v>
      </c>
      <c r="AD774" s="470">
        <v>10</v>
      </c>
      <c r="AE774" s="794" t="s">
        <v>128</v>
      </c>
      <c r="AF774" s="447" t="s">
        <v>114</v>
      </c>
      <c r="AG774" s="610">
        <v>116</v>
      </c>
      <c r="AH774" s="610">
        <v>2185.5</v>
      </c>
      <c r="AI774" s="739">
        <v>253518</v>
      </c>
      <c r="AJ774" s="739">
        <f t="shared" si="45"/>
        <v>283940.16000000003</v>
      </c>
      <c r="AK774" s="740"/>
      <c r="AL774" s="741"/>
      <c r="AM774" s="741"/>
      <c r="AN774" s="395" t="s">
        <v>115</v>
      </c>
      <c r="AO774" s="606"/>
      <c r="AP774" s="606"/>
      <c r="AQ774" s="606"/>
      <c r="AR774" s="606"/>
      <c r="AS774" s="606" t="s">
        <v>2326</v>
      </c>
      <c r="AT774" s="606"/>
      <c r="AU774" s="606"/>
      <c r="AV774" s="606"/>
      <c r="AW774" s="75"/>
      <c r="AX774" s="75"/>
      <c r="AY774" s="75"/>
      <c r="AZ774" s="60" t="s">
        <v>4717</v>
      </c>
      <c r="BA774" s="767"/>
      <c r="BB774" s="326"/>
      <c r="BC774" s="326"/>
      <c r="BD774" s="106"/>
      <c r="BE774" s="983">
        <v>697</v>
      </c>
      <c r="BF774" s="381"/>
      <c r="BG774" s="381"/>
      <c r="BH774" s="381"/>
      <c r="BI774" s="381"/>
      <c r="BJ774" s="381"/>
      <c r="BK774" s="381"/>
      <c r="BL774" s="381"/>
      <c r="BM774" s="381"/>
      <c r="BN774" s="381"/>
      <c r="BO774" s="381"/>
      <c r="BP774" s="381"/>
      <c r="BQ774" s="381"/>
      <c r="BR774" s="381"/>
      <c r="BS774" s="381"/>
      <c r="BT774" s="381"/>
      <c r="BU774" s="381"/>
      <c r="BV774" s="381"/>
      <c r="BW774" s="381"/>
      <c r="BX774" s="381"/>
      <c r="BY774" s="381"/>
      <c r="BZ774" s="381"/>
      <c r="CA774" s="381"/>
      <c r="CB774" s="381"/>
      <c r="CC774" s="381"/>
      <c r="CD774" s="381"/>
      <c r="CE774" s="381"/>
      <c r="CF774" s="381"/>
      <c r="CG774" s="381"/>
      <c r="CH774" s="381"/>
      <c r="CI774" s="381"/>
      <c r="CJ774" s="381"/>
      <c r="CK774" s="381"/>
      <c r="CL774" s="381"/>
      <c r="CM774" s="381"/>
      <c r="CN774" s="381"/>
      <c r="CO774" s="381"/>
      <c r="CP774" s="381"/>
      <c r="CQ774" s="381"/>
      <c r="CR774" s="381"/>
      <c r="CS774" s="381"/>
      <c r="CT774" s="381"/>
      <c r="CU774" s="381"/>
      <c r="CV774" s="381"/>
      <c r="CW774" s="381"/>
      <c r="CX774" s="381"/>
      <c r="CY774" s="381"/>
      <c r="CZ774" s="381"/>
      <c r="DA774" s="381"/>
      <c r="DB774" s="381"/>
      <c r="DC774" s="381"/>
      <c r="DD774" s="381"/>
      <c r="DE774" s="381"/>
      <c r="DF774" s="381"/>
      <c r="DG774" s="381"/>
      <c r="DH774" s="381"/>
      <c r="DI774" s="381"/>
      <c r="DJ774" s="381"/>
      <c r="DK774" s="381"/>
      <c r="DL774" s="381"/>
      <c r="DM774" s="381"/>
      <c r="DN774" s="381"/>
      <c r="DO774" s="381"/>
      <c r="DP774" s="381"/>
      <c r="DQ774" s="381"/>
      <c r="DR774" s="381"/>
      <c r="DS774" s="381"/>
      <c r="DT774" s="381"/>
      <c r="DU774" s="381"/>
      <c r="DV774" s="381"/>
      <c r="DW774" s="381"/>
      <c r="DX774" s="381"/>
      <c r="DY774" s="381"/>
      <c r="DZ774" s="381"/>
      <c r="EA774" s="381"/>
      <c r="EB774" s="381"/>
      <c r="EC774" s="381"/>
      <c r="ED774" s="381"/>
      <c r="EE774" s="381"/>
      <c r="EF774" s="381"/>
      <c r="EG774" s="381"/>
      <c r="EH774" s="381"/>
      <c r="EI774" s="381"/>
      <c r="EJ774" s="381"/>
      <c r="EK774" s="381"/>
      <c r="EL774" s="381"/>
      <c r="EM774" s="381"/>
      <c r="EN774" s="381"/>
      <c r="EO774" s="381"/>
      <c r="EP774" s="381"/>
      <c r="EQ774" s="381"/>
      <c r="ER774" s="381"/>
      <c r="ES774" s="381"/>
      <c r="ET774" s="381"/>
      <c r="EU774" s="381"/>
      <c r="EV774" s="381"/>
      <c r="EW774" s="381"/>
      <c r="EX774" s="381"/>
      <c r="EY774" s="381"/>
      <c r="EZ774" s="381"/>
      <c r="FA774" s="381"/>
      <c r="FB774" s="381"/>
      <c r="FC774" s="381"/>
      <c r="FD774" s="381"/>
      <c r="FE774" s="381"/>
      <c r="FF774" s="381"/>
      <c r="FG774" s="381"/>
      <c r="FH774" s="381"/>
      <c r="FI774" s="381"/>
      <c r="FJ774" s="381"/>
      <c r="FK774" s="381"/>
      <c r="FL774" s="381"/>
      <c r="FM774" s="381"/>
      <c r="FN774" s="381"/>
      <c r="FO774" s="381"/>
      <c r="FP774" s="381"/>
      <c r="FQ774" s="381"/>
      <c r="FR774" s="381"/>
      <c r="FS774" s="381"/>
      <c r="FT774" s="381"/>
      <c r="FU774" s="381"/>
      <c r="FV774" s="381"/>
      <c r="FW774" s="381"/>
      <c r="FX774" s="381"/>
      <c r="FY774" s="381"/>
      <c r="FZ774" s="381"/>
      <c r="GA774" s="381"/>
      <c r="GB774" s="381"/>
      <c r="GC774" s="381"/>
      <c r="GD774" s="381"/>
      <c r="GE774" s="381"/>
      <c r="GF774" s="381"/>
      <c r="GG774" s="381"/>
      <c r="GH774" s="381"/>
      <c r="GI774" s="381"/>
      <c r="GJ774" s="381"/>
      <c r="GK774" s="381"/>
      <c r="GL774" s="381"/>
      <c r="GM774" s="381"/>
      <c r="GN774" s="381"/>
      <c r="GO774" s="381"/>
      <c r="GP774" s="381"/>
      <c r="GQ774" s="381"/>
      <c r="GR774" s="381"/>
      <c r="GS774" s="381"/>
      <c r="GT774" s="381"/>
      <c r="GU774" s="381"/>
      <c r="GV774" s="381"/>
      <c r="GW774" s="381"/>
      <c r="GX774" s="381"/>
      <c r="GY774" s="381"/>
      <c r="GZ774" s="381"/>
      <c r="HA774" s="381"/>
      <c r="HB774" s="381"/>
      <c r="HC774" s="381"/>
      <c r="HD774" s="381"/>
      <c r="HE774" s="381"/>
      <c r="HF774" s="381"/>
      <c r="HG774" s="381"/>
      <c r="HH774" s="381"/>
      <c r="HI774" s="381"/>
      <c r="HJ774" s="381"/>
      <c r="HK774" s="381"/>
      <c r="HL774" s="381"/>
      <c r="HM774" s="381"/>
      <c r="HN774" s="381"/>
      <c r="HO774" s="381"/>
      <c r="HP774" s="381"/>
      <c r="HQ774" s="381"/>
      <c r="HR774" s="381"/>
      <c r="HS774" s="381"/>
      <c r="HT774" s="381"/>
      <c r="HU774" s="381"/>
      <c r="HV774" s="381"/>
      <c r="HW774" s="381"/>
      <c r="HX774" s="381"/>
      <c r="HY774" s="381"/>
      <c r="HZ774" s="381"/>
      <c r="IA774" s="381"/>
      <c r="IB774" s="381"/>
      <c r="IC774" s="381"/>
      <c r="ID774" s="381"/>
      <c r="IE774" s="381"/>
      <c r="IF774" s="381"/>
      <c r="IG774" s="381"/>
      <c r="IH774" s="381"/>
      <c r="II774" s="381"/>
      <c r="IJ774" s="381"/>
      <c r="IK774" s="381"/>
      <c r="IL774" s="381"/>
      <c r="IM774" s="381"/>
      <c r="IN774" s="381"/>
      <c r="IO774" s="381"/>
      <c r="IP774" s="381"/>
      <c r="IQ774" s="381"/>
      <c r="IR774" s="381"/>
      <c r="IS774" s="381"/>
      <c r="IT774" s="381"/>
      <c r="IU774" s="381"/>
      <c r="IV774" s="381"/>
      <c r="IW774" s="381"/>
      <c r="IX774" s="381"/>
      <c r="IY774" s="381"/>
    </row>
    <row r="775" spans="1:259" ht="12.95" customHeight="1">
      <c r="A775" s="61" t="s">
        <v>8484</v>
      </c>
      <c r="B775" s="213"/>
      <c r="C775" s="213"/>
      <c r="D775" s="131">
        <v>250001780</v>
      </c>
      <c r="E775" s="216" t="s">
        <v>1501</v>
      </c>
      <c r="F775" s="216"/>
      <c r="G775" s="217">
        <v>22100530</v>
      </c>
      <c r="H775" s="26"/>
      <c r="I775" s="26" t="s">
        <v>2322</v>
      </c>
      <c r="J775" s="26" t="s">
        <v>147</v>
      </c>
      <c r="K775" s="26" t="s">
        <v>2323</v>
      </c>
      <c r="L775" s="26" t="s">
        <v>149</v>
      </c>
      <c r="M775" s="146" t="s">
        <v>104</v>
      </c>
      <c r="N775" s="26"/>
      <c r="O775" s="28" t="s">
        <v>105</v>
      </c>
      <c r="P775" s="28" t="s">
        <v>106</v>
      </c>
      <c r="Q775" s="26" t="s">
        <v>107</v>
      </c>
      <c r="R775" s="28" t="s">
        <v>433</v>
      </c>
      <c r="S775" s="26" t="s">
        <v>109</v>
      </c>
      <c r="T775" s="28" t="s">
        <v>106</v>
      </c>
      <c r="U775" s="26" t="s">
        <v>121</v>
      </c>
      <c r="V775" s="26" t="s">
        <v>111</v>
      </c>
      <c r="W775" s="77">
        <v>60</v>
      </c>
      <c r="X775" s="26" t="s">
        <v>112</v>
      </c>
      <c r="Y775" s="28"/>
      <c r="Z775" s="28"/>
      <c r="AA775" s="28"/>
      <c r="AB775" s="49"/>
      <c r="AC775" s="27">
        <v>90</v>
      </c>
      <c r="AD775" s="27">
        <v>10</v>
      </c>
      <c r="AE775" s="150" t="s">
        <v>128</v>
      </c>
      <c r="AF775" s="174" t="s">
        <v>114</v>
      </c>
      <c r="AG775" s="151">
        <v>126</v>
      </c>
      <c r="AH775" s="80">
        <v>1302.4000000000001</v>
      </c>
      <c r="AI775" s="32">
        <v>0</v>
      </c>
      <c r="AJ775" s="33">
        <f t="shared" si="45"/>
        <v>0</v>
      </c>
      <c r="AK775" s="154"/>
      <c r="AL775" s="154"/>
      <c r="AM775" s="154"/>
      <c r="AN775" s="24" t="s">
        <v>115</v>
      </c>
      <c r="AO775" s="26"/>
      <c r="AP775" s="26"/>
      <c r="AQ775" s="26"/>
      <c r="AR775" s="26"/>
      <c r="AS775" s="26" t="s">
        <v>2327</v>
      </c>
      <c r="AT775" s="26"/>
      <c r="AU775" s="26"/>
      <c r="AV775" s="26"/>
      <c r="AW775" s="75"/>
      <c r="AX775" s="75"/>
      <c r="AY775" s="75"/>
      <c r="AZ775" s="75"/>
      <c r="BA775" s="381"/>
      <c r="BB775" s="381"/>
      <c r="BC775" s="156"/>
      <c r="BD775" s="156"/>
      <c r="BE775" s="983">
        <v>698</v>
      </c>
      <c r="BF775" s="381"/>
      <c r="BG775" s="381"/>
      <c r="BH775" s="381"/>
      <c r="BI775" s="381"/>
      <c r="BJ775" s="381"/>
      <c r="BK775" s="381"/>
      <c r="BL775" s="381"/>
      <c r="BM775" s="381"/>
      <c r="BN775" s="381"/>
      <c r="BO775" s="381"/>
      <c r="BP775" s="381"/>
      <c r="BQ775" s="381"/>
      <c r="BR775" s="381"/>
      <c r="BS775" s="381"/>
      <c r="BT775" s="381"/>
      <c r="BU775" s="381"/>
      <c r="BV775" s="381"/>
      <c r="BW775" s="381"/>
      <c r="BX775" s="381"/>
      <c r="BY775" s="381"/>
      <c r="BZ775" s="381"/>
      <c r="CA775" s="381"/>
      <c r="CB775" s="381"/>
      <c r="CC775" s="381"/>
      <c r="CD775" s="381"/>
      <c r="CE775" s="381"/>
      <c r="CF775" s="381"/>
      <c r="CG775" s="381"/>
      <c r="CH775" s="381"/>
      <c r="CI775" s="381"/>
      <c r="CJ775" s="381"/>
      <c r="CK775" s="381"/>
      <c r="CL775" s="381"/>
      <c r="CM775" s="381"/>
      <c r="CN775" s="381"/>
      <c r="CO775" s="381"/>
      <c r="CP775" s="381"/>
      <c r="CQ775" s="381"/>
      <c r="CR775" s="381"/>
      <c r="CS775" s="381"/>
      <c r="CT775" s="381"/>
      <c r="CU775" s="381"/>
      <c r="CV775" s="381"/>
      <c r="CW775" s="381"/>
      <c r="CX775" s="381"/>
      <c r="CY775" s="381"/>
      <c r="CZ775" s="381"/>
      <c r="DA775" s="381"/>
      <c r="DB775" s="381"/>
      <c r="DC775" s="381"/>
      <c r="DD775" s="381"/>
      <c r="DE775" s="381"/>
      <c r="DF775" s="381"/>
      <c r="DG775" s="381"/>
      <c r="DH775" s="381"/>
      <c r="DI775" s="381"/>
      <c r="DJ775" s="381"/>
      <c r="DK775" s="381"/>
      <c r="DL775" s="381"/>
      <c r="DM775" s="381"/>
      <c r="DN775" s="381"/>
      <c r="DO775" s="381"/>
      <c r="DP775" s="381"/>
      <c r="DQ775" s="381"/>
      <c r="DR775" s="381"/>
      <c r="DS775" s="381"/>
      <c r="DT775" s="381"/>
      <c r="DU775" s="381"/>
      <c r="DV775" s="381"/>
      <c r="DW775" s="381"/>
      <c r="DX775" s="381"/>
      <c r="DY775" s="381"/>
      <c r="DZ775" s="381"/>
      <c r="EA775" s="381"/>
      <c r="EB775" s="381"/>
      <c r="EC775" s="381"/>
      <c r="ED775" s="381"/>
      <c r="EE775" s="381"/>
      <c r="EF775" s="381"/>
      <c r="EG775" s="381"/>
      <c r="EH775" s="381"/>
      <c r="EI775" s="381"/>
      <c r="EJ775" s="381"/>
      <c r="EK775" s="381"/>
      <c r="EL775" s="381"/>
      <c r="EM775" s="381"/>
      <c r="EN775" s="381"/>
      <c r="EO775" s="381"/>
      <c r="EP775" s="381"/>
      <c r="EQ775" s="381"/>
      <c r="ER775" s="381"/>
      <c r="ES775" s="381"/>
      <c r="ET775" s="381"/>
      <c r="EU775" s="381"/>
      <c r="EV775" s="381"/>
      <c r="EW775" s="381"/>
      <c r="EX775" s="381"/>
      <c r="EY775" s="381"/>
      <c r="EZ775" s="381"/>
      <c r="FA775" s="381"/>
      <c r="FB775" s="381"/>
      <c r="FC775" s="381"/>
      <c r="FD775" s="381"/>
      <c r="FE775" s="381"/>
      <c r="FF775" s="381"/>
      <c r="FG775" s="381"/>
      <c r="FH775" s="381"/>
      <c r="FI775" s="381"/>
      <c r="FJ775" s="381"/>
      <c r="FK775" s="381"/>
      <c r="FL775" s="381"/>
      <c r="FM775" s="381"/>
      <c r="FN775" s="381"/>
      <c r="FO775" s="381"/>
      <c r="FP775" s="381"/>
      <c r="FQ775" s="381"/>
      <c r="FR775" s="381"/>
      <c r="FS775" s="381"/>
      <c r="FT775" s="381"/>
      <c r="FU775" s="381"/>
      <c r="FV775" s="381"/>
      <c r="FW775" s="381"/>
      <c r="FX775" s="381"/>
      <c r="FY775" s="381"/>
      <c r="FZ775" s="381"/>
      <c r="GA775" s="381"/>
      <c r="GB775" s="381"/>
      <c r="GC775" s="381"/>
      <c r="GD775" s="381"/>
      <c r="GE775" s="381"/>
      <c r="GF775" s="381"/>
      <c r="GG775" s="381"/>
      <c r="GH775" s="381"/>
      <c r="GI775" s="381"/>
      <c r="GJ775" s="381"/>
      <c r="GK775" s="381"/>
      <c r="GL775" s="381"/>
      <c r="GM775" s="381"/>
      <c r="GN775" s="381"/>
      <c r="GO775" s="381"/>
      <c r="GP775" s="381"/>
      <c r="GQ775" s="381"/>
      <c r="GR775" s="381"/>
      <c r="GS775" s="381"/>
      <c r="GT775" s="381"/>
      <c r="GU775" s="381"/>
      <c r="GV775" s="381"/>
      <c r="GW775" s="381"/>
      <c r="GX775" s="381"/>
      <c r="GY775" s="381"/>
      <c r="GZ775" s="381"/>
      <c r="HA775" s="381"/>
      <c r="HB775" s="381"/>
      <c r="HC775" s="381"/>
      <c r="HD775" s="381"/>
      <c r="HE775" s="381"/>
      <c r="HF775" s="381"/>
      <c r="HG775" s="381"/>
      <c r="HH775" s="381"/>
      <c r="HI775" s="381"/>
      <c r="HJ775" s="381"/>
      <c r="HK775" s="381"/>
      <c r="HL775" s="381"/>
      <c r="HM775" s="381"/>
      <c r="HN775" s="381"/>
      <c r="HO775" s="381"/>
      <c r="HP775" s="381"/>
      <c r="HQ775" s="381"/>
      <c r="HR775" s="381"/>
      <c r="HS775" s="381"/>
      <c r="HT775" s="381"/>
      <c r="HU775" s="381"/>
      <c r="HV775" s="381"/>
      <c r="HW775" s="381"/>
      <c r="HX775" s="381"/>
      <c r="HY775" s="381"/>
      <c r="HZ775" s="381"/>
      <c r="IA775" s="381"/>
      <c r="IB775" s="381"/>
      <c r="IC775" s="381"/>
      <c r="ID775" s="381"/>
      <c r="IE775" s="381"/>
      <c r="IF775" s="381"/>
      <c r="IG775" s="381"/>
      <c r="IH775" s="381"/>
      <c r="II775" s="381"/>
      <c r="IJ775" s="381"/>
      <c r="IK775" s="381"/>
      <c r="IL775" s="381"/>
      <c r="IM775" s="381"/>
      <c r="IN775" s="381"/>
      <c r="IO775" s="381"/>
      <c r="IP775" s="381"/>
      <c r="IQ775" s="381"/>
      <c r="IR775" s="381"/>
      <c r="IS775" s="381"/>
      <c r="IT775" s="381"/>
      <c r="IU775" s="381"/>
      <c r="IV775" s="381"/>
      <c r="IW775" s="381"/>
      <c r="IX775" s="381"/>
      <c r="IY775" s="381"/>
    </row>
    <row r="776" spans="1:259" ht="12.95" customHeight="1">
      <c r="A776" s="61" t="s">
        <v>8484</v>
      </c>
      <c r="B776" s="524"/>
      <c r="C776" s="524"/>
      <c r="D776" s="131">
        <v>250001780</v>
      </c>
      <c r="E776" s="796" t="s">
        <v>4845</v>
      </c>
      <c r="F776" s="796"/>
      <c r="G776" s="524"/>
      <c r="H776" s="524"/>
      <c r="I776" s="606" t="s">
        <v>2322</v>
      </c>
      <c r="J776" s="606" t="s">
        <v>147</v>
      </c>
      <c r="K776" s="606" t="s">
        <v>2323</v>
      </c>
      <c r="L776" s="470" t="s">
        <v>149</v>
      </c>
      <c r="M776" s="217" t="s">
        <v>104</v>
      </c>
      <c r="N776" s="470" t="s">
        <v>120</v>
      </c>
      <c r="O776" s="131" t="s">
        <v>83</v>
      </c>
      <c r="P776" s="398" t="s">
        <v>106</v>
      </c>
      <c r="Q776" s="606" t="s">
        <v>107</v>
      </c>
      <c r="R776" s="398" t="s">
        <v>2149</v>
      </c>
      <c r="S776" s="470" t="s">
        <v>109</v>
      </c>
      <c r="T776" s="398" t="s">
        <v>106</v>
      </c>
      <c r="U776" s="606" t="s">
        <v>121</v>
      </c>
      <c r="V776" s="606" t="s">
        <v>111</v>
      </c>
      <c r="W776" s="441">
        <v>60</v>
      </c>
      <c r="X776" s="606" t="s">
        <v>112</v>
      </c>
      <c r="Y776" s="398"/>
      <c r="Z776" s="398"/>
      <c r="AA776" s="398"/>
      <c r="AB776" s="470">
        <v>30</v>
      </c>
      <c r="AC776" s="470">
        <v>60</v>
      </c>
      <c r="AD776" s="470">
        <v>10</v>
      </c>
      <c r="AE776" s="794" t="s">
        <v>128</v>
      </c>
      <c r="AF776" s="447" t="s">
        <v>114</v>
      </c>
      <c r="AG776" s="610">
        <v>26</v>
      </c>
      <c r="AH776" s="610">
        <v>1302.4000000000001</v>
      </c>
      <c r="AI776" s="739">
        <v>33862.400000000001</v>
      </c>
      <c r="AJ776" s="739">
        <f t="shared" si="45"/>
        <v>37925.888000000006</v>
      </c>
      <c r="AK776" s="740"/>
      <c r="AL776" s="741"/>
      <c r="AM776" s="741"/>
      <c r="AN776" s="395" t="s">
        <v>115</v>
      </c>
      <c r="AO776" s="606"/>
      <c r="AP776" s="606"/>
      <c r="AQ776" s="606"/>
      <c r="AR776" s="606"/>
      <c r="AS776" s="606" t="s">
        <v>2327</v>
      </c>
      <c r="AT776" s="606"/>
      <c r="AU776" s="606"/>
      <c r="AV776" s="606"/>
      <c r="AW776" s="75"/>
      <c r="AX776" s="75"/>
      <c r="AY776" s="75"/>
      <c r="AZ776" s="60" t="s">
        <v>4716</v>
      </c>
      <c r="BA776" s="767"/>
      <c r="BB776" s="326"/>
      <c r="BC776" s="326"/>
      <c r="BD776" s="106"/>
      <c r="BE776" s="983">
        <v>699</v>
      </c>
      <c r="BF776" s="381"/>
      <c r="BG776" s="381"/>
      <c r="BH776" s="381"/>
      <c r="BI776" s="381"/>
      <c r="BJ776" s="381"/>
      <c r="BK776" s="381"/>
      <c r="BL776" s="381"/>
      <c r="BM776" s="381"/>
      <c r="BN776" s="381"/>
      <c r="BO776" s="381"/>
      <c r="BP776" s="381"/>
      <c r="BQ776" s="381"/>
      <c r="BR776" s="381"/>
      <c r="BS776" s="381"/>
      <c r="BT776" s="381"/>
      <c r="BU776" s="381"/>
      <c r="BV776" s="381"/>
      <c r="BW776" s="381"/>
      <c r="BX776" s="381"/>
      <c r="BY776" s="381"/>
      <c r="BZ776" s="381"/>
      <c r="CA776" s="381"/>
      <c r="CB776" s="381"/>
      <c r="CC776" s="381"/>
      <c r="CD776" s="381"/>
      <c r="CE776" s="381"/>
      <c r="CF776" s="381"/>
      <c r="CG776" s="381"/>
      <c r="CH776" s="381"/>
      <c r="CI776" s="381"/>
      <c r="CJ776" s="381"/>
      <c r="CK776" s="381"/>
      <c r="CL776" s="381"/>
      <c r="CM776" s="381"/>
      <c r="CN776" s="381"/>
      <c r="CO776" s="381"/>
      <c r="CP776" s="381"/>
      <c r="CQ776" s="381"/>
      <c r="CR776" s="381"/>
      <c r="CS776" s="381"/>
      <c r="CT776" s="381"/>
      <c r="CU776" s="381"/>
      <c r="CV776" s="381"/>
      <c r="CW776" s="381"/>
      <c r="CX776" s="381"/>
      <c r="CY776" s="381"/>
      <c r="CZ776" s="381"/>
      <c r="DA776" s="381"/>
      <c r="DB776" s="381"/>
      <c r="DC776" s="381"/>
      <c r="DD776" s="381"/>
      <c r="DE776" s="381"/>
      <c r="DF776" s="381"/>
      <c r="DG776" s="381"/>
      <c r="DH776" s="381"/>
      <c r="DI776" s="381"/>
      <c r="DJ776" s="381"/>
      <c r="DK776" s="381"/>
      <c r="DL776" s="381"/>
      <c r="DM776" s="381"/>
      <c r="DN776" s="381"/>
      <c r="DO776" s="381"/>
      <c r="DP776" s="381"/>
      <c r="DQ776" s="381"/>
      <c r="DR776" s="381"/>
      <c r="DS776" s="381"/>
      <c r="DT776" s="381"/>
      <c r="DU776" s="381"/>
      <c r="DV776" s="381"/>
      <c r="DW776" s="381"/>
      <c r="DX776" s="381"/>
      <c r="DY776" s="381"/>
      <c r="DZ776" s="381"/>
      <c r="EA776" s="381"/>
      <c r="EB776" s="381"/>
      <c r="EC776" s="381"/>
      <c r="ED776" s="381"/>
      <c r="EE776" s="381"/>
      <c r="EF776" s="381"/>
      <c r="EG776" s="381"/>
      <c r="EH776" s="381"/>
      <c r="EI776" s="381"/>
      <c r="EJ776" s="381"/>
      <c r="EK776" s="381"/>
      <c r="EL776" s="381"/>
      <c r="EM776" s="381"/>
      <c r="EN776" s="381"/>
      <c r="EO776" s="381"/>
      <c r="EP776" s="381"/>
      <c r="EQ776" s="381"/>
      <c r="ER776" s="381"/>
      <c r="ES776" s="381"/>
      <c r="ET776" s="381"/>
      <c r="EU776" s="381"/>
      <c r="EV776" s="381"/>
      <c r="EW776" s="381"/>
      <c r="EX776" s="381"/>
      <c r="EY776" s="381"/>
      <c r="EZ776" s="381"/>
      <c r="FA776" s="381"/>
      <c r="FB776" s="381"/>
      <c r="FC776" s="381"/>
      <c r="FD776" s="381"/>
      <c r="FE776" s="381"/>
      <c r="FF776" s="381"/>
      <c r="FG776" s="381"/>
      <c r="FH776" s="381"/>
      <c r="FI776" s="381"/>
      <c r="FJ776" s="381"/>
      <c r="FK776" s="381"/>
      <c r="FL776" s="381"/>
      <c r="FM776" s="381"/>
      <c r="FN776" s="381"/>
      <c r="FO776" s="381"/>
      <c r="FP776" s="381"/>
      <c r="FQ776" s="381"/>
      <c r="FR776" s="381"/>
      <c r="FS776" s="381"/>
      <c r="FT776" s="381"/>
      <c r="FU776" s="381"/>
      <c r="FV776" s="381"/>
      <c r="FW776" s="381"/>
      <c r="FX776" s="381"/>
      <c r="FY776" s="381"/>
      <c r="FZ776" s="381"/>
      <c r="GA776" s="381"/>
      <c r="GB776" s="381"/>
      <c r="GC776" s="381"/>
      <c r="GD776" s="381"/>
      <c r="GE776" s="381"/>
      <c r="GF776" s="381"/>
      <c r="GG776" s="381"/>
      <c r="GH776" s="381"/>
      <c r="GI776" s="381"/>
      <c r="GJ776" s="381"/>
      <c r="GK776" s="381"/>
      <c r="GL776" s="381"/>
      <c r="GM776" s="381"/>
      <c r="GN776" s="381"/>
      <c r="GO776" s="381"/>
      <c r="GP776" s="381"/>
      <c r="GQ776" s="381"/>
      <c r="GR776" s="381"/>
      <c r="GS776" s="381"/>
      <c r="GT776" s="381"/>
      <c r="GU776" s="381"/>
      <c r="GV776" s="381"/>
      <c r="GW776" s="381"/>
      <c r="GX776" s="381"/>
      <c r="GY776" s="381"/>
      <c r="GZ776" s="381"/>
      <c r="HA776" s="381"/>
      <c r="HB776" s="381"/>
      <c r="HC776" s="381"/>
      <c r="HD776" s="381"/>
      <c r="HE776" s="381"/>
      <c r="HF776" s="381"/>
      <c r="HG776" s="381"/>
      <c r="HH776" s="381"/>
      <c r="HI776" s="381"/>
      <c r="HJ776" s="381"/>
      <c r="HK776" s="381"/>
      <c r="HL776" s="381"/>
      <c r="HM776" s="381"/>
      <c r="HN776" s="381"/>
      <c r="HO776" s="381"/>
      <c r="HP776" s="381"/>
      <c r="HQ776" s="381"/>
      <c r="HR776" s="381"/>
      <c r="HS776" s="381"/>
      <c r="HT776" s="381"/>
      <c r="HU776" s="381"/>
      <c r="HV776" s="381"/>
      <c r="HW776" s="381"/>
      <c r="HX776" s="381"/>
      <c r="HY776" s="381"/>
      <c r="HZ776" s="381"/>
      <c r="IA776" s="381"/>
      <c r="IB776" s="381"/>
      <c r="IC776" s="381"/>
      <c r="ID776" s="381"/>
      <c r="IE776" s="381"/>
      <c r="IF776" s="381"/>
      <c r="IG776" s="381"/>
      <c r="IH776" s="381"/>
      <c r="II776" s="381"/>
      <c r="IJ776" s="381"/>
      <c r="IK776" s="381"/>
      <c r="IL776" s="381"/>
      <c r="IM776" s="381"/>
      <c r="IN776" s="381"/>
      <c r="IO776" s="381"/>
      <c r="IP776" s="381"/>
      <c r="IQ776" s="381"/>
      <c r="IR776" s="381"/>
      <c r="IS776" s="381"/>
      <c r="IT776" s="381"/>
      <c r="IU776" s="381"/>
      <c r="IV776" s="381"/>
      <c r="IW776" s="381"/>
      <c r="IX776" s="381"/>
      <c r="IY776" s="381"/>
    </row>
    <row r="777" spans="1:259" s="327" customFormat="1" ht="14.25" customHeight="1">
      <c r="A777" s="330" t="s">
        <v>8484</v>
      </c>
      <c r="B777" s="331"/>
      <c r="C777" s="331"/>
      <c r="D777" s="334">
        <v>250001782</v>
      </c>
      <c r="E777" s="335" t="s">
        <v>1503</v>
      </c>
      <c r="F777" s="335"/>
      <c r="G777" s="336">
        <v>22100531</v>
      </c>
      <c r="H777" s="52"/>
      <c r="I777" s="52" t="s">
        <v>2322</v>
      </c>
      <c r="J777" s="52" t="s">
        <v>147</v>
      </c>
      <c r="K777" s="52" t="s">
        <v>2323</v>
      </c>
      <c r="L777" s="52" t="s">
        <v>149</v>
      </c>
      <c r="M777" s="178" t="s">
        <v>104</v>
      </c>
      <c r="N777" s="52"/>
      <c r="O777" s="54" t="s">
        <v>105</v>
      </c>
      <c r="P777" s="54" t="s">
        <v>106</v>
      </c>
      <c r="Q777" s="52" t="s">
        <v>107</v>
      </c>
      <c r="R777" s="54" t="s">
        <v>433</v>
      </c>
      <c r="S777" s="52" t="s">
        <v>109</v>
      </c>
      <c r="T777" s="54" t="s">
        <v>106</v>
      </c>
      <c r="U777" s="52" t="s">
        <v>121</v>
      </c>
      <c r="V777" s="52" t="s">
        <v>111</v>
      </c>
      <c r="W777" s="255">
        <v>60</v>
      </c>
      <c r="X777" s="52" t="s">
        <v>112</v>
      </c>
      <c r="Y777" s="54"/>
      <c r="Z777" s="54"/>
      <c r="AA777" s="54"/>
      <c r="AB777" s="676"/>
      <c r="AC777" s="53">
        <v>90</v>
      </c>
      <c r="AD777" s="53">
        <v>10</v>
      </c>
      <c r="AE777" s="358" t="s">
        <v>128</v>
      </c>
      <c r="AF777" s="357" t="s">
        <v>114</v>
      </c>
      <c r="AG777" s="551">
        <v>96</v>
      </c>
      <c r="AH777" s="553">
        <v>2227.5500000000002</v>
      </c>
      <c r="AI777" s="365">
        <v>0</v>
      </c>
      <c r="AJ777" s="248">
        <f t="shared" si="45"/>
        <v>0</v>
      </c>
      <c r="AK777" s="181"/>
      <c r="AL777" s="181"/>
      <c r="AM777" s="181"/>
      <c r="AN777" s="426" t="s">
        <v>115</v>
      </c>
      <c r="AO777" s="52"/>
      <c r="AP777" s="52"/>
      <c r="AQ777" s="654"/>
      <c r="AR777" s="26"/>
      <c r="AS777" s="26" t="s">
        <v>2328</v>
      </c>
      <c r="AT777" s="26"/>
      <c r="AU777" s="26"/>
      <c r="AV777" s="26"/>
      <c r="AW777" s="75"/>
      <c r="AX777" s="75"/>
      <c r="AY777" s="75"/>
      <c r="AZ777" s="75"/>
      <c r="BA777" s="76"/>
      <c r="BB777" s="381"/>
      <c r="BC777" s="156"/>
      <c r="BD777" s="156"/>
      <c r="BE777" s="983">
        <v>700</v>
      </c>
      <c r="BF777" s="201"/>
      <c r="BG777" s="201"/>
      <c r="BH777" s="201"/>
      <c r="BI777" s="201"/>
      <c r="BJ777" s="201"/>
      <c r="BK777" s="201"/>
      <c r="BL777" s="201"/>
      <c r="BM777" s="201"/>
      <c r="BN777" s="201"/>
      <c r="BO777" s="201"/>
      <c r="BP777" s="201"/>
      <c r="BQ777" s="201"/>
      <c r="BR777" s="201"/>
      <c r="BS777" s="201"/>
      <c r="BT777" s="201"/>
      <c r="BU777" s="201"/>
      <c r="BV777" s="201"/>
      <c r="BW777" s="201"/>
      <c r="BX777" s="201"/>
      <c r="BY777" s="201"/>
      <c r="BZ777" s="201"/>
      <c r="CA777" s="201"/>
      <c r="CB777" s="201"/>
      <c r="CC777" s="201"/>
      <c r="CD777" s="201"/>
      <c r="CE777" s="201"/>
      <c r="CF777" s="201"/>
      <c r="CG777" s="201"/>
      <c r="CH777" s="201"/>
      <c r="CI777" s="201"/>
      <c r="CJ777" s="201"/>
      <c r="CK777" s="201"/>
      <c r="CL777" s="201"/>
      <c r="CM777" s="201"/>
      <c r="CN777" s="201"/>
      <c r="CO777" s="201"/>
      <c r="CP777" s="201"/>
      <c r="CQ777" s="201"/>
      <c r="CR777" s="201"/>
      <c r="CS777" s="201"/>
      <c r="CT777" s="201"/>
      <c r="CU777" s="201"/>
      <c r="CV777" s="201"/>
      <c r="CW777" s="201"/>
      <c r="CX777" s="201"/>
      <c r="CY777" s="201"/>
      <c r="CZ777" s="201"/>
      <c r="DA777" s="201"/>
      <c r="DB777" s="201"/>
      <c r="DC777" s="201"/>
      <c r="DD777" s="201"/>
      <c r="DE777" s="201"/>
      <c r="DF777" s="201"/>
      <c r="DG777" s="201"/>
      <c r="DH777" s="201"/>
      <c r="DI777" s="201"/>
      <c r="DJ777" s="201"/>
      <c r="DK777" s="201"/>
      <c r="DL777" s="201"/>
      <c r="DM777" s="201"/>
      <c r="DN777" s="201"/>
      <c r="DO777" s="201"/>
      <c r="DP777" s="201"/>
      <c r="DQ777" s="201"/>
      <c r="DR777" s="201"/>
      <c r="DS777" s="201"/>
      <c r="DT777" s="201"/>
      <c r="DU777" s="201"/>
      <c r="DV777" s="201"/>
      <c r="DW777" s="201"/>
      <c r="DX777" s="201"/>
      <c r="DY777" s="201"/>
      <c r="DZ777" s="201"/>
      <c r="EA777" s="201"/>
      <c r="EB777" s="201"/>
      <c r="EC777" s="201"/>
      <c r="ED777" s="201"/>
      <c r="EE777" s="201"/>
      <c r="EF777" s="201"/>
      <c r="EG777" s="201"/>
      <c r="EH777" s="201"/>
      <c r="EI777" s="201"/>
      <c r="EJ777" s="201"/>
      <c r="EK777" s="201"/>
      <c r="EL777" s="201"/>
      <c r="EM777" s="201"/>
      <c r="EN777" s="201"/>
      <c r="EO777" s="201"/>
      <c r="EP777" s="201"/>
      <c r="EQ777" s="201"/>
      <c r="ER777" s="201"/>
      <c r="ES777" s="201"/>
      <c r="ET777" s="201"/>
      <c r="EU777" s="201"/>
      <c r="EV777" s="201"/>
      <c r="EW777" s="201"/>
      <c r="EX777" s="201"/>
      <c r="EY777" s="201"/>
      <c r="EZ777" s="201"/>
      <c r="FA777" s="201"/>
      <c r="FB777" s="201"/>
      <c r="FC777" s="201"/>
      <c r="FD777" s="201"/>
      <c r="FE777" s="201"/>
      <c r="FF777" s="201"/>
      <c r="FG777" s="201"/>
      <c r="FH777" s="201"/>
      <c r="FI777" s="201"/>
      <c r="FJ777" s="201"/>
      <c r="FK777" s="201"/>
      <c r="FL777" s="201"/>
      <c r="FM777" s="201"/>
      <c r="FN777" s="201"/>
      <c r="FO777" s="201"/>
      <c r="FP777" s="201"/>
      <c r="FQ777" s="201"/>
      <c r="FR777" s="201"/>
      <c r="FS777" s="201"/>
      <c r="FT777" s="201"/>
      <c r="FU777" s="201"/>
      <c r="FV777" s="201"/>
      <c r="FW777" s="201"/>
      <c r="FX777" s="201"/>
      <c r="FY777" s="201"/>
      <c r="FZ777" s="201"/>
      <c r="GA777" s="201"/>
      <c r="GB777" s="201"/>
      <c r="GC777" s="201"/>
      <c r="GD777" s="201"/>
      <c r="GE777" s="201"/>
      <c r="GF777" s="201"/>
      <c r="GG777" s="201"/>
      <c r="GH777" s="201"/>
      <c r="GI777" s="201"/>
      <c r="GJ777" s="201"/>
      <c r="GK777" s="201"/>
      <c r="GL777" s="201"/>
      <c r="GM777" s="201"/>
      <c r="GN777" s="201"/>
      <c r="GO777" s="201"/>
      <c r="GP777" s="201"/>
      <c r="GQ777" s="201"/>
      <c r="GR777" s="201"/>
      <c r="GS777" s="201"/>
      <c r="GT777" s="201"/>
      <c r="GU777" s="201"/>
      <c r="GV777" s="201"/>
      <c r="GW777" s="201"/>
      <c r="GX777" s="201"/>
      <c r="GY777" s="201"/>
      <c r="GZ777" s="201"/>
      <c r="HA777" s="201"/>
      <c r="HB777" s="201"/>
      <c r="HC777" s="201"/>
      <c r="HD777" s="201"/>
      <c r="HE777" s="201"/>
      <c r="HF777" s="201"/>
      <c r="HG777" s="201"/>
      <c r="HH777" s="201"/>
      <c r="HI777" s="201"/>
      <c r="HJ777" s="201"/>
      <c r="HK777" s="201"/>
      <c r="HL777" s="201"/>
      <c r="HM777" s="201"/>
      <c r="HN777" s="201"/>
      <c r="HO777" s="201"/>
      <c r="HP777" s="201"/>
      <c r="HQ777" s="201"/>
      <c r="HR777" s="201"/>
      <c r="HS777" s="201"/>
      <c r="HT777" s="201"/>
      <c r="HU777" s="201"/>
      <c r="HV777" s="201"/>
      <c r="HW777" s="201"/>
      <c r="HX777" s="201"/>
      <c r="HY777" s="201"/>
      <c r="HZ777" s="201"/>
      <c r="IA777" s="201"/>
      <c r="IB777" s="201"/>
      <c r="IC777" s="201"/>
      <c r="ID777" s="201"/>
      <c r="IE777" s="201"/>
      <c r="IF777" s="201"/>
      <c r="IG777" s="201"/>
      <c r="IH777" s="201"/>
      <c r="II777" s="201"/>
      <c r="IJ777" s="201"/>
      <c r="IK777" s="201"/>
      <c r="IL777" s="201"/>
      <c r="IM777" s="201"/>
      <c r="IN777" s="201"/>
      <c r="IO777" s="201"/>
      <c r="IP777" s="201"/>
      <c r="IQ777" s="201"/>
      <c r="IR777" s="201"/>
      <c r="IS777" s="201"/>
      <c r="IT777" s="201"/>
      <c r="IU777" s="201"/>
      <c r="IV777" s="201"/>
      <c r="IW777" s="201"/>
      <c r="IX777" s="201"/>
      <c r="IY777" s="201"/>
    </row>
    <row r="778" spans="1:259" s="327" customFormat="1" ht="14.25" customHeight="1">
      <c r="A778" s="330" t="s">
        <v>8484</v>
      </c>
      <c r="B778" s="821"/>
      <c r="C778" s="821"/>
      <c r="D778" s="334">
        <v>250001782</v>
      </c>
      <c r="E778" s="822" t="s">
        <v>4846</v>
      </c>
      <c r="F778" s="822"/>
      <c r="G778" s="821"/>
      <c r="H778" s="821"/>
      <c r="I778" s="823" t="s">
        <v>2322</v>
      </c>
      <c r="J778" s="823" t="s">
        <v>147</v>
      </c>
      <c r="K778" s="823" t="s">
        <v>2323</v>
      </c>
      <c r="L778" s="824" t="s">
        <v>149</v>
      </c>
      <c r="M778" s="336" t="s">
        <v>104</v>
      </c>
      <c r="N778" s="824" t="s">
        <v>120</v>
      </c>
      <c r="O778" s="334" t="s">
        <v>83</v>
      </c>
      <c r="P778" s="628" t="s">
        <v>106</v>
      </c>
      <c r="Q778" s="823" t="s">
        <v>107</v>
      </c>
      <c r="R778" s="628" t="s">
        <v>2149</v>
      </c>
      <c r="S778" s="824" t="s">
        <v>109</v>
      </c>
      <c r="T778" s="628" t="s">
        <v>106</v>
      </c>
      <c r="U778" s="823" t="s">
        <v>121</v>
      </c>
      <c r="V778" s="823" t="s">
        <v>111</v>
      </c>
      <c r="W778" s="858">
        <v>60</v>
      </c>
      <c r="X778" s="823" t="s">
        <v>112</v>
      </c>
      <c r="Y778" s="628"/>
      <c r="Z778" s="628"/>
      <c r="AA778" s="628"/>
      <c r="AB778" s="824">
        <v>30</v>
      </c>
      <c r="AC778" s="824">
        <v>60</v>
      </c>
      <c r="AD778" s="824">
        <v>10</v>
      </c>
      <c r="AE778" s="859" t="s">
        <v>128</v>
      </c>
      <c r="AF778" s="812" t="s">
        <v>114</v>
      </c>
      <c r="AG778" s="552">
        <v>96</v>
      </c>
      <c r="AH778" s="552">
        <v>2227.5500000000002</v>
      </c>
      <c r="AI778" s="831">
        <v>213844.80000000002</v>
      </c>
      <c r="AJ778" s="831">
        <f t="shared" si="45"/>
        <v>239506.17600000004</v>
      </c>
      <c r="AK778" s="832"/>
      <c r="AL778" s="833"/>
      <c r="AM778" s="833"/>
      <c r="AN778" s="834" t="s">
        <v>115</v>
      </c>
      <c r="AO778" s="823"/>
      <c r="AP778" s="823"/>
      <c r="AQ778" s="835"/>
      <c r="AR778" s="606"/>
      <c r="AS778" s="606" t="s">
        <v>2328</v>
      </c>
      <c r="AT778" s="606"/>
      <c r="AU778" s="606"/>
      <c r="AV778" s="606"/>
      <c r="AW778" s="75"/>
      <c r="AX778" s="75"/>
      <c r="AY778" s="75"/>
      <c r="AZ778" s="60" t="s">
        <v>4717</v>
      </c>
      <c r="BA778" s="606"/>
      <c r="BB778" s="326"/>
      <c r="BC778" s="326"/>
      <c r="BD778" s="106"/>
      <c r="BE778" s="983">
        <v>701</v>
      </c>
      <c r="BF778" s="201"/>
      <c r="BG778" s="201"/>
      <c r="BH778" s="201"/>
      <c r="BI778" s="201"/>
      <c r="BJ778" s="201"/>
      <c r="BK778" s="201"/>
      <c r="BL778" s="201"/>
      <c r="BM778" s="201"/>
      <c r="BN778" s="201"/>
      <c r="BO778" s="201"/>
      <c r="BP778" s="201"/>
      <c r="BQ778" s="201"/>
      <c r="BR778" s="201"/>
      <c r="BS778" s="201"/>
      <c r="BT778" s="201"/>
      <c r="BU778" s="201"/>
      <c r="BV778" s="201"/>
      <c r="BW778" s="201"/>
      <c r="BX778" s="201"/>
      <c r="BY778" s="201"/>
      <c r="BZ778" s="201"/>
      <c r="CA778" s="201"/>
      <c r="CB778" s="201"/>
      <c r="CC778" s="201"/>
      <c r="CD778" s="201"/>
      <c r="CE778" s="201"/>
      <c r="CF778" s="201"/>
      <c r="CG778" s="201"/>
      <c r="CH778" s="201"/>
      <c r="CI778" s="201"/>
      <c r="CJ778" s="201"/>
      <c r="CK778" s="201"/>
      <c r="CL778" s="201"/>
      <c r="CM778" s="201"/>
      <c r="CN778" s="201"/>
      <c r="CO778" s="201"/>
      <c r="CP778" s="201"/>
      <c r="CQ778" s="201"/>
      <c r="CR778" s="201"/>
      <c r="CS778" s="201"/>
      <c r="CT778" s="201"/>
      <c r="CU778" s="201"/>
      <c r="CV778" s="201"/>
      <c r="CW778" s="201"/>
      <c r="CX778" s="201"/>
      <c r="CY778" s="201"/>
      <c r="CZ778" s="201"/>
      <c r="DA778" s="201"/>
      <c r="DB778" s="201"/>
      <c r="DC778" s="201"/>
      <c r="DD778" s="201"/>
      <c r="DE778" s="201"/>
      <c r="DF778" s="201"/>
      <c r="DG778" s="201"/>
      <c r="DH778" s="201"/>
      <c r="DI778" s="201"/>
      <c r="DJ778" s="201"/>
      <c r="DK778" s="201"/>
      <c r="DL778" s="201"/>
      <c r="DM778" s="201"/>
      <c r="DN778" s="201"/>
      <c r="DO778" s="201"/>
      <c r="DP778" s="201"/>
      <c r="DQ778" s="201"/>
      <c r="DR778" s="201"/>
      <c r="DS778" s="201"/>
      <c r="DT778" s="201"/>
      <c r="DU778" s="201"/>
      <c r="DV778" s="201"/>
      <c r="DW778" s="201"/>
      <c r="DX778" s="201"/>
      <c r="DY778" s="201"/>
      <c r="DZ778" s="201"/>
      <c r="EA778" s="201"/>
      <c r="EB778" s="201"/>
      <c r="EC778" s="201"/>
      <c r="ED778" s="201"/>
      <c r="EE778" s="201"/>
      <c r="EF778" s="201"/>
      <c r="EG778" s="201"/>
      <c r="EH778" s="201"/>
      <c r="EI778" s="201"/>
      <c r="EJ778" s="201"/>
      <c r="EK778" s="201"/>
      <c r="EL778" s="201"/>
      <c r="EM778" s="201"/>
      <c r="EN778" s="201"/>
      <c r="EO778" s="201"/>
      <c r="EP778" s="201"/>
      <c r="EQ778" s="201"/>
      <c r="ER778" s="201"/>
      <c r="ES778" s="201"/>
      <c r="ET778" s="201"/>
      <c r="EU778" s="201"/>
      <c r="EV778" s="201"/>
      <c r="EW778" s="201"/>
      <c r="EX778" s="201"/>
      <c r="EY778" s="201"/>
      <c r="EZ778" s="201"/>
      <c r="FA778" s="201"/>
      <c r="FB778" s="201"/>
      <c r="FC778" s="201"/>
      <c r="FD778" s="201"/>
      <c r="FE778" s="201"/>
      <c r="FF778" s="201"/>
      <c r="FG778" s="201"/>
      <c r="FH778" s="201"/>
      <c r="FI778" s="201"/>
      <c r="FJ778" s="201"/>
      <c r="FK778" s="201"/>
      <c r="FL778" s="201"/>
      <c r="FM778" s="201"/>
      <c r="FN778" s="201"/>
      <c r="FO778" s="201"/>
      <c r="FP778" s="201"/>
      <c r="FQ778" s="201"/>
      <c r="FR778" s="201"/>
      <c r="FS778" s="201"/>
      <c r="FT778" s="201"/>
      <c r="FU778" s="201"/>
      <c r="FV778" s="201"/>
      <c r="FW778" s="201"/>
      <c r="FX778" s="201"/>
      <c r="FY778" s="201"/>
      <c r="FZ778" s="201"/>
      <c r="GA778" s="201"/>
      <c r="GB778" s="201"/>
      <c r="GC778" s="201"/>
      <c r="GD778" s="201"/>
      <c r="GE778" s="201"/>
      <c r="GF778" s="201"/>
      <c r="GG778" s="201"/>
      <c r="GH778" s="201"/>
      <c r="GI778" s="201"/>
      <c r="GJ778" s="201"/>
      <c r="GK778" s="201"/>
      <c r="GL778" s="201"/>
      <c r="GM778" s="201"/>
      <c r="GN778" s="201"/>
      <c r="GO778" s="201"/>
      <c r="GP778" s="201"/>
      <c r="GQ778" s="201"/>
      <c r="GR778" s="201"/>
      <c r="GS778" s="201"/>
      <c r="GT778" s="201"/>
      <c r="GU778" s="201"/>
      <c r="GV778" s="201"/>
      <c r="GW778" s="201"/>
      <c r="GX778" s="201"/>
      <c r="GY778" s="201"/>
      <c r="GZ778" s="201"/>
      <c r="HA778" s="201"/>
      <c r="HB778" s="201"/>
      <c r="HC778" s="201"/>
      <c r="HD778" s="201"/>
      <c r="HE778" s="201"/>
      <c r="HF778" s="201"/>
      <c r="HG778" s="201"/>
      <c r="HH778" s="201"/>
      <c r="HI778" s="201"/>
      <c r="HJ778" s="201"/>
      <c r="HK778" s="201"/>
      <c r="HL778" s="201"/>
      <c r="HM778" s="201"/>
      <c r="HN778" s="201"/>
      <c r="HO778" s="201"/>
      <c r="HP778" s="201"/>
      <c r="HQ778" s="201"/>
      <c r="HR778" s="201"/>
      <c r="HS778" s="201"/>
      <c r="HT778" s="201"/>
      <c r="HU778" s="201"/>
      <c r="HV778" s="201"/>
      <c r="HW778" s="201"/>
      <c r="HX778" s="201"/>
      <c r="HY778" s="201"/>
      <c r="HZ778" s="201"/>
      <c r="IA778" s="201"/>
      <c r="IB778" s="201"/>
      <c r="IC778" s="201"/>
      <c r="ID778" s="201"/>
      <c r="IE778" s="201"/>
      <c r="IF778" s="201"/>
      <c r="IG778" s="201"/>
      <c r="IH778" s="201"/>
      <c r="II778" s="201"/>
      <c r="IJ778" s="201"/>
      <c r="IK778" s="201"/>
      <c r="IL778" s="201"/>
      <c r="IM778" s="201"/>
      <c r="IN778" s="201"/>
      <c r="IO778" s="201"/>
      <c r="IP778" s="201"/>
      <c r="IQ778" s="201"/>
      <c r="IR778" s="201"/>
      <c r="IS778" s="201"/>
      <c r="IT778" s="201"/>
      <c r="IU778" s="201"/>
      <c r="IV778" s="201"/>
      <c r="IW778" s="201"/>
      <c r="IX778" s="201"/>
      <c r="IY778" s="201"/>
    </row>
    <row r="779" spans="1:259" s="327" customFormat="1" ht="14.25" customHeight="1">
      <c r="A779" s="330" t="s">
        <v>8484</v>
      </c>
      <c r="B779" s="331"/>
      <c r="C779" s="331"/>
      <c r="D779" s="334">
        <v>250001783</v>
      </c>
      <c r="E779" s="335" t="s">
        <v>1504</v>
      </c>
      <c r="F779" s="335"/>
      <c r="G779" s="336">
        <v>22100532</v>
      </c>
      <c r="H779" s="52"/>
      <c r="I779" s="52" t="s">
        <v>2322</v>
      </c>
      <c r="J779" s="52" t="s">
        <v>147</v>
      </c>
      <c r="K779" s="52" t="s">
        <v>2323</v>
      </c>
      <c r="L779" s="52" t="s">
        <v>149</v>
      </c>
      <c r="M779" s="178" t="s">
        <v>104</v>
      </c>
      <c r="N779" s="52"/>
      <c r="O779" s="54" t="s">
        <v>105</v>
      </c>
      <c r="P779" s="54" t="s">
        <v>106</v>
      </c>
      <c r="Q779" s="52" t="s">
        <v>107</v>
      </c>
      <c r="R779" s="54" t="s">
        <v>433</v>
      </c>
      <c r="S779" s="52" t="s">
        <v>109</v>
      </c>
      <c r="T779" s="54" t="s">
        <v>106</v>
      </c>
      <c r="U779" s="52" t="s">
        <v>121</v>
      </c>
      <c r="V779" s="52" t="s">
        <v>111</v>
      </c>
      <c r="W779" s="255">
        <v>60</v>
      </c>
      <c r="X779" s="52" t="s">
        <v>112</v>
      </c>
      <c r="Y779" s="54"/>
      <c r="Z779" s="54"/>
      <c r="AA779" s="54"/>
      <c r="AB779" s="676"/>
      <c r="AC779" s="53">
        <v>90</v>
      </c>
      <c r="AD779" s="53">
        <v>10</v>
      </c>
      <c r="AE779" s="358" t="s">
        <v>128</v>
      </c>
      <c r="AF779" s="357" t="s">
        <v>114</v>
      </c>
      <c r="AG779" s="551">
        <v>77</v>
      </c>
      <c r="AH779" s="553">
        <v>11941.6</v>
      </c>
      <c r="AI779" s="365">
        <v>0</v>
      </c>
      <c r="AJ779" s="248">
        <f t="shared" si="45"/>
        <v>0</v>
      </c>
      <c r="AK779" s="181"/>
      <c r="AL779" s="181"/>
      <c r="AM779" s="181"/>
      <c r="AN779" s="426" t="s">
        <v>115</v>
      </c>
      <c r="AO779" s="52"/>
      <c r="AP779" s="52"/>
      <c r="AQ779" s="654"/>
      <c r="AR779" s="26"/>
      <c r="AS779" s="26" t="s">
        <v>2329</v>
      </c>
      <c r="AT779" s="26"/>
      <c r="AU779" s="26"/>
      <c r="AV779" s="26"/>
      <c r="AW779" s="75"/>
      <c r="AX779" s="75"/>
      <c r="AY779" s="75"/>
      <c r="AZ779" s="75"/>
      <c r="BA779" s="76"/>
      <c r="BB779" s="381"/>
      <c r="BC779" s="156"/>
      <c r="BD779" s="156"/>
      <c r="BE779" s="983">
        <v>702</v>
      </c>
      <c r="BF779" s="201"/>
      <c r="BG779" s="201"/>
      <c r="BH779" s="201"/>
      <c r="BI779" s="201"/>
      <c r="BJ779" s="201"/>
      <c r="BK779" s="201"/>
      <c r="BL779" s="201"/>
      <c r="BM779" s="201"/>
      <c r="BN779" s="201"/>
      <c r="BO779" s="201"/>
      <c r="BP779" s="201"/>
      <c r="BQ779" s="201"/>
      <c r="BR779" s="201"/>
      <c r="BS779" s="201"/>
      <c r="BT779" s="201"/>
      <c r="BU779" s="201"/>
      <c r="BV779" s="201"/>
      <c r="BW779" s="201"/>
      <c r="BX779" s="201"/>
      <c r="BY779" s="201"/>
      <c r="BZ779" s="201"/>
      <c r="CA779" s="201"/>
      <c r="CB779" s="201"/>
      <c r="CC779" s="201"/>
      <c r="CD779" s="201"/>
      <c r="CE779" s="201"/>
      <c r="CF779" s="201"/>
      <c r="CG779" s="201"/>
      <c r="CH779" s="201"/>
      <c r="CI779" s="201"/>
      <c r="CJ779" s="201"/>
      <c r="CK779" s="201"/>
      <c r="CL779" s="201"/>
      <c r="CM779" s="201"/>
      <c r="CN779" s="201"/>
      <c r="CO779" s="201"/>
      <c r="CP779" s="201"/>
      <c r="CQ779" s="201"/>
      <c r="CR779" s="201"/>
      <c r="CS779" s="201"/>
      <c r="CT779" s="201"/>
      <c r="CU779" s="201"/>
      <c r="CV779" s="201"/>
      <c r="CW779" s="201"/>
      <c r="CX779" s="201"/>
      <c r="CY779" s="201"/>
      <c r="CZ779" s="201"/>
      <c r="DA779" s="201"/>
      <c r="DB779" s="201"/>
      <c r="DC779" s="201"/>
      <c r="DD779" s="201"/>
      <c r="DE779" s="201"/>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1"/>
      <c r="EG779" s="201"/>
      <c r="EH779" s="201"/>
      <c r="EI779" s="201"/>
      <c r="EJ779" s="201"/>
      <c r="EK779" s="201"/>
      <c r="EL779" s="201"/>
      <c r="EM779" s="201"/>
      <c r="EN779" s="201"/>
      <c r="EO779" s="201"/>
      <c r="EP779" s="201"/>
      <c r="EQ779" s="201"/>
      <c r="ER779" s="201"/>
      <c r="ES779" s="201"/>
      <c r="ET779" s="201"/>
      <c r="EU779" s="201"/>
      <c r="EV779" s="201"/>
      <c r="EW779" s="201"/>
      <c r="EX779" s="201"/>
      <c r="EY779" s="201"/>
      <c r="EZ779" s="201"/>
      <c r="FA779" s="201"/>
      <c r="FB779" s="201"/>
      <c r="FC779" s="201"/>
      <c r="FD779" s="201"/>
      <c r="FE779" s="201"/>
      <c r="FF779" s="201"/>
      <c r="FG779" s="201"/>
      <c r="FH779" s="201"/>
      <c r="FI779" s="201"/>
      <c r="FJ779" s="201"/>
      <c r="FK779" s="201"/>
      <c r="FL779" s="201"/>
      <c r="FM779" s="201"/>
      <c r="FN779" s="201"/>
      <c r="FO779" s="201"/>
      <c r="FP779" s="201"/>
      <c r="FQ779" s="201"/>
      <c r="FR779" s="201"/>
      <c r="FS779" s="201"/>
      <c r="FT779" s="201"/>
      <c r="FU779" s="201"/>
      <c r="FV779" s="201"/>
      <c r="FW779" s="201"/>
      <c r="FX779" s="201"/>
      <c r="FY779" s="201"/>
      <c r="FZ779" s="201"/>
      <c r="GA779" s="201"/>
      <c r="GB779" s="201"/>
      <c r="GC779" s="201"/>
      <c r="GD779" s="201"/>
      <c r="GE779" s="201"/>
      <c r="GF779" s="201"/>
      <c r="GG779" s="201"/>
      <c r="GH779" s="201"/>
      <c r="GI779" s="201"/>
      <c r="GJ779" s="201"/>
      <c r="GK779" s="201"/>
      <c r="GL779" s="201"/>
      <c r="GM779" s="201"/>
      <c r="GN779" s="201"/>
      <c r="GO779" s="201"/>
      <c r="GP779" s="201"/>
      <c r="GQ779" s="201"/>
      <c r="GR779" s="201"/>
      <c r="GS779" s="201"/>
      <c r="GT779" s="201"/>
      <c r="GU779" s="201"/>
      <c r="GV779" s="201"/>
      <c r="GW779" s="201"/>
      <c r="GX779" s="201"/>
      <c r="GY779" s="201"/>
      <c r="GZ779" s="201"/>
      <c r="HA779" s="201"/>
      <c r="HB779" s="201"/>
      <c r="HC779" s="201"/>
      <c r="HD779" s="201"/>
      <c r="HE779" s="201"/>
      <c r="HF779" s="201"/>
      <c r="HG779" s="201"/>
      <c r="HH779" s="201"/>
      <c r="HI779" s="201"/>
      <c r="HJ779" s="201"/>
      <c r="HK779" s="201"/>
      <c r="HL779" s="201"/>
      <c r="HM779" s="201"/>
      <c r="HN779" s="201"/>
      <c r="HO779" s="201"/>
      <c r="HP779" s="201"/>
      <c r="HQ779" s="201"/>
      <c r="HR779" s="201"/>
      <c r="HS779" s="201"/>
      <c r="HT779" s="201"/>
      <c r="HU779" s="201"/>
      <c r="HV779" s="201"/>
      <c r="HW779" s="201"/>
      <c r="HX779" s="201"/>
      <c r="HY779" s="201"/>
      <c r="HZ779" s="201"/>
      <c r="IA779" s="201"/>
      <c r="IB779" s="201"/>
      <c r="IC779" s="201"/>
      <c r="ID779" s="201"/>
      <c r="IE779" s="201"/>
      <c r="IF779" s="201"/>
      <c r="IG779" s="201"/>
      <c r="IH779" s="201"/>
      <c r="II779" s="201"/>
      <c r="IJ779" s="201"/>
      <c r="IK779" s="201"/>
      <c r="IL779" s="201"/>
      <c r="IM779" s="201"/>
      <c r="IN779" s="201"/>
      <c r="IO779" s="201"/>
      <c r="IP779" s="201"/>
      <c r="IQ779" s="201"/>
      <c r="IR779" s="201"/>
      <c r="IS779" s="201"/>
      <c r="IT779" s="201"/>
      <c r="IU779" s="201"/>
      <c r="IV779" s="201"/>
      <c r="IW779" s="201"/>
      <c r="IX779" s="201"/>
      <c r="IY779" s="201"/>
    </row>
    <row r="780" spans="1:259" s="327" customFormat="1" ht="14.25" customHeight="1">
      <c r="A780" s="330" t="s">
        <v>8484</v>
      </c>
      <c r="B780" s="821"/>
      <c r="C780" s="821"/>
      <c r="D780" s="334">
        <v>250001783</v>
      </c>
      <c r="E780" s="822" t="s">
        <v>4847</v>
      </c>
      <c r="F780" s="822"/>
      <c r="G780" s="821"/>
      <c r="H780" s="821"/>
      <c r="I780" s="823" t="s">
        <v>2322</v>
      </c>
      <c r="J780" s="823" t="s">
        <v>147</v>
      </c>
      <c r="K780" s="823" t="s">
        <v>2323</v>
      </c>
      <c r="L780" s="824" t="s">
        <v>149</v>
      </c>
      <c r="M780" s="336" t="s">
        <v>104</v>
      </c>
      <c r="N780" s="824" t="s">
        <v>120</v>
      </c>
      <c r="O780" s="334" t="s">
        <v>83</v>
      </c>
      <c r="P780" s="628" t="s">
        <v>106</v>
      </c>
      <c r="Q780" s="823" t="s">
        <v>107</v>
      </c>
      <c r="R780" s="628" t="s">
        <v>2149</v>
      </c>
      <c r="S780" s="824" t="s">
        <v>109</v>
      </c>
      <c r="T780" s="628" t="s">
        <v>106</v>
      </c>
      <c r="U780" s="823" t="s">
        <v>121</v>
      </c>
      <c r="V780" s="823" t="s">
        <v>111</v>
      </c>
      <c r="W780" s="858">
        <v>60</v>
      </c>
      <c r="X780" s="823" t="s">
        <v>112</v>
      </c>
      <c r="Y780" s="628"/>
      <c r="Z780" s="628"/>
      <c r="AA780" s="628"/>
      <c r="AB780" s="824">
        <v>30</v>
      </c>
      <c r="AC780" s="824">
        <v>60</v>
      </c>
      <c r="AD780" s="824">
        <v>10</v>
      </c>
      <c r="AE780" s="859" t="s">
        <v>128</v>
      </c>
      <c r="AF780" s="812" t="s">
        <v>114</v>
      </c>
      <c r="AG780" s="552">
        <v>77</v>
      </c>
      <c r="AH780" s="552">
        <v>11941.6</v>
      </c>
      <c r="AI780" s="831">
        <v>919503.20000000007</v>
      </c>
      <c r="AJ780" s="831">
        <f t="shared" si="45"/>
        <v>1029843.5840000001</v>
      </c>
      <c r="AK780" s="832"/>
      <c r="AL780" s="833"/>
      <c r="AM780" s="833"/>
      <c r="AN780" s="834" t="s">
        <v>115</v>
      </c>
      <c r="AO780" s="823"/>
      <c r="AP780" s="823"/>
      <c r="AQ780" s="835"/>
      <c r="AR780" s="606"/>
      <c r="AS780" s="606" t="s">
        <v>2329</v>
      </c>
      <c r="AT780" s="606"/>
      <c r="AU780" s="606"/>
      <c r="AV780" s="606"/>
      <c r="AW780" s="75"/>
      <c r="AX780" s="75"/>
      <c r="AY780" s="75"/>
      <c r="AZ780" s="60" t="s">
        <v>4717</v>
      </c>
      <c r="BA780" s="606"/>
      <c r="BB780" s="326"/>
      <c r="BC780" s="326"/>
      <c r="BD780" s="106"/>
      <c r="BE780" s="983">
        <v>703</v>
      </c>
      <c r="BF780" s="201"/>
      <c r="BG780" s="201"/>
      <c r="BH780" s="201"/>
      <c r="BI780" s="201"/>
      <c r="BJ780" s="201"/>
      <c r="BK780" s="201"/>
      <c r="BL780" s="201"/>
      <c r="BM780" s="201"/>
      <c r="BN780" s="201"/>
      <c r="BO780" s="201"/>
      <c r="BP780" s="201"/>
      <c r="BQ780" s="201"/>
      <c r="BR780" s="201"/>
      <c r="BS780" s="201"/>
      <c r="BT780" s="201"/>
      <c r="BU780" s="201"/>
      <c r="BV780" s="201"/>
      <c r="BW780" s="201"/>
      <c r="BX780" s="201"/>
      <c r="BY780" s="201"/>
      <c r="BZ780" s="201"/>
      <c r="CA780" s="201"/>
      <c r="CB780" s="201"/>
      <c r="CC780" s="201"/>
      <c r="CD780" s="201"/>
      <c r="CE780" s="201"/>
      <c r="CF780" s="201"/>
      <c r="CG780" s="201"/>
      <c r="CH780" s="201"/>
      <c r="CI780" s="201"/>
      <c r="CJ780" s="201"/>
      <c r="CK780" s="201"/>
      <c r="CL780" s="201"/>
      <c r="CM780" s="201"/>
      <c r="CN780" s="201"/>
      <c r="CO780" s="201"/>
      <c r="CP780" s="201"/>
      <c r="CQ780" s="201"/>
      <c r="CR780" s="201"/>
      <c r="CS780" s="201"/>
      <c r="CT780" s="201"/>
      <c r="CU780" s="201"/>
      <c r="CV780" s="201"/>
      <c r="CW780" s="201"/>
      <c r="CX780" s="201"/>
      <c r="CY780" s="201"/>
      <c r="CZ780" s="201"/>
      <c r="DA780" s="201"/>
      <c r="DB780" s="201"/>
      <c r="DC780" s="201"/>
      <c r="DD780" s="201"/>
      <c r="DE780" s="201"/>
      <c r="DF780" s="201"/>
      <c r="DG780" s="201"/>
      <c r="DH780" s="201"/>
      <c r="DI780" s="201"/>
      <c r="DJ780" s="201"/>
      <c r="DK780" s="201"/>
      <c r="DL780" s="201"/>
      <c r="DM780" s="201"/>
      <c r="DN780" s="201"/>
      <c r="DO780" s="201"/>
      <c r="DP780" s="201"/>
      <c r="DQ780" s="201"/>
      <c r="DR780" s="201"/>
      <c r="DS780" s="201"/>
      <c r="DT780" s="201"/>
      <c r="DU780" s="201"/>
      <c r="DV780" s="201"/>
      <c r="DW780" s="201"/>
      <c r="DX780" s="201"/>
      <c r="DY780" s="201"/>
      <c r="DZ780" s="201"/>
      <c r="EA780" s="201"/>
      <c r="EB780" s="201"/>
      <c r="EC780" s="201"/>
      <c r="ED780" s="201"/>
      <c r="EE780" s="201"/>
      <c r="EF780" s="201"/>
      <c r="EG780" s="201"/>
      <c r="EH780" s="201"/>
      <c r="EI780" s="201"/>
      <c r="EJ780" s="201"/>
      <c r="EK780" s="201"/>
      <c r="EL780" s="201"/>
      <c r="EM780" s="201"/>
      <c r="EN780" s="201"/>
      <c r="EO780" s="201"/>
      <c r="EP780" s="201"/>
      <c r="EQ780" s="201"/>
      <c r="ER780" s="201"/>
      <c r="ES780" s="201"/>
      <c r="ET780" s="201"/>
      <c r="EU780" s="201"/>
      <c r="EV780" s="201"/>
      <c r="EW780" s="201"/>
      <c r="EX780" s="201"/>
      <c r="EY780" s="201"/>
      <c r="EZ780" s="201"/>
      <c r="FA780" s="201"/>
      <c r="FB780" s="201"/>
      <c r="FC780" s="201"/>
      <c r="FD780" s="201"/>
      <c r="FE780" s="201"/>
      <c r="FF780" s="201"/>
      <c r="FG780" s="201"/>
      <c r="FH780" s="201"/>
      <c r="FI780" s="201"/>
      <c r="FJ780" s="201"/>
      <c r="FK780" s="201"/>
      <c r="FL780" s="201"/>
      <c r="FM780" s="201"/>
      <c r="FN780" s="201"/>
      <c r="FO780" s="201"/>
      <c r="FP780" s="201"/>
      <c r="FQ780" s="201"/>
      <c r="FR780" s="201"/>
      <c r="FS780" s="201"/>
      <c r="FT780" s="201"/>
      <c r="FU780" s="201"/>
      <c r="FV780" s="201"/>
      <c r="FW780" s="201"/>
      <c r="FX780" s="201"/>
      <c r="FY780" s="201"/>
      <c r="FZ780" s="201"/>
      <c r="GA780" s="201"/>
      <c r="GB780" s="201"/>
      <c r="GC780" s="201"/>
      <c r="GD780" s="201"/>
      <c r="GE780" s="201"/>
      <c r="GF780" s="201"/>
      <c r="GG780" s="201"/>
      <c r="GH780" s="201"/>
      <c r="GI780" s="201"/>
      <c r="GJ780" s="201"/>
      <c r="GK780" s="201"/>
      <c r="GL780" s="201"/>
      <c r="GM780" s="201"/>
      <c r="GN780" s="201"/>
      <c r="GO780" s="201"/>
      <c r="GP780" s="201"/>
      <c r="GQ780" s="201"/>
      <c r="GR780" s="201"/>
      <c r="GS780" s="201"/>
      <c r="GT780" s="201"/>
      <c r="GU780" s="201"/>
      <c r="GV780" s="201"/>
      <c r="GW780" s="201"/>
      <c r="GX780" s="201"/>
      <c r="GY780" s="201"/>
      <c r="GZ780" s="201"/>
      <c r="HA780" s="201"/>
      <c r="HB780" s="201"/>
      <c r="HC780" s="201"/>
      <c r="HD780" s="201"/>
      <c r="HE780" s="201"/>
      <c r="HF780" s="201"/>
      <c r="HG780" s="201"/>
      <c r="HH780" s="201"/>
      <c r="HI780" s="201"/>
      <c r="HJ780" s="201"/>
      <c r="HK780" s="201"/>
      <c r="HL780" s="201"/>
      <c r="HM780" s="201"/>
      <c r="HN780" s="201"/>
      <c r="HO780" s="201"/>
      <c r="HP780" s="201"/>
      <c r="HQ780" s="201"/>
      <c r="HR780" s="201"/>
      <c r="HS780" s="201"/>
      <c r="HT780" s="201"/>
      <c r="HU780" s="201"/>
      <c r="HV780" s="201"/>
      <c r="HW780" s="201"/>
      <c r="HX780" s="201"/>
      <c r="HY780" s="201"/>
      <c r="HZ780" s="201"/>
      <c r="IA780" s="201"/>
      <c r="IB780" s="201"/>
      <c r="IC780" s="201"/>
      <c r="ID780" s="201"/>
      <c r="IE780" s="201"/>
      <c r="IF780" s="201"/>
      <c r="IG780" s="201"/>
      <c r="IH780" s="201"/>
      <c r="II780" s="201"/>
      <c r="IJ780" s="201"/>
      <c r="IK780" s="201"/>
      <c r="IL780" s="201"/>
      <c r="IM780" s="201"/>
      <c r="IN780" s="201"/>
      <c r="IO780" s="201"/>
      <c r="IP780" s="201"/>
      <c r="IQ780" s="201"/>
      <c r="IR780" s="201"/>
      <c r="IS780" s="201"/>
      <c r="IT780" s="201"/>
      <c r="IU780" s="201"/>
      <c r="IV780" s="201"/>
      <c r="IW780" s="201"/>
      <c r="IX780" s="201"/>
      <c r="IY780" s="201"/>
    </row>
    <row r="781" spans="1:259" s="327" customFormat="1" ht="14.25" customHeight="1">
      <c r="A781" s="330" t="s">
        <v>8484</v>
      </c>
      <c r="B781" s="331"/>
      <c r="C781" s="331"/>
      <c r="D781" s="334">
        <v>250001784</v>
      </c>
      <c r="E781" s="335" t="s">
        <v>1506</v>
      </c>
      <c r="F781" s="335"/>
      <c r="G781" s="336">
        <v>22100533</v>
      </c>
      <c r="H781" s="52"/>
      <c r="I781" s="52" t="s">
        <v>2322</v>
      </c>
      <c r="J781" s="52" t="s">
        <v>147</v>
      </c>
      <c r="K781" s="52" t="s">
        <v>2323</v>
      </c>
      <c r="L781" s="52" t="s">
        <v>149</v>
      </c>
      <c r="M781" s="178" t="s">
        <v>104</v>
      </c>
      <c r="N781" s="52"/>
      <c r="O781" s="54" t="s">
        <v>105</v>
      </c>
      <c r="P781" s="54" t="s">
        <v>106</v>
      </c>
      <c r="Q781" s="52" t="s">
        <v>107</v>
      </c>
      <c r="R781" s="54" t="s">
        <v>433</v>
      </c>
      <c r="S781" s="52" t="s">
        <v>109</v>
      </c>
      <c r="T781" s="54" t="s">
        <v>106</v>
      </c>
      <c r="U781" s="52" t="s">
        <v>121</v>
      </c>
      <c r="V781" s="52" t="s">
        <v>111</v>
      </c>
      <c r="W781" s="255">
        <v>60</v>
      </c>
      <c r="X781" s="52" t="s">
        <v>112</v>
      </c>
      <c r="Y781" s="54"/>
      <c r="Z781" s="54"/>
      <c r="AA781" s="54"/>
      <c r="AB781" s="676"/>
      <c r="AC781" s="53">
        <v>90</v>
      </c>
      <c r="AD781" s="53">
        <v>10</v>
      </c>
      <c r="AE781" s="358" t="s">
        <v>128</v>
      </c>
      <c r="AF781" s="357" t="s">
        <v>114</v>
      </c>
      <c r="AG781" s="551">
        <v>57</v>
      </c>
      <c r="AH781" s="553">
        <v>16050.1</v>
      </c>
      <c r="AI781" s="365">
        <v>0</v>
      </c>
      <c r="AJ781" s="248">
        <f t="shared" si="45"/>
        <v>0</v>
      </c>
      <c r="AK781" s="181"/>
      <c r="AL781" s="181"/>
      <c r="AM781" s="181"/>
      <c r="AN781" s="426" t="s">
        <v>115</v>
      </c>
      <c r="AO781" s="52"/>
      <c r="AP781" s="52"/>
      <c r="AQ781" s="654"/>
      <c r="AR781" s="26"/>
      <c r="AS781" s="26" t="s">
        <v>2330</v>
      </c>
      <c r="AT781" s="26"/>
      <c r="AU781" s="26"/>
      <c r="AV781" s="26"/>
      <c r="AW781" s="75"/>
      <c r="AX781" s="75"/>
      <c r="AY781" s="75"/>
      <c r="AZ781" s="75"/>
      <c r="BA781" s="76"/>
      <c r="BB781" s="381"/>
      <c r="BC781" s="156"/>
      <c r="BD781" s="156"/>
      <c r="BE781" s="983">
        <v>704</v>
      </c>
      <c r="BF781" s="201"/>
      <c r="BG781" s="201"/>
      <c r="BH781" s="201"/>
      <c r="BI781" s="201"/>
      <c r="BJ781" s="201"/>
      <c r="BK781" s="201"/>
      <c r="BL781" s="201"/>
      <c r="BM781" s="201"/>
      <c r="BN781" s="201"/>
      <c r="BO781" s="201"/>
      <c r="BP781" s="201"/>
      <c r="BQ781" s="201"/>
      <c r="BR781" s="201"/>
      <c r="BS781" s="201"/>
      <c r="BT781" s="201"/>
      <c r="BU781" s="201"/>
      <c r="BV781" s="201"/>
      <c r="BW781" s="201"/>
      <c r="BX781" s="201"/>
      <c r="BY781" s="201"/>
      <c r="BZ781" s="201"/>
      <c r="CA781" s="201"/>
      <c r="CB781" s="201"/>
      <c r="CC781" s="201"/>
      <c r="CD781" s="201"/>
      <c r="CE781" s="201"/>
      <c r="CF781" s="201"/>
      <c r="CG781" s="201"/>
      <c r="CH781" s="201"/>
      <c r="CI781" s="201"/>
      <c r="CJ781" s="201"/>
      <c r="CK781" s="201"/>
      <c r="CL781" s="201"/>
      <c r="CM781" s="201"/>
      <c r="CN781" s="201"/>
      <c r="CO781" s="201"/>
      <c r="CP781" s="201"/>
      <c r="CQ781" s="201"/>
      <c r="CR781" s="201"/>
      <c r="CS781" s="201"/>
      <c r="CT781" s="201"/>
      <c r="CU781" s="201"/>
      <c r="CV781" s="201"/>
      <c r="CW781" s="201"/>
      <c r="CX781" s="201"/>
      <c r="CY781" s="201"/>
      <c r="CZ781" s="201"/>
      <c r="DA781" s="201"/>
      <c r="DB781" s="201"/>
      <c r="DC781" s="201"/>
      <c r="DD781" s="201"/>
      <c r="DE781" s="201"/>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1"/>
      <c r="EG781" s="201"/>
      <c r="EH781" s="201"/>
      <c r="EI781" s="201"/>
      <c r="EJ781" s="201"/>
      <c r="EK781" s="201"/>
      <c r="EL781" s="201"/>
      <c r="EM781" s="201"/>
      <c r="EN781" s="201"/>
      <c r="EO781" s="201"/>
      <c r="EP781" s="201"/>
      <c r="EQ781" s="201"/>
      <c r="ER781" s="201"/>
      <c r="ES781" s="201"/>
      <c r="ET781" s="201"/>
      <c r="EU781" s="201"/>
      <c r="EV781" s="201"/>
      <c r="EW781" s="201"/>
      <c r="EX781" s="201"/>
      <c r="EY781" s="201"/>
      <c r="EZ781" s="201"/>
      <c r="FA781" s="201"/>
      <c r="FB781" s="201"/>
      <c r="FC781" s="201"/>
      <c r="FD781" s="201"/>
      <c r="FE781" s="201"/>
      <c r="FF781" s="201"/>
      <c r="FG781" s="201"/>
      <c r="FH781" s="201"/>
      <c r="FI781" s="201"/>
      <c r="FJ781" s="201"/>
      <c r="FK781" s="201"/>
      <c r="FL781" s="201"/>
      <c r="FM781" s="201"/>
      <c r="FN781" s="201"/>
      <c r="FO781" s="201"/>
      <c r="FP781" s="201"/>
      <c r="FQ781" s="201"/>
      <c r="FR781" s="201"/>
      <c r="FS781" s="201"/>
      <c r="FT781" s="201"/>
      <c r="FU781" s="201"/>
      <c r="FV781" s="201"/>
      <c r="FW781" s="201"/>
      <c r="FX781" s="201"/>
      <c r="FY781" s="201"/>
      <c r="FZ781" s="201"/>
      <c r="GA781" s="201"/>
      <c r="GB781" s="201"/>
      <c r="GC781" s="201"/>
      <c r="GD781" s="201"/>
      <c r="GE781" s="201"/>
      <c r="GF781" s="201"/>
      <c r="GG781" s="201"/>
      <c r="GH781" s="201"/>
      <c r="GI781" s="201"/>
      <c r="GJ781" s="201"/>
      <c r="GK781" s="201"/>
      <c r="GL781" s="201"/>
      <c r="GM781" s="201"/>
      <c r="GN781" s="201"/>
      <c r="GO781" s="201"/>
      <c r="GP781" s="201"/>
      <c r="GQ781" s="201"/>
      <c r="GR781" s="201"/>
      <c r="GS781" s="201"/>
      <c r="GT781" s="201"/>
      <c r="GU781" s="201"/>
      <c r="GV781" s="201"/>
      <c r="GW781" s="201"/>
      <c r="GX781" s="201"/>
      <c r="GY781" s="201"/>
      <c r="GZ781" s="201"/>
      <c r="HA781" s="201"/>
      <c r="HB781" s="201"/>
      <c r="HC781" s="201"/>
      <c r="HD781" s="201"/>
      <c r="HE781" s="201"/>
      <c r="HF781" s="201"/>
      <c r="HG781" s="201"/>
      <c r="HH781" s="201"/>
      <c r="HI781" s="201"/>
      <c r="HJ781" s="201"/>
      <c r="HK781" s="201"/>
      <c r="HL781" s="201"/>
      <c r="HM781" s="201"/>
      <c r="HN781" s="201"/>
      <c r="HO781" s="201"/>
      <c r="HP781" s="201"/>
      <c r="HQ781" s="201"/>
      <c r="HR781" s="201"/>
      <c r="HS781" s="201"/>
      <c r="HT781" s="201"/>
      <c r="HU781" s="201"/>
      <c r="HV781" s="201"/>
      <c r="HW781" s="201"/>
      <c r="HX781" s="201"/>
      <c r="HY781" s="201"/>
      <c r="HZ781" s="201"/>
      <c r="IA781" s="201"/>
      <c r="IB781" s="201"/>
      <c r="IC781" s="201"/>
      <c r="ID781" s="201"/>
      <c r="IE781" s="201"/>
      <c r="IF781" s="201"/>
      <c r="IG781" s="201"/>
      <c r="IH781" s="201"/>
      <c r="II781" s="201"/>
      <c r="IJ781" s="201"/>
      <c r="IK781" s="201"/>
      <c r="IL781" s="201"/>
      <c r="IM781" s="201"/>
      <c r="IN781" s="201"/>
      <c r="IO781" s="201"/>
      <c r="IP781" s="201"/>
      <c r="IQ781" s="201"/>
      <c r="IR781" s="201"/>
      <c r="IS781" s="201"/>
      <c r="IT781" s="201"/>
      <c r="IU781" s="201"/>
      <c r="IV781" s="201"/>
      <c r="IW781" s="201"/>
      <c r="IX781" s="201"/>
      <c r="IY781" s="201"/>
    </row>
    <row r="782" spans="1:259" s="327" customFormat="1" ht="14.25" customHeight="1">
      <c r="A782" s="330" t="s">
        <v>8484</v>
      </c>
      <c r="B782" s="821"/>
      <c r="C782" s="821"/>
      <c r="D782" s="334">
        <v>250001784</v>
      </c>
      <c r="E782" s="822" t="s">
        <v>4848</v>
      </c>
      <c r="F782" s="822"/>
      <c r="G782" s="821"/>
      <c r="H782" s="821"/>
      <c r="I782" s="823" t="s">
        <v>2322</v>
      </c>
      <c r="J782" s="823" t="s">
        <v>147</v>
      </c>
      <c r="K782" s="823" t="s">
        <v>2323</v>
      </c>
      <c r="L782" s="824" t="s">
        <v>149</v>
      </c>
      <c r="M782" s="336" t="s">
        <v>104</v>
      </c>
      <c r="N782" s="824" t="s">
        <v>120</v>
      </c>
      <c r="O782" s="334" t="s">
        <v>83</v>
      </c>
      <c r="P782" s="628" t="s">
        <v>106</v>
      </c>
      <c r="Q782" s="823" t="s">
        <v>107</v>
      </c>
      <c r="R782" s="628" t="s">
        <v>2149</v>
      </c>
      <c r="S782" s="824" t="s">
        <v>109</v>
      </c>
      <c r="T782" s="628" t="s">
        <v>106</v>
      </c>
      <c r="U782" s="823" t="s">
        <v>121</v>
      </c>
      <c r="V782" s="823" t="s">
        <v>111</v>
      </c>
      <c r="W782" s="858">
        <v>60</v>
      </c>
      <c r="X782" s="823" t="s">
        <v>112</v>
      </c>
      <c r="Y782" s="628"/>
      <c r="Z782" s="628"/>
      <c r="AA782" s="628"/>
      <c r="AB782" s="824">
        <v>30</v>
      </c>
      <c r="AC782" s="824">
        <v>60</v>
      </c>
      <c r="AD782" s="824">
        <v>10</v>
      </c>
      <c r="AE782" s="859" t="s">
        <v>128</v>
      </c>
      <c r="AF782" s="812" t="s">
        <v>114</v>
      </c>
      <c r="AG782" s="552">
        <v>57</v>
      </c>
      <c r="AH782" s="552">
        <v>16050.1</v>
      </c>
      <c r="AI782" s="831">
        <v>914855.70000000007</v>
      </c>
      <c r="AJ782" s="831">
        <f t="shared" si="45"/>
        <v>1024638.3840000002</v>
      </c>
      <c r="AK782" s="832"/>
      <c r="AL782" s="833"/>
      <c r="AM782" s="833"/>
      <c r="AN782" s="834" t="s">
        <v>115</v>
      </c>
      <c r="AO782" s="823"/>
      <c r="AP782" s="823"/>
      <c r="AQ782" s="835"/>
      <c r="AR782" s="606"/>
      <c r="AS782" s="606" t="s">
        <v>2330</v>
      </c>
      <c r="AT782" s="606"/>
      <c r="AU782" s="606"/>
      <c r="AV782" s="606"/>
      <c r="AW782" s="75"/>
      <c r="AX782" s="75"/>
      <c r="AY782" s="75"/>
      <c r="AZ782" s="60" t="s">
        <v>4717</v>
      </c>
      <c r="BA782" s="606"/>
      <c r="BB782" s="326"/>
      <c r="BC782" s="326"/>
      <c r="BD782" s="106"/>
      <c r="BE782" s="983">
        <v>705</v>
      </c>
      <c r="BF782" s="201"/>
      <c r="BG782" s="201"/>
      <c r="BH782" s="201"/>
      <c r="BI782" s="201"/>
      <c r="BJ782" s="201"/>
      <c r="BK782" s="201"/>
      <c r="BL782" s="201"/>
      <c r="BM782" s="201"/>
      <c r="BN782" s="201"/>
      <c r="BO782" s="201"/>
      <c r="BP782" s="201"/>
      <c r="BQ782" s="201"/>
      <c r="BR782" s="201"/>
      <c r="BS782" s="201"/>
      <c r="BT782" s="201"/>
      <c r="BU782" s="201"/>
      <c r="BV782" s="201"/>
      <c r="BW782" s="201"/>
      <c r="BX782" s="201"/>
      <c r="BY782" s="201"/>
      <c r="BZ782" s="201"/>
      <c r="CA782" s="201"/>
      <c r="CB782" s="201"/>
      <c r="CC782" s="201"/>
      <c r="CD782" s="201"/>
      <c r="CE782" s="201"/>
      <c r="CF782" s="201"/>
      <c r="CG782" s="201"/>
      <c r="CH782" s="201"/>
      <c r="CI782" s="201"/>
      <c r="CJ782" s="201"/>
      <c r="CK782" s="201"/>
      <c r="CL782" s="201"/>
      <c r="CM782" s="201"/>
      <c r="CN782" s="201"/>
      <c r="CO782" s="201"/>
      <c r="CP782" s="201"/>
      <c r="CQ782" s="201"/>
      <c r="CR782" s="201"/>
      <c r="CS782" s="201"/>
      <c r="CT782" s="201"/>
      <c r="CU782" s="201"/>
      <c r="CV782" s="201"/>
      <c r="CW782" s="201"/>
      <c r="CX782" s="201"/>
      <c r="CY782" s="201"/>
      <c r="CZ782" s="201"/>
      <c r="DA782" s="201"/>
      <c r="DB782" s="201"/>
      <c r="DC782" s="201"/>
      <c r="DD782" s="201"/>
      <c r="DE782" s="201"/>
      <c r="DF782" s="201"/>
      <c r="DG782" s="201"/>
      <c r="DH782" s="201"/>
      <c r="DI782" s="201"/>
      <c r="DJ782" s="201"/>
      <c r="DK782" s="201"/>
      <c r="DL782" s="201"/>
      <c r="DM782" s="201"/>
      <c r="DN782" s="201"/>
      <c r="DO782" s="201"/>
      <c r="DP782" s="201"/>
      <c r="DQ782" s="201"/>
      <c r="DR782" s="201"/>
      <c r="DS782" s="201"/>
      <c r="DT782" s="201"/>
      <c r="DU782" s="201"/>
      <c r="DV782" s="201"/>
      <c r="DW782" s="201"/>
      <c r="DX782" s="201"/>
      <c r="DY782" s="201"/>
      <c r="DZ782" s="201"/>
      <c r="EA782" s="201"/>
      <c r="EB782" s="201"/>
      <c r="EC782" s="201"/>
      <c r="ED782" s="201"/>
      <c r="EE782" s="201"/>
      <c r="EF782" s="201"/>
      <c r="EG782" s="201"/>
      <c r="EH782" s="201"/>
      <c r="EI782" s="201"/>
      <c r="EJ782" s="201"/>
      <c r="EK782" s="201"/>
      <c r="EL782" s="201"/>
      <c r="EM782" s="201"/>
      <c r="EN782" s="201"/>
      <c r="EO782" s="201"/>
      <c r="EP782" s="201"/>
      <c r="EQ782" s="201"/>
      <c r="ER782" s="201"/>
      <c r="ES782" s="201"/>
      <c r="ET782" s="201"/>
      <c r="EU782" s="201"/>
      <c r="EV782" s="201"/>
      <c r="EW782" s="201"/>
      <c r="EX782" s="201"/>
      <c r="EY782" s="201"/>
      <c r="EZ782" s="201"/>
      <c r="FA782" s="201"/>
      <c r="FB782" s="201"/>
      <c r="FC782" s="201"/>
      <c r="FD782" s="201"/>
      <c r="FE782" s="201"/>
      <c r="FF782" s="201"/>
      <c r="FG782" s="201"/>
      <c r="FH782" s="201"/>
      <c r="FI782" s="201"/>
      <c r="FJ782" s="201"/>
      <c r="FK782" s="201"/>
      <c r="FL782" s="201"/>
      <c r="FM782" s="201"/>
      <c r="FN782" s="201"/>
      <c r="FO782" s="201"/>
      <c r="FP782" s="201"/>
      <c r="FQ782" s="201"/>
      <c r="FR782" s="201"/>
      <c r="FS782" s="201"/>
      <c r="FT782" s="201"/>
      <c r="FU782" s="201"/>
      <c r="FV782" s="201"/>
      <c r="FW782" s="201"/>
      <c r="FX782" s="201"/>
      <c r="FY782" s="201"/>
      <c r="FZ782" s="201"/>
      <c r="GA782" s="201"/>
      <c r="GB782" s="201"/>
      <c r="GC782" s="201"/>
      <c r="GD782" s="201"/>
      <c r="GE782" s="201"/>
      <c r="GF782" s="201"/>
      <c r="GG782" s="201"/>
      <c r="GH782" s="201"/>
      <c r="GI782" s="201"/>
      <c r="GJ782" s="201"/>
      <c r="GK782" s="201"/>
      <c r="GL782" s="201"/>
      <c r="GM782" s="201"/>
      <c r="GN782" s="201"/>
      <c r="GO782" s="201"/>
      <c r="GP782" s="201"/>
      <c r="GQ782" s="201"/>
      <c r="GR782" s="201"/>
      <c r="GS782" s="201"/>
      <c r="GT782" s="201"/>
      <c r="GU782" s="201"/>
      <c r="GV782" s="201"/>
      <c r="GW782" s="201"/>
      <c r="GX782" s="201"/>
      <c r="GY782" s="201"/>
      <c r="GZ782" s="201"/>
      <c r="HA782" s="201"/>
      <c r="HB782" s="201"/>
      <c r="HC782" s="201"/>
      <c r="HD782" s="201"/>
      <c r="HE782" s="201"/>
      <c r="HF782" s="201"/>
      <c r="HG782" s="201"/>
      <c r="HH782" s="201"/>
      <c r="HI782" s="201"/>
      <c r="HJ782" s="201"/>
      <c r="HK782" s="201"/>
      <c r="HL782" s="201"/>
      <c r="HM782" s="201"/>
      <c r="HN782" s="201"/>
      <c r="HO782" s="201"/>
      <c r="HP782" s="201"/>
      <c r="HQ782" s="201"/>
      <c r="HR782" s="201"/>
      <c r="HS782" s="201"/>
      <c r="HT782" s="201"/>
      <c r="HU782" s="201"/>
      <c r="HV782" s="201"/>
      <c r="HW782" s="201"/>
      <c r="HX782" s="201"/>
      <c r="HY782" s="201"/>
      <c r="HZ782" s="201"/>
      <c r="IA782" s="201"/>
      <c r="IB782" s="201"/>
      <c r="IC782" s="201"/>
      <c r="ID782" s="201"/>
      <c r="IE782" s="201"/>
      <c r="IF782" s="201"/>
      <c r="IG782" s="201"/>
      <c r="IH782" s="201"/>
      <c r="II782" s="201"/>
      <c r="IJ782" s="201"/>
      <c r="IK782" s="201"/>
      <c r="IL782" s="201"/>
      <c r="IM782" s="201"/>
      <c r="IN782" s="201"/>
      <c r="IO782" s="201"/>
      <c r="IP782" s="201"/>
      <c r="IQ782" s="201"/>
      <c r="IR782" s="201"/>
      <c r="IS782" s="201"/>
      <c r="IT782" s="201"/>
      <c r="IU782" s="201"/>
      <c r="IV782" s="201"/>
      <c r="IW782" s="201"/>
      <c r="IX782" s="201"/>
      <c r="IY782" s="201"/>
    </row>
    <row r="783" spans="1:259" s="327" customFormat="1" ht="14.25" customHeight="1">
      <c r="A783" s="330" t="s">
        <v>8484</v>
      </c>
      <c r="B783" s="331"/>
      <c r="C783" s="331"/>
      <c r="D783" s="334">
        <v>250001785</v>
      </c>
      <c r="E783" s="335" t="s">
        <v>1507</v>
      </c>
      <c r="F783" s="335"/>
      <c r="G783" s="336">
        <v>22100534</v>
      </c>
      <c r="H783" s="52"/>
      <c r="I783" s="52" t="s">
        <v>2322</v>
      </c>
      <c r="J783" s="52" t="s">
        <v>147</v>
      </c>
      <c r="K783" s="52" t="s">
        <v>2323</v>
      </c>
      <c r="L783" s="52" t="s">
        <v>149</v>
      </c>
      <c r="M783" s="178" t="s">
        <v>104</v>
      </c>
      <c r="N783" s="52"/>
      <c r="O783" s="54" t="s">
        <v>105</v>
      </c>
      <c r="P783" s="54" t="s">
        <v>106</v>
      </c>
      <c r="Q783" s="52" t="s">
        <v>107</v>
      </c>
      <c r="R783" s="54" t="s">
        <v>433</v>
      </c>
      <c r="S783" s="52" t="s">
        <v>109</v>
      </c>
      <c r="T783" s="54" t="s">
        <v>106</v>
      </c>
      <c r="U783" s="52" t="s">
        <v>121</v>
      </c>
      <c r="V783" s="52" t="s">
        <v>111</v>
      </c>
      <c r="W783" s="255">
        <v>60</v>
      </c>
      <c r="X783" s="52" t="s">
        <v>112</v>
      </c>
      <c r="Y783" s="54"/>
      <c r="Z783" s="54"/>
      <c r="AA783" s="54"/>
      <c r="AB783" s="676"/>
      <c r="AC783" s="53">
        <v>90</v>
      </c>
      <c r="AD783" s="53">
        <v>10</v>
      </c>
      <c r="AE783" s="358" t="s">
        <v>128</v>
      </c>
      <c r="AF783" s="357" t="s">
        <v>114</v>
      </c>
      <c r="AG783" s="551">
        <v>67</v>
      </c>
      <c r="AH783" s="553">
        <v>18675.8</v>
      </c>
      <c r="AI783" s="365">
        <v>0</v>
      </c>
      <c r="AJ783" s="248">
        <f t="shared" si="45"/>
        <v>0</v>
      </c>
      <c r="AK783" s="181"/>
      <c r="AL783" s="181"/>
      <c r="AM783" s="181"/>
      <c r="AN783" s="426" t="s">
        <v>115</v>
      </c>
      <c r="AO783" s="52"/>
      <c r="AP783" s="52"/>
      <c r="AQ783" s="654"/>
      <c r="AR783" s="26"/>
      <c r="AS783" s="26" t="s">
        <v>2331</v>
      </c>
      <c r="AT783" s="26"/>
      <c r="AU783" s="26"/>
      <c r="AV783" s="26"/>
      <c r="AW783" s="75"/>
      <c r="AX783" s="75"/>
      <c r="AY783" s="75"/>
      <c r="AZ783" s="75"/>
      <c r="BA783" s="76"/>
      <c r="BB783" s="381"/>
      <c r="BC783" s="156"/>
      <c r="BD783" s="156"/>
      <c r="BE783" s="983">
        <v>706</v>
      </c>
      <c r="BF783" s="201"/>
      <c r="BG783" s="201"/>
      <c r="BH783" s="201"/>
      <c r="BI783" s="201"/>
      <c r="BJ783" s="201"/>
      <c r="BK783" s="201"/>
      <c r="BL783" s="201"/>
      <c r="BM783" s="201"/>
      <c r="BN783" s="201"/>
      <c r="BO783" s="201"/>
      <c r="BP783" s="201"/>
      <c r="BQ783" s="201"/>
      <c r="BR783" s="201"/>
      <c r="BS783" s="201"/>
      <c r="BT783" s="201"/>
      <c r="BU783" s="201"/>
      <c r="BV783" s="201"/>
      <c r="BW783" s="201"/>
      <c r="BX783" s="201"/>
      <c r="BY783" s="201"/>
      <c r="BZ783" s="201"/>
      <c r="CA783" s="201"/>
      <c r="CB783" s="201"/>
      <c r="CC783" s="201"/>
      <c r="CD783" s="201"/>
      <c r="CE783" s="201"/>
      <c r="CF783" s="201"/>
      <c r="CG783" s="201"/>
      <c r="CH783" s="201"/>
      <c r="CI783" s="201"/>
      <c r="CJ783" s="201"/>
      <c r="CK783" s="201"/>
      <c r="CL783" s="201"/>
      <c r="CM783" s="201"/>
      <c r="CN783" s="201"/>
      <c r="CO783" s="201"/>
      <c r="CP783" s="201"/>
      <c r="CQ783" s="201"/>
      <c r="CR783" s="201"/>
      <c r="CS783" s="201"/>
      <c r="CT783" s="201"/>
      <c r="CU783" s="201"/>
      <c r="CV783" s="201"/>
      <c r="CW783" s="201"/>
      <c r="CX783" s="201"/>
      <c r="CY783" s="201"/>
      <c r="CZ783" s="201"/>
      <c r="DA783" s="201"/>
      <c r="DB783" s="201"/>
      <c r="DC783" s="201"/>
      <c r="DD783" s="201"/>
      <c r="DE783" s="201"/>
      <c r="DF783" s="201"/>
      <c r="DG783" s="201"/>
      <c r="DH783" s="201"/>
      <c r="DI783" s="201"/>
      <c r="DJ783" s="201"/>
      <c r="DK783" s="201"/>
      <c r="DL783" s="201"/>
      <c r="DM783" s="201"/>
      <c r="DN783" s="201"/>
      <c r="DO783" s="201"/>
      <c r="DP783" s="201"/>
      <c r="DQ783" s="201"/>
      <c r="DR783" s="201"/>
      <c r="DS783" s="201"/>
      <c r="DT783" s="201"/>
      <c r="DU783" s="201"/>
      <c r="DV783" s="201"/>
      <c r="DW783" s="201"/>
      <c r="DX783" s="201"/>
      <c r="DY783" s="201"/>
      <c r="DZ783" s="201"/>
      <c r="EA783" s="201"/>
      <c r="EB783" s="201"/>
      <c r="EC783" s="201"/>
      <c r="ED783" s="201"/>
      <c r="EE783" s="201"/>
      <c r="EF783" s="201"/>
      <c r="EG783" s="201"/>
      <c r="EH783" s="201"/>
      <c r="EI783" s="201"/>
      <c r="EJ783" s="201"/>
      <c r="EK783" s="201"/>
      <c r="EL783" s="201"/>
      <c r="EM783" s="201"/>
      <c r="EN783" s="201"/>
      <c r="EO783" s="201"/>
      <c r="EP783" s="201"/>
      <c r="EQ783" s="201"/>
      <c r="ER783" s="201"/>
      <c r="ES783" s="201"/>
      <c r="ET783" s="201"/>
      <c r="EU783" s="201"/>
      <c r="EV783" s="201"/>
      <c r="EW783" s="201"/>
      <c r="EX783" s="201"/>
      <c r="EY783" s="201"/>
      <c r="EZ783" s="201"/>
      <c r="FA783" s="201"/>
      <c r="FB783" s="201"/>
      <c r="FC783" s="201"/>
      <c r="FD783" s="201"/>
      <c r="FE783" s="201"/>
      <c r="FF783" s="201"/>
      <c r="FG783" s="201"/>
      <c r="FH783" s="201"/>
      <c r="FI783" s="201"/>
      <c r="FJ783" s="201"/>
      <c r="FK783" s="201"/>
      <c r="FL783" s="201"/>
      <c r="FM783" s="201"/>
      <c r="FN783" s="201"/>
      <c r="FO783" s="201"/>
      <c r="FP783" s="201"/>
      <c r="FQ783" s="201"/>
      <c r="FR783" s="201"/>
      <c r="FS783" s="201"/>
      <c r="FT783" s="201"/>
      <c r="FU783" s="201"/>
      <c r="FV783" s="201"/>
      <c r="FW783" s="201"/>
      <c r="FX783" s="201"/>
      <c r="FY783" s="201"/>
      <c r="FZ783" s="201"/>
      <c r="GA783" s="201"/>
      <c r="GB783" s="201"/>
      <c r="GC783" s="201"/>
      <c r="GD783" s="201"/>
      <c r="GE783" s="201"/>
      <c r="GF783" s="201"/>
      <c r="GG783" s="201"/>
      <c r="GH783" s="201"/>
      <c r="GI783" s="201"/>
      <c r="GJ783" s="201"/>
      <c r="GK783" s="201"/>
      <c r="GL783" s="201"/>
      <c r="GM783" s="201"/>
      <c r="GN783" s="201"/>
      <c r="GO783" s="201"/>
      <c r="GP783" s="201"/>
      <c r="GQ783" s="201"/>
      <c r="GR783" s="201"/>
      <c r="GS783" s="201"/>
      <c r="GT783" s="201"/>
      <c r="GU783" s="201"/>
      <c r="GV783" s="201"/>
      <c r="GW783" s="201"/>
      <c r="GX783" s="201"/>
      <c r="GY783" s="201"/>
      <c r="GZ783" s="201"/>
      <c r="HA783" s="201"/>
      <c r="HB783" s="201"/>
      <c r="HC783" s="201"/>
      <c r="HD783" s="201"/>
      <c r="HE783" s="201"/>
      <c r="HF783" s="201"/>
      <c r="HG783" s="201"/>
      <c r="HH783" s="201"/>
      <c r="HI783" s="201"/>
      <c r="HJ783" s="201"/>
      <c r="HK783" s="201"/>
      <c r="HL783" s="201"/>
      <c r="HM783" s="201"/>
      <c r="HN783" s="201"/>
      <c r="HO783" s="201"/>
      <c r="HP783" s="201"/>
      <c r="HQ783" s="201"/>
      <c r="HR783" s="201"/>
      <c r="HS783" s="201"/>
      <c r="HT783" s="201"/>
      <c r="HU783" s="201"/>
      <c r="HV783" s="201"/>
      <c r="HW783" s="201"/>
      <c r="HX783" s="201"/>
      <c r="HY783" s="201"/>
      <c r="HZ783" s="201"/>
      <c r="IA783" s="201"/>
      <c r="IB783" s="201"/>
      <c r="IC783" s="201"/>
      <c r="ID783" s="201"/>
      <c r="IE783" s="201"/>
      <c r="IF783" s="201"/>
      <c r="IG783" s="201"/>
      <c r="IH783" s="201"/>
      <c r="II783" s="201"/>
      <c r="IJ783" s="201"/>
      <c r="IK783" s="201"/>
      <c r="IL783" s="201"/>
      <c r="IM783" s="201"/>
      <c r="IN783" s="201"/>
      <c r="IO783" s="201"/>
      <c r="IP783" s="201"/>
      <c r="IQ783" s="201"/>
      <c r="IR783" s="201"/>
      <c r="IS783" s="201"/>
      <c r="IT783" s="201"/>
      <c r="IU783" s="201"/>
      <c r="IV783" s="201"/>
      <c r="IW783" s="201"/>
      <c r="IX783" s="201"/>
      <c r="IY783" s="201"/>
    </row>
    <row r="784" spans="1:259" s="327" customFormat="1" ht="14.25" customHeight="1">
      <c r="A784" s="330" t="s">
        <v>8484</v>
      </c>
      <c r="B784" s="821"/>
      <c r="C784" s="821"/>
      <c r="D784" s="334">
        <v>250001785</v>
      </c>
      <c r="E784" s="822" t="s">
        <v>4849</v>
      </c>
      <c r="F784" s="822"/>
      <c r="G784" s="821"/>
      <c r="H784" s="821"/>
      <c r="I784" s="823" t="s">
        <v>2322</v>
      </c>
      <c r="J784" s="823" t="s">
        <v>147</v>
      </c>
      <c r="K784" s="823" t="s">
        <v>2323</v>
      </c>
      <c r="L784" s="824" t="s">
        <v>149</v>
      </c>
      <c r="M784" s="336" t="s">
        <v>104</v>
      </c>
      <c r="N784" s="824" t="s">
        <v>120</v>
      </c>
      <c r="O784" s="334" t="s">
        <v>83</v>
      </c>
      <c r="P784" s="628" t="s">
        <v>106</v>
      </c>
      <c r="Q784" s="823" t="s">
        <v>107</v>
      </c>
      <c r="R784" s="628" t="s">
        <v>2149</v>
      </c>
      <c r="S784" s="824" t="s">
        <v>109</v>
      </c>
      <c r="T784" s="628" t="s">
        <v>106</v>
      </c>
      <c r="U784" s="823" t="s">
        <v>121</v>
      </c>
      <c r="V784" s="823" t="s">
        <v>111</v>
      </c>
      <c r="W784" s="858">
        <v>60</v>
      </c>
      <c r="X784" s="823" t="s">
        <v>112</v>
      </c>
      <c r="Y784" s="628"/>
      <c r="Z784" s="628"/>
      <c r="AA784" s="628"/>
      <c r="AB784" s="824">
        <v>30</v>
      </c>
      <c r="AC784" s="824">
        <v>60</v>
      </c>
      <c r="AD784" s="824">
        <v>10</v>
      </c>
      <c r="AE784" s="859" t="s">
        <v>128</v>
      </c>
      <c r="AF784" s="812" t="s">
        <v>114</v>
      </c>
      <c r="AG784" s="552">
        <v>67</v>
      </c>
      <c r="AH784" s="552">
        <v>18675.8</v>
      </c>
      <c r="AI784" s="831">
        <v>1251278.5999999999</v>
      </c>
      <c r="AJ784" s="831">
        <f t="shared" si="45"/>
        <v>1401432.0319999999</v>
      </c>
      <c r="AK784" s="832"/>
      <c r="AL784" s="833"/>
      <c r="AM784" s="833"/>
      <c r="AN784" s="834" t="s">
        <v>115</v>
      </c>
      <c r="AO784" s="823"/>
      <c r="AP784" s="823"/>
      <c r="AQ784" s="835"/>
      <c r="AR784" s="606"/>
      <c r="AS784" s="606" t="s">
        <v>2331</v>
      </c>
      <c r="AT784" s="606"/>
      <c r="AU784" s="606"/>
      <c r="AV784" s="606"/>
      <c r="AW784" s="75"/>
      <c r="AX784" s="75"/>
      <c r="AY784" s="75"/>
      <c r="AZ784" s="60" t="s">
        <v>4717</v>
      </c>
      <c r="BA784" s="606"/>
      <c r="BB784" s="326"/>
      <c r="BC784" s="326"/>
      <c r="BD784" s="106"/>
      <c r="BE784" s="983">
        <v>707</v>
      </c>
      <c r="BF784" s="201"/>
      <c r="BG784" s="201"/>
      <c r="BH784" s="201"/>
      <c r="BI784" s="201"/>
      <c r="BJ784" s="201"/>
      <c r="BK784" s="201"/>
      <c r="BL784" s="201"/>
      <c r="BM784" s="201"/>
      <c r="BN784" s="201"/>
      <c r="BO784" s="201"/>
      <c r="BP784" s="201"/>
      <c r="BQ784" s="201"/>
      <c r="BR784" s="201"/>
      <c r="BS784" s="201"/>
      <c r="BT784" s="201"/>
      <c r="BU784" s="201"/>
      <c r="BV784" s="201"/>
      <c r="BW784" s="201"/>
      <c r="BX784" s="201"/>
      <c r="BY784" s="201"/>
      <c r="BZ784" s="201"/>
      <c r="CA784" s="201"/>
      <c r="CB784" s="201"/>
      <c r="CC784" s="201"/>
      <c r="CD784" s="201"/>
      <c r="CE784" s="201"/>
      <c r="CF784" s="201"/>
      <c r="CG784" s="201"/>
      <c r="CH784" s="201"/>
      <c r="CI784" s="201"/>
      <c r="CJ784" s="201"/>
      <c r="CK784" s="201"/>
      <c r="CL784" s="201"/>
      <c r="CM784" s="201"/>
      <c r="CN784" s="201"/>
      <c r="CO784" s="201"/>
      <c r="CP784" s="201"/>
      <c r="CQ784" s="201"/>
      <c r="CR784" s="201"/>
      <c r="CS784" s="201"/>
      <c r="CT784" s="201"/>
      <c r="CU784" s="201"/>
      <c r="CV784" s="201"/>
      <c r="CW784" s="201"/>
      <c r="CX784" s="201"/>
      <c r="CY784" s="201"/>
      <c r="CZ784" s="201"/>
      <c r="DA784" s="201"/>
      <c r="DB784" s="201"/>
      <c r="DC784" s="201"/>
      <c r="DD784" s="201"/>
      <c r="DE784" s="201"/>
      <c r="DF784" s="201"/>
      <c r="DG784" s="201"/>
      <c r="DH784" s="201"/>
      <c r="DI784" s="201"/>
      <c r="DJ784" s="201"/>
      <c r="DK784" s="201"/>
      <c r="DL784" s="201"/>
      <c r="DM784" s="201"/>
      <c r="DN784" s="201"/>
      <c r="DO784" s="201"/>
      <c r="DP784" s="201"/>
      <c r="DQ784" s="201"/>
      <c r="DR784" s="201"/>
      <c r="DS784" s="201"/>
      <c r="DT784" s="201"/>
      <c r="DU784" s="201"/>
      <c r="DV784" s="201"/>
      <c r="DW784" s="201"/>
      <c r="DX784" s="201"/>
      <c r="DY784" s="201"/>
      <c r="DZ784" s="201"/>
      <c r="EA784" s="201"/>
      <c r="EB784" s="201"/>
      <c r="EC784" s="201"/>
      <c r="ED784" s="201"/>
      <c r="EE784" s="201"/>
      <c r="EF784" s="201"/>
      <c r="EG784" s="201"/>
      <c r="EH784" s="201"/>
      <c r="EI784" s="201"/>
      <c r="EJ784" s="201"/>
      <c r="EK784" s="201"/>
      <c r="EL784" s="201"/>
      <c r="EM784" s="201"/>
      <c r="EN784" s="201"/>
      <c r="EO784" s="201"/>
      <c r="EP784" s="201"/>
      <c r="EQ784" s="201"/>
      <c r="ER784" s="201"/>
      <c r="ES784" s="201"/>
      <c r="ET784" s="201"/>
      <c r="EU784" s="201"/>
      <c r="EV784" s="201"/>
      <c r="EW784" s="201"/>
      <c r="EX784" s="201"/>
      <c r="EY784" s="201"/>
      <c r="EZ784" s="201"/>
      <c r="FA784" s="201"/>
      <c r="FB784" s="201"/>
      <c r="FC784" s="201"/>
      <c r="FD784" s="201"/>
      <c r="FE784" s="201"/>
      <c r="FF784" s="201"/>
      <c r="FG784" s="201"/>
      <c r="FH784" s="201"/>
      <c r="FI784" s="201"/>
      <c r="FJ784" s="201"/>
      <c r="FK784" s="201"/>
      <c r="FL784" s="201"/>
      <c r="FM784" s="201"/>
      <c r="FN784" s="201"/>
      <c r="FO784" s="201"/>
      <c r="FP784" s="201"/>
      <c r="FQ784" s="201"/>
      <c r="FR784" s="201"/>
      <c r="FS784" s="201"/>
      <c r="FT784" s="201"/>
      <c r="FU784" s="201"/>
      <c r="FV784" s="201"/>
      <c r="FW784" s="201"/>
      <c r="FX784" s="201"/>
      <c r="FY784" s="201"/>
      <c r="FZ784" s="201"/>
      <c r="GA784" s="201"/>
      <c r="GB784" s="201"/>
      <c r="GC784" s="201"/>
      <c r="GD784" s="201"/>
      <c r="GE784" s="201"/>
      <c r="GF784" s="201"/>
      <c r="GG784" s="201"/>
      <c r="GH784" s="201"/>
      <c r="GI784" s="201"/>
      <c r="GJ784" s="201"/>
      <c r="GK784" s="201"/>
      <c r="GL784" s="201"/>
      <c r="GM784" s="201"/>
      <c r="GN784" s="201"/>
      <c r="GO784" s="201"/>
      <c r="GP784" s="201"/>
      <c r="GQ784" s="201"/>
      <c r="GR784" s="201"/>
      <c r="GS784" s="201"/>
      <c r="GT784" s="201"/>
      <c r="GU784" s="201"/>
      <c r="GV784" s="201"/>
      <c r="GW784" s="201"/>
      <c r="GX784" s="201"/>
      <c r="GY784" s="201"/>
      <c r="GZ784" s="201"/>
      <c r="HA784" s="201"/>
      <c r="HB784" s="201"/>
      <c r="HC784" s="201"/>
      <c r="HD784" s="201"/>
      <c r="HE784" s="201"/>
      <c r="HF784" s="201"/>
      <c r="HG784" s="201"/>
      <c r="HH784" s="201"/>
      <c r="HI784" s="201"/>
      <c r="HJ784" s="201"/>
      <c r="HK784" s="201"/>
      <c r="HL784" s="201"/>
      <c r="HM784" s="201"/>
      <c r="HN784" s="201"/>
      <c r="HO784" s="201"/>
      <c r="HP784" s="201"/>
      <c r="HQ784" s="201"/>
      <c r="HR784" s="201"/>
      <c r="HS784" s="201"/>
      <c r="HT784" s="201"/>
      <c r="HU784" s="201"/>
      <c r="HV784" s="201"/>
      <c r="HW784" s="201"/>
      <c r="HX784" s="201"/>
      <c r="HY784" s="201"/>
      <c r="HZ784" s="201"/>
      <c r="IA784" s="201"/>
      <c r="IB784" s="201"/>
      <c r="IC784" s="201"/>
      <c r="ID784" s="201"/>
      <c r="IE784" s="201"/>
      <c r="IF784" s="201"/>
      <c r="IG784" s="201"/>
      <c r="IH784" s="201"/>
      <c r="II784" s="201"/>
      <c r="IJ784" s="201"/>
      <c r="IK784" s="201"/>
      <c r="IL784" s="201"/>
      <c r="IM784" s="201"/>
      <c r="IN784" s="201"/>
      <c r="IO784" s="201"/>
      <c r="IP784" s="201"/>
      <c r="IQ784" s="201"/>
      <c r="IR784" s="201"/>
      <c r="IS784" s="201"/>
      <c r="IT784" s="201"/>
      <c r="IU784" s="201"/>
      <c r="IV784" s="201"/>
      <c r="IW784" s="201"/>
      <c r="IX784" s="201"/>
      <c r="IY784" s="201"/>
    </row>
    <row r="785" spans="1:258" ht="12.95" customHeight="1">
      <c r="A785" s="61" t="s">
        <v>8484</v>
      </c>
      <c r="B785" s="213"/>
      <c r="C785" s="213"/>
      <c r="D785" s="131">
        <v>250003545</v>
      </c>
      <c r="E785" s="216" t="s">
        <v>1499</v>
      </c>
      <c r="F785" s="216"/>
      <c r="G785" s="217">
        <v>22100535</v>
      </c>
      <c r="H785" s="26"/>
      <c r="I785" s="26" t="s">
        <v>2322</v>
      </c>
      <c r="J785" s="26" t="s">
        <v>147</v>
      </c>
      <c r="K785" s="26" t="s">
        <v>2323</v>
      </c>
      <c r="L785" s="26" t="s">
        <v>149</v>
      </c>
      <c r="M785" s="146" t="s">
        <v>104</v>
      </c>
      <c r="N785" s="26"/>
      <c r="O785" s="28" t="s">
        <v>105</v>
      </c>
      <c r="P785" s="28" t="s">
        <v>106</v>
      </c>
      <c r="Q785" s="26" t="s">
        <v>107</v>
      </c>
      <c r="R785" s="28" t="s">
        <v>433</v>
      </c>
      <c r="S785" s="26" t="s">
        <v>109</v>
      </c>
      <c r="T785" s="28" t="s">
        <v>106</v>
      </c>
      <c r="U785" s="26" t="s">
        <v>121</v>
      </c>
      <c r="V785" s="26" t="s">
        <v>111</v>
      </c>
      <c r="W785" s="77">
        <v>60</v>
      </c>
      <c r="X785" s="26" t="s">
        <v>112</v>
      </c>
      <c r="Y785" s="28"/>
      <c r="Z785" s="28"/>
      <c r="AA785" s="28"/>
      <c r="AB785" s="49"/>
      <c r="AC785" s="27">
        <v>90</v>
      </c>
      <c r="AD785" s="27">
        <v>10</v>
      </c>
      <c r="AE785" s="150" t="s">
        <v>128</v>
      </c>
      <c r="AF785" s="174" t="s">
        <v>114</v>
      </c>
      <c r="AG785" s="151">
        <v>52</v>
      </c>
      <c r="AH785" s="80">
        <v>2765.05</v>
      </c>
      <c r="AI785" s="32">
        <v>0</v>
      </c>
      <c r="AJ785" s="33">
        <f t="shared" si="45"/>
        <v>0</v>
      </c>
      <c r="AK785" s="154"/>
      <c r="AL785" s="154"/>
      <c r="AM785" s="154"/>
      <c r="AN785" s="24" t="s">
        <v>115</v>
      </c>
      <c r="AO785" s="26"/>
      <c r="AP785" s="26"/>
      <c r="AQ785" s="26"/>
      <c r="AR785" s="26"/>
      <c r="AS785" s="26" t="s">
        <v>2332</v>
      </c>
      <c r="AT785" s="26"/>
      <c r="AU785" s="26"/>
      <c r="AV785" s="26"/>
      <c r="AW785" s="75"/>
      <c r="AX785" s="75"/>
      <c r="AY785" s="75"/>
      <c r="AZ785" s="75"/>
      <c r="BA785" s="381"/>
      <c r="BB785" s="381"/>
      <c r="BC785" s="156"/>
      <c r="BD785" s="156"/>
      <c r="BE785" s="983">
        <v>708</v>
      </c>
      <c r="BF785" s="203"/>
      <c r="BG785" s="203"/>
      <c r="BH785" s="203"/>
      <c r="BI785" s="203"/>
      <c r="BJ785" s="203"/>
      <c r="BK785" s="203"/>
      <c r="BL785" s="203"/>
      <c r="BM785" s="203"/>
      <c r="BN785" s="203"/>
      <c r="BO785" s="203"/>
      <c r="BP785" s="203"/>
      <c r="BQ785" s="203"/>
      <c r="BR785" s="203"/>
      <c r="BS785" s="203"/>
      <c r="BT785" s="203"/>
      <c r="BU785" s="203"/>
      <c r="BV785" s="203"/>
      <c r="BW785" s="203"/>
      <c r="BX785" s="203"/>
      <c r="BY785" s="203"/>
      <c r="BZ785" s="203"/>
      <c r="CA785" s="203"/>
      <c r="CB785" s="203"/>
      <c r="CC785" s="203"/>
      <c r="CD785" s="203"/>
      <c r="CE785" s="203"/>
      <c r="CF785" s="203"/>
      <c r="CG785" s="203"/>
      <c r="CH785" s="203"/>
      <c r="CI785" s="203"/>
      <c r="CJ785" s="203"/>
      <c r="CK785" s="203"/>
      <c r="CL785" s="203"/>
      <c r="CM785" s="203"/>
      <c r="CN785" s="203"/>
      <c r="CO785" s="203"/>
      <c r="CP785" s="203"/>
      <c r="CQ785" s="203"/>
      <c r="CR785" s="203"/>
      <c r="CS785" s="203"/>
      <c r="CT785" s="203"/>
      <c r="CU785" s="203"/>
      <c r="CV785" s="203"/>
      <c r="CW785" s="203"/>
      <c r="CX785" s="203"/>
      <c r="CY785" s="203"/>
      <c r="CZ785" s="203"/>
      <c r="DA785" s="203"/>
      <c r="DB785" s="203"/>
      <c r="DC785" s="203"/>
      <c r="DD785" s="203"/>
      <c r="DE785" s="203"/>
      <c r="DF785" s="203"/>
      <c r="DG785" s="203"/>
      <c r="DH785" s="203"/>
      <c r="DI785" s="203"/>
      <c r="DJ785" s="203"/>
      <c r="DK785" s="203"/>
      <c r="DL785" s="203"/>
      <c r="DM785" s="203"/>
      <c r="DN785" s="203"/>
      <c r="DO785" s="203"/>
      <c r="DP785" s="203"/>
      <c r="DQ785" s="203"/>
      <c r="DR785" s="203"/>
      <c r="DS785" s="203"/>
      <c r="DT785" s="203"/>
      <c r="DU785" s="203"/>
      <c r="DV785" s="203"/>
      <c r="DW785" s="203"/>
      <c r="DX785" s="203"/>
      <c r="DY785" s="203"/>
      <c r="DZ785" s="203"/>
      <c r="EA785" s="203"/>
      <c r="EB785" s="203"/>
      <c r="EC785" s="203"/>
      <c r="ED785" s="203"/>
      <c r="EE785" s="203"/>
      <c r="EF785" s="203"/>
      <c r="EG785" s="203"/>
      <c r="EH785" s="203"/>
      <c r="EI785" s="203"/>
      <c r="EJ785" s="203"/>
      <c r="EK785" s="203"/>
      <c r="EL785" s="203"/>
      <c r="EM785" s="203"/>
      <c r="EN785" s="203"/>
      <c r="EO785" s="203"/>
      <c r="EP785" s="203"/>
      <c r="EQ785" s="203"/>
      <c r="ER785" s="203"/>
      <c r="ES785" s="203"/>
      <c r="ET785" s="203"/>
      <c r="EU785" s="203"/>
      <c r="EV785" s="203"/>
      <c r="EW785" s="203"/>
      <c r="EX785" s="203"/>
      <c r="EY785" s="203"/>
      <c r="EZ785" s="203"/>
      <c r="FA785" s="203"/>
      <c r="FB785" s="203"/>
      <c r="FC785" s="203"/>
      <c r="FD785" s="203"/>
      <c r="FE785" s="203"/>
      <c r="FF785" s="203"/>
      <c r="FG785" s="203"/>
      <c r="FH785" s="203"/>
      <c r="FI785" s="203"/>
      <c r="FJ785" s="203"/>
      <c r="FK785" s="203"/>
      <c r="FL785" s="203"/>
      <c r="FM785" s="203"/>
      <c r="FN785" s="203"/>
      <c r="FO785" s="203"/>
      <c r="FP785" s="203"/>
      <c r="FQ785" s="203"/>
      <c r="FR785" s="203"/>
      <c r="FS785" s="203"/>
      <c r="FT785" s="203"/>
      <c r="FU785" s="203"/>
      <c r="FV785" s="203"/>
      <c r="FW785" s="203"/>
      <c r="FX785" s="203"/>
      <c r="FY785" s="203"/>
      <c r="FZ785" s="203"/>
      <c r="GA785" s="203"/>
      <c r="GB785" s="203"/>
      <c r="GC785" s="203"/>
      <c r="GD785" s="203"/>
      <c r="GE785" s="203"/>
      <c r="GF785" s="203"/>
      <c r="GG785" s="203"/>
      <c r="GH785" s="203"/>
      <c r="GI785" s="203"/>
      <c r="GJ785" s="203"/>
      <c r="GK785" s="203"/>
      <c r="GL785" s="203"/>
      <c r="GM785" s="203"/>
      <c r="GN785" s="203"/>
      <c r="GO785" s="203"/>
      <c r="GP785" s="203"/>
      <c r="GQ785" s="203"/>
      <c r="GR785" s="203"/>
      <c r="GS785" s="203"/>
      <c r="GT785" s="203"/>
      <c r="GU785" s="203"/>
      <c r="GV785" s="203"/>
      <c r="GW785" s="203"/>
      <c r="GX785" s="203"/>
      <c r="GY785" s="203"/>
      <c r="GZ785" s="203"/>
      <c r="HA785" s="203"/>
      <c r="HB785" s="203"/>
      <c r="HC785" s="203"/>
      <c r="HD785" s="203"/>
      <c r="HE785" s="203"/>
      <c r="HF785" s="203"/>
      <c r="HG785" s="203"/>
      <c r="HH785" s="203"/>
      <c r="HI785" s="203"/>
      <c r="HJ785" s="203"/>
      <c r="HK785" s="203"/>
      <c r="HL785" s="203"/>
      <c r="HM785" s="203"/>
      <c r="HN785" s="203"/>
      <c r="HO785" s="203"/>
      <c r="HP785" s="203"/>
      <c r="HQ785" s="203"/>
      <c r="HR785" s="203"/>
      <c r="HS785" s="203"/>
      <c r="HT785" s="203"/>
      <c r="HU785" s="203"/>
      <c r="HV785" s="203"/>
      <c r="HW785" s="203"/>
      <c r="HX785" s="203"/>
      <c r="HY785" s="203"/>
      <c r="HZ785" s="203"/>
      <c r="IA785" s="203"/>
      <c r="IB785" s="203"/>
      <c r="IC785" s="203"/>
      <c r="ID785" s="203"/>
      <c r="IE785" s="203"/>
      <c r="IF785" s="203"/>
      <c r="IG785" s="203"/>
      <c r="IH785" s="203"/>
      <c r="II785" s="203"/>
      <c r="IJ785" s="203"/>
      <c r="IK785" s="203"/>
      <c r="IL785" s="203"/>
      <c r="IM785" s="203"/>
      <c r="IN785" s="203"/>
      <c r="IO785" s="203"/>
      <c r="IP785" s="203"/>
      <c r="IQ785" s="203"/>
      <c r="IR785" s="203"/>
      <c r="IS785" s="203"/>
      <c r="IT785" s="203"/>
      <c r="IU785" s="203"/>
      <c r="IV785" s="203"/>
      <c r="IW785" s="203"/>
      <c r="IX785" s="203"/>
    </row>
    <row r="786" spans="1:258" ht="12.95" customHeight="1">
      <c r="A786" s="61" t="s">
        <v>8484</v>
      </c>
      <c r="B786" s="524"/>
      <c r="C786" s="524"/>
      <c r="D786" s="131">
        <v>250003545</v>
      </c>
      <c r="E786" s="796" t="s">
        <v>4850</v>
      </c>
      <c r="F786" s="796"/>
      <c r="G786" s="524"/>
      <c r="H786" s="524"/>
      <c r="I786" s="606" t="s">
        <v>2322</v>
      </c>
      <c r="J786" s="606" t="s">
        <v>147</v>
      </c>
      <c r="K786" s="606" t="s">
        <v>2323</v>
      </c>
      <c r="L786" s="470" t="s">
        <v>149</v>
      </c>
      <c r="M786" s="217" t="s">
        <v>104</v>
      </c>
      <c r="N786" s="470" t="s">
        <v>120</v>
      </c>
      <c r="O786" s="131" t="s">
        <v>83</v>
      </c>
      <c r="P786" s="398" t="s">
        <v>106</v>
      </c>
      <c r="Q786" s="606" t="s">
        <v>107</v>
      </c>
      <c r="R786" s="398" t="s">
        <v>2149</v>
      </c>
      <c r="S786" s="470" t="s">
        <v>109</v>
      </c>
      <c r="T786" s="398" t="s">
        <v>106</v>
      </c>
      <c r="U786" s="606" t="s">
        <v>121</v>
      </c>
      <c r="V786" s="606" t="s">
        <v>111</v>
      </c>
      <c r="W786" s="441">
        <v>60</v>
      </c>
      <c r="X786" s="606" t="s">
        <v>112</v>
      </c>
      <c r="Y786" s="398"/>
      <c r="Z786" s="398"/>
      <c r="AA786" s="398"/>
      <c r="AB786" s="470">
        <v>30</v>
      </c>
      <c r="AC786" s="470">
        <v>60</v>
      </c>
      <c r="AD786" s="470">
        <v>10</v>
      </c>
      <c r="AE786" s="794" t="s">
        <v>128</v>
      </c>
      <c r="AF786" s="447" t="s">
        <v>114</v>
      </c>
      <c r="AG786" s="610">
        <v>38</v>
      </c>
      <c r="AH786" s="610">
        <v>2765.05</v>
      </c>
      <c r="AI786" s="739">
        <v>105071.90000000001</v>
      </c>
      <c r="AJ786" s="739">
        <f t="shared" si="45"/>
        <v>117680.52800000002</v>
      </c>
      <c r="AK786" s="740"/>
      <c r="AL786" s="741"/>
      <c r="AM786" s="741"/>
      <c r="AN786" s="395" t="s">
        <v>115</v>
      </c>
      <c r="AO786" s="606"/>
      <c r="AP786" s="606"/>
      <c r="AQ786" s="606"/>
      <c r="AR786" s="606"/>
      <c r="AS786" s="606" t="s">
        <v>2332</v>
      </c>
      <c r="AT786" s="606"/>
      <c r="AU786" s="606"/>
      <c r="AV786" s="606"/>
      <c r="AW786" s="75"/>
      <c r="AX786" s="75"/>
      <c r="AY786" s="75"/>
      <c r="AZ786" s="60" t="s">
        <v>4716</v>
      </c>
      <c r="BA786" s="767"/>
      <c r="BB786" s="326"/>
      <c r="BC786" s="326"/>
      <c r="BD786" s="106"/>
      <c r="BE786" s="983">
        <v>709</v>
      </c>
      <c r="BF786" s="203"/>
      <c r="BG786" s="203"/>
      <c r="BH786" s="203"/>
      <c r="BI786" s="203"/>
      <c r="BJ786" s="203"/>
      <c r="BK786" s="203"/>
      <c r="BL786" s="203"/>
      <c r="BM786" s="203"/>
      <c r="BN786" s="203"/>
      <c r="BO786" s="203"/>
      <c r="BP786" s="203"/>
      <c r="BQ786" s="203"/>
      <c r="BR786" s="203"/>
      <c r="BS786" s="203"/>
      <c r="BT786" s="203"/>
      <c r="BU786" s="203"/>
      <c r="BV786" s="203"/>
      <c r="BW786" s="203"/>
      <c r="BX786" s="203"/>
      <c r="BY786" s="203"/>
      <c r="BZ786" s="203"/>
      <c r="CA786" s="203"/>
      <c r="CB786" s="203"/>
      <c r="CC786" s="203"/>
      <c r="CD786" s="203"/>
      <c r="CE786" s="203"/>
      <c r="CF786" s="203"/>
      <c r="CG786" s="203"/>
      <c r="CH786" s="203"/>
      <c r="CI786" s="203"/>
      <c r="CJ786" s="203"/>
      <c r="CK786" s="203"/>
      <c r="CL786" s="203"/>
      <c r="CM786" s="203"/>
      <c r="CN786" s="203"/>
      <c r="CO786" s="203"/>
      <c r="CP786" s="203"/>
      <c r="CQ786" s="203"/>
      <c r="CR786" s="203"/>
      <c r="CS786" s="203"/>
      <c r="CT786" s="203"/>
      <c r="CU786" s="203"/>
      <c r="CV786" s="203"/>
      <c r="CW786" s="203"/>
      <c r="CX786" s="203"/>
      <c r="CY786" s="203"/>
      <c r="CZ786" s="203"/>
      <c r="DA786" s="203"/>
      <c r="DB786" s="203"/>
      <c r="DC786" s="203"/>
      <c r="DD786" s="203"/>
      <c r="DE786" s="203"/>
      <c r="DF786" s="203"/>
      <c r="DG786" s="203"/>
      <c r="DH786" s="203"/>
      <c r="DI786" s="203"/>
      <c r="DJ786" s="203"/>
      <c r="DK786" s="203"/>
      <c r="DL786" s="203"/>
      <c r="DM786" s="203"/>
      <c r="DN786" s="203"/>
      <c r="DO786" s="203"/>
      <c r="DP786" s="203"/>
      <c r="DQ786" s="203"/>
      <c r="DR786" s="203"/>
      <c r="DS786" s="203"/>
      <c r="DT786" s="203"/>
      <c r="DU786" s="203"/>
      <c r="DV786" s="203"/>
      <c r="DW786" s="203"/>
      <c r="DX786" s="203"/>
      <c r="DY786" s="203"/>
      <c r="DZ786" s="203"/>
      <c r="EA786" s="203"/>
      <c r="EB786" s="203"/>
      <c r="EC786" s="203"/>
      <c r="ED786" s="203"/>
      <c r="EE786" s="203"/>
      <c r="EF786" s="203"/>
      <c r="EG786" s="203"/>
      <c r="EH786" s="203"/>
      <c r="EI786" s="203"/>
      <c r="EJ786" s="203"/>
      <c r="EK786" s="203"/>
      <c r="EL786" s="203"/>
      <c r="EM786" s="203"/>
      <c r="EN786" s="203"/>
      <c r="EO786" s="203"/>
      <c r="EP786" s="203"/>
      <c r="EQ786" s="203"/>
      <c r="ER786" s="203"/>
      <c r="ES786" s="203"/>
      <c r="ET786" s="203"/>
      <c r="EU786" s="203"/>
      <c r="EV786" s="203"/>
      <c r="EW786" s="203"/>
      <c r="EX786" s="203"/>
      <c r="EY786" s="203"/>
      <c r="EZ786" s="203"/>
      <c r="FA786" s="203"/>
      <c r="FB786" s="203"/>
      <c r="FC786" s="203"/>
      <c r="FD786" s="203"/>
      <c r="FE786" s="203"/>
      <c r="FF786" s="203"/>
      <c r="FG786" s="203"/>
      <c r="FH786" s="203"/>
      <c r="FI786" s="203"/>
      <c r="FJ786" s="203"/>
      <c r="FK786" s="203"/>
      <c r="FL786" s="203"/>
      <c r="FM786" s="203"/>
      <c r="FN786" s="203"/>
      <c r="FO786" s="203"/>
      <c r="FP786" s="203"/>
      <c r="FQ786" s="203"/>
      <c r="FR786" s="203"/>
      <c r="FS786" s="203"/>
      <c r="FT786" s="203"/>
      <c r="FU786" s="203"/>
      <c r="FV786" s="203"/>
      <c r="FW786" s="203"/>
      <c r="FX786" s="203"/>
      <c r="FY786" s="203"/>
      <c r="FZ786" s="203"/>
      <c r="GA786" s="203"/>
      <c r="GB786" s="203"/>
      <c r="GC786" s="203"/>
      <c r="GD786" s="203"/>
      <c r="GE786" s="203"/>
      <c r="GF786" s="203"/>
      <c r="GG786" s="203"/>
      <c r="GH786" s="203"/>
      <c r="GI786" s="203"/>
      <c r="GJ786" s="203"/>
      <c r="GK786" s="203"/>
      <c r="GL786" s="203"/>
      <c r="GM786" s="203"/>
      <c r="GN786" s="203"/>
      <c r="GO786" s="203"/>
      <c r="GP786" s="203"/>
      <c r="GQ786" s="203"/>
      <c r="GR786" s="203"/>
      <c r="GS786" s="203"/>
      <c r="GT786" s="203"/>
      <c r="GU786" s="203"/>
      <c r="GV786" s="203"/>
      <c r="GW786" s="203"/>
      <c r="GX786" s="203"/>
      <c r="GY786" s="203"/>
      <c r="GZ786" s="203"/>
      <c r="HA786" s="203"/>
      <c r="HB786" s="203"/>
      <c r="HC786" s="203"/>
      <c r="HD786" s="203"/>
      <c r="HE786" s="203"/>
      <c r="HF786" s="203"/>
      <c r="HG786" s="203"/>
      <c r="HH786" s="203"/>
      <c r="HI786" s="203"/>
      <c r="HJ786" s="203"/>
      <c r="HK786" s="203"/>
      <c r="HL786" s="203"/>
      <c r="HM786" s="203"/>
      <c r="HN786" s="203"/>
      <c r="HO786" s="203"/>
      <c r="HP786" s="203"/>
      <c r="HQ786" s="203"/>
      <c r="HR786" s="203"/>
      <c r="HS786" s="203"/>
      <c r="HT786" s="203"/>
      <c r="HU786" s="203"/>
      <c r="HV786" s="203"/>
      <c r="HW786" s="203"/>
      <c r="HX786" s="203"/>
      <c r="HY786" s="203"/>
      <c r="HZ786" s="203"/>
      <c r="IA786" s="203"/>
      <c r="IB786" s="203"/>
      <c r="IC786" s="203"/>
      <c r="ID786" s="203"/>
      <c r="IE786" s="203"/>
      <c r="IF786" s="203"/>
      <c r="IG786" s="203"/>
      <c r="IH786" s="203"/>
      <c r="II786" s="203"/>
      <c r="IJ786" s="203"/>
      <c r="IK786" s="203"/>
      <c r="IL786" s="203"/>
      <c r="IM786" s="203"/>
      <c r="IN786" s="203"/>
      <c r="IO786" s="203"/>
      <c r="IP786" s="203"/>
      <c r="IQ786" s="203"/>
      <c r="IR786" s="203"/>
      <c r="IS786" s="203"/>
      <c r="IT786" s="203"/>
      <c r="IU786" s="203"/>
      <c r="IV786" s="203"/>
      <c r="IW786" s="203"/>
      <c r="IX786" s="203"/>
    </row>
    <row r="787" spans="1:258" ht="12.95" customHeight="1">
      <c r="A787" s="61" t="s">
        <v>8484</v>
      </c>
      <c r="B787" s="213"/>
      <c r="C787" s="213"/>
      <c r="D787" s="131">
        <v>250003547</v>
      </c>
      <c r="E787" s="216" t="s">
        <v>1502</v>
      </c>
      <c r="F787" s="216"/>
      <c r="G787" s="217">
        <v>22100536</v>
      </c>
      <c r="H787" s="26"/>
      <c r="I787" s="26" t="s">
        <v>2322</v>
      </c>
      <c r="J787" s="26" t="s">
        <v>147</v>
      </c>
      <c r="K787" s="26" t="s">
        <v>2323</v>
      </c>
      <c r="L787" s="26" t="s">
        <v>149</v>
      </c>
      <c r="M787" s="146" t="s">
        <v>104</v>
      </c>
      <c r="N787" s="26"/>
      <c r="O787" s="28" t="s">
        <v>105</v>
      </c>
      <c r="P787" s="28" t="s">
        <v>106</v>
      </c>
      <c r="Q787" s="26" t="s">
        <v>107</v>
      </c>
      <c r="R787" s="28" t="s">
        <v>433</v>
      </c>
      <c r="S787" s="26" t="s">
        <v>109</v>
      </c>
      <c r="T787" s="28" t="s">
        <v>106</v>
      </c>
      <c r="U787" s="26" t="s">
        <v>121</v>
      </c>
      <c r="V787" s="26" t="s">
        <v>111</v>
      </c>
      <c r="W787" s="77">
        <v>60</v>
      </c>
      <c r="X787" s="26" t="s">
        <v>112</v>
      </c>
      <c r="Y787" s="28"/>
      <c r="Z787" s="28"/>
      <c r="AA787" s="28"/>
      <c r="AB787" s="49"/>
      <c r="AC787" s="27">
        <v>90</v>
      </c>
      <c r="AD787" s="27">
        <v>10</v>
      </c>
      <c r="AE787" s="150" t="s">
        <v>128</v>
      </c>
      <c r="AF787" s="174" t="s">
        <v>114</v>
      </c>
      <c r="AG787" s="151">
        <v>44</v>
      </c>
      <c r="AH787" s="80">
        <v>8988.2000000000007</v>
      </c>
      <c r="AI787" s="32">
        <v>0</v>
      </c>
      <c r="AJ787" s="33">
        <f t="shared" si="45"/>
        <v>0</v>
      </c>
      <c r="AK787" s="154"/>
      <c r="AL787" s="154"/>
      <c r="AM787" s="154"/>
      <c r="AN787" s="24" t="s">
        <v>115</v>
      </c>
      <c r="AO787" s="26"/>
      <c r="AP787" s="26"/>
      <c r="AQ787" s="26"/>
      <c r="AR787" s="26"/>
      <c r="AS787" s="26" t="s">
        <v>2333</v>
      </c>
      <c r="AT787" s="26"/>
      <c r="AU787" s="26"/>
      <c r="AV787" s="26"/>
      <c r="AW787" s="75"/>
      <c r="AX787" s="75"/>
      <c r="AY787" s="75"/>
      <c r="AZ787" s="75"/>
      <c r="BA787" s="381"/>
      <c r="BB787" s="381"/>
      <c r="BC787" s="156"/>
      <c r="BD787" s="156"/>
      <c r="BE787" s="983">
        <v>710</v>
      </c>
      <c r="BF787" s="1524"/>
      <c r="BG787" s="1524"/>
      <c r="BH787" s="1524"/>
      <c r="BI787" s="1524"/>
      <c r="BJ787" s="1524"/>
      <c r="BK787" s="1524"/>
      <c r="BL787" s="1524"/>
      <c r="BM787" s="1524"/>
      <c r="BN787" s="1524"/>
      <c r="BO787" s="1524"/>
      <c r="BP787" s="1524"/>
      <c r="BQ787" s="1524"/>
      <c r="BR787" s="1524"/>
      <c r="BS787" s="1524"/>
      <c r="BT787" s="1524"/>
      <c r="BU787" s="1524"/>
      <c r="BV787" s="1524"/>
      <c r="BW787" s="1524"/>
      <c r="BX787" s="1524"/>
      <c r="BY787" s="1524"/>
      <c r="BZ787" s="1524"/>
      <c r="CA787" s="1524"/>
      <c r="CB787" s="1524"/>
      <c r="CC787" s="1524"/>
      <c r="CD787" s="1524"/>
      <c r="CE787" s="1524"/>
      <c r="CF787" s="1524"/>
      <c r="CG787" s="1524"/>
      <c r="CH787" s="1524"/>
      <c r="CI787" s="1524"/>
      <c r="CJ787" s="1524"/>
      <c r="CK787" s="1524"/>
      <c r="CL787" s="1524"/>
      <c r="CM787" s="1524"/>
      <c r="CN787" s="1524"/>
      <c r="CO787" s="1524"/>
      <c r="CP787" s="1524"/>
      <c r="CQ787" s="1524"/>
      <c r="CR787" s="1524"/>
      <c r="CS787" s="1524"/>
      <c r="CT787" s="1524"/>
      <c r="CU787" s="1524"/>
      <c r="CV787" s="1524"/>
      <c r="CW787" s="1524"/>
      <c r="CX787" s="1524"/>
      <c r="CY787" s="1524"/>
      <c r="CZ787" s="1524"/>
      <c r="DA787" s="1524"/>
      <c r="DB787" s="1524"/>
      <c r="DC787" s="1524"/>
      <c r="DD787" s="1524"/>
      <c r="DE787" s="1524"/>
      <c r="DF787" s="1524"/>
      <c r="DG787" s="1524"/>
      <c r="DH787" s="1524"/>
      <c r="DI787" s="1524"/>
      <c r="DJ787" s="1524"/>
      <c r="DK787" s="1524"/>
      <c r="DL787" s="1524"/>
      <c r="DM787" s="1524"/>
      <c r="DN787" s="1524"/>
      <c r="DO787" s="1524"/>
      <c r="DP787" s="1524"/>
      <c r="DQ787" s="1524"/>
      <c r="DR787" s="1524"/>
      <c r="DS787" s="1524"/>
      <c r="DT787" s="1524"/>
      <c r="DU787" s="1524"/>
      <c r="DV787" s="1524"/>
      <c r="DW787" s="1524"/>
      <c r="DX787" s="1524"/>
      <c r="DY787" s="1524"/>
      <c r="DZ787" s="1524"/>
      <c r="EA787" s="1524"/>
      <c r="EB787" s="1524"/>
      <c r="EC787" s="1524"/>
      <c r="ED787" s="1524"/>
      <c r="EE787" s="1524"/>
      <c r="EF787" s="1524"/>
      <c r="EG787" s="1524"/>
      <c r="EH787" s="1524"/>
      <c r="EI787" s="1524"/>
      <c r="EJ787" s="1524"/>
      <c r="EK787" s="1524"/>
      <c r="EL787" s="1524"/>
      <c r="EM787" s="1524"/>
      <c r="EN787" s="1524"/>
      <c r="EO787" s="1524"/>
      <c r="EP787" s="1524"/>
      <c r="EQ787" s="1524"/>
      <c r="ER787" s="1524"/>
      <c r="ES787" s="1524"/>
      <c r="ET787" s="1524"/>
      <c r="EU787" s="1524"/>
      <c r="EV787" s="1524"/>
      <c r="EW787" s="1524"/>
      <c r="EX787" s="1524"/>
      <c r="EY787" s="1524"/>
      <c r="EZ787" s="1524"/>
      <c r="FA787" s="1524"/>
      <c r="FB787" s="1524"/>
      <c r="FC787" s="1524"/>
      <c r="FD787" s="1524"/>
      <c r="FE787" s="1524"/>
      <c r="FF787" s="1524"/>
      <c r="FG787" s="1524"/>
      <c r="FH787" s="1524"/>
      <c r="FI787" s="1524"/>
      <c r="FJ787" s="1524"/>
      <c r="FK787" s="1524"/>
      <c r="FL787" s="1524"/>
      <c r="FM787" s="1524"/>
      <c r="FN787" s="1524"/>
      <c r="FO787" s="1524"/>
      <c r="FP787" s="1524"/>
      <c r="FQ787" s="1524"/>
      <c r="FR787" s="1524"/>
      <c r="FS787" s="1524"/>
      <c r="FT787" s="1524"/>
      <c r="FU787" s="1524"/>
      <c r="FV787" s="1524"/>
      <c r="FW787" s="1524"/>
      <c r="FX787" s="1524"/>
      <c r="FY787" s="1524"/>
      <c r="FZ787" s="1524"/>
      <c r="GA787" s="1524"/>
      <c r="GB787" s="1524"/>
      <c r="GC787" s="1524"/>
      <c r="GD787" s="1524"/>
      <c r="GE787" s="1524"/>
      <c r="GF787" s="1524"/>
      <c r="GG787" s="1524"/>
      <c r="GH787" s="1524"/>
      <c r="GI787" s="1524"/>
      <c r="GJ787" s="1524"/>
      <c r="GK787" s="1524"/>
      <c r="GL787" s="1524"/>
      <c r="GM787" s="1524"/>
      <c r="GN787" s="1524"/>
      <c r="GO787" s="1524"/>
      <c r="GP787" s="1524"/>
      <c r="GQ787" s="1524"/>
      <c r="GR787" s="1524"/>
      <c r="GS787" s="1524"/>
      <c r="GT787" s="1524"/>
      <c r="GU787" s="1524"/>
      <c r="GV787" s="1524"/>
      <c r="GW787" s="1524"/>
      <c r="GX787" s="1524"/>
      <c r="GY787" s="1524"/>
      <c r="GZ787" s="1524"/>
      <c r="HA787" s="1524"/>
      <c r="HB787" s="1524"/>
      <c r="HC787" s="1524"/>
      <c r="HD787" s="1524"/>
      <c r="HE787" s="1524"/>
      <c r="HF787" s="1524"/>
      <c r="HG787" s="1524"/>
      <c r="HH787" s="1524"/>
      <c r="HI787" s="1524"/>
      <c r="HJ787" s="1524"/>
      <c r="HK787" s="1524"/>
      <c r="HL787" s="1524"/>
      <c r="HM787" s="1524"/>
      <c r="HN787" s="1524"/>
      <c r="HO787" s="1524"/>
      <c r="HP787" s="1524"/>
      <c r="HQ787" s="1524"/>
      <c r="HR787" s="1524"/>
      <c r="HS787" s="1524"/>
      <c r="HT787" s="1524"/>
      <c r="HU787" s="1524"/>
      <c r="HV787" s="1524"/>
      <c r="HW787" s="1524"/>
      <c r="HX787" s="1524"/>
      <c r="HY787" s="1524"/>
      <c r="HZ787" s="1524"/>
      <c r="IA787" s="1524"/>
      <c r="IB787" s="1524"/>
      <c r="IC787" s="1524"/>
      <c r="ID787" s="1524"/>
      <c r="IE787" s="1524"/>
      <c r="IF787" s="1524"/>
      <c r="IG787" s="1524"/>
      <c r="IH787" s="1524"/>
      <c r="II787" s="1524"/>
      <c r="IJ787" s="1524"/>
      <c r="IK787" s="1524"/>
      <c r="IL787" s="1524"/>
      <c r="IM787" s="1524"/>
      <c r="IN787" s="1524"/>
      <c r="IO787" s="1524"/>
      <c r="IP787" s="1524"/>
      <c r="IQ787" s="1524"/>
      <c r="IR787" s="1524"/>
      <c r="IS787" s="1524"/>
      <c r="IT787" s="1524"/>
      <c r="IU787" s="1524"/>
      <c r="IV787" s="1524"/>
      <c r="IW787" s="1524"/>
      <c r="IX787" s="1524"/>
    </row>
    <row r="788" spans="1:258" ht="12.95" customHeight="1">
      <c r="A788" s="61" t="s">
        <v>8484</v>
      </c>
      <c r="B788" s="759"/>
      <c r="C788" s="524"/>
      <c r="D788" s="131">
        <v>250003547</v>
      </c>
      <c r="E788" s="796" t="s">
        <v>4851</v>
      </c>
      <c r="F788" s="796"/>
      <c r="G788" s="524"/>
      <c r="H788" s="814"/>
      <c r="I788" s="606" t="s">
        <v>2322</v>
      </c>
      <c r="J788" s="810" t="s">
        <v>147</v>
      </c>
      <c r="K788" s="816" t="s">
        <v>2323</v>
      </c>
      <c r="L788" s="470" t="s">
        <v>149</v>
      </c>
      <c r="M788" s="144" t="s">
        <v>104</v>
      </c>
      <c r="N788" s="811" t="s">
        <v>120</v>
      </c>
      <c r="O788" s="131" t="s">
        <v>83</v>
      </c>
      <c r="P788" s="398" t="s">
        <v>106</v>
      </c>
      <c r="Q788" s="606" t="s">
        <v>107</v>
      </c>
      <c r="R788" s="398" t="s">
        <v>2149</v>
      </c>
      <c r="S788" s="470" t="s">
        <v>109</v>
      </c>
      <c r="T788" s="398" t="s">
        <v>106</v>
      </c>
      <c r="U788" s="606" t="s">
        <v>121</v>
      </c>
      <c r="V788" s="606" t="s">
        <v>111</v>
      </c>
      <c r="W788" s="441">
        <v>60</v>
      </c>
      <c r="X788" s="606" t="s">
        <v>112</v>
      </c>
      <c r="Y788" s="398"/>
      <c r="Z788" s="398"/>
      <c r="AA788" s="398"/>
      <c r="AB788" s="470">
        <v>30</v>
      </c>
      <c r="AC788" s="470">
        <v>60</v>
      </c>
      <c r="AD788" s="470">
        <v>10</v>
      </c>
      <c r="AE788" s="794" t="s">
        <v>128</v>
      </c>
      <c r="AF788" s="447" t="s">
        <v>114</v>
      </c>
      <c r="AG788" s="610">
        <v>44</v>
      </c>
      <c r="AH788" s="610">
        <v>8988.2000000000007</v>
      </c>
      <c r="AI788" s="739">
        <v>395480.80000000005</v>
      </c>
      <c r="AJ788" s="739">
        <f t="shared" si="45"/>
        <v>442938.4960000001</v>
      </c>
      <c r="AK788" s="740"/>
      <c r="AL788" s="741"/>
      <c r="AM788" s="1059"/>
      <c r="AN788" s="395" t="s">
        <v>115</v>
      </c>
      <c r="AO788" s="606"/>
      <c r="AP788" s="606"/>
      <c r="AQ788" s="606"/>
      <c r="AR788" s="606"/>
      <c r="AS788" s="606" t="s">
        <v>2333</v>
      </c>
      <c r="AT788" s="606"/>
      <c r="AU788" s="606"/>
      <c r="AV788" s="606"/>
      <c r="AW788" s="75"/>
      <c r="AX788" s="75"/>
      <c r="AY788" s="75"/>
      <c r="AZ788" s="60" t="s">
        <v>4717</v>
      </c>
      <c r="BA788" s="767"/>
      <c r="BB788" s="326"/>
      <c r="BC788" s="326"/>
      <c r="BD788" s="106"/>
      <c r="BE788" s="983">
        <v>711</v>
      </c>
    </row>
    <row r="789" spans="1:258" ht="12.95" customHeight="1">
      <c r="A789" s="61" t="s">
        <v>8484</v>
      </c>
      <c r="B789" s="213"/>
      <c r="C789" s="213"/>
      <c r="D789" s="131">
        <v>250003749</v>
      </c>
      <c r="E789" s="216" t="s">
        <v>1505</v>
      </c>
      <c r="F789" s="216"/>
      <c r="G789" s="217">
        <v>22100537</v>
      </c>
      <c r="H789" s="141"/>
      <c r="I789" s="26" t="s">
        <v>2322</v>
      </c>
      <c r="J789" s="229" t="s">
        <v>147</v>
      </c>
      <c r="K789" s="26" t="s">
        <v>2323</v>
      </c>
      <c r="L789" s="26" t="s">
        <v>149</v>
      </c>
      <c r="M789" s="146" t="s">
        <v>104</v>
      </c>
      <c r="N789" s="26"/>
      <c r="O789" s="28" t="s">
        <v>105</v>
      </c>
      <c r="P789" s="28" t="s">
        <v>106</v>
      </c>
      <c r="Q789" s="26" t="s">
        <v>107</v>
      </c>
      <c r="R789" s="28" t="s">
        <v>433</v>
      </c>
      <c r="S789" s="26" t="s">
        <v>109</v>
      </c>
      <c r="T789" s="28" t="s">
        <v>106</v>
      </c>
      <c r="U789" s="26" t="s">
        <v>121</v>
      </c>
      <c r="V789" s="26" t="s">
        <v>111</v>
      </c>
      <c r="W789" s="77">
        <v>60</v>
      </c>
      <c r="X789" s="26" t="s">
        <v>112</v>
      </c>
      <c r="Y789" s="28"/>
      <c r="Z789" s="28"/>
      <c r="AA789" s="28"/>
      <c r="AB789" s="49"/>
      <c r="AC789" s="27">
        <v>90</v>
      </c>
      <c r="AD789" s="27">
        <v>10</v>
      </c>
      <c r="AE789" s="150" t="s">
        <v>128</v>
      </c>
      <c r="AF789" s="174" t="s">
        <v>114</v>
      </c>
      <c r="AG789" s="151">
        <v>74</v>
      </c>
      <c r="AH789" s="80">
        <v>3340.05</v>
      </c>
      <c r="AI789" s="32">
        <v>0</v>
      </c>
      <c r="AJ789" s="33">
        <f t="shared" si="45"/>
        <v>0</v>
      </c>
      <c r="AK789" s="154"/>
      <c r="AL789" s="154"/>
      <c r="AM789" s="154"/>
      <c r="AN789" s="24" t="s">
        <v>115</v>
      </c>
      <c r="AO789" s="26"/>
      <c r="AP789" s="26"/>
      <c r="AQ789" s="26"/>
      <c r="AR789" s="26"/>
      <c r="AS789" s="26" t="s">
        <v>2334</v>
      </c>
      <c r="AT789" s="26"/>
      <c r="AU789" s="26"/>
      <c r="AV789" s="26"/>
      <c r="AW789" s="75"/>
      <c r="AX789" s="75"/>
      <c r="AY789" s="75"/>
      <c r="AZ789" s="75"/>
      <c r="BA789" s="381"/>
      <c r="BB789" s="381"/>
      <c r="BC789" s="156"/>
      <c r="BD789" s="156"/>
      <c r="BE789" s="983">
        <v>712</v>
      </c>
    </row>
    <row r="790" spans="1:258" ht="12.95" customHeight="1">
      <c r="A790" s="61" t="s">
        <v>8484</v>
      </c>
      <c r="B790" s="524"/>
      <c r="C790" s="524"/>
      <c r="D790" s="131">
        <v>250003749</v>
      </c>
      <c r="E790" s="796" t="s">
        <v>4852</v>
      </c>
      <c r="F790" s="796"/>
      <c r="G790" s="524"/>
      <c r="H790" s="814"/>
      <c r="I790" s="606" t="s">
        <v>2322</v>
      </c>
      <c r="J790" s="810" t="s">
        <v>147</v>
      </c>
      <c r="K790" s="606" t="s">
        <v>2323</v>
      </c>
      <c r="L790" s="470" t="s">
        <v>149</v>
      </c>
      <c r="M790" s="217" t="s">
        <v>104</v>
      </c>
      <c r="N790" s="470" t="s">
        <v>120</v>
      </c>
      <c r="O790" s="131" t="s">
        <v>83</v>
      </c>
      <c r="P790" s="398" t="s">
        <v>106</v>
      </c>
      <c r="Q790" s="606" t="s">
        <v>107</v>
      </c>
      <c r="R790" s="398" t="s">
        <v>2149</v>
      </c>
      <c r="S790" s="470" t="s">
        <v>109</v>
      </c>
      <c r="T790" s="398" t="s">
        <v>106</v>
      </c>
      <c r="U790" s="606" t="s">
        <v>121</v>
      </c>
      <c r="V790" s="606" t="s">
        <v>111</v>
      </c>
      <c r="W790" s="441">
        <v>60</v>
      </c>
      <c r="X790" s="606" t="s">
        <v>112</v>
      </c>
      <c r="Y790" s="398"/>
      <c r="Z790" s="398"/>
      <c r="AA790" s="398"/>
      <c r="AB790" s="470">
        <v>30</v>
      </c>
      <c r="AC790" s="470">
        <v>60</v>
      </c>
      <c r="AD790" s="470">
        <v>10</v>
      </c>
      <c r="AE790" s="794" t="s">
        <v>128</v>
      </c>
      <c r="AF790" s="447" t="s">
        <v>114</v>
      </c>
      <c r="AG790" s="610">
        <v>60</v>
      </c>
      <c r="AH790" s="610">
        <v>3340.05</v>
      </c>
      <c r="AI790" s="739">
        <v>200403</v>
      </c>
      <c r="AJ790" s="739">
        <f t="shared" si="45"/>
        <v>224451.36000000002</v>
      </c>
      <c r="AK790" s="740"/>
      <c r="AL790" s="741"/>
      <c r="AM790" s="741"/>
      <c r="AN790" s="395" t="s">
        <v>115</v>
      </c>
      <c r="AO790" s="606"/>
      <c r="AP790" s="606"/>
      <c r="AQ790" s="606"/>
      <c r="AR790" s="606"/>
      <c r="AS790" s="606" t="s">
        <v>2334</v>
      </c>
      <c r="AT790" s="606"/>
      <c r="AU790" s="606"/>
      <c r="AV790" s="606"/>
      <c r="AW790" s="75"/>
      <c r="AX790" s="75"/>
      <c r="AY790" s="75"/>
      <c r="AZ790" s="60" t="s">
        <v>4716</v>
      </c>
      <c r="BA790" s="767"/>
      <c r="BB790" s="326"/>
      <c r="BC790" s="326"/>
      <c r="BD790" s="106"/>
      <c r="BE790" s="983">
        <v>713</v>
      </c>
    </row>
    <row r="791" spans="1:258" ht="12.95" customHeight="1">
      <c r="A791" s="61" t="s">
        <v>8484</v>
      </c>
      <c r="B791" s="213"/>
      <c r="C791" s="213"/>
      <c r="D791" s="131">
        <v>250004116</v>
      </c>
      <c r="E791" s="216" t="s">
        <v>1508</v>
      </c>
      <c r="F791" s="216"/>
      <c r="G791" s="217">
        <v>22100538</v>
      </c>
      <c r="H791" s="141"/>
      <c r="I791" s="26" t="s">
        <v>2322</v>
      </c>
      <c r="J791" s="229" t="s">
        <v>147</v>
      </c>
      <c r="K791" s="26" t="s">
        <v>2323</v>
      </c>
      <c r="L791" s="26" t="s">
        <v>149</v>
      </c>
      <c r="M791" s="146" t="s">
        <v>104</v>
      </c>
      <c r="N791" s="26"/>
      <c r="O791" s="28" t="s">
        <v>105</v>
      </c>
      <c r="P791" s="28" t="s">
        <v>106</v>
      </c>
      <c r="Q791" s="26" t="s">
        <v>107</v>
      </c>
      <c r="R791" s="28" t="s">
        <v>433</v>
      </c>
      <c r="S791" s="26" t="s">
        <v>109</v>
      </c>
      <c r="T791" s="28" t="s">
        <v>106</v>
      </c>
      <c r="U791" s="26" t="s">
        <v>121</v>
      </c>
      <c r="V791" s="26" t="s">
        <v>111</v>
      </c>
      <c r="W791" s="77">
        <v>60</v>
      </c>
      <c r="X791" s="26" t="s">
        <v>112</v>
      </c>
      <c r="Y791" s="28"/>
      <c r="Z791" s="28"/>
      <c r="AA791" s="28"/>
      <c r="AB791" s="49"/>
      <c r="AC791" s="27">
        <v>90</v>
      </c>
      <c r="AD791" s="27">
        <v>10</v>
      </c>
      <c r="AE791" s="150" t="s">
        <v>128</v>
      </c>
      <c r="AF791" s="174" t="s">
        <v>114</v>
      </c>
      <c r="AG791" s="151">
        <v>53</v>
      </c>
      <c r="AH791" s="80">
        <v>5750</v>
      </c>
      <c r="AI791" s="32">
        <v>0</v>
      </c>
      <c r="AJ791" s="33">
        <f t="shared" si="45"/>
        <v>0</v>
      </c>
      <c r="AK791" s="154"/>
      <c r="AL791" s="154"/>
      <c r="AM791" s="154"/>
      <c r="AN791" s="24" t="s">
        <v>115</v>
      </c>
      <c r="AO791" s="26"/>
      <c r="AP791" s="26"/>
      <c r="AQ791" s="26"/>
      <c r="AR791" s="26"/>
      <c r="AS791" s="26" t="s">
        <v>2335</v>
      </c>
      <c r="AT791" s="26"/>
      <c r="AU791" s="26"/>
      <c r="AV791" s="26"/>
      <c r="AW791" s="75"/>
      <c r="AX791" s="75"/>
      <c r="AY791" s="75"/>
      <c r="AZ791" s="75"/>
      <c r="BA791" s="381"/>
      <c r="BB791" s="381"/>
      <c r="BC791" s="156"/>
      <c r="BD791" s="156"/>
      <c r="BE791" s="983">
        <v>714</v>
      </c>
      <c r="BF791" s="734"/>
      <c r="BG791" s="734"/>
      <c r="BH791" s="734"/>
      <c r="BI791" s="734"/>
      <c r="BJ791" s="734"/>
      <c r="BK791" s="734"/>
      <c r="BL791" s="734"/>
      <c r="BM791" s="734"/>
      <c r="BN791" s="734"/>
      <c r="BO791" s="734"/>
      <c r="BP791" s="734"/>
      <c r="BQ791" s="734"/>
      <c r="BR791" s="734"/>
      <c r="BS791" s="734"/>
      <c r="BT791" s="734"/>
      <c r="BU791" s="734"/>
      <c r="BV791" s="734"/>
      <c r="BW791" s="734"/>
      <c r="BX791" s="734"/>
      <c r="BY791" s="734"/>
      <c r="BZ791" s="734"/>
      <c r="CA791" s="734"/>
      <c r="CB791" s="734"/>
      <c r="CC791" s="734"/>
      <c r="CD791" s="734"/>
      <c r="CE791" s="734"/>
      <c r="CF791" s="734"/>
      <c r="CG791" s="734"/>
      <c r="CH791" s="734"/>
      <c r="CI791" s="734"/>
      <c r="CJ791" s="734"/>
      <c r="CK791" s="734"/>
      <c r="CL791" s="734"/>
      <c r="CM791" s="734"/>
      <c r="CN791" s="734"/>
      <c r="CO791" s="734"/>
      <c r="CP791" s="734"/>
      <c r="CQ791" s="734"/>
      <c r="CR791" s="734"/>
      <c r="CS791" s="734"/>
      <c r="CT791" s="734"/>
      <c r="CU791" s="734"/>
      <c r="CV791" s="734"/>
      <c r="CW791" s="734"/>
      <c r="CX791" s="734"/>
      <c r="CY791" s="734"/>
      <c r="CZ791" s="734"/>
      <c r="DA791" s="734"/>
      <c r="DB791" s="734"/>
      <c r="DC791" s="734"/>
      <c r="DD791" s="734"/>
      <c r="DE791" s="734"/>
      <c r="DF791" s="734"/>
      <c r="DG791" s="734"/>
      <c r="DH791" s="734"/>
      <c r="DI791" s="734"/>
      <c r="DJ791" s="734"/>
      <c r="DK791" s="734"/>
      <c r="DL791" s="734"/>
      <c r="DM791" s="734"/>
      <c r="DN791" s="734"/>
      <c r="DO791" s="734"/>
      <c r="DP791" s="734"/>
      <c r="DQ791" s="734"/>
      <c r="DR791" s="734"/>
      <c r="DS791" s="734"/>
      <c r="DT791" s="734"/>
      <c r="DU791" s="734"/>
      <c r="DV791" s="734"/>
      <c r="DW791" s="734"/>
      <c r="DX791" s="734"/>
      <c r="DY791" s="734"/>
      <c r="DZ791" s="734"/>
      <c r="EA791" s="734"/>
      <c r="EB791" s="734"/>
      <c r="EC791" s="734"/>
      <c r="ED791" s="734"/>
      <c r="EE791" s="734"/>
      <c r="EF791" s="734"/>
      <c r="EG791" s="734"/>
      <c r="EH791" s="734"/>
      <c r="EI791" s="734"/>
      <c r="EJ791" s="734"/>
      <c r="EK791" s="734"/>
      <c r="EL791" s="734"/>
      <c r="EM791" s="734"/>
      <c r="EN791" s="734"/>
      <c r="EO791" s="734"/>
      <c r="EP791" s="734"/>
      <c r="EQ791" s="734"/>
      <c r="ER791" s="734"/>
      <c r="ES791" s="734"/>
      <c r="ET791" s="734"/>
      <c r="EU791" s="734"/>
      <c r="EV791" s="734"/>
      <c r="EW791" s="734"/>
      <c r="EX791" s="734"/>
      <c r="EY791" s="734"/>
      <c r="EZ791" s="734"/>
      <c r="FA791" s="734"/>
      <c r="FB791" s="734"/>
      <c r="FC791" s="734"/>
      <c r="FD791" s="734"/>
      <c r="FE791" s="734"/>
      <c r="FF791" s="734"/>
      <c r="FG791" s="734"/>
      <c r="FH791" s="734"/>
      <c r="FI791" s="734"/>
      <c r="FJ791" s="734"/>
      <c r="FK791" s="734"/>
      <c r="FL791" s="734"/>
      <c r="FM791" s="734"/>
      <c r="FN791" s="734"/>
      <c r="FO791" s="734"/>
      <c r="FP791" s="734"/>
      <c r="FQ791" s="734"/>
      <c r="FR791" s="734"/>
      <c r="FS791" s="734"/>
      <c r="FT791" s="734"/>
      <c r="FU791" s="734"/>
      <c r="FV791" s="734"/>
      <c r="FW791" s="734"/>
      <c r="FX791" s="734"/>
      <c r="FY791" s="734"/>
      <c r="FZ791" s="734"/>
      <c r="GA791" s="734"/>
      <c r="GB791" s="734"/>
      <c r="GC791" s="734"/>
      <c r="GD791" s="734"/>
      <c r="GE791" s="734"/>
      <c r="GF791" s="734"/>
      <c r="GG791" s="734"/>
      <c r="GH791" s="734"/>
      <c r="GI791" s="734"/>
      <c r="GJ791" s="734"/>
      <c r="GK791" s="734"/>
      <c r="GL791" s="734"/>
      <c r="GM791" s="734"/>
      <c r="GN791" s="734"/>
      <c r="GO791" s="734"/>
      <c r="GP791" s="734"/>
      <c r="GQ791" s="734"/>
      <c r="GR791" s="734"/>
      <c r="GS791" s="734"/>
      <c r="GT791" s="734"/>
      <c r="GU791" s="734"/>
      <c r="GV791" s="734"/>
      <c r="GW791" s="734"/>
      <c r="GX791" s="734"/>
      <c r="GY791" s="734"/>
      <c r="GZ791" s="734"/>
      <c r="HA791" s="734"/>
      <c r="HB791" s="734"/>
      <c r="HC791" s="734"/>
      <c r="HD791" s="734"/>
      <c r="HE791" s="734"/>
      <c r="HF791" s="734"/>
      <c r="HG791" s="734"/>
      <c r="HH791" s="734"/>
      <c r="HI791" s="734"/>
      <c r="HJ791" s="734"/>
      <c r="HK791" s="734"/>
      <c r="HL791" s="734"/>
      <c r="HM791" s="734"/>
      <c r="HN791" s="734"/>
      <c r="HO791" s="734"/>
      <c r="HP791" s="734"/>
      <c r="HQ791" s="734"/>
      <c r="HR791" s="734"/>
      <c r="HS791" s="734"/>
      <c r="HT791" s="734"/>
      <c r="HU791" s="734"/>
      <c r="HV791" s="734"/>
      <c r="HW791" s="734"/>
      <c r="HX791" s="734"/>
      <c r="HY791" s="734"/>
      <c r="HZ791" s="734"/>
      <c r="IA791" s="734"/>
      <c r="IB791" s="734"/>
      <c r="IC791" s="734"/>
      <c r="ID791" s="734"/>
      <c r="IE791" s="734"/>
      <c r="IF791" s="734"/>
      <c r="IG791" s="734"/>
      <c r="IH791" s="734"/>
      <c r="II791" s="734"/>
      <c r="IJ791" s="734"/>
      <c r="IK791" s="734"/>
      <c r="IL791" s="734"/>
      <c r="IM791" s="734"/>
      <c r="IN791" s="734"/>
      <c r="IO791" s="734"/>
      <c r="IP791" s="734"/>
      <c r="IQ791" s="734"/>
      <c r="IR791" s="734"/>
      <c r="IS791" s="734"/>
      <c r="IT791" s="734"/>
      <c r="IU791" s="734"/>
      <c r="IV791" s="734"/>
      <c r="IW791" s="734"/>
      <c r="IX791" s="734"/>
    </row>
    <row r="792" spans="1:258" ht="12.95" customHeight="1">
      <c r="A792" s="61" t="s">
        <v>8484</v>
      </c>
      <c r="B792" s="524"/>
      <c r="C792" s="524"/>
      <c r="D792" s="131">
        <v>250004116</v>
      </c>
      <c r="E792" s="796" t="s">
        <v>4853</v>
      </c>
      <c r="F792" s="796"/>
      <c r="G792" s="524"/>
      <c r="H792" s="814"/>
      <c r="I792" s="606" t="s">
        <v>2322</v>
      </c>
      <c r="J792" s="810" t="s">
        <v>147</v>
      </c>
      <c r="K792" s="606" t="s">
        <v>2323</v>
      </c>
      <c r="L792" s="470" t="s">
        <v>149</v>
      </c>
      <c r="M792" s="217" t="s">
        <v>104</v>
      </c>
      <c r="N792" s="470" t="s">
        <v>120</v>
      </c>
      <c r="O792" s="131" t="s">
        <v>83</v>
      </c>
      <c r="P792" s="398" t="s">
        <v>106</v>
      </c>
      <c r="Q792" s="606" t="s">
        <v>107</v>
      </c>
      <c r="R792" s="398" t="s">
        <v>2149</v>
      </c>
      <c r="S792" s="470" t="s">
        <v>109</v>
      </c>
      <c r="T792" s="398" t="s">
        <v>106</v>
      </c>
      <c r="U792" s="606" t="s">
        <v>121</v>
      </c>
      <c r="V792" s="606" t="s">
        <v>111</v>
      </c>
      <c r="W792" s="441">
        <v>60</v>
      </c>
      <c r="X792" s="606" t="s">
        <v>112</v>
      </c>
      <c r="Y792" s="398"/>
      <c r="Z792" s="398"/>
      <c r="AA792" s="398"/>
      <c r="AB792" s="470">
        <v>30</v>
      </c>
      <c r="AC792" s="470">
        <v>60</v>
      </c>
      <c r="AD792" s="470">
        <v>10</v>
      </c>
      <c r="AE792" s="794" t="s">
        <v>128</v>
      </c>
      <c r="AF792" s="447" t="s">
        <v>114</v>
      </c>
      <c r="AG792" s="610">
        <v>53</v>
      </c>
      <c r="AH792" s="610">
        <v>5750</v>
      </c>
      <c r="AI792" s="739">
        <v>304750</v>
      </c>
      <c r="AJ792" s="739">
        <f t="shared" si="45"/>
        <v>341320.00000000006</v>
      </c>
      <c r="AK792" s="740"/>
      <c r="AL792" s="741"/>
      <c r="AM792" s="741"/>
      <c r="AN792" s="395" t="s">
        <v>115</v>
      </c>
      <c r="AO792" s="606"/>
      <c r="AP792" s="606"/>
      <c r="AQ792" s="606"/>
      <c r="AR792" s="606"/>
      <c r="AS792" s="606" t="s">
        <v>2335</v>
      </c>
      <c r="AT792" s="606"/>
      <c r="AU792" s="606"/>
      <c r="AV792" s="606"/>
      <c r="AW792" s="75"/>
      <c r="AX792" s="75"/>
      <c r="AY792" s="75"/>
      <c r="AZ792" s="60" t="s">
        <v>4717</v>
      </c>
      <c r="BA792" s="767"/>
      <c r="BB792" s="326"/>
      <c r="BC792" s="326"/>
      <c r="BD792" s="106"/>
      <c r="BE792" s="983">
        <v>715</v>
      </c>
    </row>
    <row r="793" spans="1:258" ht="12.95" customHeight="1">
      <c r="A793" s="61" t="s">
        <v>8484</v>
      </c>
      <c r="B793" s="213"/>
      <c r="C793" s="213"/>
      <c r="D793" s="131">
        <v>250004126</v>
      </c>
      <c r="E793" s="216" t="s">
        <v>1509</v>
      </c>
      <c r="F793" s="216"/>
      <c r="G793" s="217">
        <v>22100539</v>
      </c>
      <c r="H793" s="141"/>
      <c r="I793" s="26" t="s">
        <v>2322</v>
      </c>
      <c r="J793" s="229" t="s">
        <v>147</v>
      </c>
      <c r="K793" s="26" t="s">
        <v>2323</v>
      </c>
      <c r="L793" s="26" t="s">
        <v>149</v>
      </c>
      <c r="M793" s="146" t="s">
        <v>104</v>
      </c>
      <c r="N793" s="26"/>
      <c r="O793" s="28" t="s">
        <v>105</v>
      </c>
      <c r="P793" s="28" t="s">
        <v>106</v>
      </c>
      <c r="Q793" s="26" t="s">
        <v>107</v>
      </c>
      <c r="R793" s="28" t="s">
        <v>433</v>
      </c>
      <c r="S793" s="26" t="s">
        <v>109</v>
      </c>
      <c r="T793" s="28" t="s">
        <v>106</v>
      </c>
      <c r="U793" s="26" t="s">
        <v>121</v>
      </c>
      <c r="V793" s="26" t="s">
        <v>111</v>
      </c>
      <c r="W793" s="77">
        <v>60</v>
      </c>
      <c r="X793" s="26" t="s">
        <v>112</v>
      </c>
      <c r="Y793" s="28"/>
      <c r="Z793" s="28"/>
      <c r="AA793" s="28"/>
      <c r="AB793" s="49"/>
      <c r="AC793" s="27">
        <v>90</v>
      </c>
      <c r="AD793" s="27">
        <v>10</v>
      </c>
      <c r="AE793" s="150" t="s">
        <v>128</v>
      </c>
      <c r="AF793" s="174" t="s">
        <v>114</v>
      </c>
      <c r="AG793" s="151">
        <v>70</v>
      </c>
      <c r="AH793" s="80">
        <v>4091.35</v>
      </c>
      <c r="AI793" s="32">
        <v>0</v>
      </c>
      <c r="AJ793" s="33">
        <f t="shared" si="45"/>
        <v>0</v>
      </c>
      <c r="AK793" s="154"/>
      <c r="AL793" s="154"/>
      <c r="AM793" s="154"/>
      <c r="AN793" s="24" t="s">
        <v>115</v>
      </c>
      <c r="AO793" s="26"/>
      <c r="AP793" s="26"/>
      <c r="AQ793" s="26"/>
      <c r="AR793" s="26"/>
      <c r="AS793" s="26" t="s">
        <v>2336</v>
      </c>
      <c r="AT793" s="26"/>
      <c r="AU793" s="26"/>
      <c r="AV793" s="26"/>
      <c r="AW793" s="75"/>
      <c r="AX793" s="75"/>
      <c r="AY793" s="75"/>
      <c r="AZ793" s="75"/>
      <c r="BA793" s="381"/>
      <c r="BB793" s="381"/>
      <c r="BC793" s="156"/>
      <c r="BD793" s="156"/>
      <c r="BE793" s="983">
        <v>716</v>
      </c>
    </row>
    <row r="794" spans="1:258" s="1198" customFormat="1" ht="12.75" customHeight="1">
      <c r="A794" s="61" t="s">
        <v>8484</v>
      </c>
      <c r="B794" s="524"/>
      <c r="C794" s="524"/>
      <c r="D794" s="131">
        <v>250004126</v>
      </c>
      <c r="E794" s="796" t="s">
        <v>4854</v>
      </c>
      <c r="F794" s="796"/>
      <c r="G794" s="524"/>
      <c r="H794" s="524"/>
      <c r="I794" s="606" t="s">
        <v>2322</v>
      </c>
      <c r="J794" s="606" t="s">
        <v>147</v>
      </c>
      <c r="K794" s="606" t="s">
        <v>2323</v>
      </c>
      <c r="L794" s="470" t="s">
        <v>149</v>
      </c>
      <c r="M794" s="217" t="s">
        <v>104</v>
      </c>
      <c r="N794" s="470" t="s">
        <v>120</v>
      </c>
      <c r="O794" s="131" t="s">
        <v>83</v>
      </c>
      <c r="P794" s="398" t="s">
        <v>106</v>
      </c>
      <c r="Q794" s="606" t="s">
        <v>107</v>
      </c>
      <c r="R794" s="398" t="s">
        <v>2149</v>
      </c>
      <c r="S794" s="470" t="s">
        <v>109</v>
      </c>
      <c r="T794" s="398" t="s">
        <v>106</v>
      </c>
      <c r="U794" s="606" t="s">
        <v>121</v>
      </c>
      <c r="V794" s="606" t="s">
        <v>111</v>
      </c>
      <c r="W794" s="441">
        <v>60</v>
      </c>
      <c r="X794" s="606" t="s">
        <v>112</v>
      </c>
      <c r="Y794" s="398"/>
      <c r="Z794" s="398"/>
      <c r="AA794" s="398"/>
      <c r="AB794" s="470">
        <v>30</v>
      </c>
      <c r="AC794" s="470">
        <v>60</v>
      </c>
      <c r="AD794" s="470">
        <v>10</v>
      </c>
      <c r="AE794" s="794" t="s">
        <v>128</v>
      </c>
      <c r="AF794" s="447" t="s">
        <v>114</v>
      </c>
      <c r="AG794" s="610">
        <v>70</v>
      </c>
      <c r="AH794" s="610">
        <v>4091.35</v>
      </c>
      <c r="AI794" s="739">
        <v>286394.5</v>
      </c>
      <c r="AJ794" s="739">
        <f t="shared" si="45"/>
        <v>320761.84000000003</v>
      </c>
      <c r="AK794" s="740"/>
      <c r="AL794" s="741"/>
      <c r="AM794" s="741"/>
      <c r="AN794" s="395" t="s">
        <v>115</v>
      </c>
      <c r="AO794" s="606"/>
      <c r="AP794" s="606"/>
      <c r="AQ794" s="606"/>
      <c r="AR794" s="606"/>
      <c r="AS794" s="606" t="s">
        <v>2336</v>
      </c>
      <c r="AT794" s="606"/>
      <c r="AU794" s="606"/>
      <c r="AV794" s="606"/>
      <c r="AW794" s="75"/>
      <c r="AX794" s="75"/>
      <c r="AY794" s="75"/>
      <c r="AZ794" s="60" t="s">
        <v>4717</v>
      </c>
      <c r="BA794" s="606"/>
      <c r="BB794" s="326"/>
      <c r="BC794" s="326"/>
      <c r="BD794" s="106"/>
      <c r="BE794" s="983">
        <v>717</v>
      </c>
      <c r="BF794" s="1526"/>
      <c r="BG794" s="1526"/>
      <c r="BH794" s="1526"/>
      <c r="BI794" s="1526"/>
      <c r="BJ794" s="1526"/>
      <c r="BK794" s="1526"/>
      <c r="BL794" s="1526"/>
      <c r="BM794" s="1526"/>
      <c r="BN794" s="1526"/>
      <c r="BO794" s="1526"/>
      <c r="BP794" s="1526"/>
      <c r="BQ794" s="1526"/>
      <c r="BR794" s="1526"/>
      <c r="BS794" s="1526"/>
      <c r="BT794" s="1526"/>
      <c r="BU794" s="1526"/>
      <c r="BV794" s="1526"/>
      <c r="BW794" s="1526"/>
      <c r="BX794" s="1526"/>
      <c r="BY794" s="1526"/>
      <c r="BZ794" s="1526"/>
      <c r="CA794" s="1526"/>
      <c r="CB794" s="1526"/>
      <c r="CC794" s="1526"/>
      <c r="CD794" s="1526"/>
      <c r="CE794" s="1526"/>
      <c r="CF794" s="1526"/>
      <c r="CG794" s="1526"/>
      <c r="CH794" s="1526"/>
      <c r="CI794" s="1526"/>
      <c r="CJ794" s="1526"/>
      <c r="CK794" s="1526"/>
      <c r="CL794" s="1526"/>
      <c r="CM794" s="1526"/>
      <c r="CN794" s="1526"/>
      <c r="CO794" s="1526"/>
      <c r="CP794" s="1526"/>
      <c r="CQ794" s="1526"/>
      <c r="CR794" s="1526"/>
      <c r="CS794" s="1526"/>
      <c r="CT794" s="1526"/>
      <c r="CU794" s="1526"/>
      <c r="CV794" s="1526"/>
      <c r="CW794" s="1526"/>
      <c r="CX794" s="1526"/>
      <c r="CY794" s="1526"/>
      <c r="CZ794" s="1526"/>
      <c r="DA794" s="1526"/>
      <c r="DB794" s="1526"/>
      <c r="DC794" s="1526"/>
      <c r="DD794" s="1526"/>
      <c r="DE794" s="1526"/>
      <c r="DF794" s="1526"/>
      <c r="DG794" s="1526"/>
      <c r="DH794" s="1526"/>
      <c r="DI794" s="1526"/>
      <c r="DJ794" s="1526"/>
      <c r="DK794" s="1526"/>
      <c r="DL794" s="1526"/>
      <c r="DM794" s="1526"/>
      <c r="DN794" s="1526"/>
      <c r="DO794" s="1526"/>
      <c r="DP794" s="1526"/>
      <c r="DQ794" s="1526"/>
      <c r="DR794" s="1526"/>
      <c r="DS794" s="1526"/>
      <c r="DT794" s="1526"/>
      <c r="DU794" s="1526"/>
      <c r="DV794" s="1526"/>
      <c r="DW794" s="1526"/>
      <c r="DX794" s="1526"/>
      <c r="DY794" s="1526"/>
      <c r="DZ794" s="1526"/>
      <c r="EA794" s="1526"/>
      <c r="EB794" s="1526"/>
      <c r="EC794" s="1526"/>
      <c r="ED794" s="1526"/>
      <c r="EE794" s="1526"/>
      <c r="EF794" s="1526"/>
      <c r="EG794" s="1526"/>
      <c r="EH794" s="1526"/>
      <c r="EI794" s="1526"/>
      <c r="EJ794" s="1526"/>
      <c r="EK794" s="1526"/>
      <c r="EL794" s="1526"/>
      <c r="EM794" s="1526"/>
      <c r="EN794" s="1526"/>
      <c r="EO794" s="1526"/>
      <c r="EP794" s="1526"/>
      <c r="EQ794" s="1526"/>
      <c r="ER794" s="1526"/>
      <c r="ES794" s="1526"/>
      <c r="ET794" s="1526"/>
      <c r="EU794" s="1526"/>
      <c r="EV794" s="1526"/>
      <c r="EW794" s="1526"/>
      <c r="EX794" s="1526"/>
      <c r="EY794" s="1526"/>
      <c r="EZ794" s="1526"/>
      <c r="FA794" s="1526"/>
      <c r="FB794" s="1526"/>
      <c r="FC794" s="1526"/>
      <c r="FD794" s="1526"/>
      <c r="FE794" s="1526"/>
      <c r="FF794" s="1526"/>
      <c r="FG794" s="1526"/>
      <c r="FH794" s="1526"/>
      <c r="FI794" s="1526"/>
      <c r="FJ794" s="1526"/>
      <c r="FK794" s="1526"/>
      <c r="FL794" s="1526"/>
      <c r="FM794" s="1526"/>
      <c r="FN794" s="1526"/>
      <c r="FO794" s="1526"/>
      <c r="FP794" s="1526"/>
      <c r="FQ794" s="1526"/>
      <c r="FR794" s="1526"/>
      <c r="FS794" s="1526"/>
      <c r="FT794" s="1526"/>
      <c r="FU794" s="1526"/>
      <c r="FV794" s="1526"/>
      <c r="FW794" s="1526"/>
      <c r="FX794" s="1526"/>
      <c r="FY794" s="1526"/>
      <c r="FZ794" s="1526"/>
      <c r="GA794" s="1526"/>
      <c r="GB794" s="1526"/>
      <c r="GC794" s="1526"/>
      <c r="GD794" s="1526"/>
      <c r="GE794" s="1526"/>
      <c r="GF794" s="1526"/>
      <c r="GG794" s="1526"/>
      <c r="GH794" s="1526"/>
      <c r="GI794" s="1526"/>
      <c r="GJ794" s="1526"/>
      <c r="GK794" s="1526"/>
      <c r="GL794" s="1526"/>
      <c r="GM794" s="1526"/>
      <c r="GN794" s="1526"/>
      <c r="GO794" s="1526"/>
      <c r="GP794" s="1526"/>
      <c r="GQ794" s="1526"/>
      <c r="GR794" s="1526"/>
      <c r="GS794" s="1526"/>
      <c r="GT794" s="1526"/>
      <c r="GU794" s="1526"/>
      <c r="GV794" s="1526"/>
      <c r="GW794" s="1526"/>
      <c r="GX794" s="1526"/>
      <c r="GY794" s="1526"/>
      <c r="GZ794" s="1526"/>
      <c r="HA794" s="1526"/>
      <c r="HB794" s="1526"/>
      <c r="HC794" s="1526"/>
      <c r="HD794" s="1526"/>
      <c r="HE794" s="1526"/>
      <c r="HF794" s="1526"/>
      <c r="HG794" s="1526"/>
      <c r="HH794" s="1526"/>
      <c r="HI794" s="1526"/>
      <c r="HJ794" s="1526"/>
      <c r="HK794" s="1526"/>
      <c r="HL794" s="1526"/>
      <c r="HM794" s="1526"/>
      <c r="HN794" s="1526"/>
      <c r="HO794" s="1526"/>
      <c r="HP794" s="1526"/>
      <c r="HQ794" s="1526"/>
      <c r="HR794" s="1526"/>
      <c r="HS794" s="1526"/>
      <c r="HT794" s="1526"/>
      <c r="HU794" s="1526"/>
      <c r="HV794" s="1526"/>
      <c r="HW794" s="1526"/>
      <c r="HX794" s="1526"/>
      <c r="HY794" s="1526"/>
      <c r="HZ794" s="1526"/>
      <c r="IA794" s="1526"/>
      <c r="IB794" s="1526"/>
      <c r="IC794" s="1526"/>
      <c r="ID794" s="1526"/>
      <c r="IE794" s="1526"/>
      <c r="IF794" s="1526"/>
      <c r="IG794" s="1526"/>
      <c r="IH794" s="1526"/>
      <c r="II794" s="1526"/>
    </row>
    <row r="795" spans="1:258" ht="12.95" customHeight="1">
      <c r="A795" s="61" t="s">
        <v>8484</v>
      </c>
      <c r="B795" s="213"/>
      <c r="C795" s="213"/>
      <c r="D795" s="131">
        <v>250003182</v>
      </c>
      <c r="E795" s="216" t="s">
        <v>1510</v>
      </c>
      <c r="F795" s="216"/>
      <c r="G795" s="217">
        <v>22100540</v>
      </c>
      <c r="H795" s="141"/>
      <c r="I795" s="26" t="s">
        <v>2337</v>
      </c>
      <c r="J795" s="229" t="s">
        <v>147</v>
      </c>
      <c r="K795" s="26" t="s">
        <v>2338</v>
      </c>
      <c r="L795" s="26" t="s">
        <v>149</v>
      </c>
      <c r="M795" s="146" t="s">
        <v>104</v>
      </c>
      <c r="N795" s="26"/>
      <c r="O795" s="28" t="s">
        <v>105</v>
      </c>
      <c r="P795" s="28" t="s">
        <v>106</v>
      </c>
      <c r="Q795" s="26" t="s">
        <v>107</v>
      </c>
      <c r="R795" s="28" t="s">
        <v>433</v>
      </c>
      <c r="S795" s="26" t="s">
        <v>109</v>
      </c>
      <c r="T795" s="28" t="s">
        <v>106</v>
      </c>
      <c r="U795" s="26" t="s">
        <v>121</v>
      </c>
      <c r="V795" s="26" t="s">
        <v>111</v>
      </c>
      <c r="W795" s="77">
        <v>60</v>
      </c>
      <c r="X795" s="26" t="s">
        <v>112</v>
      </c>
      <c r="Y795" s="28"/>
      <c r="Z795" s="28"/>
      <c r="AA795" s="28"/>
      <c r="AB795" s="49"/>
      <c r="AC795" s="27">
        <v>90</v>
      </c>
      <c r="AD795" s="27">
        <v>10</v>
      </c>
      <c r="AE795" s="150" t="s">
        <v>128</v>
      </c>
      <c r="AF795" s="174" t="s">
        <v>114</v>
      </c>
      <c r="AG795" s="151">
        <v>40</v>
      </c>
      <c r="AH795" s="80">
        <v>4025</v>
      </c>
      <c r="AI795" s="905">
        <v>0</v>
      </c>
      <c r="AJ795" s="905">
        <v>0</v>
      </c>
      <c r="AK795" s="154"/>
      <c r="AL795" s="154"/>
      <c r="AM795" s="154"/>
      <c r="AN795" s="24" t="s">
        <v>115</v>
      </c>
      <c r="AO795" s="26"/>
      <c r="AP795" s="26"/>
      <c r="AQ795" s="26"/>
      <c r="AR795" s="26"/>
      <c r="AS795" s="26" t="s">
        <v>2339</v>
      </c>
      <c r="AT795" s="26"/>
      <c r="AU795" s="26"/>
      <c r="AV795" s="26"/>
      <c r="AW795" s="75"/>
      <c r="AX795" s="75"/>
      <c r="AY795" s="75"/>
      <c r="AZ795" s="75"/>
      <c r="BA795" s="381"/>
      <c r="BB795" s="381"/>
      <c r="BC795" s="381"/>
      <c r="BD795" s="381"/>
      <c r="BE795" s="983">
        <v>718</v>
      </c>
    </row>
    <row r="796" spans="1:258" ht="12.95" customHeight="1">
      <c r="A796" s="1263" t="s">
        <v>8484</v>
      </c>
      <c r="B796" s="529"/>
      <c r="C796" s="529"/>
      <c r="D796" s="1263">
        <v>250003182</v>
      </c>
      <c r="E796" s="1271" t="s">
        <v>9021</v>
      </c>
      <c r="F796" s="1271" t="s">
        <v>1510</v>
      </c>
      <c r="G796" s="529"/>
      <c r="H796" s="1629"/>
      <c r="I796" s="530" t="s">
        <v>2337</v>
      </c>
      <c r="J796" s="1276" t="s">
        <v>147</v>
      </c>
      <c r="K796" s="530" t="s">
        <v>2338</v>
      </c>
      <c r="L796" s="530" t="s">
        <v>149</v>
      </c>
      <c r="M796" s="1272" t="s">
        <v>104</v>
      </c>
      <c r="N796" s="530"/>
      <c r="O796" s="321" t="s">
        <v>105</v>
      </c>
      <c r="P796" s="321" t="s">
        <v>106</v>
      </c>
      <c r="Q796" s="530" t="s">
        <v>107</v>
      </c>
      <c r="R796" s="1257" t="s">
        <v>1155</v>
      </c>
      <c r="S796" s="962" t="s">
        <v>109</v>
      </c>
      <c r="T796" s="321" t="s">
        <v>106</v>
      </c>
      <c r="U796" s="530" t="s">
        <v>121</v>
      </c>
      <c r="V796" s="530" t="s">
        <v>111</v>
      </c>
      <c r="W796" s="321">
        <v>60</v>
      </c>
      <c r="X796" s="530" t="s">
        <v>112</v>
      </c>
      <c r="Y796" s="321"/>
      <c r="Z796" s="321"/>
      <c r="AA796" s="321"/>
      <c r="AB796" s="321">
        <v>0</v>
      </c>
      <c r="AC796" s="530">
        <v>90</v>
      </c>
      <c r="AD796" s="530">
        <v>10</v>
      </c>
      <c r="AE796" s="618" t="s">
        <v>128</v>
      </c>
      <c r="AF796" s="530" t="s">
        <v>114</v>
      </c>
      <c r="AG796" s="1273">
        <v>40</v>
      </c>
      <c r="AH796" s="531">
        <v>4025</v>
      </c>
      <c r="AI796" s="1261">
        <v>161000</v>
      </c>
      <c r="AJ796" s="1274">
        <v>180320.00000000003</v>
      </c>
      <c r="AK796" s="619"/>
      <c r="AL796" s="620"/>
      <c r="AM796" s="620"/>
      <c r="AN796" s="621" t="s">
        <v>115</v>
      </c>
      <c r="AO796" s="530"/>
      <c r="AP796" s="530"/>
      <c r="AQ796" s="530"/>
      <c r="AR796" s="530"/>
      <c r="AS796" s="530" t="s">
        <v>2339</v>
      </c>
      <c r="AT796" s="530"/>
      <c r="AU796" s="530"/>
      <c r="AV796" s="530"/>
      <c r="AW796" s="1175"/>
      <c r="AX796" s="1175"/>
      <c r="AY796" s="1175"/>
      <c r="AZ796" s="530" t="s">
        <v>7606</v>
      </c>
      <c r="BA796" s="1897" t="s">
        <v>104</v>
      </c>
      <c r="BB796" s="254"/>
      <c r="BD796" s="1" t="e">
        <f>VLOOKUP($F$2877:$F$3305,$E$17:$BE$2871,53,0)</f>
        <v>#VALUE!</v>
      </c>
      <c r="BE796" s="979" t="e">
        <f>BD796+0.5</f>
        <v>#VALUE!</v>
      </c>
    </row>
    <row r="797" spans="1:258" ht="12.95" customHeight="1">
      <c r="A797" s="61" t="s">
        <v>8484</v>
      </c>
      <c r="B797" s="213"/>
      <c r="C797" s="213"/>
      <c r="D797" s="131">
        <v>250007645</v>
      </c>
      <c r="E797" s="216" t="s">
        <v>1514</v>
      </c>
      <c r="F797" s="216"/>
      <c r="G797" s="217">
        <v>22100541</v>
      </c>
      <c r="H797" s="141"/>
      <c r="I797" s="26" t="s">
        <v>2340</v>
      </c>
      <c r="J797" s="229" t="s">
        <v>147</v>
      </c>
      <c r="K797" s="26" t="s">
        <v>2341</v>
      </c>
      <c r="L797" s="26" t="s">
        <v>149</v>
      </c>
      <c r="M797" s="146" t="s">
        <v>104</v>
      </c>
      <c r="N797" s="26"/>
      <c r="O797" s="28" t="s">
        <v>105</v>
      </c>
      <c r="P797" s="28" t="s">
        <v>106</v>
      </c>
      <c r="Q797" s="26" t="s">
        <v>107</v>
      </c>
      <c r="R797" s="28" t="s">
        <v>433</v>
      </c>
      <c r="S797" s="26" t="s">
        <v>109</v>
      </c>
      <c r="T797" s="28" t="s">
        <v>106</v>
      </c>
      <c r="U797" s="26" t="s">
        <v>121</v>
      </c>
      <c r="V797" s="26" t="s">
        <v>111</v>
      </c>
      <c r="W797" s="77">
        <v>60</v>
      </c>
      <c r="X797" s="26" t="s">
        <v>112</v>
      </c>
      <c r="Y797" s="28"/>
      <c r="Z797" s="28"/>
      <c r="AA797" s="28"/>
      <c r="AB797" s="49"/>
      <c r="AC797" s="27">
        <v>90</v>
      </c>
      <c r="AD797" s="27">
        <v>10</v>
      </c>
      <c r="AE797" s="150" t="s">
        <v>128</v>
      </c>
      <c r="AF797" s="174" t="s">
        <v>114</v>
      </c>
      <c r="AG797" s="151">
        <v>30</v>
      </c>
      <c r="AH797" s="80">
        <v>9775</v>
      </c>
      <c r="AI797" s="905">
        <v>0</v>
      </c>
      <c r="AJ797" s="905">
        <v>0</v>
      </c>
      <c r="AK797" s="154"/>
      <c r="AL797" s="154"/>
      <c r="AM797" s="154"/>
      <c r="AN797" s="24" t="s">
        <v>115</v>
      </c>
      <c r="AO797" s="26"/>
      <c r="AP797" s="26"/>
      <c r="AQ797" s="26"/>
      <c r="AR797" s="26"/>
      <c r="AS797" s="26" t="s">
        <v>2342</v>
      </c>
      <c r="AT797" s="26"/>
      <c r="AU797" s="26"/>
      <c r="AV797" s="26"/>
      <c r="AW797" s="75"/>
      <c r="AX797" s="75"/>
      <c r="AY797" s="75"/>
      <c r="AZ797" s="75"/>
      <c r="BA797" s="381"/>
      <c r="BB797" s="381"/>
      <c r="BC797" s="156"/>
      <c r="BD797" s="156"/>
      <c r="BE797" s="983">
        <v>719</v>
      </c>
      <c r="BF797" s="734"/>
      <c r="BG797" s="734"/>
      <c r="BH797" s="734"/>
      <c r="BI797" s="734"/>
      <c r="BJ797" s="734"/>
      <c r="BK797" s="734"/>
      <c r="BL797" s="734"/>
      <c r="BM797" s="734"/>
      <c r="BN797" s="734"/>
      <c r="BO797" s="734"/>
      <c r="BP797" s="734"/>
      <c r="BQ797" s="734"/>
      <c r="BR797" s="734"/>
      <c r="BS797" s="734"/>
      <c r="BT797" s="734"/>
      <c r="BU797" s="734"/>
      <c r="BV797" s="734"/>
      <c r="BW797" s="734"/>
      <c r="BX797" s="734"/>
      <c r="BY797" s="734"/>
      <c r="BZ797" s="734"/>
      <c r="CA797" s="734"/>
      <c r="CB797" s="734"/>
      <c r="CC797" s="734"/>
      <c r="CD797" s="734"/>
      <c r="CE797" s="734"/>
      <c r="CF797" s="734"/>
      <c r="CG797" s="734"/>
      <c r="CH797" s="734"/>
      <c r="CI797" s="734"/>
      <c r="CJ797" s="734"/>
      <c r="CK797" s="734"/>
      <c r="CL797" s="734"/>
      <c r="CM797" s="734"/>
      <c r="CN797" s="734"/>
      <c r="CO797" s="734"/>
      <c r="CP797" s="734"/>
      <c r="CQ797" s="734"/>
      <c r="CR797" s="734"/>
      <c r="CS797" s="734"/>
      <c r="CT797" s="734"/>
      <c r="CU797" s="734"/>
      <c r="CV797" s="734"/>
      <c r="CW797" s="734"/>
      <c r="CX797" s="734"/>
      <c r="CY797" s="734"/>
      <c r="CZ797" s="734"/>
      <c r="DA797" s="734"/>
      <c r="DB797" s="734"/>
      <c r="DC797" s="734"/>
      <c r="DD797" s="734"/>
      <c r="DE797" s="734"/>
      <c r="DF797" s="734"/>
      <c r="DG797" s="734"/>
      <c r="DH797" s="734"/>
      <c r="DI797" s="734"/>
      <c r="DJ797" s="734"/>
      <c r="DK797" s="734"/>
      <c r="DL797" s="734"/>
      <c r="DM797" s="734"/>
      <c r="DN797" s="734"/>
      <c r="DO797" s="734"/>
      <c r="DP797" s="734"/>
      <c r="DQ797" s="734"/>
      <c r="DR797" s="734"/>
      <c r="DS797" s="734"/>
      <c r="DT797" s="734"/>
      <c r="DU797" s="734"/>
      <c r="DV797" s="734"/>
      <c r="DW797" s="734"/>
      <c r="DX797" s="734"/>
      <c r="DY797" s="734"/>
      <c r="DZ797" s="734"/>
      <c r="EA797" s="734"/>
      <c r="EB797" s="734"/>
      <c r="EC797" s="734"/>
      <c r="ED797" s="734"/>
      <c r="EE797" s="734"/>
      <c r="EF797" s="734"/>
      <c r="EG797" s="734"/>
      <c r="EH797" s="734"/>
      <c r="EI797" s="734"/>
      <c r="EJ797" s="734"/>
      <c r="EK797" s="734"/>
      <c r="EL797" s="734"/>
      <c r="EM797" s="734"/>
      <c r="EN797" s="734"/>
      <c r="EO797" s="734"/>
      <c r="EP797" s="734"/>
      <c r="EQ797" s="734"/>
      <c r="ER797" s="734"/>
      <c r="ES797" s="734"/>
      <c r="ET797" s="734"/>
      <c r="EU797" s="734"/>
      <c r="EV797" s="734"/>
      <c r="EW797" s="734"/>
      <c r="EX797" s="734"/>
      <c r="EY797" s="734"/>
      <c r="EZ797" s="734"/>
      <c r="FA797" s="734"/>
      <c r="FB797" s="734"/>
      <c r="FC797" s="734"/>
      <c r="FD797" s="734"/>
      <c r="FE797" s="734"/>
      <c r="FF797" s="734"/>
      <c r="FG797" s="734"/>
      <c r="FH797" s="734"/>
      <c r="FI797" s="734"/>
      <c r="FJ797" s="734"/>
      <c r="FK797" s="734"/>
      <c r="FL797" s="734"/>
      <c r="FM797" s="734"/>
      <c r="FN797" s="734"/>
      <c r="FO797" s="734"/>
      <c r="FP797" s="734"/>
      <c r="FQ797" s="734"/>
      <c r="FR797" s="734"/>
      <c r="FS797" s="734"/>
      <c r="FT797" s="734"/>
      <c r="FU797" s="734"/>
      <c r="FV797" s="734"/>
      <c r="FW797" s="734"/>
      <c r="FX797" s="734"/>
      <c r="FY797" s="734"/>
      <c r="FZ797" s="734"/>
      <c r="GA797" s="734"/>
      <c r="GB797" s="734"/>
      <c r="GC797" s="734"/>
      <c r="GD797" s="734"/>
      <c r="GE797" s="734"/>
      <c r="GF797" s="734"/>
      <c r="GG797" s="734"/>
      <c r="GH797" s="734"/>
      <c r="GI797" s="734"/>
      <c r="GJ797" s="734"/>
      <c r="GK797" s="734"/>
      <c r="GL797" s="734"/>
      <c r="GM797" s="734"/>
      <c r="GN797" s="734"/>
      <c r="GO797" s="734"/>
      <c r="GP797" s="734"/>
      <c r="GQ797" s="734"/>
      <c r="GR797" s="734"/>
      <c r="GS797" s="734"/>
      <c r="GT797" s="734"/>
      <c r="GU797" s="734"/>
      <c r="GV797" s="734"/>
      <c r="GW797" s="734"/>
      <c r="GX797" s="734"/>
      <c r="GY797" s="734"/>
      <c r="GZ797" s="734"/>
      <c r="HA797" s="734"/>
      <c r="HB797" s="734"/>
      <c r="HC797" s="734"/>
      <c r="HD797" s="734"/>
      <c r="HE797" s="734"/>
      <c r="HF797" s="734"/>
      <c r="HG797" s="734"/>
      <c r="HH797" s="734"/>
      <c r="HI797" s="734"/>
      <c r="HJ797" s="734"/>
      <c r="HK797" s="734"/>
      <c r="HL797" s="734"/>
      <c r="HM797" s="734"/>
      <c r="HN797" s="734"/>
      <c r="HO797" s="734"/>
      <c r="HP797" s="734"/>
      <c r="HQ797" s="734"/>
      <c r="HR797" s="734"/>
      <c r="HS797" s="734"/>
      <c r="HT797" s="734"/>
      <c r="HU797" s="734"/>
      <c r="HV797" s="734"/>
      <c r="HW797" s="734"/>
      <c r="HX797" s="734"/>
      <c r="HY797" s="734"/>
      <c r="HZ797" s="734"/>
      <c r="IA797" s="734"/>
      <c r="IB797" s="734"/>
      <c r="IC797" s="734"/>
      <c r="ID797" s="734"/>
      <c r="IE797" s="734"/>
      <c r="IF797" s="734"/>
      <c r="IG797" s="734"/>
      <c r="IH797" s="734"/>
      <c r="II797" s="734"/>
      <c r="IJ797" s="734"/>
      <c r="IK797" s="734"/>
      <c r="IL797" s="734"/>
      <c r="IM797" s="734"/>
      <c r="IN797" s="734"/>
      <c r="IO797" s="734"/>
      <c r="IP797" s="734"/>
      <c r="IQ797" s="734"/>
      <c r="IR797" s="734"/>
      <c r="IS797" s="734"/>
      <c r="IT797" s="734"/>
      <c r="IU797" s="734"/>
      <c r="IV797" s="734"/>
      <c r="IW797" s="734"/>
      <c r="IX797" s="734"/>
    </row>
    <row r="798" spans="1:258" ht="12.95" customHeight="1">
      <c r="A798" s="1263" t="s">
        <v>8484</v>
      </c>
      <c r="B798" s="529"/>
      <c r="C798" s="529"/>
      <c r="D798" s="1263">
        <v>250007645</v>
      </c>
      <c r="E798" s="1271" t="s">
        <v>9022</v>
      </c>
      <c r="F798" s="1271" t="s">
        <v>1514</v>
      </c>
      <c r="G798" s="529"/>
      <c r="H798" s="1629"/>
      <c r="I798" s="530" t="s">
        <v>2340</v>
      </c>
      <c r="J798" s="1276" t="s">
        <v>147</v>
      </c>
      <c r="K798" s="530" t="s">
        <v>2341</v>
      </c>
      <c r="L798" s="530" t="s">
        <v>149</v>
      </c>
      <c r="M798" s="1272" t="s">
        <v>104</v>
      </c>
      <c r="N798" s="530"/>
      <c r="O798" s="321" t="s">
        <v>105</v>
      </c>
      <c r="P798" s="321" t="s">
        <v>106</v>
      </c>
      <c r="Q798" s="530" t="s">
        <v>107</v>
      </c>
      <c r="R798" s="1257" t="s">
        <v>1155</v>
      </c>
      <c r="S798" s="962" t="s">
        <v>109</v>
      </c>
      <c r="T798" s="321" t="s">
        <v>106</v>
      </c>
      <c r="U798" s="530" t="s">
        <v>121</v>
      </c>
      <c r="V798" s="530" t="s">
        <v>111</v>
      </c>
      <c r="W798" s="321">
        <v>60</v>
      </c>
      <c r="X798" s="530" t="s">
        <v>112</v>
      </c>
      <c r="Y798" s="321"/>
      <c r="Z798" s="321"/>
      <c r="AA798" s="321"/>
      <c r="AB798" s="321">
        <v>0</v>
      </c>
      <c r="AC798" s="530">
        <v>90</v>
      </c>
      <c r="AD798" s="530">
        <v>10</v>
      </c>
      <c r="AE798" s="618" t="s">
        <v>128</v>
      </c>
      <c r="AF798" s="530" t="s">
        <v>114</v>
      </c>
      <c r="AG798" s="1273">
        <v>30</v>
      </c>
      <c r="AH798" s="531">
        <v>9775</v>
      </c>
      <c r="AI798" s="1261">
        <v>293250</v>
      </c>
      <c r="AJ798" s="1274">
        <v>328440.00000000006</v>
      </c>
      <c r="AK798" s="619"/>
      <c r="AL798" s="620"/>
      <c r="AM798" s="620"/>
      <c r="AN798" s="621" t="s">
        <v>115</v>
      </c>
      <c r="AO798" s="530"/>
      <c r="AP798" s="530"/>
      <c r="AQ798" s="530"/>
      <c r="AR798" s="530"/>
      <c r="AS798" s="530" t="s">
        <v>2342</v>
      </c>
      <c r="AT798" s="530"/>
      <c r="AU798" s="530"/>
      <c r="AV798" s="530"/>
      <c r="AW798" s="1175"/>
      <c r="AX798" s="1175"/>
      <c r="AY798" s="1175"/>
      <c r="AZ798" s="530" t="s">
        <v>7606</v>
      </c>
      <c r="BA798" s="1897" t="s">
        <v>104</v>
      </c>
      <c r="BB798" s="254"/>
      <c r="BD798" s="1" t="e">
        <f>VLOOKUP($F$2877:$F$3305,$E$17:$BE$2871,53,0)</f>
        <v>#VALUE!</v>
      </c>
      <c r="BE798" s="979" t="e">
        <f>BD798+0.5</f>
        <v>#VALUE!</v>
      </c>
    </row>
    <row r="799" spans="1:258" ht="12.95" customHeight="1">
      <c r="A799" s="61" t="s">
        <v>317</v>
      </c>
      <c r="B799" s="213"/>
      <c r="C799" s="213"/>
      <c r="D799" s="131">
        <v>270006670</v>
      </c>
      <c r="E799" s="216" t="s">
        <v>1229</v>
      </c>
      <c r="F799" s="216"/>
      <c r="G799" s="217">
        <v>22100451</v>
      </c>
      <c r="H799" s="338"/>
      <c r="I799" s="48" t="s">
        <v>2343</v>
      </c>
      <c r="J799" s="223" t="s">
        <v>2344</v>
      </c>
      <c r="K799" s="48" t="s">
        <v>2345</v>
      </c>
      <c r="L799" s="48" t="s">
        <v>103</v>
      </c>
      <c r="M799" s="146" t="s">
        <v>925</v>
      </c>
      <c r="N799" s="48" t="s">
        <v>2259</v>
      </c>
      <c r="O799" s="166" t="s">
        <v>83</v>
      </c>
      <c r="P799" s="166" t="s">
        <v>106</v>
      </c>
      <c r="Q799" s="48" t="s">
        <v>107</v>
      </c>
      <c r="R799" s="166" t="s">
        <v>1092</v>
      </c>
      <c r="S799" s="48" t="s">
        <v>109</v>
      </c>
      <c r="T799" s="166" t="s">
        <v>106</v>
      </c>
      <c r="U799" s="48" t="s">
        <v>121</v>
      </c>
      <c r="V799" s="48" t="s">
        <v>111</v>
      </c>
      <c r="W799" s="167">
        <v>60</v>
      </c>
      <c r="X799" s="48" t="s">
        <v>112</v>
      </c>
      <c r="Y799" s="166"/>
      <c r="Z799" s="166"/>
      <c r="AA799" s="166"/>
      <c r="AB799" s="168">
        <v>30</v>
      </c>
      <c r="AC799" s="169">
        <v>60</v>
      </c>
      <c r="AD799" s="169">
        <v>10</v>
      </c>
      <c r="AE799" s="170" t="s">
        <v>128</v>
      </c>
      <c r="AF799" s="171" t="s">
        <v>114</v>
      </c>
      <c r="AG799" s="172">
        <v>375</v>
      </c>
      <c r="AH799" s="173">
        <v>828</v>
      </c>
      <c r="AI799" s="152">
        <f>AG799*AH799</f>
        <v>310500</v>
      </c>
      <c r="AJ799" s="153">
        <f>AI799*1.12</f>
        <v>347760.00000000006</v>
      </c>
      <c r="AK799" s="154"/>
      <c r="AL799" s="154"/>
      <c r="AM799" s="154"/>
      <c r="AN799" s="40" t="s">
        <v>115</v>
      </c>
      <c r="AO799" s="48"/>
      <c r="AP799" s="48"/>
      <c r="AQ799" s="48"/>
      <c r="AR799" s="48"/>
      <c r="AS799" s="48" t="s">
        <v>2346</v>
      </c>
      <c r="AT799" s="48"/>
      <c r="AU799" s="48"/>
      <c r="AV799" s="48"/>
      <c r="AW799" s="75"/>
      <c r="AX799" s="75"/>
      <c r="AY799" s="75"/>
      <c r="AZ799" s="75"/>
      <c r="BA799" s="381"/>
      <c r="BB799" s="381"/>
      <c r="BC799" s="156"/>
      <c r="BD799" s="156"/>
      <c r="BE799" s="983">
        <v>720</v>
      </c>
    </row>
    <row r="800" spans="1:258" ht="12.95" customHeight="1">
      <c r="A800" s="61" t="s">
        <v>8485</v>
      </c>
      <c r="B800" s="213"/>
      <c r="C800" s="213"/>
      <c r="D800" s="131">
        <v>210036422</v>
      </c>
      <c r="E800" s="216" t="s">
        <v>1390</v>
      </c>
      <c r="F800" s="216"/>
      <c r="G800" s="217">
        <v>22100576</v>
      </c>
      <c r="H800" s="337"/>
      <c r="I800" s="157" t="s">
        <v>2347</v>
      </c>
      <c r="J800" s="340" t="s">
        <v>2348</v>
      </c>
      <c r="K800" s="157" t="s">
        <v>2349</v>
      </c>
      <c r="L800" s="157" t="s">
        <v>103</v>
      </c>
      <c r="M800" s="146" t="s">
        <v>925</v>
      </c>
      <c r="N800" s="157"/>
      <c r="O800" s="159" t="s">
        <v>105</v>
      </c>
      <c r="P800" s="159" t="s">
        <v>106</v>
      </c>
      <c r="Q800" s="157" t="s">
        <v>107</v>
      </c>
      <c r="R800" s="391" t="s">
        <v>1092</v>
      </c>
      <c r="S800" s="157" t="s">
        <v>109</v>
      </c>
      <c r="T800" s="159" t="s">
        <v>106</v>
      </c>
      <c r="U800" s="157" t="s">
        <v>121</v>
      </c>
      <c r="V800" s="157" t="s">
        <v>111</v>
      </c>
      <c r="W800" s="159">
        <v>60</v>
      </c>
      <c r="X800" s="158" t="s">
        <v>112</v>
      </c>
      <c r="Y800" s="159"/>
      <c r="Z800" s="159"/>
      <c r="AA800" s="159"/>
      <c r="AB800" s="160"/>
      <c r="AC800" s="161">
        <v>90</v>
      </c>
      <c r="AD800" s="161">
        <v>10</v>
      </c>
      <c r="AE800" s="162" t="s">
        <v>128</v>
      </c>
      <c r="AF800" s="157" t="s">
        <v>114</v>
      </c>
      <c r="AG800" s="163">
        <v>20</v>
      </c>
      <c r="AH800" s="164">
        <v>5186.3999999999996</v>
      </c>
      <c r="AI800" s="152">
        <f>AG800*AH800</f>
        <v>103728</v>
      </c>
      <c r="AJ800" s="153">
        <f>AI800*1.12</f>
        <v>116175.36000000002</v>
      </c>
      <c r="AK800" s="154"/>
      <c r="AL800" s="154"/>
      <c r="AM800" s="154"/>
      <c r="AN800" s="165" t="s">
        <v>115</v>
      </c>
      <c r="AO800" s="157"/>
      <c r="AP800" s="157"/>
      <c r="AQ800" s="157"/>
      <c r="AR800" s="157"/>
      <c r="AS800" s="157" t="s">
        <v>2350</v>
      </c>
      <c r="AT800" s="157"/>
      <c r="AU800" s="157"/>
      <c r="AV800" s="157"/>
      <c r="AW800" s="75"/>
      <c r="AX800" s="75"/>
      <c r="AY800" s="75"/>
      <c r="AZ800" s="75"/>
      <c r="BA800" s="381"/>
      <c r="BB800" s="381"/>
      <c r="BC800" s="156"/>
      <c r="BD800" s="156"/>
      <c r="BE800" s="983">
        <v>721</v>
      </c>
    </row>
    <row r="801" spans="1:57" ht="12.95" customHeight="1">
      <c r="A801" s="61" t="s">
        <v>8484</v>
      </c>
      <c r="B801" s="213"/>
      <c r="C801" s="213"/>
      <c r="D801" s="131">
        <v>220022937</v>
      </c>
      <c r="E801" s="216" t="s">
        <v>3636</v>
      </c>
      <c r="F801" s="216"/>
      <c r="G801" s="217">
        <v>22100626</v>
      </c>
      <c r="H801" s="141"/>
      <c r="I801" s="26" t="s">
        <v>474</v>
      </c>
      <c r="J801" s="229" t="s">
        <v>475</v>
      </c>
      <c r="K801" s="26" t="s">
        <v>476</v>
      </c>
      <c r="L801" s="26" t="s">
        <v>103</v>
      </c>
      <c r="M801" s="146" t="s">
        <v>104</v>
      </c>
      <c r="N801" s="26" t="s">
        <v>120</v>
      </c>
      <c r="O801" s="28" t="s">
        <v>83</v>
      </c>
      <c r="P801" s="28" t="s">
        <v>106</v>
      </c>
      <c r="Q801" s="26" t="s">
        <v>107</v>
      </c>
      <c r="R801" s="28" t="s">
        <v>108</v>
      </c>
      <c r="S801" s="26" t="s">
        <v>109</v>
      </c>
      <c r="T801" s="28" t="s">
        <v>106</v>
      </c>
      <c r="U801" s="26" t="s">
        <v>121</v>
      </c>
      <c r="V801" s="26" t="s">
        <v>111</v>
      </c>
      <c r="W801" s="77">
        <v>60</v>
      </c>
      <c r="X801" s="26" t="s">
        <v>112</v>
      </c>
      <c r="Y801" s="28"/>
      <c r="Z801" s="28"/>
      <c r="AA801" s="28"/>
      <c r="AB801" s="168">
        <v>30</v>
      </c>
      <c r="AC801" s="169">
        <v>60</v>
      </c>
      <c r="AD801" s="169">
        <v>10</v>
      </c>
      <c r="AE801" s="150" t="s">
        <v>128</v>
      </c>
      <c r="AF801" s="174" t="s">
        <v>114</v>
      </c>
      <c r="AG801" s="151">
        <v>3</v>
      </c>
      <c r="AH801" s="80">
        <v>26620</v>
      </c>
      <c r="AI801" s="152">
        <f>AG801*AH801</f>
        <v>79860</v>
      </c>
      <c r="AJ801" s="153">
        <f>AI801*1.12</f>
        <v>89443.200000000012</v>
      </c>
      <c r="AK801" s="154"/>
      <c r="AL801" s="154"/>
      <c r="AM801" s="154"/>
      <c r="AN801" s="24" t="s">
        <v>115</v>
      </c>
      <c r="AO801" s="26"/>
      <c r="AP801" s="26"/>
      <c r="AQ801" s="26"/>
      <c r="AR801" s="26"/>
      <c r="AS801" s="26" t="s">
        <v>2351</v>
      </c>
      <c r="AT801" s="26"/>
      <c r="AU801" s="26"/>
      <c r="AV801" s="26"/>
      <c r="AW801" s="75"/>
      <c r="AX801" s="75"/>
      <c r="AY801" s="75"/>
      <c r="AZ801" s="75"/>
      <c r="BA801" s="381"/>
      <c r="BB801" s="381"/>
      <c r="BC801" s="156"/>
      <c r="BD801" s="156"/>
      <c r="BE801" s="983">
        <v>722</v>
      </c>
    </row>
    <row r="802" spans="1:57" ht="12.95" customHeight="1">
      <c r="A802" s="61" t="s">
        <v>8484</v>
      </c>
      <c r="B802" s="213"/>
      <c r="C802" s="213"/>
      <c r="D802" s="131">
        <v>220033601</v>
      </c>
      <c r="E802" s="216" t="s">
        <v>3637</v>
      </c>
      <c r="F802" s="216"/>
      <c r="G802" s="217">
        <v>22100627</v>
      </c>
      <c r="H802" s="141"/>
      <c r="I802" s="26" t="s">
        <v>2352</v>
      </c>
      <c r="J802" s="229" t="s">
        <v>486</v>
      </c>
      <c r="K802" s="26" t="s">
        <v>2353</v>
      </c>
      <c r="L802" s="26" t="s">
        <v>103</v>
      </c>
      <c r="M802" s="146" t="s">
        <v>104</v>
      </c>
      <c r="N802" s="26" t="s">
        <v>120</v>
      </c>
      <c r="O802" s="28" t="s">
        <v>83</v>
      </c>
      <c r="P802" s="28" t="s">
        <v>106</v>
      </c>
      <c r="Q802" s="26" t="s">
        <v>107</v>
      </c>
      <c r="R802" s="28" t="s">
        <v>108</v>
      </c>
      <c r="S802" s="26" t="s">
        <v>109</v>
      </c>
      <c r="T802" s="28" t="s">
        <v>106</v>
      </c>
      <c r="U802" s="26" t="s">
        <v>121</v>
      </c>
      <c r="V802" s="26" t="s">
        <v>111</v>
      </c>
      <c r="W802" s="77">
        <v>60</v>
      </c>
      <c r="X802" s="26" t="s">
        <v>112</v>
      </c>
      <c r="Y802" s="28"/>
      <c r="Z802" s="28"/>
      <c r="AA802" s="28"/>
      <c r="AB802" s="168">
        <v>30</v>
      </c>
      <c r="AC802" s="169">
        <v>60</v>
      </c>
      <c r="AD802" s="169">
        <v>10</v>
      </c>
      <c r="AE802" s="150" t="s">
        <v>128</v>
      </c>
      <c r="AF802" s="174" t="s">
        <v>114</v>
      </c>
      <c r="AG802" s="151">
        <v>37</v>
      </c>
      <c r="AH802" s="80">
        <v>1046.5</v>
      </c>
      <c r="AI802" s="32">
        <v>0</v>
      </c>
      <c r="AJ802" s="33">
        <f>AI802*1.12</f>
        <v>0</v>
      </c>
      <c r="AK802" s="154"/>
      <c r="AL802" s="154"/>
      <c r="AM802" s="154"/>
      <c r="AN802" s="24" t="s">
        <v>115</v>
      </c>
      <c r="AO802" s="26"/>
      <c r="AP802" s="26"/>
      <c r="AQ802" s="26"/>
      <c r="AR802" s="26"/>
      <c r="AS802" s="26" t="s">
        <v>2354</v>
      </c>
      <c r="AT802" s="26"/>
      <c r="AU802" s="26"/>
      <c r="AV802" s="26"/>
      <c r="AW802" s="75"/>
      <c r="AX802" s="75"/>
      <c r="AY802" s="75"/>
      <c r="AZ802" s="75"/>
      <c r="BA802" s="381"/>
      <c r="BB802" s="381"/>
      <c r="BC802" s="156"/>
      <c r="BD802" s="156"/>
      <c r="BE802" s="983">
        <v>723</v>
      </c>
    </row>
    <row r="803" spans="1:57" ht="12.95" customHeight="1">
      <c r="A803" s="61" t="s">
        <v>8484</v>
      </c>
      <c r="B803" s="524"/>
      <c r="C803" s="524"/>
      <c r="D803" s="131">
        <v>220033601</v>
      </c>
      <c r="E803" s="796" t="s">
        <v>4856</v>
      </c>
      <c r="F803" s="796"/>
      <c r="G803" s="524"/>
      <c r="H803" s="814"/>
      <c r="I803" s="606" t="s">
        <v>2352</v>
      </c>
      <c r="J803" s="810" t="s">
        <v>486</v>
      </c>
      <c r="K803" s="606" t="s">
        <v>2353</v>
      </c>
      <c r="L803" s="470" t="s">
        <v>103</v>
      </c>
      <c r="M803" s="217" t="s">
        <v>104</v>
      </c>
      <c r="N803" s="470" t="s">
        <v>120</v>
      </c>
      <c r="O803" s="131" t="s">
        <v>83</v>
      </c>
      <c r="P803" s="398" t="s">
        <v>106</v>
      </c>
      <c r="Q803" s="606" t="s">
        <v>107</v>
      </c>
      <c r="R803" s="398" t="s">
        <v>2134</v>
      </c>
      <c r="S803" s="470" t="s">
        <v>109</v>
      </c>
      <c r="T803" s="398" t="s">
        <v>106</v>
      </c>
      <c r="U803" s="606" t="s">
        <v>121</v>
      </c>
      <c r="V803" s="606" t="s">
        <v>111</v>
      </c>
      <c r="W803" s="441">
        <v>60</v>
      </c>
      <c r="X803" s="606" t="s">
        <v>112</v>
      </c>
      <c r="Y803" s="398"/>
      <c r="Z803" s="398"/>
      <c r="AA803" s="398"/>
      <c r="AB803" s="470">
        <v>30</v>
      </c>
      <c r="AC803" s="470">
        <v>60</v>
      </c>
      <c r="AD803" s="470">
        <v>10</v>
      </c>
      <c r="AE803" s="794" t="s">
        <v>128</v>
      </c>
      <c r="AF803" s="447" t="s">
        <v>114</v>
      </c>
      <c r="AG803" s="610">
        <v>37</v>
      </c>
      <c r="AH803" s="610">
        <v>1046.5</v>
      </c>
      <c r="AI803" s="739">
        <v>38720.5</v>
      </c>
      <c r="AJ803" s="739">
        <f>AI803*1.12</f>
        <v>43366.960000000006</v>
      </c>
      <c r="AK803" s="740"/>
      <c r="AL803" s="741"/>
      <c r="AM803" s="741"/>
      <c r="AN803" s="395" t="s">
        <v>115</v>
      </c>
      <c r="AO803" s="606"/>
      <c r="AP803" s="606"/>
      <c r="AQ803" s="606"/>
      <c r="AR803" s="606"/>
      <c r="AS803" s="606" t="s">
        <v>2354</v>
      </c>
      <c r="AT803" s="606"/>
      <c r="AU803" s="606"/>
      <c r="AV803" s="606"/>
      <c r="AW803" s="75"/>
      <c r="AX803" s="75"/>
      <c r="AY803" s="75"/>
      <c r="AZ803" s="606" t="s">
        <v>4712</v>
      </c>
      <c r="BA803" s="748" t="s">
        <v>104</v>
      </c>
      <c r="BB803" s="326"/>
      <c r="BC803" s="326"/>
      <c r="BD803" s="106"/>
      <c r="BE803" s="983">
        <v>724</v>
      </c>
    </row>
    <row r="804" spans="1:57" ht="12.95" customHeight="1">
      <c r="A804" s="1378" t="s">
        <v>8484</v>
      </c>
      <c r="B804" s="1371"/>
      <c r="C804" s="1371"/>
      <c r="D804" s="1387">
        <v>220034745</v>
      </c>
      <c r="E804" s="1414" t="s">
        <v>3638</v>
      </c>
      <c r="F804" s="1414" t="s">
        <v>3638</v>
      </c>
      <c r="G804" s="1371"/>
      <c r="H804" s="1628"/>
      <c r="I804" s="1375" t="s">
        <v>2355</v>
      </c>
      <c r="J804" s="1374" t="s">
        <v>486</v>
      </c>
      <c r="K804" s="1375" t="s">
        <v>2356</v>
      </c>
      <c r="L804" s="1375" t="s">
        <v>103</v>
      </c>
      <c r="M804" s="1415" t="s">
        <v>104</v>
      </c>
      <c r="N804" s="1403"/>
      <c r="O804" s="1402" t="s">
        <v>105</v>
      </c>
      <c r="P804" s="1377" t="s">
        <v>106</v>
      </c>
      <c r="Q804" s="1375" t="s">
        <v>107</v>
      </c>
      <c r="R804" s="1377" t="s">
        <v>433</v>
      </c>
      <c r="S804" s="1403" t="s">
        <v>109</v>
      </c>
      <c r="T804" s="1377" t="s">
        <v>106</v>
      </c>
      <c r="U804" s="1375" t="s">
        <v>110</v>
      </c>
      <c r="V804" s="1375" t="s">
        <v>111</v>
      </c>
      <c r="W804" s="1416">
        <v>60</v>
      </c>
      <c r="X804" s="1375" t="s">
        <v>112</v>
      </c>
      <c r="Y804" s="1377"/>
      <c r="Z804" s="1377"/>
      <c r="AA804" s="1377"/>
      <c r="AB804" s="1423"/>
      <c r="AC804" s="1403">
        <v>90</v>
      </c>
      <c r="AD804" s="1403">
        <v>10</v>
      </c>
      <c r="AE804" s="1419" t="s">
        <v>128</v>
      </c>
      <c r="AF804" s="1420" t="s">
        <v>114</v>
      </c>
      <c r="AG804" s="1421">
        <v>13</v>
      </c>
      <c r="AH804" s="1389">
        <v>726.25</v>
      </c>
      <c r="AI804" s="1916">
        <v>0</v>
      </c>
      <c r="AJ804" s="1916">
        <v>0</v>
      </c>
      <c r="AK804" s="1390"/>
      <c r="AL804" s="1390"/>
      <c r="AM804" s="1390"/>
      <c r="AN804" s="1383" t="s">
        <v>115</v>
      </c>
      <c r="AO804" s="1375"/>
      <c r="AP804" s="1375"/>
      <c r="AQ804" s="1375"/>
      <c r="AR804" s="1375"/>
      <c r="AS804" s="1375" t="s">
        <v>2357</v>
      </c>
      <c r="AT804" s="1375"/>
      <c r="AU804" s="1375"/>
      <c r="AV804" s="1375"/>
      <c r="AW804" s="1422"/>
      <c r="AX804" s="1422"/>
      <c r="AY804" s="1422"/>
      <c r="AZ804" s="1383" t="s">
        <v>5005</v>
      </c>
      <c r="BA804" s="1711" t="s">
        <v>4556</v>
      </c>
      <c r="BB804" s="254"/>
      <c r="BD804" s="1" t="e">
        <f>VLOOKUP($F$2877:$F$3305,$E$17:$BE$2871,53,0)</f>
        <v>#VALUE!</v>
      </c>
      <c r="BE804" s="979" t="e">
        <f>BD804+0.5</f>
        <v>#VALUE!</v>
      </c>
    </row>
    <row r="805" spans="1:57" ht="12.95" customHeight="1">
      <c r="A805" s="1378" t="s">
        <v>8484</v>
      </c>
      <c r="B805" s="1371"/>
      <c r="C805" s="1371"/>
      <c r="D805" s="1387">
        <v>220034746</v>
      </c>
      <c r="E805" s="1414" t="s">
        <v>3639</v>
      </c>
      <c r="F805" s="1414" t="s">
        <v>3639</v>
      </c>
      <c r="G805" s="1371"/>
      <c r="H805" s="1628"/>
      <c r="I805" s="1375" t="s">
        <v>2355</v>
      </c>
      <c r="J805" s="1374" t="s">
        <v>486</v>
      </c>
      <c r="K805" s="1375" t="s">
        <v>2356</v>
      </c>
      <c r="L805" s="1375" t="s">
        <v>103</v>
      </c>
      <c r="M805" s="1415" t="s">
        <v>104</v>
      </c>
      <c r="N805" s="1403"/>
      <c r="O805" s="1402" t="s">
        <v>105</v>
      </c>
      <c r="P805" s="1377" t="s">
        <v>106</v>
      </c>
      <c r="Q805" s="1375" t="s">
        <v>107</v>
      </c>
      <c r="R805" s="1377" t="s">
        <v>433</v>
      </c>
      <c r="S805" s="1403" t="s">
        <v>109</v>
      </c>
      <c r="T805" s="1377" t="s">
        <v>106</v>
      </c>
      <c r="U805" s="1375" t="s">
        <v>110</v>
      </c>
      <c r="V805" s="1375" t="s">
        <v>111</v>
      </c>
      <c r="W805" s="1416">
        <v>60</v>
      </c>
      <c r="X805" s="1375" t="s">
        <v>112</v>
      </c>
      <c r="Y805" s="1377"/>
      <c r="Z805" s="1377"/>
      <c r="AA805" s="1377"/>
      <c r="AB805" s="1423"/>
      <c r="AC805" s="1403">
        <v>90</v>
      </c>
      <c r="AD805" s="1403">
        <v>10</v>
      </c>
      <c r="AE805" s="1419" t="s">
        <v>128</v>
      </c>
      <c r="AF805" s="1420" t="s">
        <v>114</v>
      </c>
      <c r="AG805" s="1421">
        <v>15</v>
      </c>
      <c r="AH805" s="1389">
        <v>726.25</v>
      </c>
      <c r="AI805" s="1916">
        <v>0</v>
      </c>
      <c r="AJ805" s="1916">
        <v>0</v>
      </c>
      <c r="AK805" s="1390"/>
      <c r="AL805" s="1390"/>
      <c r="AM805" s="1390"/>
      <c r="AN805" s="1383" t="s">
        <v>115</v>
      </c>
      <c r="AO805" s="1375"/>
      <c r="AP805" s="1375"/>
      <c r="AQ805" s="1375"/>
      <c r="AR805" s="1375"/>
      <c r="AS805" s="1375" t="s">
        <v>2358</v>
      </c>
      <c r="AT805" s="1375"/>
      <c r="AU805" s="1375"/>
      <c r="AV805" s="1375"/>
      <c r="AW805" s="1422"/>
      <c r="AX805" s="1422"/>
      <c r="AY805" s="1422"/>
      <c r="AZ805" s="1383" t="s">
        <v>5005</v>
      </c>
      <c r="BA805" s="1711" t="s">
        <v>4556</v>
      </c>
      <c r="BB805" s="254"/>
      <c r="BD805" s="1" t="e">
        <f>VLOOKUP($F$2877:$F$3305,$E$17:$BE$2871,53,0)</f>
        <v>#VALUE!</v>
      </c>
      <c r="BE805" s="979" t="e">
        <f>BD805+0.5</f>
        <v>#VALUE!</v>
      </c>
    </row>
    <row r="806" spans="1:57" ht="12.95" customHeight="1">
      <c r="A806" s="1378" t="s">
        <v>8484</v>
      </c>
      <c r="B806" s="1371"/>
      <c r="C806" s="1371"/>
      <c r="D806" s="1387">
        <v>220034766</v>
      </c>
      <c r="E806" s="1414" t="s">
        <v>3640</v>
      </c>
      <c r="F806" s="1414" t="s">
        <v>3640</v>
      </c>
      <c r="G806" s="1371"/>
      <c r="H806" s="1628"/>
      <c r="I806" s="1375" t="s">
        <v>2355</v>
      </c>
      <c r="J806" s="1374" t="s">
        <v>486</v>
      </c>
      <c r="K806" s="1375" t="s">
        <v>2356</v>
      </c>
      <c r="L806" s="1375" t="s">
        <v>103</v>
      </c>
      <c r="M806" s="1415" t="s">
        <v>104</v>
      </c>
      <c r="N806" s="1403"/>
      <c r="O806" s="1402" t="s">
        <v>105</v>
      </c>
      <c r="P806" s="1377" t="s">
        <v>106</v>
      </c>
      <c r="Q806" s="1375" t="s">
        <v>107</v>
      </c>
      <c r="R806" s="1377" t="s">
        <v>433</v>
      </c>
      <c r="S806" s="1403" t="s">
        <v>109</v>
      </c>
      <c r="T806" s="1377" t="s">
        <v>106</v>
      </c>
      <c r="U806" s="1375" t="s">
        <v>110</v>
      </c>
      <c r="V806" s="1375" t="s">
        <v>111</v>
      </c>
      <c r="W806" s="1416">
        <v>60</v>
      </c>
      <c r="X806" s="1375" t="s">
        <v>112</v>
      </c>
      <c r="Y806" s="1377"/>
      <c r="Z806" s="1377"/>
      <c r="AA806" s="1377"/>
      <c r="AB806" s="1423"/>
      <c r="AC806" s="1403">
        <v>90</v>
      </c>
      <c r="AD806" s="1403">
        <v>10</v>
      </c>
      <c r="AE806" s="1419" t="s">
        <v>128</v>
      </c>
      <c r="AF806" s="1420" t="s">
        <v>114</v>
      </c>
      <c r="AG806" s="1421">
        <v>16</v>
      </c>
      <c r="AH806" s="1389">
        <v>726.25</v>
      </c>
      <c r="AI806" s="1916">
        <v>0</v>
      </c>
      <c r="AJ806" s="1916">
        <v>0</v>
      </c>
      <c r="AK806" s="1390"/>
      <c r="AL806" s="1390"/>
      <c r="AM806" s="1390"/>
      <c r="AN806" s="1383" t="s">
        <v>115</v>
      </c>
      <c r="AO806" s="1375"/>
      <c r="AP806" s="1375"/>
      <c r="AQ806" s="1375"/>
      <c r="AR806" s="1375"/>
      <c r="AS806" s="1375" t="s">
        <v>2359</v>
      </c>
      <c r="AT806" s="1375"/>
      <c r="AU806" s="1375"/>
      <c r="AV806" s="1375"/>
      <c r="AW806" s="1422"/>
      <c r="AX806" s="1422"/>
      <c r="AY806" s="1422"/>
      <c r="AZ806" s="1383" t="s">
        <v>5005</v>
      </c>
      <c r="BA806" s="1711" t="s">
        <v>4556</v>
      </c>
      <c r="BB806" s="254"/>
      <c r="BD806" s="1" t="e">
        <f>VLOOKUP($F$2877:$F$3305,$E$17:$BE$2871,53,0)</f>
        <v>#VALUE!</v>
      </c>
      <c r="BE806" s="979" t="e">
        <f>BD806+0.5</f>
        <v>#VALUE!</v>
      </c>
    </row>
    <row r="807" spans="1:57" ht="12.95" customHeight="1">
      <c r="A807" s="1378" t="s">
        <v>8484</v>
      </c>
      <c r="B807" s="1371"/>
      <c r="C807" s="1371"/>
      <c r="D807" s="1387">
        <v>220034767</v>
      </c>
      <c r="E807" s="1414" t="s">
        <v>3641</v>
      </c>
      <c r="F807" s="1414" t="s">
        <v>3641</v>
      </c>
      <c r="G807" s="1371"/>
      <c r="H807" s="1628"/>
      <c r="I807" s="1375" t="s">
        <v>2355</v>
      </c>
      <c r="J807" s="1374" t="s">
        <v>486</v>
      </c>
      <c r="K807" s="1375" t="s">
        <v>2356</v>
      </c>
      <c r="L807" s="1375" t="s">
        <v>103</v>
      </c>
      <c r="M807" s="1415" t="s">
        <v>104</v>
      </c>
      <c r="N807" s="1403"/>
      <c r="O807" s="1402" t="s">
        <v>105</v>
      </c>
      <c r="P807" s="1377" t="s">
        <v>106</v>
      </c>
      <c r="Q807" s="1375" t="s">
        <v>107</v>
      </c>
      <c r="R807" s="1377" t="s">
        <v>433</v>
      </c>
      <c r="S807" s="1403" t="s">
        <v>109</v>
      </c>
      <c r="T807" s="1377" t="s">
        <v>106</v>
      </c>
      <c r="U807" s="1375" t="s">
        <v>110</v>
      </c>
      <c r="V807" s="1375" t="s">
        <v>111</v>
      </c>
      <c r="W807" s="1416">
        <v>60</v>
      </c>
      <c r="X807" s="1375" t="s">
        <v>112</v>
      </c>
      <c r="Y807" s="1377"/>
      <c r="Z807" s="1377"/>
      <c r="AA807" s="1377"/>
      <c r="AB807" s="1423"/>
      <c r="AC807" s="1403">
        <v>90</v>
      </c>
      <c r="AD807" s="1403">
        <v>10</v>
      </c>
      <c r="AE807" s="1419" t="s">
        <v>128</v>
      </c>
      <c r="AF807" s="1420" t="s">
        <v>114</v>
      </c>
      <c r="AG807" s="1421">
        <v>19</v>
      </c>
      <c r="AH807" s="1389">
        <v>1000.5</v>
      </c>
      <c r="AI807" s="1916">
        <v>0</v>
      </c>
      <c r="AJ807" s="1916">
        <v>0</v>
      </c>
      <c r="AK807" s="1390"/>
      <c r="AL807" s="1390"/>
      <c r="AM807" s="1390"/>
      <c r="AN807" s="1383" t="s">
        <v>115</v>
      </c>
      <c r="AO807" s="1375"/>
      <c r="AP807" s="1375"/>
      <c r="AQ807" s="1375"/>
      <c r="AR807" s="1375"/>
      <c r="AS807" s="1375" t="s">
        <v>2360</v>
      </c>
      <c r="AT807" s="1375"/>
      <c r="AU807" s="1375"/>
      <c r="AV807" s="1375"/>
      <c r="AW807" s="1422"/>
      <c r="AX807" s="1422"/>
      <c r="AY807" s="1422"/>
      <c r="AZ807" s="1383" t="s">
        <v>5005</v>
      </c>
      <c r="BA807" s="1711" t="s">
        <v>4556</v>
      </c>
      <c r="BB807" s="254"/>
      <c r="BD807" s="1" t="e">
        <f>VLOOKUP($F$2877:$F$3305,$E$17:$BE$2871,53,0)</f>
        <v>#VALUE!</v>
      </c>
      <c r="BE807" s="979" t="e">
        <f>BD807+0.5</f>
        <v>#VALUE!</v>
      </c>
    </row>
    <row r="808" spans="1:57" ht="12.95" customHeight="1">
      <c r="A808" s="61" t="s">
        <v>8485</v>
      </c>
      <c r="B808" s="213"/>
      <c r="C808" s="213"/>
      <c r="D808" s="131">
        <v>220031697</v>
      </c>
      <c r="E808" s="216" t="s">
        <v>3642</v>
      </c>
      <c r="F808" s="216"/>
      <c r="G808" s="217">
        <v>22100577</v>
      </c>
      <c r="H808" s="218"/>
      <c r="I808" s="145" t="s">
        <v>485</v>
      </c>
      <c r="J808" s="229" t="s">
        <v>486</v>
      </c>
      <c r="K808" s="145" t="s">
        <v>487</v>
      </c>
      <c r="L808" s="145" t="s">
        <v>103</v>
      </c>
      <c r="M808" s="146"/>
      <c r="N808" s="145"/>
      <c r="O808" s="147" t="s">
        <v>105</v>
      </c>
      <c r="P808" s="147" t="s">
        <v>106</v>
      </c>
      <c r="Q808" s="145" t="s">
        <v>107</v>
      </c>
      <c r="R808" s="182" t="s">
        <v>1092</v>
      </c>
      <c r="S808" s="145" t="s">
        <v>109</v>
      </c>
      <c r="T808" s="147" t="s">
        <v>106</v>
      </c>
      <c r="U808" s="145" t="s">
        <v>121</v>
      </c>
      <c r="V808" s="145" t="s">
        <v>111</v>
      </c>
      <c r="W808" s="147">
        <v>60</v>
      </c>
      <c r="X808" s="26" t="s">
        <v>112</v>
      </c>
      <c r="Y808" s="147"/>
      <c r="Z808" s="147"/>
      <c r="AA808" s="147"/>
      <c r="AB808" s="148"/>
      <c r="AC808" s="149">
        <v>90</v>
      </c>
      <c r="AD808" s="149">
        <v>10</v>
      </c>
      <c r="AE808" s="150" t="s">
        <v>128</v>
      </c>
      <c r="AF808" s="145" t="s">
        <v>114</v>
      </c>
      <c r="AG808" s="151">
        <v>14</v>
      </c>
      <c r="AH808" s="80">
        <v>1175.5</v>
      </c>
      <c r="AI808" s="152">
        <v>0</v>
      </c>
      <c r="AJ808" s="153">
        <f>AI808*1.12</f>
        <v>0</v>
      </c>
      <c r="AK808" s="154"/>
      <c r="AL808" s="154"/>
      <c r="AM808" s="154"/>
      <c r="AN808" s="155" t="s">
        <v>115</v>
      </c>
      <c r="AO808" s="145"/>
      <c r="AP808" s="145"/>
      <c r="AQ808" s="145"/>
      <c r="AR808" s="145"/>
      <c r="AS808" s="26" t="s">
        <v>2361</v>
      </c>
      <c r="AT808" s="145"/>
      <c r="AU808" s="145"/>
      <c r="AV808" s="145"/>
      <c r="AW808" s="75"/>
      <c r="AX808" s="75"/>
      <c r="AY808" s="75"/>
      <c r="AZ808" s="75"/>
      <c r="BA808" s="381"/>
      <c r="BB808" s="381"/>
      <c r="BC808" s="156"/>
      <c r="BD808" s="156"/>
      <c r="BE808" s="983">
        <v>729</v>
      </c>
    </row>
    <row r="809" spans="1:57" ht="12.95" customHeight="1">
      <c r="A809" s="89" t="s">
        <v>8485</v>
      </c>
      <c r="B809" s="110"/>
      <c r="C809" s="110"/>
      <c r="D809" s="89">
        <v>220031697</v>
      </c>
      <c r="E809" s="89" t="s">
        <v>3832</v>
      </c>
      <c r="F809" s="89"/>
      <c r="G809" s="89">
        <v>22100577</v>
      </c>
      <c r="H809" s="422"/>
      <c r="I809" s="114" t="s">
        <v>485</v>
      </c>
      <c r="J809" s="1635" t="s">
        <v>486</v>
      </c>
      <c r="K809" s="114" t="s">
        <v>487</v>
      </c>
      <c r="L809" s="89" t="s">
        <v>103</v>
      </c>
      <c r="M809" s="89"/>
      <c r="N809" s="62" t="s">
        <v>120</v>
      </c>
      <c r="O809" s="89" t="s">
        <v>83</v>
      </c>
      <c r="P809" s="110" t="s">
        <v>106</v>
      </c>
      <c r="Q809" s="112" t="s">
        <v>107</v>
      </c>
      <c r="R809" s="62" t="s">
        <v>1092</v>
      </c>
      <c r="S809" s="62" t="s">
        <v>109</v>
      </c>
      <c r="T809" s="110" t="s">
        <v>106</v>
      </c>
      <c r="U809" s="112" t="s">
        <v>121</v>
      </c>
      <c r="V809" s="62" t="s">
        <v>111</v>
      </c>
      <c r="W809" s="62">
        <v>60</v>
      </c>
      <c r="X809" s="62" t="s">
        <v>112</v>
      </c>
      <c r="Y809" s="62"/>
      <c r="Z809" s="62"/>
      <c r="AA809" s="62"/>
      <c r="AB809" s="261">
        <v>30</v>
      </c>
      <c r="AC809" s="62">
        <v>60</v>
      </c>
      <c r="AD809" s="261">
        <v>10</v>
      </c>
      <c r="AE809" s="62" t="s">
        <v>128</v>
      </c>
      <c r="AF809" s="62" t="s">
        <v>114</v>
      </c>
      <c r="AG809" s="262">
        <v>12</v>
      </c>
      <c r="AH809" s="263">
        <v>1175.5</v>
      </c>
      <c r="AI809" s="905">
        <v>0</v>
      </c>
      <c r="AJ809" s="905">
        <v>0</v>
      </c>
      <c r="AK809" s="265"/>
      <c r="AL809" s="265"/>
      <c r="AM809" s="265"/>
      <c r="AN809" s="266" t="s">
        <v>115</v>
      </c>
      <c r="AO809" s="267"/>
      <c r="AP809" s="267"/>
      <c r="AQ809" s="62"/>
      <c r="AR809" s="62"/>
      <c r="AS809" s="62" t="s">
        <v>2361</v>
      </c>
      <c r="AT809" s="260"/>
      <c r="AU809" s="62"/>
      <c r="AV809" s="62"/>
      <c r="AW809" s="62"/>
      <c r="AX809" s="62"/>
      <c r="AY809" s="62"/>
      <c r="AZ809" s="62"/>
      <c r="BA809" s="201"/>
      <c r="BB809" s="201"/>
      <c r="BC809" s="201"/>
      <c r="BD809" s="209"/>
      <c r="BE809" s="983">
        <v>730</v>
      </c>
    </row>
    <row r="810" spans="1:57" ht="12.95" customHeight="1">
      <c r="A810" s="621" t="s">
        <v>331</v>
      </c>
      <c r="B810" s="529"/>
      <c r="C810" s="529"/>
      <c r="D810" s="965">
        <v>220031697</v>
      </c>
      <c r="E810" s="1255" t="s">
        <v>8939</v>
      </c>
      <c r="F810" s="1255" t="s">
        <v>3832</v>
      </c>
      <c r="G810" s="529"/>
      <c r="H810" s="1629"/>
      <c r="I810" s="530" t="s">
        <v>485</v>
      </c>
      <c r="J810" s="1276" t="s">
        <v>486</v>
      </c>
      <c r="K810" s="530" t="s">
        <v>487</v>
      </c>
      <c r="L810" s="1262" t="s">
        <v>103</v>
      </c>
      <c r="M810" s="321"/>
      <c r="N810" s="530" t="s">
        <v>120</v>
      </c>
      <c r="O810" s="1263" t="s">
        <v>83</v>
      </c>
      <c r="P810" s="321" t="s">
        <v>106</v>
      </c>
      <c r="Q810" s="530" t="s">
        <v>107</v>
      </c>
      <c r="R810" s="321" t="s">
        <v>3118</v>
      </c>
      <c r="S810" s="530" t="s">
        <v>109</v>
      </c>
      <c r="T810" s="321" t="s">
        <v>106</v>
      </c>
      <c r="U810" s="530" t="s">
        <v>121</v>
      </c>
      <c r="V810" s="530" t="s">
        <v>111</v>
      </c>
      <c r="W810" s="321">
        <v>60</v>
      </c>
      <c r="X810" s="530" t="s">
        <v>112</v>
      </c>
      <c r="Y810" s="321"/>
      <c r="Z810" s="321"/>
      <c r="AA810" s="321"/>
      <c r="AB810" s="321">
        <v>30</v>
      </c>
      <c r="AC810" s="530">
        <v>60</v>
      </c>
      <c r="AD810" s="530">
        <v>10</v>
      </c>
      <c r="AE810" s="618" t="s">
        <v>128</v>
      </c>
      <c r="AF810" s="530" t="s">
        <v>114</v>
      </c>
      <c r="AG810" s="618">
        <v>12</v>
      </c>
      <c r="AH810" s="960">
        <v>3035.22</v>
      </c>
      <c r="AI810" s="620">
        <v>36422.639999999999</v>
      </c>
      <c r="AJ810" s="620">
        <v>40793.356800000001</v>
      </c>
      <c r="AK810" s="619"/>
      <c r="AL810" s="620"/>
      <c r="AM810" s="620"/>
      <c r="AN810" s="621" t="s">
        <v>115</v>
      </c>
      <c r="AO810" s="530"/>
      <c r="AP810" s="530"/>
      <c r="AQ810" s="530"/>
      <c r="AR810" s="530"/>
      <c r="AS810" s="530" t="s">
        <v>2361</v>
      </c>
      <c r="AT810" s="530"/>
      <c r="AU810" s="530"/>
      <c r="AV810" s="530"/>
      <c r="AW810" s="530"/>
      <c r="AX810" s="530"/>
      <c r="AY810" s="530"/>
      <c r="AZ810" s="621" t="s">
        <v>4022</v>
      </c>
      <c r="BA810" s="1072"/>
      <c r="BB810" s="254"/>
      <c r="BD810" s="1" t="e">
        <f>VLOOKUP($F$2877:$F$3305,$E$17:$BE$2871,53,0)</f>
        <v>#VALUE!</v>
      </c>
      <c r="BE810" s="979" t="e">
        <f>BD810+0.5</f>
        <v>#VALUE!</v>
      </c>
    </row>
    <row r="811" spans="1:57" ht="12.95" customHeight="1">
      <c r="A811" s="61" t="s">
        <v>8484</v>
      </c>
      <c r="B811" s="213"/>
      <c r="C811" s="213"/>
      <c r="D811" s="131">
        <v>220034655</v>
      </c>
      <c r="E811" s="216" t="s">
        <v>1334</v>
      </c>
      <c r="F811" s="216"/>
      <c r="G811" s="217">
        <v>22100628</v>
      </c>
      <c r="H811" s="141"/>
      <c r="I811" s="26" t="s">
        <v>2362</v>
      </c>
      <c r="J811" s="229" t="s">
        <v>496</v>
      </c>
      <c r="K811" s="26" t="s">
        <v>2363</v>
      </c>
      <c r="L811" s="26" t="s">
        <v>103</v>
      </c>
      <c r="M811" s="146" t="s">
        <v>104</v>
      </c>
      <c r="N811" s="26" t="s">
        <v>120</v>
      </c>
      <c r="O811" s="28" t="s">
        <v>83</v>
      </c>
      <c r="P811" s="28" t="s">
        <v>106</v>
      </c>
      <c r="Q811" s="26" t="s">
        <v>107</v>
      </c>
      <c r="R811" s="28" t="s">
        <v>108</v>
      </c>
      <c r="S811" s="26" t="s">
        <v>109</v>
      </c>
      <c r="T811" s="28" t="s">
        <v>106</v>
      </c>
      <c r="U811" s="26" t="s">
        <v>121</v>
      </c>
      <c r="V811" s="26" t="s">
        <v>111</v>
      </c>
      <c r="W811" s="77">
        <v>60</v>
      </c>
      <c r="X811" s="26" t="s">
        <v>112</v>
      </c>
      <c r="Y811" s="28"/>
      <c r="Z811" s="28"/>
      <c r="AA811" s="28"/>
      <c r="AB811" s="168">
        <v>30</v>
      </c>
      <c r="AC811" s="169">
        <v>60</v>
      </c>
      <c r="AD811" s="169">
        <v>10</v>
      </c>
      <c r="AE811" s="150" t="s">
        <v>128</v>
      </c>
      <c r="AF811" s="174" t="s">
        <v>114</v>
      </c>
      <c r="AG811" s="151">
        <v>80</v>
      </c>
      <c r="AH811" s="80">
        <v>325.5</v>
      </c>
      <c r="AI811" s="152">
        <f t="shared" ref="AI811:AI819" si="46">AG811*AH811</f>
        <v>26040</v>
      </c>
      <c r="AJ811" s="153">
        <f t="shared" ref="AJ811:AJ819" si="47">AI811*1.12</f>
        <v>29164.800000000003</v>
      </c>
      <c r="AK811" s="154"/>
      <c r="AL811" s="154"/>
      <c r="AM811" s="154"/>
      <c r="AN811" s="24" t="s">
        <v>115</v>
      </c>
      <c r="AO811" s="26"/>
      <c r="AP811" s="26"/>
      <c r="AQ811" s="26"/>
      <c r="AR811" s="26"/>
      <c r="AS811" s="26" t="s">
        <v>2364</v>
      </c>
      <c r="AT811" s="26"/>
      <c r="AU811" s="26"/>
      <c r="AV811" s="26"/>
      <c r="AW811" s="75"/>
      <c r="AX811" s="75"/>
      <c r="AY811" s="75"/>
      <c r="AZ811" s="75"/>
      <c r="BA811" s="381"/>
      <c r="BB811" s="381"/>
      <c r="BC811" s="156"/>
      <c r="BD811" s="156"/>
      <c r="BE811" s="983">
        <v>731</v>
      </c>
    </row>
    <row r="812" spans="1:57" ht="12.95" customHeight="1">
      <c r="A812" s="61" t="s">
        <v>8484</v>
      </c>
      <c r="B812" s="213"/>
      <c r="C812" s="213"/>
      <c r="D812" s="131">
        <v>220034658</v>
      </c>
      <c r="E812" s="216" t="s">
        <v>1335</v>
      </c>
      <c r="F812" s="216"/>
      <c r="G812" s="217">
        <v>22100629</v>
      </c>
      <c r="H812" s="141"/>
      <c r="I812" s="26" t="s">
        <v>2362</v>
      </c>
      <c r="J812" s="229" t="s">
        <v>496</v>
      </c>
      <c r="K812" s="26" t="s">
        <v>2363</v>
      </c>
      <c r="L812" s="26" t="s">
        <v>103</v>
      </c>
      <c r="M812" s="146" t="s">
        <v>104</v>
      </c>
      <c r="N812" s="26" t="s">
        <v>120</v>
      </c>
      <c r="O812" s="28" t="s">
        <v>83</v>
      </c>
      <c r="P812" s="28" t="s">
        <v>106</v>
      </c>
      <c r="Q812" s="26" t="s">
        <v>107</v>
      </c>
      <c r="R812" s="28" t="s">
        <v>108</v>
      </c>
      <c r="S812" s="26" t="s">
        <v>109</v>
      </c>
      <c r="T812" s="28" t="s">
        <v>106</v>
      </c>
      <c r="U812" s="26" t="s">
        <v>121</v>
      </c>
      <c r="V812" s="26" t="s">
        <v>111</v>
      </c>
      <c r="W812" s="77">
        <v>60</v>
      </c>
      <c r="X812" s="26" t="s">
        <v>112</v>
      </c>
      <c r="Y812" s="28"/>
      <c r="Z812" s="28"/>
      <c r="AA812" s="28"/>
      <c r="AB812" s="168">
        <v>30</v>
      </c>
      <c r="AC812" s="169">
        <v>60</v>
      </c>
      <c r="AD812" s="169">
        <v>10</v>
      </c>
      <c r="AE812" s="150" t="s">
        <v>128</v>
      </c>
      <c r="AF812" s="174" t="s">
        <v>114</v>
      </c>
      <c r="AG812" s="151">
        <v>310</v>
      </c>
      <c r="AH812" s="80">
        <v>173.25</v>
      </c>
      <c r="AI812" s="152">
        <f t="shared" si="46"/>
        <v>53707.5</v>
      </c>
      <c r="AJ812" s="153">
        <f t="shared" si="47"/>
        <v>60152.400000000009</v>
      </c>
      <c r="AK812" s="154"/>
      <c r="AL812" s="154"/>
      <c r="AM812" s="154"/>
      <c r="AN812" s="24" t="s">
        <v>115</v>
      </c>
      <c r="AO812" s="26"/>
      <c r="AP812" s="26"/>
      <c r="AQ812" s="26"/>
      <c r="AR812" s="26"/>
      <c r="AS812" s="26" t="s">
        <v>2365</v>
      </c>
      <c r="AT812" s="26"/>
      <c r="AU812" s="26"/>
      <c r="AV812" s="26"/>
      <c r="AW812" s="75"/>
      <c r="AX812" s="75"/>
      <c r="AY812" s="75"/>
      <c r="AZ812" s="75"/>
      <c r="BA812" s="381"/>
      <c r="BB812" s="381"/>
      <c r="BC812" s="156"/>
      <c r="BD812" s="156"/>
      <c r="BE812" s="983">
        <v>732</v>
      </c>
    </row>
    <row r="813" spans="1:57" ht="12.95" customHeight="1">
      <c r="A813" s="61" t="s">
        <v>8484</v>
      </c>
      <c r="B813" s="213"/>
      <c r="C813" s="213"/>
      <c r="D813" s="131">
        <v>220034659</v>
      </c>
      <c r="E813" s="216" t="s">
        <v>1336</v>
      </c>
      <c r="F813" s="216"/>
      <c r="G813" s="217">
        <v>22100630</v>
      </c>
      <c r="H813" s="141"/>
      <c r="I813" s="26" t="s">
        <v>2362</v>
      </c>
      <c r="J813" s="229" t="s">
        <v>496</v>
      </c>
      <c r="K813" s="26" t="s">
        <v>2363</v>
      </c>
      <c r="L813" s="26" t="s">
        <v>103</v>
      </c>
      <c r="M813" s="146" t="s">
        <v>104</v>
      </c>
      <c r="N813" s="26" t="s">
        <v>120</v>
      </c>
      <c r="O813" s="28" t="s">
        <v>83</v>
      </c>
      <c r="P813" s="28" t="s">
        <v>106</v>
      </c>
      <c r="Q813" s="26" t="s">
        <v>107</v>
      </c>
      <c r="R813" s="28" t="s">
        <v>108</v>
      </c>
      <c r="S813" s="26" t="s">
        <v>109</v>
      </c>
      <c r="T813" s="28" t="s">
        <v>106</v>
      </c>
      <c r="U813" s="26" t="s">
        <v>121</v>
      </c>
      <c r="V813" s="26" t="s">
        <v>111</v>
      </c>
      <c r="W813" s="77">
        <v>60</v>
      </c>
      <c r="X813" s="26" t="s">
        <v>112</v>
      </c>
      <c r="Y813" s="28"/>
      <c r="Z813" s="28"/>
      <c r="AA813" s="28"/>
      <c r="AB813" s="168">
        <v>30</v>
      </c>
      <c r="AC813" s="169">
        <v>60</v>
      </c>
      <c r="AD813" s="169">
        <v>10</v>
      </c>
      <c r="AE813" s="150" t="s">
        <v>128</v>
      </c>
      <c r="AF813" s="174" t="s">
        <v>114</v>
      </c>
      <c r="AG813" s="151">
        <v>80</v>
      </c>
      <c r="AH813" s="80">
        <v>321.56</v>
      </c>
      <c r="AI813" s="152">
        <f t="shared" si="46"/>
        <v>25724.799999999999</v>
      </c>
      <c r="AJ813" s="153">
        <f t="shared" si="47"/>
        <v>28811.776000000002</v>
      </c>
      <c r="AK813" s="154"/>
      <c r="AL813" s="154"/>
      <c r="AM813" s="154"/>
      <c r="AN813" s="24" t="s">
        <v>115</v>
      </c>
      <c r="AO813" s="26"/>
      <c r="AP813" s="26"/>
      <c r="AQ813" s="26"/>
      <c r="AR813" s="26"/>
      <c r="AS813" s="26" t="s">
        <v>2366</v>
      </c>
      <c r="AT813" s="26"/>
      <c r="AU813" s="26"/>
      <c r="AV813" s="26"/>
      <c r="AW813" s="75"/>
      <c r="AX813" s="75"/>
      <c r="AY813" s="75"/>
      <c r="AZ813" s="75"/>
      <c r="BA813" s="381"/>
      <c r="BB813" s="381"/>
      <c r="BC813" s="156"/>
      <c r="BD813" s="156"/>
      <c r="BE813" s="983">
        <v>733</v>
      </c>
    </row>
    <row r="814" spans="1:57" ht="12.95" customHeight="1">
      <c r="A814" s="61" t="s">
        <v>8484</v>
      </c>
      <c r="B814" s="213"/>
      <c r="C814" s="213"/>
      <c r="D814" s="131">
        <v>220034664</v>
      </c>
      <c r="E814" s="216" t="s">
        <v>1338</v>
      </c>
      <c r="F814" s="216"/>
      <c r="G814" s="217">
        <v>22100631</v>
      </c>
      <c r="H814" s="141"/>
      <c r="I814" s="26" t="s">
        <v>2362</v>
      </c>
      <c r="J814" s="229" t="s">
        <v>496</v>
      </c>
      <c r="K814" s="26" t="s">
        <v>2363</v>
      </c>
      <c r="L814" s="26" t="s">
        <v>103</v>
      </c>
      <c r="M814" s="146" t="s">
        <v>104</v>
      </c>
      <c r="N814" s="26" t="s">
        <v>120</v>
      </c>
      <c r="O814" s="28" t="s">
        <v>83</v>
      </c>
      <c r="P814" s="28" t="s">
        <v>106</v>
      </c>
      <c r="Q814" s="26" t="s">
        <v>107</v>
      </c>
      <c r="R814" s="28" t="s">
        <v>108</v>
      </c>
      <c r="S814" s="26" t="s">
        <v>109</v>
      </c>
      <c r="T814" s="28" t="s">
        <v>106</v>
      </c>
      <c r="U814" s="26" t="s">
        <v>121</v>
      </c>
      <c r="V814" s="26" t="s">
        <v>111</v>
      </c>
      <c r="W814" s="77">
        <v>60</v>
      </c>
      <c r="X814" s="26" t="s">
        <v>112</v>
      </c>
      <c r="Y814" s="28"/>
      <c r="Z814" s="28"/>
      <c r="AA814" s="28"/>
      <c r="AB814" s="168">
        <v>30</v>
      </c>
      <c r="AC814" s="169">
        <v>60</v>
      </c>
      <c r="AD814" s="169">
        <v>10</v>
      </c>
      <c r="AE814" s="150" t="s">
        <v>128</v>
      </c>
      <c r="AF814" s="174" t="s">
        <v>114</v>
      </c>
      <c r="AG814" s="151">
        <v>456</v>
      </c>
      <c r="AH814" s="80">
        <v>246.4</v>
      </c>
      <c r="AI814" s="152">
        <f t="shared" si="46"/>
        <v>112358.40000000001</v>
      </c>
      <c r="AJ814" s="153">
        <f t="shared" si="47"/>
        <v>125841.40800000002</v>
      </c>
      <c r="AK814" s="154"/>
      <c r="AL814" s="154"/>
      <c r="AM814" s="154"/>
      <c r="AN814" s="24" t="s">
        <v>115</v>
      </c>
      <c r="AO814" s="26"/>
      <c r="AP814" s="26"/>
      <c r="AQ814" s="26"/>
      <c r="AR814" s="26"/>
      <c r="AS814" s="26" t="s">
        <v>2367</v>
      </c>
      <c r="AT814" s="26"/>
      <c r="AU814" s="26"/>
      <c r="AV814" s="26"/>
      <c r="AW814" s="75"/>
      <c r="AX814" s="75"/>
      <c r="AY814" s="75"/>
      <c r="AZ814" s="75"/>
      <c r="BA814" s="381"/>
      <c r="BB814" s="381"/>
      <c r="BC814" s="156"/>
      <c r="BD814" s="156"/>
      <c r="BE814" s="983">
        <v>734</v>
      </c>
    </row>
    <row r="815" spans="1:57" ht="12.95" customHeight="1">
      <c r="A815" s="61" t="s">
        <v>8484</v>
      </c>
      <c r="B815" s="213"/>
      <c r="C815" s="213"/>
      <c r="D815" s="131">
        <v>220034738</v>
      </c>
      <c r="E815" s="216" t="s">
        <v>1341</v>
      </c>
      <c r="F815" s="216"/>
      <c r="G815" s="217">
        <v>22100632</v>
      </c>
      <c r="H815" s="141"/>
      <c r="I815" s="26" t="s">
        <v>2362</v>
      </c>
      <c r="J815" s="229" t="s">
        <v>496</v>
      </c>
      <c r="K815" s="26" t="s">
        <v>2363</v>
      </c>
      <c r="L815" s="26" t="s">
        <v>103</v>
      </c>
      <c r="M815" s="146" t="s">
        <v>104</v>
      </c>
      <c r="N815" s="26" t="s">
        <v>120</v>
      </c>
      <c r="O815" s="28" t="s">
        <v>83</v>
      </c>
      <c r="P815" s="28" t="s">
        <v>106</v>
      </c>
      <c r="Q815" s="26" t="s">
        <v>107</v>
      </c>
      <c r="R815" s="28" t="s">
        <v>108</v>
      </c>
      <c r="S815" s="26" t="s">
        <v>109</v>
      </c>
      <c r="T815" s="28" t="s">
        <v>106</v>
      </c>
      <c r="U815" s="26" t="s">
        <v>121</v>
      </c>
      <c r="V815" s="26" t="s">
        <v>111</v>
      </c>
      <c r="W815" s="77">
        <v>60</v>
      </c>
      <c r="X815" s="26" t="s">
        <v>112</v>
      </c>
      <c r="Y815" s="28"/>
      <c r="Z815" s="28"/>
      <c r="AA815" s="28"/>
      <c r="AB815" s="168">
        <v>30</v>
      </c>
      <c r="AC815" s="169">
        <v>60</v>
      </c>
      <c r="AD815" s="169">
        <v>10</v>
      </c>
      <c r="AE815" s="150" t="s">
        <v>128</v>
      </c>
      <c r="AF815" s="174" t="s">
        <v>114</v>
      </c>
      <c r="AG815" s="151">
        <v>36</v>
      </c>
      <c r="AH815" s="80">
        <v>1152</v>
      </c>
      <c r="AI815" s="152">
        <f t="shared" si="46"/>
        <v>41472</v>
      </c>
      <c r="AJ815" s="153">
        <f t="shared" si="47"/>
        <v>46448.640000000007</v>
      </c>
      <c r="AK815" s="154"/>
      <c r="AL815" s="154"/>
      <c r="AM815" s="154"/>
      <c r="AN815" s="24" t="s">
        <v>115</v>
      </c>
      <c r="AO815" s="26"/>
      <c r="AP815" s="26"/>
      <c r="AQ815" s="26"/>
      <c r="AR815" s="26"/>
      <c r="AS815" s="26" t="s">
        <v>2368</v>
      </c>
      <c r="AT815" s="26"/>
      <c r="AU815" s="26"/>
      <c r="AV815" s="26"/>
      <c r="AW815" s="75"/>
      <c r="AX815" s="75"/>
      <c r="AY815" s="75"/>
      <c r="AZ815" s="75"/>
      <c r="BA815" s="381"/>
      <c r="BB815" s="381"/>
      <c r="BC815" s="156"/>
      <c r="BD815" s="156"/>
      <c r="BE815" s="983">
        <v>735</v>
      </c>
    </row>
    <row r="816" spans="1:57" ht="12.95" customHeight="1">
      <c r="A816" s="61" t="s">
        <v>8484</v>
      </c>
      <c r="B816" s="213"/>
      <c r="C816" s="213"/>
      <c r="D816" s="131">
        <v>220034741</v>
      </c>
      <c r="E816" s="216" t="s">
        <v>1337</v>
      </c>
      <c r="F816" s="216"/>
      <c r="G816" s="217">
        <v>22100633</v>
      </c>
      <c r="H816" s="141"/>
      <c r="I816" s="26" t="s">
        <v>2362</v>
      </c>
      <c r="J816" s="229" t="s">
        <v>496</v>
      </c>
      <c r="K816" s="26" t="s">
        <v>2363</v>
      </c>
      <c r="L816" s="26" t="s">
        <v>103</v>
      </c>
      <c r="M816" s="146" t="s">
        <v>104</v>
      </c>
      <c r="N816" s="26" t="s">
        <v>120</v>
      </c>
      <c r="O816" s="28" t="s">
        <v>83</v>
      </c>
      <c r="P816" s="28" t="s">
        <v>106</v>
      </c>
      <c r="Q816" s="26" t="s">
        <v>107</v>
      </c>
      <c r="R816" s="28" t="s">
        <v>108</v>
      </c>
      <c r="S816" s="26" t="s">
        <v>109</v>
      </c>
      <c r="T816" s="28" t="s">
        <v>106</v>
      </c>
      <c r="U816" s="26" t="s">
        <v>121</v>
      </c>
      <c r="V816" s="26" t="s">
        <v>111</v>
      </c>
      <c r="W816" s="77">
        <v>60</v>
      </c>
      <c r="X816" s="26" t="s">
        <v>112</v>
      </c>
      <c r="Y816" s="28"/>
      <c r="Z816" s="28"/>
      <c r="AA816" s="28"/>
      <c r="AB816" s="168">
        <v>30</v>
      </c>
      <c r="AC816" s="169">
        <v>60</v>
      </c>
      <c r="AD816" s="169">
        <v>10</v>
      </c>
      <c r="AE816" s="150" t="s">
        <v>128</v>
      </c>
      <c r="AF816" s="174" t="s">
        <v>114</v>
      </c>
      <c r="AG816" s="151">
        <v>16</v>
      </c>
      <c r="AH816" s="80">
        <v>667.8</v>
      </c>
      <c r="AI816" s="152">
        <f t="shared" si="46"/>
        <v>10684.8</v>
      </c>
      <c r="AJ816" s="153">
        <f t="shared" si="47"/>
        <v>11966.976000000001</v>
      </c>
      <c r="AK816" s="154"/>
      <c r="AL816" s="154"/>
      <c r="AM816" s="154"/>
      <c r="AN816" s="24" t="s">
        <v>115</v>
      </c>
      <c r="AO816" s="26"/>
      <c r="AP816" s="26"/>
      <c r="AQ816" s="26"/>
      <c r="AR816" s="26"/>
      <c r="AS816" s="26" t="s">
        <v>2369</v>
      </c>
      <c r="AT816" s="26"/>
      <c r="AU816" s="26"/>
      <c r="AV816" s="26"/>
      <c r="AW816" s="75"/>
      <c r="AX816" s="75"/>
      <c r="AY816" s="75"/>
      <c r="AZ816" s="75"/>
      <c r="BA816" s="381"/>
      <c r="BB816" s="381"/>
      <c r="BC816" s="156"/>
      <c r="BD816" s="156"/>
      <c r="BE816" s="983">
        <v>736</v>
      </c>
    </row>
    <row r="817" spans="1:259" ht="12.95" customHeight="1">
      <c r="A817" s="61" t="s">
        <v>8484</v>
      </c>
      <c r="B817" s="213"/>
      <c r="C817" s="213"/>
      <c r="D817" s="131">
        <v>220034742</v>
      </c>
      <c r="E817" s="216" t="s">
        <v>1339</v>
      </c>
      <c r="F817" s="216"/>
      <c r="G817" s="217">
        <v>22100634</v>
      </c>
      <c r="H817" s="26"/>
      <c r="I817" s="26" t="s">
        <v>2362</v>
      </c>
      <c r="J817" s="26" t="s">
        <v>496</v>
      </c>
      <c r="K817" s="26" t="s">
        <v>2363</v>
      </c>
      <c r="L817" s="26" t="s">
        <v>103</v>
      </c>
      <c r="M817" s="146" t="s">
        <v>104</v>
      </c>
      <c r="N817" s="26" t="s">
        <v>120</v>
      </c>
      <c r="O817" s="28" t="s">
        <v>83</v>
      </c>
      <c r="P817" s="28" t="s">
        <v>106</v>
      </c>
      <c r="Q817" s="26" t="s">
        <v>107</v>
      </c>
      <c r="R817" s="28" t="s">
        <v>108</v>
      </c>
      <c r="S817" s="26" t="s">
        <v>109</v>
      </c>
      <c r="T817" s="28" t="s">
        <v>106</v>
      </c>
      <c r="U817" s="26" t="s">
        <v>121</v>
      </c>
      <c r="V817" s="26" t="s">
        <v>111</v>
      </c>
      <c r="W817" s="77">
        <v>60</v>
      </c>
      <c r="X817" s="26" t="s">
        <v>112</v>
      </c>
      <c r="Y817" s="28"/>
      <c r="Z817" s="28"/>
      <c r="AA817" s="28"/>
      <c r="AB817" s="168">
        <v>30</v>
      </c>
      <c r="AC817" s="169">
        <v>60</v>
      </c>
      <c r="AD817" s="169">
        <v>10</v>
      </c>
      <c r="AE817" s="150" t="s">
        <v>128</v>
      </c>
      <c r="AF817" s="174" t="s">
        <v>114</v>
      </c>
      <c r="AG817" s="151">
        <v>6</v>
      </c>
      <c r="AH817" s="80">
        <v>246.4</v>
      </c>
      <c r="AI817" s="152">
        <f t="shared" si="46"/>
        <v>1478.4</v>
      </c>
      <c r="AJ817" s="153">
        <f t="shared" si="47"/>
        <v>1655.8080000000002</v>
      </c>
      <c r="AK817" s="154"/>
      <c r="AL817" s="154"/>
      <c r="AM817" s="154"/>
      <c r="AN817" s="24" t="s">
        <v>115</v>
      </c>
      <c r="AO817" s="26"/>
      <c r="AP817" s="26"/>
      <c r="AQ817" s="26"/>
      <c r="AR817" s="26"/>
      <c r="AS817" s="26" t="s">
        <v>2370</v>
      </c>
      <c r="AT817" s="26"/>
      <c r="AU817" s="26"/>
      <c r="AV817" s="26"/>
      <c r="AW817" s="75"/>
      <c r="AX817" s="75"/>
      <c r="AY817" s="75"/>
      <c r="AZ817" s="75"/>
      <c r="BA817" s="381"/>
      <c r="BB817" s="381"/>
      <c r="BC817" s="156"/>
      <c r="BD817" s="156"/>
      <c r="BE817" s="983">
        <v>737</v>
      </c>
    </row>
    <row r="818" spans="1:259" ht="12.95" customHeight="1">
      <c r="A818" s="61" t="s">
        <v>8484</v>
      </c>
      <c r="B818" s="213"/>
      <c r="C818" s="213"/>
      <c r="D818" s="131">
        <v>220034743</v>
      </c>
      <c r="E818" s="216" t="s">
        <v>1340</v>
      </c>
      <c r="F818" s="216"/>
      <c r="G818" s="217">
        <v>22100635</v>
      </c>
      <c r="H818" s="26"/>
      <c r="I818" s="26" t="s">
        <v>2362</v>
      </c>
      <c r="J818" s="26" t="s">
        <v>496</v>
      </c>
      <c r="K818" s="26" t="s">
        <v>2363</v>
      </c>
      <c r="L818" s="26" t="s">
        <v>103</v>
      </c>
      <c r="M818" s="146" t="s">
        <v>104</v>
      </c>
      <c r="N818" s="26" t="s">
        <v>120</v>
      </c>
      <c r="O818" s="28" t="s">
        <v>83</v>
      </c>
      <c r="P818" s="28" t="s">
        <v>106</v>
      </c>
      <c r="Q818" s="26" t="s">
        <v>107</v>
      </c>
      <c r="R818" s="28" t="s">
        <v>108</v>
      </c>
      <c r="S818" s="26" t="s">
        <v>109</v>
      </c>
      <c r="T818" s="28" t="s">
        <v>106</v>
      </c>
      <c r="U818" s="26" t="s">
        <v>121</v>
      </c>
      <c r="V818" s="26" t="s">
        <v>111</v>
      </c>
      <c r="W818" s="77">
        <v>60</v>
      </c>
      <c r="X818" s="26" t="s">
        <v>112</v>
      </c>
      <c r="Y818" s="28"/>
      <c r="Z818" s="28"/>
      <c r="AA818" s="28"/>
      <c r="AB818" s="168">
        <v>30</v>
      </c>
      <c r="AC818" s="169">
        <v>60</v>
      </c>
      <c r="AD818" s="169">
        <v>10</v>
      </c>
      <c r="AE818" s="150" t="s">
        <v>128</v>
      </c>
      <c r="AF818" s="174" t="s">
        <v>114</v>
      </c>
      <c r="AG818" s="151">
        <v>22</v>
      </c>
      <c r="AH818" s="80">
        <v>476.7</v>
      </c>
      <c r="AI818" s="152">
        <f t="shared" si="46"/>
        <v>10487.4</v>
      </c>
      <c r="AJ818" s="153">
        <f t="shared" si="47"/>
        <v>11745.888000000001</v>
      </c>
      <c r="AK818" s="154"/>
      <c r="AL818" s="154"/>
      <c r="AM818" s="154"/>
      <c r="AN818" s="24" t="s">
        <v>115</v>
      </c>
      <c r="AO818" s="26"/>
      <c r="AP818" s="26"/>
      <c r="AQ818" s="26"/>
      <c r="AR818" s="26"/>
      <c r="AS818" s="26" t="s">
        <v>2371</v>
      </c>
      <c r="AT818" s="26"/>
      <c r="AU818" s="26"/>
      <c r="AV818" s="26"/>
      <c r="AW818" s="75"/>
      <c r="AX818" s="75"/>
      <c r="AY818" s="75"/>
      <c r="AZ818" s="75"/>
      <c r="BA818" s="381"/>
      <c r="BB818" s="381"/>
      <c r="BC818" s="156"/>
      <c r="BD818" s="156"/>
      <c r="BE818" s="983">
        <v>738</v>
      </c>
      <c r="BF818" s="205"/>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c r="CQ818" s="8"/>
      <c r="CR818" s="8"/>
      <c r="CS818" s="8"/>
      <c r="CT818" s="8"/>
      <c r="CU818" s="8"/>
      <c r="CV818" s="8"/>
      <c r="CW818" s="8"/>
      <c r="CX818" s="8"/>
      <c r="CY818" s="8"/>
      <c r="CZ818" s="8"/>
      <c r="DA818" s="8"/>
      <c r="DB818" s="8"/>
      <c r="DC818" s="8"/>
      <c r="DD818" s="8"/>
      <c r="DE818" s="8"/>
      <c r="DF818" s="8"/>
      <c r="DG818" s="8"/>
      <c r="DH818" s="8"/>
      <c r="DI818" s="8"/>
      <c r="DJ818" s="8"/>
      <c r="DK818" s="8"/>
      <c r="DL818" s="8"/>
      <c r="DM818" s="8"/>
      <c r="DN818" s="8"/>
      <c r="DO818" s="8"/>
      <c r="DP818" s="8"/>
      <c r="DQ818" s="8"/>
      <c r="DR818" s="8"/>
      <c r="DS818" s="8"/>
      <c r="DT818" s="8"/>
      <c r="DU818" s="8"/>
      <c r="DV818" s="8"/>
      <c r="DW818" s="8"/>
      <c r="DX818" s="8"/>
      <c r="DY818" s="8"/>
      <c r="DZ818" s="8"/>
      <c r="EA818" s="8"/>
      <c r="EB818" s="8"/>
      <c r="EC818" s="8"/>
      <c r="ED818" s="8"/>
      <c r="EE818" s="8"/>
      <c r="EF818" s="8"/>
      <c r="EG818" s="8"/>
      <c r="EH818" s="8"/>
      <c r="EI818" s="8"/>
      <c r="EJ818" s="8"/>
      <c r="EK818" s="8"/>
      <c r="EL818" s="8"/>
      <c r="EM818" s="8"/>
      <c r="EN818" s="8"/>
      <c r="EO818" s="8"/>
      <c r="EP818" s="8"/>
      <c r="EQ818" s="8"/>
      <c r="ER818" s="8"/>
      <c r="ES818" s="8"/>
      <c r="ET818" s="8"/>
      <c r="EU818" s="8"/>
      <c r="EV818" s="8"/>
      <c r="EW818" s="8"/>
      <c r="EX818" s="8"/>
      <c r="EY818" s="8"/>
      <c r="EZ818" s="8"/>
      <c r="FA818" s="8"/>
      <c r="FB818" s="8"/>
      <c r="FC818" s="8"/>
      <c r="FD818" s="8"/>
      <c r="FE818" s="8"/>
      <c r="FF818" s="8"/>
      <c r="FG818" s="8"/>
      <c r="FH818" s="8"/>
      <c r="FI818" s="8"/>
      <c r="FJ818" s="8"/>
      <c r="FK818" s="8"/>
      <c r="FL818" s="8"/>
      <c r="FM818" s="8"/>
      <c r="FN818" s="8"/>
      <c r="FO818" s="8"/>
      <c r="FP818" s="8"/>
      <c r="FQ818" s="8"/>
      <c r="FR818" s="8"/>
      <c r="FS818" s="8"/>
      <c r="FT818" s="8"/>
      <c r="FU818" s="8"/>
      <c r="FV818" s="8"/>
      <c r="FW818" s="8"/>
      <c r="FX818" s="8"/>
      <c r="FY818" s="8"/>
      <c r="FZ818" s="8"/>
      <c r="GA818" s="8"/>
      <c r="GB818" s="8"/>
      <c r="GC818" s="8"/>
      <c r="GD818" s="8"/>
      <c r="GE818" s="8"/>
      <c r="GF818" s="8"/>
      <c r="GG818" s="8"/>
      <c r="GH818" s="8"/>
      <c r="GI818" s="8"/>
      <c r="GJ818" s="8"/>
      <c r="GK818" s="8"/>
      <c r="GL818" s="8"/>
      <c r="GM818" s="8"/>
      <c r="GN818" s="8"/>
      <c r="GO818" s="8"/>
      <c r="GP818" s="8"/>
      <c r="GQ818" s="8"/>
      <c r="GR818" s="8"/>
      <c r="GS818" s="8"/>
      <c r="GT818" s="8"/>
      <c r="GU818" s="8"/>
      <c r="GV818" s="8"/>
      <c r="GW818" s="8"/>
      <c r="GX818" s="8"/>
      <c r="GY818" s="8"/>
      <c r="GZ818" s="8"/>
      <c r="HA818" s="8"/>
      <c r="HB818" s="8"/>
      <c r="HC818" s="8"/>
      <c r="HD818" s="8"/>
      <c r="HE818" s="8"/>
      <c r="HF818" s="8"/>
      <c r="HG818" s="8"/>
      <c r="HH818" s="8"/>
      <c r="HI818" s="8"/>
      <c r="HJ818" s="8"/>
      <c r="HK818" s="8"/>
      <c r="HL818" s="8"/>
      <c r="HM818" s="8"/>
      <c r="HN818" s="8"/>
      <c r="HO818" s="8"/>
      <c r="HP818" s="8"/>
      <c r="HQ818" s="8"/>
      <c r="HR818" s="8"/>
      <c r="HS818" s="8"/>
      <c r="HT818" s="8"/>
      <c r="HU818" s="8"/>
      <c r="HV818" s="8"/>
      <c r="HW818" s="8"/>
      <c r="HX818" s="8"/>
      <c r="HY818" s="8"/>
      <c r="HZ818" s="8"/>
      <c r="IA818" s="8"/>
      <c r="IB818" s="8"/>
      <c r="IC818" s="8"/>
      <c r="ID818" s="8"/>
      <c r="IE818" s="8"/>
      <c r="IF818" s="8"/>
      <c r="IG818" s="8"/>
      <c r="IH818" s="8"/>
      <c r="II818" s="8"/>
      <c r="IJ818" s="8"/>
      <c r="IK818" s="8"/>
      <c r="IL818" s="8"/>
      <c r="IM818" s="8"/>
      <c r="IN818" s="8"/>
      <c r="IO818" s="8"/>
      <c r="IP818" s="8"/>
      <c r="IQ818" s="8"/>
      <c r="IR818" s="8"/>
      <c r="IS818" s="8"/>
      <c r="IT818" s="8"/>
      <c r="IU818" s="8"/>
      <c r="IV818" s="8"/>
      <c r="IW818" s="8"/>
      <c r="IX818" s="8"/>
      <c r="IY818" s="8"/>
    </row>
    <row r="819" spans="1:259" ht="12.95" customHeight="1">
      <c r="A819" s="61" t="s">
        <v>8484</v>
      </c>
      <c r="B819" s="213"/>
      <c r="C819" s="213"/>
      <c r="D819" s="131">
        <v>220034744</v>
      </c>
      <c r="E819" s="216" t="s">
        <v>1342</v>
      </c>
      <c r="F819" s="216"/>
      <c r="G819" s="217">
        <v>22100636</v>
      </c>
      <c r="H819" s="26"/>
      <c r="I819" s="26" t="s">
        <v>2362</v>
      </c>
      <c r="J819" s="26" t="s">
        <v>496</v>
      </c>
      <c r="K819" s="26" t="s">
        <v>2363</v>
      </c>
      <c r="L819" s="26" t="s">
        <v>103</v>
      </c>
      <c r="M819" s="146" t="s">
        <v>104</v>
      </c>
      <c r="N819" s="26" t="s">
        <v>120</v>
      </c>
      <c r="O819" s="28" t="s">
        <v>83</v>
      </c>
      <c r="P819" s="28" t="s">
        <v>106</v>
      </c>
      <c r="Q819" s="26" t="s">
        <v>107</v>
      </c>
      <c r="R819" s="28" t="s">
        <v>108</v>
      </c>
      <c r="S819" s="26" t="s">
        <v>109</v>
      </c>
      <c r="T819" s="28" t="s">
        <v>106</v>
      </c>
      <c r="U819" s="26" t="s">
        <v>121</v>
      </c>
      <c r="V819" s="26" t="s">
        <v>111</v>
      </c>
      <c r="W819" s="77">
        <v>60</v>
      </c>
      <c r="X819" s="26" t="s">
        <v>112</v>
      </c>
      <c r="Y819" s="28"/>
      <c r="Z819" s="28"/>
      <c r="AA819" s="28"/>
      <c r="AB819" s="168">
        <v>30</v>
      </c>
      <c r="AC819" s="169">
        <v>60</v>
      </c>
      <c r="AD819" s="169">
        <v>10</v>
      </c>
      <c r="AE819" s="150" t="s">
        <v>128</v>
      </c>
      <c r="AF819" s="174" t="s">
        <v>114</v>
      </c>
      <c r="AG819" s="151">
        <v>12</v>
      </c>
      <c r="AH819" s="80">
        <v>254.1</v>
      </c>
      <c r="AI819" s="152">
        <f t="shared" si="46"/>
        <v>3049.2</v>
      </c>
      <c r="AJ819" s="153">
        <f t="shared" si="47"/>
        <v>3415.1040000000003</v>
      </c>
      <c r="AK819" s="154"/>
      <c r="AL819" s="154"/>
      <c r="AM819" s="154"/>
      <c r="AN819" s="24" t="s">
        <v>115</v>
      </c>
      <c r="AO819" s="26"/>
      <c r="AP819" s="26"/>
      <c r="AQ819" s="26"/>
      <c r="AR819" s="26"/>
      <c r="AS819" s="26" t="s">
        <v>2372</v>
      </c>
      <c r="AT819" s="26"/>
      <c r="AU819" s="26"/>
      <c r="AV819" s="26"/>
      <c r="AW819" s="75"/>
      <c r="AX819" s="75"/>
      <c r="AY819" s="75"/>
      <c r="AZ819" s="75"/>
      <c r="BA819" s="381"/>
      <c r="BB819" s="381"/>
      <c r="BC819" s="156"/>
      <c r="BD819" s="156"/>
      <c r="BE819" s="983">
        <v>739</v>
      </c>
    </row>
    <row r="820" spans="1:259" ht="12.95" customHeight="1">
      <c r="A820" s="77" t="s">
        <v>1186</v>
      </c>
      <c r="B820" s="379"/>
      <c r="C820" s="379"/>
      <c r="D820" s="72">
        <v>220029575</v>
      </c>
      <c r="E820" s="799" t="s">
        <v>1333</v>
      </c>
      <c r="F820" s="799"/>
      <c r="G820" s="379"/>
      <c r="H820" s="379"/>
      <c r="I820" s="800" t="s">
        <v>2373</v>
      </c>
      <c r="J820" s="801" t="s">
        <v>496</v>
      </c>
      <c r="K820" s="800" t="s">
        <v>2374</v>
      </c>
      <c r="L820" s="802" t="s">
        <v>103</v>
      </c>
      <c r="M820" s="146"/>
      <c r="N820" s="801" t="s">
        <v>120</v>
      </c>
      <c r="O820" s="803" t="s">
        <v>83</v>
      </c>
      <c r="P820" s="804" t="s">
        <v>106</v>
      </c>
      <c r="Q820" s="801" t="s">
        <v>107</v>
      </c>
      <c r="R820" s="77" t="s">
        <v>2149</v>
      </c>
      <c r="S820" s="802" t="s">
        <v>109</v>
      </c>
      <c r="T820" s="804" t="s">
        <v>106</v>
      </c>
      <c r="U820" s="801" t="s">
        <v>121</v>
      </c>
      <c r="V820" s="801" t="s">
        <v>111</v>
      </c>
      <c r="W820" s="804">
        <v>60</v>
      </c>
      <c r="X820" s="801" t="s">
        <v>112</v>
      </c>
      <c r="Y820" s="803"/>
      <c r="Z820" s="803"/>
      <c r="AA820" s="803"/>
      <c r="AB820" s="805">
        <v>30</v>
      </c>
      <c r="AC820" s="800">
        <v>60</v>
      </c>
      <c r="AD820" s="800">
        <v>10</v>
      </c>
      <c r="AE820" s="806" t="s">
        <v>122</v>
      </c>
      <c r="AF820" s="800" t="s">
        <v>114</v>
      </c>
      <c r="AG820" s="807">
        <v>12</v>
      </c>
      <c r="AH820" s="808">
        <v>19137.5</v>
      </c>
      <c r="AI820" s="67">
        <v>0</v>
      </c>
      <c r="AJ820" s="67">
        <v>0</v>
      </c>
      <c r="AK820" s="67"/>
      <c r="AL820" s="67"/>
      <c r="AM820" s="67"/>
      <c r="AN820" s="809" t="s">
        <v>115</v>
      </c>
      <c r="AO820" s="800"/>
      <c r="AP820" s="800"/>
      <c r="AQ820" s="800"/>
      <c r="AR820" s="800"/>
      <c r="AS820" s="800" t="s">
        <v>2375</v>
      </c>
      <c r="AT820" s="800"/>
      <c r="AU820" s="800"/>
      <c r="AV820" s="800"/>
      <c r="AW820" s="351"/>
      <c r="AX820" s="351"/>
      <c r="AY820" s="351"/>
      <c r="AZ820" s="85" t="s">
        <v>5005</v>
      </c>
      <c r="BA820" s="1071" t="s">
        <v>4556</v>
      </c>
      <c r="BB820" s="326"/>
      <c r="BC820" s="326"/>
      <c r="BD820" s="326"/>
      <c r="BE820" s="983">
        <v>740</v>
      </c>
    </row>
    <row r="821" spans="1:259" ht="12.95" customHeight="1">
      <c r="A821" s="61" t="s">
        <v>8484</v>
      </c>
      <c r="B821" s="213"/>
      <c r="C821" s="213"/>
      <c r="D821" s="131">
        <v>250000365</v>
      </c>
      <c r="E821" s="216" t="s">
        <v>1401</v>
      </c>
      <c r="F821" s="216"/>
      <c r="G821" s="217">
        <v>22100664</v>
      </c>
      <c r="H821" s="26"/>
      <c r="I821" s="26" t="s">
        <v>2376</v>
      </c>
      <c r="J821" s="26" t="s">
        <v>537</v>
      </c>
      <c r="K821" s="26" t="s">
        <v>2377</v>
      </c>
      <c r="L821" s="26" t="s">
        <v>103</v>
      </c>
      <c r="M821" s="146" t="s">
        <v>925</v>
      </c>
      <c r="N821" s="26"/>
      <c r="O821" s="28" t="s">
        <v>105</v>
      </c>
      <c r="P821" s="28" t="s">
        <v>106</v>
      </c>
      <c r="Q821" s="26" t="s">
        <v>107</v>
      </c>
      <c r="R821" s="345" t="s">
        <v>108</v>
      </c>
      <c r="S821" s="26" t="s">
        <v>109</v>
      </c>
      <c r="T821" s="28" t="s">
        <v>106</v>
      </c>
      <c r="U821" s="26" t="s">
        <v>121</v>
      </c>
      <c r="V821" s="26" t="s">
        <v>111</v>
      </c>
      <c r="W821" s="77">
        <v>60</v>
      </c>
      <c r="X821" s="26" t="s">
        <v>112</v>
      </c>
      <c r="Y821" s="345"/>
      <c r="Z821" s="28"/>
      <c r="AA821" s="28"/>
      <c r="AB821" s="49"/>
      <c r="AC821" s="27">
        <v>90</v>
      </c>
      <c r="AD821" s="27">
        <v>10</v>
      </c>
      <c r="AE821" s="150" t="s">
        <v>128</v>
      </c>
      <c r="AF821" s="174" t="s">
        <v>114</v>
      </c>
      <c r="AG821" s="151">
        <v>38</v>
      </c>
      <c r="AH821" s="80">
        <v>12126</v>
      </c>
      <c r="AI821" s="152">
        <f>AG821*AH821</f>
        <v>460788</v>
      </c>
      <c r="AJ821" s="153">
        <f t="shared" ref="AJ821:AJ826" si="48">AI821*1.12</f>
        <v>516082.56000000006</v>
      </c>
      <c r="AK821" s="154"/>
      <c r="AL821" s="154"/>
      <c r="AM821" s="154"/>
      <c r="AN821" s="1838" t="s">
        <v>115</v>
      </c>
      <c r="AO821" s="26"/>
      <c r="AP821" s="26"/>
      <c r="AQ821" s="26"/>
      <c r="AR821" s="26"/>
      <c r="AS821" s="26" t="s">
        <v>2378</v>
      </c>
      <c r="AT821" s="26"/>
      <c r="AU821" s="26"/>
      <c r="AV821" s="26"/>
      <c r="AW821" s="75"/>
      <c r="AX821" s="75"/>
      <c r="AY821" s="75"/>
      <c r="AZ821" s="75"/>
      <c r="BA821" s="381"/>
      <c r="BB821" s="381"/>
      <c r="BC821" s="156"/>
      <c r="BD821" s="156"/>
      <c r="BE821" s="983">
        <v>741</v>
      </c>
    </row>
    <row r="822" spans="1:259" s="326" customFormat="1" ht="13.15" customHeight="1">
      <c r="A822" s="61" t="s">
        <v>8484</v>
      </c>
      <c r="B822" s="213"/>
      <c r="C822" s="213"/>
      <c r="D822" s="131">
        <v>250000366</v>
      </c>
      <c r="E822" s="216" t="s">
        <v>1402</v>
      </c>
      <c r="F822" s="216"/>
      <c r="G822" s="217">
        <v>22100665</v>
      </c>
      <c r="H822" s="26"/>
      <c r="I822" s="26" t="s">
        <v>2376</v>
      </c>
      <c r="J822" s="26" t="s">
        <v>537</v>
      </c>
      <c r="K822" s="26" t="s">
        <v>2377</v>
      </c>
      <c r="L822" s="26" t="s">
        <v>103</v>
      </c>
      <c r="M822" s="146" t="s">
        <v>925</v>
      </c>
      <c r="N822" s="26"/>
      <c r="O822" s="28" t="s">
        <v>105</v>
      </c>
      <c r="P822" s="28" t="s">
        <v>106</v>
      </c>
      <c r="Q822" s="26" t="s">
        <v>107</v>
      </c>
      <c r="R822" s="28" t="s">
        <v>108</v>
      </c>
      <c r="S822" s="26" t="s">
        <v>109</v>
      </c>
      <c r="T822" s="28" t="s">
        <v>106</v>
      </c>
      <c r="U822" s="26" t="s">
        <v>121</v>
      </c>
      <c r="V822" s="26" t="s">
        <v>111</v>
      </c>
      <c r="W822" s="77">
        <v>60</v>
      </c>
      <c r="X822" s="26" t="s">
        <v>112</v>
      </c>
      <c r="Y822" s="28"/>
      <c r="Z822" s="28"/>
      <c r="AA822" s="28"/>
      <c r="AB822" s="49"/>
      <c r="AC822" s="27">
        <v>90</v>
      </c>
      <c r="AD822" s="27">
        <v>10</v>
      </c>
      <c r="AE822" s="150" t="s">
        <v>128</v>
      </c>
      <c r="AF822" s="174" t="s">
        <v>114</v>
      </c>
      <c r="AG822" s="151">
        <v>30</v>
      </c>
      <c r="AH822" s="80">
        <v>14754</v>
      </c>
      <c r="AI822" s="152">
        <f>AG822*AH822</f>
        <v>442620</v>
      </c>
      <c r="AJ822" s="153">
        <f t="shared" si="48"/>
        <v>495734.4</v>
      </c>
      <c r="AK822" s="154"/>
      <c r="AL822" s="154"/>
      <c r="AM822" s="154"/>
      <c r="AN822" s="24" t="s">
        <v>115</v>
      </c>
      <c r="AO822" s="26"/>
      <c r="AP822" s="26"/>
      <c r="AQ822" s="26"/>
      <c r="AR822" s="26"/>
      <c r="AS822" s="26" t="s">
        <v>2379</v>
      </c>
      <c r="AT822" s="26"/>
      <c r="AU822" s="26"/>
      <c r="AV822" s="26"/>
      <c r="AW822" s="75"/>
      <c r="AX822" s="75"/>
      <c r="AY822" s="75"/>
      <c r="AZ822" s="75"/>
      <c r="BA822" s="76"/>
      <c r="BB822" s="381"/>
      <c r="BC822" s="156"/>
      <c r="BD822" s="156"/>
      <c r="BE822" s="983">
        <v>742</v>
      </c>
    </row>
    <row r="823" spans="1:259" s="326" customFormat="1" ht="13.15" customHeight="1">
      <c r="A823" s="61" t="s">
        <v>8484</v>
      </c>
      <c r="B823" s="213"/>
      <c r="C823" s="213"/>
      <c r="D823" s="131">
        <v>210026797</v>
      </c>
      <c r="E823" s="216" t="s">
        <v>1403</v>
      </c>
      <c r="F823" s="216"/>
      <c r="G823" s="217">
        <v>22100666</v>
      </c>
      <c r="H823" s="26"/>
      <c r="I823" s="26" t="s">
        <v>2380</v>
      </c>
      <c r="J823" s="26" t="s">
        <v>537</v>
      </c>
      <c r="K823" s="26" t="s">
        <v>2381</v>
      </c>
      <c r="L823" s="26" t="s">
        <v>103</v>
      </c>
      <c r="M823" s="146" t="s">
        <v>2382</v>
      </c>
      <c r="N823" s="26"/>
      <c r="O823" s="28" t="s">
        <v>105</v>
      </c>
      <c r="P823" s="28" t="s">
        <v>106</v>
      </c>
      <c r="Q823" s="26" t="s">
        <v>107</v>
      </c>
      <c r="R823" s="28" t="s">
        <v>108</v>
      </c>
      <c r="S823" s="26" t="s">
        <v>109</v>
      </c>
      <c r="T823" s="28" t="s">
        <v>106</v>
      </c>
      <c r="U823" s="26" t="s">
        <v>121</v>
      </c>
      <c r="V823" s="26" t="s">
        <v>111</v>
      </c>
      <c r="W823" s="77">
        <v>60</v>
      </c>
      <c r="X823" s="26" t="s">
        <v>112</v>
      </c>
      <c r="Y823" s="28"/>
      <c r="Z823" s="28"/>
      <c r="AA823" s="28"/>
      <c r="AB823" s="49"/>
      <c r="AC823" s="27">
        <v>90</v>
      </c>
      <c r="AD823" s="27">
        <v>10</v>
      </c>
      <c r="AE823" s="150" t="s">
        <v>128</v>
      </c>
      <c r="AF823" s="174" t="s">
        <v>114</v>
      </c>
      <c r="AG823" s="151">
        <v>360</v>
      </c>
      <c r="AH823" s="80">
        <v>402.5</v>
      </c>
      <c r="AI823" s="32">
        <v>0</v>
      </c>
      <c r="AJ823" s="33">
        <f t="shared" si="48"/>
        <v>0</v>
      </c>
      <c r="AK823" s="154"/>
      <c r="AL823" s="154"/>
      <c r="AM823" s="154"/>
      <c r="AN823" s="24" t="s">
        <v>115</v>
      </c>
      <c r="AO823" s="26"/>
      <c r="AP823" s="26"/>
      <c r="AQ823" s="26"/>
      <c r="AR823" s="26"/>
      <c r="AS823" s="26" t="s">
        <v>2383</v>
      </c>
      <c r="AT823" s="26"/>
      <c r="AU823" s="26"/>
      <c r="AV823" s="26"/>
      <c r="AW823" s="75"/>
      <c r="AX823" s="75"/>
      <c r="AY823" s="75"/>
      <c r="AZ823" s="75"/>
      <c r="BA823" s="76"/>
      <c r="BB823" s="381"/>
      <c r="BC823" s="156"/>
      <c r="BD823" s="156"/>
      <c r="BE823" s="983">
        <v>743</v>
      </c>
    </row>
    <row r="824" spans="1:259" ht="12.95" customHeight="1">
      <c r="A824" s="61" t="s">
        <v>8484</v>
      </c>
      <c r="B824" s="524"/>
      <c r="C824" s="524"/>
      <c r="D824" s="131">
        <v>210026797</v>
      </c>
      <c r="E824" s="796" t="s">
        <v>4864</v>
      </c>
      <c r="F824" s="796"/>
      <c r="G824" s="524"/>
      <c r="H824" s="524"/>
      <c r="I824" s="606" t="s">
        <v>2380</v>
      </c>
      <c r="J824" s="606" t="s">
        <v>537</v>
      </c>
      <c r="K824" s="606" t="s">
        <v>2381</v>
      </c>
      <c r="L824" s="470" t="s">
        <v>103</v>
      </c>
      <c r="M824" s="217" t="s">
        <v>2382</v>
      </c>
      <c r="N824" s="470"/>
      <c r="O824" s="64" t="s">
        <v>105</v>
      </c>
      <c r="P824" s="398" t="s">
        <v>106</v>
      </c>
      <c r="Q824" s="606" t="s">
        <v>107</v>
      </c>
      <c r="R824" s="398" t="s">
        <v>2134</v>
      </c>
      <c r="S824" s="470" t="s">
        <v>109</v>
      </c>
      <c r="T824" s="398" t="s">
        <v>106</v>
      </c>
      <c r="U824" s="606" t="s">
        <v>121</v>
      </c>
      <c r="V824" s="606" t="s">
        <v>111</v>
      </c>
      <c r="W824" s="398">
        <v>60</v>
      </c>
      <c r="X824" s="606" t="s">
        <v>112</v>
      </c>
      <c r="Y824" s="398"/>
      <c r="Z824" s="398"/>
      <c r="AA824" s="398"/>
      <c r="AB824" s="506">
        <v>0</v>
      </c>
      <c r="AC824" s="401">
        <v>90</v>
      </c>
      <c r="AD824" s="401">
        <v>10</v>
      </c>
      <c r="AE824" s="794" t="s">
        <v>128</v>
      </c>
      <c r="AF824" s="447" t="s">
        <v>114</v>
      </c>
      <c r="AG824" s="610">
        <v>200</v>
      </c>
      <c r="AH824" s="610">
        <v>402.5</v>
      </c>
      <c r="AI824" s="739">
        <v>80500</v>
      </c>
      <c r="AJ824" s="739">
        <f t="shared" si="48"/>
        <v>90160.000000000015</v>
      </c>
      <c r="AK824" s="740"/>
      <c r="AL824" s="741"/>
      <c r="AM824" s="741"/>
      <c r="AN824" s="395" t="s">
        <v>115</v>
      </c>
      <c r="AO824" s="606"/>
      <c r="AP824" s="606"/>
      <c r="AQ824" s="606"/>
      <c r="AR824" s="606"/>
      <c r="AS824" s="606" t="s">
        <v>2383</v>
      </c>
      <c r="AT824" s="606"/>
      <c r="AU824" s="606"/>
      <c r="AV824" s="606"/>
      <c r="AW824" s="75"/>
      <c r="AX824" s="75"/>
      <c r="AY824" s="75"/>
      <c r="AZ824" s="606" t="s">
        <v>3843</v>
      </c>
      <c r="BA824" s="748" t="s">
        <v>104</v>
      </c>
      <c r="BB824" s="326"/>
      <c r="BC824" s="326"/>
      <c r="BD824" s="106"/>
      <c r="BE824" s="983">
        <v>744</v>
      </c>
      <c r="BF824" s="1200"/>
      <c r="BG824" s="1200"/>
      <c r="BH824" s="1200"/>
      <c r="BI824" s="1200"/>
      <c r="BJ824" s="1200"/>
      <c r="BK824" s="1200"/>
      <c r="BL824" s="1200"/>
      <c r="BM824" s="1200"/>
      <c r="BN824" s="1200"/>
      <c r="BO824" s="1200"/>
      <c r="BP824" s="1200"/>
      <c r="BQ824" s="1200"/>
      <c r="BR824" s="1200"/>
      <c r="BS824" s="1200"/>
      <c r="BT824" s="1200"/>
      <c r="BU824" s="1200"/>
      <c r="BV824" s="1200"/>
      <c r="BW824" s="1200"/>
      <c r="BX824" s="1200"/>
      <c r="BY824" s="1200"/>
      <c r="BZ824" s="1200"/>
      <c r="CA824" s="1200"/>
      <c r="CB824" s="1200"/>
      <c r="CC824" s="1200"/>
      <c r="CD824" s="1200"/>
      <c r="CE824" s="1200"/>
      <c r="CF824" s="1200"/>
      <c r="CG824" s="1200"/>
      <c r="CH824" s="1200"/>
      <c r="CI824" s="1200"/>
      <c r="CJ824" s="1200"/>
      <c r="CK824" s="1200"/>
      <c r="CL824" s="1200"/>
      <c r="CM824" s="1200"/>
      <c r="CN824" s="1200"/>
      <c r="CO824" s="1200"/>
      <c r="CP824" s="1200"/>
      <c r="CQ824" s="1200"/>
      <c r="CR824" s="1200"/>
      <c r="CS824" s="1200"/>
      <c r="CT824" s="1200"/>
      <c r="CU824" s="1200"/>
      <c r="CV824" s="1200"/>
      <c r="CW824" s="1200"/>
      <c r="CX824" s="1200"/>
      <c r="CY824" s="1200"/>
      <c r="CZ824" s="1200"/>
      <c r="DA824" s="1200"/>
      <c r="DB824" s="1200"/>
      <c r="DC824" s="1200"/>
      <c r="DD824" s="1200"/>
      <c r="DE824" s="1200"/>
      <c r="DF824" s="1200"/>
      <c r="DG824" s="1200"/>
      <c r="DH824" s="1200"/>
      <c r="DI824" s="1200"/>
      <c r="DJ824" s="1200"/>
      <c r="DK824" s="1200"/>
      <c r="DL824" s="1200"/>
      <c r="DM824" s="1200"/>
      <c r="DN824" s="1200"/>
      <c r="DO824" s="1200"/>
      <c r="DP824" s="1200"/>
      <c r="DQ824" s="1200"/>
      <c r="DR824" s="1200"/>
      <c r="DS824" s="1200"/>
      <c r="DT824" s="1200"/>
      <c r="DU824" s="1200"/>
      <c r="DV824" s="1200"/>
      <c r="DW824" s="1200"/>
      <c r="DX824" s="1200"/>
      <c r="DY824" s="1200"/>
      <c r="DZ824" s="1200"/>
      <c r="EA824" s="1200"/>
      <c r="EB824" s="1200"/>
      <c r="EC824" s="1200"/>
      <c r="ED824" s="1200"/>
      <c r="EE824" s="1200"/>
      <c r="EF824" s="1200"/>
      <c r="EG824" s="1200"/>
      <c r="EH824" s="1200"/>
      <c r="EI824" s="1200"/>
      <c r="EJ824" s="1200"/>
      <c r="EK824" s="1200"/>
      <c r="EL824" s="1200"/>
      <c r="EM824" s="1200"/>
      <c r="EN824" s="1200"/>
      <c r="EO824" s="1200"/>
      <c r="EP824" s="1200"/>
      <c r="EQ824" s="1200"/>
      <c r="ER824" s="1200"/>
      <c r="ES824" s="1200"/>
      <c r="ET824" s="1200"/>
      <c r="EU824" s="1200"/>
      <c r="EV824" s="1200"/>
      <c r="EW824" s="1200"/>
      <c r="EX824" s="1200"/>
      <c r="EY824" s="1200"/>
      <c r="EZ824" s="1200"/>
      <c r="FA824" s="1200"/>
      <c r="FB824" s="1200"/>
      <c r="FC824" s="1200"/>
      <c r="FD824" s="1200"/>
      <c r="FE824" s="1200"/>
      <c r="FF824" s="1200"/>
      <c r="FG824" s="1200"/>
      <c r="FH824" s="1200"/>
      <c r="FI824" s="1200"/>
      <c r="FJ824" s="1200"/>
      <c r="FK824" s="1200"/>
      <c r="FL824" s="1200"/>
      <c r="FM824" s="1200"/>
      <c r="FN824" s="1200"/>
      <c r="FO824" s="1200"/>
      <c r="FP824" s="1200"/>
      <c r="FQ824" s="1200"/>
      <c r="FR824" s="1200"/>
      <c r="FS824" s="1200"/>
      <c r="FT824" s="1200"/>
      <c r="FU824" s="1200"/>
      <c r="FV824" s="1200"/>
      <c r="FW824" s="1200"/>
      <c r="FX824" s="1200"/>
      <c r="FY824" s="1200"/>
      <c r="FZ824" s="1200"/>
      <c r="GA824" s="1200"/>
      <c r="GB824" s="1200"/>
      <c r="GC824" s="1200"/>
      <c r="GD824" s="1200"/>
      <c r="GE824" s="1200"/>
      <c r="GF824" s="1200"/>
      <c r="GG824" s="1200"/>
      <c r="GH824" s="1200"/>
      <c r="GI824" s="1200"/>
      <c r="GJ824" s="1200"/>
      <c r="GK824" s="1200"/>
      <c r="GL824" s="1200"/>
      <c r="GM824" s="1200"/>
      <c r="GN824" s="1200"/>
      <c r="GO824" s="1200"/>
      <c r="GP824" s="1200"/>
      <c r="GQ824" s="1200"/>
      <c r="GR824" s="1200"/>
      <c r="GS824" s="1200"/>
      <c r="GT824" s="1200"/>
      <c r="GU824" s="1200"/>
      <c r="GV824" s="1200"/>
      <c r="GW824" s="1200"/>
      <c r="GX824" s="1200"/>
      <c r="GY824" s="1200"/>
      <c r="GZ824" s="1200"/>
      <c r="HA824" s="1200"/>
      <c r="HB824" s="1200"/>
      <c r="HC824" s="1200"/>
      <c r="HD824" s="1200"/>
      <c r="HE824" s="1200"/>
      <c r="HF824" s="1200"/>
      <c r="HG824" s="1200"/>
      <c r="HH824" s="1200"/>
      <c r="HI824" s="1200"/>
      <c r="HJ824" s="1200"/>
      <c r="HK824" s="1200"/>
      <c r="HL824" s="1200"/>
      <c r="HM824" s="1200"/>
      <c r="HN824" s="1200"/>
      <c r="HO824" s="1200"/>
      <c r="HP824" s="1200"/>
      <c r="HQ824" s="1200"/>
      <c r="HR824" s="1200"/>
      <c r="HS824" s="1200"/>
      <c r="HT824" s="1200"/>
      <c r="HU824" s="1200"/>
      <c r="HV824" s="1200"/>
      <c r="HW824" s="1200"/>
      <c r="HX824" s="1200"/>
      <c r="HY824" s="1200"/>
      <c r="HZ824" s="1200"/>
      <c r="IA824" s="1200"/>
      <c r="IB824" s="1200"/>
      <c r="IC824" s="1200"/>
      <c r="ID824" s="1200"/>
      <c r="IE824" s="1200"/>
      <c r="IF824" s="1200"/>
      <c r="IG824" s="1200"/>
      <c r="IH824" s="1200"/>
      <c r="II824" s="1200"/>
      <c r="IJ824" s="1200"/>
      <c r="IK824" s="1200"/>
      <c r="IL824" s="1200"/>
      <c r="IM824" s="1200"/>
      <c r="IN824" s="1200"/>
      <c r="IO824" s="1200"/>
      <c r="IP824" s="1200"/>
      <c r="IQ824" s="1200"/>
      <c r="IR824" s="1200"/>
      <c r="IS824" s="1200"/>
      <c r="IT824" s="1200"/>
      <c r="IU824" s="1200"/>
      <c r="IV824" s="1200"/>
      <c r="IW824" s="1200"/>
      <c r="IX824" s="1200"/>
    </row>
    <row r="825" spans="1:259" ht="12.95" customHeight="1">
      <c r="A825" s="61" t="s">
        <v>8484</v>
      </c>
      <c r="B825" s="213"/>
      <c r="C825" s="213"/>
      <c r="D825" s="131">
        <v>210026798</v>
      </c>
      <c r="E825" s="216" t="s">
        <v>1404</v>
      </c>
      <c r="F825" s="216"/>
      <c r="G825" s="217">
        <v>22100667</v>
      </c>
      <c r="H825" s="26"/>
      <c r="I825" s="26" t="s">
        <v>2380</v>
      </c>
      <c r="J825" s="26" t="s">
        <v>537</v>
      </c>
      <c r="K825" s="26" t="s">
        <v>2381</v>
      </c>
      <c r="L825" s="26" t="s">
        <v>103</v>
      </c>
      <c r="M825" s="146" t="s">
        <v>2382</v>
      </c>
      <c r="N825" s="26"/>
      <c r="O825" s="28" t="s">
        <v>105</v>
      </c>
      <c r="P825" s="28" t="s">
        <v>106</v>
      </c>
      <c r="Q825" s="26" t="s">
        <v>107</v>
      </c>
      <c r="R825" s="28" t="s">
        <v>108</v>
      </c>
      <c r="S825" s="26" t="s">
        <v>109</v>
      </c>
      <c r="T825" s="28" t="s">
        <v>106</v>
      </c>
      <c r="U825" s="26" t="s">
        <v>121</v>
      </c>
      <c r="V825" s="26" t="s">
        <v>111</v>
      </c>
      <c r="W825" s="77">
        <v>60</v>
      </c>
      <c r="X825" s="26" t="s">
        <v>112</v>
      </c>
      <c r="Y825" s="28"/>
      <c r="Z825" s="28"/>
      <c r="AA825" s="28"/>
      <c r="AB825" s="49"/>
      <c r="AC825" s="27">
        <v>90</v>
      </c>
      <c r="AD825" s="27">
        <v>10</v>
      </c>
      <c r="AE825" s="150" t="s">
        <v>128</v>
      </c>
      <c r="AF825" s="174" t="s">
        <v>114</v>
      </c>
      <c r="AG825" s="151">
        <v>450</v>
      </c>
      <c r="AH825" s="80">
        <v>542.79999999999995</v>
      </c>
      <c r="AI825" s="152">
        <f>AG825*AH825</f>
        <v>244259.99999999997</v>
      </c>
      <c r="AJ825" s="153">
        <f t="shared" si="48"/>
        <v>273571.20000000001</v>
      </c>
      <c r="AK825" s="154"/>
      <c r="AL825" s="154"/>
      <c r="AM825" s="154"/>
      <c r="AN825" s="24" t="s">
        <v>115</v>
      </c>
      <c r="AO825" s="26"/>
      <c r="AP825" s="26"/>
      <c r="AQ825" s="26"/>
      <c r="AR825" s="26"/>
      <c r="AS825" s="26" t="s">
        <v>2384</v>
      </c>
      <c r="AT825" s="26"/>
      <c r="AU825" s="26"/>
      <c r="AV825" s="26"/>
      <c r="AW825" s="75"/>
      <c r="AX825" s="75"/>
      <c r="AY825" s="75"/>
      <c r="AZ825" s="75"/>
      <c r="BA825" s="381"/>
      <c r="BB825" s="381"/>
      <c r="BC825" s="156"/>
      <c r="BD825" s="156"/>
      <c r="BE825" s="983">
        <v>745</v>
      </c>
      <c r="BF825" s="1527"/>
      <c r="BG825" s="1527"/>
      <c r="BH825" s="1527"/>
      <c r="BI825" s="1527"/>
      <c r="BJ825" s="1527"/>
      <c r="BK825" s="1527"/>
      <c r="BL825" s="1527"/>
      <c r="BM825" s="1527"/>
      <c r="BN825" s="1527"/>
      <c r="BO825" s="1527"/>
      <c r="BP825" s="1527"/>
      <c r="BQ825" s="1527"/>
      <c r="BR825" s="1527"/>
      <c r="BS825" s="1527"/>
      <c r="BT825" s="1527"/>
      <c r="BU825" s="1527"/>
      <c r="BV825" s="1527"/>
      <c r="BW825" s="1527"/>
      <c r="BX825" s="1527"/>
      <c r="BY825" s="1527"/>
      <c r="BZ825" s="1527"/>
      <c r="CA825" s="1527"/>
      <c r="CB825" s="1527"/>
      <c r="CC825" s="1527"/>
      <c r="CD825" s="1527"/>
      <c r="CE825" s="1527"/>
      <c r="CF825" s="1527"/>
      <c r="CG825" s="1527"/>
      <c r="CH825" s="1527"/>
      <c r="CI825" s="1527"/>
      <c r="CJ825" s="1527"/>
      <c r="CK825" s="1527"/>
      <c r="CL825" s="1527"/>
      <c r="CM825" s="1527"/>
      <c r="CN825" s="1527"/>
      <c r="CO825" s="1527"/>
      <c r="CP825" s="1527"/>
      <c r="CQ825" s="1527"/>
      <c r="CR825" s="1527"/>
      <c r="CS825" s="1527"/>
      <c r="CT825" s="1527"/>
      <c r="CU825" s="1527"/>
      <c r="CV825" s="1527"/>
      <c r="CW825" s="1527"/>
      <c r="CX825" s="1527"/>
      <c r="CY825" s="1527"/>
      <c r="CZ825" s="1527"/>
      <c r="DA825" s="1527"/>
      <c r="DB825" s="1527"/>
      <c r="DC825" s="1527"/>
      <c r="DD825" s="1527"/>
      <c r="DE825" s="1527"/>
      <c r="DF825" s="1527"/>
      <c r="DG825" s="1527"/>
      <c r="DH825" s="1527"/>
      <c r="DI825" s="1527"/>
      <c r="DJ825" s="1527"/>
      <c r="DK825" s="1527"/>
      <c r="DL825" s="1527"/>
      <c r="DM825" s="1527"/>
      <c r="DN825" s="1527"/>
      <c r="DO825" s="1527"/>
      <c r="DP825" s="1527"/>
      <c r="DQ825" s="1527"/>
      <c r="DR825" s="1527"/>
      <c r="DS825" s="1527"/>
      <c r="DT825" s="1527"/>
      <c r="DU825" s="1527"/>
      <c r="DV825" s="1527"/>
      <c r="DW825" s="1527"/>
      <c r="DX825" s="1527"/>
      <c r="DY825" s="1527"/>
      <c r="DZ825" s="1527"/>
      <c r="EA825" s="1527"/>
      <c r="EB825" s="1527"/>
      <c r="EC825" s="1527"/>
      <c r="ED825" s="1527"/>
      <c r="EE825" s="1527"/>
      <c r="EF825" s="1527"/>
      <c r="EG825" s="1527"/>
      <c r="EH825" s="1527"/>
      <c r="EI825" s="1527"/>
      <c r="EJ825" s="1527"/>
      <c r="EK825" s="1527"/>
      <c r="EL825" s="1527"/>
      <c r="EM825" s="1527"/>
      <c r="EN825" s="1527"/>
      <c r="EO825" s="1527"/>
      <c r="EP825" s="1527"/>
      <c r="EQ825" s="1527"/>
      <c r="ER825" s="1527"/>
      <c r="ES825" s="1527"/>
      <c r="ET825" s="1527"/>
      <c r="EU825" s="1527"/>
      <c r="EV825" s="1527"/>
      <c r="EW825" s="1527"/>
      <c r="EX825" s="1527"/>
      <c r="EY825" s="1527"/>
      <c r="EZ825" s="1527"/>
      <c r="FA825" s="1527"/>
      <c r="FB825" s="1527"/>
      <c r="FC825" s="1527"/>
      <c r="FD825" s="1527"/>
      <c r="FE825" s="1527"/>
      <c r="FF825" s="1527"/>
      <c r="FG825" s="1527"/>
      <c r="FH825" s="1527"/>
      <c r="FI825" s="1527"/>
      <c r="FJ825" s="1527"/>
      <c r="FK825" s="1527"/>
      <c r="FL825" s="1527"/>
      <c r="FM825" s="1527"/>
      <c r="FN825" s="1527"/>
      <c r="FO825" s="1527"/>
      <c r="FP825" s="1527"/>
      <c r="FQ825" s="1527"/>
      <c r="FR825" s="1527"/>
      <c r="FS825" s="1527"/>
      <c r="FT825" s="1527"/>
      <c r="FU825" s="1527"/>
      <c r="FV825" s="1527"/>
      <c r="FW825" s="1527"/>
      <c r="FX825" s="1527"/>
      <c r="FY825" s="1527"/>
      <c r="FZ825" s="1527"/>
      <c r="GA825" s="1527"/>
      <c r="GB825" s="1527"/>
      <c r="GC825" s="1527"/>
      <c r="GD825" s="1527"/>
      <c r="GE825" s="1527"/>
      <c r="GF825" s="1527"/>
      <c r="GG825" s="1527"/>
      <c r="GH825" s="1527"/>
      <c r="GI825" s="1527"/>
      <c r="GJ825" s="1527"/>
      <c r="GK825" s="1527"/>
      <c r="GL825" s="1527"/>
      <c r="GM825" s="1527"/>
      <c r="GN825" s="1527"/>
      <c r="GO825" s="1527"/>
      <c r="GP825" s="1527"/>
      <c r="GQ825" s="1527"/>
      <c r="GR825" s="1527"/>
      <c r="GS825" s="1527"/>
      <c r="GT825" s="1527"/>
      <c r="GU825" s="1527"/>
      <c r="GV825" s="1527"/>
      <c r="GW825" s="1527"/>
      <c r="GX825" s="1527"/>
      <c r="GY825" s="1527"/>
      <c r="GZ825" s="1527"/>
      <c r="HA825" s="1527"/>
      <c r="HB825" s="1527"/>
      <c r="HC825" s="1527"/>
      <c r="HD825" s="1527"/>
      <c r="HE825" s="1527"/>
      <c r="HF825" s="1527"/>
      <c r="HG825" s="1527"/>
      <c r="HH825" s="1527"/>
      <c r="HI825" s="1527"/>
      <c r="HJ825" s="1527"/>
      <c r="HK825" s="1527"/>
      <c r="HL825" s="1527"/>
      <c r="HM825" s="1527"/>
      <c r="HN825" s="1527"/>
      <c r="HO825" s="1527"/>
      <c r="HP825" s="1527"/>
      <c r="HQ825" s="1527"/>
      <c r="HR825" s="1527"/>
      <c r="HS825" s="1527"/>
      <c r="HT825" s="1527"/>
      <c r="HU825" s="1527"/>
      <c r="HV825" s="1527"/>
      <c r="HW825" s="1527"/>
      <c r="HX825" s="1527"/>
      <c r="HY825" s="1527"/>
      <c r="HZ825" s="1527"/>
      <c r="IA825" s="1527"/>
      <c r="IB825" s="1527"/>
      <c r="IC825" s="1527"/>
      <c r="ID825" s="1527"/>
      <c r="IE825" s="1527"/>
      <c r="IF825" s="1527"/>
      <c r="IG825" s="1527"/>
      <c r="IH825" s="1527"/>
      <c r="II825" s="1527"/>
      <c r="IJ825" s="1527"/>
      <c r="IK825" s="1527"/>
      <c r="IL825" s="1527"/>
      <c r="IM825" s="1527"/>
      <c r="IN825" s="1527"/>
      <c r="IO825" s="1527"/>
      <c r="IP825" s="1527"/>
      <c r="IQ825" s="1527"/>
      <c r="IR825" s="1527"/>
      <c r="IS825" s="1527"/>
      <c r="IT825" s="1527"/>
      <c r="IU825" s="1527"/>
      <c r="IV825" s="1527"/>
      <c r="IW825" s="1527"/>
      <c r="IX825" s="1527"/>
    </row>
    <row r="826" spans="1:259" ht="12.95" customHeight="1">
      <c r="A826" s="61" t="s">
        <v>8484</v>
      </c>
      <c r="B826" s="213"/>
      <c r="C826" s="213"/>
      <c r="D826" s="131">
        <v>210009765</v>
      </c>
      <c r="E826" s="216" t="s">
        <v>1443</v>
      </c>
      <c r="F826" s="216"/>
      <c r="G826" s="217">
        <v>22100668</v>
      </c>
      <c r="H826" s="26"/>
      <c r="I826" s="26" t="s">
        <v>536</v>
      </c>
      <c r="J826" s="26" t="s">
        <v>537</v>
      </c>
      <c r="K826" s="26" t="s">
        <v>538</v>
      </c>
      <c r="L826" s="26" t="s">
        <v>103</v>
      </c>
      <c r="M826" s="146" t="s">
        <v>104</v>
      </c>
      <c r="N826" s="26"/>
      <c r="O826" s="28" t="s">
        <v>105</v>
      </c>
      <c r="P826" s="28" t="s">
        <v>106</v>
      </c>
      <c r="Q826" s="26" t="s">
        <v>107</v>
      </c>
      <c r="R826" s="28" t="s">
        <v>108</v>
      </c>
      <c r="S826" s="26" t="s">
        <v>109</v>
      </c>
      <c r="T826" s="28" t="s">
        <v>106</v>
      </c>
      <c r="U826" s="26" t="s">
        <v>121</v>
      </c>
      <c r="V826" s="26" t="s">
        <v>111</v>
      </c>
      <c r="W826" s="77">
        <v>60</v>
      </c>
      <c r="X826" s="26" t="s">
        <v>112</v>
      </c>
      <c r="Y826" s="28"/>
      <c r="Z826" s="28"/>
      <c r="AA826" s="28"/>
      <c r="AB826" s="49"/>
      <c r="AC826" s="27">
        <v>90</v>
      </c>
      <c r="AD826" s="27">
        <v>10</v>
      </c>
      <c r="AE826" s="150" t="s">
        <v>178</v>
      </c>
      <c r="AF826" s="174" t="s">
        <v>114</v>
      </c>
      <c r="AG826" s="151">
        <v>5</v>
      </c>
      <c r="AH826" s="80">
        <v>473000</v>
      </c>
      <c r="AI826" s="32">
        <v>0</v>
      </c>
      <c r="AJ826" s="33">
        <f t="shared" si="48"/>
        <v>0</v>
      </c>
      <c r="AK826" s="154"/>
      <c r="AL826" s="154"/>
      <c r="AM826" s="154"/>
      <c r="AN826" s="24" t="s">
        <v>115</v>
      </c>
      <c r="AO826" s="26"/>
      <c r="AP826" s="26"/>
      <c r="AQ826" s="26"/>
      <c r="AR826" s="26"/>
      <c r="AS826" s="26" t="s">
        <v>2385</v>
      </c>
      <c r="AT826" s="26"/>
      <c r="AU826" s="26"/>
      <c r="AV826" s="26"/>
      <c r="AW826" s="75"/>
      <c r="AX826" s="75"/>
      <c r="AY826" s="75"/>
      <c r="AZ826" s="75"/>
      <c r="BA826" s="381"/>
      <c r="BB826" s="381"/>
      <c r="BC826" s="156"/>
      <c r="BD826" s="156"/>
      <c r="BE826" s="983">
        <v>746</v>
      </c>
      <c r="BF826" s="1200"/>
      <c r="BG826" s="1200"/>
      <c r="BH826" s="1200"/>
      <c r="BI826" s="1200"/>
      <c r="BJ826" s="1200"/>
      <c r="BK826" s="1200"/>
      <c r="BL826" s="1200"/>
      <c r="BM826" s="1200"/>
      <c r="BN826" s="1200"/>
      <c r="BO826" s="1200"/>
      <c r="BP826" s="1200"/>
      <c r="BQ826" s="1200"/>
      <c r="BR826" s="1200"/>
      <c r="BS826" s="1200"/>
      <c r="BT826" s="1200"/>
      <c r="BU826" s="1200"/>
      <c r="BV826" s="1200"/>
      <c r="BW826" s="1200"/>
      <c r="BX826" s="1200"/>
      <c r="BY826" s="1200"/>
      <c r="BZ826" s="1200"/>
      <c r="CA826" s="1200"/>
      <c r="CB826" s="1200"/>
      <c r="CC826" s="1200"/>
      <c r="CD826" s="1200"/>
      <c r="CE826" s="1200"/>
      <c r="CF826" s="1200"/>
      <c r="CG826" s="1200"/>
      <c r="CH826" s="1200"/>
      <c r="CI826" s="1200"/>
      <c r="CJ826" s="1200"/>
      <c r="CK826" s="1200"/>
      <c r="CL826" s="1200"/>
      <c r="CM826" s="1200"/>
      <c r="CN826" s="1200"/>
      <c r="CO826" s="1200"/>
      <c r="CP826" s="1200"/>
      <c r="CQ826" s="1200"/>
      <c r="CR826" s="1200"/>
      <c r="CS826" s="1200"/>
      <c r="CT826" s="1200"/>
      <c r="CU826" s="1200"/>
      <c r="CV826" s="1200"/>
      <c r="CW826" s="1200"/>
      <c r="CX826" s="1200"/>
      <c r="CY826" s="1200"/>
      <c r="CZ826" s="1200"/>
      <c r="DA826" s="1200"/>
      <c r="DB826" s="1200"/>
      <c r="DC826" s="1200"/>
      <c r="DD826" s="1200"/>
      <c r="DE826" s="1200"/>
      <c r="DF826" s="1200"/>
      <c r="DG826" s="1200"/>
      <c r="DH826" s="1200"/>
      <c r="DI826" s="1200"/>
      <c r="DJ826" s="1200"/>
      <c r="DK826" s="1200"/>
      <c r="DL826" s="1200"/>
      <c r="DM826" s="1200"/>
      <c r="DN826" s="1200"/>
      <c r="DO826" s="1200"/>
      <c r="DP826" s="1200"/>
      <c r="DQ826" s="1200"/>
      <c r="DR826" s="1200"/>
      <c r="DS826" s="1200"/>
      <c r="DT826" s="1200"/>
      <c r="DU826" s="1200"/>
      <c r="DV826" s="1200"/>
      <c r="DW826" s="1200"/>
      <c r="DX826" s="1200"/>
      <c r="DY826" s="1200"/>
      <c r="DZ826" s="1200"/>
      <c r="EA826" s="1200"/>
      <c r="EB826" s="1200"/>
      <c r="EC826" s="1200"/>
      <c r="ED826" s="1200"/>
      <c r="EE826" s="1200"/>
      <c r="EF826" s="1200"/>
      <c r="EG826" s="1200"/>
      <c r="EH826" s="1200"/>
      <c r="EI826" s="1200"/>
      <c r="EJ826" s="1200"/>
      <c r="EK826" s="1200"/>
      <c r="EL826" s="1200"/>
      <c r="EM826" s="1200"/>
      <c r="EN826" s="1200"/>
      <c r="EO826" s="1200"/>
      <c r="EP826" s="1200"/>
      <c r="EQ826" s="1200"/>
      <c r="ER826" s="1200"/>
      <c r="ES826" s="1200"/>
      <c r="ET826" s="1200"/>
      <c r="EU826" s="1200"/>
      <c r="EV826" s="1200"/>
      <c r="EW826" s="1200"/>
      <c r="EX826" s="1200"/>
      <c r="EY826" s="1200"/>
      <c r="EZ826" s="1200"/>
      <c r="FA826" s="1200"/>
      <c r="FB826" s="1200"/>
      <c r="FC826" s="1200"/>
      <c r="FD826" s="1200"/>
      <c r="FE826" s="1200"/>
      <c r="FF826" s="1200"/>
      <c r="FG826" s="1200"/>
      <c r="FH826" s="1200"/>
      <c r="FI826" s="1200"/>
      <c r="FJ826" s="1200"/>
      <c r="FK826" s="1200"/>
      <c r="FL826" s="1200"/>
      <c r="FM826" s="1200"/>
      <c r="FN826" s="1200"/>
      <c r="FO826" s="1200"/>
      <c r="FP826" s="1200"/>
      <c r="FQ826" s="1200"/>
      <c r="FR826" s="1200"/>
      <c r="FS826" s="1200"/>
      <c r="FT826" s="1200"/>
      <c r="FU826" s="1200"/>
      <c r="FV826" s="1200"/>
      <c r="FW826" s="1200"/>
      <c r="FX826" s="1200"/>
      <c r="FY826" s="1200"/>
      <c r="FZ826" s="1200"/>
      <c r="GA826" s="1200"/>
      <c r="GB826" s="1200"/>
      <c r="GC826" s="1200"/>
      <c r="GD826" s="1200"/>
      <c r="GE826" s="1200"/>
      <c r="GF826" s="1200"/>
      <c r="GG826" s="1200"/>
      <c r="GH826" s="1200"/>
      <c r="GI826" s="1200"/>
      <c r="GJ826" s="1200"/>
      <c r="GK826" s="1200"/>
      <c r="GL826" s="1200"/>
      <c r="GM826" s="1200"/>
      <c r="GN826" s="1200"/>
      <c r="GO826" s="1200"/>
      <c r="GP826" s="1200"/>
      <c r="GQ826" s="1200"/>
      <c r="GR826" s="1200"/>
      <c r="GS826" s="1200"/>
      <c r="GT826" s="1200"/>
      <c r="GU826" s="1200"/>
      <c r="GV826" s="1200"/>
      <c r="GW826" s="1200"/>
      <c r="GX826" s="1200"/>
      <c r="GY826" s="1200"/>
      <c r="GZ826" s="1200"/>
      <c r="HA826" s="1200"/>
      <c r="HB826" s="1200"/>
      <c r="HC826" s="1200"/>
      <c r="HD826" s="1200"/>
      <c r="HE826" s="1200"/>
      <c r="HF826" s="1200"/>
      <c r="HG826" s="1200"/>
      <c r="HH826" s="1200"/>
      <c r="HI826" s="1200"/>
      <c r="HJ826" s="1200"/>
      <c r="HK826" s="1200"/>
      <c r="HL826" s="1200"/>
      <c r="HM826" s="1200"/>
      <c r="HN826" s="1200"/>
      <c r="HO826" s="1200"/>
      <c r="HP826" s="1200"/>
      <c r="HQ826" s="1200"/>
      <c r="HR826" s="1200"/>
      <c r="HS826" s="1200"/>
      <c r="HT826" s="1200"/>
      <c r="HU826" s="1200"/>
      <c r="HV826" s="1200"/>
      <c r="HW826" s="1200"/>
      <c r="HX826" s="1200"/>
      <c r="HY826" s="1200"/>
      <c r="HZ826" s="1200"/>
      <c r="IA826" s="1200"/>
      <c r="IB826" s="1200"/>
      <c r="IC826" s="1200"/>
      <c r="ID826" s="1200"/>
      <c r="IE826" s="1200"/>
      <c r="IF826" s="1200"/>
      <c r="IG826" s="1200"/>
      <c r="IH826" s="1200"/>
      <c r="II826" s="1200"/>
      <c r="IJ826" s="1200"/>
      <c r="IK826" s="1200"/>
      <c r="IL826" s="1200"/>
      <c r="IM826" s="1200"/>
      <c r="IN826" s="1200"/>
      <c r="IO826" s="1200"/>
      <c r="IP826" s="1200"/>
      <c r="IQ826" s="1200"/>
      <c r="IR826" s="1200"/>
      <c r="IS826" s="1200"/>
      <c r="IT826" s="1200"/>
      <c r="IU826" s="1200"/>
      <c r="IV826" s="1200"/>
      <c r="IW826" s="1200"/>
      <c r="IX826" s="1200"/>
    </row>
    <row r="827" spans="1:259" ht="12.95" customHeight="1">
      <c r="A827" s="61" t="s">
        <v>8484</v>
      </c>
      <c r="B827" s="524"/>
      <c r="C827" s="524"/>
      <c r="D827" s="131">
        <v>210009765</v>
      </c>
      <c r="E827" s="796" t="s">
        <v>4865</v>
      </c>
      <c r="F827" s="796"/>
      <c r="G827" s="524"/>
      <c r="H827" s="524"/>
      <c r="I827" s="606" t="s">
        <v>536</v>
      </c>
      <c r="J827" s="606" t="s">
        <v>537</v>
      </c>
      <c r="K827" s="606" t="s">
        <v>538</v>
      </c>
      <c r="L827" s="470" t="s">
        <v>103</v>
      </c>
      <c r="M827" s="217" t="s">
        <v>104</v>
      </c>
      <c r="N827" s="470"/>
      <c r="O827" s="64" t="s">
        <v>105</v>
      </c>
      <c r="P827" s="398" t="s">
        <v>106</v>
      </c>
      <c r="Q827" s="606" t="s">
        <v>107</v>
      </c>
      <c r="R827" s="398" t="s">
        <v>2134</v>
      </c>
      <c r="S827" s="470" t="s">
        <v>109</v>
      </c>
      <c r="T827" s="398" t="s">
        <v>106</v>
      </c>
      <c r="U827" s="606" t="s">
        <v>121</v>
      </c>
      <c r="V827" s="606" t="s">
        <v>111</v>
      </c>
      <c r="W827" s="398">
        <v>60</v>
      </c>
      <c r="X827" s="606" t="s">
        <v>112</v>
      </c>
      <c r="Y827" s="398"/>
      <c r="Z827" s="398"/>
      <c r="AA827" s="398"/>
      <c r="AB827" s="506">
        <v>0</v>
      </c>
      <c r="AC827" s="401">
        <v>90</v>
      </c>
      <c r="AD827" s="401">
        <v>10</v>
      </c>
      <c r="AE827" s="794" t="s">
        <v>178</v>
      </c>
      <c r="AF827" s="447" t="s">
        <v>114</v>
      </c>
      <c r="AG827" s="610">
        <v>4</v>
      </c>
      <c r="AH827" s="610">
        <v>473000</v>
      </c>
      <c r="AI827" s="905">
        <v>0</v>
      </c>
      <c r="AJ827" s="905">
        <v>0</v>
      </c>
      <c r="AK827" s="740"/>
      <c r="AL827" s="741"/>
      <c r="AM827" s="741"/>
      <c r="AN827" s="395" t="s">
        <v>115</v>
      </c>
      <c r="AO827" s="606"/>
      <c r="AP827" s="606"/>
      <c r="AQ827" s="606"/>
      <c r="AR827" s="606"/>
      <c r="AS827" s="606" t="s">
        <v>2385</v>
      </c>
      <c r="AT827" s="606"/>
      <c r="AU827" s="606"/>
      <c r="AV827" s="606"/>
      <c r="AW827" s="75"/>
      <c r="AX827" s="75"/>
      <c r="AY827" s="75"/>
      <c r="AZ827" s="606" t="s">
        <v>3843</v>
      </c>
      <c r="BA827" s="748" t="s">
        <v>104</v>
      </c>
      <c r="BB827" s="326"/>
      <c r="BC827" s="326"/>
      <c r="BD827" s="106"/>
      <c r="BE827" s="983">
        <v>747</v>
      </c>
      <c r="BF827" s="1200"/>
      <c r="BG827" s="1200"/>
      <c r="BH827" s="1200"/>
      <c r="BI827" s="1200"/>
      <c r="BJ827" s="1200"/>
      <c r="BK827" s="1200"/>
      <c r="BL827" s="1200"/>
      <c r="BM827" s="1200"/>
      <c r="BN827" s="1200"/>
      <c r="BO827" s="1200"/>
      <c r="BP827" s="1200"/>
      <c r="BQ827" s="1200"/>
      <c r="BR827" s="1200"/>
      <c r="BS827" s="1200"/>
      <c r="BT827" s="1200"/>
      <c r="BU827" s="1200"/>
      <c r="BV827" s="1200"/>
      <c r="BW827" s="1200"/>
      <c r="BX827" s="1200"/>
      <c r="BY827" s="1200"/>
      <c r="BZ827" s="1200"/>
      <c r="CA827" s="1200"/>
      <c r="CB827" s="1200"/>
      <c r="CC827" s="1200"/>
      <c r="CD827" s="1200"/>
      <c r="CE827" s="1200"/>
      <c r="CF827" s="1200"/>
      <c r="CG827" s="1200"/>
      <c r="CH827" s="1200"/>
      <c r="CI827" s="1200"/>
      <c r="CJ827" s="1200"/>
      <c r="CK827" s="1200"/>
      <c r="CL827" s="1200"/>
      <c r="CM827" s="1200"/>
      <c r="CN827" s="1200"/>
      <c r="CO827" s="1200"/>
      <c r="CP827" s="1200"/>
      <c r="CQ827" s="1200"/>
      <c r="CR827" s="1200"/>
      <c r="CS827" s="1200"/>
      <c r="CT827" s="1200"/>
      <c r="CU827" s="1200"/>
      <c r="CV827" s="1200"/>
      <c r="CW827" s="1200"/>
      <c r="CX827" s="1200"/>
      <c r="CY827" s="1200"/>
      <c r="CZ827" s="1200"/>
      <c r="DA827" s="1200"/>
      <c r="DB827" s="1200"/>
      <c r="DC827" s="1200"/>
      <c r="DD827" s="1200"/>
      <c r="DE827" s="1200"/>
      <c r="DF827" s="1200"/>
      <c r="DG827" s="1200"/>
      <c r="DH827" s="1200"/>
      <c r="DI827" s="1200"/>
      <c r="DJ827" s="1200"/>
      <c r="DK827" s="1200"/>
      <c r="DL827" s="1200"/>
      <c r="DM827" s="1200"/>
      <c r="DN827" s="1200"/>
      <c r="DO827" s="1200"/>
      <c r="DP827" s="1200"/>
      <c r="DQ827" s="1200"/>
      <c r="DR827" s="1200"/>
      <c r="DS827" s="1200"/>
      <c r="DT827" s="1200"/>
      <c r="DU827" s="1200"/>
      <c r="DV827" s="1200"/>
      <c r="DW827" s="1200"/>
      <c r="DX827" s="1200"/>
      <c r="DY827" s="1200"/>
      <c r="DZ827" s="1200"/>
      <c r="EA827" s="1200"/>
      <c r="EB827" s="1200"/>
      <c r="EC827" s="1200"/>
      <c r="ED827" s="1200"/>
      <c r="EE827" s="1200"/>
      <c r="EF827" s="1200"/>
      <c r="EG827" s="1200"/>
      <c r="EH827" s="1200"/>
      <c r="EI827" s="1200"/>
      <c r="EJ827" s="1200"/>
      <c r="EK827" s="1200"/>
      <c r="EL827" s="1200"/>
      <c r="EM827" s="1200"/>
      <c r="EN827" s="1200"/>
      <c r="EO827" s="1200"/>
      <c r="EP827" s="1200"/>
      <c r="EQ827" s="1200"/>
      <c r="ER827" s="1200"/>
      <c r="ES827" s="1200"/>
      <c r="ET827" s="1200"/>
      <c r="EU827" s="1200"/>
      <c r="EV827" s="1200"/>
      <c r="EW827" s="1200"/>
      <c r="EX827" s="1200"/>
      <c r="EY827" s="1200"/>
      <c r="EZ827" s="1200"/>
      <c r="FA827" s="1200"/>
      <c r="FB827" s="1200"/>
      <c r="FC827" s="1200"/>
      <c r="FD827" s="1200"/>
      <c r="FE827" s="1200"/>
      <c r="FF827" s="1200"/>
      <c r="FG827" s="1200"/>
      <c r="FH827" s="1200"/>
      <c r="FI827" s="1200"/>
      <c r="FJ827" s="1200"/>
      <c r="FK827" s="1200"/>
      <c r="FL827" s="1200"/>
      <c r="FM827" s="1200"/>
      <c r="FN827" s="1200"/>
      <c r="FO827" s="1200"/>
      <c r="FP827" s="1200"/>
      <c r="FQ827" s="1200"/>
      <c r="FR827" s="1200"/>
      <c r="FS827" s="1200"/>
      <c r="FT827" s="1200"/>
      <c r="FU827" s="1200"/>
      <c r="FV827" s="1200"/>
      <c r="FW827" s="1200"/>
      <c r="FX827" s="1200"/>
      <c r="FY827" s="1200"/>
      <c r="FZ827" s="1200"/>
      <c r="GA827" s="1200"/>
      <c r="GB827" s="1200"/>
      <c r="GC827" s="1200"/>
      <c r="GD827" s="1200"/>
      <c r="GE827" s="1200"/>
      <c r="GF827" s="1200"/>
      <c r="GG827" s="1200"/>
      <c r="GH827" s="1200"/>
      <c r="GI827" s="1200"/>
      <c r="GJ827" s="1200"/>
      <c r="GK827" s="1200"/>
      <c r="GL827" s="1200"/>
      <c r="GM827" s="1200"/>
      <c r="GN827" s="1200"/>
      <c r="GO827" s="1200"/>
      <c r="GP827" s="1200"/>
      <c r="GQ827" s="1200"/>
      <c r="GR827" s="1200"/>
      <c r="GS827" s="1200"/>
      <c r="GT827" s="1200"/>
      <c r="GU827" s="1200"/>
      <c r="GV827" s="1200"/>
      <c r="GW827" s="1200"/>
      <c r="GX827" s="1200"/>
      <c r="GY827" s="1200"/>
      <c r="GZ827" s="1200"/>
      <c r="HA827" s="1200"/>
      <c r="HB827" s="1200"/>
      <c r="HC827" s="1200"/>
      <c r="HD827" s="1200"/>
      <c r="HE827" s="1200"/>
      <c r="HF827" s="1200"/>
      <c r="HG827" s="1200"/>
      <c r="HH827" s="1200"/>
      <c r="HI827" s="1200"/>
      <c r="HJ827" s="1200"/>
      <c r="HK827" s="1200"/>
      <c r="HL827" s="1200"/>
      <c r="HM827" s="1200"/>
      <c r="HN827" s="1200"/>
      <c r="HO827" s="1200"/>
      <c r="HP827" s="1200"/>
      <c r="HQ827" s="1200"/>
      <c r="HR827" s="1200"/>
      <c r="HS827" s="1200"/>
      <c r="HT827" s="1200"/>
      <c r="HU827" s="1200"/>
      <c r="HV827" s="1200"/>
      <c r="HW827" s="1200"/>
      <c r="HX827" s="1200"/>
      <c r="HY827" s="1200"/>
      <c r="HZ827" s="1200"/>
      <c r="IA827" s="1200"/>
      <c r="IB827" s="1200"/>
      <c r="IC827" s="1200"/>
      <c r="ID827" s="1200"/>
      <c r="IE827" s="1200"/>
      <c r="IF827" s="1200"/>
      <c r="IG827" s="1200"/>
      <c r="IH827" s="1200"/>
      <c r="II827" s="1200"/>
      <c r="IJ827" s="1200"/>
      <c r="IK827" s="1200"/>
      <c r="IL827" s="1200"/>
      <c r="IM827" s="1200"/>
      <c r="IN827" s="1200"/>
      <c r="IO827" s="1200"/>
      <c r="IP827" s="1200"/>
      <c r="IQ827" s="1200"/>
      <c r="IR827" s="1200"/>
      <c r="IS827" s="1200"/>
      <c r="IT827" s="1200"/>
      <c r="IU827" s="1200"/>
      <c r="IV827" s="1200"/>
      <c r="IW827" s="1200"/>
      <c r="IX827" s="1200"/>
    </row>
    <row r="828" spans="1:259" ht="12.95" customHeight="1">
      <c r="A828" s="621" t="s">
        <v>8484</v>
      </c>
      <c r="B828" s="529"/>
      <c r="C828" s="529"/>
      <c r="D828" s="965">
        <v>210009765</v>
      </c>
      <c r="E828" s="1255" t="s">
        <v>8981</v>
      </c>
      <c r="F828" s="1255" t="s">
        <v>4865</v>
      </c>
      <c r="G828" s="529"/>
      <c r="H828" s="529"/>
      <c r="I828" s="530" t="s">
        <v>536</v>
      </c>
      <c r="J828" s="530" t="s">
        <v>537</v>
      </c>
      <c r="K828" s="530" t="s">
        <v>538</v>
      </c>
      <c r="L828" s="1262" t="s">
        <v>103</v>
      </c>
      <c r="M828" s="321" t="s">
        <v>104</v>
      </c>
      <c r="N828" s="530"/>
      <c r="O828" s="1263" t="s">
        <v>105</v>
      </c>
      <c r="P828" s="321" t="s">
        <v>106</v>
      </c>
      <c r="Q828" s="530" t="s">
        <v>107</v>
      </c>
      <c r="R828" s="321" t="s">
        <v>1155</v>
      </c>
      <c r="S828" s="530" t="s">
        <v>109</v>
      </c>
      <c r="T828" s="321" t="s">
        <v>106</v>
      </c>
      <c r="U828" s="530" t="s">
        <v>121</v>
      </c>
      <c r="V828" s="530" t="s">
        <v>111</v>
      </c>
      <c r="W828" s="321">
        <v>60</v>
      </c>
      <c r="X828" s="530" t="s">
        <v>112</v>
      </c>
      <c r="Y828" s="321"/>
      <c r="Z828" s="321"/>
      <c r="AA828" s="321"/>
      <c r="AB828" s="321">
        <v>0</v>
      </c>
      <c r="AC828" s="530">
        <v>90</v>
      </c>
      <c r="AD828" s="530">
        <v>10</v>
      </c>
      <c r="AE828" s="618" t="s">
        <v>178</v>
      </c>
      <c r="AF828" s="530" t="s">
        <v>114</v>
      </c>
      <c r="AG828" s="618">
        <v>4</v>
      </c>
      <c r="AH828" s="960">
        <v>473000</v>
      </c>
      <c r="AI828" s="620">
        <v>1892000</v>
      </c>
      <c r="AJ828" s="620">
        <v>2119040</v>
      </c>
      <c r="AK828" s="619"/>
      <c r="AL828" s="620"/>
      <c r="AM828" s="620"/>
      <c r="AN828" s="621" t="s">
        <v>115</v>
      </c>
      <c r="AO828" s="530"/>
      <c r="AP828" s="530"/>
      <c r="AQ828" s="530"/>
      <c r="AR828" s="530"/>
      <c r="AS828" s="530" t="s">
        <v>2385</v>
      </c>
      <c r="AT828" s="530"/>
      <c r="AU828" s="530"/>
      <c r="AV828" s="530"/>
      <c r="AW828" s="530"/>
      <c r="AX828" s="530"/>
      <c r="AY828" s="530"/>
      <c r="AZ828" s="621" t="s">
        <v>7606</v>
      </c>
      <c r="BA828" s="1072" t="s">
        <v>104</v>
      </c>
      <c r="BB828" s="254"/>
      <c r="BD828" s="1" t="e">
        <f>VLOOKUP($F$2877:$F$3305,$E$17:$BE$2871,53,0)</f>
        <v>#VALUE!</v>
      </c>
      <c r="BE828" s="979" t="e">
        <f>BD828+0.5</f>
        <v>#VALUE!</v>
      </c>
      <c r="BF828" s="1200"/>
      <c r="BG828" s="1200"/>
      <c r="BH828" s="1200"/>
      <c r="BI828" s="1200"/>
      <c r="BJ828" s="1200"/>
      <c r="BK828" s="1200"/>
      <c r="BL828" s="1200"/>
      <c r="BM828" s="1200"/>
      <c r="BN828" s="1200"/>
      <c r="BO828" s="1200"/>
      <c r="BP828" s="1200"/>
      <c r="BQ828" s="1200"/>
      <c r="BR828" s="1200"/>
      <c r="BS828" s="1200"/>
      <c r="BT828" s="1200"/>
      <c r="BU828" s="1200"/>
      <c r="BV828" s="1200"/>
      <c r="BW828" s="1200"/>
      <c r="BX828" s="1200"/>
      <c r="BY828" s="1200"/>
      <c r="BZ828" s="1200"/>
      <c r="CA828" s="1200"/>
      <c r="CB828" s="1200"/>
      <c r="CC828" s="1200"/>
      <c r="CD828" s="1200"/>
      <c r="CE828" s="1200"/>
      <c r="CF828" s="1200"/>
      <c r="CG828" s="1200"/>
      <c r="CH828" s="1200"/>
      <c r="CI828" s="1200"/>
      <c r="CJ828" s="1200"/>
      <c r="CK828" s="1200"/>
      <c r="CL828" s="1200"/>
      <c r="CM828" s="1200"/>
      <c r="CN828" s="1200"/>
      <c r="CO828" s="1200"/>
      <c r="CP828" s="1200"/>
      <c r="CQ828" s="1200"/>
      <c r="CR828" s="1200"/>
      <c r="CS828" s="1200"/>
      <c r="CT828" s="1200"/>
      <c r="CU828" s="1200"/>
      <c r="CV828" s="1200"/>
      <c r="CW828" s="1200"/>
      <c r="CX828" s="1200"/>
      <c r="CY828" s="1200"/>
      <c r="CZ828" s="1200"/>
      <c r="DA828" s="1200"/>
      <c r="DB828" s="1200"/>
      <c r="DC828" s="1200"/>
      <c r="DD828" s="1200"/>
      <c r="DE828" s="1200"/>
      <c r="DF828" s="1200"/>
      <c r="DG828" s="1200"/>
      <c r="DH828" s="1200"/>
      <c r="DI828" s="1200"/>
      <c r="DJ828" s="1200"/>
      <c r="DK828" s="1200"/>
      <c r="DL828" s="1200"/>
      <c r="DM828" s="1200"/>
      <c r="DN828" s="1200"/>
      <c r="DO828" s="1200"/>
      <c r="DP828" s="1200"/>
      <c r="DQ828" s="1200"/>
      <c r="DR828" s="1200"/>
      <c r="DS828" s="1200"/>
      <c r="DT828" s="1200"/>
      <c r="DU828" s="1200"/>
      <c r="DV828" s="1200"/>
      <c r="DW828" s="1200"/>
      <c r="DX828" s="1200"/>
      <c r="DY828" s="1200"/>
      <c r="DZ828" s="1200"/>
      <c r="EA828" s="1200"/>
      <c r="EB828" s="1200"/>
      <c r="EC828" s="1200"/>
      <c r="ED828" s="1200"/>
      <c r="EE828" s="1200"/>
      <c r="EF828" s="1200"/>
      <c r="EG828" s="1200"/>
      <c r="EH828" s="1200"/>
      <c r="EI828" s="1200"/>
      <c r="EJ828" s="1200"/>
      <c r="EK828" s="1200"/>
      <c r="EL828" s="1200"/>
      <c r="EM828" s="1200"/>
      <c r="EN828" s="1200"/>
      <c r="EO828" s="1200"/>
      <c r="EP828" s="1200"/>
      <c r="EQ828" s="1200"/>
      <c r="ER828" s="1200"/>
      <c r="ES828" s="1200"/>
      <c r="ET828" s="1200"/>
      <c r="EU828" s="1200"/>
      <c r="EV828" s="1200"/>
      <c r="EW828" s="1200"/>
      <c r="EX828" s="1200"/>
      <c r="EY828" s="1200"/>
      <c r="EZ828" s="1200"/>
      <c r="FA828" s="1200"/>
      <c r="FB828" s="1200"/>
      <c r="FC828" s="1200"/>
      <c r="FD828" s="1200"/>
      <c r="FE828" s="1200"/>
      <c r="FF828" s="1200"/>
      <c r="FG828" s="1200"/>
      <c r="FH828" s="1200"/>
      <c r="FI828" s="1200"/>
      <c r="FJ828" s="1200"/>
      <c r="FK828" s="1200"/>
      <c r="FL828" s="1200"/>
      <c r="FM828" s="1200"/>
      <c r="FN828" s="1200"/>
      <c r="FO828" s="1200"/>
      <c r="FP828" s="1200"/>
      <c r="FQ828" s="1200"/>
      <c r="FR828" s="1200"/>
      <c r="FS828" s="1200"/>
      <c r="FT828" s="1200"/>
      <c r="FU828" s="1200"/>
      <c r="FV828" s="1200"/>
      <c r="FW828" s="1200"/>
      <c r="FX828" s="1200"/>
      <c r="FY828" s="1200"/>
      <c r="FZ828" s="1200"/>
      <c r="GA828" s="1200"/>
      <c r="GB828" s="1200"/>
      <c r="GC828" s="1200"/>
      <c r="GD828" s="1200"/>
      <c r="GE828" s="1200"/>
      <c r="GF828" s="1200"/>
      <c r="GG828" s="1200"/>
      <c r="GH828" s="1200"/>
      <c r="GI828" s="1200"/>
      <c r="GJ828" s="1200"/>
      <c r="GK828" s="1200"/>
      <c r="GL828" s="1200"/>
      <c r="GM828" s="1200"/>
      <c r="GN828" s="1200"/>
      <c r="GO828" s="1200"/>
      <c r="GP828" s="1200"/>
      <c r="GQ828" s="1200"/>
      <c r="GR828" s="1200"/>
      <c r="GS828" s="1200"/>
      <c r="GT828" s="1200"/>
      <c r="GU828" s="1200"/>
      <c r="GV828" s="1200"/>
      <c r="GW828" s="1200"/>
      <c r="GX828" s="1200"/>
      <c r="GY828" s="1200"/>
      <c r="GZ828" s="1200"/>
      <c r="HA828" s="1200"/>
      <c r="HB828" s="1200"/>
      <c r="HC828" s="1200"/>
      <c r="HD828" s="1200"/>
      <c r="HE828" s="1200"/>
      <c r="HF828" s="1200"/>
      <c r="HG828" s="1200"/>
      <c r="HH828" s="1200"/>
      <c r="HI828" s="1200"/>
      <c r="HJ828" s="1200"/>
      <c r="HK828" s="1200"/>
      <c r="HL828" s="1200"/>
      <c r="HM828" s="1200"/>
      <c r="HN828" s="1200"/>
      <c r="HO828" s="1200"/>
      <c r="HP828" s="1200"/>
      <c r="HQ828" s="1200"/>
      <c r="HR828" s="1200"/>
      <c r="HS828" s="1200"/>
      <c r="HT828" s="1200"/>
      <c r="HU828" s="1200"/>
      <c r="HV828" s="1200"/>
      <c r="HW828" s="1200"/>
      <c r="HX828" s="1200"/>
      <c r="HY828" s="1200"/>
      <c r="HZ828" s="1200"/>
      <c r="IA828" s="1200"/>
      <c r="IB828" s="1200"/>
      <c r="IC828" s="1200"/>
      <c r="ID828" s="1200"/>
      <c r="IE828" s="1200"/>
      <c r="IF828" s="1200"/>
      <c r="IG828" s="1200"/>
      <c r="IH828" s="1200"/>
      <c r="II828" s="1200"/>
      <c r="IJ828" s="1200"/>
      <c r="IK828" s="1200"/>
      <c r="IL828" s="1200"/>
      <c r="IM828" s="1200"/>
      <c r="IN828" s="1200"/>
      <c r="IO828" s="1200"/>
      <c r="IP828" s="1200"/>
      <c r="IQ828" s="1200"/>
      <c r="IR828" s="1200"/>
      <c r="IS828" s="1200"/>
      <c r="IT828" s="1200"/>
      <c r="IU828" s="1200"/>
      <c r="IV828" s="1200"/>
      <c r="IW828" s="1200"/>
      <c r="IX828" s="1200"/>
    </row>
    <row r="829" spans="1:259" ht="12.95" customHeight="1">
      <c r="A829" s="61" t="s">
        <v>8484</v>
      </c>
      <c r="B829" s="213"/>
      <c r="C829" s="213"/>
      <c r="D829" s="131">
        <v>220033631</v>
      </c>
      <c r="E829" s="216" t="s">
        <v>3643</v>
      </c>
      <c r="F829" s="216"/>
      <c r="G829" s="217">
        <v>22100651</v>
      </c>
      <c r="H829" s="26"/>
      <c r="I829" s="26" t="s">
        <v>2386</v>
      </c>
      <c r="J829" s="26" t="s">
        <v>2387</v>
      </c>
      <c r="K829" s="26" t="s">
        <v>534</v>
      </c>
      <c r="L829" s="26" t="s">
        <v>103</v>
      </c>
      <c r="M829" s="146" t="s">
        <v>104</v>
      </c>
      <c r="N829" s="26" t="s">
        <v>120</v>
      </c>
      <c r="O829" s="28" t="s">
        <v>83</v>
      </c>
      <c r="P829" s="28" t="s">
        <v>106</v>
      </c>
      <c r="Q829" s="26" t="s">
        <v>107</v>
      </c>
      <c r="R829" s="28" t="s">
        <v>433</v>
      </c>
      <c r="S829" s="26" t="s">
        <v>109</v>
      </c>
      <c r="T829" s="28" t="s">
        <v>106</v>
      </c>
      <c r="U829" s="26" t="s">
        <v>121</v>
      </c>
      <c r="V829" s="26" t="s">
        <v>111</v>
      </c>
      <c r="W829" s="77">
        <v>60</v>
      </c>
      <c r="X829" s="26" t="s">
        <v>112</v>
      </c>
      <c r="Y829" s="28"/>
      <c r="Z829" s="28"/>
      <c r="AA829" s="28"/>
      <c r="AB829" s="168">
        <v>30</v>
      </c>
      <c r="AC829" s="169">
        <v>60</v>
      </c>
      <c r="AD829" s="169">
        <v>10</v>
      </c>
      <c r="AE829" s="150" t="s">
        <v>128</v>
      </c>
      <c r="AF829" s="174" t="s">
        <v>114</v>
      </c>
      <c r="AG829" s="151">
        <v>16</v>
      </c>
      <c r="AH829" s="80">
        <v>278962.2</v>
      </c>
      <c r="AI829" s="32">
        <v>0</v>
      </c>
      <c r="AJ829" s="33">
        <f>AI829*1.12</f>
        <v>0</v>
      </c>
      <c r="AK829" s="154"/>
      <c r="AL829" s="154"/>
      <c r="AM829" s="154"/>
      <c r="AN829" s="24" t="s">
        <v>115</v>
      </c>
      <c r="AO829" s="26"/>
      <c r="AP829" s="26"/>
      <c r="AQ829" s="26"/>
      <c r="AR829" s="26"/>
      <c r="AS829" s="26" t="s">
        <v>2388</v>
      </c>
      <c r="AT829" s="26"/>
      <c r="AU829" s="26"/>
      <c r="AV829" s="26"/>
      <c r="AW829" s="75"/>
      <c r="AX829" s="75"/>
      <c r="AY829" s="75"/>
      <c r="AZ829" s="75"/>
      <c r="BA829" s="381"/>
      <c r="BB829" s="381"/>
      <c r="BC829" s="156"/>
      <c r="BD829" s="156"/>
      <c r="BE829" s="983">
        <v>748</v>
      </c>
      <c r="BF829" s="134"/>
      <c r="BG829" s="134"/>
      <c r="BH829" s="134"/>
      <c r="BI829" s="134"/>
      <c r="BJ829" s="134"/>
      <c r="BK829" s="134"/>
      <c r="BL829" s="134"/>
      <c r="BM829" s="134"/>
      <c r="BN829" s="134"/>
      <c r="BO829" s="134"/>
      <c r="BP829" s="134"/>
      <c r="BQ829" s="134"/>
      <c r="BR829" s="134"/>
      <c r="BS829" s="134"/>
      <c r="BT829" s="134"/>
      <c r="BU829" s="134"/>
      <c r="BV829" s="134"/>
      <c r="BW829" s="134"/>
      <c r="BX829" s="134"/>
      <c r="BY829" s="134"/>
      <c r="BZ829" s="134"/>
      <c r="CA829" s="134"/>
      <c r="CB829" s="134"/>
      <c r="CC829" s="134"/>
      <c r="CD829" s="134"/>
      <c r="CE829" s="134"/>
      <c r="CF829" s="134"/>
      <c r="CG829" s="134"/>
      <c r="CH829" s="134"/>
      <c r="CI829" s="134"/>
      <c r="CJ829" s="134"/>
      <c r="CK829" s="134"/>
      <c r="CL829" s="134"/>
      <c r="CM829" s="134"/>
      <c r="CN829" s="134"/>
      <c r="CO829" s="134"/>
      <c r="CP829" s="134"/>
      <c r="CQ829" s="134"/>
      <c r="CR829" s="134"/>
      <c r="CS829" s="134"/>
      <c r="CT829" s="134"/>
      <c r="CU829" s="134"/>
      <c r="CV829" s="134"/>
      <c r="CW829" s="134"/>
      <c r="CX829" s="134"/>
      <c r="CY829" s="134"/>
      <c r="CZ829" s="134"/>
      <c r="DA829" s="134"/>
      <c r="DB829" s="134"/>
      <c r="DC829" s="134"/>
      <c r="DD829" s="134"/>
      <c r="DE829" s="134"/>
      <c r="DF829" s="134"/>
      <c r="DG829" s="134"/>
      <c r="DH829" s="134"/>
      <c r="DI829" s="134"/>
      <c r="DJ829" s="134"/>
      <c r="DK829" s="134"/>
      <c r="DL829" s="134"/>
      <c r="DM829" s="134"/>
      <c r="DN829" s="134"/>
      <c r="DO829" s="134"/>
      <c r="DP829" s="134"/>
      <c r="DQ829" s="134"/>
      <c r="DR829" s="134"/>
      <c r="DS829" s="134"/>
      <c r="DT829" s="134"/>
      <c r="DU829" s="134"/>
      <c r="DV829" s="134"/>
      <c r="DW829" s="134"/>
      <c r="DX829" s="134"/>
      <c r="DY829" s="134"/>
      <c r="DZ829" s="134"/>
      <c r="EA829" s="134"/>
      <c r="EB829" s="134"/>
      <c r="EC829" s="134"/>
      <c r="ED829" s="134"/>
      <c r="EE829" s="134"/>
      <c r="EF829" s="134"/>
      <c r="EG829" s="134"/>
      <c r="EH829" s="134"/>
      <c r="EI829" s="134"/>
      <c r="EJ829" s="134"/>
      <c r="EK829" s="134"/>
      <c r="EL829" s="134"/>
      <c r="EM829" s="134"/>
      <c r="EN829" s="134"/>
      <c r="EO829" s="134"/>
      <c r="EP829" s="134"/>
      <c r="EQ829" s="134"/>
      <c r="ER829" s="134"/>
      <c r="ES829" s="134"/>
      <c r="ET829" s="134"/>
      <c r="EU829" s="134"/>
      <c r="EV829" s="134"/>
      <c r="EW829" s="134"/>
      <c r="EX829" s="134"/>
      <c r="EY829" s="134"/>
      <c r="EZ829" s="134"/>
      <c r="FA829" s="134"/>
      <c r="FB829" s="134"/>
      <c r="FC829" s="134"/>
      <c r="FD829" s="134"/>
      <c r="FE829" s="134"/>
      <c r="FF829" s="134"/>
      <c r="FG829" s="134"/>
      <c r="FH829" s="134"/>
      <c r="FI829" s="134"/>
      <c r="FJ829" s="134"/>
      <c r="FK829" s="134"/>
      <c r="FL829" s="134"/>
      <c r="FM829" s="134"/>
      <c r="FN829" s="134"/>
      <c r="FO829" s="134"/>
      <c r="FP829" s="134"/>
      <c r="FQ829" s="134"/>
      <c r="FR829" s="134"/>
      <c r="FS829" s="134"/>
      <c r="FT829" s="134"/>
      <c r="FU829" s="134"/>
      <c r="FV829" s="134"/>
      <c r="FW829" s="134"/>
      <c r="FX829" s="134"/>
      <c r="FY829" s="134"/>
      <c r="FZ829" s="134"/>
      <c r="GA829" s="134"/>
      <c r="GB829" s="134"/>
      <c r="GC829" s="134"/>
      <c r="GD829" s="134"/>
      <c r="GE829" s="134"/>
      <c r="GF829" s="134"/>
      <c r="GG829" s="134"/>
      <c r="GH829" s="134"/>
      <c r="GI829" s="134"/>
      <c r="GJ829" s="134"/>
      <c r="GK829" s="134"/>
      <c r="GL829" s="134"/>
      <c r="GM829" s="134"/>
      <c r="GN829" s="134"/>
      <c r="GO829" s="134"/>
      <c r="GP829" s="134"/>
      <c r="GQ829" s="134"/>
      <c r="GR829" s="134"/>
      <c r="GS829" s="134"/>
      <c r="GT829" s="134"/>
      <c r="GU829" s="134"/>
      <c r="GV829" s="134"/>
      <c r="GW829" s="134"/>
      <c r="GX829" s="134"/>
      <c r="GY829" s="134"/>
      <c r="GZ829" s="134"/>
      <c r="HA829" s="134"/>
      <c r="HB829" s="134"/>
      <c r="HC829" s="134"/>
      <c r="HD829" s="134"/>
      <c r="HE829" s="134"/>
      <c r="HF829" s="134"/>
      <c r="HG829" s="134"/>
      <c r="HH829" s="134"/>
      <c r="HI829" s="134"/>
      <c r="HJ829" s="134"/>
      <c r="HK829" s="134"/>
      <c r="HL829" s="134"/>
      <c r="HM829" s="134"/>
      <c r="HN829" s="134"/>
      <c r="HO829" s="134"/>
      <c r="HP829" s="134"/>
      <c r="HQ829" s="134"/>
      <c r="HR829" s="134"/>
      <c r="HS829" s="134"/>
      <c r="HT829" s="134"/>
      <c r="HU829" s="134"/>
      <c r="HV829" s="134"/>
      <c r="HW829" s="134"/>
      <c r="HX829" s="134"/>
      <c r="HY829" s="134"/>
      <c r="HZ829" s="134"/>
      <c r="IA829" s="134"/>
      <c r="IB829" s="134"/>
      <c r="IC829" s="134"/>
      <c r="ID829" s="134"/>
      <c r="IE829" s="134"/>
      <c r="IF829" s="134"/>
      <c r="IG829" s="134"/>
      <c r="IH829" s="134"/>
      <c r="II829" s="134"/>
      <c r="IJ829" s="134"/>
      <c r="IK829" s="134"/>
      <c r="IL829" s="134"/>
      <c r="IM829" s="134"/>
      <c r="IN829" s="134"/>
      <c r="IO829" s="134"/>
      <c r="IP829" s="134"/>
      <c r="IQ829" s="134"/>
      <c r="IR829" s="134"/>
      <c r="IS829" s="134"/>
      <c r="IT829" s="134"/>
      <c r="IU829" s="134"/>
      <c r="IV829" s="134"/>
      <c r="IW829" s="134"/>
      <c r="IX829" s="134"/>
    </row>
    <row r="830" spans="1:259" s="201" customFormat="1" ht="13.15" customHeight="1">
      <c r="A830" s="61" t="s">
        <v>8484</v>
      </c>
      <c r="B830" s="524"/>
      <c r="C830" s="524"/>
      <c r="D830" s="131">
        <v>220033631</v>
      </c>
      <c r="E830" s="796" t="s">
        <v>4866</v>
      </c>
      <c r="F830" s="796"/>
      <c r="G830" s="524"/>
      <c r="H830" s="524"/>
      <c r="I830" s="606" t="s">
        <v>2386</v>
      </c>
      <c r="J830" s="606" t="s">
        <v>2387</v>
      </c>
      <c r="K830" s="606" t="s">
        <v>534</v>
      </c>
      <c r="L830" s="470" t="s">
        <v>103</v>
      </c>
      <c r="M830" s="217" t="s">
        <v>104</v>
      </c>
      <c r="N830" s="470"/>
      <c r="O830" s="64" t="s">
        <v>105</v>
      </c>
      <c r="P830" s="398" t="s">
        <v>106</v>
      </c>
      <c r="Q830" s="606" t="s">
        <v>107</v>
      </c>
      <c r="R830" s="398" t="s">
        <v>2149</v>
      </c>
      <c r="S830" s="470" t="s">
        <v>109</v>
      </c>
      <c r="T830" s="398" t="s">
        <v>106</v>
      </c>
      <c r="U830" s="606" t="s">
        <v>121</v>
      </c>
      <c r="V830" s="606" t="s">
        <v>111</v>
      </c>
      <c r="W830" s="398">
        <v>60</v>
      </c>
      <c r="X830" s="606" t="s">
        <v>112</v>
      </c>
      <c r="Y830" s="398"/>
      <c r="Z830" s="398"/>
      <c r="AA830" s="398"/>
      <c r="AB830" s="506">
        <v>0</v>
      </c>
      <c r="AC830" s="401">
        <v>90</v>
      </c>
      <c r="AD830" s="401">
        <v>10</v>
      </c>
      <c r="AE830" s="794" t="s">
        <v>128</v>
      </c>
      <c r="AF830" s="447" t="s">
        <v>114</v>
      </c>
      <c r="AG830" s="610">
        <v>16</v>
      </c>
      <c r="AH830" s="610">
        <v>278962.2</v>
      </c>
      <c r="AI830" s="905">
        <v>0</v>
      </c>
      <c r="AJ830" s="905">
        <v>0</v>
      </c>
      <c r="AK830" s="740"/>
      <c r="AL830" s="741"/>
      <c r="AM830" s="741"/>
      <c r="AN830" s="395" t="s">
        <v>115</v>
      </c>
      <c r="AO830" s="606"/>
      <c r="AP830" s="606"/>
      <c r="AQ830" s="606"/>
      <c r="AR830" s="606"/>
      <c r="AS830" s="606" t="s">
        <v>2388</v>
      </c>
      <c r="AT830" s="606"/>
      <c r="AU830" s="606"/>
      <c r="AV830" s="606"/>
      <c r="AW830" s="75"/>
      <c r="AX830" s="75"/>
      <c r="AY830" s="75"/>
      <c r="AZ830" s="60" t="s">
        <v>4090</v>
      </c>
      <c r="BA830" s="606"/>
      <c r="BB830" s="379"/>
      <c r="BC830" s="326"/>
      <c r="BD830" s="106"/>
      <c r="BE830" s="983">
        <v>749</v>
      </c>
    </row>
    <row r="831" spans="1:259" ht="12.95" customHeight="1">
      <c r="A831" s="1263" t="s">
        <v>8484</v>
      </c>
      <c r="B831" s="529"/>
      <c r="C831" s="529"/>
      <c r="D831" s="1263">
        <v>220033631</v>
      </c>
      <c r="E831" s="1271" t="s">
        <v>8940</v>
      </c>
      <c r="F831" s="1271" t="s">
        <v>4866</v>
      </c>
      <c r="G831" s="529"/>
      <c r="H831" s="529"/>
      <c r="I831" s="530" t="s">
        <v>2386</v>
      </c>
      <c r="J831" s="530" t="s">
        <v>2387</v>
      </c>
      <c r="K831" s="530" t="s">
        <v>534</v>
      </c>
      <c r="L831" s="1262" t="s">
        <v>103</v>
      </c>
      <c r="M831" s="1275" t="s">
        <v>104</v>
      </c>
      <c r="N831" s="1262"/>
      <c r="O831" s="622" t="s">
        <v>105</v>
      </c>
      <c r="P831" s="321" t="s">
        <v>106</v>
      </c>
      <c r="Q831" s="530" t="s">
        <v>107</v>
      </c>
      <c r="R831" s="1257" t="s">
        <v>1155</v>
      </c>
      <c r="S831" s="962" t="s">
        <v>109</v>
      </c>
      <c r="T831" s="321" t="s">
        <v>106</v>
      </c>
      <c r="U831" s="530" t="s">
        <v>121</v>
      </c>
      <c r="V831" s="530" t="s">
        <v>111</v>
      </c>
      <c r="W831" s="321">
        <v>60</v>
      </c>
      <c r="X831" s="530" t="s">
        <v>112</v>
      </c>
      <c r="Y831" s="321"/>
      <c r="Z831" s="321"/>
      <c r="AA831" s="321"/>
      <c r="AB831" s="321">
        <v>0</v>
      </c>
      <c r="AC831" s="530">
        <v>90</v>
      </c>
      <c r="AD831" s="530">
        <v>10</v>
      </c>
      <c r="AE831" s="618" t="s">
        <v>128</v>
      </c>
      <c r="AF831" s="530" t="s">
        <v>114</v>
      </c>
      <c r="AG831" s="531">
        <v>16</v>
      </c>
      <c r="AH831" s="531">
        <v>278962.2</v>
      </c>
      <c r="AI831" s="1261">
        <v>4463395.2</v>
      </c>
      <c r="AJ831" s="1261">
        <v>4999002.6240000008</v>
      </c>
      <c r="AK831" s="619"/>
      <c r="AL831" s="620"/>
      <c r="AM831" s="620"/>
      <c r="AN831" s="621" t="s">
        <v>115</v>
      </c>
      <c r="AO831" s="530"/>
      <c r="AP831" s="530"/>
      <c r="AQ831" s="530"/>
      <c r="AR831" s="530"/>
      <c r="AS831" s="530" t="s">
        <v>2388</v>
      </c>
      <c r="AT831" s="530"/>
      <c r="AU831" s="530"/>
      <c r="AV831" s="530"/>
      <c r="AW831" s="1175"/>
      <c r="AX831" s="1175"/>
      <c r="AY831" s="1175"/>
      <c r="AZ831" s="530" t="s">
        <v>7606</v>
      </c>
      <c r="BA831" s="1897" t="s">
        <v>104</v>
      </c>
      <c r="BB831" s="254"/>
      <c r="BD831" s="1" t="e">
        <f>VLOOKUP($F$2877:$F$3305,$E$17:$BE$2871,53,0)</f>
        <v>#VALUE!</v>
      </c>
      <c r="BE831" s="979" t="e">
        <f>BD831+0.5</f>
        <v>#VALUE!</v>
      </c>
    </row>
    <row r="832" spans="1:259" ht="12.95" customHeight="1">
      <c r="A832" s="61" t="s">
        <v>8484</v>
      </c>
      <c r="B832" s="213"/>
      <c r="C832" s="213"/>
      <c r="D832" s="131">
        <v>220033632</v>
      </c>
      <c r="E832" s="216" t="s">
        <v>3644</v>
      </c>
      <c r="F832" s="216"/>
      <c r="G832" s="217">
        <v>22100652</v>
      </c>
      <c r="H832" s="26"/>
      <c r="I832" s="26" t="s">
        <v>2386</v>
      </c>
      <c r="J832" s="26" t="s">
        <v>2387</v>
      </c>
      <c r="K832" s="26" t="s">
        <v>534</v>
      </c>
      <c r="L832" s="26" t="s">
        <v>103</v>
      </c>
      <c r="M832" s="146" t="s">
        <v>104</v>
      </c>
      <c r="N832" s="26" t="s">
        <v>120</v>
      </c>
      <c r="O832" s="28" t="s">
        <v>83</v>
      </c>
      <c r="P832" s="28" t="s">
        <v>106</v>
      </c>
      <c r="Q832" s="26" t="s">
        <v>107</v>
      </c>
      <c r="R832" s="28" t="s">
        <v>433</v>
      </c>
      <c r="S832" s="26" t="s">
        <v>109</v>
      </c>
      <c r="T832" s="28" t="s">
        <v>106</v>
      </c>
      <c r="U832" s="26" t="s">
        <v>121</v>
      </c>
      <c r="V832" s="26" t="s">
        <v>111</v>
      </c>
      <c r="W832" s="77">
        <v>60</v>
      </c>
      <c r="X832" s="26" t="s">
        <v>112</v>
      </c>
      <c r="Y832" s="28"/>
      <c r="Z832" s="28"/>
      <c r="AA832" s="28"/>
      <c r="AB832" s="168">
        <v>30</v>
      </c>
      <c r="AC832" s="169">
        <v>60</v>
      </c>
      <c r="AD832" s="169">
        <v>10</v>
      </c>
      <c r="AE832" s="150" t="s">
        <v>128</v>
      </c>
      <c r="AF832" s="174" t="s">
        <v>114</v>
      </c>
      <c r="AG832" s="151">
        <v>4</v>
      </c>
      <c r="AH832" s="80">
        <v>366102</v>
      </c>
      <c r="AI832" s="32">
        <v>0</v>
      </c>
      <c r="AJ832" s="33">
        <f>AI832*1.12</f>
        <v>0</v>
      </c>
      <c r="AK832" s="154"/>
      <c r="AL832" s="154"/>
      <c r="AM832" s="154"/>
      <c r="AN832" s="24" t="s">
        <v>115</v>
      </c>
      <c r="AO832" s="26"/>
      <c r="AP832" s="26"/>
      <c r="AQ832" s="26"/>
      <c r="AR832" s="26"/>
      <c r="AS832" s="26" t="s">
        <v>2389</v>
      </c>
      <c r="AT832" s="26"/>
      <c r="AU832" s="26"/>
      <c r="AV832" s="26"/>
      <c r="AW832" s="75"/>
      <c r="AX832" s="75"/>
      <c r="AY832" s="75"/>
      <c r="AZ832" s="75"/>
      <c r="BA832" s="381"/>
      <c r="BB832" s="381"/>
      <c r="BC832" s="156"/>
      <c r="BD832" s="156"/>
      <c r="BE832" s="983">
        <v>750</v>
      </c>
    </row>
    <row r="833" spans="1:57" ht="12.95" customHeight="1">
      <c r="A833" s="61" t="s">
        <v>8484</v>
      </c>
      <c r="B833" s="524"/>
      <c r="C833" s="524"/>
      <c r="D833" s="131">
        <v>220033632</v>
      </c>
      <c r="E833" s="796" t="s">
        <v>4867</v>
      </c>
      <c r="F833" s="796"/>
      <c r="G833" s="524"/>
      <c r="H833" s="524"/>
      <c r="I833" s="606" t="s">
        <v>2386</v>
      </c>
      <c r="J833" s="606" t="s">
        <v>2387</v>
      </c>
      <c r="K833" s="606" t="s">
        <v>534</v>
      </c>
      <c r="L833" s="470" t="s">
        <v>103</v>
      </c>
      <c r="M833" s="217" t="s">
        <v>104</v>
      </c>
      <c r="N833" s="470"/>
      <c r="O833" s="64" t="s">
        <v>105</v>
      </c>
      <c r="P833" s="398" t="s">
        <v>106</v>
      </c>
      <c r="Q833" s="606" t="s">
        <v>107</v>
      </c>
      <c r="R833" s="398" t="s">
        <v>2149</v>
      </c>
      <c r="S833" s="470" t="s">
        <v>109</v>
      </c>
      <c r="T833" s="398" t="s">
        <v>106</v>
      </c>
      <c r="U833" s="606" t="s">
        <v>121</v>
      </c>
      <c r="V833" s="606" t="s">
        <v>111</v>
      </c>
      <c r="W833" s="398">
        <v>60</v>
      </c>
      <c r="X833" s="606" t="s">
        <v>112</v>
      </c>
      <c r="Y833" s="398"/>
      <c r="Z833" s="398"/>
      <c r="AA833" s="398"/>
      <c r="AB833" s="506">
        <v>0</v>
      </c>
      <c r="AC833" s="401">
        <v>90</v>
      </c>
      <c r="AD833" s="401">
        <v>10</v>
      </c>
      <c r="AE833" s="794" t="s">
        <v>128</v>
      </c>
      <c r="AF833" s="447" t="s">
        <v>114</v>
      </c>
      <c r="AG833" s="610">
        <v>4</v>
      </c>
      <c r="AH833" s="610">
        <v>366102</v>
      </c>
      <c r="AI833" s="905">
        <v>0</v>
      </c>
      <c r="AJ833" s="905">
        <v>0</v>
      </c>
      <c r="AK833" s="740"/>
      <c r="AL833" s="741"/>
      <c r="AM833" s="741"/>
      <c r="AN833" s="395" t="s">
        <v>115</v>
      </c>
      <c r="AO833" s="606"/>
      <c r="AP833" s="606"/>
      <c r="AQ833" s="606"/>
      <c r="AR833" s="606"/>
      <c r="AS833" s="606" t="s">
        <v>2389</v>
      </c>
      <c r="AT833" s="606"/>
      <c r="AU833" s="606"/>
      <c r="AV833" s="606"/>
      <c r="AW833" s="75"/>
      <c r="AX833" s="75"/>
      <c r="AY833" s="75"/>
      <c r="AZ833" s="60" t="s">
        <v>4090</v>
      </c>
      <c r="BA833" s="767"/>
      <c r="BB833" s="326"/>
      <c r="BC833" s="326"/>
      <c r="BD833" s="106"/>
      <c r="BE833" s="983">
        <v>751</v>
      </c>
    </row>
    <row r="834" spans="1:57" ht="12.95" customHeight="1">
      <c r="A834" s="1263" t="s">
        <v>8484</v>
      </c>
      <c r="B834" s="529"/>
      <c r="C834" s="529"/>
      <c r="D834" s="1263">
        <v>220033632</v>
      </c>
      <c r="E834" s="1271" t="s">
        <v>8941</v>
      </c>
      <c r="F834" s="1271" t="s">
        <v>4867</v>
      </c>
      <c r="G834" s="529"/>
      <c r="H834" s="529"/>
      <c r="I834" s="530" t="s">
        <v>2386</v>
      </c>
      <c r="J834" s="530" t="s">
        <v>2387</v>
      </c>
      <c r="K834" s="530" t="s">
        <v>534</v>
      </c>
      <c r="L834" s="1262" t="s">
        <v>103</v>
      </c>
      <c r="M834" s="1275" t="s">
        <v>104</v>
      </c>
      <c r="N834" s="1262"/>
      <c r="O834" s="622" t="s">
        <v>105</v>
      </c>
      <c r="P834" s="321" t="s">
        <v>106</v>
      </c>
      <c r="Q834" s="530" t="s">
        <v>107</v>
      </c>
      <c r="R834" s="1257" t="s">
        <v>1155</v>
      </c>
      <c r="S834" s="962" t="s">
        <v>109</v>
      </c>
      <c r="T834" s="321" t="s">
        <v>106</v>
      </c>
      <c r="U834" s="530" t="s">
        <v>121</v>
      </c>
      <c r="V834" s="530" t="s">
        <v>111</v>
      </c>
      <c r="W834" s="321">
        <v>60</v>
      </c>
      <c r="X834" s="530" t="s">
        <v>112</v>
      </c>
      <c r="Y834" s="321"/>
      <c r="Z834" s="321"/>
      <c r="AA834" s="321"/>
      <c r="AB834" s="321">
        <v>0</v>
      </c>
      <c r="AC834" s="530">
        <v>90</v>
      </c>
      <c r="AD834" s="530">
        <v>10</v>
      </c>
      <c r="AE834" s="618" t="s">
        <v>128</v>
      </c>
      <c r="AF834" s="530" t="s">
        <v>114</v>
      </c>
      <c r="AG834" s="531">
        <v>4</v>
      </c>
      <c r="AH834" s="531">
        <v>366102</v>
      </c>
      <c r="AI834" s="1261">
        <v>1464408</v>
      </c>
      <c r="AJ834" s="1261">
        <v>1640136.9600000002</v>
      </c>
      <c r="AK834" s="619"/>
      <c r="AL834" s="620"/>
      <c r="AM834" s="620"/>
      <c r="AN834" s="621" t="s">
        <v>115</v>
      </c>
      <c r="AO834" s="530"/>
      <c r="AP834" s="530"/>
      <c r="AQ834" s="530"/>
      <c r="AR834" s="530"/>
      <c r="AS834" s="530" t="s">
        <v>2389</v>
      </c>
      <c r="AT834" s="530"/>
      <c r="AU834" s="530"/>
      <c r="AV834" s="530"/>
      <c r="AW834" s="1175"/>
      <c r="AX834" s="1175"/>
      <c r="AY834" s="1175"/>
      <c r="AZ834" s="530" t="s">
        <v>7606</v>
      </c>
      <c r="BA834" s="1897" t="s">
        <v>104</v>
      </c>
      <c r="BD834" s="1" t="e">
        <f>VLOOKUP($F$2877:$F$3305,$E$17:$BE$2871,53,0)</f>
        <v>#VALUE!</v>
      </c>
      <c r="BE834" s="979" t="e">
        <f>BD834+0.5</f>
        <v>#VALUE!</v>
      </c>
    </row>
    <row r="835" spans="1:57" ht="12.95" customHeight="1">
      <c r="A835" s="61" t="s">
        <v>8484</v>
      </c>
      <c r="B835" s="213"/>
      <c r="C835" s="213"/>
      <c r="D835" s="131">
        <v>250000238</v>
      </c>
      <c r="E835" s="216" t="s">
        <v>1523</v>
      </c>
      <c r="F835" s="216"/>
      <c r="G835" s="217">
        <v>22100679</v>
      </c>
      <c r="H835" s="26"/>
      <c r="I835" s="26" t="s">
        <v>2390</v>
      </c>
      <c r="J835" s="26" t="s">
        <v>2391</v>
      </c>
      <c r="K835" s="26" t="s">
        <v>2392</v>
      </c>
      <c r="L835" s="26" t="s">
        <v>103</v>
      </c>
      <c r="M835" s="146" t="s">
        <v>104</v>
      </c>
      <c r="N835" s="26"/>
      <c r="O835" s="28" t="s">
        <v>105</v>
      </c>
      <c r="P835" s="28" t="s">
        <v>106</v>
      </c>
      <c r="Q835" s="26" t="s">
        <v>107</v>
      </c>
      <c r="R835" s="28" t="s">
        <v>433</v>
      </c>
      <c r="S835" s="26" t="s">
        <v>109</v>
      </c>
      <c r="T835" s="28" t="s">
        <v>106</v>
      </c>
      <c r="U835" s="26" t="s">
        <v>121</v>
      </c>
      <c r="V835" s="26" t="s">
        <v>111</v>
      </c>
      <c r="W835" s="77">
        <v>60</v>
      </c>
      <c r="X835" s="26" t="s">
        <v>112</v>
      </c>
      <c r="Y835" s="28"/>
      <c r="Z835" s="28"/>
      <c r="AA835" s="28"/>
      <c r="AB835" s="49"/>
      <c r="AC835" s="27">
        <v>90</v>
      </c>
      <c r="AD835" s="27">
        <v>10</v>
      </c>
      <c r="AE835" s="150" t="s">
        <v>128</v>
      </c>
      <c r="AF835" s="174" t="s">
        <v>114</v>
      </c>
      <c r="AG835" s="151">
        <v>106</v>
      </c>
      <c r="AH835" s="80">
        <v>6506.85</v>
      </c>
      <c r="AI835" s="905">
        <v>0</v>
      </c>
      <c r="AJ835" s="905">
        <v>0</v>
      </c>
      <c r="AK835" s="154"/>
      <c r="AL835" s="154"/>
      <c r="AM835" s="154"/>
      <c r="AN835" s="24" t="s">
        <v>115</v>
      </c>
      <c r="AO835" s="26"/>
      <c r="AP835" s="26"/>
      <c r="AQ835" s="26"/>
      <c r="AR835" s="26"/>
      <c r="AS835" s="26" t="s">
        <v>2393</v>
      </c>
      <c r="AT835" s="26"/>
      <c r="AU835" s="26"/>
      <c r="AV835" s="26"/>
      <c r="AW835" s="75"/>
      <c r="AX835" s="75"/>
      <c r="AY835" s="75"/>
      <c r="AZ835" s="75"/>
      <c r="BA835" s="381"/>
      <c r="BB835" s="381"/>
      <c r="BC835" s="156"/>
      <c r="BD835" s="156"/>
      <c r="BE835" s="983">
        <v>752</v>
      </c>
    </row>
    <row r="836" spans="1:57" ht="12.95" customHeight="1">
      <c r="A836" s="1263" t="s">
        <v>8484</v>
      </c>
      <c r="B836" s="529"/>
      <c r="C836" s="529"/>
      <c r="D836" s="1263">
        <v>250000238</v>
      </c>
      <c r="E836" s="1271" t="s">
        <v>9030</v>
      </c>
      <c r="F836" s="1271" t="s">
        <v>1523</v>
      </c>
      <c r="G836" s="529"/>
      <c r="H836" s="529"/>
      <c r="I836" s="530" t="s">
        <v>2390</v>
      </c>
      <c r="J836" s="530" t="s">
        <v>2391</v>
      </c>
      <c r="K836" s="530" t="s">
        <v>2392</v>
      </c>
      <c r="L836" s="530" t="s">
        <v>103</v>
      </c>
      <c r="M836" s="1272" t="s">
        <v>104</v>
      </c>
      <c r="N836" s="530"/>
      <c r="O836" s="321" t="s">
        <v>105</v>
      </c>
      <c r="P836" s="321" t="s">
        <v>106</v>
      </c>
      <c r="Q836" s="530" t="s">
        <v>107</v>
      </c>
      <c r="R836" s="1257" t="s">
        <v>1155</v>
      </c>
      <c r="S836" s="962" t="s">
        <v>109</v>
      </c>
      <c r="T836" s="321" t="s">
        <v>106</v>
      </c>
      <c r="U836" s="530" t="s">
        <v>121</v>
      </c>
      <c r="V836" s="530" t="s">
        <v>111</v>
      </c>
      <c r="W836" s="321">
        <v>60</v>
      </c>
      <c r="X836" s="530" t="s">
        <v>112</v>
      </c>
      <c r="Y836" s="321"/>
      <c r="Z836" s="321"/>
      <c r="AA836" s="321"/>
      <c r="AB836" s="321">
        <v>0</v>
      </c>
      <c r="AC836" s="530">
        <v>90</v>
      </c>
      <c r="AD836" s="530">
        <v>10</v>
      </c>
      <c r="AE836" s="618" t="s">
        <v>128</v>
      </c>
      <c r="AF836" s="530" t="s">
        <v>114</v>
      </c>
      <c r="AG836" s="1273">
        <v>106</v>
      </c>
      <c r="AH836" s="531">
        <v>6506.85</v>
      </c>
      <c r="AI836" s="1261">
        <v>689726.10000000009</v>
      </c>
      <c r="AJ836" s="1274">
        <v>772493.23200000019</v>
      </c>
      <c r="AK836" s="619"/>
      <c r="AL836" s="620"/>
      <c r="AM836" s="620"/>
      <c r="AN836" s="621" t="s">
        <v>115</v>
      </c>
      <c r="AO836" s="530"/>
      <c r="AP836" s="530"/>
      <c r="AQ836" s="530"/>
      <c r="AR836" s="530"/>
      <c r="AS836" s="530" t="s">
        <v>2393</v>
      </c>
      <c r="AT836" s="530"/>
      <c r="AU836" s="530"/>
      <c r="AV836" s="530"/>
      <c r="AW836" s="1175"/>
      <c r="AX836" s="1175"/>
      <c r="AY836" s="1175"/>
      <c r="AZ836" s="530" t="s">
        <v>7606</v>
      </c>
      <c r="BA836" s="1897" t="s">
        <v>104</v>
      </c>
      <c r="BB836" s="254"/>
      <c r="BD836" s="1" t="e">
        <f>VLOOKUP($F$2877:$F$3305,$E$17:$BE$2871,53,0)</f>
        <v>#VALUE!</v>
      </c>
      <c r="BE836" s="979" t="e">
        <f>BD836+0.5</f>
        <v>#VALUE!</v>
      </c>
    </row>
    <row r="837" spans="1:57" ht="12.95" customHeight="1">
      <c r="A837" s="61" t="s">
        <v>317</v>
      </c>
      <c r="B837" s="213"/>
      <c r="C837" s="213"/>
      <c r="D837" s="131">
        <v>270004965</v>
      </c>
      <c r="E837" s="216" t="s">
        <v>1354</v>
      </c>
      <c r="F837" s="216"/>
      <c r="G837" s="217">
        <v>22100471</v>
      </c>
      <c r="H837" s="48"/>
      <c r="I837" s="48" t="s">
        <v>2394</v>
      </c>
      <c r="J837" s="48" t="s">
        <v>2395</v>
      </c>
      <c r="K837" s="48" t="s">
        <v>2396</v>
      </c>
      <c r="L837" s="48" t="s">
        <v>103</v>
      </c>
      <c r="M837" s="146" t="s">
        <v>104</v>
      </c>
      <c r="N837" s="48"/>
      <c r="O837" s="166" t="s">
        <v>105</v>
      </c>
      <c r="P837" s="166" t="s">
        <v>106</v>
      </c>
      <c r="Q837" s="48" t="s">
        <v>107</v>
      </c>
      <c r="R837" s="166" t="s">
        <v>1092</v>
      </c>
      <c r="S837" s="48" t="s">
        <v>109</v>
      </c>
      <c r="T837" s="166" t="s">
        <v>106</v>
      </c>
      <c r="U837" s="48" t="s">
        <v>121</v>
      </c>
      <c r="V837" s="48" t="s">
        <v>111</v>
      </c>
      <c r="W837" s="167">
        <v>60</v>
      </c>
      <c r="X837" s="48" t="s">
        <v>112</v>
      </c>
      <c r="Y837" s="166"/>
      <c r="Z837" s="166"/>
      <c r="AA837" s="166"/>
      <c r="AB837" s="168"/>
      <c r="AC837" s="169">
        <v>90</v>
      </c>
      <c r="AD837" s="169">
        <v>10</v>
      </c>
      <c r="AE837" s="170" t="s">
        <v>128</v>
      </c>
      <c r="AF837" s="171" t="s">
        <v>114</v>
      </c>
      <c r="AG837" s="172">
        <v>345</v>
      </c>
      <c r="AH837" s="173">
        <v>40.25</v>
      </c>
      <c r="AI837" s="32">
        <v>0</v>
      </c>
      <c r="AJ837" s="33">
        <f t="shared" ref="AJ837:AJ845" si="49">AI837*1.12</f>
        <v>0</v>
      </c>
      <c r="AK837" s="154"/>
      <c r="AL837" s="154"/>
      <c r="AM837" s="154"/>
      <c r="AN837" s="40" t="s">
        <v>115</v>
      </c>
      <c r="AO837" s="48"/>
      <c r="AP837" s="48"/>
      <c r="AQ837" s="48"/>
      <c r="AR837" s="48"/>
      <c r="AS837" s="48" t="s">
        <v>2397</v>
      </c>
      <c r="AT837" s="48"/>
      <c r="AU837" s="48"/>
      <c r="AV837" s="48"/>
      <c r="AW837" s="75"/>
      <c r="AX837" s="75"/>
      <c r="AY837" s="75"/>
      <c r="AZ837" s="75"/>
      <c r="BA837" s="381"/>
      <c r="BB837" s="156"/>
      <c r="BC837" s="156"/>
      <c r="BD837" s="156"/>
      <c r="BE837" s="983">
        <v>753</v>
      </c>
    </row>
    <row r="838" spans="1:57" ht="12.95" customHeight="1">
      <c r="A838" s="398" t="s">
        <v>317</v>
      </c>
      <c r="B838" s="260"/>
      <c r="C838" s="260"/>
      <c r="D838" s="420">
        <v>270004965</v>
      </c>
      <c r="E838" s="421" t="s">
        <v>4292</v>
      </c>
      <c r="F838" s="421"/>
      <c r="G838" s="400"/>
      <c r="H838" s="260"/>
      <c r="I838" s="48" t="s">
        <v>2394</v>
      </c>
      <c r="J838" s="48" t="s">
        <v>2395</v>
      </c>
      <c r="K838" s="48" t="s">
        <v>2396</v>
      </c>
      <c r="L838" s="48" t="s">
        <v>103</v>
      </c>
      <c r="M838" s="393"/>
      <c r="N838" s="48"/>
      <c r="O838" s="166" t="s">
        <v>105</v>
      </c>
      <c r="P838" s="166" t="s">
        <v>106</v>
      </c>
      <c r="Q838" s="48" t="s">
        <v>107</v>
      </c>
      <c r="R838" s="166" t="s">
        <v>1092</v>
      </c>
      <c r="S838" s="48" t="s">
        <v>109</v>
      </c>
      <c r="T838" s="166" t="s">
        <v>106</v>
      </c>
      <c r="U838" s="48" t="s">
        <v>121</v>
      </c>
      <c r="V838" s="48" t="s">
        <v>111</v>
      </c>
      <c r="W838" s="166">
        <v>60</v>
      </c>
      <c r="X838" s="48" t="s">
        <v>112</v>
      </c>
      <c r="Y838" s="166"/>
      <c r="Z838" s="166"/>
      <c r="AA838" s="166"/>
      <c r="AB838" s="407"/>
      <c r="AC838" s="48">
        <v>90</v>
      </c>
      <c r="AD838" s="48">
        <v>10</v>
      </c>
      <c r="AE838" s="408" t="s">
        <v>128</v>
      </c>
      <c r="AF838" s="48" t="s">
        <v>114</v>
      </c>
      <c r="AG838" s="409">
        <v>448</v>
      </c>
      <c r="AH838" s="410">
        <v>40.25</v>
      </c>
      <c r="AI838" s="34">
        <f>AH838*AG838</f>
        <v>18032</v>
      </c>
      <c r="AJ838" s="34">
        <f t="shared" si="49"/>
        <v>20195.84</v>
      </c>
      <c r="AK838" s="35"/>
      <c r="AL838" s="34"/>
      <c r="AM838" s="34"/>
      <c r="AN838" s="40" t="s">
        <v>115</v>
      </c>
      <c r="AO838" s="48"/>
      <c r="AP838" s="48"/>
      <c r="AQ838" s="48"/>
      <c r="AR838" s="48"/>
      <c r="AS838" s="48" t="s">
        <v>2397</v>
      </c>
      <c r="AT838" s="48"/>
      <c r="AU838" s="48"/>
      <c r="AV838" s="48"/>
      <c r="AW838" s="411"/>
      <c r="AX838" s="411"/>
      <c r="AY838" s="411"/>
      <c r="AZ838" s="399"/>
      <c r="BA838" s="385" t="s">
        <v>4038</v>
      </c>
      <c r="BB838" s="386">
        <v>22100471</v>
      </c>
      <c r="BC838" s="386"/>
      <c r="BD838" s="209"/>
      <c r="BE838" s="983">
        <v>754</v>
      </c>
    </row>
    <row r="839" spans="1:57" ht="12.95" customHeight="1">
      <c r="A839" s="60" t="s">
        <v>8481</v>
      </c>
      <c r="B839" s="213"/>
      <c r="C839" s="213"/>
      <c r="D839" s="131">
        <v>220026825</v>
      </c>
      <c r="E839" s="216" t="s">
        <v>3645</v>
      </c>
      <c r="F839" s="216"/>
      <c r="G839" s="217">
        <v>22100518</v>
      </c>
      <c r="H839" s="145"/>
      <c r="I839" s="145" t="s">
        <v>2398</v>
      </c>
      <c r="J839" s="26" t="s">
        <v>2399</v>
      </c>
      <c r="K839" s="145" t="s">
        <v>2400</v>
      </c>
      <c r="L839" s="145" t="s">
        <v>103</v>
      </c>
      <c r="M839" s="146"/>
      <c r="N839" s="145"/>
      <c r="O839" s="147" t="s">
        <v>105</v>
      </c>
      <c r="P839" s="147" t="s">
        <v>106</v>
      </c>
      <c r="Q839" s="145" t="s">
        <v>107</v>
      </c>
      <c r="R839" s="182" t="s">
        <v>2134</v>
      </c>
      <c r="S839" s="145" t="s">
        <v>109</v>
      </c>
      <c r="T839" s="147" t="s">
        <v>106</v>
      </c>
      <c r="U839" s="145" t="s">
        <v>121</v>
      </c>
      <c r="V839" s="145" t="s">
        <v>111</v>
      </c>
      <c r="W839" s="147">
        <v>60</v>
      </c>
      <c r="X839" s="26" t="s">
        <v>112</v>
      </c>
      <c r="Y839" s="147"/>
      <c r="Z839" s="147"/>
      <c r="AA839" s="147"/>
      <c r="AB839" s="148"/>
      <c r="AC839" s="149">
        <v>90</v>
      </c>
      <c r="AD839" s="149">
        <v>10</v>
      </c>
      <c r="AE839" s="150" t="s">
        <v>128</v>
      </c>
      <c r="AF839" s="145" t="s">
        <v>114</v>
      </c>
      <c r="AG839" s="151">
        <v>8</v>
      </c>
      <c r="AH839" s="80">
        <v>42633.33</v>
      </c>
      <c r="AI839" s="32">
        <v>0</v>
      </c>
      <c r="AJ839" s="33">
        <f t="shared" si="49"/>
        <v>0</v>
      </c>
      <c r="AK839" s="154"/>
      <c r="AL839" s="154"/>
      <c r="AM839" s="154"/>
      <c r="AN839" s="155" t="s">
        <v>115</v>
      </c>
      <c r="AO839" s="145"/>
      <c r="AP839" s="145"/>
      <c r="AQ839" s="145"/>
      <c r="AR839" s="145"/>
      <c r="AS839" s="26" t="s">
        <v>2401</v>
      </c>
      <c r="AT839" s="145"/>
      <c r="AU839" s="145"/>
      <c r="AV839" s="145"/>
      <c r="AW839" s="75"/>
      <c r="AX839" s="75"/>
      <c r="AY839" s="75"/>
      <c r="AZ839" s="75"/>
      <c r="BA839" s="381"/>
      <c r="BB839" s="156"/>
      <c r="BC839" s="156"/>
      <c r="BD839" s="156"/>
      <c r="BE839" s="983">
        <v>755</v>
      </c>
    </row>
    <row r="840" spans="1:57" ht="12.95" customHeight="1">
      <c r="A840" s="60" t="s">
        <v>8481</v>
      </c>
      <c r="B840" s="524"/>
      <c r="C840" s="524"/>
      <c r="D840" s="131">
        <v>220026825</v>
      </c>
      <c r="E840" s="796" t="s">
        <v>4868</v>
      </c>
      <c r="F840" s="796"/>
      <c r="G840" s="524"/>
      <c r="H840" s="524"/>
      <c r="I840" s="606" t="s">
        <v>2398</v>
      </c>
      <c r="J840" s="606" t="s">
        <v>2399</v>
      </c>
      <c r="K840" s="606" t="s">
        <v>2400</v>
      </c>
      <c r="L840" s="470" t="s">
        <v>103</v>
      </c>
      <c r="M840" s="217"/>
      <c r="N840" s="470"/>
      <c r="O840" s="64" t="s">
        <v>105</v>
      </c>
      <c r="P840" s="398" t="s">
        <v>106</v>
      </c>
      <c r="Q840" s="606" t="s">
        <v>107</v>
      </c>
      <c r="R840" s="398" t="s">
        <v>2134</v>
      </c>
      <c r="S840" s="470" t="s">
        <v>109</v>
      </c>
      <c r="T840" s="398" t="s">
        <v>106</v>
      </c>
      <c r="U840" s="606" t="s">
        <v>121</v>
      </c>
      <c r="V840" s="606" t="s">
        <v>111</v>
      </c>
      <c r="W840" s="398">
        <v>60</v>
      </c>
      <c r="X840" s="606" t="s">
        <v>112</v>
      </c>
      <c r="Y840" s="398"/>
      <c r="Z840" s="398"/>
      <c r="AA840" s="398"/>
      <c r="AB840" s="506">
        <v>0</v>
      </c>
      <c r="AC840" s="401">
        <v>90</v>
      </c>
      <c r="AD840" s="401">
        <v>10</v>
      </c>
      <c r="AE840" s="737" t="s">
        <v>128</v>
      </c>
      <c r="AF840" s="738" t="s">
        <v>114</v>
      </c>
      <c r="AG840" s="610">
        <v>5</v>
      </c>
      <c r="AH840" s="610">
        <v>42633.33</v>
      </c>
      <c r="AI840" s="739">
        <v>213166.65000000002</v>
      </c>
      <c r="AJ840" s="739">
        <f t="shared" si="49"/>
        <v>238746.64800000004</v>
      </c>
      <c r="AK840" s="740"/>
      <c r="AL840" s="741"/>
      <c r="AM840" s="741"/>
      <c r="AN840" s="395" t="s">
        <v>115</v>
      </c>
      <c r="AO840" s="606"/>
      <c r="AP840" s="606"/>
      <c r="AQ840" s="606"/>
      <c r="AR840" s="606"/>
      <c r="AS840" s="606" t="s">
        <v>2401</v>
      </c>
      <c r="AT840" s="606"/>
      <c r="AU840" s="606"/>
      <c r="AV840" s="606"/>
      <c r="AW840" s="411"/>
      <c r="AX840" s="411"/>
      <c r="AY840" s="411"/>
      <c r="AZ840" s="606" t="s">
        <v>4713</v>
      </c>
      <c r="BA840" s="769" t="s">
        <v>4708</v>
      </c>
      <c r="BB840" s="326"/>
      <c r="BC840" s="326"/>
      <c r="BD840" s="106"/>
      <c r="BE840" s="983">
        <v>756</v>
      </c>
    </row>
    <row r="841" spans="1:57" ht="12.95" customHeight="1">
      <c r="A841" s="61" t="s">
        <v>317</v>
      </c>
      <c r="B841" s="213"/>
      <c r="C841" s="213"/>
      <c r="D841" s="131">
        <v>270002269</v>
      </c>
      <c r="E841" s="216" t="s">
        <v>1365</v>
      </c>
      <c r="F841" s="216"/>
      <c r="G841" s="217">
        <v>22100452</v>
      </c>
      <c r="H841" s="48"/>
      <c r="I841" s="48" t="s">
        <v>2402</v>
      </c>
      <c r="J841" s="48" t="s">
        <v>2403</v>
      </c>
      <c r="K841" s="48" t="s">
        <v>2404</v>
      </c>
      <c r="L841" s="48" t="s">
        <v>103</v>
      </c>
      <c r="M841" s="146" t="s">
        <v>104</v>
      </c>
      <c r="N841" s="48" t="s">
        <v>2259</v>
      </c>
      <c r="O841" s="166" t="s">
        <v>83</v>
      </c>
      <c r="P841" s="166" t="s">
        <v>106</v>
      </c>
      <c r="Q841" s="48" t="s">
        <v>107</v>
      </c>
      <c r="R841" s="166" t="s">
        <v>1092</v>
      </c>
      <c r="S841" s="48" t="s">
        <v>109</v>
      </c>
      <c r="T841" s="166" t="s">
        <v>106</v>
      </c>
      <c r="U841" s="48" t="s">
        <v>121</v>
      </c>
      <c r="V841" s="48" t="s">
        <v>111</v>
      </c>
      <c r="W841" s="167">
        <v>60</v>
      </c>
      <c r="X841" s="48" t="s">
        <v>112</v>
      </c>
      <c r="Y841" s="166"/>
      <c r="Z841" s="166"/>
      <c r="AA841" s="166"/>
      <c r="AB841" s="168">
        <v>30</v>
      </c>
      <c r="AC841" s="169">
        <v>60</v>
      </c>
      <c r="AD841" s="169">
        <v>10</v>
      </c>
      <c r="AE841" s="170" t="s">
        <v>128</v>
      </c>
      <c r="AF841" s="171" t="s">
        <v>114</v>
      </c>
      <c r="AG841" s="172">
        <v>383</v>
      </c>
      <c r="AH841" s="173">
        <v>253</v>
      </c>
      <c r="AI841" s="152">
        <f>AG841*AH841</f>
        <v>96899</v>
      </c>
      <c r="AJ841" s="153">
        <f t="shared" si="49"/>
        <v>108526.88</v>
      </c>
      <c r="AK841" s="154"/>
      <c r="AL841" s="154"/>
      <c r="AM841" s="154"/>
      <c r="AN841" s="40" t="s">
        <v>115</v>
      </c>
      <c r="AO841" s="48"/>
      <c r="AP841" s="48"/>
      <c r="AQ841" s="48"/>
      <c r="AR841" s="48"/>
      <c r="AS841" s="48" t="s">
        <v>2405</v>
      </c>
      <c r="AT841" s="48"/>
      <c r="AU841" s="48"/>
      <c r="AV841" s="48"/>
      <c r="AW841" s="75"/>
      <c r="AX841" s="75"/>
      <c r="AY841" s="75"/>
      <c r="AZ841" s="75"/>
      <c r="BA841" s="381"/>
      <c r="BB841" s="156"/>
      <c r="BC841" s="156"/>
      <c r="BD841" s="156"/>
      <c r="BE841" s="983">
        <v>757</v>
      </c>
    </row>
    <row r="842" spans="1:57" ht="12.95" customHeight="1">
      <c r="A842" s="61" t="s">
        <v>978</v>
      </c>
      <c r="B842" s="213"/>
      <c r="C842" s="213"/>
      <c r="D842" s="131">
        <v>230000748</v>
      </c>
      <c r="E842" s="216" t="s">
        <v>1363</v>
      </c>
      <c r="F842" s="216"/>
      <c r="G842" s="217">
        <v>22100427</v>
      </c>
      <c r="H842" s="48"/>
      <c r="I842" s="48" t="s">
        <v>2406</v>
      </c>
      <c r="J842" s="48" t="s">
        <v>2407</v>
      </c>
      <c r="K842" s="48" t="s">
        <v>2408</v>
      </c>
      <c r="L842" s="48" t="s">
        <v>103</v>
      </c>
      <c r="M842" s="146" t="s">
        <v>104</v>
      </c>
      <c r="N842" s="48"/>
      <c r="O842" s="166" t="s">
        <v>105</v>
      </c>
      <c r="P842" s="166" t="s">
        <v>106</v>
      </c>
      <c r="Q842" s="48" t="s">
        <v>107</v>
      </c>
      <c r="R842" s="166" t="s">
        <v>1092</v>
      </c>
      <c r="S842" s="48" t="s">
        <v>109</v>
      </c>
      <c r="T842" s="166" t="s">
        <v>106</v>
      </c>
      <c r="U842" s="48" t="s">
        <v>121</v>
      </c>
      <c r="V842" s="48" t="s">
        <v>111</v>
      </c>
      <c r="W842" s="167">
        <v>60</v>
      </c>
      <c r="X842" s="48" t="s">
        <v>112</v>
      </c>
      <c r="Y842" s="166"/>
      <c r="Z842" s="166"/>
      <c r="AA842" s="166"/>
      <c r="AB842" s="168"/>
      <c r="AC842" s="169">
        <v>90</v>
      </c>
      <c r="AD842" s="169">
        <v>10</v>
      </c>
      <c r="AE842" s="170" t="s">
        <v>547</v>
      </c>
      <c r="AF842" s="171" t="s">
        <v>114</v>
      </c>
      <c r="AG842" s="172">
        <v>1255</v>
      </c>
      <c r="AH842" s="173">
        <v>2355</v>
      </c>
      <c r="AI842" s="32">
        <v>0</v>
      </c>
      <c r="AJ842" s="33">
        <f t="shared" si="49"/>
        <v>0</v>
      </c>
      <c r="AK842" s="154"/>
      <c r="AL842" s="154"/>
      <c r="AM842" s="154"/>
      <c r="AN842" s="40" t="s">
        <v>115</v>
      </c>
      <c r="AO842" s="48"/>
      <c r="AP842" s="48"/>
      <c r="AQ842" s="48"/>
      <c r="AR842" s="48"/>
      <c r="AS842" s="48" t="s">
        <v>2409</v>
      </c>
      <c r="AT842" s="48"/>
      <c r="AU842" s="48"/>
      <c r="AV842" s="48"/>
      <c r="AW842" s="75"/>
      <c r="AX842" s="75"/>
      <c r="AY842" s="75"/>
      <c r="AZ842" s="75"/>
      <c r="BA842" s="381"/>
      <c r="BB842" s="156"/>
      <c r="BC842" s="156"/>
      <c r="BD842" s="156"/>
      <c r="BE842" s="983">
        <v>758</v>
      </c>
    </row>
    <row r="843" spans="1:57" ht="12.95" customHeight="1">
      <c r="A843" s="395" t="s">
        <v>978</v>
      </c>
      <c r="B843" s="524"/>
      <c r="C843" s="524"/>
      <c r="D843" s="98">
        <v>230000748</v>
      </c>
      <c r="E843" s="521" t="s">
        <v>4869</v>
      </c>
      <c r="F843" s="521"/>
      <c r="G843" s="524"/>
      <c r="H843" s="524"/>
      <c r="I843" s="606" t="s">
        <v>2406</v>
      </c>
      <c r="J843" s="606" t="s">
        <v>2407</v>
      </c>
      <c r="K843" s="606" t="s">
        <v>2408</v>
      </c>
      <c r="L843" s="470" t="s">
        <v>103</v>
      </c>
      <c r="M843" s="217"/>
      <c r="N843" s="470"/>
      <c r="O843" s="64" t="s">
        <v>105</v>
      </c>
      <c r="P843" s="398" t="s">
        <v>106</v>
      </c>
      <c r="Q843" s="606" t="s">
        <v>107</v>
      </c>
      <c r="R843" s="398" t="s">
        <v>2149</v>
      </c>
      <c r="S843" s="470" t="s">
        <v>109</v>
      </c>
      <c r="T843" s="398" t="s">
        <v>106</v>
      </c>
      <c r="U843" s="606" t="s">
        <v>121</v>
      </c>
      <c r="V843" s="606" t="s">
        <v>111</v>
      </c>
      <c r="W843" s="398">
        <v>60</v>
      </c>
      <c r="X843" s="606" t="s">
        <v>112</v>
      </c>
      <c r="Y843" s="398"/>
      <c r="Z843" s="398"/>
      <c r="AA843" s="398"/>
      <c r="AB843" s="506">
        <v>0</v>
      </c>
      <c r="AC843" s="401">
        <v>90</v>
      </c>
      <c r="AD843" s="401">
        <v>10</v>
      </c>
      <c r="AE843" s="737" t="s">
        <v>547</v>
      </c>
      <c r="AF843" s="738" t="s">
        <v>114</v>
      </c>
      <c r="AG843" s="610">
        <v>1255</v>
      </c>
      <c r="AH843" s="610">
        <v>2355</v>
      </c>
      <c r="AI843" s="39">
        <v>0</v>
      </c>
      <c r="AJ843" s="34">
        <f t="shared" si="49"/>
        <v>0</v>
      </c>
      <c r="AK843" s="740"/>
      <c r="AL843" s="741"/>
      <c r="AM843" s="741"/>
      <c r="AN843" s="395" t="s">
        <v>115</v>
      </c>
      <c r="AO843" s="606"/>
      <c r="AP843" s="606"/>
      <c r="AQ843" s="606"/>
      <c r="AR843" s="606"/>
      <c r="AS843" s="606" t="s">
        <v>2409</v>
      </c>
      <c r="AT843" s="606"/>
      <c r="AU843" s="606"/>
      <c r="AV843" s="606"/>
      <c r="AW843" s="606"/>
      <c r="AX843" s="606"/>
      <c r="AY843" s="606"/>
      <c r="AZ843" s="395" t="s">
        <v>104</v>
      </c>
      <c r="BA843" s="385" t="s">
        <v>64</v>
      </c>
      <c r="BB843" s="326"/>
      <c r="BC843" s="326"/>
      <c r="BD843" s="106"/>
      <c r="BE843" s="983">
        <v>759</v>
      </c>
    </row>
    <row r="844" spans="1:57" ht="12.95" customHeight="1">
      <c r="A844" s="395" t="s">
        <v>978</v>
      </c>
      <c r="B844" s="260"/>
      <c r="C844" s="260"/>
      <c r="D844" s="139">
        <v>230000748</v>
      </c>
      <c r="E844" s="300" t="s">
        <v>7691</v>
      </c>
      <c r="F844" s="300"/>
      <c r="G844" s="300"/>
      <c r="H844" s="260"/>
      <c r="I844" s="606" t="s">
        <v>2406</v>
      </c>
      <c r="J844" s="606" t="s">
        <v>2407</v>
      </c>
      <c r="K844" s="606" t="s">
        <v>2408</v>
      </c>
      <c r="L844" s="300" t="s">
        <v>103</v>
      </c>
      <c r="M844" s="316"/>
      <c r="N844" s="300"/>
      <c r="O844" s="60" t="s">
        <v>105</v>
      </c>
      <c r="P844" s="398" t="s">
        <v>106</v>
      </c>
      <c r="Q844" s="606" t="s">
        <v>107</v>
      </c>
      <c r="R844" s="398" t="s">
        <v>3118</v>
      </c>
      <c r="S844" s="300" t="s">
        <v>109</v>
      </c>
      <c r="T844" s="398" t="s">
        <v>106</v>
      </c>
      <c r="U844" s="606" t="s">
        <v>121</v>
      </c>
      <c r="V844" s="606" t="s">
        <v>111</v>
      </c>
      <c r="W844" s="398">
        <v>60</v>
      </c>
      <c r="X844" s="606" t="s">
        <v>112</v>
      </c>
      <c r="Y844" s="398"/>
      <c r="Z844" s="398"/>
      <c r="AA844" s="398"/>
      <c r="AB844" s="398">
        <v>0</v>
      </c>
      <c r="AC844" s="606">
        <v>90</v>
      </c>
      <c r="AD844" s="606">
        <v>10</v>
      </c>
      <c r="AE844" s="737" t="s">
        <v>547</v>
      </c>
      <c r="AF844" s="738" t="s">
        <v>114</v>
      </c>
      <c r="AG844" s="31">
        <v>1255</v>
      </c>
      <c r="AH844" s="39">
        <v>2355</v>
      </c>
      <c r="AI844" s="741">
        <f>AG844*AH844</f>
        <v>2955525</v>
      </c>
      <c r="AJ844" s="741">
        <f t="shared" si="49"/>
        <v>3310188.0000000005</v>
      </c>
      <c r="AK844" s="740"/>
      <c r="AL844" s="741"/>
      <c r="AM844" s="741"/>
      <c r="AN844" s="395" t="s">
        <v>115</v>
      </c>
      <c r="AO844" s="606"/>
      <c r="AP844" s="606"/>
      <c r="AQ844" s="606"/>
      <c r="AR844" s="606"/>
      <c r="AS844" s="606" t="s">
        <v>2409</v>
      </c>
      <c r="AT844" s="606"/>
      <c r="AU844" s="606"/>
      <c r="AV844" s="606"/>
      <c r="AW844" s="606"/>
      <c r="AX844" s="606"/>
      <c r="AY844" s="606"/>
      <c r="AZ844" s="395" t="s">
        <v>104</v>
      </c>
      <c r="BA844" s="385" t="s">
        <v>64</v>
      </c>
      <c r="BB844" s="201"/>
      <c r="BC844" s="201"/>
      <c r="BD844" s="209"/>
      <c r="BE844" s="983">
        <v>760</v>
      </c>
    </row>
    <row r="845" spans="1:57" ht="12.95" customHeight="1">
      <c r="A845" s="61" t="s">
        <v>978</v>
      </c>
      <c r="B845" s="213"/>
      <c r="C845" s="213"/>
      <c r="D845" s="131">
        <v>210009274</v>
      </c>
      <c r="E845" s="216" t="s">
        <v>1437</v>
      </c>
      <c r="F845" s="216"/>
      <c r="G845" s="217">
        <v>22100428</v>
      </c>
      <c r="H845" s="48"/>
      <c r="I845" s="48" t="s">
        <v>2410</v>
      </c>
      <c r="J845" s="48" t="s">
        <v>550</v>
      </c>
      <c r="K845" s="48" t="s">
        <v>2411</v>
      </c>
      <c r="L845" s="48" t="s">
        <v>103</v>
      </c>
      <c r="M845" s="146" t="s">
        <v>104</v>
      </c>
      <c r="N845" s="48"/>
      <c r="O845" s="166" t="s">
        <v>105</v>
      </c>
      <c r="P845" s="166" t="s">
        <v>106</v>
      </c>
      <c r="Q845" s="48" t="s">
        <v>107</v>
      </c>
      <c r="R845" s="166" t="s">
        <v>1092</v>
      </c>
      <c r="S845" s="48" t="s">
        <v>109</v>
      </c>
      <c r="T845" s="166" t="s">
        <v>106</v>
      </c>
      <c r="U845" s="48" t="s">
        <v>121</v>
      </c>
      <c r="V845" s="48" t="s">
        <v>111</v>
      </c>
      <c r="W845" s="167">
        <v>60</v>
      </c>
      <c r="X845" s="48" t="s">
        <v>112</v>
      </c>
      <c r="Y845" s="166"/>
      <c r="Z845" s="166"/>
      <c r="AA845" s="166"/>
      <c r="AB845" s="168"/>
      <c r="AC845" s="169">
        <v>90</v>
      </c>
      <c r="AD845" s="169">
        <v>10</v>
      </c>
      <c r="AE845" s="170" t="s">
        <v>178</v>
      </c>
      <c r="AF845" s="171" t="s">
        <v>114</v>
      </c>
      <c r="AG845" s="172">
        <v>9.93</v>
      </c>
      <c r="AH845" s="173">
        <v>1145020</v>
      </c>
      <c r="AI845" s="32">
        <v>0</v>
      </c>
      <c r="AJ845" s="33">
        <f t="shared" si="49"/>
        <v>0</v>
      </c>
      <c r="AK845" s="154"/>
      <c r="AL845" s="154"/>
      <c r="AM845" s="154"/>
      <c r="AN845" s="40" t="s">
        <v>115</v>
      </c>
      <c r="AO845" s="48"/>
      <c r="AP845" s="48"/>
      <c r="AQ845" s="48"/>
      <c r="AR845" s="48"/>
      <c r="AS845" s="48" t="s">
        <v>2412</v>
      </c>
      <c r="AT845" s="48"/>
      <c r="AU845" s="48"/>
      <c r="AV845" s="48"/>
      <c r="AW845" s="75"/>
      <c r="AX845" s="75"/>
      <c r="AY845" s="75"/>
      <c r="AZ845" s="75"/>
      <c r="BA845" s="381"/>
      <c r="BB845" s="156"/>
      <c r="BC845" s="156"/>
      <c r="BD845" s="156"/>
      <c r="BE845" s="983">
        <v>761</v>
      </c>
    </row>
    <row r="846" spans="1:57" ht="12.95" customHeight="1">
      <c r="A846" s="1383" t="s">
        <v>978</v>
      </c>
      <c r="B846" s="1371"/>
      <c r="C846" s="1371"/>
      <c r="D846" s="1408">
        <v>210009274</v>
      </c>
      <c r="E846" s="1375" t="s">
        <v>4870</v>
      </c>
      <c r="F846" s="1375" t="s">
        <v>4870</v>
      </c>
      <c r="G846" s="1371"/>
      <c r="H846" s="1371"/>
      <c r="I846" s="1375" t="s">
        <v>2410</v>
      </c>
      <c r="J846" s="1375" t="s">
        <v>550</v>
      </c>
      <c r="K846" s="1375" t="s">
        <v>2411</v>
      </c>
      <c r="L846" s="1375" t="s">
        <v>149</v>
      </c>
      <c r="M846" s="1440"/>
      <c r="N846" s="1375"/>
      <c r="O846" s="1383" t="s">
        <v>105</v>
      </c>
      <c r="P846" s="1377" t="s">
        <v>106</v>
      </c>
      <c r="Q846" s="1375" t="s">
        <v>107</v>
      </c>
      <c r="R846" s="1377" t="s">
        <v>2134</v>
      </c>
      <c r="S846" s="1375" t="s">
        <v>109</v>
      </c>
      <c r="T846" s="1377" t="s">
        <v>106</v>
      </c>
      <c r="U846" s="1375" t="s">
        <v>121</v>
      </c>
      <c r="V846" s="1375" t="s">
        <v>111</v>
      </c>
      <c r="W846" s="1377">
        <v>60</v>
      </c>
      <c r="X846" s="1375" t="s">
        <v>112</v>
      </c>
      <c r="Y846" s="1377"/>
      <c r="Z846" s="1377"/>
      <c r="AA846" s="1377"/>
      <c r="AB846" s="1377">
        <v>0</v>
      </c>
      <c r="AC846" s="1375">
        <v>90</v>
      </c>
      <c r="AD846" s="1375">
        <v>10</v>
      </c>
      <c r="AE846" s="1379" t="s">
        <v>178</v>
      </c>
      <c r="AF846" s="1441" t="s">
        <v>114</v>
      </c>
      <c r="AG846" s="1380">
        <v>2.93</v>
      </c>
      <c r="AH846" s="1380">
        <v>1145020</v>
      </c>
      <c r="AI846" s="1916">
        <v>0</v>
      </c>
      <c r="AJ846" s="1916">
        <v>0</v>
      </c>
      <c r="AK846" s="1382"/>
      <c r="AL846" s="1381"/>
      <c r="AM846" s="1381"/>
      <c r="AN846" s="1383" t="s">
        <v>115</v>
      </c>
      <c r="AO846" s="1375"/>
      <c r="AP846" s="1375"/>
      <c r="AQ846" s="1375"/>
      <c r="AR846" s="1375"/>
      <c r="AS846" s="1375" t="s">
        <v>2412</v>
      </c>
      <c r="AT846" s="1375"/>
      <c r="AU846" s="1375"/>
      <c r="AV846" s="1375"/>
      <c r="AW846" s="1375"/>
      <c r="AX846" s="1375"/>
      <c r="AY846" s="1375"/>
      <c r="AZ846" s="1383" t="s">
        <v>5005</v>
      </c>
      <c r="BA846" s="1711" t="s">
        <v>4556</v>
      </c>
      <c r="BB846" s="254"/>
      <c r="BD846" s="1" t="e">
        <f>VLOOKUP($F$2877:$F$3305,$E$17:$BE$2871,53,0)</f>
        <v>#VALUE!</v>
      </c>
      <c r="BE846" s="979" t="e">
        <f>BD846+0.5</f>
        <v>#VALUE!</v>
      </c>
    </row>
    <row r="847" spans="1:57" ht="12.95" customHeight="1">
      <c r="A847" s="61" t="s">
        <v>8484</v>
      </c>
      <c r="B847" s="213"/>
      <c r="C847" s="213"/>
      <c r="D847" s="131">
        <v>210018379</v>
      </c>
      <c r="E847" s="216" t="s">
        <v>3646</v>
      </c>
      <c r="F847" s="216"/>
      <c r="G847" s="217">
        <v>22100662</v>
      </c>
      <c r="H847" s="26"/>
      <c r="I847" s="26" t="s">
        <v>577</v>
      </c>
      <c r="J847" s="26" t="s">
        <v>570</v>
      </c>
      <c r="K847" s="26" t="s">
        <v>370</v>
      </c>
      <c r="L847" s="26" t="s">
        <v>103</v>
      </c>
      <c r="M847" s="146" t="s">
        <v>104</v>
      </c>
      <c r="N847" s="26" t="s">
        <v>120</v>
      </c>
      <c r="O847" s="28" t="s">
        <v>83</v>
      </c>
      <c r="P847" s="28" t="s">
        <v>106</v>
      </c>
      <c r="Q847" s="26" t="s">
        <v>107</v>
      </c>
      <c r="R847" s="28" t="s">
        <v>108</v>
      </c>
      <c r="S847" s="26" t="s">
        <v>109</v>
      </c>
      <c r="T847" s="28" t="s">
        <v>106</v>
      </c>
      <c r="U847" s="26" t="s">
        <v>121</v>
      </c>
      <c r="V847" s="26" t="s">
        <v>111</v>
      </c>
      <c r="W847" s="77">
        <v>60</v>
      </c>
      <c r="X847" s="26" t="s">
        <v>112</v>
      </c>
      <c r="Y847" s="28"/>
      <c r="Z847" s="28"/>
      <c r="AA847" s="28"/>
      <c r="AB847" s="168">
        <v>30</v>
      </c>
      <c r="AC847" s="169">
        <v>60</v>
      </c>
      <c r="AD847" s="169">
        <v>10</v>
      </c>
      <c r="AE847" s="150" t="s">
        <v>128</v>
      </c>
      <c r="AF847" s="174" t="s">
        <v>114</v>
      </c>
      <c r="AG847" s="151">
        <v>268</v>
      </c>
      <c r="AH847" s="80">
        <v>1001</v>
      </c>
      <c r="AI847" s="152">
        <f>AG847*AH847</f>
        <v>268268</v>
      </c>
      <c r="AJ847" s="153">
        <f t="shared" ref="AJ847:AJ853" si="50">AI847*1.12</f>
        <v>300460.16000000003</v>
      </c>
      <c r="AK847" s="154"/>
      <c r="AL847" s="154"/>
      <c r="AM847" s="154"/>
      <c r="AN847" s="24" t="s">
        <v>115</v>
      </c>
      <c r="AO847" s="26"/>
      <c r="AP847" s="26"/>
      <c r="AQ847" s="26"/>
      <c r="AR847" s="26"/>
      <c r="AS847" s="26" t="s">
        <v>2413</v>
      </c>
      <c r="AT847" s="26"/>
      <c r="AU847" s="26"/>
      <c r="AV847" s="26"/>
      <c r="AW847" s="75"/>
      <c r="AX847" s="75"/>
      <c r="AY847" s="75"/>
      <c r="AZ847" s="75"/>
      <c r="BA847" s="381"/>
      <c r="BB847" s="156"/>
      <c r="BC847" s="156"/>
      <c r="BD847" s="156"/>
      <c r="BE847" s="983">
        <v>763</v>
      </c>
    </row>
    <row r="848" spans="1:57" ht="12.95" customHeight="1">
      <c r="A848" s="61" t="s">
        <v>8485</v>
      </c>
      <c r="B848" s="213"/>
      <c r="C848" s="986" t="s">
        <v>2124</v>
      </c>
      <c r="D848" s="131">
        <v>210036417</v>
      </c>
      <c r="E848" s="216" t="s">
        <v>3647</v>
      </c>
      <c r="F848" s="216"/>
      <c r="G848" s="217">
        <v>22100578</v>
      </c>
      <c r="H848" s="157"/>
      <c r="I848" s="157" t="s">
        <v>2414</v>
      </c>
      <c r="J848" s="158" t="s">
        <v>581</v>
      </c>
      <c r="K848" s="157" t="s">
        <v>268</v>
      </c>
      <c r="L848" s="157" t="s">
        <v>402</v>
      </c>
      <c r="M848" s="146"/>
      <c r="N848" s="157"/>
      <c r="O848" s="159" t="s">
        <v>105</v>
      </c>
      <c r="P848" s="159" t="s">
        <v>106</v>
      </c>
      <c r="Q848" s="157" t="s">
        <v>107</v>
      </c>
      <c r="R848" s="391" t="s">
        <v>1092</v>
      </c>
      <c r="S848" s="157" t="s">
        <v>109</v>
      </c>
      <c r="T848" s="159" t="s">
        <v>106</v>
      </c>
      <c r="U848" s="157" t="s">
        <v>121</v>
      </c>
      <c r="V848" s="157" t="s">
        <v>111</v>
      </c>
      <c r="W848" s="159">
        <v>60</v>
      </c>
      <c r="X848" s="158" t="s">
        <v>112</v>
      </c>
      <c r="Y848" s="159"/>
      <c r="Z848" s="159"/>
      <c r="AA848" s="159"/>
      <c r="AB848" s="160"/>
      <c r="AC848" s="161">
        <v>90</v>
      </c>
      <c r="AD848" s="161">
        <v>10</v>
      </c>
      <c r="AE848" s="162" t="s">
        <v>128</v>
      </c>
      <c r="AF848" s="157" t="s">
        <v>114</v>
      </c>
      <c r="AG848" s="163">
        <v>10</v>
      </c>
      <c r="AH848" s="164">
        <v>6083</v>
      </c>
      <c r="AI848" s="152">
        <f>AG848*AH848</f>
        <v>60830</v>
      </c>
      <c r="AJ848" s="153">
        <f t="shared" si="50"/>
        <v>68129.600000000006</v>
      </c>
      <c r="AK848" s="154"/>
      <c r="AL848" s="154"/>
      <c r="AM848" s="154"/>
      <c r="AN848" s="165" t="s">
        <v>115</v>
      </c>
      <c r="AO848" s="157"/>
      <c r="AP848" s="157"/>
      <c r="AQ848" s="157"/>
      <c r="AR848" s="157"/>
      <c r="AS848" s="157" t="s">
        <v>2415</v>
      </c>
      <c r="AT848" s="157"/>
      <c r="AU848" s="157"/>
      <c r="AV848" s="157"/>
      <c r="AW848" s="75"/>
      <c r="AX848" s="75"/>
      <c r="AY848" s="75"/>
      <c r="AZ848" s="75"/>
      <c r="BA848" s="381"/>
      <c r="BB848" s="381"/>
      <c r="BC848" s="156"/>
      <c r="BD848" s="156"/>
      <c r="BE848" s="983">
        <v>764</v>
      </c>
    </row>
    <row r="849" spans="1:243" ht="12.95" customHeight="1">
      <c r="A849" s="61" t="s">
        <v>8485</v>
      </c>
      <c r="B849" s="213"/>
      <c r="C849" s="986" t="s">
        <v>2124</v>
      </c>
      <c r="D849" s="131">
        <v>210036418</v>
      </c>
      <c r="E849" s="216" t="s">
        <v>3648</v>
      </c>
      <c r="F849" s="216"/>
      <c r="G849" s="217">
        <v>22100579</v>
      </c>
      <c r="H849" s="157"/>
      <c r="I849" s="157" t="s">
        <v>2414</v>
      </c>
      <c r="J849" s="158" t="s">
        <v>581</v>
      </c>
      <c r="K849" s="157" t="s">
        <v>268</v>
      </c>
      <c r="L849" s="157" t="s">
        <v>402</v>
      </c>
      <c r="M849" s="146"/>
      <c r="N849" s="157"/>
      <c r="O849" s="159" t="s">
        <v>105</v>
      </c>
      <c r="P849" s="159" t="s">
        <v>106</v>
      </c>
      <c r="Q849" s="157" t="s">
        <v>107</v>
      </c>
      <c r="R849" s="391" t="s">
        <v>1092</v>
      </c>
      <c r="S849" s="157" t="s">
        <v>109</v>
      </c>
      <c r="T849" s="159" t="s">
        <v>106</v>
      </c>
      <c r="U849" s="157" t="s">
        <v>121</v>
      </c>
      <c r="V849" s="157" t="s">
        <v>111</v>
      </c>
      <c r="W849" s="159">
        <v>60</v>
      </c>
      <c r="X849" s="158" t="s">
        <v>112</v>
      </c>
      <c r="Y849" s="159"/>
      <c r="Z849" s="159"/>
      <c r="AA849" s="159"/>
      <c r="AB849" s="160"/>
      <c r="AC849" s="161">
        <v>90</v>
      </c>
      <c r="AD849" s="161">
        <v>10</v>
      </c>
      <c r="AE849" s="162" t="s">
        <v>128</v>
      </c>
      <c r="AF849" s="157" t="s">
        <v>114</v>
      </c>
      <c r="AG849" s="163">
        <v>10</v>
      </c>
      <c r="AH849" s="164">
        <v>5048</v>
      </c>
      <c r="AI849" s="152">
        <f>AG849*AH849</f>
        <v>50480</v>
      </c>
      <c r="AJ849" s="153">
        <f t="shared" si="50"/>
        <v>56537.600000000006</v>
      </c>
      <c r="AK849" s="154"/>
      <c r="AL849" s="154"/>
      <c r="AM849" s="154"/>
      <c r="AN849" s="165" t="s">
        <v>115</v>
      </c>
      <c r="AO849" s="157"/>
      <c r="AP849" s="157"/>
      <c r="AQ849" s="157"/>
      <c r="AR849" s="157"/>
      <c r="AS849" s="157" t="s">
        <v>2416</v>
      </c>
      <c r="AT849" s="157"/>
      <c r="AU849" s="157"/>
      <c r="AV849" s="157"/>
      <c r="AW849" s="75"/>
      <c r="AX849" s="75"/>
      <c r="AY849" s="75"/>
      <c r="AZ849" s="75"/>
      <c r="BA849" s="381"/>
      <c r="BB849" s="156"/>
      <c r="BC849" s="156"/>
      <c r="BD849" s="156"/>
      <c r="BE849" s="983">
        <v>765</v>
      </c>
    </row>
    <row r="850" spans="1:243" ht="12.95" customHeight="1">
      <c r="A850" s="398" t="s">
        <v>8485</v>
      </c>
      <c r="B850" s="260"/>
      <c r="C850" s="260"/>
      <c r="D850" s="110">
        <v>210036419</v>
      </c>
      <c r="E850" s="26" t="s">
        <v>3649</v>
      </c>
      <c r="F850" s="26"/>
      <c r="G850" s="260"/>
      <c r="H850" s="260"/>
      <c r="I850" s="30" t="s">
        <v>2414</v>
      </c>
      <c r="J850" s="30" t="s">
        <v>581</v>
      </c>
      <c r="K850" s="30" t="s">
        <v>268</v>
      </c>
      <c r="L850" s="62" t="s">
        <v>402</v>
      </c>
      <c r="M850" s="1160"/>
      <c r="N850" s="28"/>
      <c r="O850" s="66" t="s">
        <v>105</v>
      </c>
      <c r="P850" s="30" t="s">
        <v>106</v>
      </c>
      <c r="Q850" s="24" t="s">
        <v>107</v>
      </c>
      <c r="R850" s="28" t="s">
        <v>1092</v>
      </c>
      <c r="S850" s="24" t="s">
        <v>109</v>
      </c>
      <c r="T850" s="30" t="s">
        <v>106</v>
      </c>
      <c r="U850" s="30" t="s">
        <v>121</v>
      </c>
      <c r="V850" s="24" t="s">
        <v>111</v>
      </c>
      <c r="W850" s="30">
        <v>60</v>
      </c>
      <c r="X850" s="24" t="s">
        <v>112</v>
      </c>
      <c r="Y850" s="24"/>
      <c r="Z850" s="24"/>
      <c r="AA850" s="924"/>
      <c r="AB850" s="506"/>
      <c r="AC850" s="401">
        <v>90</v>
      </c>
      <c r="AD850" s="401">
        <v>10</v>
      </c>
      <c r="AE850" s="278" t="s">
        <v>128</v>
      </c>
      <c r="AF850" s="35" t="s">
        <v>114</v>
      </c>
      <c r="AG850" s="1161">
        <v>10</v>
      </c>
      <c r="AH850" s="1161">
        <v>1610</v>
      </c>
      <c r="AI850" s="34">
        <v>0</v>
      </c>
      <c r="AJ850" s="34">
        <f t="shared" si="50"/>
        <v>0</v>
      </c>
      <c r="AK850" s="34"/>
      <c r="AL850" s="34"/>
      <c r="AM850" s="34"/>
      <c r="AN850" s="1088" t="s">
        <v>115</v>
      </c>
      <c r="AO850" s="1088"/>
      <c r="AP850" s="1088"/>
      <c r="AQ850" s="30"/>
      <c r="AR850" s="30"/>
      <c r="AS850" s="26" t="s">
        <v>2417</v>
      </c>
      <c r="AT850" s="30"/>
      <c r="AU850" s="36"/>
      <c r="AV850" s="30"/>
      <c r="AW850" s="30"/>
      <c r="AX850" s="30"/>
      <c r="AY850" s="30"/>
      <c r="AZ850" s="24" t="s">
        <v>8479</v>
      </c>
      <c r="BA850" s="311" t="s">
        <v>3944</v>
      </c>
      <c r="BB850" s="311"/>
      <c r="BC850" s="201"/>
      <c r="BD850" s="201"/>
      <c r="BE850" s="983">
        <v>766</v>
      </c>
    </row>
    <row r="851" spans="1:243" ht="12.95" customHeight="1">
      <c r="A851" s="61" t="s">
        <v>317</v>
      </c>
      <c r="B851" s="213"/>
      <c r="C851" s="213"/>
      <c r="D851" s="131">
        <v>270006013</v>
      </c>
      <c r="E851" s="216" t="s">
        <v>1366</v>
      </c>
      <c r="F851" s="216"/>
      <c r="G851" s="217">
        <v>22100472</v>
      </c>
      <c r="H851" s="48"/>
      <c r="I851" s="48" t="s">
        <v>2418</v>
      </c>
      <c r="J851" s="48" t="s">
        <v>2419</v>
      </c>
      <c r="K851" s="48" t="s">
        <v>2420</v>
      </c>
      <c r="L851" s="48" t="s">
        <v>103</v>
      </c>
      <c r="M851" s="146" t="s">
        <v>104</v>
      </c>
      <c r="N851" s="48"/>
      <c r="O851" s="166" t="s">
        <v>105</v>
      </c>
      <c r="P851" s="166" t="s">
        <v>106</v>
      </c>
      <c r="Q851" s="48" t="s">
        <v>107</v>
      </c>
      <c r="R851" s="166" t="s">
        <v>1092</v>
      </c>
      <c r="S851" s="48" t="s">
        <v>109</v>
      </c>
      <c r="T851" s="166" t="s">
        <v>106</v>
      </c>
      <c r="U851" s="48" t="s">
        <v>121</v>
      </c>
      <c r="V851" s="48" t="s">
        <v>111</v>
      </c>
      <c r="W851" s="167">
        <v>60</v>
      </c>
      <c r="X851" s="48" t="s">
        <v>112</v>
      </c>
      <c r="Y851" s="166"/>
      <c r="Z851" s="166"/>
      <c r="AA851" s="166"/>
      <c r="AB851" s="168"/>
      <c r="AC851" s="169">
        <v>90</v>
      </c>
      <c r="AD851" s="169">
        <v>10</v>
      </c>
      <c r="AE851" s="170" t="s">
        <v>128</v>
      </c>
      <c r="AF851" s="171" t="s">
        <v>114</v>
      </c>
      <c r="AG851" s="172">
        <v>282</v>
      </c>
      <c r="AH851" s="173">
        <v>274.13</v>
      </c>
      <c r="AI851" s="152">
        <f>AG851*AH851</f>
        <v>77304.66</v>
      </c>
      <c r="AJ851" s="153">
        <f t="shared" si="50"/>
        <v>86581.219200000007</v>
      </c>
      <c r="AK851" s="154"/>
      <c r="AL851" s="154"/>
      <c r="AM851" s="154"/>
      <c r="AN851" s="40" t="s">
        <v>115</v>
      </c>
      <c r="AO851" s="48"/>
      <c r="AP851" s="48"/>
      <c r="AQ851" s="48"/>
      <c r="AR851" s="48"/>
      <c r="AS851" s="48" t="s">
        <v>2421</v>
      </c>
      <c r="AT851" s="48"/>
      <c r="AU851" s="48"/>
      <c r="AV851" s="48"/>
      <c r="AW851" s="75"/>
      <c r="AX851" s="75"/>
      <c r="AY851" s="75"/>
      <c r="AZ851" s="75"/>
      <c r="BA851" s="381"/>
      <c r="BB851" s="156"/>
      <c r="BC851" s="156"/>
      <c r="BD851" s="156"/>
      <c r="BE851" s="983">
        <v>767</v>
      </c>
    </row>
    <row r="852" spans="1:243" ht="12.95" customHeight="1">
      <c r="A852" s="61" t="s">
        <v>8484</v>
      </c>
      <c r="B852" s="213"/>
      <c r="C852" s="213"/>
      <c r="D852" s="131">
        <v>220034735</v>
      </c>
      <c r="E852" s="216" t="s">
        <v>3650</v>
      </c>
      <c r="F852" s="216"/>
      <c r="G852" s="217">
        <v>22100680</v>
      </c>
      <c r="H852" s="26"/>
      <c r="I852" s="26" t="s">
        <v>2422</v>
      </c>
      <c r="J852" s="26" t="s">
        <v>2423</v>
      </c>
      <c r="K852" s="26" t="s">
        <v>2424</v>
      </c>
      <c r="L852" s="26" t="s">
        <v>103</v>
      </c>
      <c r="M852" s="146" t="s">
        <v>104</v>
      </c>
      <c r="N852" s="26"/>
      <c r="O852" s="28" t="s">
        <v>105</v>
      </c>
      <c r="P852" s="28" t="s">
        <v>106</v>
      </c>
      <c r="Q852" s="26" t="s">
        <v>107</v>
      </c>
      <c r="R852" s="28" t="s">
        <v>433</v>
      </c>
      <c r="S852" s="26" t="s">
        <v>109</v>
      </c>
      <c r="T852" s="28" t="s">
        <v>106</v>
      </c>
      <c r="U852" s="26" t="s">
        <v>121</v>
      </c>
      <c r="V852" s="26" t="s">
        <v>111</v>
      </c>
      <c r="W852" s="77">
        <v>60</v>
      </c>
      <c r="X852" s="26" t="s">
        <v>112</v>
      </c>
      <c r="Y852" s="28"/>
      <c r="Z852" s="28"/>
      <c r="AA852" s="28"/>
      <c r="AB852" s="49"/>
      <c r="AC852" s="27">
        <v>90</v>
      </c>
      <c r="AD852" s="27">
        <v>10</v>
      </c>
      <c r="AE852" s="150" t="s">
        <v>128</v>
      </c>
      <c r="AF852" s="174" t="s">
        <v>114</v>
      </c>
      <c r="AG852" s="151">
        <v>6</v>
      </c>
      <c r="AH852" s="80">
        <v>3900</v>
      </c>
      <c r="AI852" s="32">
        <v>0</v>
      </c>
      <c r="AJ852" s="33">
        <f t="shared" si="50"/>
        <v>0</v>
      </c>
      <c r="AK852" s="154"/>
      <c r="AL852" s="154"/>
      <c r="AM852" s="154"/>
      <c r="AN852" s="24" t="s">
        <v>115</v>
      </c>
      <c r="AO852" s="26"/>
      <c r="AP852" s="26"/>
      <c r="AQ852" s="26"/>
      <c r="AR852" s="26"/>
      <c r="AS852" s="26" t="s">
        <v>2425</v>
      </c>
      <c r="AT852" s="26"/>
      <c r="AU852" s="26"/>
      <c r="AV852" s="26"/>
      <c r="AW852" s="75"/>
      <c r="AX852" s="75"/>
      <c r="AY852" s="75"/>
      <c r="AZ852" s="75"/>
      <c r="BA852" s="381"/>
      <c r="BB852" s="156"/>
      <c r="BC852" s="156"/>
      <c r="BD852" s="156"/>
      <c r="BE852" s="983">
        <v>768</v>
      </c>
    </row>
    <row r="853" spans="1:243" ht="12.95" customHeight="1">
      <c r="A853" s="61" t="s">
        <v>8484</v>
      </c>
      <c r="B853" s="524"/>
      <c r="C853" s="524"/>
      <c r="D853" s="131">
        <v>220034735</v>
      </c>
      <c r="E853" s="796" t="s">
        <v>4872</v>
      </c>
      <c r="F853" s="796"/>
      <c r="G853" s="524"/>
      <c r="H853" s="524"/>
      <c r="I853" s="606" t="s">
        <v>2422</v>
      </c>
      <c r="J853" s="606" t="s">
        <v>2423</v>
      </c>
      <c r="K853" s="606" t="s">
        <v>2424</v>
      </c>
      <c r="L853" s="470" t="s">
        <v>103</v>
      </c>
      <c r="M853" s="217" t="s">
        <v>104</v>
      </c>
      <c r="N853" s="470"/>
      <c r="O853" s="64" t="s">
        <v>105</v>
      </c>
      <c r="P853" s="398" t="s">
        <v>106</v>
      </c>
      <c r="Q853" s="606" t="s">
        <v>107</v>
      </c>
      <c r="R853" s="398" t="s">
        <v>2149</v>
      </c>
      <c r="S853" s="470" t="s">
        <v>109</v>
      </c>
      <c r="T853" s="398" t="s">
        <v>106</v>
      </c>
      <c r="U853" s="606" t="s">
        <v>121</v>
      </c>
      <c r="V853" s="606" t="s">
        <v>111</v>
      </c>
      <c r="W853" s="398">
        <v>60</v>
      </c>
      <c r="X853" s="606" t="s">
        <v>112</v>
      </c>
      <c r="Y853" s="398"/>
      <c r="Z853" s="398"/>
      <c r="AA853" s="398"/>
      <c r="AB853" s="506">
        <v>0</v>
      </c>
      <c r="AC853" s="401">
        <v>90</v>
      </c>
      <c r="AD853" s="401">
        <v>10</v>
      </c>
      <c r="AE853" s="794" t="s">
        <v>128</v>
      </c>
      <c r="AF853" s="447" t="s">
        <v>114</v>
      </c>
      <c r="AG853" s="610">
        <v>16</v>
      </c>
      <c r="AH853" s="610">
        <v>3900</v>
      </c>
      <c r="AI853" s="739">
        <v>62400</v>
      </c>
      <c r="AJ853" s="739">
        <f t="shared" si="50"/>
        <v>69888</v>
      </c>
      <c r="AK853" s="740"/>
      <c r="AL853" s="741"/>
      <c r="AM853" s="741"/>
      <c r="AN853" s="395" t="s">
        <v>115</v>
      </c>
      <c r="AO853" s="606"/>
      <c r="AP853" s="606"/>
      <c r="AQ853" s="606"/>
      <c r="AR853" s="606"/>
      <c r="AS853" s="606" t="s">
        <v>2425</v>
      </c>
      <c r="AT853" s="606"/>
      <c r="AU853" s="606"/>
      <c r="AV853" s="606"/>
      <c r="AW853" s="75"/>
      <c r="AX853" s="75"/>
      <c r="AY853" s="75"/>
      <c r="AZ853" s="60" t="s">
        <v>3843</v>
      </c>
      <c r="BA853" s="650"/>
      <c r="BB853" s="326"/>
      <c r="BC853" s="326"/>
      <c r="BD853" s="106"/>
      <c r="BE853" s="983">
        <v>769</v>
      </c>
    </row>
    <row r="854" spans="1:243" ht="12.95" customHeight="1">
      <c r="A854" s="61" t="s">
        <v>8484</v>
      </c>
      <c r="B854" s="213"/>
      <c r="C854" s="213"/>
      <c r="D854" s="131">
        <v>120007329</v>
      </c>
      <c r="E854" s="216" t="s">
        <v>3651</v>
      </c>
      <c r="F854" s="216"/>
      <c r="G854" s="217">
        <v>22100681</v>
      </c>
      <c r="H854" s="26"/>
      <c r="I854" s="26" t="s">
        <v>2426</v>
      </c>
      <c r="J854" s="26" t="s">
        <v>2427</v>
      </c>
      <c r="K854" s="26" t="s">
        <v>2428</v>
      </c>
      <c r="L854" s="26" t="s">
        <v>103</v>
      </c>
      <c r="M854" s="146" t="s">
        <v>104</v>
      </c>
      <c r="N854" s="26"/>
      <c r="O854" s="28" t="s">
        <v>105</v>
      </c>
      <c r="P854" s="28" t="s">
        <v>106</v>
      </c>
      <c r="Q854" s="26" t="s">
        <v>107</v>
      </c>
      <c r="R854" s="28" t="s">
        <v>433</v>
      </c>
      <c r="S854" s="26" t="s">
        <v>109</v>
      </c>
      <c r="T854" s="28" t="s">
        <v>106</v>
      </c>
      <c r="U854" s="26" t="s">
        <v>121</v>
      </c>
      <c r="V854" s="26" t="s">
        <v>111</v>
      </c>
      <c r="W854" s="77">
        <v>60</v>
      </c>
      <c r="X854" s="26" t="s">
        <v>112</v>
      </c>
      <c r="Y854" s="28"/>
      <c r="Z854" s="28"/>
      <c r="AA854" s="28"/>
      <c r="AB854" s="49"/>
      <c r="AC854" s="27">
        <v>90</v>
      </c>
      <c r="AD854" s="27">
        <v>10</v>
      </c>
      <c r="AE854" s="150" t="s">
        <v>128</v>
      </c>
      <c r="AF854" s="174" t="s">
        <v>114</v>
      </c>
      <c r="AG854" s="151">
        <v>4</v>
      </c>
      <c r="AH854" s="80">
        <v>28462.5</v>
      </c>
      <c r="AI854" s="905">
        <v>0</v>
      </c>
      <c r="AJ854" s="905">
        <v>0</v>
      </c>
      <c r="AK854" s="154"/>
      <c r="AL854" s="154"/>
      <c r="AM854" s="154"/>
      <c r="AN854" s="24" t="s">
        <v>115</v>
      </c>
      <c r="AO854" s="26"/>
      <c r="AP854" s="26"/>
      <c r="AQ854" s="26"/>
      <c r="AR854" s="26"/>
      <c r="AS854" s="26" t="s">
        <v>2429</v>
      </c>
      <c r="AT854" s="26"/>
      <c r="AU854" s="26"/>
      <c r="AV854" s="26"/>
      <c r="AW854" s="75"/>
      <c r="AX854" s="75"/>
      <c r="AY854" s="75"/>
      <c r="AZ854" s="75"/>
      <c r="BA854" s="381"/>
      <c r="BB854" s="381"/>
      <c r="BC854" s="156"/>
      <c r="BD854" s="156"/>
      <c r="BE854" s="983">
        <v>770</v>
      </c>
    </row>
    <row r="855" spans="1:243" ht="12.95" customHeight="1">
      <c r="A855" s="1263" t="s">
        <v>8484</v>
      </c>
      <c r="B855" s="529"/>
      <c r="C855" s="529"/>
      <c r="D855" s="1263">
        <v>120007329</v>
      </c>
      <c r="E855" s="1271" t="s">
        <v>9038</v>
      </c>
      <c r="F855" s="1271" t="s">
        <v>3651</v>
      </c>
      <c r="G855" s="529"/>
      <c r="H855" s="529"/>
      <c r="I855" s="530" t="s">
        <v>2426</v>
      </c>
      <c r="J855" s="530" t="s">
        <v>2427</v>
      </c>
      <c r="K855" s="530" t="s">
        <v>2428</v>
      </c>
      <c r="L855" s="530" t="s">
        <v>103</v>
      </c>
      <c r="M855" s="1272" t="s">
        <v>104</v>
      </c>
      <c r="N855" s="530"/>
      <c r="O855" s="321" t="s">
        <v>105</v>
      </c>
      <c r="P855" s="321" t="s">
        <v>106</v>
      </c>
      <c r="Q855" s="530" t="s">
        <v>107</v>
      </c>
      <c r="R855" s="1257" t="s">
        <v>1155</v>
      </c>
      <c r="S855" s="962" t="s">
        <v>109</v>
      </c>
      <c r="T855" s="321" t="s">
        <v>106</v>
      </c>
      <c r="U855" s="530" t="s">
        <v>121</v>
      </c>
      <c r="V855" s="530" t="s">
        <v>111</v>
      </c>
      <c r="W855" s="321">
        <v>60</v>
      </c>
      <c r="X855" s="530" t="s">
        <v>112</v>
      </c>
      <c r="Y855" s="321"/>
      <c r="Z855" s="321"/>
      <c r="AA855" s="321"/>
      <c r="AB855" s="321">
        <v>0</v>
      </c>
      <c r="AC855" s="530">
        <v>90</v>
      </c>
      <c r="AD855" s="530">
        <v>10</v>
      </c>
      <c r="AE855" s="618" t="s">
        <v>128</v>
      </c>
      <c r="AF855" s="530" t="s">
        <v>114</v>
      </c>
      <c r="AG855" s="1273">
        <v>4</v>
      </c>
      <c r="AH855" s="531">
        <v>28462.5</v>
      </c>
      <c r="AI855" s="1261">
        <v>113850</v>
      </c>
      <c r="AJ855" s="1274">
        <v>127512.00000000001</v>
      </c>
      <c r="AK855" s="619"/>
      <c r="AL855" s="620"/>
      <c r="AM855" s="620"/>
      <c r="AN855" s="621" t="s">
        <v>115</v>
      </c>
      <c r="AO855" s="530"/>
      <c r="AP855" s="530"/>
      <c r="AQ855" s="530"/>
      <c r="AR855" s="530"/>
      <c r="AS855" s="530" t="s">
        <v>2429</v>
      </c>
      <c r="AT855" s="530"/>
      <c r="AU855" s="530"/>
      <c r="AV855" s="530"/>
      <c r="AW855" s="1175"/>
      <c r="AX855" s="1175"/>
      <c r="AY855" s="1175"/>
      <c r="AZ855" s="530" t="s">
        <v>7606</v>
      </c>
      <c r="BA855" s="1897" t="s">
        <v>104</v>
      </c>
      <c r="BB855" s="254"/>
      <c r="BD855" s="1" t="e">
        <f>VLOOKUP($F$2877:$F$3305,$E$17:$BE$2871,53,0)</f>
        <v>#VALUE!</v>
      </c>
      <c r="BE855" s="979" t="e">
        <f>BD855+0.5</f>
        <v>#VALUE!</v>
      </c>
    </row>
    <row r="856" spans="1:243" ht="12.95" customHeight="1">
      <c r="A856" s="61" t="s">
        <v>8484</v>
      </c>
      <c r="B856" s="213"/>
      <c r="C856" s="213"/>
      <c r="D856" s="131">
        <v>120011197</v>
      </c>
      <c r="E856" s="216" t="s">
        <v>3652</v>
      </c>
      <c r="F856" s="216"/>
      <c r="G856" s="217">
        <v>22100682</v>
      </c>
      <c r="H856" s="26"/>
      <c r="I856" s="26" t="s">
        <v>2426</v>
      </c>
      <c r="J856" s="26" t="s">
        <v>2427</v>
      </c>
      <c r="K856" s="26" t="s">
        <v>2428</v>
      </c>
      <c r="L856" s="26" t="s">
        <v>103</v>
      </c>
      <c r="M856" s="146" t="s">
        <v>104</v>
      </c>
      <c r="N856" s="26"/>
      <c r="O856" s="28" t="s">
        <v>105</v>
      </c>
      <c r="P856" s="28" t="s">
        <v>106</v>
      </c>
      <c r="Q856" s="26" t="s">
        <v>107</v>
      </c>
      <c r="R856" s="28" t="s">
        <v>433</v>
      </c>
      <c r="S856" s="26" t="s">
        <v>109</v>
      </c>
      <c r="T856" s="28" t="s">
        <v>106</v>
      </c>
      <c r="U856" s="26" t="s">
        <v>121</v>
      </c>
      <c r="V856" s="26" t="s">
        <v>111</v>
      </c>
      <c r="W856" s="77">
        <v>60</v>
      </c>
      <c r="X856" s="26" t="s">
        <v>112</v>
      </c>
      <c r="Y856" s="28"/>
      <c r="Z856" s="28"/>
      <c r="AA856" s="28"/>
      <c r="AB856" s="49"/>
      <c r="AC856" s="27">
        <v>90</v>
      </c>
      <c r="AD856" s="27">
        <v>10</v>
      </c>
      <c r="AE856" s="150" t="s">
        <v>128</v>
      </c>
      <c r="AF856" s="174" t="s">
        <v>114</v>
      </c>
      <c r="AG856" s="151">
        <v>5</v>
      </c>
      <c r="AH856" s="80">
        <v>50000</v>
      </c>
      <c r="AI856" s="152">
        <f>AG856*AH856</f>
        <v>250000</v>
      </c>
      <c r="AJ856" s="153">
        <f>AI856*1.12</f>
        <v>280000</v>
      </c>
      <c r="AK856" s="154"/>
      <c r="AL856" s="154"/>
      <c r="AM856" s="154"/>
      <c r="AN856" s="24" t="s">
        <v>115</v>
      </c>
      <c r="AO856" s="253"/>
      <c r="AP856" s="26"/>
      <c r="AQ856" s="26"/>
      <c r="AR856" s="26"/>
      <c r="AS856" s="26" t="s">
        <v>2430</v>
      </c>
      <c r="AT856" s="26"/>
      <c r="AU856" s="26"/>
      <c r="AV856" s="26"/>
      <c r="AW856" s="75"/>
      <c r="AX856" s="75"/>
      <c r="AY856" s="75"/>
      <c r="AZ856" s="75"/>
      <c r="BA856" s="381"/>
      <c r="BB856" s="156"/>
      <c r="BC856" s="156"/>
      <c r="BD856" s="156"/>
      <c r="BE856" s="983">
        <v>771</v>
      </c>
    </row>
    <row r="857" spans="1:243" ht="12.95" customHeight="1">
      <c r="A857" s="61" t="s">
        <v>8484</v>
      </c>
      <c r="B857" s="213"/>
      <c r="C857" s="213"/>
      <c r="D857" s="131">
        <v>230000521</v>
      </c>
      <c r="E857" s="216" t="s">
        <v>1393</v>
      </c>
      <c r="F857" s="216"/>
      <c r="G857" s="217">
        <v>22100683</v>
      </c>
      <c r="H857" s="26"/>
      <c r="I857" s="26" t="s">
        <v>2431</v>
      </c>
      <c r="J857" s="26" t="s">
        <v>2432</v>
      </c>
      <c r="K857" s="26" t="s">
        <v>2433</v>
      </c>
      <c r="L857" s="26" t="s">
        <v>103</v>
      </c>
      <c r="M857" s="146" t="s">
        <v>925</v>
      </c>
      <c r="N857" s="26"/>
      <c r="O857" s="28" t="s">
        <v>105</v>
      </c>
      <c r="P857" s="28" t="s">
        <v>106</v>
      </c>
      <c r="Q857" s="26" t="s">
        <v>107</v>
      </c>
      <c r="R857" s="28" t="s">
        <v>433</v>
      </c>
      <c r="S857" s="26" t="s">
        <v>109</v>
      </c>
      <c r="T857" s="28" t="s">
        <v>106</v>
      </c>
      <c r="U857" s="26" t="s">
        <v>121</v>
      </c>
      <c r="V857" s="26" t="s">
        <v>111</v>
      </c>
      <c r="W857" s="77">
        <v>60</v>
      </c>
      <c r="X857" s="26" t="s">
        <v>112</v>
      </c>
      <c r="Y857" s="28"/>
      <c r="Z857" s="28"/>
      <c r="AA857" s="28"/>
      <c r="AB857" s="49"/>
      <c r="AC857" s="27">
        <v>90</v>
      </c>
      <c r="AD857" s="27">
        <v>10</v>
      </c>
      <c r="AE857" s="150" t="s">
        <v>178</v>
      </c>
      <c r="AF857" s="174" t="s">
        <v>114</v>
      </c>
      <c r="AG857" s="151">
        <v>1.95</v>
      </c>
      <c r="AH857" s="80">
        <v>247250</v>
      </c>
      <c r="AI857" s="152">
        <f>AG857*AH857</f>
        <v>482137.5</v>
      </c>
      <c r="AJ857" s="153">
        <f>AI857*1.12</f>
        <v>539994</v>
      </c>
      <c r="AK857" s="154"/>
      <c r="AL857" s="154"/>
      <c r="AM857" s="154"/>
      <c r="AN857" s="24" t="s">
        <v>115</v>
      </c>
      <c r="AO857" s="26"/>
      <c r="AP857" s="26"/>
      <c r="AQ857" s="26"/>
      <c r="AR857" s="26"/>
      <c r="AS857" s="26" t="s">
        <v>2434</v>
      </c>
      <c r="AT857" s="26"/>
      <c r="AU857" s="26"/>
      <c r="AV857" s="26"/>
      <c r="AW857" s="75"/>
      <c r="AX857" s="75"/>
      <c r="AY857" s="75"/>
      <c r="AZ857" s="75"/>
      <c r="BA857" s="381"/>
      <c r="BB857" s="156"/>
      <c r="BC857" s="156"/>
      <c r="BD857" s="156"/>
      <c r="BE857" s="983">
        <v>772</v>
      </c>
    </row>
    <row r="858" spans="1:243" ht="12.95" customHeight="1">
      <c r="A858" s="1383" t="s">
        <v>1171</v>
      </c>
      <c r="B858" s="1371"/>
      <c r="C858" s="1371"/>
      <c r="D858" s="1372">
        <v>210035474</v>
      </c>
      <c r="E858" s="1373" t="s">
        <v>3653</v>
      </c>
      <c r="F858" s="1373" t="s">
        <v>3653</v>
      </c>
      <c r="G858" s="1371"/>
      <c r="H858" s="1371"/>
      <c r="I858" s="1375" t="s">
        <v>2435</v>
      </c>
      <c r="J858" s="1375" t="s">
        <v>2436</v>
      </c>
      <c r="K858" s="1375" t="s">
        <v>2437</v>
      </c>
      <c r="L858" s="1376" t="s">
        <v>103</v>
      </c>
      <c r="M858" s="1377"/>
      <c r="N858" s="1375" t="s">
        <v>120</v>
      </c>
      <c r="O858" s="1378" t="s">
        <v>83</v>
      </c>
      <c r="P858" s="1377" t="s">
        <v>106</v>
      </c>
      <c r="Q858" s="1375" t="s">
        <v>107</v>
      </c>
      <c r="R858" s="1377" t="s">
        <v>1155</v>
      </c>
      <c r="S858" s="1375" t="s">
        <v>109</v>
      </c>
      <c r="T858" s="1377" t="s">
        <v>106</v>
      </c>
      <c r="U858" s="1375" t="s">
        <v>121</v>
      </c>
      <c r="V858" s="1375" t="s">
        <v>111</v>
      </c>
      <c r="W858" s="1377">
        <v>60</v>
      </c>
      <c r="X858" s="1375" t="s">
        <v>112</v>
      </c>
      <c r="Y858" s="1377"/>
      <c r="Z858" s="1377"/>
      <c r="AA858" s="1377"/>
      <c r="AB858" s="1377">
        <v>30</v>
      </c>
      <c r="AC858" s="1375">
        <v>60</v>
      </c>
      <c r="AD858" s="1375">
        <v>10</v>
      </c>
      <c r="AE858" s="1379" t="s">
        <v>122</v>
      </c>
      <c r="AF858" s="1375" t="s">
        <v>114</v>
      </c>
      <c r="AG858" s="1379">
        <v>4</v>
      </c>
      <c r="AH858" s="1380">
        <v>30691.200000000001</v>
      </c>
      <c r="AI858" s="1916">
        <v>0</v>
      </c>
      <c r="AJ858" s="1916">
        <v>0</v>
      </c>
      <c r="AK858" s="1382"/>
      <c r="AL858" s="1381"/>
      <c r="AM858" s="1381"/>
      <c r="AN858" s="1383" t="s">
        <v>115</v>
      </c>
      <c r="AO858" s="1375"/>
      <c r="AP858" s="1375"/>
      <c r="AQ858" s="1375"/>
      <c r="AR858" s="1375"/>
      <c r="AS858" s="1375" t="s">
        <v>2438</v>
      </c>
      <c r="AT858" s="1375"/>
      <c r="AU858" s="1375"/>
      <c r="AV858" s="1375"/>
      <c r="AW858" s="1375"/>
      <c r="AX858" s="1375"/>
      <c r="AY858" s="1375"/>
      <c r="AZ858" s="1383" t="s">
        <v>5005</v>
      </c>
      <c r="BA858" s="1711" t="s">
        <v>4556</v>
      </c>
      <c r="BB858" s="254"/>
      <c r="BD858" s="1" t="e">
        <f>VLOOKUP($F$2877:$F$3305,$E$17:$BE$2871,53,0)</f>
        <v>#VALUE!</v>
      </c>
      <c r="BE858" s="979" t="e">
        <f>BD858+0.5</f>
        <v>#VALUE!</v>
      </c>
    </row>
    <row r="859" spans="1:243" ht="12.95" customHeight="1">
      <c r="A859" s="1383" t="s">
        <v>1171</v>
      </c>
      <c r="B859" s="1371"/>
      <c r="C859" s="1371"/>
      <c r="D859" s="1372">
        <v>210035475</v>
      </c>
      <c r="E859" s="1373" t="s">
        <v>3654</v>
      </c>
      <c r="F859" s="1373" t="s">
        <v>3654</v>
      </c>
      <c r="G859" s="1371"/>
      <c r="H859" s="1371"/>
      <c r="I859" s="1375" t="s">
        <v>2435</v>
      </c>
      <c r="J859" s="1375" t="s">
        <v>2436</v>
      </c>
      <c r="K859" s="1375" t="s">
        <v>2437</v>
      </c>
      <c r="L859" s="1376" t="s">
        <v>103</v>
      </c>
      <c r="M859" s="1377"/>
      <c r="N859" s="1375" t="s">
        <v>120</v>
      </c>
      <c r="O859" s="1378" t="s">
        <v>83</v>
      </c>
      <c r="P859" s="1377" t="s">
        <v>106</v>
      </c>
      <c r="Q859" s="1375" t="s">
        <v>107</v>
      </c>
      <c r="R859" s="1377" t="s">
        <v>1155</v>
      </c>
      <c r="S859" s="1375" t="s">
        <v>109</v>
      </c>
      <c r="T859" s="1377" t="s">
        <v>106</v>
      </c>
      <c r="U859" s="1375" t="s">
        <v>121</v>
      </c>
      <c r="V859" s="1375" t="s">
        <v>111</v>
      </c>
      <c r="W859" s="1377">
        <v>60</v>
      </c>
      <c r="X859" s="1375" t="s">
        <v>112</v>
      </c>
      <c r="Y859" s="1377"/>
      <c r="Z859" s="1377"/>
      <c r="AA859" s="1377"/>
      <c r="AB859" s="1377">
        <v>30</v>
      </c>
      <c r="AC859" s="1375">
        <v>60</v>
      </c>
      <c r="AD859" s="1375">
        <v>10</v>
      </c>
      <c r="AE859" s="1379" t="s">
        <v>122</v>
      </c>
      <c r="AF859" s="1375" t="s">
        <v>114</v>
      </c>
      <c r="AG859" s="1379">
        <v>8</v>
      </c>
      <c r="AH859" s="1380">
        <v>23716.45</v>
      </c>
      <c r="AI859" s="1916">
        <v>0</v>
      </c>
      <c r="AJ859" s="1916">
        <v>0</v>
      </c>
      <c r="AK859" s="1382"/>
      <c r="AL859" s="1381"/>
      <c r="AM859" s="1381"/>
      <c r="AN859" s="1383" t="s">
        <v>115</v>
      </c>
      <c r="AO859" s="1375"/>
      <c r="AP859" s="1375"/>
      <c r="AQ859" s="1375"/>
      <c r="AR859" s="1375"/>
      <c r="AS859" s="1375" t="s">
        <v>2439</v>
      </c>
      <c r="AT859" s="1375"/>
      <c r="AU859" s="1375"/>
      <c r="AV859" s="1375"/>
      <c r="AW859" s="1375"/>
      <c r="AX859" s="1375"/>
      <c r="AY859" s="1375"/>
      <c r="AZ859" s="1383" t="s">
        <v>5005</v>
      </c>
      <c r="BA859" s="1711" t="s">
        <v>4556</v>
      </c>
      <c r="BB859" s="254"/>
      <c r="BD859" s="1" t="e">
        <f>VLOOKUP($F$2877:$F$3305,$E$17:$BE$2871,53,0)</f>
        <v>#VALUE!</v>
      </c>
      <c r="BE859" s="979" t="e">
        <f>BD859+0.5</f>
        <v>#VALUE!</v>
      </c>
    </row>
    <row r="860" spans="1:243" s="201" customFormat="1" ht="13.15" customHeight="1">
      <c r="A860" s="1383" t="s">
        <v>1171</v>
      </c>
      <c r="B860" s="1371"/>
      <c r="C860" s="1371"/>
      <c r="D860" s="1372">
        <v>210035476</v>
      </c>
      <c r="E860" s="1373" t="s">
        <v>3655</v>
      </c>
      <c r="F860" s="1373" t="s">
        <v>3655</v>
      </c>
      <c r="G860" s="1371"/>
      <c r="H860" s="1371"/>
      <c r="I860" s="1375" t="s">
        <v>2435</v>
      </c>
      <c r="J860" s="1375" t="s">
        <v>2436</v>
      </c>
      <c r="K860" s="1375" t="s">
        <v>2437</v>
      </c>
      <c r="L860" s="1376" t="s">
        <v>103</v>
      </c>
      <c r="M860" s="1377"/>
      <c r="N860" s="1375" t="s">
        <v>120</v>
      </c>
      <c r="O860" s="1378" t="s">
        <v>83</v>
      </c>
      <c r="P860" s="1377" t="s">
        <v>106</v>
      </c>
      <c r="Q860" s="1375" t="s">
        <v>107</v>
      </c>
      <c r="R860" s="1377" t="s">
        <v>1155</v>
      </c>
      <c r="S860" s="1375" t="s">
        <v>109</v>
      </c>
      <c r="T860" s="1377" t="s">
        <v>106</v>
      </c>
      <c r="U860" s="1375" t="s">
        <v>121</v>
      </c>
      <c r="V860" s="1375" t="s">
        <v>111</v>
      </c>
      <c r="W860" s="1377">
        <v>60</v>
      </c>
      <c r="X860" s="1375" t="s">
        <v>112</v>
      </c>
      <c r="Y860" s="1377"/>
      <c r="Z860" s="1377"/>
      <c r="AA860" s="1377"/>
      <c r="AB860" s="1377">
        <v>30</v>
      </c>
      <c r="AC860" s="1375">
        <v>60</v>
      </c>
      <c r="AD860" s="1375">
        <v>10</v>
      </c>
      <c r="AE860" s="1379" t="s">
        <v>122</v>
      </c>
      <c r="AF860" s="1375" t="s">
        <v>114</v>
      </c>
      <c r="AG860" s="1379">
        <v>14</v>
      </c>
      <c r="AH860" s="1380">
        <v>21881.63</v>
      </c>
      <c r="AI860" s="1916">
        <v>0</v>
      </c>
      <c r="AJ860" s="1916">
        <v>0</v>
      </c>
      <c r="AK860" s="1382"/>
      <c r="AL860" s="1381"/>
      <c r="AM860" s="1381"/>
      <c r="AN860" s="1383" t="s">
        <v>115</v>
      </c>
      <c r="AO860" s="1375"/>
      <c r="AP860" s="1375"/>
      <c r="AQ860" s="1375"/>
      <c r="AR860" s="1375"/>
      <c r="AS860" s="1375" t="s">
        <v>2440</v>
      </c>
      <c r="AT860" s="1375"/>
      <c r="AU860" s="1375"/>
      <c r="AV860" s="1375"/>
      <c r="AW860" s="1375"/>
      <c r="AX860" s="1375"/>
      <c r="AY860" s="1375"/>
      <c r="AZ860" s="1383" t="s">
        <v>5005</v>
      </c>
      <c r="BA860" s="1383" t="s">
        <v>4556</v>
      </c>
      <c r="BB860" s="92"/>
      <c r="BC860" s="1"/>
      <c r="BD860" s="1" t="e">
        <f>VLOOKUP($F$2877:$F$3305,$E$17:$BE$2871,53,0)</f>
        <v>#VALUE!</v>
      </c>
      <c r="BE860" s="979" t="e">
        <f>BD860+0.5</f>
        <v>#VALUE!</v>
      </c>
    </row>
    <row r="861" spans="1:243" s="201" customFormat="1" ht="13.15" customHeight="1">
      <c r="A861" s="61" t="s">
        <v>1171</v>
      </c>
      <c r="B861" s="213"/>
      <c r="C861" s="213"/>
      <c r="D861" s="131">
        <v>210035477</v>
      </c>
      <c r="E861" s="216" t="s">
        <v>3656</v>
      </c>
      <c r="F861" s="216"/>
      <c r="G861" s="217">
        <v>22100394</v>
      </c>
      <c r="H861" s="26"/>
      <c r="I861" s="26" t="s">
        <v>2435</v>
      </c>
      <c r="J861" s="26" t="s">
        <v>2436</v>
      </c>
      <c r="K861" s="28" t="s">
        <v>2437</v>
      </c>
      <c r="L861" s="26" t="s">
        <v>103</v>
      </c>
      <c r="M861" s="146"/>
      <c r="N861" s="28" t="s">
        <v>120</v>
      </c>
      <c r="O861" s="26" t="s">
        <v>83</v>
      </c>
      <c r="P861" s="28" t="s">
        <v>106</v>
      </c>
      <c r="Q861" s="26" t="s">
        <v>107</v>
      </c>
      <c r="R861" s="28" t="s">
        <v>433</v>
      </c>
      <c r="S861" s="30" t="s">
        <v>109</v>
      </c>
      <c r="T861" s="26" t="s">
        <v>106</v>
      </c>
      <c r="U861" s="28" t="s">
        <v>121</v>
      </c>
      <c r="V861" s="26" t="s">
        <v>111</v>
      </c>
      <c r="W861" s="77">
        <v>60</v>
      </c>
      <c r="X861" s="28" t="s">
        <v>112</v>
      </c>
      <c r="Y861" s="28"/>
      <c r="Z861" s="49"/>
      <c r="AA861" s="27"/>
      <c r="AB861" s="168">
        <v>30</v>
      </c>
      <c r="AC861" s="169">
        <v>60</v>
      </c>
      <c r="AD861" s="169">
        <v>10</v>
      </c>
      <c r="AE861" s="150" t="s">
        <v>122</v>
      </c>
      <c r="AF861" s="150" t="s">
        <v>114</v>
      </c>
      <c r="AG861" s="80">
        <v>22</v>
      </c>
      <c r="AH861" s="67">
        <v>8619.14</v>
      </c>
      <c r="AI861" s="905">
        <v>0</v>
      </c>
      <c r="AJ861" s="905">
        <v>0</v>
      </c>
      <c r="AK861" s="154"/>
      <c r="AL861" s="154"/>
      <c r="AM861" s="154"/>
      <c r="AN861" s="26" t="s">
        <v>115</v>
      </c>
      <c r="AO861" s="26"/>
      <c r="AP861" s="26"/>
      <c r="AQ861" s="26"/>
      <c r="AR861" s="26"/>
      <c r="AS861" s="26" t="s">
        <v>2441</v>
      </c>
      <c r="AT861" s="26"/>
      <c r="AU861" s="26"/>
      <c r="AV861" s="26"/>
      <c r="AW861" s="75"/>
      <c r="AX861" s="75"/>
      <c r="AY861" s="75"/>
      <c r="AZ861" s="75"/>
      <c r="BA861" s="76"/>
      <c r="BB861" s="76"/>
      <c r="BC861" s="156"/>
      <c r="BD861" s="156"/>
      <c r="BE861" s="983">
        <v>776</v>
      </c>
    </row>
    <row r="862" spans="1:243" s="201" customFormat="1" ht="13.15" customHeight="1">
      <c r="A862" s="621" t="s">
        <v>1171</v>
      </c>
      <c r="B862" s="529"/>
      <c r="C862" s="529"/>
      <c r="D862" s="965">
        <v>210035477</v>
      </c>
      <c r="E862" s="1255" t="s">
        <v>9040</v>
      </c>
      <c r="F862" s="1255" t="s">
        <v>3656</v>
      </c>
      <c r="G862" s="529"/>
      <c r="H862" s="529"/>
      <c r="I862" s="530" t="s">
        <v>2435</v>
      </c>
      <c r="J862" s="530" t="s">
        <v>2436</v>
      </c>
      <c r="K862" s="530" t="s">
        <v>2437</v>
      </c>
      <c r="L862" s="1262" t="s">
        <v>103</v>
      </c>
      <c r="M862" s="321"/>
      <c r="N862" s="530" t="s">
        <v>120</v>
      </c>
      <c r="O862" s="1263" t="s">
        <v>83</v>
      </c>
      <c r="P862" s="321" t="s">
        <v>106</v>
      </c>
      <c r="Q862" s="530" t="s">
        <v>107</v>
      </c>
      <c r="R862" s="321" t="s">
        <v>1155</v>
      </c>
      <c r="S862" s="530" t="s">
        <v>109</v>
      </c>
      <c r="T862" s="321" t="s">
        <v>106</v>
      </c>
      <c r="U862" s="530" t="s">
        <v>121</v>
      </c>
      <c r="V862" s="530" t="s">
        <v>111</v>
      </c>
      <c r="W862" s="321">
        <v>60</v>
      </c>
      <c r="X862" s="530" t="s">
        <v>112</v>
      </c>
      <c r="Y862" s="321"/>
      <c r="Z862" s="321"/>
      <c r="AA862" s="321"/>
      <c r="AB862" s="321">
        <v>30</v>
      </c>
      <c r="AC862" s="530">
        <v>60</v>
      </c>
      <c r="AD862" s="530">
        <v>10</v>
      </c>
      <c r="AE862" s="618" t="s">
        <v>122</v>
      </c>
      <c r="AF862" s="530" t="s">
        <v>114</v>
      </c>
      <c r="AG862" s="618">
        <v>24</v>
      </c>
      <c r="AH862" s="960">
        <v>67500</v>
      </c>
      <c r="AI862" s="620">
        <v>1620000</v>
      </c>
      <c r="AJ862" s="620">
        <v>1814400.0000000002</v>
      </c>
      <c r="AK862" s="619"/>
      <c r="AL862" s="620"/>
      <c r="AM862" s="620"/>
      <c r="AN862" s="621" t="s">
        <v>115</v>
      </c>
      <c r="AO862" s="530"/>
      <c r="AP862" s="530"/>
      <c r="AQ862" s="530"/>
      <c r="AR862" s="530"/>
      <c r="AS862" s="530" t="s">
        <v>2441</v>
      </c>
      <c r="AT862" s="530"/>
      <c r="AU862" s="530"/>
      <c r="AV862" s="530"/>
      <c r="AW862" s="530"/>
      <c r="AX862" s="530"/>
      <c r="AY862" s="530"/>
      <c r="AZ862" s="621"/>
      <c r="BA862" s="621"/>
      <c r="BB862" s="92"/>
      <c r="BC862" s="1"/>
      <c r="BD862" s="1" t="e">
        <f>VLOOKUP($F$2877:$F$3305,$E$17:$BE$2871,53,0)</f>
        <v>#VALUE!</v>
      </c>
      <c r="BE862" s="979" t="e">
        <f>BD862+0.5</f>
        <v>#VALUE!</v>
      </c>
    </row>
    <row r="863" spans="1:243" s="1198" customFormat="1" ht="12.95" customHeight="1">
      <c r="A863" s="61" t="s">
        <v>1171</v>
      </c>
      <c r="B863" s="213"/>
      <c r="C863" s="213"/>
      <c r="D863" s="131">
        <v>210035478</v>
      </c>
      <c r="E863" s="216" t="s">
        <v>3657</v>
      </c>
      <c r="F863" s="216"/>
      <c r="G863" s="217">
        <v>22100395</v>
      </c>
      <c r="H863" s="26"/>
      <c r="I863" s="26" t="s">
        <v>2435</v>
      </c>
      <c r="J863" s="26" t="s">
        <v>2436</v>
      </c>
      <c r="K863" s="28" t="s">
        <v>2437</v>
      </c>
      <c r="L863" s="26" t="s">
        <v>103</v>
      </c>
      <c r="M863" s="146"/>
      <c r="N863" s="28" t="s">
        <v>120</v>
      </c>
      <c r="O863" s="26" t="s">
        <v>83</v>
      </c>
      <c r="P863" s="28" t="s">
        <v>106</v>
      </c>
      <c r="Q863" s="26" t="s">
        <v>107</v>
      </c>
      <c r="R863" s="28" t="s">
        <v>433</v>
      </c>
      <c r="S863" s="30" t="s">
        <v>109</v>
      </c>
      <c r="T863" s="26" t="s">
        <v>106</v>
      </c>
      <c r="U863" s="28" t="s">
        <v>121</v>
      </c>
      <c r="V863" s="26" t="s">
        <v>111</v>
      </c>
      <c r="W863" s="77">
        <v>60</v>
      </c>
      <c r="X863" s="28" t="s">
        <v>112</v>
      </c>
      <c r="Y863" s="28"/>
      <c r="Z863" s="49"/>
      <c r="AA863" s="27"/>
      <c r="AB863" s="168">
        <v>30</v>
      </c>
      <c r="AC863" s="169">
        <v>60</v>
      </c>
      <c r="AD863" s="169">
        <v>10</v>
      </c>
      <c r="AE863" s="150" t="s">
        <v>122</v>
      </c>
      <c r="AF863" s="150" t="s">
        <v>114</v>
      </c>
      <c r="AG863" s="80">
        <v>132</v>
      </c>
      <c r="AH863" s="67">
        <v>7815.66</v>
      </c>
      <c r="AI863" s="905">
        <v>0</v>
      </c>
      <c r="AJ863" s="905">
        <v>0</v>
      </c>
      <c r="AK863" s="154"/>
      <c r="AL863" s="154"/>
      <c r="AM863" s="154"/>
      <c r="AN863" s="26" t="s">
        <v>115</v>
      </c>
      <c r="AO863" s="26"/>
      <c r="AP863" s="26"/>
      <c r="AQ863" s="26"/>
      <c r="AR863" s="26"/>
      <c r="AS863" s="26" t="s">
        <v>2442</v>
      </c>
      <c r="AT863" s="26"/>
      <c r="AU863" s="26"/>
      <c r="AV863" s="26"/>
      <c r="AW863" s="75"/>
      <c r="AX863" s="75"/>
      <c r="AY863" s="75"/>
      <c r="AZ863" s="75"/>
      <c r="BA863" s="76"/>
      <c r="BB863" s="381"/>
      <c r="BC863" s="156"/>
      <c r="BD863" s="156"/>
      <c r="BE863" s="983">
        <v>777</v>
      </c>
      <c r="BF863" s="1526"/>
      <c r="BG863" s="1526"/>
      <c r="BH863" s="1526"/>
      <c r="BI863" s="1526"/>
      <c r="BJ863" s="1526"/>
      <c r="BK863" s="1526"/>
      <c r="BL863" s="1526"/>
      <c r="BM863" s="1526"/>
      <c r="BN863" s="1526"/>
      <c r="BO863" s="1526"/>
      <c r="BP863" s="1526"/>
      <c r="BQ863" s="1526"/>
      <c r="BR863" s="1526"/>
      <c r="BS863" s="1526"/>
      <c r="BT863" s="1526"/>
      <c r="BU863" s="1526"/>
      <c r="BV863" s="1526"/>
      <c r="BW863" s="1526"/>
      <c r="BX863" s="1526"/>
      <c r="BY863" s="1526"/>
      <c r="BZ863" s="1526"/>
      <c r="CA863" s="1526"/>
      <c r="CB863" s="1526"/>
      <c r="CC863" s="1526"/>
      <c r="CD863" s="1526"/>
      <c r="CE863" s="1526"/>
      <c r="CF863" s="1526"/>
      <c r="CG863" s="1526"/>
      <c r="CH863" s="1526"/>
      <c r="CI863" s="1526"/>
      <c r="CJ863" s="1526"/>
      <c r="CK863" s="1526"/>
      <c r="CL863" s="1526"/>
      <c r="CM863" s="1526"/>
      <c r="CN863" s="1526"/>
      <c r="CO863" s="1526"/>
      <c r="CP863" s="1526"/>
      <c r="CQ863" s="1526"/>
      <c r="CR863" s="1526"/>
      <c r="CS863" s="1526"/>
      <c r="CT863" s="1526"/>
      <c r="CU863" s="1526"/>
      <c r="CV863" s="1526"/>
      <c r="CW863" s="1526"/>
      <c r="CX863" s="1526"/>
      <c r="CY863" s="1526"/>
      <c r="CZ863" s="1526"/>
      <c r="DA863" s="1526"/>
      <c r="DB863" s="1526"/>
      <c r="DC863" s="1526"/>
      <c r="DD863" s="1526"/>
      <c r="DE863" s="1526"/>
      <c r="DF863" s="1526"/>
      <c r="DG863" s="1526"/>
      <c r="DH863" s="1526"/>
      <c r="DI863" s="1526"/>
      <c r="DJ863" s="1526"/>
      <c r="DK863" s="1526"/>
      <c r="DL863" s="1526"/>
      <c r="DM863" s="1526"/>
      <c r="DN863" s="1526"/>
      <c r="DO863" s="1526"/>
      <c r="DP863" s="1526"/>
      <c r="DQ863" s="1526"/>
      <c r="DR863" s="1526"/>
      <c r="DS863" s="1526"/>
      <c r="DT863" s="1526"/>
      <c r="DU863" s="1526"/>
      <c r="DV863" s="1526"/>
      <c r="DW863" s="1526"/>
      <c r="DX863" s="1526"/>
      <c r="DY863" s="1526"/>
      <c r="DZ863" s="1526"/>
      <c r="EA863" s="1526"/>
      <c r="EB863" s="1526"/>
      <c r="EC863" s="1526"/>
      <c r="ED863" s="1526"/>
      <c r="EE863" s="1526"/>
      <c r="EF863" s="1526"/>
      <c r="EG863" s="1526"/>
      <c r="EH863" s="1526"/>
      <c r="EI863" s="1526"/>
      <c r="EJ863" s="1526"/>
      <c r="EK863" s="1526"/>
      <c r="EL863" s="1526"/>
      <c r="EM863" s="1526"/>
      <c r="EN863" s="1526"/>
      <c r="EO863" s="1526"/>
      <c r="EP863" s="1526"/>
      <c r="EQ863" s="1526"/>
      <c r="ER863" s="1526"/>
      <c r="ES863" s="1526"/>
      <c r="ET863" s="1526"/>
      <c r="EU863" s="1526"/>
      <c r="EV863" s="1526"/>
      <c r="EW863" s="1526"/>
      <c r="EX863" s="1526"/>
      <c r="EY863" s="1526"/>
      <c r="EZ863" s="1526"/>
      <c r="FA863" s="1526"/>
      <c r="FB863" s="1526"/>
      <c r="FC863" s="1526"/>
      <c r="FD863" s="1526"/>
      <c r="FE863" s="1526"/>
      <c r="FF863" s="1526"/>
      <c r="FG863" s="1526"/>
      <c r="FH863" s="1526"/>
      <c r="FI863" s="1526"/>
      <c r="FJ863" s="1526"/>
      <c r="FK863" s="1526"/>
      <c r="FL863" s="1526"/>
      <c r="FM863" s="1526"/>
      <c r="FN863" s="1526"/>
      <c r="FO863" s="1526"/>
      <c r="FP863" s="1526"/>
      <c r="FQ863" s="1526"/>
      <c r="FR863" s="1526"/>
      <c r="FS863" s="1526"/>
      <c r="FT863" s="1526"/>
      <c r="FU863" s="1526"/>
      <c r="FV863" s="1526"/>
      <c r="FW863" s="1526"/>
      <c r="FX863" s="1526"/>
      <c r="FY863" s="1526"/>
      <c r="FZ863" s="1526"/>
      <c r="GA863" s="1526"/>
      <c r="GB863" s="1526"/>
      <c r="GC863" s="1526"/>
      <c r="GD863" s="1526"/>
      <c r="GE863" s="1526"/>
      <c r="GF863" s="1526"/>
      <c r="GG863" s="1526"/>
      <c r="GH863" s="1526"/>
      <c r="GI863" s="1526"/>
      <c r="GJ863" s="1526"/>
      <c r="GK863" s="1526"/>
      <c r="GL863" s="1526"/>
      <c r="GM863" s="1526"/>
      <c r="GN863" s="1526"/>
      <c r="GO863" s="1526"/>
      <c r="GP863" s="1526"/>
      <c r="GQ863" s="1526"/>
      <c r="GR863" s="1526"/>
      <c r="GS863" s="1526"/>
      <c r="GT863" s="1526"/>
      <c r="GU863" s="1526"/>
      <c r="GV863" s="1526"/>
      <c r="GW863" s="1526"/>
      <c r="GX863" s="1526"/>
      <c r="GY863" s="1526"/>
      <c r="GZ863" s="1526"/>
      <c r="HA863" s="1526"/>
      <c r="HB863" s="1526"/>
      <c r="HC863" s="1526"/>
      <c r="HD863" s="1526"/>
      <c r="HE863" s="1526"/>
      <c r="HF863" s="1526"/>
      <c r="HG863" s="1526"/>
      <c r="HH863" s="1526"/>
      <c r="HI863" s="1526"/>
      <c r="HJ863" s="1526"/>
      <c r="HK863" s="1526"/>
      <c r="HL863" s="1526"/>
      <c r="HM863" s="1526"/>
      <c r="HN863" s="1526"/>
      <c r="HO863" s="1526"/>
      <c r="HP863" s="1526"/>
      <c r="HQ863" s="1526"/>
      <c r="HR863" s="1526"/>
      <c r="HS863" s="1526"/>
      <c r="HT863" s="1526"/>
      <c r="HU863" s="1526"/>
      <c r="HV863" s="1526"/>
      <c r="HW863" s="1526"/>
      <c r="HX863" s="1526"/>
      <c r="HY863" s="1526"/>
      <c r="HZ863" s="1526"/>
      <c r="IA863" s="1526"/>
      <c r="IB863" s="1526"/>
      <c r="IC863" s="1526"/>
      <c r="ID863" s="1526"/>
      <c r="IE863" s="1526"/>
      <c r="IF863" s="1526"/>
      <c r="IG863" s="1526"/>
      <c r="IH863" s="1526"/>
      <c r="II863" s="1526"/>
    </row>
    <row r="864" spans="1:243" s="201" customFormat="1" ht="13.15" customHeight="1">
      <c r="A864" s="621" t="s">
        <v>1171</v>
      </c>
      <c r="B864" s="529"/>
      <c r="C864" s="529"/>
      <c r="D864" s="965">
        <v>210035478</v>
      </c>
      <c r="E864" s="1255" t="s">
        <v>9041</v>
      </c>
      <c r="F864" s="1255" t="s">
        <v>3657</v>
      </c>
      <c r="G864" s="529"/>
      <c r="H864" s="529"/>
      <c r="I864" s="530" t="s">
        <v>2435</v>
      </c>
      <c r="J864" s="530" t="s">
        <v>2436</v>
      </c>
      <c r="K864" s="530" t="s">
        <v>2437</v>
      </c>
      <c r="L864" s="1262" t="s">
        <v>103</v>
      </c>
      <c r="M864" s="321"/>
      <c r="N864" s="530" t="s">
        <v>120</v>
      </c>
      <c r="O864" s="1263" t="s">
        <v>83</v>
      </c>
      <c r="P864" s="321" t="s">
        <v>106</v>
      </c>
      <c r="Q864" s="530" t="s">
        <v>107</v>
      </c>
      <c r="R864" s="321" t="s">
        <v>1155</v>
      </c>
      <c r="S864" s="530" t="s">
        <v>109</v>
      </c>
      <c r="T864" s="321" t="s">
        <v>106</v>
      </c>
      <c r="U864" s="530" t="s">
        <v>121</v>
      </c>
      <c r="V864" s="530" t="s">
        <v>111</v>
      </c>
      <c r="W864" s="321">
        <v>60</v>
      </c>
      <c r="X864" s="530" t="s">
        <v>112</v>
      </c>
      <c r="Y864" s="321"/>
      <c r="Z864" s="321"/>
      <c r="AA864" s="321"/>
      <c r="AB864" s="321">
        <v>30</v>
      </c>
      <c r="AC864" s="530">
        <v>60</v>
      </c>
      <c r="AD864" s="530">
        <v>10</v>
      </c>
      <c r="AE864" s="618" t="s">
        <v>122</v>
      </c>
      <c r="AF864" s="530" t="s">
        <v>114</v>
      </c>
      <c r="AG864" s="618">
        <v>136</v>
      </c>
      <c r="AH864" s="960">
        <v>60750</v>
      </c>
      <c r="AI864" s="620">
        <v>8262000</v>
      </c>
      <c r="AJ864" s="620">
        <v>9253440</v>
      </c>
      <c r="AK864" s="619"/>
      <c r="AL864" s="620"/>
      <c r="AM864" s="620"/>
      <c r="AN864" s="621" t="s">
        <v>115</v>
      </c>
      <c r="AO864" s="530"/>
      <c r="AP864" s="530"/>
      <c r="AQ864" s="530"/>
      <c r="AR864" s="530"/>
      <c r="AS864" s="530" t="s">
        <v>2442</v>
      </c>
      <c r="AT864" s="530"/>
      <c r="AU864" s="530"/>
      <c r="AV864" s="530"/>
      <c r="AW864" s="530"/>
      <c r="AX864" s="530"/>
      <c r="AY864" s="530"/>
      <c r="AZ864" s="621"/>
      <c r="BA864" s="621"/>
      <c r="BB864" s="92"/>
      <c r="BC864" s="1"/>
      <c r="BD864" s="1" t="e">
        <f>VLOOKUP($F$2877:$F$3305,$E$17:$BE$2871,53,0)</f>
        <v>#VALUE!</v>
      </c>
      <c r="BE864" s="979" t="e">
        <f>BD864+0.5</f>
        <v>#VALUE!</v>
      </c>
    </row>
    <row r="865" spans="1:57" s="201" customFormat="1" ht="13.15" customHeight="1">
      <c r="A865" s="61" t="s">
        <v>1171</v>
      </c>
      <c r="B865" s="213"/>
      <c r="C865" s="213"/>
      <c r="D865" s="131">
        <v>210035479</v>
      </c>
      <c r="E865" s="216" t="s">
        <v>3658</v>
      </c>
      <c r="F865" s="216"/>
      <c r="G865" s="217">
        <v>22100396</v>
      </c>
      <c r="H865" s="26"/>
      <c r="I865" s="26" t="s">
        <v>2435</v>
      </c>
      <c r="J865" s="26" t="s">
        <v>2436</v>
      </c>
      <c r="K865" s="28" t="s">
        <v>2437</v>
      </c>
      <c r="L865" s="26" t="s">
        <v>103</v>
      </c>
      <c r="M865" s="146"/>
      <c r="N865" s="28" t="s">
        <v>120</v>
      </c>
      <c r="O865" s="26" t="s">
        <v>83</v>
      </c>
      <c r="P865" s="28" t="s">
        <v>106</v>
      </c>
      <c r="Q865" s="26" t="s">
        <v>107</v>
      </c>
      <c r="R865" s="28" t="s">
        <v>433</v>
      </c>
      <c r="S865" s="30" t="s">
        <v>109</v>
      </c>
      <c r="T865" s="26" t="s">
        <v>106</v>
      </c>
      <c r="U865" s="28" t="s">
        <v>121</v>
      </c>
      <c r="V865" s="26" t="s">
        <v>111</v>
      </c>
      <c r="W865" s="77">
        <v>60</v>
      </c>
      <c r="X865" s="28" t="s">
        <v>112</v>
      </c>
      <c r="Y865" s="28"/>
      <c r="Z865" s="49"/>
      <c r="AA865" s="27"/>
      <c r="AB865" s="168">
        <v>30</v>
      </c>
      <c r="AC865" s="169">
        <v>60</v>
      </c>
      <c r="AD865" s="169">
        <v>10</v>
      </c>
      <c r="AE865" s="150" t="s">
        <v>122</v>
      </c>
      <c r="AF865" s="150" t="s">
        <v>114</v>
      </c>
      <c r="AG865" s="80">
        <v>116</v>
      </c>
      <c r="AH865" s="67">
        <v>5146.9399999999996</v>
      </c>
      <c r="AI865" s="905">
        <v>0</v>
      </c>
      <c r="AJ865" s="905">
        <v>0</v>
      </c>
      <c r="AK865" s="154"/>
      <c r="AL865" s="154"/>
      <c r="AM865" s="154"/>
      <c r="AN865" s="26" t="s">
        <v>115</v>
      </c>
      <c r="AO865" s="26"/>
      <c r="AP865" s="26"/>
      <c r="AQ865" s="26"/>
      <c r="AR865" s="26"/>
      <c r="AS865" s="26" t="s">
        <v>2443</v>
      </c>
      <c r="AT865" s="26"/>
      <c r="AU865" s="26"/>
      <c r="AV865" s="26"/>
      <c r="AW865" s="75"/>
      <c r="AX865" s="75"/>
      <c r="AY865" s="75"/>
      <c r="AZ865" s="75"/>
      <c r="BA865" s="76"/>
      <c r="BB865" s="76"/>
      <c r="BC865" s="156"/>
      <c r="BD865" s="156"/>
      <c r="BE865" s="983">
        <v>778</v>
      </c>
    </row>
    <row r="866" spans="1:57" s="201" customFormat="1" ht="13.15" customHeight="1">
      <c r="A866" s="621" t="s">
        <v>1171</v>
      </c>
      <c r="B866" s="529"/>
      <c r="C866" s="529"/>
      <c r="D866" s="965">
        <v>210035479</v>
      </c>
      <c r="E866" s="1255" t="s">
        <v>9042</v>
      </c>
      <c r="F866" s="1255" t="s">
        <v>3658</v>
      </c>
      <c r="G866" s="529"/>
      <c r="H866" s="529"/>
      <c r="I866" s="530" t="s">
        <v>2435</v>
      </c>
      <c r="J866" s="530" t="s">
        <v>2436</v>
      </c>
      <c r="K866" s="530" t="s">
        <v>2437</v>
      </c>
      <c r="L866" s="1262" t="s">
        <v>103</v>
      </c>
      <c r="M866" s="321"/>
      <c r="N866" s="530" t="s">
        <v>120</v>
      </c>
      <c r="O866" s="1263" t="s">
        <v>83</v>
      </c>
      <c r="P866" s="321" t="s">
        <v>106</v>
      </c>
      <c r="Q866" s="530" t="s">
        <v>107</v>
      </c>
      <c r="R866" s="321" t="s">
        <v>1155</v>
      </c>
      <c r="S866" s="530" t="s">
        <v>109</v>
      </c>
      <c r="T866" s="321" t="s">
        <v>106</v>
      </c>
      <c r="U866" s="530" t="s">
        <v>121</v>
      </c>
      <c r="V866" s="530" t="s">
        <v>111</v>
      </c>
      <c r="W866" s="321">
        <v>60</v>
      </c>
      <c r="X866" s="530" t="s">
        <v>112</v>
      </c>
      <c r="Y866" s="321"/>
      <c r="Z866" s="321"/>
      <c r="AA866" s="321"/>
      <c r="AB866" s="321">
        <v>30</v>
      </c>
      <c r="AC866" s="530">
        <v>60</v>
      </c>
      <c r="AD866" s="530">
        <v>10</v>
      </c>
      <c r="AE866" s="618" t="s">
        <v>122</v>
      </c>
      <c r="AF866" s="530" t="s">
        <v>114</v>
      </c>
      <c r="AG866" s="618">
        <v>120</v>
      </c>
      <c r="AH866" s="960">
        <v>20500</v>
      </c>
      <c r="AI866" s="620">
        <v>2460000</v>
      </c>
      <c r="AJ866" s="620">
        <v>2755200.0000000005</v>
      </c>
      <c r="AK866" s="619"/>
      <c r="AL866" s="620"/>
      <c r="AM866" s="620"/>
      <c r="AN866" s="621" t="s">
        <v>115</v>
      </c>
      <c r="AO866" s="530"/>
      <c r="AP866" s="530"/>
      <c r="AQ866" s="530"/>
      <c r="AR866" s="530"/>
      <c r="AS866" s="530" t="s">
        <v>2443</v>
      </c>
      <c r="AT866" s="530"/>
      <c r="AU866" s="530"/>
      <c r="AV866" s="530"/>
      <c r="AW866" s="530"/>
      <c r="AX866" s="530"/>
      <c r="AY866" s="530"/>
      <c r="AZ866" s="621"/>
      <c r="BA866" s="621"/>
      <c r="BB866" s="92"/>
      <c r="BC866" s="1"/>
      <c r="BD866" s="1" t="e">
        <f>VLOOKUP($F$2877:$F$3305,$E$17:$BE$2871,53,0)</f>
        <v>#VALUE!</v>
      </c>
      <c r="BE866" s="979" t="e">
        <f>BD866+0.5</f>
        <v>#VALUE!</v>
      </c>
    </row>
    <row r="867" spans="1:57" s="201" customFormat="1" ht="13.15" customHeight="1">
      <c r="A867" s="61" t="s">
        <v>1186</v>
      </c>
      <c r="B867" s="213"/>
      <c r="C867" s="213"/>
      <c r="D867" s="131">
        <v>220016439</v>
      </c>
      <c r="E867" s="216" t="s">
        <v>3730</v>
      </c>
      <c r="F867" s="216"/>
      <c r="G867" s="217"/>
      <c r="H867" s="157"/>
      <c r="I867" s="157" t="s">
        <v>2444</v>
      </c>
      <c r="J867" s="158" t="s">
        <v>2445</v>
      </c>
      <c r="K867" s="157" t="s">
        <v>2446</v>
      </c>
      <c r="L867" s="157" t="s">
        <v>103</v>
      </c>
      <c r="M867" s="146"/>
      <c r="N867" s="158"/>
      <c r="O867" s="159" t="s">
        <v>105</v>
      </c>
      <c r="P867" s="159" t="s">
        <v>106</v>
      </c>
      <c r="Q867" s="157" t="s">
        <v>107</v>
      </c>
      <c r="R867" s="182" t="s">
        <v>433</v>
      </c>
      <c r="S867" s="157" t="s">
        <v>109</v>
      </c>
      <c r="T867" s="159" t="s">
        <v>106</v>
      </c>
      <c r="U867" s="157" t="s">
        <v>121</v>
      </c>
      <c r="V867" s="157" t="s">
        <v>111</v>
      </c>
      <c r="W867" s="159">
        <v>60</v>
      </c>
      <c r="X867" s="158" t="s">
        <v>112</v>
      </c>
      <c r="Y867" s="159"/>
      <c r="Z867" s="159"/>
      <c r="AA867" s="159"/>
      <c r="AB867" s="160"/>
      <c r="AC867" s="161">
        <v>90</v>
      </c>
      <c r="AD867" s="161">
        <v>10</v>
      </c>
      <c r="AE867" s="162" t="s">
        <v>128</v>
      </c>
      <c r="AF867" s="157" t="s">
        <v>114</v>
      </c>
      <c r="AG867" s="163">
        <v>23</v>
      </c>
      <c r="AH867" s="164">
        <v>51404.85</v>
      </c>
      <c r="AI867" s="152">
        <f>AG867*AH867</f>
        <v>1182311.55</v>
      </c>
      <c r="AJ867" s="153">
        <f>AI867*1.12</f>
        <v>1324188.9360000002</v>
      </c>
      <c r="AK867" s="154"/>
      <c r="AL867" s="154"/>
      <c r="AM867" s="154"/>
      <c r="AN867" s="165" t="s">
        <v>115</v>
      </c>
      <c r="AO867" s="157"/>
      <c r="AP867" s="157"/>
      <c r="AQ867" s="157"/>
      <c r="AR867" s="157"/>
      <c r="AS867" s="157" t="s">
        <v>2447</v>
      </c>
      <c r="AT867" s="157"/>
      <c r="AU867" s="157"/>
      <c r="AV867" s="157"/>
      <c r="AW867" s="75"/>
      <c r="AX867" s="75"/>
      <c r="AY867" s="75"/>
      <c r="AZ867" s="75"/>
      <c r="BA867" s="76"/>
      <c r="BB867" s="76"/>
      <c r="BC867" s="156"/>
      <c r="BD867" s="156"/>
      <c r="BE867" s="983">
        <v>779</v>
      </c>
    </row>
    <row r="868" spans="1:57" s="201" customFormat="1" ht="13.15" customHeight="1">
      <c r="A868" s="61" t="s">
        <v>8484</v>
      </c>
      <c r="B868" s="213"/>
      <c r="C868" s="213"/>
      <c r="D868" s="131">
        <v>250003764</v>
      </c>
      <c r="E868" s="216" t="s">
        <v>1535</v>
      </c>
      <c r="F868" s="216"/>
      <c r="G868" s="217">
        <v>22100684</v>
      </c>
      <c r="H868" s="26"/>
      <c r="I868" s="26" t="s">
        <v>2448</v>
      </c>
      <c r="J868" s="26" t="s">
        <v>2449</v>
      </c>
      <c r="K868" s="26" t="s">
        <v>2450</v>
      </c>
      <c r="L868" s="26" t="s">
        <v>103</v>
      </c>
      <c r="M868" s="146" t="s">
        <v>104</v>
      </c>
      <c r="N868" s="26"/>
      <c r="O868" s="28" t="s">
        <v>105</v>
      </c>
      <c r="P868" s="28" t="s">
        <v>106</v>
      </c>
      <c r="Q868" s="26" t="s">
        <v>107</v>
      </c>
      <c r="R868" s="28" t="s">
        <v>433</v>
      </c>
      <c r="S868" s="26" t="s">
        <v>109</v>
      </c>
      <c r="T868" s="28" t="s">
        <v>106</v>
      </c>
      <c r="U868" s="26" t="s">
        <v>121</v>
      </c>
      <c r="V868" s="26" t="s">
        <v>111</v>
      </c>
      <c r="W868" s="77">
        <v>60</v>
      </c>
      <c r="X868" s="26" t="s">
        <v>112</v>
      </c>
      <c r="Y868" s="28"/>
      <c r="Z868" s="28"/>
      <c r="AA868" s="28"/>
      <c r="AB868" s="49"/>
      <c r="AC868" s="27">
        <v>90</v>
      </c>
      <c r="AD868" s="27">
        <v>10</v>
      </c>
      <c r="AE868" s="150" t="s">
        <v>122</v>
      </c>
      <c r="AF868" s="174" t="s">
        <v>114</v>
      </c>
      <c r="AG868" s="151">
        <v>14</v>
      </c>
      <c r="AH868" s="80">
        <v>3436.4</v>
      </c>
      <c r="AI868" s="905">
        <v>0</v>
      </c>
      <c r="AJ868" s="905">
        <v>0</v>
      </c>
      <c r="AK868" s="154"/>
      <c r="AL868" s="154"/>
      <c r="AM868" s="154"/>
      <c r="AN868" s="24" t="s">
        <v>115</v>
      </c>
      <c r="AO868" s="26"/>
      <c r="AP868" s="26"/>
      <c r="AQ868" s="26"/>
      <c r="AR868" s="26"/>
      <c r="AS868" s="26" t="s">
        <v>2451</v>
      </c>
      <c r="AT868" s="26"/>
      <c r="AU868" s="26"/>
      <c r="AV868" s="26"/>
      <c r="AW868" s="75"/>
      <c r="AX868" s="75"/>
      <c r="AY868" s="75"/>
      <c r="AZ868" s="75"/>
      <c r="BA868" s="76"/>
      <c r="BB868" s="76"/>
      <c r="BC868" s="156"/>
      <c r="BD868" s="156"/>
      <c r="BE868" s="983">
        <v>780</v>
      </c>
    </row>
    <row r="869" spans="1:57" s="201" customFormat="1" ht="13.15" customHeight="1">
      <c r="A869" s="1263" t="s">
        <v>8484</v>
      </c>
      <c r="B869" s="529"/>
      <c r="C869" s="529"/>
      <c r="D869" s="1263">
        <v>250003764</v>
      </c>
      <c r="E869" s="1271" t="s">
        <v>9043</v>
      </c>
      <c r="F869" s="1271" t="s">
        <v>1535</v>
      </c>
      <c r="G869" s="529"/>
      <c r="H869" s="529"/>
      <c r="I869" s="530" t="s">
        <v>2448</v>
      </c>
      <c r="J869" s="530" t="s">
        <v>2449</v>
      </c>
      <c r="K869" s="530" t="s">
        <v>2450</v>
      </c>
      <c r="L869" s="530" t="s">
        <v>103</v>
      </c>
      <c r="M869" s="1272" t="s">
        <v>104</v>
      </c>
      <c r="N869" s="530"/>
      <c r="O869" s="321" t="s">
        <v>105</v>
      </c>
      <c r="P869" s="321" t="s">
        <v>106</v>
      </c>
      <c r="Q869" s="530" t="s">
        <v>107</v>
      </c>
      <c r="R869" s="1257" t="s">
        <v>1155</v>
      </c>
      <c r="S869" s="962" t="s">
        <v>109</v>
      </c>
      <c r="T869" s="321" t="s">
        <v>106</v>
      </c>
      <c r="U869" s="530" t="s">
        <v>121</v>
      </c>
      <c r="V869" s="530" t="s">
        <v>111</v>
      </c>
      <c r="W869" s="321">
        <v>60</v>
      </c>
      <c r="X869" s="530" t="s">
        <v>112</v>
      </c>
      <c r="Y869" s="321"/>
      <c r="Z869" s="321"/>
      <c r="AA869" s="321"/>
      <c r="AB869" s="321">
        <v>0</v>
      </c>
      <c r="AC869" s="530">
        <v>90</v>
      </c>
      <c r="AD869" s="530">
        <v>10</v>
      </c>
      <c r="AE869" s="618" t="s">
        <v>122</v>
      </c>
      <c r="AF869" s="530" t="s">
        <v>114</v>
      </c>
      <c r="AG869" s="1273">
        <v>14</v>
      </c>
      <c r="AH869" s="531">
        <v>3436.4</v>
      </c>
      <c r="AI869" s="1261">
        <v>48109.599999999999</v>
      </c>
      <c r="AJ869" s="1274">
        <v>53882.752</v>
      </c>
      <c r="AK869" s="619"/>
      <c r="AL869" s="620"/>
      <c r="AM869" s="620"/>
      <c r="AN869" s="621" t="s">
        <v>115</v>
      </c>
      <c r="AO869" s="530"/>
      <c r="AP869" s="530"/>
      <c r="AQ869" s="530"/>
      <c r="AR869" s="530"/>
      <c r="AS869" s="530" t="s">
        <v>2451</v>
      </c>
      <c r="AT869" s="530"/>
      <c r="AU869" s="530"/>
      <c r="AV869" s="530"/>
      <c r="AW869" s="1175"/>
      <c r="AX869" s="1175"/>
      <c r="AY869" s="1175"/>
      <c r="AZ869" s="530" t="s">
        <v>7606</v>
      </c>
      <c r="BA869" s="1254" t="s">
        <v>104</v>
      </c>
      <c r="BB869" s="92"/>
      <c r="BC869" s="1"/>
      <c r="BD869" s="1" t="e">
        <f>VLOOKUP($F$2877:$F$3305,$E$17:$BE$2871,53,0)</f>
        <v>#VALUE!</v>
      </c>
      <c r="BE869" s="979" t="e">
        <f>BD869+0.5</f>
        <v>#VALUE!</v>
      </c>
    </row>
    <row r="870" spans="1:57" s="201" customFormat="1" ht="13.15" customHeight="1">
      <c r="A870" s="61" t="s">
        <v>8485</v>
      </c>
      <c r="B870" s="213"/>
      <c r="C870" s="213"/>
      <c r="D870" s="131">
        <v>210013059</v>
      </c>
      <c r="E870" s="216" t="s">
        <v>3659</v>
      </c>
      <c r="F870" s="216"/>
      <c r="G870" s="217">
        <v>22100581</v>
      </c>
      <c r="H870" s="157"/>
      <c r="I870" s="157" t="s">
        <v>2452</v>
      </c>
      <c r="J870" s="158" t="s">
        <v>2453</v>
      </c>
      <c r="K870" s="157" t="s">
        <v>2454</v>
      </c>
      <c r="L870" s="157" t="s">
        <v>103</v>
      </c>
      <c r="M870" s="146"/>
      <c r="N870" s="157"/>
      <c r="O870" s="159" t="s">
        <v>105</v>
      </c>
      <c r="P870" s="159" t="s">
        <v>106</v>
      </c>
      <c r="Q870" s="157" t="s">
        <v>107</v>
      </c>
      <c r="R870" s="391" t="s">
        <v>1092</v>
      </c>
      <c r="S870" s="157" t="s">
        <v>109</v>
      </c>
      <c r="T870" s="159" t="s">
        <v>106</v>
      </c>
      <c r="U870" s="157" t="s">
        <v>121</v>
      </c>
      <c r="V870" s="157" t="s">
        <v>111</v>
      </c>
      <c r="W870" s="159">
        <v>60</v>
      </c>
      <c r="X870" s="158" t="s">
        <v>112</v>
      </c>
      <c r="Y870" s="159"/>
      <c r="Z870" s="159"/>
      <c r="AA870" s="159"/>
      <c r="AB870" s="160"/>
      <c r="AC870" s="161">
        <v>90</v>
      </c>
      <c r="AD870" s="161">
        <v>10</v>
      </c>
      <c r="AE870" s="162" t="s">
        <v>128</v>
      </c>
      <c r="AF870" s="157" t="s">
        <v>114</v>
      </c>
      <c r="AG870" s="163">
        <v>4</v>
      </c>
      <c r="AH870" s="164">
        <v>126896.22</v>
      </c>
      <c r="AI870" s="152">
        <f>AG870*AH870</f>
        <v>507584.88</v>
      </c>
      <c r="AJ870" s="153">
        <f>AI870*1.12</f>
        <v>568495.06560000009</v>
      </c>
      <c r="AK870" s="154"/>
      <c r="AL870" s="154"/>
      <c r="AM870" s="154"/>
      <c r="AN870" s="165" t="s">
        <v>115</v>
      </c>
      <c r="AO870" s="157"/>
      <c r="AP870" s="157"/>
      <c r="AQ870" s="157"/>
      <c r="AR870" s="157"/>
      <c r="AS870" s="157" t="s">
        <v>2455</v>
      </c>
      <c r="AT870" s="157"/>
      <c r="AU870" s="157"/>
      <c r="AV870" s="157"/>
      <c r="AW870" s="75"/>
      <c r="AX870" s="75"/>
      <c r="AY870" s="75"/>
      <c r="AZ870" s="75"/>
      <c r="BA870" s="76"/>
      <c r="BB870" s="76"/>
      <c r="BC870" s="156"/>
      <c r="BD870" s="156"/>
      <c r="BE870" s="983">
        <v>781</v>
      </c>
    </row>
    <row r="871" spans="1:57" s="201" customFormat="1" ht="13.15" customHeight="1">
      <c r="A871" s="61" t="s">
        <v>8485</v>
      </c>
      <c r="B871" s="213"/>
      <c r="C871" s="213"/>
      <c r="D871" s="131">
        <v>120009712</v>
      </c>
      <c r="E871" s="216" t="s">
        <v>3660</v>
      </c>
      <c r="F871" s="216"/>
      <c r="G871" s="217">
        <v>22100582</v>
      </c>
      <c r="H871" s="157"/>
      <c r="I871" s="157" t="s">
        <v>2456</v>
      </c>
      <c r="J871" s="158" t="s">
        <v>2457</v>
      </c>
      <c r="K871" s="157" t="s">
        <v>2458</v>
      </c>
      <c r="L871" s="157" t="s">
        <v>103</v>
      </c>
      <c r="M871" s="146"/>
      <c r="N871" s="157"/>
      <c r="O871" s="159" t="s">
        <v>105</v>
      </c>
      <c r="P871" s="159" t="s">
        <v>106</v>
      </c>
      <c r="Q871" s="157" t="s">
        <v>107</v>
      </c>
      <c r="R871" s="391" t="s">
        <v>1092</v>
      </c>
      <c r="S871" s="157" t="s">
        <v>109</v>
      </c>
      <c r="T871" s="159" t="s">
        <v>106</v>
      </c>
      <c r="U871" s="157" t="s">
        <v>121</v>
      </c>
      <c r="V871" s="157" t="s">
        <v>111</v>
      </c>
      <c r="W871" s="159">
        <v>60</v>
      </c>
      <c r="X871" s="158" t="s">
        <v>112</v>
      </c>
      <c r="Y871" s="159"/>
      <c r="Z871" s="159"/>
      <c r="AA871" s="159"/>
      <c r="AB871" s="160"/>
      <c r="AC871" s="161">
        <v>90</v>
      </c>
      <c r="AD871" s="161">
        <v>10</v>
      </c>
      <c r="AE871" s="162" t="s">
        <v>128</v>
      </c>
      <c r="AF871" s="157" t="s">
        <v>114</v>
      </c>
      <c r="AG871" s="163">
        <v>1</v>
      </c>
      <c r="AH871" s="164">
        <v>744500</v>
      </c>
      <c r="AI871" s="152">
        <f>AG871*AH871</f>
        <v>744500</v>
      </c>
      <c r="AJ871" s="153">
        <f>AI871*1.12</f>
        <v>833840.00000000012</v>
      </c>
      <c r="AK871" s="154"/>
      <c r="AL871" s="154"/>
      <c r="AM871" s="154"/>
      <c r="AN871" s="165" t="s">
        <v>115</v>
      </c>
      <c r="AO871" s="157"/>
      <c r="AP871" s="157"/>
      <c r="AQ871" s="157"/>
      <c r="AR871" s="157"/>
      <c r="AS871" s="157" t="s">
        <v>2459</v>
      </c>
      <c r="AT871" s="157"/>
      <c r="AU871" s="157"/>
      <c r="AV871" s="157"/>
      <c r="AW871" s="75"/>
      <c r="AX871" s="75"/>
      <c r="AY871" s="75"/>
      <c r="AZ871" s="75"/>
      <c r="BA871" s="76"/>
      <c r="BB871" s="76"/>
      <c r="BC871" s="156"/>
      <c r="BD871" s="156"/>
      <c r="BE871" s="983">
        <v>782</v>
      </c>
    </row>
    <row r="872" spans="1:57" s="201" customFormat="1" ht="13.15" customHeight="1">
      <c r="A872" s="61" t="s">
        <v>8484</v>
      </c>
      <c r="B872" s="213"/>
      <c r="C872" s="213"/>
      <c r="D872" s="131">
        <v>250002385</v>
      </c>
      <c r="E872" s="216" t="s">
        <v>1524</v>
      </c>
      <c r="F872" s="216"/>
      <c r="G872" s="217">
        <v>22100685</v>
      </c>
      <c r="H872" s="26"/>
      <c r="I872" s="26" t="s">
        <v>2460</v>
      </c>
      <c r="J872" s="26" t="s">
        <v>2461</v>
      </c>
      <c r="K872" s="26" t="s">
        <v>2462</v>
      </c>
      <c r="L872" s="26" t="s">
        <v>103</v>
      </c>
      <c r="M872" s="146" t="s">
        <v>104</v>
      </c>
      <c r="N872" s="26"/>
      <c r="O872" s="28" t="s">
        <v>105</v>
      </c>
      <c r="P872" s="28" t="s">
        <v>106</v>
      </c>
      <c r="Q872" s="26" t="s">
        <v>107</v>
      </c>
      <c r="R872" s="28" t="s">
        <v>433</v>
      </c>
      <c r="S872" s="26" t="s">
        <v>109</v>
      </c>
      <c r="T872" s="28" t="s">
        <v>106</v>
      </c>
      <c r="U872" s="26" t="s">
        <v>121</v>
      </c>
      <c r="V872" s="26" t="s">
        <v>111</v>
      </c>
      <c r="W872" s="77">
        <v>60</v>
      </c>
      <c r="X872" s="26" t="s">
        <v>112</v>
      </c>
      <c r="Y872" s="28"/>
      <c r="Z872" s="28"/>
      <c r="AA872" s="28"/>
      <c r="AB872" s="49"/>
      <c r="AC872" s="27">
        <v>90</v>
      </c>
      <c r="AD872" s="27">
        <v>10</v>
      </c>
      <c r="AE872" s="150" t="s">
        <v>128</v>
      </c>
      <c r="AF872" s="174" t="s">
        <v>114</v>
      </c>
      <c r="AG872" s="151">
        <v>32</v>
      </c>
      <c r="AH872" s="80">
        <v>1047.32</v>
      </c>
      <c r="AI872" s="905">
        <v>0</v>
      </c>
      <c r="AJ872" s="905">
        <v>0</v>
      </c>
      <c r="AK872" s="154"/>
      <c r="AL872" s="154"/>
      <c r="AM872" s="154"/>
      <c r="AN872" s="24" t="s">
        <v>115</v>
      </c>
      <c r="AO872" s="26"/>
      <c r="AP872" s="26"/>
      <c r="AQ872" s="26"/>
      <c r="AR872" s="26"/>
      <c r="AS872" s="26" t="s">
        <v>2463</v>
      </c>
      <c r="AT872" s="26"/>
      <c r="AU872" s="26"/>
      <c r="AV872" s="26"/>
      <c r="AW872" s="75"/>
      <c r="AX872" s="75"/>
      <c r="AY872" s="75"/>
      <c r="AZ872" s="75"/>
      <c r="BA872" s="76"/>
      <c r="BB872" s="76"/>
      <c r="BC872" s="156"/>
      <c r="BD872" s="156"/>
      <c r="BE872" s="983">
        <v>783</v>
      </c>
    </row>
    <row r="873" spans="1:57" s="201" customFormat="1" ht="13.15" customHeight="1">
      <c r="A873" s="1263" t="s">
        <v>8484</v>
      </c>
      <c r="B873" s="529"/>
      <c r="C873" s="529"/>
      <c r="D873" s="1263">
        <v>250002385</v>
      </c>
      <c r="E873" s="1271" t="s">
        <v>9044</v>
      </c>
      <c r="F873" s="1271" t="s">
        <v>1524</v>
      </c>
      <c r="G873" s="529"/>
      <c r="H873" s="529"/>
      <c r="I873" s="530" t="s">
        <v>2460</v>
      </c>
      <c r="J873" s="530" t="s">
        <v>2461</v>
      </c>
      <c r="K873" s="530" t="s">
        <v>2462</v>
      </c>
      <c r="L873" s="530" t="s">
        <v>103</v>
      </c>
      <c r="M873" s="1272" t="s">
        <v>104</v>
      </c>
      <c r="N873" s="530"/>
      <c r="O873" s="321" t="s">
        <v>105</v>
      </c>
      <c r="P873" s="321" t="s">
        <v>106</v>
      </c>
      <c r="Q873" s="530" t="s">
        <v>107</v>
      </c>
      <c r="R873" s="1257" t="s">
        <v>1155</v>
      </c>
      <c r="S873" s="962" t="s">
        <v>109</v>
      </c>
      <c r="T873" s="321" t="s">
        <v>106</v>
      </c>
      <c r="U873" s="530" t="s">
        <v>121</v>
      </c>
      <c r="V873" s="530" t="s">
        <v>111</v>
      </c>
      <c r="W873" s="321">
        <v>60</v>
      </c>
      <c r="X873" s="530" t="s">
        <v>112</v>
      </c>
      <c r="Y873" s="321"/>
      <c r="Z873" s="321"/>
      <c r="AA873" s="321"/>
      <c r="AB873" s="321">
        <v>0</v>
      </c>
      <c r="AC873" s="530">
        <v>90</v>
      </c>
      <c r="AD873" s="530">
        <v>10</v>
      </c>
      <c r="AE873" s="618" t="s">
        <v>128</v>
      </c>
      <c r="AF873" s="530" t="s">
        <v>114</v>
      </c>
      <c r="AG873" s="1273">
        <v>32</v>
      </c>
      <c r="AH873" s="531">
        <v>1047.32</v>
      </c>
      <c r="AI873" s="1261">
        <v>33514.239999999998</v>
      </c>
      <c r="AJ873" s="1274">
        <v>37535.948799999998</v>
      </c>
      <c r="AK873" s="619"/>
      <c r="AL873" s="620"/>
      <c r="AM873" s="620"/>
      <c r="AN873" s="621" t="s">
        <v>115</v>
      </c>
      <c r="AO873" s="530"/>
      <c r="AP873" s="530"/>
      <c r="AQ873" s="530"/>
      <c r="AR873" s="530"/>
      <c r="AS873" s="530" t="s">
        <v>2463</v>
      </c>
      <c r="AT873" s="530"/>
      <c r="AU873" s="530"/>
      <c r="AV873" s="530"/>
      <c r="AW873" s="1175"/>
      <c r="AX873" s="1175"/>
      <c r="AY873" s="1175"/>
      <c r="AZ873" s="530" t="s">
        <v>7606</v>
      </c>
      <c r="BA873" s="1254" t="s">
        <v>104</v>
      </c>
      <c r="BB873" s="92"/>
      <c r="BC873" s="1"/>
      <c r="BD873" s="1" t="e">
        <f>VLOOKUP($F$2877:$F$3305,$E$17:$BE$2871,53,0)</f>
        <v>#VALUE!</v>
      </c>
      <c r="BE873" s="979" t="e">
        <f>BD873+0.5</f>
        <v>#VALUE!</v>
      </c>
    </row>
    <row r="874" spans="1:57" s="201" customFormat="1" ht="13.15" customHeight="1">
      <c r="A874" s="61" t="s">
        <v>978</v>
      </c>
      <c r="B874" s="213"/>
      <c r="C874" s="213"/>
      <c r="D874" s="131">
        <v>230000210</v>
      </c>
      <c r="E874" s="216" t="s">
        <v>1309</v>
      </c>
      <c r="F874" s="216"/>
      <c r="G874" s="217">
        <v>22100429</v>
      </c>
      <c r="H874" s="48"/>
      <c r="I874" s="48" t="s">
        <v>2464</v>
      </c>
      <c r="J874" s="48" t="s">
        <v>2465</v>
      </c>
      <c r="K874" s="48" t="s">
        <v>2466</v>
      </c>
      <c r="L874" s="48" t="s">
        <v>103</v>
      </c>
      <c r="M874" s="146" t="s">
        <v>104</v>
      </c>
      <c r="N874" s="48"/>
      <c r="O874" s="166" t="s">
        <v>105</v>
      </c>
      <c r="P874" s="166" t="s">
        <v>106</v>
      </c>
      <c r="Q874" s="48" t="s">
        <v>107</v>
      </c>
      <c r="R874" s="166" t="s">
        <v>1092</v>
      </c>
      <c r="S874" s="48" t="s">
        <v>109</v>
      </c>
      <c r="T874" s="166" t="s">
        <v>106</v>
      </c>
      <c r="U874" s="48" t="s">
        <v>121</v>
      </c>
      <c r="V874" s="48" t="s">
        <v>111</v>
      </c>
      <c r="W874" s="167">
        <v>60</v>
      </c>
      <c r="X874" s="48" t="s">
        <v>112</v>
      </c>
      <c r="Y874" s="166"/>
      <c r="Z874" s="166"/>
      <c r="AA874" s="166"/>
      <c r="AB874" s="168"/>
      <c r="AC874" s="169">
        <v>90</v>
      </c>
      <c r="AD874" s="169">
        <v>10</v>
      </c>
      <c r="AE874" s="170" t="s">
        <v>128</v>
      </c>
      <c r="AF874" s="171" t="s">
        <v>114</v>
      </c>
      <c r="AG874" s="172">
        <v>560</v>
      </c>
      <c r="AH874" s="173">
        <v>1150.8</v>
      </c>
      <c r="AI874" s="32">
        <v>0</v>
      </c>
      <c r="AJ874" s="33">
        <f>AI874*1.12</f>
        <v>0</v>
      </c>
      <c r="AK874" s="154"/>
      <c r="AL874" s="154"/>
      <c r="AM874" s="154"/>
      <c r="AN874" s="40" t="s">
        <v>115</v>
      </c>
      <c r="AO874" s="48"/>
      <c r="AP874" s="48"/>
      <c r="AQ874" s="48"/>
      <c r="AR874" s="48"/>
      <c r="AS874" s="48" t="s">
        <v>2467</v>
      </c>
      <c r="AT874" s="48"/>
      <c r="AU874" s="48"/>
      <c r="AV874" s="48"/>
      <c r="AW874" s="75"/>
      <c r="AX874" s="75"/>
      <c r="AY874" s="75"/>
      <c r="AZ874" s="75"/>
      <c r="BA874" s="76"/>
      <c r="BB874" s="76"/>
      <c r="BC874" s="156"/>
      <c r="BD874" s="156"/>
      <c r="BE874" s="983">
        <v>784</v>
      </c>
    </row>
    <row r="875" spans="1:57" s="326" customFormat="1" ht="13.15" customHeight="1">
      <c r="A875" s="395" t="s">
        <v>978</v>
      </c>
      <c r="B875" s="524"/>
      <c r="C875" s="524"/>
      <c r="D875" s="98">
        <v>230000210</v>
      </c>
      <c r="E875" s="521" t="s">
        <v>4873</v>
      </c>
      <c r="F875" s="521"/>
      <c r="G875" s="524"/>
      <c r="H875" s="524"/>
      <c r="I875" s="816" t="s">
        <v>2464</v>
      </c>
      <c r="J875" s="606" t="s">
        <v>2465</v>
      </c>
      <c r="K875" s="606" t="s">
        <v>2466</v>
      </c>
      <c r="L875" s="470" t="s">
        <v>103</v>
      </c>
      <c r="M875" s="217"/>
      <c r="N875" s="470"/>
      <c r="O875" s="64" t="s">
        <v>105</v>
      </c>
      <c r="P875" s="398" t="s">
        <v>106</v>
      </c>
      <c r="Q875" s="606" t="s">
        <v>107</v>
      </c>
      <c r="R875" s="398" t="s">
        <v>2134</v>
      </c>
      <c r="S875" s="470" t="s">
        <v>109</v>
      </c>
      <c r="T875" s="398" t="s">
        <v>106</v>
      </c>
      <c r="U875" s="606" t="s">
        <v>121</v>
      </c>
      <c r="V875" s="606" t="s">
        <v>111</v>
      </c>
      <c r="W875" s="398">
        <v>60</v>
      </c>
      <c r="X875" s="606" t="s">
        <v>112</v>
      </c>
      <c r="Y875" s="398"/>
      <c r="Z875" s="398"/>
      <c r="AA875" s="398"/>
      <c r="AB875" s="506">
        <v>0</v>
      </c>
      <c r="AC875" s="401">
        <v>90</v>
      </c>
      <c r="AD875" s="401">
        <v>10</v>
      </c>
      <c r="AE875" s="737" t="s">
        <v>128</v>
      </c>
      <c r="AF875" s="738" t="s">
        <v>114</v>
      </c>
      <c r="AG875" s="610">
        <v>650</v>
      </c>
      <c r="AH875" s="610">
        <v>1150.8</v>
      </c>
      <c r="AI875" s="39">
        <v>0</v>
      </c>
      <c r="AJ875" s="34">
        <f>AI875*1.12</f>
        <v>0</v>
      </c>
      <c r="AK875" s="740"/>
      <c r="AL875" s="741"/>
      <c r="AM875" s="741"/>
      <c r="AN875" s="395" t="s">
        <v>115</v>
      </c>
      <c r="AO875" s="606"/>
      <c r="AP875" s="606"/>
      <c r="AQ875" s="606"/>
      <c r="AR875" s="606"/>
      <c r="AS875" s="606" t="s">
        <v>2467</v>
      </c>
      <c r="AT875" s="606"/>
      <c r="AU875" s="606"/>
      <c r="AV875" s="606"/>
      <c r="AW875" s="606"/>
      <c r="AX875" s="606"/>
      <c r="AY875" s="606"/>
      <c r="AZ875" s="395" t="s">
        <v>104</v>
      </c>
      <c r="BA875" s="395" t="s">
        <v>4011</v>
      </c>
      <c r="BD875" s="106"/>
      <c r="BE875" s="983">
        <v>785</v>
      </c>
    </row>
    <row r="876" spans="1:57" s="201" customFormat="1" ht="13.15" customHeight="1">
      <c r="A876" s="1383" t="s">
        <v>978</v>
      </c>
      <c r="B876" s="1371"/>
      <c r="C876" s="1371"/>
      <c r="D876" s="1408">
        <v>230000210</v>
      </c>
      <c r="E876" s="1375" t="s">
        <v>7698</v>
      </c>
      <c r="F876" s="1375" t="s">
        <v>7698</v>
      </c>
      <c r="G876" s="1371"/>
      <c r="H876" s="1371"/>
      <c r="I876" s="1375" t="s">
        <v>2464</v>
      </c>
      <c r="J876" s="1375" t="s">
        <v>2465</v>
      </c>
      <c r="K876" s="1375" t="s">
        <v>2466</v>
      </c>
      <c r="L876" s="1375" t="s">
        <v>103</v>
      </c>
      <c r="M876" s="1440"/>
      <c r="N876" s="1375"/>
      <c r="O876" s="1383" t="s">
        <v>105</v>
      </c>
      <c r="P876" s="1377" t="s">
        <v>106</v>
      </c>
      <c r="Q876" s="1375" t="s">
        <v>107</v>
      </c>
      <c r="R876" s="1377" t="s">
        <v>2134</v>
      </c>
      <c r="S876" s="1375" t="s">
        <v>109</v>
      </c>
      <c r="T876" s="1377" t="s">
        <v>106</v>
      </c>
      <c r="U876" s="1375" t="s">
        <v>121</v>
      </c>
      <c r="V876" s="1375" t="s">
        <v>111</v>
      </c>
      <c r="W876" s="1377">
        <v>60</v>
      </c>
      <c r="X876" s="1375" t="s">
        <v>112</v>
      </c>
      <c r="Y876" s="1377"/>
      <c r="Z876" s="1377"/>
      <c r="AA876" s="1377"/>
      <c r="AB876" s="1377">
        <v>0</v>
      </c>
      <c r="AC876" s="1375">
        <v>90</v>
      </c>
      <c r="AD876" s="1375">
        <v>10</v>
      </c>
      <c r="AE876" s="1379" t="s">
        <v>128</v>
      </c>
      <c r="AF876" s="1441" t="s">
        <v>114</v>
      </c>
      <c r="AG876" s="1379">
        <v>1200</v>
      </c>
      <c r="AH876" s="1380">
        <v>1150.8</v>
      </c>
      <c r="AI876" s="1916">
        <v>0</v>
      </c>
      <c r="AJ876" s="1916">
        <v>0</v>
      </c>
      <c r="AK876" s="1382"/>
      <c r="AL876" s="1381"/>
      <c r="AM876" s="1381"/>
      <c r="AN876" s="1383" t="s">
        <v>115</v>
      </c>
      <c r="AO876" s="1375"/>
      <c r="AP876" s="1375"/>
      <c r="AQ876" s="1375"/>
      <c r="AR876" s="1375"/>
      <c r="AS876" s="1375" t="s">
        <v>2467</v>
      </c>
      <c r="AT876" s="1375"/>
      <c r="AU876" s="1375"/>
      <c r="AV876" s="1375"/>
      <c r="AW876" s="1375"/>
      <c r="AX876" s="1375"/>
      <c r="AY876" s="1375"/>
      <c r="AZ876" s="1383" t="s">
        <v>5005</v>
      </c>
      <c r="BA876" s="1383" t="s">
        <v>4556</v>
      </c>
      <c r="BB876" s="92"/>
      <c r="BC876" s="1"/>
      <c r="BD876" s="1" t="e">
        <f>VLOOKUP($F$2877:$F$3305,$E$17:$BE$2871,53,0)</f>
        <v>#VALUE!</v>
      </c>
      <c r="BE876" s="979" t="e">
        <f>BD876+0.5</f>
        <v>#VALUE!</v>
      </c>
    </row>
    <row r="877" spans="1:57" s="201" customFormat="1" ht="13.15" customHeight="1">
      <c r="A877" s="61" t="s">
        <v>1186</v>
      </c>
      <c r="B877" s="213"/>
      <c r="C877" s="213"/>
      <c r="D877" s="131">
        <v>210021823</v>
      </c>
      <c r="E877" s="216" t="s">
        <v>1494</v>
      </c>
      <c r="F877" s="216"/>
      <c r="G877" s="217">
        <v>22100718</v>
      </c>
      <c r="H877" s="157"/>
      <c r="I877" s="157" t="s">
        <v>2468</v>
      </c>
      <c r="J877" s="158" t="s">
        <v>2469</v>
      </c>
      <c r="K877" s="157" t="s">
        <v>2470</v>
      </c>
      <c r="L877" s="157" t="s">
        <v>103</v>
      </c>
      <c r="M877" s="146"/>
      <c r="N877" s="158" t="s">
        <v>120</v>
      </c>
      <c r="O877" s="159" t="s">
        <v>83</v>
      </c>
      <c r="P877" s="159" t="s">
        <v>106</v>
      </c>
      <c r="Q877" s="157" t="s">
        <v>107</v>
      </c>
      <c r="R877" s="182" t="s">
        <v>433</v>
      </c>
      <c r="S877" s="157" t="s">
        <v>109</v>
      </c>
      <c r="T877" s="159" t="s">
        <v>106</v>
      </c>
      <c r="U877" s="157" t="s">
        <v>121</v>
      </c>
      <c r="V877" s="157" t="s">
        <v>111</v>
      </c>
      <c r="W877" s="159">
        <v>60</v>
      </c>
      <c r="X877" s="158" t="s">
        <v>112</v>
      </c>
      <c r="Y877" s="159"/>
      <c r="Z877" s="159"/>
      <c r="AA877" s="159"/>
      <c r="AB877" s="160">
        <v>30</v>
      </c>
      <c r="AC877" s="161">
        <v>60</v>
      </c>
      <c r="AD877" s="161">
        <v>10</v>
      </c>
      <c r="AE877" s="162" t="s">
        <v>128</v>
      </c>
      <c r="AF877" s="157" t="s">
        <v>114</v>
      </c>
      <c r="AG877" s="163">
        <v>190</v>
      </c>
      <c r="AH877" s="164">
        <v>2650.83</v>
      </c>
      <c r="AI877" s="32">
        <v>0</v>
      </c>
      <c r="AJ877" s="33">
        <f t="shared" ref="AJ877:AJ882" si="51">AI877*1.12</f>
        <v>0</v>
      </c>
      <c r="AK877" s="154"/>
      <c r="AL877" s="154"/>
      <c r="AM877" s="154"/>
      <c r="AN877" s="165" t="s">
        <v>115</v>
      </c>
      <c r="AO877" s="157"/>
      <c r="AP877" s="157"/>
      <c r="AQ877" s="157"/>
      <c r="AR877" s="157"/>
      <c r="AS877" s="157" t="s">
        <v>2471</v>
      </c>
      <c r="AT877" s="157"/>
      <c r="AU877" s="157"/>
      <c r="AV877" s="157"/>
      <c r="AW877" s="75"/>
      <c r="AX877" s="75"/>
      <c r="AY877" s="75"/>
      <c r="AZ877" s="75"/>
      <c r="BA877" s="76"/>
      <c r="BB877" s="76"/>
      <c r="BC877" s="156"/>
      <c r="BD877" s="156"/>
      <c r="BE877" s="983">
        <v>787</v>
      </c>
    </row>
    <row r="878" spans="1:57" s="201" customFormat="1" ht="13.15" customHeight="1">
      <c r="A878" s="398" t="s">
        <v>1186</v>
      </c>
      <c r="B878" s="524"/>
      <c r="C878" s="524"/>
      <c r="D878" s="131">
        <v>210021823</v>
      </c>
      <c r="E878" s="796" t="s">
        <v>4874</v>
      </c>
      <c r="F878" s="796"/>
      <c r="G878" s="524"/>
      <c r="H878" s="524"/>
      <c r="I878" s="770" t="s">
        <v>2468</v>
      </c>
      <c r="J878" s="770" t="s">
        <v>2469</v>
      </c>
      <c r="K878" s="770" t="s">
        <v>2470</v>
      </c>
      <c r="L878" s="470" t="s">
        <v>103</v>
      </c>
      <c r="M878" s="97" t="s">
        <v>4706</v>
      </c>
      <c r="N878" s="131" t="s">
        <v>120</v>
      </c>
      <c r="O878" s="788" t="s">
        <v>83</v>
      </c>
      <c r="P878" s="771" t="s">
        <v>106</v>
      </c>
      <c r="Q878" s="770" t="s">
        <v>107</v>
      </c>
      <c r="R878" s="398" t="s">
        <v>2149</v>
      </c>
      <c r="S878" s="772" t="s">
        <v>109</v>
      </c>
      <c r="T878" s="771" t="s">
        <v>106</v>
      </c>
      <c r="U878" s="770" t="s">
        <v>121</v>
      </c>
      <c r="V878" s="770" t="s">
        <v>111</v>
      </c>
      <c r="W878" s="771">
        <v>60</v>
      </c>
      <c r="X878" s="770" t="s">
        <v>112</v>
      </c>
      <c r="Y878" s="771"/>
      <c r="Z878" s="771"/>
      <c r="AA878" s="771"/>
      <c r="AB878" s="470">
        <v>30</v>
      </c>
      <c r="AC878" s="470">
        <v>60</v>
      </c>
      <c r="AD878" s="470">
        <v>10</v>
      </c>
      <c r="AE878" s="773" t="s">
        <v>128</v>
      </c>
      <c r="AF878" s="738" t="s">
        <v>114</v>
      </c>
      <c r="AG878" s="610">
        <v>260</v>
      </c>
      <c r="AH878" s="797">
        <v>2650.83</v>
      </c>
      <c r="AI878" s="739">
        <v>689215.79999999993</v>
      </c>
      <c r="AJ878" s="739">
        <f t="shared" si="51"/>
        <v>771921.696</v>
      </c>
      <c r="AK878" s="740"/>
      <c r="AL878" s="741"/>
      <c r="AM878" s="741"/>
      <c r="AN878" s="774" t="s">
        <v>115</v>
      </c>
      <c r="AO878" s="770"/>
      <c r="AP878" s="770"/>
      <c r="AQ878" s="770"/>
      <c r="AR878" s="770"/>
      <c r="AS878" s="770" t="s">
        <v>2471</v>
      </c>
      <c r="AT878" s="770"/>
      <c r="AU878" s="770"/>
      <c r="AV878" s="770"/>
      <c r="AW878" s="411"/>
      <c r="AX878" s="411"/>
      <c r="AY878" s="411"/>
      <c r="AZ878" s="606" t="s">
        <v>4711</v>
      </c>
      <c r="BA878" s="411"/>
      <c r="BB878" s="379"/>
      <c r="BC878" s="326"/>
      <c r="BD878" s="106"/>
      <c r="BE878" s="983">
        <v>788</v>
      </c>
    </row>
    <row r="879" spans="1:57" s="201" customFormat="1" ht="13.15" customHeight="1">
      <c r="A879" s="61" t="s">
        <v>1186</v>
      </c>
      <c r="B879" s="213"/>
      <c r="C879" s="213"/>
      <c r="D879" s="131">
        <v>210021824</v>
      </c>
      <c r="E879" s="216" t="s">
        <v>1495</v>
      </c>
      <c r="F879" s="216"/>
      <c r="G879" s="217">
        <v>22100719</v>
      </c>
      <c r="H879" s="157"/>
      <c r="I879" s="157" t="s">
        <v>2468</v>
      </c>
      <c r="J879" s="158" t="s">
        <v>2469</v>
      </c>
      <c r="K879" s="157" t="s">
        <v>2470</v>
      </c>
      <c r="L879" s="157" t="s">
        <v>103</v>
      </c>
      <c r="M879" s="146"/>
      <c r="N879" s="158" t="s">
        <v>120</v>
      </c>
      <c r="O879" s="159" t="s">
        <v>83</v>
      </c>
      <c r="P879" s="159" t="s">
        <v>106</v>
      </c>
      <c r="Q879" s="157" t="s">
        <v>107</v>
      </c>
      <c r="R879" s="182" t="s">
        <v>433</v>
      </c>
      <c r="S879" s="157" t="s">
        <v>109</v>
      </c>
      <c r="T879" s="159" t="s">
        <v>106</v>
      </c>
      <c r="U879" s="157" t="s">
        <v>121</v>
      </c>
      <c r="V879" s="157" t="s">
        <v>111</v>
      </c>
      <c r="W879" s="159">
        <v>60</v>
      </c>
      <c r="X879" s="158" t="s">
        <v>112</v>
      </c>
      <c r="Y879" s="159"/>
      <c r="Z879" s="159"/>
      <c r="AA879" s="159"/>
      <c r="AB879" s="160">
        <v>30</v>
      </c>
      <c r="AC879" s="161">
        <v>60</v>
      </c>
      <c r="AD879" s="161">
        <v>10</v>
      </c>
      <c r="AE879" s="162" t="s">
        <v>128</v>
      </c>
      <c r="AF879" s="157" t="s">
        <v>114</v>
      </c>
      <c r="AG879" s="163">
        <v>407</v>
      </c>
      <c r="AH879" s="164">
        <v>3008.85</v>
      </c>
      <c r="AI879" s="32">
        <v>0</v>
      </c>
      <c r="AJ879" s="33">
        <f t="shared" si="51"/>
        <v>0</v>
      </c>
      <c r="AK879" s="154"/>
      <c r="AL879" s="154"/>
      <c r="AM879" s="154"/>
      <c r="AN879" s="165" t="s">
        <v>115</v>
      </c>
      <c r="AO879" s="157"/>
      <c r="AP879" s="157"/>
      <c r="AQ879" s="157"/>
      <c r="AR879" s="157"/>
      <c r="AS879" s="157" t="s">
        <v>2472</v>
      </c>
      <c r="AT879" s="157"/>
      <c r="AU879" s="157"/>
      <c r="AV879" s="157"/>
      <c r="AW879" s="75"/>
      <c r="AX879" s="75"/>
      <c r="AY879" s="75"/>
      <c r="AZ879" s="75"/>
      <c r="BA879" s="76"/>
      <c r="BB879" s="76"/>
      <c r="BC879" s="156"/>
      <c r="BD879" s="156"/>
      <c r="BE879" s="983">
        <v>789</v>
      </c>
    </row>
    <row r="880" spans="1:57" s="201" customFormat="1" ht="13.15" customHeight="1">
      <c r="A880" s="398" t="s">
        <v>1186</v>
      </c>
      <c r="B880" s="524"/>
      <c r="C880" s="524"/>
      <c r="D880" s="131">
        <v>210021824</v>
      </c>
      <c r="E880" s="796" t="s">
        <v>4875</v>
      </c>
      <c r="F880" s="796"/>
      <c r="G880" s="524"/>
      <c r="H880" s="524"/>
      <c r="I880" s="770" t="s">
        <v>2468</v>
      </c>
      <c r="J880" s="770" t="s">
        <v>2469</v>
      </c>
      <c r="K880" s="770" t="s">
        <v>2470</v>
      </c>
      <c r="L880" s="470" t="s">
        <v>103</v>
      </c>
      <c r="M880" s="97" t="s">
        <v>4706</v>
      </c>
      <c r="N880" s="131" t="s">
        <v>120</v>
      </c>
      <c r="O880" s="788" t="s">
        <v>83</v>
      </c>
      <c r="P880" s="771" t="s">
        <v>106</v>
      </c>
      <c r="Q880" s="770" t="s">
        <v>107</v>
      </c>
      <c r="R880" s="398" t="s">
        <v>2149</v>
      </c>
      <c r="S880" s="772" t="s">
        <v>109</v>
      </c>
      <c r="T880" s="771" t="s">
        <v>106</v>
      </c>
      <c r="U880" s="770" t="s">
        <v>121</v>
      </c>
      <c r="V880" s="770" t="s">
        <v>111</v>
      </c>
      <c r="W880" s="771">
        <v>60</v>
      </c>
      <c r="X880" s="770" t="s">
        <v>112</v>
      </c>
      <c r="Y880" s="771"/>
      <c r="Z880" s="771"/>
      <c r="AA880" s="771"/>
      <c r="AB880" s="470">
        <v>30</v>
      </c>
      <c r="AC880" s="470">
        <v>60</v>
      </c>
      <c r="AD880" s="470">
        <v>10</v>
      </c>
      <c r="AE880" s="773" t="s">
        <v>128</v>
      </c>
      <c r="AF880" s="738" t="s">
        <v>114</v>
      </c>
      <c r="AG880" s="797">
        <v>407</v>
      </c>
      <c r="AH880" s="610">
        <v>3229.43</v>
      </c>
      <c r="AI880" s="739">
        <v>1314378.01</v>
      </c>
      <c r="AJ880" s="739">
        <f t="shared" si="51"/>
        <v>1472103.3712000002</v>
      </c>
      <c r="AK880" s="740"/>
      <c r="AL880" s="741"/>
      <c r="AM880" s="741"/>
      <c r="AN880" s="774" t="s">
        <v>115</v>
      </c>
      <c r="AO880" s="770"/>
      <c r="AP880" s="770"/>
      <c r="AQ880" s="770"/>
      <c r="AR880" s="770"/>
      <c r="AS880" s="770" t="s">
        <v>2472</v>
      </c>
      <c r="AT880" s="770"/>
      <c r="AU880" s="770"/>
      <c r="AV880" s="770"/>
      <c r="AW880" s="411"/>
      <c r="AX880" s="411"/>
      <c r="AY880" s="411"/>
      <c r="AZ880" s="606" t="s">
        <v>4022</v>
      </c>
      <c r="BA880" s="411"/>
      <c r="BB880" s="379"/>
      <c r="BC880" s="326"/>
      <c r="BD880" s="106"/>
      <c r="BE880" s="983">
        <v>790</v>
      </c>
    </row>
    <row r="881" spans="1:258" s="201" customFormat="1" ht="13.15" customHeight="1">
      <c r="A881" s="61" t="s">
        <v>8484</v>
      </c>
      <c r="B881" s="213"/>
      <c r="C881" s="213"/>
      <c r="D881" s="131">
        <v>210009874</v>
      </c>
      <c r="E881" s="216" t="s">
        <v>1414</v>
      </c>
      <c r="F881" s="216"/>
      <c r="G881" s="217">
        <v>22100663</v>
      </c>
      <c r="H881" s="26"/>
      <c r="I881" s="26" t="s">
        <v>584</v>
      </c>
      <c r="J881" s="26" t="s">
        <v>585</v>
      </c>
      <c r="K881" s="26" t="s">
        <v>2473</v>
      </c>
      <c r="L881" s="26" t="s">
        <v>103</v>
      </c>
      <c r="M881" s="146" t="s">
        <v>925</v>
      </c>
      <c r="N881" s="26" t="s">
        <v>120</v>
      </c>
      <c r="O881" s="28" t="s">
        <v>83</v>
      </c>
      <c r="P881" s="28" t="s">
        <v>106</v>
      </c>
      <c r="Q881" s="26" t="s">
        <v>107</v>
      </c>
      <c r="R881" s="28" t="s">
        <v>108</v>
      </c>
      <c r="S881" s="26" t="s">
        <v>109</v>
      </c>
      <c r="T881" s="28" t="s">
        <v>106</v>
      </c>
      <c r="U881" s="26" t="s">
        <v>121</v>
      </c>
      <c r="V881" s="26" t="s">
        <v>111</v>
      </c>
      <c r="W881" s="77">
        <v>60</v>
      </c>
      <c r="X881" s="26" t="s">
        <v>112</v>
      </c>
      <c r="Y881" s="28"/>
      <c r="Z881" s="28"/>
      <c r="AA881" s="28"/>
      <c r="AB881" s="168">
        <v>30</v>
      </c>
      <c r="AC881" s="169">
        <v>60</v>
      </c>
      <c r="AD881" s="169">
        <v>10</v>
      </c>
      <c r="AE881" s="150" t="s">
        <v>113</v>
      </c>
      <c r="AF881" s="174" t="s">
        <v>114</v>
      </c>
      <c r="AG881" s="151">
        <v>161.94999999999999</v>
      </c>
      <c r="AH881" s="80">
        <v>5124.34</v>
      </c>
      <c r="AI881" s="152">
        <f>AG881*AH881</f>
        <v>829886.86300000001</v>
      </c>
      <c r="AJ881" s="153">
        <f t="shared" si="51"/>
        <v>929473.28656000015</v>
      </c>
      <c r="AK881" s="154"/>
      <c r="AL881" s="154"/>
      <c r="AM881" s="154"/>
      <c r="AN881" s="24" t="s">
        <v>115</v>
      </c>
      <c r="AO881" s="26"/>
      <c r="AP881" s="26"/>
      <c r="AQ881" s="26"/>
      <c r="AR881" s="26"/>
      <c r="AS881" s="26" t="s">
        <v>2474</v>
      </c>
      <c r="AT881" s="26"/>
      <c r="AU881" s="26"/>
      <c r="AV881" s="26"/>
      <c r="AW881" s="75"/>
      <c r="AX881" s="75"/>
      <c r="AY881" s="75"/>
      <c r="AZ881" s="75"/>
      <c r="BA881" s="76"/>
      <c r="BB881" s="76"/>
      <c r="BC881" s="156"/>
      <c r="BD881" s="156"/>
      <c r="BE881" s="983">
        <v>791</v>
      </c>
    </row>
    <row r="882" spans="1:258" s="201" customFormat="1" ht="13.15" customHeight="1">
      <c r="A882" s="61" t="s">
        <v>8484</v>
      </c>
      <c r="B882" s="213"/>
      <c r="C882" s="213"/>
      <c r="D882" s="131">
        <v>250007147</v>
      </c>
      <c r="E882" s="216" t="s">
        <v>3661</v>
      </c>
      <c r="F882" s="216"/>
      <c r="G882" s="217">
        <v>22100686</v>
      </c>
      <c r="H882" s="26"/>
      <c r="I882" s="26" t="s">
        <v>2475</v>
      </c>
      <c r="J882" s="26" t="s">
        <v>2476</v>
      </c>
      <c r="K882" s="26" t="s">
        <v>2477</v>
      </c>
      <c r="L882" s="26" t="s">
        <v>103</v>
      </c>
      <c r="M882" s="146" t="s">
        <v>104</v>
      </c>
      <c r="N882" s="26"/>
      <c r="O882" s="28" t="s">
        <v>105</v>
      </c>
      <c r="P882" s="28" t="s">
        <v>106</v>
      </c>
      <c r="Q882" s="26" t="s">
        <v>107</v>
      </c>
      <c r="R882" s="28" t="s">
        <v>433</v>
      </c>
      <c r="S882" s="26" t="s">
        <v>109</v>
      </c>
      <c r="T882" s="28" t="s">
        <v>106</v>
      </c>
      <c r="U882" s="26" t="s">
        <v>121</v>
      </c>
      <c r="V882" s="26" t="s">
        <v>111</v>
      </c>
      <c r="W882" s="77">
        <v>60</v>
      </c>
      <c r="X882" s="26" t="s">
        <v>112</v>
      </c>
      <c r="Y882" s="28"/>
      <c r="Z882" s="28"/>
      <c r="AA882" s="28"/>
      <c r="AB882" s="49"/>
      <c r="AC882" s="27">
        <v>90</v>
      </c>
      <c r="AD882" s="27">
        <v>10</v>
      </c>
      <c r="AE882" s="150" t="s">
        <v>2478</v>
      </c>
      <c r="AF882" s="174" t="s">
        <v>114</v>
      </c>
      <c r="AG882" s="151">
        <v>12</v>
      </c>
      <c r="AH882" s="80">
        <v>13524</v>
      </c>
      <c r="AI882" s="152">
        <f>AG882*AH882</f>
        <v>162288</v>
      </c>
      <c r="AJ882" s="153">
        <f t="shared" si="51"/>
        <v>181762.56000000003</v>
      </c>
      <c r="AK882" s="154"/>
      <c r="AL882" s="154"/>
      <c r="AM882" s="154"/>
      <c r="AN882" s="24" t="s">
        <v>115</v>
      </c>
      <c r="AO882" s="26"/>
      <c r="AP882" s="26"/>
      <c r="AQ882" s="26"/>
      <c r="AR882" s="26"/>
      <c r="AS882" s="26" t="s">
        <v>2479</v>
      </c>
      <c r="AT882" s="26"/>
      <c r="AU882" s="26"/>
      <c r="AV882" s="26"/>
      <c r="AW882" s="75"/>
      <c r="AX882" s="75"/>
      <c r="AY882" s="75"/>
      <c r="AZ882" s="75"/>
      <c r="BA882" s="76"/>
      <c r="BB882" s="76"/>
      <c r="BC882" s="156"/>
      <c r="BD882" s="156"/>
      <c r="BE882" s="983">
        <v>792</v>
      </c>
    </row>
    <row r="883" spans="1:258" s="201" customFormat="1" ht="13.15" customHeight="1">
      <c r="A883" s="1383" t="s">
        <v>1171</v>
      </c>
      <c r="B883" s="1371"/>
      <c r="C883" s="1371"/>
      <c r="D883" s="1372">
        <v>250001099</v>
      </c>
      <c r="E883" s="1373" t="s">
        <v>1525</v>
      </c>
      <c r="F883" s="1373" t="s">
        <v>1525</v>
      </c>
      <c r="G883" s="1371"/>
      <c r="H883" s="1371"/>
      <c r="I883" s="1375" t="s">
        <v>2480</v>
      </c>
      <c r="J883" s="1375" t="s">
        <v>2476</v>
      </c>
      <c r="K883" s="1375" t="s">
        <v>2481</v>
      </c>
      <c r="L883" s="1376" t="s">
        <v>103</v>
      </c>
      <c r="M883" s="1377"/>
      <c r="N883" s="1375"/>
      <c r="O883" s="1378" t="s">
        <v>105</v>
      </c>
      <c r="P883" s="1377" t="s">
        <v>106</v>
      </c>
      <c r="Q883" s="1375" t="s">
        <v>107</v>
      </c>
      <c r="R883" s="1377" t="s">
        <v>1155</v>
      </c>
      <c r="S883" s="1375" t="s">
        <v>109</v>
      </c>
      <c r="T883" s="1377" t="s">
        <v>106</v>
      </c>
      <c r="U883" s="1375" t="s">
        <v>121</v>
      </c>
      <c r="V883" s="1375" t="s">
        <v>111</v>
      </c>
      <c r="W883" s="1377">
        <v>60</v>
      </c>
      <c r="X883" s="1375" t="s">
        <v>112</v>
      </c>
      <c r="Y883" s="1377"/>
      <c r="Z883" s="1377"/>
      <c r="AA883" s="1377"/>
      <c r="AB883" s="1377"/>
      <c r="AC883" s="1375">
        <v>90</v>
      </c>
      <c r="AD883" s="1375">
        <v>10</v>
      </c>
      <c r="AE883" s="1379" t="s">
        <v>128</v>
      </c>
      <c r="AF883" s="1375" t="s">
        <v>114</v>
      </c>
      <c r="AG883" s="1379">
        <v>177</v>
      </c>
      <c r="AH883" s="1380">
        <v>66715.75</v>
      </c>
      <c r="AI883" s="1916">
        <v>0</v>
      </c>
      <c r="AJ883" s="1916">
        <v>0</v>
      </c>
      <c r="AK883" s="1382"/>
      <c r="AL883" s="1381"/>
      <c r="AM883" s="1381"/>
      <c r="AN883" s="1383" t="s">
        <v>115</v>
      </c>
      <c r="AO883" s="1375"/>
      <c r="AP883" s="1375"/>
      <c r="AQ883" s="1375"/>
      <c r="AR883" s="1375"/>
      <c r="AS883" s="1375" t="s">
        <v>2482</v>
      </c>
      <c r="AT883" s="1375"/>
      <c r="AU883" s="1375"/>
      <c r="AV883" s="1375"/>
      <c r="AW883" s="1375"/>
      <c r="AX883" s="1375"/>
      <c r="AY883" s="1375"/>
      <c r="AZ883" s="1383" t="s">
        <v>5005</v>
      </c>
      <c r="BA883" s="1383" t="s">
        <v>4556</v>
      </c>
      <c r="BB883" s="92"/>
      <c r="BC883" s="1"/>
      <c r="BD883" s="1" t="e">
        <f>VLOOKUP($F$2877:$F$3305,$E$17:$BE$2871,53,0)</f>
        <v>#VALUE!</v>
      </c>
      <c r="BE883" s="979" t="e">
        <f>BD883+0.5</f>
        <v>#VALUE!</v>
      </c>
    </row>
    <row r="884" spans="1:258" s="201" customFormat="1" ht="12.75" customHeight="1">
      <c r="A884" s="61" t="s">
        <v>317</v>
      </c>
      <c r="B884" s="213"/>
      <c r="C884" s="213"/>
      <c r="D884" s="131">
        <v>270005310</v>
      </c>
      <c r="E884" s="216" t="s">
        <v>3662</v>
      </c>
      <c r="F884" s="216"/>
      <c r="G884" s="217">
        <v>22100473</v>
      </c>
      <c r="H884" s="48"/>
      <c r="I884" s="48" t="s">
        <v>2483</v>
      </c>
      <c r="J884" s="48" t="s">
        <v>2484</v>
      </c>
      <c r="K884" s="48" t="s">
        <v>2485</v>
      </c>
      <c r="L884" s="48" t="s">
        <v>103</v>
      </c>
      <c r="M884" s="146" t="s">
        <v>104</v>
      </c>
      <c r="N884" s="48"/>
      <c r="O884" s="166" t="s">
        <v>105</v>
      </c>
      <c r="P884" s="166" t="s">
        <v>106</v>
      </c>
      <c r="Q884" s="48" t="s">
        <v>107</v>
      </c>
      <c r="R884" s="166" t="s">
        <v>1092</v>
      </c>
      <c r="S884" s="48" t="s">
        <v>109</v>
      </c>
      <c r="T884" s="166" t="s">
        <v>106</v>
      </c>
      <c r="U884" s="48" t="s">
        <v>121</v>
      </c>
      <c r="V884" s="48" t="s">
        <v>111</v>
      </c>
      <c r="W884" s="167">
        <v>60</v>
      </c>
      <c r="X884" s="48" t="s">
        <v>112</v>
      </c>
      <c r="Y884" s="166"/>
      <c r="Z884" s="166"/>
      <c r="AA884" s="166"/>
      <c r="AB884" s="168"/>
      <c r="AC884" s="169">
        <v>90</v>
      </c>
      <c r="AD884" s="169">
        <v>10</v>
      </c>
      <c r="AE884" s="170" t="s">
        <v>128</v>
      </c>
      <c r="AF884" s="171" t="s">
        <v>114</v>
      </c>
      <c r="AG884" s="172">
        <v>65</v>
      </c>
      <c r="AH884" s="173">
        <v>70150</v>
      </c>
      <c r="AI884" s="152">
        <f>AG884*AH884</f>
        <v>4559750</v>
      </c>
      <c r="AJ884" s="153">
        <f t="shared" ref="AJ884:AJ889" si="52">AI884*1.12</f>
        <v>5106920.0000000009</v>
      </c>
      <c r="AK884" s="154"/>
      <c r="AL884" s="154"/>
      <c r="AM884" s="154"/>
      <c r="AN884" s="1846" t="s">
        <v>115</v>
      </c>
      <c r="AO884" s="48"/>
      <c r="AP884" s="48"/>
      <c r="AQ884" s="338"/>
      <c r="AR884" s="48"/>
      <c r="AS884" s="48" t="s">
        <v>2486</v>
      </c>
      <c r="AT884" s="48"/>
      <c r="AU884" s="48"/>
      <c r="AV884" s="48"/>
      <c r="AW884" s="75"/>
      <c r="AX884" s="75"/>
      <c r="AY884" s="75"/>
      <c r="AZ884" s="75"/>
      <c r="BA884" s="76"/>
      <c r="BB884" s="381"/>
      <c r="BC884" s="156"/>
      <c r="BD884" s="156"/>
      <c r="BE884" s="983">
        <v>794</v>
      </c>
    </row>
    <row r="885" spans="1:258" s="8" customFormat="1" ht="12.75" customHeight="1">
      <c r="A885" s="61" t="s">
        <v>317</v>
      </c>
      <c r="B885" s="213"/>
      <c r="C885" s="213"/>
      <c r="D885" s="131">
        <v>270006672</v>
      </c>
      <c r="E885" s="216" t="s">
        <v>3663</v>
      </c>
      <c r="F885" s="216"/>
      <c r="G885" s="217">
        <v>22100474</v>
      </c>
      <c r="H885" s="48"/>
      <c r="I885" s="48" t="s">
        <v>2483</v>
      </c>
      <c r="J885" s="48" t="s">
        <v>2484</v>
      </c>
      <c r="K885" s="48" t="s">
        <v>2485</v>
      </c>
      <c r="L885" s="48" t="s">
        <v>103</v>
      </c>
      <c r="M885" s="146" t="s">
        <v>104</v>
      </c>
      <c r="N885" s="48"/>
      <c r="O885" s="166" t="s">
        <v>105</v>
      </c>
      <c r="P885" s="166" t="s">
        <v>106</v>
      </c>
      <c r="Q885" s="48" t="s">
        <v>107</v>
      </c>
      <c r="R885" s="166" t="s">
        <v>1092</v>
      </c>
      <c r="S885" s="48" t="s">
        <v>109</v>
      </c>
      <c r="T885" s="166" t="s">
        <v>106</v>
      </c>
      <c r="U885" s="48" t="s">
        <v>121</v>
      </c>
      <c r="V885" s="48" t="s">
        <v>111</v>
      </c>
      <c r="W885" s="167">
        <v>60</v>
      </c>
      <c r="X885" s="48" t="s">
        <v>112</v>
      </c>
      <c r="Y885" s="166"/>
      <c r="Z885" s="166"/>
      <c r="AA885" s="166"/>
      <c r="AB885" s="168"/>
      <c r="AC885" s="169">
        <v>90</v>
      </c>
      <c r="AD885" s="169">
        <v>10</v>
      </c>
      <c r="AE885" s="170" t="s">
        <v>128</v>
      </c>
      <c r="AF885" s="171" t="s">
        <v>114</v>
      </c>
      <c r="AG885" s="172">
        <v>177</v>
      </c>
      <c r="AH885" s="173">
        <v>3588</v>
      </c>
      <c r="AI885" s="152">
        <f>AG885*AH885</f>
        <v>635076</v>
      </c>
      <c r="AJ885" s="153">
        <f t="shared" si="52"/>
        <v>711285.12000000011</v>
      </c>
      <c r="AK885" s="154"/>
      <c r="AL885" s="154"/>
      <c r="AM885" s="154"/>
      <c r="AN885" s="40" t="s">
        <v>115</v>
      </c>
      <c r="AO885" s="48"/>
      <c r="AP885" s="48"/>
      <c r="AQ885" s="48"/>
      <c r="AR885" s="48"/>
      <c r="AS885" s="48" t="s">
        <v>2487</v>
      </c>
      <c r="AT885" s="48"/>
      <c r="AU885" s="48"/>
      <c r="AV885" s="48"/>
      <c r="AW885" s="75"/>
      <c r="AX885" s="75"/>
      <c r="AY885" s="75"/>
      <c r="AZ885" s="75"/>
      <c r="BA885" s="76"/>
      <c r="BB885" s="381"/>
      <c r="BC885" s="156"/>
      <c r="BD885" s="156"/>
      <c r="BE885" s="983">
        <v>795</v>
      </c>
      <c r="BF885" s="205"/>
      <c r="BG885" s="204"/>
      <c r="BH885" s="204"/>
      <c r="BI885" s="204"/>
      <c r="BJ885" s="204"/>
      <c r="BK885" s="204"/>
      <c r="BL885" s="204"/>
      <c r="BM885" s="204"/>
      <c r="BN885" s="204"/>
      <c r="BO885" s="204"/>
      <c r="BP885" s="204"/>
      <c r="BQ885" s="204"/>
      <c r="BR885" s="204"/>
      <c r="BS885" s="204"/>
      <c r="BT885" s="204"/>
      <c r="BU885" s="204"/>
      <c r="BV885" s="204"/>
      <c r="BW885" s="204"/>
      <c r="BX885" s="204"/>
      <c r="BY885" s="204"/>
      <c r="BZ885" s="204"/>
      <c r="CA885" s="204"/>
      <c r="CB885" s="204"/>
      <c r="CC885" s="204"/>
      <c r="CD885" s="204"/>
      <c r="CE885" s="204"/>
      <c r="CF885" s="204"/>
      <c r="CG885" s="204"/>
      <c r="CH885" s="204"/>
      <c r="CI885" s="204"/>
      <c r="CJ885" s="204"/>
      <c r="CK885" s="204"/>
      <c r="CL885" s="204"/>
      <c r="CM885" s="204"/>
      <c r="CN885" s="204"/>
      <c r="CO885" s="204"/>
      <c r="CP885" s="204"/>
      <c r="CQ885" s="204"/>
      <c r="CR885" s="204"/>
      <c r="CS885" s="204"/>
      <c r="CT885" s="204"/>
      <c r="CU885" s="204"/>
      <c r="CV885" s="204"/>
      <c r="CW885" s="204"/>
      <c r="CX885" s="204"/>
      <c r="CY885" s="204"/>
      <c r="CZ885" s="204"/>
      <c r="DA885" s="204"/>
      <c r="DB885" s="204"/>
      <c r="DC885" s="204"/>
      <c r="DD885" s="204"/>
      <c r="DE885" s="204"/>
      <c r="DF885" s="204"/>
      <c r="DG885" s="204"/>
      <c r="DH885" s="204"/>
      <c r="DI885" s="204"/>
      <c r="DJ885" s="204"/>
      <c r="DK885" s="204"/>
      <c r="DL885" s="204"/>
      <c r="DM885" s="204"/>
      <c r="DN885" s="204"/>
      <c r="DO885" s="204"/>
      <c r="DP885" s="204"/>
      <c r="DQ885" s="204"/>
      <c r="DR885" s="204"/>
      <c r="DS885" s="204"/>
      <c r="DT885" s="204"/>
      <c r="DU885" s="204"/>
      <c r="DV885" s="204"/>
      <c r="DW885" s="204"/>
      <c r="DX885" s="204"/>
      <c r="DY885" s="204"/>
      <c r="DZ885" s="204"/>
      <c r="EA885" s="204"/>
      <c r="EB885" s="204"/>
      <c r="EC885" s="204"/>
      <c r="ED885" s="204"/>
      <c r="EE885" s="204"/>
      <c r="EF885" s="204"/>
      <c r="EG885" s="204"/>
      <c r="EH885" s="204"/>
      <c r="EI885" s="204"/>
      <c r="EJ885" s="204"/>
      <c r="EK885" s="204"/>
      <c r="EL885" s="204"/>
      <c r="EM885" s="204"/>
      <c r="EN885" s="204"/>
      <c r="EO885" s="204"/>
      <c r="EP885" s="204"/>
      <c r="EQ885" s="204"/>
      <c r="ER885" s="204"/>
      <c r="ES885" s="204"/>
      <c r="ET885" s="204"/>
      <c r="EU885" s="204"/>
      <c r="EV885" s="204"/>
      <c r="EW885" s="204"/>
      <c r="EX885" s="204"/>
      <c r="EY885" s="204"/>
      <c r="EZ885" s="204"/>
      <c r="FA885" s="204"/>
      <c r="FB885" s="204"/>
      <c r="FC885" s="204"/>
      <c r="FD885" s="204"/>
      <c r="FE885" s="204"/>
      <c r="FF885" s="204"/>
      <c r="FG885" s="204"/>
      <c r="FH885" s="204"/>
      <c r="FI885" s="204"/>
      <c r="FJ885" s="204"/>
      <c r="FK885" s="204"/>
      <c r="FL885" s="204"/>
      <c r="FM885" s="204"/>
      <c r="FN885" s="204"/>
      <c r="FO885" s="204"/>
      <c r="FP885" s="204"/>
      <c r="FQ885" s="204"/>
      <c r="FR885" s="204"/>
      <c r="FS885" s="204"/>
      <c r="FT885" s="204"/>
      <c r="FU885" s="204"/>
      <c r="FV885" s="204"/>
      <c r="FW885" s="204"/>
      <c r="FX885" s="204"/>
      <c r="FY885" s="204"/>
      <c r="FZ885" s="204"/>
      <c r="GA885" s="204"/>
      <c r="GB885" s="204"/>
      <c r="GC885" s="204"/>
      <c r="GD885" s="204"/>
      <c r="GE885" s="204"/>
    </row>
    <row r="886" spans="1:258" ht="12.95" customHeight="1">
      <c r="A886" s="200" t="s">
        <v>8481</v>
      </c>
      <c r="B886" s="140"/>
      <c r="C886" s="213"/>
      <c r="D886" s="131">
        <v>250005048</v>
      </c>
      <c r="E886" s="216" t="s">
        <v>1532</v>
      </c>
      <c r="F886" s="216"/>
      <c r="G886" s="217">
        <v>22100497</v>
      </c>
      <c r="H886" s="218"/>
      <c r="I886" s="145" t="s">
        <v>2488</v>
      </c>
      <c r="J886" s="229" t="s">
        <v>2489</v>
      </c>
      <c r="K886" s="222" t="s">
        <v>2490</v>
      </c>
      <c r="L886" s="145" t="s">
        <v>103</v>
      </c>
      <c r="M886" s="233"/>
      <c r="N886" s="222"/>
      <c r="O886" s="147" t="s">
        <v>105</v>
      </c>
      <c r="P886" s="147" t="s">
        <v>106</v>
      </c>
      <c r="Q886" s="145" t="s">
        <v>107</v>
      </c>
      <c r="R886" s="182" t="s">
        <v>2149</v>
      </c>
      <c r="S886" s="145" t="s">
        <v>109</v>
      </c>
      <c r="T886" s="147" t="s">
        <v>106</v>
      </c>
      <c r="U886" s="145" t="s">
        <v>121</v>
      </c>
      <c r="V886" s="145" t="s">
        <v>111</v>
      </c>
      <c r="W886" s="147">
        <v>60</v>
      </c>
      <c r="X886" s="26" t="s">
        <v>112</v>
      </c>
      <c r="Y886" s="147"/>
      <c r="Z886" s="147"/>
      <c r="AA886" s="147"/>
      <c r="AB886" s="148"/>
      <c r="AC886" s="149">
        <v>90</v>
      </c>
      <c r="AD886" s="149">
        <v>10</v>
      </c>
      <c r="AE886" s="150" t="s">
        <v>128</v>
      </c>
      <c r="AF886" s="145" t="s">
        <v>114</v>
      </c>
      <c r="AG886" s="151">
        <v>6</v>
      </c>
      <c r="AH886" s="80">
        <v>118372.5</v>
      </c>
      <c r="AI886" s="32">
        <v>0</v>
      </c>
      <c r="AJ886" s="33">
        <f t="shared" si="52"/>
        <v>0</v>
      </c>
      <c r="AK886" s="154"/>
      <c r="AL886" s="154"/>
      <c r="AM886" s="250"/>
      <c r="AN886" s="155" t="s">
        <v>115</v>
      </c>
      <c r="AO886" s="145"/>
      <c r="AP886" s="145"/>
      <c r="AQ886" s="145"/>
      <c r="AR886" s="145"/>
      <c r="AS886" s="26" t="s">
        <v>2491</v>
      </c>
      <c r="AT886" s="145"/>
      <c r="AU886" s="145"/>
      <c r="AV886" s="145"/>
      <c r="AW886" s="75"/>
      <c r="AX886" s="75"/>
      <c r="AY886" s="75"/>
      <c r="AZ886" s="75"/>
      <c r="BA886" s="381"/>
      <c r="BB886" s="381"/>
      <c r="BC886" s="156"/>
      <c r="BD886" s="156"/>
      <c r="BE886" s="983">
        <v>796</v>
      </c>
    </row>
    <row r="887" spans="1:258" s="8" customFormat="1" ht="12.95" customHeight="1">
      <c r="A887" s="60" t="s">
        <v>8481</v>
      </c>
      <c r="B887" s="524"/>
      <c r="C887" s="524"/>
      <c r="D887" s="131">
        <v>250005048</v>
      </c>
      <c r="E887" s="796" t="s">
        <v>4877</v>
      </c>
      <c r="F887" s="796"/>
      <c r="G887" s="524"/>
      <c r="H887" s="524"/>
      <c r="I887" s="606" t="s">
        <v>2488</v>
      </c>
      <c r="J887" s="606" t="s">
        <v>2489</v>
      </c>
      <c r="K887" s="606" t="s">
        <v>2490</v>
      </c>
      <c r="L887" s="470" t="s">
        <v>103</v>
      </c>
      <c r="M887" s="97" t="s">
        <v>4706</v>
      </c>
      <c r="N887" s="131"/>
      <c r="O887" s="64" t="s">
        <v>105</v>
      </c>
      <c r="P887" s="398" t="s">
        <v>106</v>
      </c>
      <c r="Q887" s="606" t="s">
        <v>107</v>
      </c>
      <c r="R887" s="398" t="s">
        <v>2149</v>
      </c>
      <c r="S887" s="470" t="s">
        <v>109</v>
      </c>
      <c r="T887" s="398" t="s">
        <v>106</v>
      </c>
      <c r="U887" s="606" t="s">
        <v>121</v>
      </c>
      <c r="V887" s="606" t="s">
        <v>111</v>
      </c>
      <c r="W887" s="398">
        <v>60</v>
      </c>
      <c r="X887" s="606" t="s">
        <v>112</v>
      </c>
      <c r="Y887" s="398"/>
      <c r="Z887" s="398"/>
      <c r="AA887" s="398"/>
      <c r="AB887" s="506">
        <v>0</v>
      </c>
      <c r="AC887" s="401">
        <v>90</v>
      </c>
      <c r="AD887" s="401">
        <v>10</v>
      </c>
      <c r="AE887" s="737" t="s">
        <v>128</v>
      </c>
      <c r="AF887" s="738" t="s">
        <v>114</v>
      </c>
      <c r="AG887" s="610">
        <v>5</v>
      </c>
      <c r="AH887" s="610">
        <v>118372.5</v>
      </c>
      <c r="AI887" s="739">
        <v>591862.5</v>
      </c>
      <c r="AJ887" s="739">
        <f t="shared" si="52"/>
        <v>662886.00000000012</v>
      </c>
      <c r="AK887" s="740"/>
      <c r="AL887" s="741"/>
      <c r="AM887" s="741"/>
      <c r="AN887" s="395" t="s">
        <v>115</v>
      </c>
      <c r="AO887" s="606"/>
      <c r="AP887" s="606"/>
      <c r="AQ887" s="606"/>
      <c r="AR887" s="606"/>
      <c r="AS887" s="606" t="s">
        <v>2491</v>
      </c>
      <c r="AT887" s="606"/>
      <c r="AU887" s="606"/>
      <c r="AV887" s="606"/>
      <c r="AW887" s="411"/>
      <c r="AX887" s="411"/>
      <c r="AY887" s="411"/>
      <c r="AZ887" s="606" t="s">
        <v>4713</v>
      </c>
      <c r="BA887" s="503" t="s">
        <v>4708</v>
      </c>
      <c r="BB887" s="326"/>
      <c r="BC887" s="326"/>
      <c r="BD887" s="106"/>
      <c r="BE887" s="983">
        <v>797</v>
      </c>
      <c r="BF887" s="205"/>
    </row>
    <row r="888" spans="1:258" s="201" customFormat="1" ht="13.15" customHeight="1">
      <c r="A888" s="61" t="s">
        <v>8485</v>
      </c>
      <c r="B888" s="213"/>
      <c r="C888" s="213"/>
      <c r="D888" s="131">
        <v>250007459</v>
      </c>
      <c r="E888" s="216" t="s">
        <v>1533</v>
      </c>
      <c r="F888" s="216"/>
      <c r="G888" s="217">
        <v>22100583</v>
      </c>
      <c r="H888" s="157"/>
      <c r="I888" s="157" t="s">
        <v>2488</v>
      </c>
      <c r="J888" s="158" t="s">
        <v>2489</v>
      </c>
      <c r="K888" s="157" t="s">
        <v>2490</v>
      </c>
      <c r="L888" s="157" t="s">
        <v>103</v>
      </c>
      <c r="M888" s="146"/>
      <c r="N888" s="157"/>
      <c r="O888" s="159" t="s">
        <v>105</v>
      </c>
      <c r="P888" s="159" t="s">
        <v>106</v>
      </c>
      <c r="Q888" s="157" t="s">
        <v>107</v>
      </c>
      <c r="R888" s="391" t="s">
        <v>1092</v>
      </c>
      <c r="S888" s="157" t="s">
        <v>109</v>
      </c>
      <c r="T888" s="159" t="s">
        <v>106</v>
      </c>
      <c r="U888" s="157" t="s">
        <v>121</v>
      </c>
      <c r="V888" s="157" t="s">
        <v>111</v>
      </c>
      <c r="W888" s="159">
        <v>60</v>
      </c>
      <c r="X888" s="158" t="s">
        <v>112</v>
      </c>
      <c r="Y888" s="159"/>
      <c r="Z888" s="159"/>
      <c r="AA888" s="159"/>
      <c r="AB888" s="160"/>
      <c r="AC888" s="161">
        <v>90</v>
      </c>
      <c r="AD888" s="161">
        <v>10</v>
      </c>
      <c r="AE888" s="162" t="s">
        <v>122</v>
      </c>
      <c r="AF888" s="157" t="s">
        <v>114</v>
      </c>
      <c r="AG888" s="163">
        <v>4</v>
      </c>
      <c r="AH888" s="164">
        <v>264500</v>
      </c>
      <c r="AI888" s="152">
        <f>AG888*AH888</f>
        <v>1058000</v>
      </c>
      <c r="AJ888" s="153">
        <f t="shared" si="52"/>
        <v>1184960</v>
      </c>
      <c r="AK888" s="154"/>
      <c r="AL888" s="154"/>
      <c r="AM888" s="154"/>
      <c r="AN888" s="165" t="s">
        <v>115</v>
      </c>
      <c r="AO888" s="157"/>
      <c r="AP888" s="157"/>
      <c r="AQ888" s="157"/>
      <c r="AR888" s="157"/>
      <c r="AS888" s="157" t="s">
        <v>2492</v>
      </c>
      <c r="AT888" s="157"/>
      <c r="AU888" s="157"/>
      <c r="AV888" s="157"/>
      <c r="AW888" s="75"/>
      <c r="AX888" s="75"/>
      <c r="AY888" s="75"/>
      <c r="AZ888" s="75"/>
      <c r="BA888" s="76"/>
      <c r="BB888" s="76"/>
      <c r="BC888" s="156"/>
      <c r="BD888" s="156"/>
      <c r="BE888" s="983">
        <v>798</v>
      </c>
    </row>
    <row r="889" spans="1:258" ht="12.95" customHeight="1">
      <c r="A889" s="61" t="s">
        <v>1171</v>
      </c>
      <c r="B889" s="213"/>
      <c r="C889" s="213"/>
      <c r="D889" s="131">
        <v>210019296</v>
      </c>
      <c r="E889" s="216" t="s">
        <v>1559</v>
      </c>
      <c r="F889" s="216"/>
      <c r="G889" s="217">
        <v>22100397</v>
      </c>
      <c r="H889" s="26"/>
      <c r="I889" s="26" t="s">
        <v>2493</v>
      </c>
      <c r="J889" s="26" t="s">
        <v>885</v>
      </c>
      <c r="K889" s="28" t="s">
        <v>2494</v>
      </c>
      <c r="L889" s="26" t="s">
        <v>103</v>
      </c>
      <c r="M889" s="146"/>
      <c r="N889" s="28"/>
      <c r="O889" s="26" t="s">
        <v>105</v>
      </c>
      <c r="P889" s="28" t="s">
        <v>106</v>
      </c>
      <c r="Q889" s="26" t="s">
        <v>107</v>
      </c>
      <c r="R889" s="28" t="s">
        <v>2149</v>
      </c>
      <c r="S889" s="30" t="s">
        <v>109</v>
      </c>
      <c r="T889" s="26" t="s">
        <v>106</v>
      </c>
      <c r="U889" s="28" t="s">
        <v>121</v>
      </c>
      <c r="V889" s="26" t="s">
        <v>111</v>
      </c>
      <c r="W889" s="77">
        <v>60</v>
      </c>
      <c r="X889" s="28" t="s">
        <v>112</v>
      </c>
      <c r="Y889" s="28"/>
      <c r="Z889" s="49"/>
      <c r="AA889" s="27"/>
      <c r="AB889" s="27"/>
      <c r="AC889" s="175">
        <v>90</v>
      </c>
      <c r="AD889" s="27">
        <v>10</v>
      </c>
      <c r="AE889" s="150" t="s">
        <v>128</v>
      </c>
      <c r="AF889" s="150" t="s">
        <v>114</v>
      </c>
      <c r="AG889" s="80">
        <v>195</v>
      </c>
      <c r="AH889" s="67">
        <v>61.95</v>
      </c>
      <c r="AI889" s="152">
        <v>0</v>
      </c>
      <c r="AJ889" s="153">
        <f t="shared" si="52"/>
        <v>0</v>
      </c>
      <c r="AK889" s="154"/>
      <c r="AL889" s="154"/>
      <c r="AM889" s="154"/>
      <c r="AN889" s="26" t="s">
        <v>115</v>
      </c>
      <c r="AO889" s="26"/>
      <c r="AP889" s="26"/>
      <c r="AQ889" s="26"/>
      <c r="AR889" s="26"/>
      <c r="AS889" s="26" t="s">
        <v>2495</v>
      </c>
      <c r="AT889" s="26"/>
      <c r="AU889" s="26"/>
      <c r="AV889" s="26"/>
      <c r="AW889" s="75"/>
      <c r="AX889" s="75"/>
      <c r="AY889" s="75"/>
      <c r="AZ889" s="75"/>
      <c r="BA889" s="381"/>
      <c r="BB889" s="381"/>
      <c r="BC889" s="156"/>
      <c r="BD889" s="156"/>
      <c r="BE889" s="983">
        <v>799</v>
      </c>
      <c r="BF889" s="134"/>
      <c r="BG889" s="134"/>
      <c r="BH889" s="134"/>
      <c r="BI889" s="134"/>
      <c r="BJ889" s="134"/>
      <c r="BK889" s="134"/>
      <c r="BL889" s="134"/>
      <c r="BM889" s="134"/>
      <c r="BN889" s="134"/>
      <c r="BO889" s="134"/>
      <c r="BP889" s="134"/>
      <c r="BQ889" s="134"/>
      <c r="BR889" s="134"/>
      <c r="BS889" s="134"/>
      <c r="BT889" s="134"/>
      <c r="BU889" s="134"/>
      <c r="BV889" s="134"/>
      <c r="BW889" s="134"/>
      <c r="BX889" s="134"/>
      <c r="BY889" s="134"/>
      <c r="BZ889" s="134"/>
      <c r="CA889" s="134"/>
      <c r="CB889" s="134"/>
      <c r="CC889" s="134"/>
      <c r="CD889" s="134"/>
      <c r="CE889" s="134"/>
      <c r="CF889" s="134"/>
      <c r="CG889" s="134"/>
      <c r="CH889" s="134"/>
      <c r="CI889" s="134"/>
      <c r="CJ889" s="134"/>
      <c r="CK889" s="134"/>
      <c r="CL889" s="134"/>
      <c r="CM889" s="134"/>
      <c r="CN889" s="134"/>
      <c r="CO889" s="134"/>
      <c r="CP889" s="134"/>
      <c r="CQ889" s="134"/>
      <c r="CR889" s="134"/>
      <c r="CS889" s="134"/>
      <c r="CT889" s="134"/>
      <c r="CU889" s="134"/>
      <c r="CV889" s="134"/>
      <c r="CW889" s="134"/>
      <c r="CX889" s="134"/>
      <c r="CY889" s="134"/>
      <c r="CZ889" s="134"/>
      <c r="DA889" s="134"/>
      <c r="DB889" s="134"/>
      <c r="DC889" s="134"/>
      <c r="DD889" s="134"/>
      <c r="DE889" s="134"/>
      <c r="DF889" s="134"/>
      <c r="DG889" s="134"/>
      <c r="DH889" s="134"/>
      <c r="DI889" s="134"/>
      <c r="DJ889" s="134"/>
      <c r="DK889" s="134"/>
      <c r="DL889" s="134"/>
      <c r="DM889" s="134"/>
      <c r="DN889" s="134"/>
      <c r="DO889" s="134"/>
      <c r="DP889" s="134"/>
      <c r="DQ889" s="134"/>
      <c r="DR889" s="134"/>
      <c r="DS889" s="134"/>
      <c r="DT889" s="134"/>
      <c r="DU889" s="134"/>
      <c r="DV889" s="134"/>
      <c r="DW889" s="134"/>
      <c r="DX889" s="134"/>
      <c r="DY889" s="134"/>
      <c r="DZ889" s="134"/>
      <c r="EA889" s="134"/>
      <c r="EB889" s="134"/>
      <c r="EC889" s="134"/>
      <c r="ED889" s="134"/>
      <c r="EE889" s="134"/>
      <c r="EF889" s="134"/>
      <c r="EG889" s="134"/>
      <c r="EH889" s="134"/>
      <c r="EI889" s="134"/>
      <c r="EJ889" s="134"/>
      <c r="EK889" s="134"/>
      <c r="EL889" s="134"/>
      <c r="EM889" s="134"/>
      <c r="EN889" s="134"/>
      <c r="EO889" s="134"/>
      <c r="EP889" s="134"/>
      <c r="EQ889" s="134"/>
      <c r="ER889" s="134"/>
      <c r="ES889" s="134"/>
      <c r="ET889" s="134"/>
      <c r="EU889" s="134"/>
      <c r="EV889" s="134"/>
      <c r="EW889" s="134"/>
      <c r="EX889" s="134"/>
      <c r="EY889" s="134"/>
      <c r="EZ889" s="134"/>
      <c r="FA889" s="134"/>
      <c r="FB889" s="134"/>
      <c r="FC889" s="134"/>
      <c r="FD889" s="134"/>
      <c r="FE889" s="134"/>
      <c r="FF889" s="134"/>
      <c r="FG889" s="134"/>
      <c r="FH889" s="134"/>
      <c r="FI889" s="134"/>
      <c r="FJ889" s="134"/>
      <c r="FK889" s="134"/>
      <c r="FL889" s="134"/>
      <c r="FM889" s="134"/>
      <c r="FN889" s="134"/>
      <c r="FO889" s="134"/>
      <c r="FP889" s="134"/>
      <c r="FQ889" s="134"/>
      <c r="FR889" s="134"/>
      <c r="FS889" s="134"/>
      <c r="FT889" s="134"/>
      <c r="FU889" s="134"/>
      <c r="FV889" s="134"/>
      <c r="FW889" s="134"/>
      <c r="FX889" s="134"/>
      <c r="FY889" s="134"/>
      <c r="FZ889" s="134"/>
      <c r="GA889" s="134"/>
      <c r="GB889" s="134"/>
      <c r="GC889" s="134"/>
      <c r="GD889" s="134"/>
      <c r="GE889" s="134"/>
      <c r="GF889" s="134"/>
      <c r="GG889" s="134"/>
      <c r="GH889" s="134"/>
      <c r="GI889" s="134"/>
      <c r="GJ889" s="134"/>
      <c r="GK889" s="134"/>
      <c r="GL889" s="134"/>
      <c r="GM889" s="134"/>
      <c r="GN889" s="134"/>
      <c r="GO889" s="134"/>
      <c r="GP889" s="134"/>
      <c r="GQ889" s="134"/>
      <c r="GR889" s="134"/>
      <c r="GS889" s="134"/>
      <c r="GT889" s="134"/>
      <c r="GU889" s="134"/>
      <c r="GV889" s="134"/>
      <c r="GW889" s="134"/>
      <c r="GX889" s="134"/>
      <c r="GY889" s="134"/>
      <c r="GZ889" s="134"/>
      <c r="HA889" s="134"/>
      <c r="HB889" s="134"/>
      <c r="HC889" s="134"/>
      <c r="HD889" s="134"/>
      <c r="HE889" s="134"/>
      <c r="HF889" s="134"/>
      <c r="HG889" s="134"/>
      <c r="HH889" s="134"/>
      <c r="HI889" s="134"/>
      <c r="HJ889" s="134"/>
      <c r="HK889" s="134"/>
      <c r="HL889" s="134"/>
      <c r="HM889" s="134"/>
      <c r="HN889" s="134"/>
      <c r="HO889" s="134"/>
      <c r="HP889" s="134"/>
      <c r="HQ889" s="134"/>
      <c r="HR889" s="134"/>
      <c r="HS889" s="134"/>
      <c r="HT889" s="134"/>
      <c r="HU889" s="134"/>
      <c r="HV889" s="134"/>
      <c r="HW889" s="134"/>
      <c r="HX889" s="134"/>
      <c r="HY889" s="134"/>
      <c r="HZ889" s="134"/>
      <c r="IA889" s="134"/>
      <c r="IB889" s="134"/>
      <c r="IC889" s="134"/>
      <c r="ID889" s="134"/>
      <c r="IE889" s="134"/>
      <c r="IF889" s="134"/>
      <c r="IG889" s="134"/>
      <c r="IH889" s="134"/>
      <c r="II889" s="134"/>
      <c r="IJ889" s="134"/>
      <c r="IK889" s="134"/>
      <c r="IL889" s="134"/>
      <c r="IM889" s="134"/>
      <c r="IN889" s="134"/>
      <c r="IO889" s="134"/>
      <c r="IP889" s="134"/>
      <c r="IQ889" s="134"/>
      <c r="IR889" s="134"/>
      <c r="IS889" s="134"/>
      <c r="IT889" s="134"/>
      <c r="IU889" s="134"/>
      <c r="IV889" s="134"/>
      <c r="IW889" s="134"/>
      <c r="IX889" s="134"/>
    </row>
    <row r="890" spans="1:258" ht="12.95" customHeight="1">
      <c r="A890" s="61" t="s">
        <v>1171</v>
      </c>
      <c r="B890" s="260"/>
      <c r="C890" s="260"/>
      <c r="D890" s="398">
        <v>210019296</v>
      </c>
      <c r="E890" s="588" t="s">
        <v>4516</v>
      </c>
      <c r="F890" s="588"/>
      <c r="G890" s="260"/>
      <c r="H890" s="260"/>
      <c r="I890" s="26" t="s">
        <v>2493</v>
      </c>
      <c r="J890" s="26" t="s">
        <v>885</v>
      </c>
      <c r="K890" s="28" t="s">
        <v>2494</v>
      </c>
      <c r="L890" s="26" t="s">
        <v>103</v>
      </c>
      <c r="M890" s="146"/>
      <c r="N890" s="28"/>
      <c r="O890" s="26" t="s">
        <v>105</v>
      </c>
      <c r="P890" s="28" t="s">
        <v>106</v>
      </c>
      <c r="Q890" s="26" t="s">
        <v>107</v>
      </c>
      <c r="R890" s="28" t="s">
        <v>433</v>
      </c>
      <c r="S890" s="30" t="s">
        <v>109</v>
      </c>
      <c r="T890" s="26" t="s">
        <v>106</v>
      </c>
      <c r="U890" s="28" t="s">
        <v>121</v>
      </c>
      <c r="V890" s="26" t="s">
        <v>111</v>
      </c>
      <c r="W890" s="77">
        <v>60</v>
      </c>
      <c r="X890" s="28" t="s">
        <v>112</v>
      </c>
      <c r="Y890" s="28"/>
      <c r="Z890" s="49"/>
      <c r="AA890" s="27"/>
      <c r="AB890" s="586"/>
      <c r="AC890" s="587">
        <v>90</v>
      </c>
      <c r="AD890" s="586">
        <v>10</v>
      </c>
      <c r="AE890" s="150" t="s">
        <v>128</v>
      </c>
      <c r="AF890" s="150" t="s">
        <v>114</v>
      </c>
      <c r="AG890" s="80">
        <v>195</v>
      </c>
      <c r="AH890" s="67">
        <v>61.95</v>
      </c>
      <c r="AI890" s="905">
        <v>0</v>
      </c>
      <c r="AJ890" s="905">
        <v>0</v>
      </c>
      <c r="AK890" s="154"/>
      <c r="AL890" s="154"/>
      <c r="AM890" s="154"/>
      <c r="AN890" s="26" t="s">
        <v>115</v>
      </c>
      <c r="AO890" s="26"/>
      <c r="AP890" s="26"/>
      <c r="AQ890" s="26"/>
      <c r="AR890" s="26"/>
      <c r="AS890" s="26" t="s">
        <v>2495</v>
      </c>
      <c r="AT890" s="26"/>
      <c r="AU890" s="26"/>
      <c r="AV890" s="26"/>
      <c r="AW890" s="75"/>
      <c r="AX890" s="75"/>
      <c r="AY890" s="75"/>
      <c r="AZ890" s="75"/>
      <c r="BA890" s="381"/>
      <c r="BE890" s="983">
        <v>800</v>
      </c>
    </row>
    <row r="891" spans="1:258" ht="12.95" customHeight="1">
      <c r="A891" s="621" t="s">
        <v>1171</v>
      </c>
      <c r="B891" s="529"/>
      <c r="C891" s="529"/>
      <c r="D891" s="965">
        <v>210019296</v>
      </c>
      <c r="E891" s="1255" t="s">
        <v>8942</v>
      </c>
      <c r="F891" s="1255" t="s">
        <v>4516</v>
      </c>
      <c r="G891" s="529"/>
      <c r="H891" s="529"/>
      <c r="I891" s="530" t="s">
        <v>2493</v>
      </c>
      <c r="J891" s="530" t="s">
        <v>885</v>
      </c>
      <c r="K891" s="530" t="s">
        <v>2494</v>
      </c>
      <c r="L891" s="1262" t="s">
        <v>103</v>
      </c>
      <c r="M891" s="321"/>
      <c r="N891" s="530"/>
      <c r="O891" s="1263" t="s">
        <v>105</v>
      </c>
      <c r="P891" s="321" t="s">
        <v>106</v>
      </c>
      <c r="Q891" s="530" t="s">
        <v>107</v>
      </c>
      <c r="R891" s="321" t="s">
        <v>1155</v>
      </c>
      <c r="S891" s="530" t="s">
        <v>109</v>
      </c>
      <c r="T891" s="321" t="s">
        <v>106</v>
      </c>
      <c r="U891" s="530" t="s">
        <v>121</v>
      </c>
      <c r="V891" s="530" t="s">
        <v>111</v>
      </c>
      <c r="W891" s="321">
        <v>60</v>
      </c>
      <c r="X891" s="530" t="s">
        <v>112</v>
      </c>
      <c r="Y891" s="321"/>
      <c r="Z891" s="321"/>
      <c r="AA891" s="321"/>
      <c r="AB891" s="321">
        <v>0</v>
      </c>
      <c r="AC891" s="530">
        <v>90</v>
      </c>
      <c r="AD891" s="530">
        <v>10</v>
      </c>
      <c r="AE891" s="618" t="s">
        <v>128</v>
      </c>
      <c r="AF891" s="530" t="s">
        <v>114</v>
      </c>
      <c r="AG891" s="618">
        <v>225</v>
      </c>
      <c r="AH891" s="960">
        <v>125</v>
      </c>
      <c r="AI891" s="620">
        <v>28125</v>
      </c>
      <c r="AJ891" s="620">
        <v>31500.000000000004</v>
      </c>
      <c r="AK891" s="619"/>
      <c r="AL891" s="620"/>
      <c r="AM891" s="620"/>
      <c r="AN891" s="621" t="s">
        <v>115</v>
      </c>
      <c r="AO891" s="530"/>
      <c r="AP891" s="530"/>
      <c r="AQ891" s="530"/>
      <c r="AR891" s="530"/>
      <c r="AS891" s="530" t="s">
        <v>2495</v>
      </c>
      <c r="AT891" s="530"/>
      <c r="AU891" s="530"/>
      <c r="AV891" s="530"/>
      <c r="AW891" s="530"/>
      <c r="AX891" s="530"/>
      <c r="AY891" s="530"/>
      <c r="AZ891" s="621"/>
      <c r="BA891" s="1072"/>
      <c r="BD891" s="1" t="e">
        <f>VLOOKUP($F$2877:$F$3305,$E$17:$BE$2871,53,0)</f>
        <v>#VALUE!</v>
      </c>
      <c r="BE891" s="979" t="e">
        <f>BD891+0.5</f>
        <v>#VALUE!</v>
      </c>
      <c r="BF891" s="1200"/>
      <c r="BG891" s="1200"/>
      <c r="BH891" s="1200"/>
      <c r="BI891" s="1200"/>
      <c r="BJ891" s="1200"/>
      <c r="BK891" s="1200"/>
      <c r="BL891" s="1200"/>
      <c r="BM891" s="1200"/>
      <c r="BN891" s="1200"/>
      <c r="BO891" s="1200"/>
      <c r="BP891" s="1200"/>
      <c r="BQ891" s="1200"/>
      <c r="BR891" s="1200"/>
      <c r="BS891" s="1200"/>
      <c r="BT891" s="1200"/>
      <c r="BU891" s="1200"/>
      <c r="BV891" s="1200"/>
      <c r="BW891" s="1200"/>
      <c r="BX891" s="1200"/>
      <c r="BY891" s="1200"/>
      <c r="BZ891" s="1200"/>
      <c r="CA891" s="1200"/>
      <c r="CB891" s="1200"/>
      <c r="CC891" s="1200"/>
      <c r="CD891" s="1200"/>
      <c r="CE891" s="1200"/>
      <c r="CF891" s="1200"/>
      <c r="CG891" s="1200"/>
      <c r="CH891" s="1200"/>
      <c r="CI891" s="1200"/>
      <c r="CJ891" s="1200"/>
      <c r="CK891" s="1200"/>
      <c r="CL891" s="1200"/>
      <c r="CM891" s="1200"/>
      <c r="CN891" s="1200"/>
      <c r="CO891" s="1200"/>
      <c r="CP891" s="1200"/>
      <c r="CQ891" s="1200"/>
      <c r="CR891" s="1200"/>
      <c r="CS891" s="1200"/>
      <c r="CT891" s="1200"/>
      <c r="CU891" s="1200"/>
      <c r="CV891" s="1200"/>
      <c r="CW891" s="1200"/>
      <c r="CX891" s="1200"/>
      <c r="CY891" s="1200"/>
      <c r="CZ891" s="1200"/>
      <c r="DA891" s="1200"/>
      <c r="DB891" s="1200"/>
      <c r="DC891" s="1200"/>
      <c r="DD891" s="1200"/>
      <c r="DE891" s="1200"/>
      <c r="DF891" s="1200"/>
      <c r="DG891" s="1200"/>
      <c r="DH891" s="1200"/>
      <c r="DI891" s="1200"/>
      <c r="DJ891" s="1200"/>
      <c r="DK891" s="1200"/>
      <c r="DL891" s="1200"/>
      <c r="DM891" s="1200"/>
      <c r="DN891" s="1200"/>
      <c r="DO891" s="1200"/>
      <c r="DP891" s="1200"/>
      <c r="DQ891" s="1200"/>
      <c r="DR891" s="1200"/>
      <c r="DS891" s="1200"/>
      <c r="DT891" s="1200"/>
      <c r="DU891" s="1200"/>
      <c r="DV891" s="1200"/>
      <c r="DW891" s="1200"/>
      <c r="DX891" s="1200"/>
      <c r="DY891" s="1200"/>
      <c r="DZ891" s="1200"/>
      <c r="EA891" s="1200"/>
      <c r="EB891" s="1200"/>
      <c r="EC891" s="1200"/>
      <c r="ED891" s="1200"/>
      <c r="EE891" s="1200"/>
      <c r="EF891" s="1200"/>
      <c r="EG891" s="1200"/>
      <c r="EH891" s="1200"/>
      <c r="EI891" s="1200"/>
      <c r="EJ891" s="1200"/>
      <c r="EK891" s="1200"/>
      <c r="EL891" s="1200"/>
      <c r="EM891" s="1200"/>
      <c r="EN891" s="1200"/>
      <c r="EO891" s="1200"/>
      <c r="EP891" s="1200"/>
      <c r="EQ891" s="1200"/>
      <c r="ER891" s="1200"/>
      <c r="ES891" s="1200"/>
      <c r="ET891" s="1200"/>
      <c r="EU891" s="1200"/>
      <c r="EV891" s="1200"/>
      <c r="EW891" s="1200"/>
      <c r="EX891" s="1200"/>
      <c r="EY891" s="1200"/>
      <c r="EZ891" s="1200"/>
      <c r="FA891" s="1200"/>
      <c r="FB891" s="1200"/>
      <c r="FC891" s="1200"/>
      <c r="FD891" s="1200"/>
      <c r="FE891" s="1200"/>
      <c r="FF891" s="1200"/>
      <c r="FG891" s="1200"/>
      <c r="FH891" s="1200"/>
      <c r="FI891" s="1200"/>
      <c r="FJ891" s="1200"/>
      <c r="FK891" s="1200"/>
      <c r="FL891" s="1200"/>
      <c r="FM891" s="1200"/>
      <c r="FN891" s="1200"/>
      <c r="FO891" s="1200"/>
      <c r="FP891" s="1200"/>
      <c r="FQ891" s="1200"/>
      <c r="FR891" s="1200"/>
      <c r="FS891" s="1200"/>
      <c r="FT891" s="1200"/>
      <c r="FU891" s="1200"/>
      <c r="FV891" s="1200"/>
      <c r="FW891" s="1200"/>
      <c r="FX891" s="1200"/>
      <c r="FY891" s="1200"/>
      <c r="FZ891" s="1200"/>
      <c r="GA891" s="1200"/>
      <c r="GB891" s="1200"/>
      <c r="GC891" s="1200"/>
      <c r="GD891" s="1200"/>
      <c r="GE891" s="1200"/>
      <c r="GF891" s="1200"/>
      <c r="GG891" s="1200"/>
      <c r="GH891" s="1200"/>
      <c r="GI891" s="1200"/>
      <c r="GJ891" s="1200"/>
      <c r="GK891" s="1200"/>
      <c r="GL891" s="1200"/>
      <c r="GM891" s="1200"/>
      <c r="GN891" s="1200"/>
      <c r="GO891" s="1200"/>
      <c r="GP891" s="1200"/>
      <c r="GQ891" s="1200"/>
      <c r="GR891" s="1200"/>
      <c r="GS891" s="1200"/>
      <c r="GT891" s="1200"/>
      <c r="GU891" s="1200"/>
      <c r="GV891" s="1200"/>
      <c r="GW891" s="1200"/>
      <c r="GX891" s="1200"/>
      <c r="GY891" s="1200"/>
      <c r="GZ891" s="1200"/>
      <c r="HA891" s="1200"/>
      <c r="HB891" s="1200"/>
      <c r="HC891" s="1200"/>
      <c r="HD891" s="1200"/>
      <c r="HE891" s="1200"/>
      <c r="HF891" s="1200"/>
      <c r="HG891" s="1200"/>
      <c r="HH891" s="1200"/>
      <c r="HI891" s="1200"/>
      <c r="HJ891" s="1200"/>
      <c r="HK891" s="1200"/>
      <c r="HL891" s="1200"/>
      <c r="HM891" s="1200"/>
      <c r="HN891" s="1200"/>
      <c r="HO891" s="1200"/>
      <c r="HP891" s="1200"/>
      <c r="HQ891" s="1200"/>
      <c r="HR891" s="1200"/>
      <c r="HS891" s="1200"/>
      <c r="HT891" s="1200"/>
      <c r="HU891" s="1200"/>
      <c r="HV891" s="1200"/>
      <c r="HW891" s="1200"/>
      <c r="HX891" s="1200"/>
      <c r="HY891" s="1200"/>
      <c r="HZ891" s="1200"/>
      <c r="IA891" s="1200"/>
      <c r="IB891" s="1200"/>
      <c r="IC891" s="1200"/>
      <c r="ID891" s="1200"/>
      <c r="IE891" s="1200"/>
      <c r="IF891" s="1200"/>
      <c r="IG891" s="1200"/>
      <c r="IH891" s="1200"/>
      <c r="II891" s="1200"/>
      <c r="IJ891" s="1200"/>
      <c r="IK891" s="1200"/>
      <c r="IL891" s="1200"/>
      <c r="IM891" s="1200"/>
      <c r="IN891" s="1200"/>
      <c r="IO891" s="1200"/>
      <c r="IP891" s="1200"/>
      <c r="IQ891" s="1200"/>
      <c r="IR891" s="1200"/>
      <c r="IS891" s="1200"/>
      <c r="IT891" s="1200"/>
      <c r="IU891" s="1200"/>
      <c r="IV891" s="1200"/>
      <c r="IW891" s="1200"/>
      <c r="IX891" s="1200"/>
    </row>
    <row r="892" spans="1:258" ht="12.95" customHeight="1">
      <c r="A892" s="61" t="s">
        <v>1171</v>
      </c>
      <c r="B892" s="213"/>
      <c r="C892" s="213"/>
      <c r="D892" s="131">
        <v>210019297</v>
      </c>
      <c r="E892" s="216" t="s">
        <v>1561</v>
      </c>
      <c r="F892" s="216"/>
      <c r="G892" s="217">
        <v>22100398</v>
      </c>
      <c r="H892" s="26"/>
      <c r="I892" s="26" t="s">
        <v>2493</v>
      </c>
      <c r="J892" s="26" t="s">
        <v>885</v>
      </c>
      <c r="K892" s="28" t="s">
        <v>2494</v>
      </c>
      <c r="L892" s="26" t="s">
        <v>103</v>
      </c>
      <c r="M892" s="146"/>
      <c r="N892" s="28"/>
      <c r="O892" s="26" t="s">
        <v>105</v>
      </c>
      <c r="P892" s="28" t="s">
        <v>106</v>
      </c>
      <c r="Q892" s="26" t="s">
        <v>107</v>
      </c>
      <c r="R892" s="28" t="s">
        <v>2149</v>
      </c>
      <c r="S892" s="30" t="s">
        <v>109</v>
      </c>
      <c r="T892" s="26" t="s">
        <v>106</v>
      </c>
      <c r="U892" s="28" t="s">
        <v>121</v>
      </c>
      <c r="V892" s="26" t="s">
        <v>111</v>
      </c>
      <c r="W892" s="77">
        <v>60</v>
      </c>
      <c r="X892" s="28" t="s">
        <v>112</v>
      </c>
      <c r="Y892" s="28"/>
      <c r="Z892" s="49"/>
      <c r="AA892" s="27"/>
      <c r="AB892" s="27"/>
      <c r="AC892" s="175">
        <v>90</v>
      </c>
      <c r="AD892" s="27">
        <v>10</v>
      </c>
      <c r="AE892" s="150" t="s">
        <v>128</v>
      </c>
      <c r="AF892" s="150" t="s">
        <v>114</v>
      </c>
      <c r="AG892" s="80">
        <v>116</v>
      </c>
      <c r="AH892" s="67">
        <v>61.95</v>
      </c>
      <c r="AI892" s="152">
        <v>0</v>
      </c>
      <c r="AJ892" s="153">
        <f>AI892*1.12</f>
        <v>0</v>
      </c>
      <c r="AK892" s="154"/>
      <c r="AL892" s="154"/>
      <c r="AM892" s="154"/>
      <c r="AN892" s="26" t="s">
        <v>115</v>
      </c>
      <c r="AO892" s="26"/>
      <c r="AP892" s="26"/>
      <c r="AQ892" s="26"/>
      <c r="AR892" s="26"/>
      <c r="AS892" s="26" t="s">
        <v>2496</v>
      </c>
      <c r="AT892" s="26"/>
      <c r="AU892" s="26"/>
      <c r="AV892" s="26"/>
      <c r="AW892" s="75"/>
      <c r="AX892" s="75"/>
      <c r="AY892" s="75"/>
      <c r="AZ892" s="75"/>
      <c r="BA892" s="381"/>
      <c r="BB892" s="156"/>
      <c r="BC892" s="156"/>
      <c r="BD892" s="156"/>
      <c r="BE892" s="983">
        <v>801</v>
      </c>
      <c r="BF892" s="1200"/>
      <c r="BG892" s="1200"/>
      <c r="BH892" s="1200"/>
      <c r="BI892" s="1200"/>
      <c r="BJ892" s="1200"/>
      <c r="BK892" s="1200"/>
      <c r="BL892" s="1200"/>
      <c r="BM892" s="1200"/>
      <c r="BN892" s="1200"/>
      <c r="BO892" s="1200"/>
      <c r="BP892" s="1200"/>
      <c r="BQ892" s="1200"/>
      <c r="BR892" s="1200"/>
      <c r="BS892" s="1200"/>
      <c r="BT892" s="1200"/>
      <c r="BU892" s="1200"/>
      <c r="BV892" s="1200"/>
      <c r="BW892" s="1200"/>
      <c r="BX892" s="1200"/>
      <c r="BY892" s="1200"/>
      <c r="BZ892" s="1200"/>
      <c r="CA892" s="1200"/>
      <c r="CB892" s="1200"/>
      <c r="CC892" s="1200"/>
      <c r="CD892" s="1200"/>
      <c r="CE892" s="1200"/>
      <c r="CF892" s="1200"/>
      <c r="CG892" s="1200"/>
      <c r="CH892" s="1200"/>
      <c r="CI892" s="1200"/>
      <c r="CJ892" s="1200"/>
      <c r="CK892" s="1200"/>
      <c r="CL892" s="1200"/>
      <c r="CM892" s="1200"/>
      <c r="CN892" s="1200"/>
      <c r="CO892" s="1200"/>
      <c r="CP892" s="1200"/>
      <c r="CQ892" s="1200"/>
      <c r="CR892" s="1200"/>
      <c r="CS892" s="1200"/>
      <c r="CT892" s="1200"/>
      <c r="CU892" s="1200"/>
      <c r="CV892" s="1200"/>
      <c r="CW892" s="1200"/>
      <c r="CX892" s="1200"/>
      <c r="CY892" s="1200"/>
      <c r="CZ892" s="1200"/>
      <c r="DA892" s="1200"/>
      <c r="DB892" s="1200"/>
      <c r="DC892" s="1200"/>
      <c r="DD892" s="1200"/>
      <c r="DE892" s="1200"/>
      <c r="DF892" s="1200"/>
      <c r="DG892" s="1200"/>
      <c r="DH892" s="1200"/>
      <c r="DI892" s="1200"/>
      <c r="DJ892" s="1200"/>
      <c r="DK892" s="1200"/>
      <c r="DL892" s="1200"/>
      <c r="DM892" s="1200"/>
      <c r="DN892" s="1200"/>
      <c r="DO892" s="1200"/>
      <c r="DP892" s="1200"/>
      <c r="DQ892" s="1200"/>
      <c r="DR892" s="1200"/>
      <c r="DS892" s="1200"/>
      <c r="DT892" s="1200"/>
      <c r="DU892" s="1200"/>
      <c r="DV892" s="1200"/>
      <c r="DW892" s="1200"/>
      <c r="DX892" s="1200"/>
      <c r="DY892" s="1200"/>
      <c r="DZ892" s="1200"/>
      <c r="EA892" s="1200"/>
      <c r="EB892" s="1200"/>
      <c r="EC892" s="1200"/>
      <c r="ED892" s="1200"/>
      <c r="EE892" s="1200"/>
      <c r="EF892" s="1200"/>
      <c r="EG892" s="1200"/>
      <c r="EH892" s="1200"/>
      <c r="EI892" s="1200"/>
      <c r="EJ892" s="1200"/>
      <c r="EK892" s="1200"/>
      <c r="EL892" s="1200"/>
      <c r="EM892" s="1200"/>
      <c r="EN892" s="1200"/>
      <c r="EO892" s="1200"/>
      <c r="EP892" s="1200"/>
      <c r="EQ892" s="1200"/>
      <c r="ER892" s="1200"/>
      <c r="ES892" s="1200"/>
      <c r="ET892" s="1200"/>
      <c r="EU892" s="1200"/>
      <c r="EV892" s="1200"/>
      <c r="EW892" s="1200"/>
      <c r="EX892" s="1200"/>
      <c r="EY892" s="1200"/>
      <c r="EZ892" s="1200"/>
      <c r="FA892" s="1200"/>
      <c r="FB892" s="1200"/>
      <c r="FC892" s="1200"/>
      <c r="FD892" s="1200"/>
      <c r="FE892" s="1200"/>
      <c r="FF892" s="1200"/>
      <c r="FG892" s="1200"/>
      <c r="FH892" s="1200"/>
      <c r="FI892" s="1200"/>
      <c r="FJ892" s="1200"/>
      <c r="FK892" s="1200"/>
      <c r="FL892" s="1200"/>
      <c r="FM892" s="1200"/>
      <c r="FN892" s="1200"/>
      <c r="FO892" s="1200"/>
      <c r="FP892" s="1200"/>
      <c r="FQ892" s="1200"/>
      <c r="FR892" s="1200"/>
      <c r="FS892" s="1200"/>
      <c r="FT892" s="1200"/>
      <c r="FU892" s="1200"/>
      <c r="FV892" s="1200"/>
      <c r="FW892" s="1200"/>
      <c r="FX892" s="1200"/>
      <c r="FY892" s="1200"/>
      <c r="FZ892" s="1200"/>
      <c r="GA892" s="1200"/>
      <c r="GB892" s="1200"/>
      <c r="GC892" s="1200"/>
      <c r="GD892" s="1200"/>
      <c r="GE892" s="1200"/>
      <c r="GF892" s="1200"/>
      <c r="GG892" s="1200"/>
      <c r="GH892" s="1200"/>
      <c r="GI892" s="1200"/>
      <c r="GJ892" s="1200"/>
      <c r="GK892" s="1200"/>
      <c r="GL892" s="1200"/>
      <c r="GM892" s="1200"/>
      <c r="GN892" s="1200"/>
      <c r="GO892" s="1200"/>
      <c r="GP892" s="1200"/>
      <c r="GQ892" s="1200"/>
      <c r="GR892" s="1200"/>
      <c r="GS892" s="1200"/>
      <c r="GT892" s="1200"/>
      <c r="GU892" s="1200"/>
      <c r="GV892" s="1200"/>
      <c r="GW892" s="1200"/>
      <c r="GX892" s="1200"/>
      <c r="GY892" s="1200"/>
      <c r="GZ892" s="1200"/>
      <c r="HA892" s="1200"/>
      <c r="HB892" s="1200"/>
      <c r="HC892" s="1200"/>
      <c r="HD892" s="1200"/>
      <c r="HE892" s="1200"/>
      <c r="HF892" s="1200"/>
      <c r="HG892" s="1200"/>
      <c r="HH892" s="1200"/>
      <c r="HI892" s="1200"/>
      <c r="HJ892" s="1200"/>
      <c r="HK892" s="1200"/>
      <c r="HL892" s="1200"/>
      <c r="HM892" s="1200"/>
      <c r="HN892" s="1200"/>
      <c r="HO892" s="1200"/>
      <c r="HP892" s="1200"/>
      <c r="HQ892" s="1200"/>
      <c r="HR892" s="1200"/>
      <c r="HS892" s="1200"/>
      <c r="HT892" s="1200"/>
      <c r="HU892" s="1200"/>
      <c r="HV892" s="1200"/>
      <c r="HW892" s="1200"/>
      <c r="HX892" s="1200"/>
      <c r="HY892" s="1200"/>
      <c r="HZ892" s="1200"/>
      <c r="IA892" s="1200"/>
      <c r="IB892" s="1200"/>
      <c r="IC892" s="1200"/>
      <c r="ID892" s="1200"/>
      <c r="IE892" s="1200"/>
      <c r="IF892" s="1200"/>
      <c r="IG892" s="1200"/>
      <c r="IH892" s="1200"/>
      <c r="II892" s="1200"/>
      <c r="IJ892" s="1200"/>
      <c r="IK892" s="1200"/>
      <c r="IL892" s="1200"/>
      <c r="IM892" s="1200"/>
      <c r="IN892" s="1200"/>
      <c r="IO892" s="1200"/>
      <c r="IP892" s="1200"/>
      <c r="IQ892" s="1200"/>
      <c r="IR892" s="1200"/>
      <c r="IS892" s="1200"/>
      <c r="IT892" s="1200"/>
      <c r="IU892" s="1200"/>
      <c r="IV892" s="1200"/>
      <c r="IW892" s="1200"/>
      <c r="IX892" s="1200"/>
    </row>
    <row r="893" spans="1:258" ht="12.95" customHeight="1">
      <c r="A893" s="61" t="s">
        <v>1171</v>
      </c>
      <c r="B893" s="260"/>
      <c r="C893" s="260"/>
      <c r="D893" s="398">
        <v>210019297</v>
      </c>
      <c r="E893" s="588" t="s">
        <v>4517</v>
      </c>
      <c r="F893" s="588"/>
      <c r="G893" s="260"/>
      <c r="H893" s="260"/>
      <c r="I893" s="26" t="s">
        <v>2493</v>
      </c>
      <c r="J893" s="26" t="s">
        <v>885</v>
      </c>
      <c r="K893" s="28" t="s">
        <v>2494</v>
      </c>
      <c r="L893" s="26" t="s">
        <v>103</v>
      </c>
      <c r="M893" s="146"/>
      <c r="N893" s="28"/>
      <c r="O893" s="26" t="s">
        <v>105</v>
      </c>
      <c r="P893" s="28" t="s">
        <v>106</v>
      </c>
      <c r="Q893" s="26" t="s">
        <v>107</v>
      </c>
      <c r="R893" s="28" t="s">
        <v>433</v>
      </c>
      <c r="S893" s="30" t="s">
        <v>109</v>
      </c>
      <c r="T893" s="26" t="s">
        <v>106</v>
      </c>
      <c r="U893" s="28" t="s">
        <v>121</v>
      </c>
      <c r="V893" s="26" t="s">
        <v>111</v>
      </c>
      <c r="W893" s="77">
        <v>60</v>
      </c>
      <c r="X893" s="28" t="s">
        <v>112</v>
      </c>
      <c r="Y893" s="28"/>
      <c r="Z893" s="49"/>
      <c r="AA893" s="27"/>
      <c r="AB893" s="586"/>
      <c r="AC893" s="587">
        <v>90</v>
      </c>
      <c r="AD893" s="586">
        <v>10</v>
      </c>
      <c r="AE893" s="150" t="s">
        <v>128</v>
      </c>
      <c r="AF893" s="150" t="s">
        <v>114</v>
      </c>
      <c r="AG893" s="80">
        <v>116</v>
      </c>
      <c r="AH893" s="67">
        <v>61.95</v>
      </c>
      <c r="AI893" s="905">
        <v>0</v>
      </c>
      <c r="AJ893" s="905">
        <v>0</v>
      </c>
      <c r="AK893" s="154"/>
      <c r="AL893" s="154"/>
      <c r="AM893" s="154"/>
      <c r="AN893" s="26" t="s">
        <v>115</v>
      </c>
      <c r="AO893" s="26"/>
      <c r="AP893" s="26"/>
      <c r="AQ893" s="26"/>
      <c r="AR893" s="26"/>
      <c r="AS893" s="26" t="s">
        <v>2496</v>
      </c>
      <c r="AT893" s="26"/>
      <c r="AU893" s="26"/>
      <c r="AV893" s="26"/>
      <c r="AW893" s="75"/>
      <c r="AX893" s="75"/>
      <c r="AY893" s="75"/>
      <c r="AZ893" s="75"/>
      <c r="BA893" s="381"/>
      <c r="BE893" s="983">
        <v>802</v>
      </c>
      <c r="BF893" s="734"/>
      <c r="BG893" s="734"/>
      <c r="BH893" s="734"/>
      <c r="BI893" s="734"/>
      <c r="BJ893" s="734"/>
      <c r="BK893" s="734"/>
      <c r="BL893" s="734"/>
      <c r="BM893" s="734"/>
      <c r="BN893" s="734"/>
      <c r="BO893" s="734"/>
      <c r="BP893" s="734"/>
      <c r="BQ893" s="734"/>
      <c r="BR893" s="734"/>
      <c r="BS893" s="734"/>
      <c r="BT893" s="734"/>
      <c r="BU893" s="734"/>
      <c r="BV893" s="734"/>
      <c r="BW893" s="734"/>
      <c r="BX893" s="734"/>
      <c r="BY893" s="734"/>
      <c r="BZ893" s="734"/>
      <c r="CA893" s="734"/>
      <c r="CB893" s="734"/>
      <c r="CC893" s="734"/>
      <c r="CD893" s="734"/>
      <c r="CE893" s="734"/>
      <c r="CF893" s="734"/>
      <c r="CG893" s="734"/>
      <c r="CH893" s="734"/>
      <c r="CI893" s="734"/>
      <c r="CJ893" s="734"/>
      <c r="CK893" s="734"/>
      <c r="CL893" s="734"/>
      <c r="CM893" s="734"/>
      <c r="CN893" s="734"/>
      <c r="CO893" s="734"/>
      <c r="CP893" s="734"/>
      <c r="CQ893" s="734"/>
      <c r="CR893" s="734"/>
      <c r="CS893" s="734"/>
      <c r="CT893" s="734"/>
      <c r="CU893" s="734"/>
      <c r="CV893" s="734"/>
      <c r="CW893" s="734"/>
      <c r="CX893" s="734"/>
      <c r="CY893" s="734"/>
      <c r="CZ893" s="734"/>
      <c r="DA893" s="734"/>
      <c r="DB893" s="734"/>
      <c r="DC893" s="734"/>
      <c r="DD893" s="734"/>
      <c r="DE893" s="734"/>
      <c r="DF893" s="734"/>
      <c r="DG893" s="734"/>
      <c r="DH893" s="734"/>
      <c r="DI893" s="734"/>
      <c r="DJ893" s="734"/>
      <c r="DK893" s="734"/>
      <c r="DL893" s="734"/>
      <c r="DM893" s="734"/>
      <c r="DN893" s="734"/>
      <c r="DO893" s="734"/>
      <c r="DP893" s="734"/>
      <c r="DQ893" s="734"/>
      <c r="DR893" s="734"/>
      <c r="DS893" s="734"/>
      <c r="DT893" s="734"/>
      <c r="DU893" s="734"/>
      <c r="DV893" s="734"/>
      <c r="DW893" s="734"/>
      <c r="DX893" s="734"/>
      <c r="DY893" s="734"/>
      <c r="DZ893" s="734"/>
      <c r="EA893" s="734"/>
      <c r="EB893" s="734"/>
      <c r="EC893" s="734"/>
      <c r="ED893" s="734"/>
      <c r="EE893" s="734"/>
      <c r="EF893" s="734"/>
      <c r="EG893" s="734"/>
      <c r="EH893" s="734"/>
      <c r="EI893" s="734"/>
      <c r="EJ893" s="734"/>
      <c r="EK893" s="734"/>
      <c r="EL893" s="734"/>
      <c r="EM893" s="734"/>
      <c r="EN893" s="734"/>
      <c r="EO893" s="734"/>
      <c r="EP893" s="734"/>
      <c r="EQ893" s="734"/>
      <c r="ER893" s="734"/>
      <c r="ES893" s="734"/>
      <c r="ET893" s="734"/>
      <c r="EU893" s="734"/>
      <c r="EV893" s="734"/>
      <c r="EW893" s="734"/>
      <c r="EX893" s="734"/>
      <c r="EY893" s="734"/>
      <c r="EZ893" s="734"/>
      <c r="FA893" s="734"/>
      <c r="FB893" s="734"/>
      <c r="FC893" s="734"/>
      <c r="FD893" s="734"/>
      <c r="FE893" s="734"/>
      <c r="FF893" s="734"/>
      <c r="FG893" s="734"/>
      <c r="FH893" s="734"/>
      <c r="FI893" s="734"/>
      <c r="FJ893" s="734"/>
      <c r="FK893" s="734"/>
      <c r="FL893" s="734"/>
      <c r="FM893" s="734"/>
      <c r="FN893" s="734"/>
      <c r="FO893" s="734"/>
      <c r="FP893" s="734"/>
      <c r="FQ893" s="734"/>
      <c r="FR893" s="734"/>
      <c r="FS893" s="734"/>
      <c r="FT893" s="734"/>
      <c r="FU893" s="734"/>
      <c r="FV893" s="734"/>
      <c r="FW893" s="734"/>
      <c r="FX893" s="734"/>
      <c r="FY893" s="734"/>
      <c r="FZ893" s="734"/>
      <c r="GA893" s="734"/>
      <c r="GB893" s="734"/>
      <c r="GC893" s="734"/>
      <c r="GD893" s="734"/>
      <c r="GE893" s="734"/>
      <c r="GF893" s="734"/>
      <c r="GG893" s="734"/>
      <c r="GH893" s="734"/>
      <c r="GI893" s="734"/>
      <c r="GJ893" s="734"/>
      <c r="GK893" s="734"/>
      <c r="GL893" s="734"/>
      <c r="GM893" s="734"/>
      <c r="GN893" s="734"/>
      <c r="GO893" s="734"/>
      <c r="GP893" s="734"/>
      <c r="GQ893" s="734"/>
      <c r="GR893" s="734"/>
      <c r="GS893" s="734"/>
      <c r="GT893" s="734"/>
      <c r="GU893" s="734"/>
      <c r="GV893" s="734"/>
      <c r="GW893" s="734"/>
      <c r="GX893" s="734"/>
      <c r="GY893" s="734"/>
      <c r="GZ893" s="734"/>
      <c r="HA893" s="734"/>
      <c r="HB893" s="734"/>
      <c r="HC893" s="734"/>
      <c r="HD893" s="734"/>
      <c r="HE893" s="734"/>
      <c r="HF893" s="734"/>
      <c r="HG893" s="734"/>
      <c r="HH893" s="734"/>
      <c r="HI893" s="734"/>
      <c r="HJ893" s="734"/>
      <c r="HK893" s="734"/>
      <c r="HL893" s="734"/>
      <c r="HM893" s="734"/>
      <c r="HN893" s="734"/>
      <c r="HO893" s="734"/>
      <c r="HP893" s="734"/>
      <c r="HQ893" s="734"/>
      <c r="HR893" s="734"/>
      <c r="HS893" s="734"/>
      <c r="HT893" s="734"/>
      <c r="HU893" s="734"/>
      <c r="HV893" s="734"/>
      <c r="HW893" s="734"/>
      <c r="HX893" s="734"/>
      <c r="HY893" s="734"/>
      <c r="HZ893" s="734"/>
      <c r="IA893" s="734"/>
      <c r="IB893" s="734"/>
      <c r="IC893" s="734"/>
      <c r="ID893" s="734"/>
      <c r="IE893" s="734"/>
      <c r="IF893" s="734"/>
      <c r="IG893" s="734"/>
      <c r="IH893" s="734"/>
      <c r="II893" s="734"/>
      <c r="IJ893" s="734"/>
      <c r="IK893" s="734"/>
      <c r="IL893" s="734"/>
      <c r="IM893" s="734"/>
      <c r="IN893" s="734"/>
      <c r="IO893" s="734"/>
      <c r="IP893" s="734"/>
      <c r="IQ893" s="734"/>
      <c r="IR893" s="734"/>
      <c r="IS893" s="734"/>
      <c r="IT893" s="734"/>
      <c r="IU893" s="734"/>
      <c r="IV893" s="734"/>
      <c r="IW893" s="734"/>
      <c r="IX893" s="734"/>
    </row>
    <row r="894" spans="1:258" ht="12.95" customHeight="1">
      <c r="A894" s="621" t="s">
        <v>1171</v>
      </c>
      <c r="B894" s="529"/>
      <c r="C894" s="529"/>
      <c r="D894" s="965">
        <v>210019297</v>
      </c>
      <c r="E894" s="1255" t="s">
        <v>9142</v>
      </c>
      <c r="F894" s="1255" t="s">
        <v>4517</v>
      </c>
      <c r="G894" s="529"/>
      <c r="H894" s="529"/>
      <c r="I894" s="530" t="s">
        <v>2493</v>
      </c>
      <c r="J894" s="530" t="s">
        <v>885</v>
      </c>
      <c r="K894" s="530" t="s">
        <v>2494</v>
      </c>
      <c r="L894" s="1262" t="s">
        <v>103</v>
      </c>
      <c r="M894" s="321"/>
      <c r="N894" s="530"/>
      <c r="O894" s="1263" t="s">
        <v>105</v>
      </c>
      <c r="P894" s="321" t="s">
        <v>106</v>
      </c>
      <c r="Q894" s="530" t="s">
        <v>107</v>
      </c>
      <c r="R894" s="321" t="s">
        <v>1155</v>
      </c>
      <c r="S894" s="530" t="s">
        <v>109</v>
      </c>
      <c r="T894" s="321" t="s">
        <v>106</v>
      </c>
      <c r="U894" s="530" t="s">
        <v>121</v>
      </c>
      <c r="V894" s="530" t="s">
        <v>111</v>
      </c>
      <c r="W894" s="321">
        <v>60</v>
      </c>
      <c r="X894" s="530" t="s">
        <v>112</v>
      </c>
      <c r="Y894" s="321"/>
      <c r="Z894" s="321"/>
      <c r="AA894" s="321"/>
      <c r="AB894" s="321">
        <v>0</v>
      </c>
      <c r="AC894" s="530">
        <v>90</v>
      </c>
      <c r="AD894" s="530">
        <v>10</v>
      </c>
      <c r="AE894" s="618" t="s">
        <v>128</v>
      </c>
      <c r="AF894" s="530" t="s">
        <v>114</v>
      </c>
      <c r="AG894" s="618">
        <v>216</v>
      </c>
      <c r="AH894" s="960">
        <v>143</v>
      </c>
      <c r="AI894" s="620">
        <v>30888</v>
      </c>
      <c r="AJ894" s="620">
        <v>34594.560000000005</v>
      </c>
      <c r="AK894" s="619"/>
      <c r="AL894" s="620"/>
      <c r="AM894" s="620"/>
      <c r="AN894" s="621" t="s">
        <v>115</v>
      </c>
      <c r="AO894" s="530"/>
      <c r="AP894" s="530"/>
      <c r="AQ894" s="530"/>
      <c r="AR894" s="530"/>
      <c r="AS894" s="530" t="s">
        <v>2496</v>
      </c>
      <c r="AT894" s="530"/>
      <c r="AU894" s="530"/>
      <c r="AV894" s="530"/>
      <c r="AW894" s="530"/>
      <c r="AX894" s="530"/>
      <c r="AY894" s="530"/>
      <c r="AZ894" s="621"/>
      <c r="BA894" s="1072"/>
      <c r="BB894" s="254"/>
      <c r="BD894" s="1" t="e">
        <f>VLOOKUP($F$2877:$F$3305,$E$17:$BE$2871,53,0)</f>
        <v>#VALUE!</v>
      </c>
      <c r="BE894" s="979" t="e">
        <f>BD894+0.5</f>
        <v>#VALUE!</v>
      </c>
      <c r="BF894" s="734"/>
      <c r="BG894" s="734"/>
      <c r="BH894" s="734"/>
      <c r="BI894" s="734"/>
      <c r="BJ894" s="734"/>
      <c r="BK894" s="734"/>
      <c r="BL894" s="734"/>
      <c r="BM894" s="734"/>
      <c r="BN894" s="734"/>
      <c r="BO894" s="734"/>
      <c r="BP894" s="734"/>
      <c r="BQ894" s="734"/>
      <c r="BR894" s="734"/>
      <c r="BS894" s="734"/>
      <c r="BT894" s="734"/>
      <c r="BU894" s="734"/>
      <c r="BV894" s="734"/>
      <c r="BW894" s="734"/>
      <c r="BX894" s="734"/>
      <c r="BY894" s="734"/>
      <c r="BZ894" s="734"/>
      <c r="CA894" s="734"/>
      <c r="CB894" s="734"/>
      <c r="CC894" s="734"/>
      <c r="CD894" s="734"/>
      <c r="CE894" s="734"/>
      <c r="CF894" s="734"/>
      <c r="CG894" s="734"/>
      <c r="CH894" s="734"/>
      <c r="CI894" s="734"/>
      <c r="CJ894" s="734"/>
      <c r="CK894" s="734"/>
      <c r="CL894" s="734"/>
      <c r="CM894" s="734"/>
      <c r="CN894" s="734"/>
      <c r="CO894" s="734"/>
      <c r="CP894" s="734"/>
      <c r="CQ894" s="734"/>
      <c r="CR894" s="734"/>
      <c r="CS894" s="734"/>
      <c r="CT894" s="734"/>
      <c r="CU894" s="734"/>
      <c r="CV894" s="734"/>
      <c r="CW894" s="734"/>
      <c r="CX894" s="734"/>
      <c r="CY894" s="734"/>
      <c r="CZ894" s="734"/>
      <c r="DA894" s="734"/>
      <c r="DB894" s="734"/>
      <c r="DC894" s="734"/>
      <c r="DD894" s="734"/>
      <c r="DE894" s="734"/>
      <c r="DF894" s="734"/>
      <c r="DG894" s="734"/>
      <c r="DH894" s="734"/>
      <c r="DI894" s="734"/>
      <c r="DJ894" s="734"/>
      <c r="DK894" s="734"/>
      <c r="DL894" s="734"/>
      <c r="DM894" s="734"/>
      <c r="DN894" s="734"/>
      <c r="DO894" s="734"/>
      <c r="DP894" s="734"/>
      <c r="DQ894" s="734"/>
      <c r="DR894" s="734"/>
      <c r="DS894" s="734"/>
      <c r="DT894" s="734"/>
      <c r="DU894" s="734"/>
      <c r="DV894" s="734"/>
      <c r="DW894" s="734"/>
      <c r="DX894" s="734"/>
      <c r="DY894" s="734"/>
      <c r="DZ894" s="734"/>
      <c r="EA894" s="734"/>
      <c r="EB894" s="734"/>
      <c r="EC894" s="734"/>
      <c r="ED894" s="734"/>
      <c r="EE894" s="734"/>
      <c r="EF894" s="734"/>
      <c r="EG894" s="734"/>
      <c r="EH894" s="734"/>
      <c r="EI894" s="734"/>
      <c r="EJ894" s="734"/>
      <c r="EK894" s="734"/>
      <c r="EL894" s="734"/>
      <c r="EM894" s="734"/>
      <c r="EN894" s="734"/>
      <c r="EO894" s="734"/>
      <c r="EP894" s="734"/>
      <c r="EQ894" s="734"/>
      <c r="ER894" s="734"/>
      <c r="ES894" s="734"/>
      <c r="ET894" s="734"/>
      <c r="EU894" s="734"/>
      <c r="EV894" s="734"/>
      <c r="EW894" s="734"/>
      <c r="EX894" s="734"/>
      <c r="EY894" s="734"/>
      <c r="EZ894" s="734"/>
      <c r="FA894" s="734"/>
      <c r="FB894" s="734"/>
      <c r="FC894" s="734"/>
      <c r="FD894" s="734"/>
      <c r="FE894" s="734"/>
      <c r="FF894" s="734"/>
      <c r="FG894" s="734"/>
      <c r="FH894" s="734"/>
      <c r="FI894" s="734"/>
      <c r="FJ894" s="734"/>
      <c r="FK894" s="734"/>
      <c r="FL894" s="734"/>
      <c r="FM894" s="734"/>
      <c r="FN894" s="734"/>
      <c r="FO894" s="734"/>
      <c r="FP894" s="734"/>
      <c r="FQ894" s="734"/>
      <c r="FR894" s="734"/>
      <c r="FS894" s="734"/>
      <c r="FT894" s="734"/>
      <c r="FU894" s="734"/>
      <c r="FV894" s="734"/>
      <c r="FW894" s="734"/>
      <c r="FX894" s="734"/>
      <c r="FY894" s="734"/>
      <c r="FZ894" s="734"/>
      <c r="GA894" s="734"/>
      <c r="GB894" s="734"/>
      <c r="GC894" s="734"/>
      <c r="GD894" s="734"/>
      <c r="GE894" s="734"/>
      <c r="GF894" s="734"/>
      <c r="GG894" s="734"/>
      <c r="GH894" s="734"/>
      <c r="GI894" s="734"/>
      <c r="GJ894" s="734"/>
      <c r="GK894" s="734"/>
      <c r="GL894" s="734"/>
      <c r="GM894" s="734"/>
      <c r="GN894" s="734"/>
      <c r="GO894" s="734"/>
      <c r="GP894" s="734"/>
      <c r="GQ894" s="734"/>
      <c r="GR894" s="734"/>
      <c r="GS894" s="734"/>
      <c r="GT894" s="734"/>
      <c r="GU894" s="734"/>
      <c r="GV894" s="734"/>
      <c r="GW894" s="734"/>
      <c r="GX894" s="734"/>
      <c r="GY894" s="734"/>
      <c r="GZ894" s="734"/>
      <c r="HA894" s="734"/>
      <c r="HB894" s="734"/>
      <c r="HC894" s="734"/>
      <c r="HD894" s="734"/>
      <c r="HE894" s="734"/>
      <c r="HF894" s="734"/>
      <c r="HG894" s="734"/>
      <c r="HH894" s="734"/>
      <c r="HI894" s="734"/>
      <c r="HJ894" s="734"/>
      <c r="HK894" s="734"/>
      <c r="HL894" s="734"/>
      <c r="HM894" s="734"/>
      <c r="HN894" s="734"/>
      <c r="HO894" s="734"/>
      <c r="HP894" s="734"/>
      <c r="HQ894" s="734"/>
      <c r="HR894" s="734"/>
      <c r="HS894" s="734"/>
      <c r="HT894" s="734"/>
      <c r="HU894" s="734"/>
      <c r="HV894" s="734"/>
      <c r="HW894" s="734"/>
      <c r="HX894" s="734"/>
      <c r="HY894" s="734"/>
      <c r="HZ894" s="734"/>
      <c r="IA894" s="734"/>
      <c r="IB894" s="734"/>
      <c r="IC894" s="734"/>
      <c r="ID894" s="734"/>
      <c r="IE894" s="734"/>
      <c r="IF894" s="734"/>
      <c r="IG894" s="734"/>
      <c r="IH894" s="734"/>
      <c r="II894" s="734"/>
      <c r="IJ894" s="734"/>
      <c r="IK894" s="734"/>
      <c r="IL894" s="734"/>
      <c r="IM894" s="734"/>
      <c r="IN894" s="734"/>
      <c r="IO894" s="734"/>
      <c r="IP894" s="734"/>
      <c r="IQ894" s="734"/>
      <c r="IR894" s="734"/>
      <c r="IS894" s="734"/>
      <c r="IT894" s="734"/>
      <c r="IU894" s="734"/>
      <c r="IV894" s="734"/>
      <c r="IW894" s="734"/>
      <c r="IX894" s="734"/>
    </row>
    <row r="895" spans="1:258" ht="12.95" customHeight="1">
      <c r="A895" s="61" t="s">
        <v>1171</v>
      </c>
      <c r="B895" s="213"/>
      <c r="C895" s="213"/>
      <c r="D895" s="131">
        <v>210019299</v>
      </c>
      <c r="E895" s="216" t="s">
        <v>1563</v>
      </c>
      <c r="F895" s="216"/>
      <c r="G895" s="217">
        <v>22100399</v>
      </c>
      <c r="H895" s="26"/>
      <c r="I895" s="26" t="s">
        <v>2493</v>
      </c>
      <c r="J895" s="26" t="s">
        <v>885</v>
      </c>
      <c r="K895" s="28" t="s">
        <v>2494</v>
      </c>
      <c r="L895" s="26" t="s">
        <v>103</v>
      </c>
      <c r="M895" s="146"/>
      <c r="N895" s="28"/>
      <c r="O895" s="26" t="s">
        <v>105</v>
      </c>
      <c r="P895" s="28" t="s">
        <v>106</v>
      </c>
      <c r="Q895" s="26" t="s">
        <v>107</v>
      </c>
      <c r="R895" s="28" t="s">
        <v>2149</v>
      </c>
      <c r="S895" s="30" t="s">
        <v>109</v>
      </c>
      <c r="T895" s="26" t="s">
        <v>106</v>
      </c>
      <c r="U895" s="28" t="s">
        <v>121</v>
      </c>
      <c r="V895" s="26" t="s">
        <v>111</v>
      </c>
      <c r="W895" s="77">
        <v>60</v>
      </c>
      <c r="X895" s="28" t="s">
        <v>112</v>
      </c>
      <c r="Y895" s="28"/>
      <c r="Z895" s="49"/>
      <c r="AA895" s="27"/>
      <c r="AB895" s="27"/>
      <c r="AC895" s="175">
        <v>90</v>
      </c>
      <c r="AD895" s="27">
        <v>10</v>
      </c>
      <c r="AE895" s="150" t="s">
        <v>128</v>
      </c>
      <c r="AF895" s="150" t="s">
        <v>114</v>
      </c>
      <c r="AG895" s="80">
        <v>129</v>
      </c>
      <c r="AH895" s="67">
        <v>105.5</v>
      </c>
      <c r="AI895" s="152">
        <v>0</v>
      </c>
      <c r="AJ895" s="153">
        <f>AI895*1.12</f>
        <v>0</v>
      </c>
      <c r="AK895" s="154"/>
      <c r="AL895" s="154"/>
      <c r="AM895" s="154"/>
      <c r="AN895" s="26" t="s">
        <v>115</v>
      </c>
      <c r="AO895" s="26"/>
      <c r="AP895" s="26"/>
      <c r="AQ895" s="26"/>
      <c r="AR895" s="26"/>
      <c r="AS895" s="26" t="s">
        <v>2497</v>
      </c>
      <c r="AT895" s="26"/>
      <c r="AU895" s="26"/>
      <c r="AV895" s="26"/>
      <c r="AW895" s="75"/>
      <c r="AX895" s="75"/>
      <c r="AY895" s="75"/>
      <c r="AZ895" s="75"/>
      <c r="BA895" s="381"/>
      <c r="BB895" s="156"/>
      <c r="BC895" s="156"/>
      <c r="BD895" s="156"/>
      <c r="BE895" s="983">
        <v>803</v>
      </c>
      <c r="BF895" s="734"/>
      <c r="BG895" s="734"/>
      <c r="BH895" s="734"/>
      <c r="BI895" s="734"/>
      <c r="BJ895" s="734"/>
      <c r="BK895" s="734"/>
      <c r="BL895" s="734"/>
      <c r="BM895" s="734"/>
      <c r="BN895" s="734"/>
      <c r="BO895" s="734"/>
      <c r="BP895" s="734"/>
      <c r="BQ895" s="734"/>
      <c r="BR895" s="734"/>
      <c r="BS895" s="734"/>
      <c r="BT895" s="734"/>
      <c r="BU895" s="734"/>
      <c r="BV895" s="734"/>
      <c r="BW895" s="734"/>
      <c r="BX895" s="734"/>
      <c r="BY895" s="734"/>
      <c r="BZ895" s="734"/>
      <c r="CA895" s="734"/>
      <c r="CB895" s="734"/>
      <c r="CC895" s="734"/>
      <c r="CD895" s="734"/>
      <c r="CE895" s="734"/>
      <c r="CF895" s="734"/>
      <c r="CG895" s="734"/>
      <c r="CH895" s="734"/>
      <c r="CI895" s="734"/>
      <c r="CJ895" s="734"/>
      <c r="CK895" s="734"/>
      <c r="CL895" s="734"/>
      <c r="CM895" s="734"/>
      <c r="CN895" s="734"/>
      <c r="CO895" s="734"/>
      <c r="CP895" s="734"/>
      <c r="CQ895" s="734"/>
      <c r="CR895" s="734"/>
      <c r="CS895" s="734"/>
      <c r="CT895" s="734"/>
      <c r="CU895" s="734"/>
      <c r="CV895" s="734"/>
      <c r="CW895" s="734"/>
      <c r="CX895" s="734"/>
      <c r="CY895" s="734"/>
      <c r="CZ895" s="734"/>
      <c r="DA895" s="734"/>
      <c r="DB895" s="734"/>
      <c r="DC895" s="734"/>
      <c r="DD895" s="734"/>
      <c r="DE895" s="734"/>
      <c r="DF895" s="734"/>
      <c r="DG895" s="734"/>
      <c r="DH895" s="734"/>
      <c r="DI895" s="734"/>
      <c r="DJ895" s="734"/>
      <c r="DK895" s="734"/>
      <c r="DL895" s="734"/>
      <c r="DM895" s="734"/>
      <c r="DN895" s="734"/>
      <c r="DO895" s="734"/>
      <c r="DP895" s="734"/>
      <c r="DQ895" s="734"/>
      <c r="DR895" s="734"/>
      <c r="DS895" s="734"/>
      <c r="DT895" s="734"/>
      <c r="DU895" s="734"/>
      <c r="DV895" s="734"/>
      <c r="DW895" s="734"/>
      <c r="DX895" s="734"/>
      <c r="DY895" s="734"/>
      <c r="DZ895" s="734"/>
      <c r="EA895" s="734"/>
      <c r="EB895" s="734"/>
      <c r="EC895" s="734"/>
      <c r="ED895" s="734"/>
      <c r="EE895" s="734"/>
      <c r="EF895" s="734"/>
      <c r="EG895" s="734"/>
      <c r="EH895" s="734"/>
      <c r="EI895" s="734"/>
      <c r="EJ895" s="734"/>
      <c r="EK895" s="734"/>
      <c r="EL895" s="734"/>
      <c r="EM895" s="734"/>
      <c r="EN895" s="734"/>
      <c r="EO895" s="734"/>
      <c r="EP895" s="734"/>
      <c r="EQ895" s="734"/>
      <c r="ER895" s="734"/>
      <c r="ES895" s="734"/>
      <c r="ET895" s="734"/>
      <c r="EU895" s="734"/>
      <c r="EV895" s="734"/>
      <c r="EW895" s="734"/>
      <c r="EX895" s="734"/>
      <c r="EY895" s="734"/>
      <c r="EZ895" s="734"/>
      <c r="FA895" s="734"/>
      <c r="FB895" s="734"/>
      <c r="FC895" s="734"/>
      <c r="FD895" s="734"/>
      <c r="FE895" s="734"/>
      <c r="FF895" s="734"/>
      <c r="FG895" s="734"/>
      <c r="FH895" s="734"/>
      <c r="FI895" s="734"/>
      <c r="FJ895" s="734"/>
      <c r="FK895" s="734"/>
      <c r="FL895" s="734"/>
      <c r="FM895" s="734"/>
      <c r="FN895" s="734"/>
      <c r="FO895" s="734"/>
      <c r="FP895" s="734"/>
      <c r="FQ895" s="734"/>
      <c r="FR895" s="734"/>
      <c r="FS895" s="734"/>
      <c r="FT895" s="734"/>
      <c r="FU895" s="734"/>
      <c r="FV895" s="734"/>
      <c r="FW895" s="734"/>
      <c r="FX895" s="734"/>
      <c r="FY895" s="734"/>
      <c r="FZ895" s="734"/>
      <c r="GA895" s="734"/>
      <c r="GB895" s="734"/>
      <c r="GC895" s="734"/>
      <c r="GD895" s="734"/>
      <c r="GE895" s="734"/>
      <c r="GF895" s="734"/>
      <c r="GG895" s="734"/>
      <c r="GH895" s="734"/>
      <c r="GI895" s="734"/>
      <c r="GJ895" s="734"/>
      <c r="GK895" s="734"/>
      <c r="GL895" s="734"/>
      <c r="GM895" s="734"/>
      <c r="GN895" s="734"/>
      <c r="GO895" s="734"/>
      <c r="GP895" s="734"/>
      <c r="GQ895" s="734"/>
      <c r="GR895" s="734"/>
      <c r="GS895" s="734"/>
      <c r="GT895" s="734"/>
      <c r="GU895" s="734"/>
      <c r="GV895" s="734"/>
      <c r="GW895" s="734"/>
      <c r="GX895" s="734"/>
      <c r="GY895" s="734"/>
      <c r="GZ895" s="734"/>
      <c r="HA895" s="734"/>
      <c r="HB895" s="734"/>
      <c r="HC895" s="734"/>
      <c r="HD895" s="734"/>
      <c r="HE895" s="734"/>
      <c r="HF895" s="734"/>
      <c r="HG895" s="734"/>
      <c r="HH895" s="734"/>
      <c r="HI895" s="734"/>
      <c r="HJ895" s="734"/>
      <c r="HK895" s="734"/>
      <c r="HL895" s="734"/>
      <c r="HM895" s="734"/>
      <c r="HN895" s="734"/>
      <c r="HO895" s="734"/>
      <c r="HP895" s="734"/>
      <c r="HQ895" s="734"/>
      <c r="HR895" s="734"/>
      <c r="HS895" s="734"/>
      <c r="HT895" s="734"/>
      <c r="HU895" s="734"/>
      <c r="HV895" s="734"/>
      <c r="HW895" s="734"/>
      <c r="HX895" s="734"/>
      <c r="HY895" s="734"/>
      <c r="HZ895" s="734"/>
      <c r="IA895" s="734"/>
      <c r="IB895" s="734"/>
      <c r="IC895" s="734"/>
      <c r="ID895" s="734"/>
      <c r="IE895" s="734"/>
      <c r="IF895" s="734"/>
      <c r="IG895" s="734"/>
      <c r="IH895" s="734"/>
      <c r="II895" s="734"/>
      <c r="IJ895" s="734"/>
      <c r="IK895" s="734"/>
      <c r="IL895" s="734"/>
      <c r="IM895" s="734"/>
      <c r="IN895" s="734"/>
      <c r="IO895" s="734"/>
      <c r="IP895" s="734"/>
      <c r="IQ895" s="734"/>
      <c r="IR895" s="734"/>
      <c r="IS895" s="734"/>
      <c r="IT895" s="734"/>
      <c r="IU895" s="734"/>
      <c r="IV895" s="734"/>
      <c r="IW895" s="734"/>
      <c r="IX895" s="734"/>
    </row>
    <row r="896" spans="1:258" ht="12.95" customHeight="1">
      <c r="A896" s="61" t="s">
        <v>1171</v>
      </c>
      <c r="B896" s="260"/>
      <c r="C896" s="260"/>
      <c r="D896" s="398">
        <v>210019299</v>
      </c>
      <c r="E896" s="588" t="s">
        <v>4518</v>
      </c>
      <c r="F896" s="588"/>
      <c r="G896" s="260"/>
      <c r="H896" s="260"/>
      <c r="I896" s="26" t="s">
        <v>2493</v>
      </c>
      <c r="J896" s="26" t="s">
        <v>885</v>
      </c>
      <c r="K896" s="28" t="s">
        <v>2494</v>
      </c>
      <c r="L896" s="26" t="s">
        <v>103</v>
      </c>
      <c r="M896" s="146"/>
      <c r="N896" s="28"/>
      <c r="O896" s="26" t="s">
        <v>105</v>
      </c>
      <c r="P896" s="28" t="s">
        <v>106</v>
      </c>
      <c r="Q896" s="26" t="s">
        <v>107</v>
      </c>
      <c r="R896" s="28" t="s">
        <v>433</v>
      </c>
      <c r="S896" s="30" t="s">
        <v>109</v>
      </c>
      <c r="T896" s="26" t="s">
        <v>106</v>
      </c>
      <c r="U896" s="28" t="s">
        <v>121</v>
      </c>
      <c r="V896" s="26" t="s">
        <v>111</v>
      </c>
      <c r="W896" s="77">
        <v>60</v>
      </c>
      <c r="X896" s="28" t="s">
        <v>112</v>
      </c>
      <c r="Y896" s="28"/>
      <c r="Z896" s="49"/>
      <c r="AA896" s="27"/>
      <c r="AB896" s="586"/>
      <c r="AC896" s="587">
        <v>90</v>
      </c>
      <c r="AD896" s="586">
        <v>10</v>
      </c>
      <c r="AE896" s="150" t="s">
        <v>128</v>
      </c>
      <c r="AF896" s="150" t="s">
        <v>114</v>
      </c>
      <c r="AG896" s="80">
        <v>129</v>
      </c>
      <c r="AH896" s="67">
        <v>105.5</v>
      </c>
      <c r="AI896" s="152">
        <v>13609.5</v>
      </c>
      <c r="AJ896" s="153">
        <v>15242.640000000001</v>
      </c>
      <c r="AK896" s="154"/>
      <c r="AL896" s="154"/>
      <c r="AM896" s="154"/>
      <c r="AN896" s="26" t="s">
        <v>115</v>
      </c>
      <c r="AO896" s="26"/>
      <c r="AP896" s="26"/>
      <c r="AQ896" s="26"/>
      <c r="AR896" s="26"/>
      <c r="AS896" s="26" t="s">
        <v>2497</v>
      </c>
      <c r="AT896" s="26"/>
      <c r="AU896" s="26"/>
      <c r="AV896" s="26"/>
      <c r="AW896" s="75"/>
      <c r="AX896" s="75"/>
      <c r="AY896" s="75"/>
      <c r="AZ896" s="75"/>
      <c r="BA896" s="381"/>
      <c r="BE896" s="983">
        <v>804</v>
      </c>
      <c r="BF896" s="734"/>
      <c r="BG896" s="734"/>
      <c r="BH896" s="734"/>
      <c r="BI896" s="734"/>
      <c r="BJ896" s="734"/>
      <c r="BK896" s="734"/>
      <c r="BL896" s="734"/>
      <c r="BM896" s="734"/>
      <c r="BN896" s="734"/>
      <c r="BO896" s="734"/>
      <c r="BP896" s="734"/>
      <c r="BQ896" s="734"/>
      <c r="BR896" s="734"/>
      <c r="BS896" s="734"/>
      <c r="BT896" s="734"/>
      <c r="BU896" s="734"/>
      <c r="BV896" s="734"/>
      <c r="BW896" s="734"/>
      <c r="BX896" s="734"/>
      <c r="BY896" s="734"/>
      <c r="BZ896" s="734"/>
      <c r="CA896" s="734"/>
      <c r="CB896" s="734"/>
      <c r="CC896" s="734"/>
      <c r="CD896" s="734"/>
      <c r="CE896" s="734"/>
      <c r="CF896" s="734"/>
      <c r="CG896" s="734"/>
      <c r="CH896" s="734"/>
      <c r="CI896" s="734"/>
      <c r="CJ896" s="734"/>
      <c r="CK896" s="734"/>
      <c r="CL896" s="734"/>
      <c r="CM896" s="734"/>
      <c r="CN896" s="734"/>
      <c r="CO896" s="734"/>
      <c r="CP896" s="734"/>
      <c r="CQ896" s="734"/>
      <c r="CR896" s="734"/>
      <c r="CS896" s="734"/>
      <c r="CT896" s="734"/>
      <c r="CU896" s="734"/>
      <c r="CV896" s="734"/>
      <c r="CW896" s="734"/>
      <c r="CX896" s="734"/>
      <c r="CY896" s="734"/>
      <c r="CZ896" s="734"/>
      <c r="DA896" s="734"/>
      <c r="DB896" s="734"/>
      <c r="DC896" s="734"/>
      <c r="DD896" s="734"/>
      <c r="DE896" s="734"/>
      <c r="DF896" s="734"/>
      <c r="DG896" s="734"/>
      <c r="DH896" s="734"/>
      <c r="DI896" s="734"/>
      <c r="DJ896" s="734"/>
      <c r="DK896" s="734"/>
      <c r="DL896" s="734"/>
      <c r="DM896" s="734"/>
      <c r="DN896" s="734"/>
      <c r="DO896" s="734"/>
      <c r="DP896" s="734"/>
      <c r="DQ896" s="734"/>
      <c r="DR896" s="734"/>
      <c r="DS896" s="734"/>
      <c r="DT896" s="734"/>
      <c r="DU896" s="734"/>
      <c r="DV896" s="734"/>
      <c r="DW896" s="734"/>
      <c r="DX896" s="734"/>
      <c r="DY896" s="734"/>
      <c r="DZ896" s="734"/>
      <c r="EA896" s="734"/>
      <c r="EB896" s="734"/>
      <c r="EC896" s="734"/>
      <c r="ED896" s="734"/>
      <c r="EE896" s="734"/>
      <c r="EF896" s="734"/>
      <c r="EG896" s="734"/>
      <c r="EH896" s="734"/>
      <c r="EI896" s="734"/>
      <c r="EJ896" s="734"/>
      <c r="EK896" s="734"/>
      <c r="EL896" s="734"/>
      <c r="EM896" s="734"/>
      <c r="EN896" s="734"/>
      <c r="EO896" s="734"/>
      <c r="EP896" s="734"/>
      <c r="EQ896" s="734"/>
      <c r="ER896" s="734"/>
      <c r="ES896" s="734"/>
      <c r="ET896" s="734"/>
      <c r="EU896" s="734"/>
      <c r="EV896" s="734"/>
      <c r="EW896" s="734"/>
      <c r="EX896" s="734"/>
      <c r="EY896" s="734"/>
      <c r="EZ896" s="734"/>
      <c r="FA896" s="734"/>
      <c r="FB896" s="734"/>
      <c r="FC896" s="734"/>
      <c r="FD896" s="734"/>
      <c r="FE896" s="734"/>
      <c r="FF896" s="734"/>
      <c r="FG896" s="734"/>
      <c r="FH896" s="734"/>
      <c r="FI896" s="734"/>
      <c r="FJ896" s="734"/>
      <c r="FK896" s="734"/>
      <c r="FL896" s="734"/>
      <c r="FM896" s="734"/>
      <c r="FN896" s="734"/>
      <c r="FO896" s="734"/>
      <c r="FP896" s="734"/>
      <c r="FQ896" s="734"/>
      <c r="FR896" s="734"/>
      <c r="FS896" s="734"/>
      <c r="FT896" s="734"/>
      <c r="FU896" s="734"/>
      <c r="FV896" s="734"/>
      <c r="FW896" s="734"/>
      <c r="FX896" s="734"/>
      <c r="FY896" s="734"/>
      <c r="FZ896" s="734"/>
      <c r="GA896" s="734"/>
      <c r="GB896" s="734"/>
      <c r="GC896" s="734"/>
      <c r="GD896" s="734"/>
      <c r="GE896" s="734"/>
      <c r="GF896" s="734"/>
      <c r="GG896" s="734"/>
      <c r="GH896" s="734"/>
      <c r="GI896" s="734"/>
      <c r="GJ896" s="734"/>
      <c r="GK896" s="734"/>
      <c r="GL896" s="734"/>
      <c r="GM896" s="734"/>
      <c r="GN896" s="734"/>
      <c r="GO896" s="734"/>
      <c r="GP896" s="734"/>
      <c r="GQ896" s="734"/>
      <c r="GR896" s="734"/>
      <c r="GS896" s="734"/>
      <c r="GT896" s="734"/>
      <c r="GU896" s="734"/>
      <c r="GV896" s="734"/>
      <c r="GW896" s="734"/>
      <c r="GX896" s="734"/>
      <c r="GY896" s="734"/>
      <c r="GZ896" s="734"/>
      <c r="HA896" s="734"/>
      <c r="HB896" s="734"/>
      <c r="HC896" s="734"/>
      <c r="HD896" s="734"/>
      <c r="HE896" s="734"/>
      <c r="HF896" s="734"/>
      <c r="HG896" s="734"/>
      <c r="HH896" s="734"/>
      <c r="HI896" s="734"/>
      <c r="HJ896" s="734"/>
      <c r="HK896" s="734"/>
      <c r="HL896" s="734"/>
      <c r="HM896" s="734"/>
      <c r="HN896" s="734"/>
      <c r="HO896" s="734"/>
      <c r="HP896" s="734"/>
      <c r="HQ896" s="734"/>
      <c r="HR896" s="734"/>
      <c r="HS896" s="734"/>
      <c r="HT896" s="734"/>
      <c r="HU896" s="734"/>
      <c r="HV896" s="734"/>
      <c r="HW896" s="734"/>
      <c r="HX896" s="734"/>
      <c r="HY896" s="734"/>
      <c r="HZ896" s="734"/>
      <c r="IA896" s="734"/>
      <c r="IB896" s="734"/>
      <c r="IC896" s="734"/>
      <c r="ID896" s="734"/>
      <c r="IE896" s="734"/>
      <c r="IF896" s="734"/>
      <c r="IG896" s="734"/>
      <c r="IH896" s="734"/>
      <c r="II896" s="734"/>
      <c r="IJ896" s="734"/>
      <c r="IK896" s="734"/>
      <c r="IL896" s="734"/>
      <c r="IM896" s="734"/>
      <c r="IN896" s="734"/>
      <c r="IO896" s="734"/>
      <c r="IP896" s="734"/>
      <c r="IQ896" s="734"/>
      <c r="IR896" s="734"/>
      <c r="IS896" s="734"/>
      <c r="IT896" s="734"/>
      <c r="IU896" s="734"/>
      <c r="IV896" s="734"/>
      <c r="IW896" s="734"/>
      <c r="IX896" s="734"/>
    </row>
    <row r="897" spans="1:259" ht="12.95" customHeight="1">
      <c r="A897" s="61" t="s">
        <v>1171</v>
      </c>
      <c r="B897" s="213"/>
      <c r="C897" s="213"/>
      <c r="D897" s="131">
        <v>210019302</v>
      </c>
      <c r="E897" s="216" t="s">
        <v>1565</v>
      </c>
      <c r="F897" s="216"/>
      <c r="G897" s="217">
        <v>22100400</v>
      </c>
      <c r="H897" s="26"/>
      <c r="I897" s="26" t="s">
        <v>2493</v>
      </c>
      <c r="J897" s="26" t="s">
        <v>885</v>
      </c>
      <c r="K897" s="28" t="s">
        <v>2494</v>
      </c>
      <c r="L897" s="26" t="s">
        <v>103</v>
      </c>
      <c r="M897" s="146"/>
      <c r="N897" s="28"/>
      <c r="O897" s="26" t="s">
        <v>105</v>
      </c>
      <c r="P897" s="28" t="s">
        <v>106</v>
      </c>
      <c r="Q897" s="26" t="s">
        <v>107</v>
      </c>
      <c r="R897" s="28" t="s">
        <v>2149</v>
      </c>
      <c r="S897" s="30" t="s">
        <v>109</v>
      </c>
      <c r="T897" s="26" t="s">
        <v>106</v>
      </c>
      <c r="U897" s="28" t="s">
        <v>121</v>
      </c>
      <c r="V897" s="26" t="s">
        <v>111</v>
      </c>
      <c r="W897" s="77">
        <v>60</v>
      </c>
      <c r="X897" s="28" t="s">
        <v>112</v>
      </c>
      <c r="Y897" s="28"/>
      <c r="Z897" s="49"/>
      <c r="AA897" s="27"/>
      <c r="AB897" s="27"/>
      <c r="AC897" s="175">
        <v>90</v>
      </c>
      <c r="AD897" s="27">
        <v>10</v>
      </c>
      <c r="AE897" s="150" t="s">
        <v>128</v>
      </c>
      <c r="AF897" s="150" t="s">
        <v>114</v>
      </c>
      <c r="AG897" s="80">
        <v>106</v>
      </c>
      <c r="AH897" s="67">
        <v>367</v>
      </c>
      <c r="AI897" s="152">
        <v>0</v>
      </c>
      <c r="AJ897" s="153">
        <f>AI897*1.12</f>
        <v>0</v>
      </c>
      <c r="AK897" s="154"/>
      <c r="AL897" s="154"/>
      <c r="AM897" s="154"/>
      <c r="AN897" s="26" t="s">
        <v>115</v>
      </c>
      <c r="AO897" s="26"/>
      <c r="AP897" s="26"/>
      <c r="AQ897" s="26"/>
      <c r="AR897" s="26"/>
      <c r="AS897" s="26" t="s">
        <v>2498</v>
      </c>
      <c r="AT897" s="26"/>
      <c r="AU897" s="26"/>
      <c r="AV897" s="26"/>
      <c r="AW897" s="75"/>
      <c r="AX897" s="75"/>
      <c r="AY897" s="75"/>
      <c r="AZ897" s="75"/>
      <c r="BA897" s="381"/>
      <c r="BB897" s="156"/>
      <c r="BC897" s="156"/>
      <c r="BD897" s="156"/>
      <c r="BE897" s="983">
        <v>805</v>
      </c>
      <c r="BF897" s="734"/>
      <c r="BG897" s="734"/>
      <c r="BH897" s="734"/>
      <c r="BI897" s="734"/>
      <c r="BJ897" s="734"/>
      <c r="BK897" s="734"/>
      <c r="BL897" s="734"/>
      <c r="BM897" s="734"/>
      <c r="BN897" s="734"/>
      <c r="BO897" s="734"/>
      <c r="BP897" s="734"/>
      <c r="BQ897" s="734"/>
      <c r="BR897" s="734"/>
      <c r="BS897" s="734"/>
      <c r="BT897" s="734"/>
      <c r="BU897" s="734"/>
      <c r="BV897" s="734"/>
      <c r="BW897" s="734"/>
      <c r="BX897" s="734"/>
      <c r="BY897" s="734"/>
      <c r="BZ897" s="734"/>
      <c r="CA897" s="734"/>
      <c r="CB897" s="734"/>
      <c r="CC897" s="734"/>
      <c r="CD897" s="734"/>
      <c r="CE897" s="734"/>
      <c r="CF897" s="734"/>
      <c r="CG897" s="734"/>
      <c r="CH897" s="734"/>
      <c r="CI897" s="734"/>
      <c r="CJ897" s="734"/>
      <c r="CK897" s="734"/>
      <c r="CL897" s="734"/>
      <c r="CM897" s="734"/>
      <c r="CN897" s="734"/>
      <c r="CO897" s="734"/>
      <c r="CP897" s="734"/>
      <c r="CQ897" s="734"/>
      <c r="CR897" s="734"/>
      <c r="CS897" s="734"/>
      <c r="CT897" s="734"/>
      <c r="CU897" s="734"/>
      <c r="CV897" s="734"/>
      <c r="CW897" s="734"/>
      <c r="CX897" s="734"/>
      <c r="CY897" s="734"/>
      <c r="CZ897" s="734"/>
      <c r="DA897" s="734"/>
      <c r="DB897" s="734"/>
      <c r="DC897" s="734"/>
      <c r="DD897" s="734"/>
      <c r="DE897" s="734"/>
      <c r="DF897" s="734"/>
      <c r="DG897" s="734"/>
      <c r="DH897" s="734"/>
      <c r="DI897" s="734"/>
      <c r="DJ897" s="734"/>
      <c r="DK897" s="734"/>
      <c r="DL897" s="734"/>
      <c r="DM897" s="734"/>
      <c r="DN897" s="734"/>
      <c r="DO897" s="734"/>
      <c r="DP897" s="734"/>
      <c r="DQ897" s="734"/>
      <c r="DR897" s="734"/>
      <c r="DS897" s="734"/>
      <c r="DT897" s="734"/>
      <c r="DU897" s="734"/>
      <c r="DV897" s="734"/>
      <c r="DW897" s="734"/>
      <c r="DX897" s="734"/>
      <c r="DY897" s="734"/>
      <c r="DZ897" s="734"/>
      <c r="EA897" s="734"/>
      <c r="EB897" s="734"/>
      <c r="EC897" s="734"/>
      <c r="ED897" s="734"/>
      <c r="EE897" s="734"/>
      <c r="EF897" s="734"/>
      <c r="EG897" s="734"/>
      <c r="EH897" s="734"/>
      <c r="EI897" s="734"/>
      <c r="EJ897" s="734"/>
      <c r="EK897" s="734"/>
      <c r="EL897" s="734"/>
      <c r="EM897" s="734"/>
      <c r="EN897" s="734"/>
      <c r="EO897" s="734"/>
      <c r="EP897" s="734"/>
      <c r="EQ897" s="734"/>
      <c r="ER897" s="734"/>
      <c r="ES897" s="734"/>
      <c r="ET897" s="734"/>
      <c r="EU897" s="734"/>
      <c r="EV897" s="734"/>
      <c r="EW897" s="734"/>
      <c r="EX897" s="734"/>
      <c r="EY897" s="734"/>
      <c r="EZ897" s="734"/>
      <c r="FA897" s="734"/>
      <c r="FB897" s="734"/>
      <c r="FC897" s="734"/>
      <c r="FD897" s="734"/>
      <c r="FE897" s="734"/>
      <c r="FF897" s="734"/>
      <c r="FG897" s="734"/>
      <c r="FH897" s="734"/>
      <c r="FI897" s="734"/>
      <c r="FJ897" s="734"/>
      <c r="FK897" s="734"/>
      <c r="FL897" s="734"/>
      <c r="FM897" s="734"/>
      <c r="FN897" s="734"/>
      <c r="FO897" s="734"/>
      <c r="FP897" s="734"/>
      <c r="FQ897" s="734"/>
      <c r="FR897" s="734"/>
      <c r="FS897" s="734"/>
      <c r="FT897" s="734"/>
      <c r="FU897" s="734"/>
      <c r="FV897" s="734"/>
      <c r="FW897" s="734"/>
      <c r="FX897" s="734"/>
      <c r="FY897" s="734"/>
      <c r="FZ897" s="734"/>
      <c r="GA897" s="734"/>
      <c r="GB897" s="734"/>
      <c r="GC897" s="734"/>
      <c r="GD897" s="734"/>
      <c r="GE897" s="734"/>
      <c r="GF897" s="734"/>
      <c r="GG897" s="734"/>
      <c r="GH897" s="734"/>
      <c r="GI897" s="734"/>
      <c r="GJ897" s="734"/>
      <c r="GK897" s="734"/>
      <c r="GL897" s="734"/>
      <c r="GM897" s="734"/>
      <c r="GN897" s="734"/>
      <c r="GO897" s="734"/>
      <c r="GP897" s="734"/>
      <c r="GQ897" s="734"/>
      <c r="GR897" s="734"/>
      <c r="GS897" s="734"/>
      <c r="GT897" s="734"/>
      <c r="GU897" s="734"/>
      <c r="GV897" s="734"/>
      <c r="GW897" s="734"/>
      <c r="GX897" s="734"/>
      <c r="GY897" s="734"/>
      <c r="GZ897" s="734"/>
      <c r="HA897" s="734"/>
      <c r="HB897" s="734"/>
      <c r="HC897" s="734"/>
      <c r="HD897" s="734"/>
      <c r="HE897" s="734"/>
      <c r="HF897" s="734"/>
      <c r="HG897" s="734"/>
      <c r="HH897" s="734"/>
      <c r="HI897" s="734"/>
      <c r="HJ897" s="734"/>
      <c r="HK897" s="734"/>
      <c r="HL897" s="734"/>
      <c r="HM897" s="734"/>
      <c r="HN897" s="734"/>
      <c r="HO897" s="734"/>
      <c r="HP897" s="734"/>
      <c r="HQ897" s="734"/>
      <c r="HR897" s="734"/>
      <c r="HS897" s="734"/>
      <c r="HT897" s="734"/>
      <c r="HU897" s="734"/>
      <c r="HV897" s="734"/>
      <c r="HW897" s="734"/>
      <c r="HX897" s="734"/>
      <c r="HY897" s="734"/>
      <c r="HZ897" s="734"/>
      <c r="IA897" s="734"/>
      <c r="IB897" s="734"/>
      <c r="IC897" s="734"/>
      <c r="ID897" s="734"/>
      <c r="IE897" s="734"/>
      <c r="IF897" s="734"/>
      <c r="IG897" s="734"/>
      <c r="IH897" s="734"/>
      <c r="II897" s="734"/>
      <c r="IJ897" s="734"/>
      <c r="IK897" s="734"/>
      <c r="IL897" s="734"/>
      <c r="IM897" s="734"/>
      <c r="IN897" s="734"/>
      <c r="IO897" s="734"/>
      <c r="IP897" s="734"/>
      <c r="IQ897" s="734"/>
      <c r="IR897" s="734"/>
      <c r="IS897" s="734"/>
      <c r="IT897" s="734"/>
      <c r="IU897" s="734"/>
      <c r="IV897" s="734"/>
      <c r="IW897" s="734"/>
      <c r="IX897" s="734"/>
    </row>
    <row r="898" spans="1:259" ht="12.95" customHeight="1">
      <c r="A898" s="61" t="s">
        <v>1171</v>
      </c>
      <c r="B898" s="260"/>
      <c r="C898" s="260"/>
      <c r="D898" s="398">
        <v>210019302</v>
      </c>
      <c r="E898" s="588" t="s">
        <v>4519</v>
      </c>
      <c r="F898" s="588"/>
      <c r="G898" s="260"/>
      <c r="H898" s="260"/>
      <c r="I898" s="26" t="s">
        <v>2493</v>
      </c>
      <c r="J898" s="26" t="s">
        <v>885</v>
      </c>
      <c r="K898" s="28" t="s">
        <v>2494</v>
      </c>
      <c r="L898" s="26" t="s">
        <v>103</v>
      </c>
      <c r="M898" s="146"/>
      <c r="N898" s="28"/>
      <c r="O898" s="26" t="s">
        <v>105</v>
      </c>
      <c r="P898" s="28" t="s">
        <v>106</v>
      </c>
      <c r="Q898" s="26" t="s">
        <v>107</v>
      </c>
      <c r="R898" s="28" t="s">
        <v>433</v>
      </c>
      <c r="S898" s="30" t="s">
        <v>109</v>
      </c>
      <c r="T898" s="26" t="s">
        <v>106</v>
      </c>
      <c r="U898" s="28" t="s">
        <v>121</v>
      </c>
      <c r="V898" s="26" t="s">
        <v>111</v>
      </c>
      <c r="W898" s="77">
        <v>60</v>
      </c>
      <c r="X898" s="28" t="s">
        <v>112</v>
      </c>
      <c r="Y898" s="28"/>
      <c r="Z898" s="49"/>
      <c r="AA898" s="27"/>
      <c r="AB898" s="586"/>
      <c r="AC898" s="587">
        <v>90</v>
      </c>
      <c r="AD898" s="586">
        <v>10</v>
      </c>
      <c r="AE898" s="150" t="s">
        <v>128</v>
      </c>
      <c r="AF898" s="150" t="s">
        <v>114</v>
      </c>
      <c r="AG898" s="80">
        <v>106</v>
      </c>
      <c r="AH898" s="67">
        <v>367</v>
      </c>
      <c r="AI898" s="152">
        <v>38902</v>
      </c>
      <c r="AJ898" s="153">
        <v>43570.240000000005</v>
      </c>
      <c r="AK898" s="154"/>
      <c r="AL898" s="154"/>
      <c r="AM898" s="154"/>
      <c r="AN898" s="26" t="s">
        <v>115</v>
      </c>
      <c r="AO898" s="26"/>
      <c r="AP898" s="26"/>
      <c r="AQ898" s="26"/>
      <c r="AR898" s="26"/>
      <c r="AS898" s="26" t="s">
        <v>2498</v>
      </c>
      <c r="AT898" s="26"/>
      <c r="AU898" s="26"/>
      <c r="AV898" s="26"/>
      <c r="AW898" s="75"/>
      <c r="AX898" s="75"/>
      <c r="AY898" s="75"/>
      <c r="AZ898" s="75"/>
      <c r="BA898" s="381"/>
      <c r="BE898" s="983">
        <v>806</v>
      </c>
      <c r="BF898" s="734"/>
      <c r="BG898" s="734"/>
      <c r="BH898" s="734"/>
      <c r="BI898" s="734"/>
      <c r="BJ898" s="734"/>
      <c r="BK898" s="734"/>
      <c r="BL898" s="734"/>
      <c r="BM898" s="734"/>
      <c r="BN898" s="734"/>
      <c r="BO898" s="734"/>
      <c r="BP898" s="734"/>
      <c r="BQ898" s="734"/>
      <c r="BR898" s="734"/>
      <c r="BS898" s="734"/>
      <c r="BT898" s="734"/>
      <c r="BU898" s="734"/>
      <c r="BV898" s="734"/>
      <c r="BW898" s="734"/>
      <c r="BX898" s="734"/>
      <c r="BY898" s="734"/>
      <c r="BZ898" s="734"/>
      <c r="CA898" s="734"/>
      <c r="CB898" s="734"/>
      <c r="CC898" s="734"/>
      <c r="CD898" s="734"/>
      <c r="CE898" s="734"/>
      <c r="CF898" s="734"/>
      <c r="CG898" s="734"/>
      <c r="CH898" s="734"/>
      <c r="CI898" s="734"/>
      <c r="CJ898" s="734"/>
      <c r="CK898" s="734"/>
      <c r="CL898" s="734"/>
      <c r="CM898" s="734"/>
      <c r="CN898" s="734"/>
      <c r="CO898" s="734"/>
      <c r="CP898" s="734"/>
      <c r="CQ898" s="734"/>
      <c r="CR898" s="734"/>
      <c r="CS898" s="734"/>
      <c r="CT898" s="734"/>
      <c r="CU898" s="734"/>
      <c r="CV898" s="734"/>
      <c r="CW898" s="734"/>
      <c r="CX898" s="734"/>
      <c r="CY898" s="734"/>
      <c r="CZ898" s="734"/>
      <c r="DA898" s="734"/>
      <c r="DB898" s="734"/>
      <c r="DC898" s="734"/>
      <c r="DD898" s="734"/>
      <c r="DE898" s="734"/>
      <c r="DF898" s="734"/>
      <c r="DG898" s="734"/>
      <c r="DH898" s="734"/>
      <c r="DI898" s="734"/>
      <c r="DJ898" s="734"/>
      <c r="DK898" s="734"/>
      <c r="DL898" s="734"/>
      <c r="DM898" s="734"/>
      <c r="DN898" s="734"/>
      <c r="DO898" s="734"/>
      <c r="DP898" s="734"/>
      <c r="DQ898" s="734"/>
      <c r="DR898" s="734"/>
      <c r="DS898" s="734"/>
      <c r="DT898" s="734"/>
      <c r="DU898" s="734"/>
      <c r="DV898" s="734"/>
      <c r="DW898" s="734"/>
      <c r="DX898" s="734"/>
      <c r="DY898" s="734"/>
      <c r="DZ898" s="734"/>
      <c r="EA898" s="734"/>
      <c r="EB898" s="734"/>
      <c r="EC898" s="734"/>
      <c r="ED898" s="734"/>
      <c r="EE898" s="734"/>
      <c r="EF898" s="734"/>
      <c r="EG898" s="734"/>
      <c r="EH898" s="734"/>
      <c r="EI898" s="734"/>
      <c r="EJ898" s="734"/>
      <c r="EK898" s="734"/>
      <c r="EL898" s="734"/>
      <c r="EM898" s="734"/>
      <c r="EN898" s="734"/>
      <c r="EO898" s="734"/>
      <c r="EP898" s="734"/>
      <c r="EQ898" s="734"/>
      <c r="ER898" s="734"/>
      <c r="ES898" s="734"/>
      <c r="ET898" s="734"/>
      <c r="EU898" s="734"/>
      <c r="EV898" s="734"/>
      <c r="EW898" s="734"/>
      <c r="EX898" s="734"/>
      <c r="EY898" s="734"/>
      <c r="EZ898" s="734"/>
      <c r="FA898" s="734"/>
      <c r="FB898" s="734"/>
      <c r="FC898" s="734"/>
      <c r="FD898" s="734"/>
      <c r="FE898" s="734"/>
      <c r="FF898" s="734"/>
      <c r="FG898" s="734"/>
      <c r="FH898" s="734"/>
      <c r="FI898" s="734"/>
      <c r="FJ898" s="734"/>
      <c r="FK898" s="734"/>
      <c r="FL898" s="734"/>
      <c r="FM898" s="734"/>
      <c r="FN898" s="734"/>
      <c r="FO898" s="734"/>
      <c r="FP898" s="734"/>
      <c r="FQ898" s="734"/>
      <c r="FR898" s="734"/>
      <c r="FS898" s="734"/>
      <c r="FT898" s="734"/>
      <c r="FU898" s="734"/>
      <c r="FV898" s="734"/>
      <c r="FW898" s="734"/>
      <c r="FX898" s="734"/>
      <c r="FY898" s="734"/>
      <c r="FZ898" s="734"/>
      <c r="GA898" s="734"/>
      <c r="GB898" s="734"/>
      <c r="GC898" s="734"/>
      <c r="GD898" s="734"/>
      <c r="GE898" s="734"/>
      <c r="GF898" s="734"/>
      <c r="GG898" s="734"/>
      <c r="GH898" s="734"/>
      <c r="GI898" s="734"/>
      <c r="GJ898" s="734"/>
      <c r="GK898" s="734"/>
      <c r="GL898" s="734"/>
      <c r="GM898" s="734"/>
      <c r="GN898" s="734"/>
      <c r="GO898" s="734"/>
      <c r="GP898" s="734"/>
      <c r="GQ898" s="734"/>
      <c r="GR898" s="734"/>
      <c r="GS898" s="734"/>
      <c r="GT898" s="734"/>
      <c r="GU898" s="734"/>
      <c r="GV898" s="734"/>
      <c r="GW898" s="734"/>
      <c r="GX898" s="734"/>
      <c r="GY898" s="734"/>
      <c r="GZ898" s="734"/>
      <c r="HA898" s="734"/>
      <c r="HB898" s="734"/>
      <c r="HC898" s="734"/>
      <c r="HD898" s="734"/>
      <c r="HE898" s="734"/>
      <c r="HF898" s="734"/>
      <c r="HG898" s="734"/>
      <c r="HH898" s="734"/>
      <c r="HI898" s="734"/>
      <c r="HJ898" s="734"/>
      <c r="HK898" s="734"/>
      <c r="HL898" s="734"/>
      <c r="HM898" s="734"/>
      <c r="HN898" s="734"/>
      <c r="HO898" s="734"/>
      <c r="HP898" s="734"/>
      <c r="HQ898" s="734"/>
      <c r="HR898" s="734"/>
      <c r="HS898" s="734"/>
      <c r="HT898" s="734"/>
      <c r="HU898" s="734"/>
      <c r="HV898" s="734"/>
      <c r="HW898" s="734"/>
      <c r="HX898" s="734"/>
      <c r="HY898" s="734"/>
      <c r="HZ898" s="734"/>
      <c r="IA898" s="734"/>
      <c r="IB898" s="734"/>
      <c r="IC898" s="734"/>
      <c r="ID898" s="734"/>
      <c r="IE898" s="734"/>
      <c r="IF898" s="734"/>
      <c r="IG898" s="734"/>
      <c r="IH898" s="734"/>
      <c r="II898" s="734"/>
      <c r="IJ898" s="734"/>
      <c r="IK898" s="734"/>
      <c r="IL898" s="734"/>
      <c r="IM898" s="734"/>
      <c r="IN898" s="734"/>
      <c r="IO898" s="734"/>
      <c r="IP898" s="734"/>
      <c r="IQ898" s="734"/>
      <c r="IR898" s="734"/>
      <c r="IS898" s="734"/>
      <c r="IT898" s="734"/>
      <c r="IU898" s="734"/>
      <c r="IV898" s="734"/>
      <c r="IW898" s="734"/>
      <c r="IX898" s="734"/>
    </row>
    <row r="899" spans="1:259" ht="12.95" customHeight="1">
      <c r="A899" s="61" t="s">
        <v>1171</v>
      </c>
      <c r="B899" s="213"/>
      <c r="C899" s="213"/>
      <c r="D899" s="131">
        <v>210019303</v>
      </c>
      <c r="E899" s="216" t="s">
        <v>1556</v>
      </c>
      <c r="F899" s="216"/>
      <c r="G899" s="217">
        <v>22100401</v>
      </c>
      <c r="H899" s="26"/>
      <c r="I899" s="26" t="s">
        <v>2493</v>
      </c>
      <c r="J899" s="26" t="s">
        <v>885</v>
      </c>
      <c r="K899" s="28" t="s">
        <v>2494</v>
      </c>
      <c r="L899" s="26" t="s">
        <v>103</v>
      </c>
      <c r="M899" s="146"/>
      <c r="N899" s="28"/>
      <c r="O899" s="26" t="s">
        <v>105</v>
      </c>
      <c r="P899" s="28" t="s">
        <v>106</v>
      </c>
      <c r="Q899" s="26" t="s">
        <v>107</v>
      </c>
      <c r="R899" s="28" t="s">
        <v>2149</v>
      </c>
      <c r="S899" s="30" t="s">
        <v>109</v>
      </c>
      <c r="T899" s="26" t="s">
        <v>106</v>
      </c>
      <c r="U899" s="28" t="s">
        <v>121</v>
      </c>
      <c r="V899" s="26" t="s">
        <v>111</v>
      </c>
      <c r="W899" s="77">
        <v>60</v>
      </c>
      <c r="X899" s="28" t="s">
        <v>112</v>
      </c>
      <c r="Y899" s="28"/>
      <c r="Z899" s="49"/>
      <c r="AA899" s="27"/>
      <c r="AB899" s="27"/>
      <c r="AC899" s="175">
        <v>90</v>
      </c>
      <c r="AD899" s="27">
        <v>10</v>
      </c>
      <c r="AE899" s="150" t="s">
        <v>128</v>
      </c>
      <c r="AF899" s="150" t="s">
        <v>114</v>
      </c>
      <c r="AG899" s="80">
        <v>91</v>
      </c>
      <c r="AH899" s="67">
        <v>642</v>
      </c>
      <c r="AI899" s="152">
        <v>0</v>
      </c>
      <c r="AJ899" s="153">
        <f>AI899*1.12</f>
        <v>0</v>
      </c>
      <c r="AK899" s="154"/>
      <c r="AL899" s="154"/>
      <c r="AM899" s="154"/>
      <c r="AN899" s="26" t="s">
        <v>115</v>
      </c>
      <c r="AO899" s="26"/>
      <c r="AP899" s="26"/>
      <c r="AQ899" s="26"/>
      <c r="AR899" s="26"/>
      <c r="AS899" s="26" t="s">
        <v>2499</v>
      </c>
      <c r="AT899" s="26"/>
      <c r="AU899" s="26"/>
      <c r="AV899" s="26"/>
      <c r="AW899" s="75"/>
      <c r="AX899" s="75"/>
      <c r="AY899" s="75"/>
      <c r="AZ899" s="75"/>
      <c r="BA899" s="381"/>
      <c r="BB899" s="156"/>
      <c r="BC899" s="156"/>
      <c r="BD899" s="156"/>
      <c r="BE899" s="983">
        <v>807</v>
      </c>
      <c r="BF899" s="734"/>
      <c r="BG899" s="734"/>
      <c r="BH899" s="734"/>
      <c r="BI899" s="734"/>
      <c r="BJ899" s="734"/>
      <c r="BK899" s="734"/>
      <c r="BL899" s="734"/>
      <c r="BM899" s="734"/>
      <c r="BN899" s="734"/>
      <c r="BO899" s="734"/>
      <c r="BP899" s="734"/>
      <c r="BQ899" s="734"/>
      <c r="BR899" s="734"/>
      <c r="BS899" s="734"/>
      <c r="BT899" s="734"/>
      <c r="BU899" s="734"/>
      <c r="BV899" s="734"/>
      <c r="BW899" s="734"/>
      <c r="BX899" s="734"/>
      <c r="BY899" s="734"/>
      <c r="BZ899" s="734"/>
      <c r="CA899" s="734"/>
      <c r="CB899" s="734"/>
      <c r="CC899" s="734"/>
      <c r="CD899" s="734"/>
      <c r="CE899" s="734"/>
      <c r="CF899" s="734"/>
      <c r="CG899" s="734"/>
      <c r="CH899" s="734"/>
      <c r="CI899" s="734"/>
      <c r="CJ899" s="734"/>
      <c r="CK899" s="734"/>
      <c r="CL899" s="734"/>
      <c r="CM899" s="734"/>
      <c r="CN899" s="734"/>
      <c r="CO899" s="734"/>
      <c r="CP899" s="734"/>
      <c r="CQ899" s="734"/>
      <c r="CR899" s="734"/>
      <c r="CS899" s="734"/>
      <c r="CT899" s="734"/>
      <c r="CU899" s="734"/>
      <c r="CV899" s="734"/>
      <c r="CW899" s="734"/>
      <c r="CX899" s="734"/>
      <c r="CY899" s="734"/>
      <c r="CZ899" s="734"/>
      <c r="DA899" s="734"/>
      <c r="DB899" s="734"/>
      <c r="DC899" s="734"/>
      <c r="DD899" s="734"/>
      <c r="DE899" s="734"/>
      <c r="DF899" s="734"/>
      <c r="DG899" s="734"/>
      <c r="DH899" s="734"/>
      <c r="DI899" s="734"/>
      <c r="DJ899" s="734"/>
      <c r="DK899" s="734"/>
      <c r="DL899" s="734"/>
      <c r="DM899" s="734"/>
      <c r="DN899" s="734"/>
      <c r="DO899" s="734"/>
      <c r="DP899" s="734"/>
      <c r="DQ899" s="734"/>
      <c r="DR899" s="734"/>
      <c r="DS899" s="734"/>
      <c r="DT899" s="734"/>
      <c r="DU899" s="734"/>
      <c r="DV899" s="734"/>
      <c r="DW899" s="734"/>
      <c r="DX899" s="734"/>
      <c r="DY899" s="734"/>
      <c r="DZ899" s="734"/>
      <c r="EA899" s="734"/>
      <c r="EB899" s="734"/>
      <c r="EC899" s="734"/>
      <c r="ED899" s="734"/>
      <c r="EE899" s="734"/>
      <c r="EF899" s="734"/>
      <c r="EG899" s="734"/>
      <c r="EH899" s="734"/>
      <c r="EI899" s="734"/>
      <c r="EJ899" s="734"/>
      <c r="EK899" s="734"/>
      <c r="EL899" s="734"/>
      <c r="EM899" s="734"/>
      <c r="EN899" s="734"/>
      <c r="EO899" s="734"/>
      <c r="EP899" s="734"/>
      <c r="EQ899" s="734"/>
      <c r="ER899" s="734"/>
      <c r="ES899" s="734"/>
      <c r="ET899" s="734"/>
      <c r="EU899" s="734"/>
      <c r="EV899" s="734"/>
      <c r="EW899" s="734"/>
      <c r="EX899" s="734"/>
      <c r="EY899" s="734"/>
      <c r="EZ899" s="734"/>
      <c r="FA899" s="734"/>
      <c r="FB899" s="734"/>
      <c r="FC899" s="734"/>
      <c r="FD899" s="734"/>
      <c r="FE899" s="734"/>
      <c r="FF899" s="734"/>
      <c r="FG899" s="734"/>
      <c r="FH899" s="734"/>
      <c r="FI899" s="734"/>
      <c r="FJ899" s="734"/>
      <c r="FK899" s="734"/>
      <c r="FL899" s="734"/>
      <c r="FM899" s="734"/>
      <c r="FN899" s="734"/>
      <c r="FO899" s="734"/>
      <c r="FP899" s="734"/>
      <c r="FQ899" s="734"/>
      <c r="FR899" s="734"/>
      <c r="FS899" s="734"/>
      <c r="FT899" s="734"/>
      <c r="FU899" s="734"/>
      <c r="FV899" s="734"/>
      <c r="FW899" s="734"/>
      <c r="FX899" s="734"/>
      <c r="FY899" s="734"/>
      <c r="FZ899" s="734"/>
      <c r="GA899" s="734"/>
      <c r="GB899" s="734"/>
      <c r="GC899" s="734"/>
      <c r="GD899" s="734"/>
      <c r="GE899" s="734"/>
      <c r="GF899" s="734"/>
      <c r="GG899" s="734"/>
      <c r="GH899" s="734"/>
      <c r="GI899" s="734"/>
      <c r="GJ899" s="734"/>
      <c r="GK899" s="734"/>
      <c r="GL899" s="734"/>
      <c r="GM899" s="734"/>
      <c r="GN899" s="734"/>
      <c r="GO899" s="734"/>
      <c r="GP899" s="734"/>
      <c r="GQ899" s="734"/>
      <c r="GR899" s="734"/>
      <c r="GS899" s="734"/>
      <c r="GT899" s="734"/>
      <c r="GU899" s="734"/>
      <c r="GV899" s="734"/>
      <c r="GW899" s="734"/>
      <c r="GX899" s="734"/>
      <c r="GY899" s="734"/>
      <c r="GZ899" s="734"/>
      <c r="HA899" s="734"/>
      <c r="HB899" s="734"/>
      <c r="HC899" s="734"/>
      <c r="HD899" s="734"/>
      <c r="HE899" s="734"/>
      <c r="HF899" s="734"/>
      <c r="HG899" s="734"/>
      <c r="HH899" s="734"/>
      <c r="HI899" s="734"/>
      <c r="HJ899" s="734"/>
      <c r="HK899" s="734"/>
      <c r="HL899" s="734"/>
      <c r="HM899" s="734"/>
      <c r="HN899" s="734"/>
      <c r="HO899" s="734"/>
      <c r="HP899" s="734"/>
      <c r="HQ899" s="734"/>
      <c r="HR899" s="734"/>
      <c r="HS899" s="734"/>
      <c r="HT899" s="734"/>
      <c r="HU899" s="734"/>
      <c r="HV899" s="734"/>
      <c r="HW899" s="734"/>
      <c r="HX899" s="734"/>
      <c r="HY899" s="734"/>
      <c r="HZ899" s="734"/>
      <c r="IA899" s="734"/>
      <c r="IB899" s="734"/>
      <c r="IC899" s="734"/>
      <c r="ID899" s="734"/>
      <c r="IE899" s="734"/>
      <c r="IF899" s="734"/>
      <c r="IG899" s="734"/>
      <c r="IH899" s="734"/>
      <c r="II899" s="734"/>
      <c r="IJ899" s="734"/>
      <c r="IK899" s="734"/>
      <c r="IL899" s="734"/>
      <c r="IM899" s="734"/>
      <c r="IN899" s="734"/>
      <c r="IO899" s="734"/>
      <c r="IP899" s="734"/>
      <c r="IQ899" s="734"/>
      <c r="IR899" s="734"/>
      <c r="IS899" s="734"/>
      <c r="IT899" s="734"/>
      <c r="IU899" s="734"/>
      <c r="IV899" s="734"/>
      <c r="IW899" s="734"/>
      <c r="IX899" s="734"/>
    </row>
    <row r="900" spans="1:259" ht="12.95" customHeight="1">
      <c r="A900" s="61" t="s">
        <v>1171</v>
      </c>
      <c r="B900" s="260"/>
      <c r="C900" s="260"/>
      <c r="D900" s="398">
        <v>210019303</v>
      </c>
      <c r="E900" s="588" t="s">
        <v>4520</v>
      </c>
      <c r="F900" s="588"/>
      <c r="G900" s="260"/>
      <c r="H900" s="260"/>
      <c r="I900" s="26" t="s">
        <v>2493</v>
      </c>
      <c r="J900" s="26" t="s">
        <v>885</v>
      </c>
      <c r="K900" s="28" t="s">
        <v>2494</v>
      </c>
      <c r="L900" s="26" t="s">
        <v>103</v>
      </c>
      <c r="M900" s="146"/>
      <c r="N900" s="28"/>
      <c r="O900" s="26" t="s">
        <v>105</v>
      </c>
      <c r="P900" s="28" t="s">
        <v>106</v>
      </c>
      <c r="Q900" s="26" t="s">
        <v>107</v>
      </c>
      <c r="R900" s="28" t="s">
        <v>433</v>
      </c>
      <c r="S900" s="30" t="s">
        <v>109</v>
      </c>
      <c r="T900" s="26" t="s">
        <v>106</v>
      </c>
      <c r="U900" s="28" t="s">
        <v>121</v>
      </c>
      <c r="V900" s="26" t="s">
        <v>111</v>
      </c>
      <c r="W900" s="77">
        <v>60</v>
      </c>
      <c r="X900" s="28" t="s">
        <v>112</v>
      </c>
      <c r="Y900" s="28"/>
      <c r="Z900" s="49"/>
      <c r="AA900" s="27"/>
      <c r="AB900" s="586"/>
      <c r="AC900" s="587">
        <v>90</v>
      </c>
      <c r="AD900" s="586">
        <v>10</v>
      </c>
      <c r="AE900" s="150" t="s">
        <v>128</v>
      </c>
      <c r="AF900" s="150" t="s">
        <v>114</v>
      </c>
      <c r="AG900" s="80">
        <v>91</v>
      </c>
      <c r="AH900" s="67">
        <v>642</v>
      </c>
      <c r="AI900" s="152">
        <v>58422</v>
      </c>
      <c r="AJ900" s="153">
        <v>65432.640000000007</v>
      </c>
      <c r="AK900" s="154"/>
      <c r="AL900" s="154"/>
      <c r="AM900" s="154"/>
      <c r="AN900" s="26" t="s">
        <v>115</v>
      </c>
      <c r="AO900" s="26"/>
      <c r="AP900" s="26"/>
      <c r="AQ900" s="26"/>
      <c r="AR900" s="26"/>
      <c r="AS900" s="26" t="s">
        <v>2499</v>
      </c>
      <c r="AT900" s="26"/>
      <c r="AU900" s="26"/>
      <c r="AV900" s="26"/>
      <c r="AW900" s="75"/>
      <c r="AX900" s="75"/>
      <c r="AY900" s="75"/>
      <c r="AZ900" s="75"/>
      <c r="BA900" s="381"/>
      <c r="BE900" s="983">
        <v>808</v>
      </c>
      <c r="BF900" s="734"/>
      <c r="BG900" s="734"/>
      <c r="BH900" s="734"/>
      <c r="BI900" s="734"/>
      <c r="BJ900" s="734"/>
      <c r="BK900" s="734"/>
      <c r="BL900" s="734"/>
      <c r="BM900" s="734"/>
      <c r="BN900" s="734"/>
      <c r="BO900" s="734"/>
      <c r="BP900" s="734"/>
      <c r="BQ900" s="734"/>
      <c r="BR900" s="734"/>
      <c r="BS900" s="734"/>
      <c r="BT900" s="734"/>
      <c r="BU900" s="734"/>
      <c r="BV900" s="734"/>
      <c r="BW900" s="734"/>
      <c r="BX900" s="734"/>
      <c r="BY900" s="734"/>
      <c r="BZ900" s="734"/>
      <c r="CA900" s="734"/>
      <c r="CB900" s="734"/>
      <c r="CC900" s="734"/>
      <c r="CD900" s="734"/>
      <c r="CE900" s="734"/>
      <c r="CF900" s="734"/>
      <c r="CG900" s="734"/>
      <c r="CH900" s="734"/>
      <c r="CI900" s="734"/>
      <c r="CJ900" s="734"/>
      <c r="CK900" s="734"/>
      <c r="CL900" s="734"/>
      <c r="CM900" s="734"/>
      <c r="CN900" s="734"/>
      <c r="CO900" s="734"/>
      <c r="CP900" s="734"/>
      <c r="CQ900" s="734"/>
      <c r="CR900" s="734"/>
      <c r="CS900" s="734"/>
      <c r="CT900" s="734"/>
      <c r="CU900" s="734"/>
      <c r="CV900" s="734"/>
      <c r="CW900" s="734"/>
      <c r="CX900" s="734"/>
      <c r="CY900" s="734"/>
      <c r="CZ900" s="734"/>
      <c r="DA900" s="734"/>
      <c r="DB900" s="734"/>
      <c r="DC900" s="734"/>
      <c r="DD900" s="734"/>
      <c r="DE900" s="734"/>
      <c r="DF900" s="734"/>
      <c r="DG900" s="734"/>
      <c r="DH900" s="734"/>
      <c r="DI900" s="734"/>
      <c r="DJ900" s="734"/>
      <c r="DK900" s="734"/>
      <c r="DL900" s="734"/>
      <c r="DM900" s="734"/>
      <c r="DN900" s="734"/>
      <c r="DO900" s="734"/>
      <c r="DP900" s="734"/>
      <c r="DQ900" s="734"/>
      <c r="DR900" s="734"/>
      <c r="DS900" s="734"/>
      <c r="DT900" s="734"/>
      <c r="DU900" s="734"/>
      <c r="DV900" s="734"/>
      <c r="DW900" s="734"/>
      <c r="DX900" s="734"/>
      <c r="DY900" s="734"/>
      <c r="DZ900" s="734"/>
      <c r="EA900" s="734"/>
      <c r="EB900" s="734"/>
      <c r="EC900" s="734"/>
      <c r="ED900" s="734"/>
      <c r="EE900" s="734"/>
      <c r="EF900" s="734"/>
      <c r="EG900" s="734"/>
      <c r="EH900" s="734"/>
      <c r="EI900" s="734"/>
      <c r="EJ900" s="734"/>
      <c r="EK900" s="734"/>
      <c r="EL900" s="734"/>
      <c r="EM900" s="734"/>
      <c r="EN900" s="734"/>
      <c r="EO900" s="734"/>
      <c r="EP900" s="734"/>
      <c r="EQ900" s="734"/>
      <c r="ER900" s="734"/>
      <c r="ES900" s="734"/>
      <c r="ET900" s="734"/>
      <c r="EU900" s="734"/>
      <c r="EV900" s="734"/>
      <c r="EW900" s="734"/>
      <c r="EX900" s="734"/>
      <c r="EY900" s="734"/>
      <c r="EZ900" s="734"/>
      <c r="FA900" s="734"/>
      <c r="FB900" s="734"/>
      <c r="FC900" s="734"/>
      <c r="FD900" s="734"/>
      <c r="FE900" s="734"/>
      <c r="FF900" s="734"/>
      <c r="FG900" s="734"/>
      <c r="FH900" s="734"/>
      <c r="FI900" s="734"/>
      <c r="FJ900" s="734"/>
      <c r="FK900" s="734"/>
      <c r="FL900" s="734"/>
      <c r="FM900" s="734"/>
      <c r="FN900" s="734"/>
      <c r="FO900" s="734"/>
      <c r="FP900" s="734"/>
      <c r="FQ900" s="734"/>
      <c r="FR900" s="734"/>
      <c r="FS900" s="734"/>
      <c r="FT900" s="734"/>
      <c r="FU900" s="734"/>
      <c r="FV900" s="734"/>
      <c r="FW900" s="734"/>
      <c r="FX900" s="734"/>
      <c r="FY900" s="734"/>
      <c r="FZ900" s="734"/>
      <c r="GA900" s="734"/>
      <c r="GB900" s="734"/>
      <c r="GC900" s="734"/>
      <c r="GD900" s="734"/>
      <c r="GE900" s="734"/>
      <c r="GF900" s="734"/>
      <c r="GG900" s="734"/>
      <c r="GH900" s="734"/>
      <c r="GI900" s="734"/>
      <c r="GJ900" s="734"/>
      <c r="GK900" s="734"/>
      <c r="GL900" s="734"/>
      <c r="GM900" s="734"/>
      <c r="GN900" s="734"/>
      <c r="GO900" s="734"/>
      <c r="GP900" s="734"/>
      <c r="GQ900" s="734"/>
      <c r="GR900" s="734"/>
      <c r="GS900" s="734"/>
      <c r="GT900" s="734"/>
      <c r="GU900" s="734"/>
      <c r="GV900" s="734"/>
      <c r="GW900" s="734"/>
      <c r="GX900" s="734"/>
      <c r="GY900" s="734"/>
      <c r="GZ900" s="734"/>
      <c r="HA900" s="734"/>
      <c r="HB900" s="734"/>
      <c r="HC900" s="734"/>
      <c r="HD900" s="734"/>
      <c r="HE900" s="734"/>
      <c r="HF900" s="734"/>
      <c r="HG900" s="734"/>
      <c r="HH900" s="734"/>
      <c r="HI900" s="734"/>
      <c r="HJ900" s="734"/>
      <c r="HK900" s="734"/>
      <c r="HL900" s="734"/>
      <c r="HM900" s="734"/>
      <c r="HN900" s="734"/>
      <c r="HO900" s="734"/>
      <c r="HP900" s="734"/>
      <c r="HQ900" s="734"/>
      <c r="HR900" s="734"/>
      <c r="HS900" s="734"/>
      <c r="HT900" s="734"/>
      <c r="HU900" s="734"/>
      <c r="HV900" s="734"/>
      <c r="HW900" s="734"/>
      <c r="HX900" s="734"/>
      <c r="HY900" s="734"/>
      <c r="HZ900" s="734"/>
      <c r="IA900" s="734"/>
      <c r="IB900" s="734"/>
      <c r="IC900" s="734"/>
      <c r="ID900" s="734"/>
      <c r="IE900" s="734"/>
      <c r="IF900" s="734"/>
      <c r="IG900" s="734"/>
      <c r="IH900" s="734"/>
      <c r="II900" s="734"/>
      <c r="IJ900" s="734"/>
      <c r="IK900" s="734"/>
      <c r="IL900" s="734"/>
      <c r="IM900" s="734"/>
      <c r="IN900" s="734"/>
      <c r="IO900" s="734"/>
      <c r="IP900" s="734"/>
      <c r="IQ900" s="734"/>
      <c r="IR900" s="734"/>
      <c r="IS900" s="734"/>
      <c r="IT900" s="734"/>
      <c r="IU900" s="734"/>
      <c r="IV900" s="734"/>
      <c r="IW900" s="734"/>
      <c r="IX900" s="734"/>
    </row>
    <row r="901" spans="1:259" ht="12.95" customHeight="1">
      <c r="A901" s="61" t="s">
        <v>1171</v>
      </c>
      <c r="B901" s="213"/>
      <c r="C901" s="213"/>
      <c r="D901" s="131">
        <v>210019675</v>
      </c>
      <c r="E901" s="216" t="s">
        <v>1557</v>
      </c>
      <c r="F901" s="216"/>
      <c r="G901" s="217">
        <v>22100402</v>
      </c>
      <c r="H901" s="26"/>
      <c r="I901" s="26" t="s">
        <v>2493</v>
      </c>
      <c r="J901" s="26" t="s">
        <v>885</v>
      </c>
      <c r="K901" s="28" t="s">
        <v>2494</v>
      </c>
      <c r="L901" s="26" t="s">
        <v>103</v>
      </c>
      <c r="M901" s="146"/>
      <c r="N901" s="28"/>
      <c r="O901" s="26" t="s">
        <v>105</v>
      </c>
      <c r="P901" s="28" t="s">
        <v>106</v>
      </c>
      <c r="Q901" s="26" t="s">
        <v>107</v>
      </c>
      <c r="R901" s="28" t="s">
        <v>2149</v>
      </c>
      <c r="S901" s="30" t="s">
        <v>109</v>
      </c>
      <c r="T901" s="26" t="s">
        <v>106</v>
      </c>
      <c r="U901" s="28" t="s">
        <v>121</v>
      </c>
      <c r="V901" s="26" t="s">
        <v>111</v>
      </c>
      <c r="W901" s="77">
        <v>60</v>
      </c>
      <c r="X901" s="28" t="s">
        <v>112</v>
      </c>
      <c r="Y901" s="28"/>
      <c r="Z901" s="49"/>
      <c r="AA901" s="27"/>
      <c r="AB901" s="27"/>
      <c r="AC901" s="175">
        <v>90</v>
      </c>
      <c r="AD901" s="27">
        <v>10</v>
      </c>
      <c r="AE901" s="150" t="s">
        <v>128</v>
      </c>
      <c r="AF901" s="150" t="s">
        <v>114</v>
      </c>
      <c r="AG901" s="80">
        <v>209</v>
      </c>
      <c r="AH901" s="67">
        <v>182.5</v>
      </c>
      <c r="AI901" s="152">
        <v>0</v>
      </c>
      <c r="AJ901" s="153">
        <f>AI901*1.12</f>
        <v>0</v>
      </c>
      <c r="AK901" s="154"/>
      <c r="AL901" s="154"/>
      <c r="AM901" s="154"/>
      <c r="AN901" s="26" t="s">
        <v>115</v>
      </c>
      <c r="AO901" s="26"/>
      <c r="AP901" s="26"/>
      <c r="AQ901" s="26"/>
      <c r="AR901" s="26"/>
      <c r="AS901" s="26" t="s">
        <v>2500</v>
      </c>
      <c r="AT901" s="26"/>
      <c r="AU901" s="26"/>
      <c r="AV901" s="26"/>
      <c r="AW901" s="75"/>
      <c r="AX901" s="75"/>
      <c r="AY901" s="75"/>
      <c r="AZ901" s="75"/>
      <c r="BA901" s="381"/>
      <c r="BB901" s="156"/>
      <c r="BC901" s="156"/>
      <c r="BD901" s="156"/>
      <c r="BE901" s="983">
        <v>809</v>
      </c>
      <c r="BF901" s="734"/>
      <c r="BG901" s="734"/>
      <c r="BH901" s="734"/>
      <c r="BI901" s="734"/>
      <c r="BJ901" s="734"/>
      <c r="BK901" s="734"/>
      <c r="BL901" s="734"/>
      <c r="BM901" s="734"/>
      <c r="BN901" s="734"/>
      <c r="BO901" s="734"/>
      <c r="BP901" s="734"/>
      <c r="BQ901" s="734"/>
      <c r="BR901" s="734"/>
      <c r="BS901" s="734"/>
      <c r="BT901" s="734"/>
      <c r="BU901" s="734"/>
      <c r="BV901" s="734"/>
      <c r="BW901" s="734"/>
      <c r="BX901" s="734"/>
      <c r="BY901" s="734"/>
      <c r="BZ901" s="734"/>
      <c r="CA901" s="734"/>
      <c r="CB901" s="734"/>
      <c r="CC901" s="734"/>
      <c r="CD901" s="734"/>
      <c r="CE901" s="734"/>
      <c r="CF901" s="734"/>
      <c r="CG901" s="734"/>
      <c r="CH901" s="734"/>
      <c r="CI901" s="734"/>
      <c r="CJ901" s="734"/>
      <c r="CK901" s="734"/>
      <c r="CL901" s="734"/>
      <c r="CM901" s="734"/>
      <c r="CN901" s="734"/>
      <c r="CO901" s="734"/>
      <c r="CP901" s="734"/>
      <c r="CQ901" s="734"/>
      <c r="CR901" s="734"/>
      <c r="CS901" s="734"/>
      <c r="CT901" s="734"/>
      <c r="CU901" s="734"/>
      <c r="CV901" s="734"/>
      <c r="CW901" s="734"/>
      <c r="CX901" s="734"/>
      <c r="CY901" s="734"/>
      <c r="CZ901" s="734"/>
      <c r="DA901" s="734"/>
      <c r="DB901" s="734"/>
      <c r="DC901" s="734"/>
      <c r="DD901" s="734"/>
      <c r="DE901" s="734"/>
      <c r="DF901" s="734"/>
      <c r="DG901" s="734"/>
      <c r="DH901" s="734"/>
      <c r="DI901" s="734"/>
      <c r="DJ901" s="734"/>
      <c r="DK901" s="734"/>
      <c r="DL901" s="734"/>
      <c r="DM901" s="734"/>
      <c r="DN901" s="734"/>
      <c r="DO901" s="734"/>
      <c r="DP901" s="734"/>
      <c r="DQ901" s="734"/>
      <c r="DR901" s="734"/>
      <c r="DS901" s="734"/>
      <c r="DT901" s="734"/>
      <c r="DU901" s="734"/>
      <c r="DV901" s="734"/>
      <c r="DW901" s="734"/>
      <c r="DX901" s="734"/>
      <c r="DY901" s="734"/>
      <c r="DZ901" s="734"/>
      <c r="EA901" s="734"/>
      <c r="EB901" s="734"/>
      <c r="EC901" s="734"/>
      <c r="ED901" s="734"/>
      <c r="EE901" s="734"/>
      <c r="EF901" s="734"/>
      <c r="EG901" s="734"/>
      <c r="EH901" s="734"/>
      <c r="EI901" s="734"/>
      <c r="EJ901" s="734"/>
      <c r="EK901" s="734"/>
      <c r="EL901" s="734"/>
      <c r="EM901" s="734"/>
      <c r="EN901" s="734"/>
      <c r="EO901" s="734"/>
      <c r="EP901" s="734"/>
      <c r="EQ901" s="734"/>
      <c r="ER901" s="734"/>
      <c r="ES901" s="734"/>
      <c r="ET901" s="734"/>
      <c r="EU901" s="734"/>
      <c r="EV901" s="734"/>
      <c r="EW901" s="734"/>
      <c r="EX901" s="734"/>
      <c r="EY901" s="734"/>
      <c r="EZ901" s="734"/>
      <c r="FA901" s="734"/>
      <c r="FB901" s="734"/>
      <c r="FC901" s="734"/>
      <c r="FD901" s="734"/>
      <c r="FE901" s="734"/>
      <c r="FF901" s="734"/>
      <c r="FG901" s="734"/>
      <c r="FH901" s="734"/>
      <c r="FI901" s="734"/>
      <c r="FJ901" s="734"/>
      <c r="FK901" s="734"/>
      <c r="FL901" s="734"/>
      <c r="FM901" s="734"/>
      <c r="FN901" s="734"/>
      <c r="FO901" s="734"/>
      <c r="FP901" s="734"/>
      <c r="FQ901" s="734"/>
      <c r="FR901" s="734"/>
      <c r="FS901" s="734"/>
      <c r="FT901" s="734"/>
      <c r="FU901" s="734"/>
      <c r="FV901" s="734"/>
      <c r="FW901" s="734"/>
      <c r="FX901" s="734"/>
      <c r="FY901" s="734"/>
      <c r="FZ901" s="734"/>
      <c r="GA901" s="734"/>
      <c r="GB901" s="734"/>
      <c r="GC901" s="734"/>
      <c r="GD901" s="734"/>
      <c r="GE901" s="734"/>
      <c r="GF901" s="734"/>
      <c r="GG901" s="734"/>
      <c r="GH901" s="734"/>
      <c r="GI901" s="734"/>
      <c r="GJ901" s="734"/>
      <c r="GK901" s="734"/>
      <c r="GL901" s="734"/>
      <c r="GM901" s="734"/>
      <c r="GN901" s="734"/>
      <c r="GO901" s="734"/>
      <c r="GP901" s="734"/>
      <c r="GQ901" s="734"/>
      <c r="GR901" s="734"/>
      <c r="GS901" s="734"/>
      <c r="GT901" s="734"/>
      <c r="GU901" s="734"/>
      <c r="GV901" s="734"/>
      <c r="GW901" s="734"/>
      <c r="GX901" s="734"/>
      <c r="GY901" s="734"/>
      <c r="GZ901" s="734"/>
      <c r="HA901" s="734"/>
      <c r="HB901" s="734"/>
      <c r="HC901" s="734"/>
      <c r="HD901" s="734"/>
      <c r="HE901" s="734"/>
      <c r="HF901" s="734"/>
      <c r="HG901" s="734"/>
      <c r="HH901" s="734"/>
      <c r="HI901" s="734"/>
      <c r="HJ901" s="734"/>
      <c r="HK901" s="734"/>
      <c r="HL901" s="734"/>
      <c r="HM901" s="734"/>
      <c r="HN901" s="734"/>
      <c r="HO901" s="734"/>
      <c r="HP901" s="734"/>
      <c r="HQ901" s="734"/>
      <c r="HR901" s="734"/>
      <c r="HS901" s="734"/>
      <c r="HT901" s="734"/>
      <c r="HU901" s="734"/>
      <c r="HV901" s="734"/>
      <c r="HW901" s="734"/>
      <c r="HX901" s="734"/>
      <c r="HY901" s="734"/>
      <c r="HZ901" s="734"/>
      <c r="IA901" s="734"/>
      <c r="IB901" s="734"/>
      <c r="IC901" s="734"/>
      <c r="ID901" s="734"/>
      <c r="IE901" s="734"/>
      <c r="IF901" s="734"/>
      <c r="IG901" s="734"/>
      <c r="IH901" s="734"/>
      <c r="II901" s="734"/>
      <c r="IJ901" s="734"/>
      <c r="IK901" s="734"/>
      <c r="IL901" s="734"/>
      <c r="IM901" s="734"/>
      <c r="IN901" s="734"/>
      <c r="IO901" s="734"/>
      <c r="IP901" s="734"/>
      <c r="IQ901" s="734"/>
      <c r="IR901" s="734"/>
      <c r="IS901" s="734"/>
      <c r="IT901" s="734"/>
      <c r="IU901" s="734"/>
      <c r="IV901" s="734"/>
      <c r="IW901" s="734"/>
      <c r="IX901" s="734"/>
    </row>
    <row r="902" spans="1:259" ht="12.95" customHeight="1">
      <c r="A902" s="61" t="s">
        <v>1171</v>
      </c>
      <c r="B902" s="260"/>
      <c r="C902" s="260"/>
      <c r="D902" s="398">
        <v>210019675</v>
      </c>
      <c r="E902" s="588" t="s">
        <v>4521</v>
      </c>
      <c r="F902" s="588"/>
      <c r="G902" s="260"/>
      <c r="H902" s="260"/>
      <c r="I902" s="26" t="s">
        <v>2493</v>
      </c>
      <c r="J902" s="26" t="s">
        <v>885</v>
      </c>
      <c r="K902" s="28" t="s">
        <v>2494</v>
      </c>
      <c r="L902" s="26" t="s">
        <v>103</v>
      </c>
      <c r="M902" s="146"/>
      <c r="N902" s="28"/>
      <c r="O902" s="26" t="s">
        <v>105</v>
      </c>
      <c r="P902" s="28" t="s">
        <v>106</v>
      </c>
      <c r="Q902" s="26" t="s">
        <v>107</v>
      </c>
      <c r="R902" s="28" t="s">
        <v>433</v>
      </c>
      <c r="S902" s="30" t="s">
        <v>109</v>
      </c>
      <c r="T902" s="26" t="s">
        <v>106</v>
      </c>
      <c r="U902" s="28" t="s">
        <v>121</v>
      </c>
      <c r="V902" s="26" t="s">
        <v>111</v>
      </c>
      <c r="W902" s="77">
        <v>60</v>
      </c>
      <c r="X902" s="28" t="s">
        <v>112</v>
      </c>
      <c r="Y902" s="28"/>
      <c r="Z902" s="49"/>
      <c r="AA902" s="27"/>
      <c r="AB902" s="586"/>
      <c r="AC902" s="587">
        <v>90</v>
      </c>
      <c r="AD902" s="586">
        <v>10</v>
      </c>
      <c r="AE902" s="150" t="s">
        <v>128</v>
      </c>
      <c r="AF902" s="150" t="s">
        <v>114</v>
      </c>
      <c r="AG902" s="80">
        <v>209</v>
      </c>
      <c r="AH902" s="67">
        <v>182.5</v>
      </c>
      <c r="AI902" s="152">
        <v>38142.5</v>
      </c>
      <c r="AJ902" s="153">
        <v>42719.600000000006</v>
      </c>
      <c r="AK902" s="154"/>
      <c r="AL902" s="154"/>
      <c r="AM902" s="154"/>
      <c r="AN902" s="26" t="s">
        <v>115</v>
      </c>
      <c r="AO902" s="26"/>
      <c r="AP902" s="26"/>
      <c r="AQ902" s="26"/>
      <c r="AR902" s="26"/>
      <c r="AS902" s="26" t="s">
        <v>2500</v>
      </c>
      <c r="AT902" s="26"/>
      <c r="AU902" s="26"/>
      <c r="AV902" s="26"/>
      <c r="AW902" s="75"/>
      <c r="AX902" s="75"/>
      <c r="AY902" s="75"/>
      <c r="AZ902" s="75"/>
      <c r="BA902" s="381"/>
      <c r="BB902" s="254"/>
      <c r="BE902" s="983">
        <v>810</v>
      </c>
      <c r="BF902" s="734"/>
      <c r="BG902" s="734"/>
      <c r="BH902" s="734"/>
      <c r="BI902" s="734"/>
      <c r="BJ902" s="734"/>
      <c r="BK902" s="734"/>
      <c r="BL902" s="734"/>
      <c r="BM902" s="734"/>
      <c r="BN902" s="734"/>
      <c r="BO902" s="734"/>
      <c r="BP902" s="734"/>
      <c r="BQ902" s="734"/>
      <c r="BR902" s="734"/>
      <c r="BS902" s="734"/>
      <c r="BT902" s="734"/>
      <c r="BU902" s="734"/>
      <c r="BV902" s="734"/>
      <c r="BW902" s="734"/>
      <c r="BX902" s="734"/>
      <c r="BY902" s="734"/>
      <c r="BZ902" s="734"/>
      <c r="CA902" s="734"/>
      <c r="CB902" s="734"/>
      <c r="CC902" s="734"/>
      <c r="CD902" s="734"/>
      <c r="CE902" s="734"/>
      <c r="CF902" s="734"/>
      <c r="CG902" s="734"/>
      <c r="CH902" s="734"/>
      <c r="CI902" s="734"/>
      <c r="CJ902" s="734"/>
      <c r="CK902" s="734"/>
      <c r="CL902" s="734"/>
      <c r="CM902" s="734"/>
      <c r="CN902" s="734"/>
      <c r="CO902" s="734"/>
      <c r="CP902" s="734"/>
      <c r="CQ902" s="734"/>
      <c r="CR902" s="734"/>
      <c r="CS902" s="734"/>
      <c r="CT902" s="734"/>
      <c r="CU902" s="734"/>
      <c r="CV902" s="734"/>
      <c r="CW902" s="734"/>
      <c r="CX902" s="734"/>
      <c r="CY902" s="734"/>
      <c r="CZ902" s="734"/>
      <c r="DA902" s="734"/>
      <c r="DB902" s="734"/>
      <c r="DC902" s="734"/>
      <c r="DD902" s="734"/>
      <c r="DE902" s="734"/>
      <c r="DF902" s="734"/>
      <c r="DG902" s="734"/>
      <c r="DH902" s="734"/>
      <c r="DI902" s="734"/>
      <c r="DJ902" s="734"/>
      <c r="DK902" s="734"/>
      <c r="DL902" s="734"/>
      <c r="DM902" s="734"/>
      <c r="DN902" s="734"/>
      <c r="DO902" s="734"/>
      <c r="DP902" s="734"/>
      <c r="DQ902" s="734"/>
      <c r="DR902" s="734"/>
      <c r="DS902" s="734"/>
      <c r="DT902" s="734"/>
      <c r="DU902" s="734"/>
      <c r="DV902" s="734"/>
      <c r="DW902" s="734"/>
      <c r="DX902" s="734"/>
      <c r="DY902" s="734"/>
      <c r="DZ902" s="734"/>
      <c r="EA902" s="734"/>
      <c r="EB902" s="734"/>
      <c r="EC902" s="734"/>
      <c r="ED902" s="734"/>
      <c r="EE902" s="734"/>
      <c r="EF902" s="734"/>
      <c r="EG902" s="734"/>
      <c r="EH902" s="734"/>
      <c r="EI902" s="734"/>
      <c r="EJ902" s="734"/>
      <c r="EK902" s="734"/>
      <c r="EL902" s="734"/>
      <c r="EM902" s="734"/>
      <c r="EN902" s="734"/>
      <c r="EO902" s="734"/>
      <c r="EP902" s="734"/>
      <c r="EQ902" s="734"/>
      <c r="ER902" s="734"/>
      <c r="ES902" s="734"/>
      <c r="ET902" s="734"/>
      <c r="EU902" s="734"/>
      <c r="EV902" s="734"/>
      <c r="EW902" s="734"/>
      <c r="EX902" s="734"/>
      <c r="EY902" s="734"/>
      <c r="EZ902" s="734"/>
      <c r="FA902" s="734"/>
      <c r="FB902" s="734"/>
      <c r="FC902" s="734"/>
      <c r="FD902" s="734"/>
      <c r="FE902" s="734"/>
      <c r="FF902" s="734"/>
      <c r="FG902" s="734"/>
      <c r="FH902" s="734"/>
      <c r="FI902" s="734"/>
      <c r="FJ902" s="734"/>
      <c r="FK902" s="734"/>
      <c r="FL902" s="734"/>
      <c r="FM902" s="734"/>
      <c r="FN902" s="734"/>
      <c r="FO902" s="734"/>
      <c r="FP902" s="734"/>
      <c r="FQ902" s="734"/>
      <c r="FR902" s="734"/>
      <c r="FS902" s="734"/>
      <c r="FT902" s="734"/>
      <c r="FU902" s="734"/>
      <c r="FV902" s="734"/>
      <c r="FW902" s="734"/>
      <c r="FX902" s="734"/>
      <c r="FY902" s="734"/>
      <c r="FZ902" s="734"/>
      <c r="GA902" s="734"/>
      <c r="GB902" s="734"/>
      <c r="GC902" s="734"/>
      <c r="GD902" s="734"/>
      <c r="GE902" s="734"/>
      <c r="GF902" s="734"/>
      <c r="GG902" s="734"/>
      <c r="GH902" s="734"/>
      <c r="GI902" s="734"/>
      <c r="GJ902" s="734"/>
      <c r="GK902" s="734"/>
      <c r="GL902" s="734"/>
      <c r="GM902" s="734"/>
      <c r="GN902" s="734"/>
      <c r="GO902" s="734"/>
      <c r="GP902" s="734"/>
      <c r="GQ902" s="734"/>
      <c r="GR902" s="734"/>
      <c r="GS902" s="734"/>
      <c r="GT902" s="734"/>
      <c r="GU902" s="734"/>
      <c r="GV902" s="734"/>
      <c r="GW902" s="734"/>
      <c r="GX902" s="734"/>
      <c r="GY902" s="734"/>
      <c r="GZ902" s="734"/>
      <c r="HA902" s="734"/>
      <c r="HB902" s="734"/>
      <c r="HC902" s="734"/>
      <c r="HD902" s="734"/>
      <c r="HE902" s="734"/>
      <c r="HF902" s="734"/>
      <c r="HG902" s="734"/>
      <c r="HH902" s="734"/>
      <c r="HI902" s="734"/>
      <c r="HJ902" s="734"/>
      <c r="HK902" s="734"/>
      <c r="HL902" s="734"/>
      <c r="HM902" s="734"/>
      <c r="HN902" s="734"/>
      <c r="HO902" s="734"/>
      <c r="HP902" s="734"/>
      <c r="HQ902" s="734"/>
      <c r="HR902" s="734"/>
      <c r="HS902" s="734"/>
      <c r="HT902" s="734"/>
      <c r="HU902" s="734"/>
      <c r="HV902" s="734"/>
      <c r="HW902" s="734"/>
      <c r="HX902" s="734"/>
      <c r="HY902" s="734"/>
      <c r="HZ902" s="734"/>
      <c r="IA902" s="734"/>
      <c r="IB902" s="734"/>
      <c r="IC902" s="734"/>
      <c r="ID902" s="734"/>
      <c r="IE902" s="734"/>
      <c r="IF902" s="734"/>
      <c r="IG902" s="734"/>
      <c r="IH902" s="734"/>
      <c r="II902" s="734"/>
      <c r="IJ902" s="734"/>
      <c r="IK902" s="734"/>
      <c r="IL902" s="734"/>
      <c r="IM902" s="734"/>
      <c r="IN902" s="734"/>
      <c r="IO902" s="734"/>
      <c r="IP902" s="734"/>
      <c r="IQ902" s="734"/>
      <c r="IR902" s="734"/>
      <c r="IS902" s="734"/>
      <c r="IT902" s="734"/>
      <c r="IU902" s="734"/>
      <c r="IV902" s="734"/>
      <c r="IW902" s="734"/>
      <c r="IX902" s="734"/>
    </row>
    <row r="903" spans="1:259" ht="12.95" customHeight="1">
      <c r="A903" s="61" t="s">
        <v>1171</v>
      </c>
      <c r="B903" s="213"/>
      <c r="C903" s="213"/>
      <c r="D903" s="131">
        <v>210019676</v>
      </c>
      <c r="E903" s="216" t="s">
        <v>1558</v>
      </c>
      <c r="F903" s="216"/>
      <c r="G903" s="217">
        <v>22100403</v>
      </c>
      <c r="H903" s="26"/>
      <c r="I903" s="26" t="s">
        <v>2493</v>
      </c>
      <c r="J903" s="26" t="s">
        <v>885</v>
      </c>
      <c r="K903" s="28" t="s">
        <v>2494</v>
      </c>
      <c r="L903" s="26" t="s">
        <v>103</v>
      </c>
      <c r="M903" s="146"/>
      <c r="N903" s="28"/>
      <c r="O903" s="26" t="s">
        <v>105</v>
      </c>
      <c r="P903" s="28" t="s">
        <v>106</v>
      </c>
      <c r="Q903" s="26" t="s">
        <v>107</v>
      </c>
      <c r="R903" s="28" t="s">
        <v>2149</v>
      </c>
      <c r="S903" s="30" t="s">
        <v>109</v>
      </c>
      <c r="T903" s="26" t="s">
        <v>106</v>
      </c>
      <c r="U903" s="28" t="s">
        <v>121</v>
      </c>
      <c r="V903" s="26" t="s">
        <v>111</v>
      </c>
      <c r="W903" s="77">
        <v>60</v>
      </c>
      <c r="X903" s="28" t="s">
        <v>112</v>
      </c>
      <c r="Y903" s="28"/>
      <c r="Z903" s="49"/>
      <c r="AA903" s="27"/>
      <c r="AB903" s="27"/>
      <c r="AC903" s="175">
        <v>90</v>
      </c>
      <c r="AD903" s="27">
        <v>10</v>
      </c>
      <c r="AE903" s="150" t="s">
        <v>128</v>
      </c>
      <c r="AF903" s="150" t="s">
        <v>114</v>
      </c>
      <c r="AG903" s="80">
        <v>100</v>
      </c>
      <c r="AH903" s="67">
        <v>297.5</v>
      </c>
      <c r="AI903" s="152">
        <v>0</v>
      </c>
      <c r="AJ903" s="153">
        <f>AI903*1.12</f>
        <v>0</v>
      </c>
      <c r="AK903" s="154"/>
      <c r="AL903" s="154"/>
      <c r="AM903" s="154"/>
      <c r="AN903" s="26" t="s">
        <v>115</v>
      </c>
      <c r="AO903" s="26"/>
      <c r="AP903" s="26"/>
      <c r="AQ903" s="26"/>
      <c r="AR903" s="26"/>
      <c r="AS903" s="26" t="s">
        <v>2501</v>
      </c>
      <c r="AT903" s="26"/>
      <c r="AU903" s="26"/>
      <c r="AV903" s="26"/>
      <c r="AW903" s="75"/>
      <c r="AX903" s="75"/>
      <c r="AY903" s="75"/>
      <c r="AZ903" s="75"/>
      <c r="BA903" s="381"/>
      <c r="BB903" s="381"/>
      <c r="BC903" s="156"/>
      <c r="BD903" s="156"/>
      <c r="BE903" s="983">
        <v>811</v>
      </c>
      <c r="BF903" s="208"/>
      <c r="BG903" s="208"/>
      <c r="BH903" s="208"/>
      <c r="BI903" s="208"/>
      <c r="BJ903" s="208"/>
      <c r="BK903" s="208"/>
      <c r="BL903" s="208"/>
      <c r="BM903" s="208"/>
      <c r="BN903" s="208"/>
      <c r="BO903" s="208"/>
      <c r="BP903" s="208"/>
      <c r="BQ903" s="208"/>
      <c r="BR903" s="208"/>
      <c r="BS903" s="208"/>
      <c r="BT903" s="208"/>
      <c r="BU903" s="208"/>
      <c r="BV903" s="208"/>
      <c r="BW903" s="208"/>
      <c r="BX903" s="208"/>
      <c r="BY903" s="208"/>
      <c r="BZ903" s="208"/>
      <c r="CA903" s="208"/>
      <c r="CB903" s="208"/>
      <c r="CC903" s="208"/>
      <c r="CD903" s="208"/>
      <c r="CE903" s="208"/>
      <c r="CF903" s="208"/>
      <c r="CG903" s="208"/>
      <c r="CH903" s="208"/>
      <c r="CI903" s="208"/>
      <c r="CJ903" s="208"/>
      <c r="CK903" s="208"/>
      <c r="CL903" s="208"/>
      <c r="CM903" s="208"/>
      <c r="CN903" s="208"/>
      <c r="CO903" s="208"/>
      <c r="CP903" s="208"/>
      <c r="CQ903" s="208"/>
      <c r="CR903" s="208"/>
      <c r="CS903" s="208"/>
      <c r="CT903" s="208"/>
      <c r="CU903" s="208"/>
      <c r="CV903" s="208"/>
      <c r="CW903" s="208"/>
      <c r="CX903" s="208"/>
      <c r="CY903" s="208"/>
      <c r="CZ903" s="208"/>
      <c r="DA903" s="208"/>
      <c r="DB903" s="208"/>
      <c r="DC903" s="208"/>
      <c r="DD903" s="208"/>
      <c r="DE903" s="208"/>
      <c r="DF903" s="208"/>
      <c r="DG903" s="208"/>
      <c r="DH903" s="208"/>
      <c r="DI903" s="208"/>
      <c r="DJ903" s="208"/>
      <c r="DK903" s="208"/>
      <c r="DL903" s="208"/>
      <c r="DM903" s="208"/>
      <c r="DN903" s="208"/>
      <c r="DO903" s="208"/>
      <c r="DP903" s="208"/>
      <c r="DQ903" s="208"/>
      <c r="DR903" s="208"/>
      <c r="DS903" s="208"/>
      <c r="DT903" s="208"/>
      <c r="DU903" s="208"/>
      <c r="DV903" s="208"/>
      <c r="DW903" s="208"/>
      <c r="DX903" s="208"/>
      <c r="DY903" s="208"/>
      <c r="DZ903" s="208"/>
      <c r="EA903" s="208"/>
      <c r="EB903" s="208"/>
      <c r="EC903" s="208"/>
      <c r="ED903" s="208"/>
      <c r="EE903" s="208"/>
      <c r="EF903" s="208"/>
      <c r="EG903" s="208"/>
      <c r="EH903" s="208"/>
      <c r="EI903" s="208"/>
      <c r="EJ903" s="208"/>
      <c r="EK903" s="208"/>
      <c r="EL903" s="208"/>
      <c r="EM903" s="208"/>
      <c r="EN903" s="208"/>
      <c r="EO903" s="208"/>
      <c r="EP903" s="208"/>
      <c r="EQ903" s="208"/>
      <c r="ER903" s="208"/>
      <c r="ES903" s="208"/>
      <c r="ET903" s="208"/>
      <c r="EU903" s="208"/>
      <c r="EV903" s="208"/>
      <c r="EW903" s="208"/>
      <c r="EX903" s="208"/>
      <c r="EY903" s="208"/>
      <c r="EZ903" s="208"/>
      <c r="FA903" s="208"/>
      <c r="FB903" s="208"/>
      <c r="FC903" s="208"/>
      <c r="FD903" s="208"/>
      <c r="FE903" s="208"/>
      <c r="FF903" s="208"/>
      <c r="FG903" s="208"/>
      <c r="FH903" s="208"/>
      <c r="FI903" s="208"/>
      <c r="FJ903" s="208"/>
      <c r="FK903" s="208"/>
      <c r="FL903" s="208"/>
      <c r="FM903" s="208"/>
      <c r="FN903" s="208"/>
      <c r="FO903" s="208"/>
      <c r="FP903" s="208"/>
      <c r="FQ903" s="208"/>
      <c r="FR903" s="208"/>
      <c r="FS903" s="208"/>
      <c r="FT903" s="208"/>
      <c r="FU903" s="208"/>
      <c r="FV903" s="208"/>
      <c r="FW903" s="208"/>
      <c r="FX903" s="208"/>
      <c r="FY903" s="208"/>
      <c r="FZ903" s="208"/>
      <c r="GA903" s="208"/>
      <c r="GB903" s="208"/>
      <c r="GC903" s="208"/>
      <c r="GD903" s="208"/>
      <c r="GE903" s="208"/>
      <c r="GF903" s="208"/>
      <c r="GG903" s="208"/>
      <c r="GH903" s="208"/>
      <c r="GI903" s="208"/>
      <c r="GJ903" s="208"/>
      <c r="GK903" s="208"/>
      <c r="GL903" s="208"/>
      <c r="GM903" s="208"/>
      <c r="GN903" s="208"/>
      <c r="GO903" s="208"/>
      <c r="GP903" s="208"/>
      <c r="GQ903" s="208"/>
      <c r="GR903" s="208"/>
      <c r="GS903" s="208"/>
      <c r="GT903" s="208"/>
      <c r="GU903" s="208"/>
      <c r="GV903" s="208"/>
      <c r="GW903" s="208"/>
      <c r="GX903" s="208"/>
      <c r="GY903" s="208"/>
      <c r="GZ903" s="208"/>
      <c r="HA903" s="208"/>
      <c r="HB903" s="208"/>
      <c r="HC903" s="208"/>
      <c r="HD903" s="208"/>
      <c r="HE903" s="208"/>
      <c r="HF903" s="208"/>
      <c r="HG903" s="208"/>
      <c r="HH903" s="208"/>
      <c r="HI903" s="208"/>
      <c r="HJ903" s="208"/>
      <c r="HK903" s="208"/>
      <c r="HL903" s="208"/>
      <c r="HM903" s="208"/>
      <c r="HN903" s="208"/>
      <c r="HO903" s="208"/>
      <c r="HP903" s="208"/>
      <c r="HQ903" s="208"/>
      <c r="HR903" s="208"/>
      <c r="HS903" s="208"/>
      <c r="HT903" s="208"/>
      <c r="HU903" s="208"/>
      <c r="HV903" s="208"/>
      <c r="HW903" s="208"/>
      <c r="HX903" s="208"/>
      <c r="HY903" s="208"/>
      <c r="HZ903" s="208"/>
      <c r="IA903" s="208"/>
      <c r="IB903" s="208"/>
      <c r="IC903" s="208"/>
      <c r="ID903" s="208"/>
      <c r="IE903" s="208"/>
      <c r="IF903" s="208"/>
      <c r="IG903" s="208"/>
      <c r="IH903" s="208"/>
      <c r="II903" s="208"/>
      <c r="IJ903" s="208"/>
      <c r="IK903" s="208"/>
      <c r="IL903" s="208"/>
      <c r="IM903" s="208"/>
      <c r="IN903" s="208"/>
      <c r="IO903" s="208"/>
      <c r="IP903" s="208"/>
      <c r="IQ903" s="208"/>
      <c r="IR903" s="208"/>
      <c r="IS903" s="208"/>
      <c r="IT903" s="208"/>
      <c r="IU903" s="208"/>
      <c r="IV903" s="208"/>
      <c r="IW903" s="208"/>
      <c r="IX903" s="208"/>
      <c r="IY903" s="208"/>
    </row>
    <row r="904" spans="1:259" ht="12.95" customHeight="1">
      <c r="A904" s="61" t="s">
        <v>1171</v>
      </c>
      <c r="B904" s="260"/>
      <c r="C904" s="260"/>
      <c r="D904" s="398">
        <v>210019676</v>
      </c>
      <c r="E904" s="588" t="s">
        <v>4522</v>
      </c>
      <c r="F904" s="588"/>
      <c r="G904" s="260"/>
      <c r="H904" s="260"/>
      <c r="I904" s="26" t="s">
        <v>2493</v>
      </c>
      <c r="J904" s="26" t="s">
        <v>885</v>
      </c>
      <c r="K904" s="28" t="s">
        <v>2494</v>
      </c>
      <c r="L904" s="26" t="s">
        <v>103</v>
      </c>
      <c r="M904" s="146"/>
      <c r="N904" s="28"/>
      <c r="O904" s="26" t="s">
        <v>105</v>
      </c>
      <c r="P904" s="28" t="s">
        <v>106</v>
      </c>
      <c r="Q904" s="26" t="s">
        <v>107</v>
      </c>
      <c r="R904" s="28" t="s">
        <v>433</v>
      </c>
      <c r="S904" s="30" t="s">
        <v>109</v>
      </c>
      <c r="T904" s="26" t="s">
        <v>106</v>
      </c>
      <c r="U904" s="28" t="s">
        <v>121</v>
      </c>
      <c r="V904" s="26" t="s">
        <v>111</v>
      </c>
      <c r="W904" s="77">
        <v>60</v>
      </c>
      <c r="X904" s="28" t="s">
        <v>112</v>
      </c>
      <c r="Y904" s="28"/>
      <c r="Z904" s="49"/>
      <c r="AA904" s="27"/>
      <c r="AB904" s="586"/>
      <c r="AC904" s="587">
        <v>90</v>
      </c>
      <c r="AD904" s="586">
        <v>10</v>
      </c>
      <c r="AE904" s="150" t="s">
        <v>128</v>
      </c>
      <c r="AF904" s="150" t="s">
        <v>114</v>
      </c>
      <c r="AG904" s="80">
        <v>100</v>
      </c>
      <c r="AH904" s="67">
        <v>297.5</v>
      </c>
      <c r="AI904" s="152">
        <v>29750</v>
      </c>
      <c r="AJ904" s="153">
        <v>33320</v>
      </c>
      <c r="AK904" s="154"/>
      <c r="AL904" s="154"/>
      <c r="AM904" s="154"/>
      <c r="AN904" s="26" t="s">
        <v>115</v>
      </c>
      <c r="AO904" s="26"/>
      <c r="AP904" s="26"/>
      <c r="AQ904" s="26"/>
      <c r="AR904" s="26"/>
      <c r="AS904" s="26" t="s">
        <v>2501</v>
      </c>
      <c r="AT904" s="26"/>
      <c r="AU904" s="26"/>
      <c r="AV904" s="26"/>
      <c r="AW904" s="75"/>
      <c r="AX904" s="75"/>
      <c r="AY904" s="75"/>
      <c r="AZ904" s="75"/>
      <c r="BA904" s="381"/>
      <c r="BB904" s="254"/>
      <c r="BE904" s="983">
        <v>812</v>
      </c>
      <c r="BF904" s="734"/>
      <c r="BG904" s="734"/>
      <c r="BH904" s="734"/>
      <c r="BI904" s="734"/>
      <c r="BJ904" s="734"/>
      <c r="BK904" s="734"/>
      <c r="BL904" s="734"/>
      <c r="BM904" s="734"/>
      <c r="BN904" s="734"/>
      <c r="BO904" s="734"/>
      <c r="BP904" s="734"/>
      <c r="BQ904" s="734"/>
      <c r="BR904" s="734"/>
      <c r="BS904" s="734"/>
      <c r="BT904" s="734"/>
      <c r="BU904" s="734"/>
      <c r="BV904" s="734"/>
      <c r="BW904" s="734"/>
      <c r="BX904" s="734"/>
      <c r="BY904" s="734"/>
      <c r="BZ904" s="734"/>
      <c r="CA904" s="734"/>
      <c r="CB904" s="734"/>
      <c r="CC904" s="734"/>
      <c r="CD904" s="734"/>
      <c r="CE904" s="734"/>
      <c r="CF904" s="734"/>
      <c r="CG904" s="734"/>
      <c r="CH904" s="734"/>
      <c r="CI904" s="734"/>
      <c r="CJ904" s="734"/>
      <c r="CK904" s="734"/>
      <c r="CL904" s="734"/>
      <c r="CM904" s="734"/>
      <c r="CN904" s="734"/>
      <c r="CO904" s="734"/>
      <c r="CP904" s="734"/>
      <c r="CQ904" s="734"/>
      <c r="CR904" s="734"/>
      <c r="CS904" s="734"/>
      <c r="CT904" s="734"/>
      <c r="CU904" s="734"/>
      <c r="CV904" s="734"/>
      <c r="CW904" s="734"/>
      <c r="CX904" s="734"/>
      <c r="CY904" s="734"/>
      <c r="CZ904" s="734"/>
      <c r="DA904" s="734"/>
      <c r="DB904" s="734"/>
      <c r="DC904" s="734"/>
      <c r="DD904" s="734"/>
      <c r="DE904" s="734"/>
      <c r="DF904" s="734"/>
      <c r="DG904" s="734"/>
      <c r="DH904" s="734"/>
      <c r="DI904" s="734"/>
      <c r="DJ904" s="734"/>
      <c r="DK904" s="734"/>
      <c r="DL904" s="734"/>
      <c r="DM904" s="734"/>
      <c r="DN904" s="734"/>
      <c r="DO904" s="734"/>
      <c r="DP904" s="734"/>
      <c r="DQ904" s="734"/>
      <c r="DR904" s="734"/>
      <c r="DS904" s="734"/>
      <c r="DT904" s="734"/>
      <c r="DU904" s="734"/>
      <c r="DV904" s="734"/>
      <c r="DW904" s="734"/>
      <c r="DX904" s="734"/>
      <c r="DY904" s="734"/>
      <c r="DZ904" s="734"/>
      <c r="EA904" s="734"/>
      <c r="EB904" s="734"/>
      <c r="EC904" s="734"/>
      <c r="ED904" s="734"/>
      <c r="EE904" s="734"/>
      <c r="EF904" s="734"/>
      <c r="EG904" s="734"/>
      <c r="EH904" s="734"/>
      <c r="EI904" s="734"/>
      <c r="EJ904" s="734"/>
      <c r="EK904" s="734"/>
      <c r="EL904" s="734"/>
      <c r="EM904" s="734"/>
      <c r="EN904" s="734"/>
      <c r="EO904" s="734"/>
      <c r="EP904" s="734"/>
      <c r="EQ904" s="734"/>
      <c r="ER904" s="734"/>
      <c r="ES904" s="734"/>
      <c r="ET904" s="734"/>
      <c r="EU904" s="734"/>
      <c r="EV904" s="734"/>
      <c r="EW904" s="734"/>
      <c r="EX904" s="734"/>
      <c r="EY904" s="734"/>
      <c r="EZ904" s="734"/>
      <c r="FA904" s="734"/>
      <c r="FB904" s="734"/>
      <c r="FC904" s="734"/>
      <c r="FD904" s="734"/>
      <c r="FE904" s="734"/>
      <c r="FF904" s="734"/>
      <c r="FG904" s="734"/>
      <c r="FH904" s="734"/>
      <c r="FI904" s="734"/>
      <c r="FJ904" s="734"/>
      <c r="FK904" s="734"/>
      <c r="FL904" s="734"/>
      <c r="FM904" s="734"/>
      <c r="FN904" s="734"/>
      <c r="FO904" s="734"/>
      <c r="FP904" s="734"/>
      <c r="FQ904" s="734"/>
      <c r="FR904" s="734"/>
      <c r="FS904" s="734"/>
      <c r="FT904" s="734"/>
      <c r="FU904" s="734"/>
      <c r="FV904" s="734"/>
      <c r="FW904" s="734"/>
      <c r="FX904" s="734"/>
      <c r="FY904" s="734"/>
      <c r="FZ904" s="734"/>
      <c r="GA904" s="734"/>
      <c r="GB904" s="734"/>
      <c r="GC904" s="734"/>
      <c r="GD904" s="734"/>
      <c r="GE904" s="734"/>
      <c r="GF904" s="734"/>
      <c r="GG904" s="734"/>
      <c r="GH904" s="734"/>
      <c r="GI904" s="734"/>
      <c r="GJ904" s="734"/>
      <c r="GK904" s="734"/>
      <c r="GL904" s="734"/>
      <c r="GM904" s="734"/>
      <c r="GN904" s="734"/>
      <c r="GO904" s="734"/>
      <c r="GP904" s="734"/>
      <c r="GQ904" s="734"/>
      <c r="GR904" s="734"/>
      <c r="GS904" s="734"/>
      <c r="GT904" s="734"/>
      <c r="GU904" s="734"/>
      <c r="GV904" s="734"/>
      <c r="GW904" s="734"/>
      <c r="GX904" s="734"/>
      <c r="GY904" s="734"/>
      <c r="GZ904" s="734"/>
      <c r="HA904" s="734"/>
      <c r="HB904" s="734"/>
      <c r="HC904" s="734"/>
      <c r="HD904" s="734"/>
      <c r="HE904" s="734"/>
      <c r="HF904" s="734"/>
      <c r="HG904" s="734"/>
      <c r="HH904" s="734"/>
      <c r="HI904" s="734"/>
      <c r="HJ904" s="734"/>
      <c r="HK904" s="734"/>
      <c r="HL904" s="734"/>
      <c r="HM904" s="734"/>
      <c r="HN904" s="734"/>
      <c r="HO904" s="734"/>
      <c r="HP904" s="734"/>
      <c r="HQ904" s="734"/>
      <c r="HR904" s="734"/>
      <c r="HS904" s="734"/>
      <c r="HT904" s="734"/>
      <c r="HU904" s="734"/>
      <c r="HV904" s="734"/>
      <c r="HW904" s="734"/>
      <c r="HX904" s="734"/>
      <c r="HY904" s="734"/>
      <c r="HZ904" s="734"/>
      <c r="IA904" s="734"/>
      <c r="IB904" s="734"/>
      <c r="IC904" s="734"/>
      <c r="ID904" s="734"/>
      <c r="IE904" s="734"/>
      <c r="IF904" s="734"/>
      <c r="IG904" s="734"/>
      <c r="IH904" s="734"/>
      <c r="II904" s="734"/>
      <c r="IJ904" s="734"/>
      <c r="IK904" s="734"/>
      <c r="IL904" s="734"/>
      <c r="IM904" s="734"/>
      <c r="IN904" s="734"/>
      <c r="IO904" s="734"/>
      <c r="IP904" s="734"/>
      <c r="IQ904" s="734"/>
      <c r="IR904" s="734"/>
      <c r="IS904" s="734"/>
      <c r="IT904" s="734"/>
      <c r="IU904" s="734"/>
      <c r="IV904" s="734"/>
      <c r="IW904" s="734"/>
      <c r="IX904" s="734"/>
    </row>
    <row r="905" spans="1:259" ht="12.95" customHeight="1">
      <c r="A905" s="61" t="s">
        <v>1171</v>
      </c>
      <c r="B905" s="213"/>
      <c r="C905" s="213"/>
      <c r="D905" s="131">
        <v>210019677</v>
      </c>
      <c r="E905" s="216" t="s">
        <v>1560</v>
      </c>
      <c r="F905" s="216"/>
      <c r="G905" s="217">
        <v>22100404</v>
      </c>
      <c r="H905" s="26"/>
      <c r="I905" s="26" t="s">
        <v>2493</v>
      </c>
      <c r="J905" s="26" t="s">
        <v>885</v>
      </c>
      <c r="K905" s="28" t="s">
        <v>2494</v>
      </c>
      <c r="L905" s="26" t="s">
        <v>103</v>
      </c>
      <c r="M905" s="146"/>
      <c r="N905" s="28"/>
      <c r="O905" s="26" t="s">
        <v>105</v>
      </c>
      <c r="P905" s="28" t="s">
        <v>106</v>
      </c>
      <c r="Q905" s="26" t="s">
        <v>107</v>
      </c>
      <c r="R905" s="28" t="s">
        <v>2149</v>
      </c>
      <c r="S905" s="30" t="s">
        <v>109</v>
      </c>
      <c r="T905" s="26" t="s">
        <v>106</v>
      </c>
      <c r="U905" s="28" t="s">
        <v>121</v>
      </c>
      <c r="V905" s="26" t="s">
        <v>111</v>
      </c>
      <c r="W905" s="77">
        <v>60</v>
      </c>
      <c r="X905" s="28" t="s">
        <v>112</v>
      </c>
      <c r="Y905" s="28"/>
      <c r="Z905" s="49"/>
      <c r="AA905" s="27"/>
      <c r="AB905" s="27"/>
      <c r="AC905" s="175">
        <v>90</v>
      </c>
      <c r="AD905" s="27">
        <v>10</v>
      </c>
      <c r="AE905" s="150" t="s">
        <v>128</v>
      </c>
      <c r="AF905" s="150" t="s">
        <v>114</v>
      </c>
      <c r="AG905" s="80">
        <v>90</v>
      </c>
      <c r="AH905" s="67">
        <v>315</v>
      </c>
      <c r="AI905" s="152">
        <v>0</v>
      </c>
      <c r="AJ905" s="153">
        <f>AI905*1.12</f>
        <v>0</v>
      </c>
      <c r="AK905" s="154"/>
      <c r="AL905" s="154"/>
      <c r="AM905" s="154"/>
      <c r="AN905" s="26" t="s">
        <v>115</v>
      </c>
      <c r="AO905" s="26"/>
      <c r="AP905" s="26"/>
      <c r="AQ905" s="26"/>
      <c r="AR905" s="26"/>
      <c r="AS905" s="26" t="s">
        <v>2502</v>
      </c>
      <c r="AT905" s="26"/>
      <c r="AU905" s="26"/>
      <c r="AV905" s="26"/>
      <c r="AW905" s="75"/>
      <c r="AX905" s="75"/>
      <c r="AY905" s="75"/>
      <c r="AZ905" s="75"/>
      <c r="BA905" s="381"/>
      <c r="BB905" s="381"/>
      <c r="BC905" s="156"/>
      <c r="BD905" s="156"/>
      <c r="BE905" s="983">
        <v>813</v>
      </c>
      <c r="BF905" s="208"/>
      <c r="BG905" s="208"/>
      <c r="BH905" s="208"/>
      <c r="BI905" s="208"/>
      <c r="BJ905" s="208"/>
      <c r="BK905" s="208"/>
      <c r="BL905" s="208"/>
      <c r="BM905" s="208"/>
      <c r="BN905" s="208"/>
      <c r="BO905" s="208"/>
      <c r="BP905" s="208"/>
      <c r="BQ905" s="208"/>
      <c r="BR905" s="208"/>
      <c r="BS905" s="208"/>
      <c r="BT905" s="208"/>
      <c r="BU905" s="208"/>
      <c r="BV905" s="208"/>
      <c r="BW905" s="208"/>
      <c r="BX905" s="208"/>
      <c r="BY905" s="208"/>
      <c r="BZ905" s="208"/>
      <c r="CA905" s="208"/>
      <c r="CB905" s="208"/>
      <c r="CC905" s="208"/>
      <c r="CD905" s="208"/>
      <c r="CE905" s="208"/>
      <c r="CF905" s="208"/>
      <c r="CG905" s="208"/>
      <c r="CH905" s="208"/>
      <c r="CI905" s="208"/>
      <c r="CJ905" s="208"/>
      <c r="CK905" s="208"/>
      <c r="CL905" s="208"/>
      <c r="CM905" s="208"/>
      <c r="CN905" s="208"/>
      <c r="CO905" s="208"/>
      <c r="CP905" s="208"/>
      <c r="CQ905" s="208"/>
      <c r="CR905" s="208"/>
      <c r="CS905" s="208"/>
      <c r="CT905" s="208"/>
      <c r="CU905" s="208"/>
      <c r="CV905" s="208"/>
      <c r="CW905" s="208"/>
      <c r="CX905" s="208"/>
      <c r="CY905" s="208"/>
      <c r="CZ905" s="208"/>
      <c r="DA905" s="208"/>
      <c r="DB905" s="208"/>
      <c r="DC905" s="208"/>
      <c r="DD905" s="208"/>
      <c r="DE905" s="208"/>
      <c r="DF905" s="208"/>
      <c r="DG905" s="208"/>
      <c r="DH905" s="208"/>
      <c r="DI905" s="208"/>
      <c r="DJ905" s="208"/>
      <c r="DK905" s="208"/>
      <c r="DL905" s="208"/>
      <c r="DM905" s="208"/>
      <c r="DN905" s="208"/>
      <c r="DO905" s="208"/>
      <c r="DP905" s="208"/>
      <c r="DQ905" s="208"/>
      <c r="DR905" s="208"/>
      <c r="DS905" s="208"/>
      <c r="DT905" s="208"/>
      <c r="DU905" s="208"/>
      <c r="DV905" s="208"/>
      <c r="DW905" s="208"/>
      <c r="DX905" s="208"/>
      <c r="DY905" s="208"/>
      <c r="DZ905" s="208"/>
      <c r="EA905" s="208"/>
      <c r="EB905" s="208"/>
      <c r="EC905" s="208"/>
      <c r="ED905" s="208"/>
      <c r="EE905" s="208"/>
      <c r="EF905" s="208"/>
      <c r="EG905" s="208"/>
      <c r="EH905" s="208"/>
      <c r="EI905" s="208"/>
      <c r="EJ905" s="208"/>
      <c r="EK905" s="208"/>
      <c r="EL905" s="208"/>
      <c r="EM905" s="208"/>
      <c r="EN905" s="208"/>
      <c r="EO905" s="208"/>
      <c r="EP905" s="208"/>
      <c r="EQ905" s="208"/>
      <c r="ER905" s="208"/>
      <c r="ES905" s="208"/>
      <c r="ET905" s="208"/>
      <c r="EU905" s="208"/>
      <c r="EV905" s="208"/>
      <c r="EW905" s="208"/>
      <c r="EX905" s="208"/>
      <c r="EY905" s="208"/>
      <c r="EZ905" s="208"/>
      <c r="FA905" s="208"/>
      <c r="FB905" s="208"/>
      <c r="FC905" s="208"/>
      <c r="FD905" s="208"/>
      <c r="FE905" s="208"/>
      <c r="FF905" s="208"/>
      <c r="FG905" s="208"/>
      <c r="FH905" s="208"/>
      <c r="FI905" s="208"/>
      <c r="FJ905" s="208"/>
      <c r="FK905" s="208"/>
      <c r="FL905" s="208"/>
      <c r="FM905" s="208"/>
      <c r="FN905" s="208"/>
      <c r="FO905" s="208"/>
      <c r="FP905" s="208"/>
      <c r="FQ905" s="208"/>
      <c r="FR905" s="208"/>
      <c r="FS905" s="208"/>
      <c r="FT905" s="208"/>
      <c r="FU905" s="208"/>
      <c r="FV905" s="208"/>
      <c r="FW905" s="208"/>
      <c r="FX905" s="208"/>
      <c r="FY905" s="208"/>
      <c r="FZ905" s="208"/>
      <c r="GA905" s="208"/>
      <c r="GB905" s="208"/>
      <c r="GC905" s="208"/>
      <c r="GD905" s="208"/>
      <c r="GE905" s="208"/>
      <c r="GF905" s="208"/>
      <c r="GG905" s="208"/>
      <c r="GH905" s="208"/>
      <c r="GI905" s="208"/>
      <c r="GJ905" s="208"/>
      <c r="GK905" s="208"/>
      <c r="GL905" s="208"/>
      <c r="GM905" s="208"/>
      <c r="GN905" s="208"/>
      <c r="GO905" s="208"/>
      <c r="GP905" s="208"/>
      <c r="GQ905" s="208"/>
      <c r="GR905" s="208"/>
      <c r="GS905" s="208"/>
      <c r="GT905" s="208"/>
      <c r="GU905" s="208"/>
      <c r="GV905" s="208"/>
      <c r="GW905" s="208"/>
      <c r="GX905" s="208"/>
      <c r="GY905" s="208"/>
      <c r="GZ905" s="208"/>
      <c r="HA905" s="208"/>
      <c r="HB905" s="208"/>
      <c r="HC905" s="208"/>
      <c r="HD905" s="208"/>
      <c r="HE905" s="208"/>
      <c r="HF905" s="208"/>
      <c r="HG905" s="208"/>
      <c r="HH905" s="208"/>
      <c r="HI905" s="208"/>
      <c r="HJ905" s="208"/>
      <c r="HK905" s="208"/>
      <c r="HL905" s="208"/>
      <c r="HM905" s="208"/>
      <c r="HN905" s="208"/>
      <c r="HO905" s="208"/>
      <c r="HP905" s="208"/>
      <c r="HQ905" s="208"/>
      <c r="HR905" s="208"/>
      <c r="HS905" s="208"/>
      <c r="HT905" s="208"/>
      <c r="HU905" s="208"/>
      <c r="HV905" s="208"/>
      <c r="HW905" s="208"/>
      <c r="HX905" s="208"/>
      <c r="HY905" s="208"/>
      <c r="HZ905" s="208"/>
      <c r="IA905" s="208"/>
      <c r="IB905" s="208"/>
      <c r="IC905" s="208"/>
      <c r="ID905" s="208"/>
      <c r="IE905" s="208"/>
      <c r="IF905" s="208"/>
      <c r="IG905" s="208"/>
      <c r="IH905" s="208"/>
      <c r="II905" s="208"/>
      <c r="IJ905" s="208"/>
      <c r="IK905" s="208"/>
      <c r="IL905" s="208"/>
      <c r="IM905" s="208"/>
      <c r="IN905" s="208"/>
      <c r="IO905" s="208"/>
      <c r="IP905" s="208"/>
      <c r="IQ905" s="208"/>
      <c r="IR905" s="208"/>
      <c r="IS905" s="208"/>
      <c r="IT905" s="208"/>
      <c r="IU905" s="208"/>
      <c r="IV905" s="208"/>
      <c r="IW905" s="208"/>
      <c r="IX905" s="208"/>
      <c r="IY905" s="208"/>
    </row>
    <row r="906" spans="1:259" ht="12.95" customHeight="1">
      <c r="A906" s="61" t="s">
        <v>1171</v>
      </c>
      <c r="B906" s="260"/>
      <c r="C906" s="260"/>
      <c r="D906" s="398">
        <v>210019677</v>
      </c>
      <c r="E906" s="588" t="s">
        <v>4523</v>
      </c>
      <c r="F906" s="588"/>
      <c r="G906" s="260"/>
      <c r="H906" s="260"/>
      <c r="I906" s="26" t="s">
        <v>2493</v>
      </c>
      <c r="J906" s="26" t="s">
        <v>885</v>
      </c>
      <c r="K906" s="28" t="s">
        <v>2494</v>
      </c>
      <c r="L906" s="26" t="s">
        <v>103</v>
      </c>
      <c r="M906" s="146"/>
      <c r="N906" s="28"/>
      <c r="O906" s="26" t="s">
        <v>105</v>
      </c>
      <c r="P906" s="28" t="s">
        <v>106</v>
      </c>
      <c r="Q906" s="26" t="s">
        <v>107</v>
      </c>
      <c r="R906" s="28" t="s">
        <v>433</v>
      </c>
      <c r="S906" s="30" t="s">
        <v>109</v>
      </c>
      <c r="T906" s="26" t="s">
        <v>106</v>
      </c>
      <c r="U906" s="28" t="s">
        <v>121</v>
      </c>
      <c r="V906" s="26" t="s">
        <v>111</v>
      </c>
      <c r="W906" s="77">
        <v>60</v>
      </c>
      <c r="X906" s="28" t="s">
        <v>112</v>
      </c>
      <c r="Y906" s="28"/>
      <c r="Z906" s="49"/>
      <c r="AA906" s="27"/>
      <c r="AB906" s="586"/>
      <c r="AC906" s="587">
        <v>90</v>
      </c>
      <c r="AD906" s="586">
        <v>10</v>
      </c>
      <c r="AE906" s="150" t="s">
        <v>128</v>
      </c>
      <c r="AF906" s="150" t="s">
        <v>114</v>
      </c>
      <c r="AG906" s="80">
        <v>90</v>
      </c>
      <c r="AH906" s="67">
        <v>315</v>
      </c>
      <c r="AI906" s="152">
        <v>28350</v>
      </c>
      <c r="AJ906" s="153">
        <v>31752.000000000004</v>
      </c>
      <c r="AK906" s="154"/>
      <c r="AL906" s="154"/>
      <c r="AM906" s="154"/>
      <c r="AN906" s="26" t="s">
        <v>115</v>
      </c>
      <c r="AO906" s="26"/>
      <c r="AP906" s="26"/>
      <c r="AQ906" s="26"/>
      <c r="AR906" s="26"/>
      <c r="AS906" s="26" t="s">
        <v>2502</v>
      </c>
      <c r="AT906" s="26"/>
      <c r="AU906" s="26"/>
      <c r="AV906" s="26"/>
      <c r="AW906" s="75"/>
      <c r="AX906" s="75"/>
      <c r="AY906" s="75"/>
      <c r="AZ906" s="75"/>
      <c r="BA906" s="381"/>
      <c r="BB906" s="254"/>
      <c r="BE906" s="983">
        <v>814</v>
      </c>
      <c r="BF906" s="734"/>
      <c r="BG906" s="734"/>
      <c r="BH906" s="734"/>
      <c r="BI906" s="734"/>
      <c r="BJ906" s="734"/>
      <c r="BK906" s="734"/>
      <c r="BL906" s="734"/>
      <c r="BM906" s="734"/>
      <c r="BN906" s="734"/>
      <c r="BO906" s="734"/>
      <c r="BP906" s="734"/>
      <c r="BQ906" s="734"/>
      <c r="BR906" s="734"/>
      <c r="BS906" s="734"/>
      <c r="BT906" s="734"/>
      <c r="BU906" s="734"/>
      <c r="BV906" s="734"/>
      <c r="BW906" s="734"/>
      <c r="BX906" s="734"/>
      <c r="BY906" s="734"/>
      <c r="BZ906" s="734"/>
      <c r="CA906" s="734"/>
      <c r="CB906" s="734"/>
      <c r="CC906" s="734"/>
      <c r="CD906" s="734"/>
      <c r="CE906" s="734"/>
      <c r="CF906" s="734"/>
      <c r="CG906" s="734"/>
      <c r="CH906" s="734"/>
      <c r="CI906" s="734"/>
      <c r="CJ906" s="734"/>
      <c r="CK906" s="734"/>
      <c r="CL906" s="734"/>
      <c r="CM906" s="734"/>
      <c r="CN906" s="734"/>
      <c r="CO906" s="734"/>
      <c r="CP906" s="734"/>
      <c r="CQ906" s="734"/>
      <c r="CR906" s="734"/>
      <c r="CS906" s="734"/>
      <c r="CT906" s="734"/>
      <c r="CU906" s="734"/>
      <c r="CV906" s="734"/>
      <c r="CW906" s="734"/>
      <c r="CX906" s="734"/>
      <c r="CY906" s="734"/>
      <c r="CZ906" s="734"/>
      <c r="DA906" s="734"/>
      <c r="DB906" s="734"/>
      <c r="DC906" s="734"/>
      <c r="DD906" s="734"/>
      <c r="DE906" s="734"/>
      <c r="DF906" s="734"/>
      <c r="DG906" s="734"/>
      <c r="DH906" s="734"/>
      <c r="DI906" s="734"/>
      <c r="DJ906" s="734"/>
      <c r="DK906" s="734"/>
      <c r="DL906" s="734"/>
      <c r="DM906" s="734"/>
      <c r="DN906" s="734"/>
      <c r="DO906" s="734"/>
      <c r="DP906" s="734"/>
      <c r="DQ906" s="734"/>
      <c r="DR906" s="734"/>
      <c r="DS906" s="734"/>
      <c r="DT906" s="734"/>
      <c r="DU906" s="734"/>
      <c r="DV906" s="734"/>
      <c r="DW906" s="734"/>
      <c r="DX906" s="734"/>
      <c r="DY906" s="734"/>
      <c r="DZ906" s="734"/>
      <c r="EA906" s="734"/>
      <c r="EB906" s="734"/>
      <c r="EC906" s="734"/>
      <c r="ED906" s="734"/>
      <c r="EE906" s="734"/>
      <c r="EF906" s="734"/>
      <c r="EG906" s="734"/>
      <c r="EH906" s="734"/>
      <c r="EI906" s="734"/>
      <c r="EJ906" s="734"/>
      <c r="EK906" s="734"/>
      <c r="EL906" s="734"/>
      <c r="EM906" s="734"/>
      <c r="EN906" s="734"/>
      <c r="EO906" s="734"/>
      <c r="EP906" s="734"/>
      <c r="EQ906" s="734"/>
      <c r="ER906" s="734"/>
      <c r="ES906" s="734"/>
      <c r="ET906" s="734"/>
      <c r="EU906" s="734"/>
      <c r="EV906" s="734"/>
      <c r="EW906" s="734"/>
      <c r="EX906" s="734"/>
      <c r="EY906" s="734"/>
      <c r="EZ906" s="734"/>
      <c r="FA906" s="734"/>
      <c r="FB906" s="734"/>
      <c r="FC906" s="734"/>
      <c r="FD906" s="734"/>
      <c r="FE906" s="734"/>
      <c r="FF906" s="734"/>
      <c r="FG906" s="734"/>
      <c r="FH906" s="734"/>
      <c r="FI906" s="734"/>
      <c r="FJ906" s="734"/>
      <c r="FK906" s="734"/>
      <c r="FL906" s="734"/>
      <c r="FM906" s="734"/>
      <c r="FN906" s="734"/>
      <c r="FO906" s="734"/>
      <c r="FP906" s="734"/>
      <c r="FQ906" s="734"/>
      <c r="FR906" s="734"/>
      <c r="FS906" s="734"/>
      <c r="FT906" s="734"/>
      <c r="FU906" s="734"/>
      <c r="FV906" s="734"/>
      <c r="FW906" s="734"/>
      <c r="FX906" s="734"/>
      <c r="FY906" s="734"/>
      <c r="FZ906" s="734"/>
      <c r="GA906" s="734"/>
      <c r="GB906" s="734"/>
      <c r="GC906" s="734"/>
      <c r="GD906" s="734"/>
      <c r="GE906" s="734"/>
      <c r="GF906" s="734"/>
      <c r="GG906" s="734"/>
      <c r="GH906" s="734"/>
      <c r="GI906" s="734"/>
      <c r="GJ906" s="734"/>
      <c r="GK906" s="734"/>
      <c r="GL906" s="734"/>
      <c r="GM906" s="734"/>
      <c r="GN906" s="734"/>
      <c r="GO906" s="734"/>
      <c r="GP906" s="734"/>
      <c r="GQ906" s="734"/>
      <c r="GR906" s="734"/>
      <c r="GS906" s="734"/>
      <c r="GT906" s="734"/>
      <c r="GU906" s="734"/>
      <c r="GV906" s="734"/>
      <c r="GW906" s="734"/>
      <c r="GX906" s="734"/>
      <c r="GY906" s="734"/>
      <c r="GZ906" s="734"/>
      <c r="HA906" s="734"/>
      <c r="HB906" s="734"/>
      <c r="HC906" s="734"/>
      <c r="HD906" s="734"/>
      <c r="HE906" s="734"/>
      <c r="HF906" s="734"/>
      <c r="HG906" s="734"/>
      <c r="HH906" s="734"/>
      <c r="HI906" s="734"/>
      <c r="HJ906" s="734"/>
      <c r="HK906" s="734"/>
      <c r="HL906" s="734"/>
      <c r="HM906" s="734"/>
      <c r="HN906" s="734"/>
      <c r="HO906" s="734"/>
      <c r="HP906" s="734"/>
      <c r="HQ906" s="734"/>
      <c r="HR906" s="734"/>
      <c r="HS906" s="734"/>
      <c r="HT906" s="734"/>
      <c r="HU906" s="734"/>
      <c r="HV906" s="734"/>
      <c r="HW906" s="734"/>
      <c r="HX906" s="734"/>
      <c r="HY906" s="734"/>
      <c r="HZ906" s="734"/>
      <c r="IA906" s="734"/>
      <c r="IB906" s="734"/>
      <c r="IC906" s="734"/>
      <c r="ID906" s="734"/>
      <c r="IE906" s="734"/>
      <c r="IF906" s="734"/>
      <c r="IG906" s="734"/>
      <c r="IH906" s="734"/>
      <c r="II906" s="734"/>
      <c r="IJ906" s="734"/>
      <c r="IK906" s="734"/>
      <c r="IL906" s="734"/>
      <c r="IM906" s="734"/>
      <c r="IN906" s="734"/>
      <c r="IO906" s="734"/>
      <c r="IP906" s="734"/>
      <c r="IQ906" s="734"/>
      <c r="IR906" s="734"/>
      <c r="IS906" s="734"/>
      <c r="IT906" s="734"/>
      <c r="IU906" s="734"/>
      <c r="IV906" s="734"/>
      <c r="IW906" s="734"/>
      <c r="IX906" s="734"/>
    </row>
    <row r="907" spans="1:259" ht="12.95" customHeight="1">
      <c r="A907" s="61" t="s">
        <v>1171</v>
      </c>
      <c r="B907" s="213"/>
      <c r="C907" s="213"/>
      <c r="D907" s="131">
        <v>210020224</v>
      </c>
      <c r="E907" s="216" t="s">
        <v>1562</v>
      </c>
      <c r="F907" s="216"/>
      <c r="G907" s="217">
        <v>22100405</v>
      </c>
      <c r="H907" s="26"/>
      <c r="I907" s="26" t="s">
        <v>2493</v>
      </c>
      <c r="J907" s="26" t="s">
        <v>885</v>
      </c>
      <c r="K907" s="28" t="s">
        <v>2494</v>
      </c>
      <c r="L907" s="26" t="s">
        <v>103</v>
      </c>
      <c r="M907" s="146"/>
      <c r="N907" s="28"/>
      <c r="O907" s="26" t="s">
        <v>105</v>
      </c>
      <c r="P907" s="28" t="s">
        <v>106</v>
      </c>
      <c r="Q907" s="26" t="s">
        <v>107</v>
      </c>
      <c r="R907" s="28" t="s">
        <v>2149</v>
      </c>
      <c r="S907" s="30" t="s">
        <v>109</v>
      </c>
      <c r="T907" s="26" t="s">
        <v>106</v>
      </c>
      <c r="U907" s="28" t="s">
        <v>121</v>
      </c>
      <c r="V907" s="26" t="s">
        <v>111</v>
      </c>
      <c r="W907" s="77">
        <v>60</v>
      </c>
      <c r="X907" s="28" t="s">
        <v>112</v>
      </c>
      <c r="Y907" s="28"/>
      <c r="Z907" s="49"/>
      <c r="AA907" s="27"/>
      <c r="AB907" s="27"/>
      <c r="AC907" s="175">
        <v>90</v>
      </c>
      <c r="AD907" s="27">
        <v>10</v>
      </c>
      <c r="AE907" s="150" t="s">
        <v>128</v>
      </c>
      <c r="AF907" s="150" t="s">
        <v>114</v>
      </c>
      <c r="AG907" s="80">
        <v>130</v>
      </c>
      <c r="AH907" s="67">
        <v>108</v>
      </c>
      <c r="AI907" s="152">
        <v>0</v>
      </c>
      <c r="AJ907" s="153">
        <f>AI907*1.12</f>
        <v>0</v>
      </c>
      <c r="AK907" s="154"/>
      <c r="AL907" s="154"/>
      <c r="AM907" s="154"/>
      <c r="AN907" s="26" t="s">
        <v>115</v>
      </c>
      <c r="AO907" s="26"/>
      <c r="AP907" s="26"/>
      <c r="AQ907" s="26"/>
      <c r="AR907" s="26"/>
      <c r="AS907" s="26" t="s">
        <v>2503</v>
      </c>
      <c r="AT907" s="26"/>
      <c r="AU907" s="26"/>
      <c r="AV907" s="26"/>
      <c r="AW907" s="75"/>
      <c r="AX907" s="75"/>
      <c r="AY907" s="75"/>
      <c r="AZ907" s="75"/>
      <c r="BA907" s="381"/>
      <c r="BB907" s="381"/>
      <c r="BC907" s="156"/>
      <c r="BD907" s="156"/>
      <c r="BE907" s="983">
        <v>815</v>
      </c>
      <c r="BF907" s="208"/>
      <c r="BG907" s="208"/>
      <c r="BH907" s="208"/>
      <c r="BI907" s="208"/>
      <c r="BJ907" s="208"/>
      <c r="BK907" s="208"/>
      <c r="BL907" s="208"/>
      <c r="BM907" s="208"/>
      <c r="BN907" s="208"/>
      <c r="BO907" s="208"/>
      <c r="BP907" s="208"/>
      <c r="BQ907" s="208"/>
      <c r="BR907" s="208"/>
      <c r="BS907" s="208"/>
      <c r="BT907" s="208"/>
      <c r="BU907" s="208"/>
      <c r="BV907" s="208"/>
      <c r="BW907" s="208"/>
      <c r="BX907" s="208"/>
      <c r="BY907" s="208"/>
      <c r="BZ907" s="208"/>
      <c r="CA907" s="208"/>
      <c r="CB907" s="208"/>
      <c r="CC907" s="208"/>
      <c r="CD907" s="208"/>
      <c r="CE907" s="208"/>
      <c r="CF907" s="208"/>
      <c r="CG907" s="208"/>
      <c r="CH907" s="208"/>
      <c r="CI907" s="208"/>
      <c r="CJ907" s="208"/>
      <c r="CK907" s="208"/>
      <c r="CL907" s="208"/>
      <c r="CM907" s="208"/>
      <c r="CN907" s="208"/>
      <c r="CO907" s="208"/>
      <c r="CP907" s="208"/>
      <c r="CQ907" s="208"/>
      <c r="CR907" s="208"/>
      <c r="CS907" s="208"/>
      <c r="CT907" s="208"/>
      <c r="CU907" s="208"/>
      <c r="CV907" s="208"/>
      <c r="CW907" s="208"/>
      <c r="CX907" s="208"/>
      <c r="CY907" s="208"/>
      <c r="CZ907" s="208"/>
      <c r="DA907" s="208"/>
      <c r="DB907" s="208"/>
      <c r="DC907" s="208"/>
      <c r="DD907" s="208"/>
      <c r="DE907" s="208"/>
      <c r="DF907" s="208"/>
      <c r="DG907" s="208"/>
      <c r="DH907" s="208"/>
      <c r="DI907" s="208"/>
      <c r="DJ907" s="208"/>
      <c r="DK907" s="208"/>
      <c r="DL907" s="208"/>
      <c r="DM907" s="208"/>
      <c r="DN907" s="208"/>
      <c r="DO907" s="208"/>
      <c r="DP907" s="208"/>
      <c r="DQ907" s="208"/>
      <c r="DR907" s="208"/>
      <c r="DS907" s="208"/>
      <c r="DT907" s="208"/>
      <c r="DU907" s="208"/>
      <c r="DV907" s="208"/>
      <c r="DW907" s="208"/>
      <c r="DX907" s="208"/>
      <c r="DY907" s="208"/>
      <c r="DZ907" s="208"/>
      <c r="EA907" s="208"/>
      <c r="EB907" s="208"/>
      <c r="EC907" s="208"/>
      <c r="ED907" s="208"/>
      <c r="EE907" s="208"/>
      <c r="EF907" s="208"/>
      <c r="EG907" s="208"/>
      <c r="EH907" s="208"/>
      <c r="EI907" s="208"/>
      <c r="EJ907" s="208"/>
      <c r="EK907" s="208"/>
      <c r="EL907" s="208"/>
      <c r="EM907" s="208"/>
      <c r="EN907" s="208"/>
      <c r="EO907" s="208"/>
      <c r="EP907" s="208"/>
      <c r="EQ907" s="208"/>
      <c r="ER907" s="208"/>
      <c r="ES907" s="208"/>
      <c r="ET907" s="208"/>
      <c r="EU907" s="208"/>
      <c r="EV907" s="208"/>
      <c r="EW907" s="208"/>
      <c r="EX907" s="208"/>
      <c r="EY907" s="208"/>
      <c r="EZ907" s="208"/>
      <c r="FA907" s="208"/>
      <c r="FB907" s="208"/>
      <c r="FC907" s="208"/>
      <c r="FD907" s="208"/>
      <c r="FE907" s="208"/>
      <c r="FF907" s="208"/>
      <c r="FG907" s="208"/>
      <c r="FH907" s="208"/>
      <c r="FI907" s="208"/>
      <c r="FJ907" s="208"/>
      <c r="FK907" s="208"/>
      <c r="FL907" s="208"/>
      <c r="FM907" s="208"/>
      <c r="FN907" s="208"/>
      <c r="FO907" s="208"/>
      <c r="FP907" s="208"/>
      <c r="FQ907" s="208"/>
      <c r="FR907" s="208"/>
      <c r="FS907" s="208"/>
      <c r="FT907" s="208"/>
      <c r="FU907" s="208"/>
      <c r="FV907" s="208"/>
      <c r="FW907" s="208"/>
      <c r="FX907" s="208"/>
      <c r="FY907" s="208"/>
      <c r="FZ907" s="208"/>
      <c r="GA907" s="208"/>
      <c r="GB907" s="208"/>
      <c r="GC907" s="208"/>
      <c r="GD907" s="208"/>
      <c r="GE907" s="208"/>
      <c r="GF907" s="208"/>
      <c r="GG907" s="208"/>
      <c r="GH907" s="208"/>
      <c r="GI907" s="208"/>
      <c r="GJ907" s="208"/>
      <c r="GK907" s="208"/>
      <c r="GL907" s="208"/>
      <c r="GM907" s="208"/>
      <c r="GN907" s="208"/>
      <c r="GO907" s="208"/>
      <c r="GP907" s="208"/>
      <c r="GQ907" s="208"/>
      <c r="GR907" s="208"/>
      <c r="GS907" s="208"/>
      <c r="GT907" s="208"/>
      <c r="GU907" s="208"/>
      <c r="GV907" s="208"/>
      <c r="GW907" s="208"/>
      <c r="GX907" s="208"/>
      <c r="GY907" s="208"/>
      <c r="GZ907" s="208"/>
      <c r="HA907" s="208"/>
      <c r="HB907" s="208"/>
      <c r="HC907" s="208"/>
      <c r="HD907" s="208"/>
      <c r="HE907" s="208"/>
      <c r="HF907" s="208"/>
      <c r="HG907" s="208"/>
      <c r="HH907" s="208"/>
      <c r="HI907" s="208"/>
      <c r="HJ907" s="208"/>
      <c r="HK907" s="208"/>
      <c r="HL907" s="208"/>
      <c r="HM907" s="208"/>
      <c r="HN907" s="208"/>
      <c r="HO907" s="208"/>
      <c r="HP907" s="208"/>
      <c r="HQ907" s="208"/>
      <c r="HR907" s="208"/>
      <c r="HS907" s="208"/>
      <c r="HT907" s="208"/>
      <c r="HU907" s="208"/>
      <c r="HV907" s="208"/>
      <c r="HW907" s="208"/>
      <c r="HX907" s="208"/>
      <c r="HY907" s="208"/>
      <c r="HZ907" s="208"/>
      <c r="IA907" s="208"/>
      <c r="IB907" s="208"/>
      <c r="IC907" s="208"/>
      <c r="ID907" s="208"/>
      <c r="IE907" s="208"/>
      <c r="IF907" s="208"/>
      <c r="IG907" s="208"/>
      <c r="IH907" s="208"/>
      <c r="II907" s="208"/>
      <c r="IJ907" s="208"/>
      <c r="IK907" s="208"/>
      <c r="IL907" s="208"/>
      <c r="IM907" s="208"/>
      <c r="IN907" s="208"/>
      <c r="IO907" s="208"/>
      <c r="IP907" s="208"/>
      <c r="IQ907" s="208"/>
      <c r="IR907" s="208"/>
      <c r="IS907" s="208"/>
      <c r="IT907" s="208"/>
      <c r="IU907" s="208"/>
      <c r="IV907" s="208"/>
      <c r="IW907" s="208"/>
      <c r="IX907" s="208"/>
      <c r="IY907" s="208"/>
    </row>
    <row r="908" spans="1:259" ht="12.95" customHeight="1">
      <c r="A908" s="61" t="s">
        <v>1171</v>
      </c>
      <c r="B908" s="260"/>
      <c r="C908" s="260"/>
      <c r="D908" s="398">
        <v>210020224</v>
      </c>
      <c r="E908" s="588" t="s">
        <v>4524</v>
      </c>
      <c r="F908" s="588"/>
      <c r="G908" s="260"/>
      <c r="H908" s="260"/>
      <c r="I908" s="26" t="s">
        <v>2493</v>
      </c>
      <c r="J908" s="26" t="s">
        <v>885</v>
      </c>
      <c r="K908" s="28" t="s">
        <v>2494</v>
      </c>
      <c r="L908" s="26" t="s">
        <v>103</v>
      </c>
      <c r="M908" s="146"/>
      <c r="N908" s="28"/>
      <c r="O908" s="26" t="s">
        <v>105</v>
      </c>
      <c r="P908" s="28" t="s">
        <v>106</v>
      </c>
      <c r="Q908" s="26" t="s">
        <v>107</v>
      </c>
      <c r="R908" s="28" t="s">
        <v>433</v>
      </c>
      <c r="S908" s="30" t="s">
        <v>109</v>
      </c>
      <c r="T908" s="26" t="s">
        <v>106</v>
      </c>
      <c r="U908" s="28" t="s">
        <v>121</v>
      </c>
      <c r="V908" s="26" t="s">
        <v>111</v>
      </c>
      <c r="W908" s="77">
        <v>60</v>
      </c>
      <c r="X908" s="28" t="s">
        <v>112</v>
      </c>
      <c r="Y908" s="28"/>
      <c r="Z908" s="49"/>
      <c r="AA908" s="27"/>
      <c r="AB908" s="586"/>
      <c r="AC908" s="587">
        <v>90</v>
      </c>
      <c r="AD908" s="586">
        <v>10</v>
      </c>
      <c r="AE908" s="150" t="s">
        <v>128</v>
      </c>
      <c r="AF908" s="150" t="s">
        <v>114</v>
      </c>
      <c r="AG908" s="80">
        <v>130</v>
      </c>
      <c r="AH908" s="67">
        <v>108</v>
      </c>
      <c r="AI908" s="152">
        <v>14040</v>
      </c>
      <c r="AJ908" s="153">
        <v>15724.800000000001</v>
      </c>
      <c r="AK908" s="154"/>
      <c r="AL908" s="154"/>
      <c r="AM908" s="154"/>
      <c r="AN908" s="26" t="s">
        <v>115</v>
      </c>
      <c r="AO908" s="26"/>
      <c r="AP908" s="26"/>
      <c r="AQ908" s="26"/>
      <c r="AR908" s="26"/>
      <c r="AS908" s="26" t="s">
        <v>2503</v>
      </c>
      <c r="AT908" s="26"/>
      <c r="AU908" s="26"/>
      <c r="AV908" s="26"/>
      <c r="AW908" s="75"/>
      <c r="AX908" s="75"/>
      <c r="AY908" s="75"/>
      <c r="AZ908" s="75"/>
      <c r="BA908" s="381"/>
      <c r="BB908" s="254"/>
      <c r="BE908" s="983">
        <v>816</v>
      </c>
      <c r="BF908" s="734"/>
      <c r="BG908" s="734"/>
      <c r="BH908" s="734"/>
      <c r="BI908" s="734"/>
      <c r="BJ908" s="734"/>
      <c r="BK908" s="734"/>
      <c r="BL908" s="734"/>
      <c r="BM908" s="734"/>
      <c r="BN908" s="734"/>
      <c r="BO908" s="734"/>
      <c r="BP908" s="734"/>
      <c r="BQ908" s="734"/>
      <c r="BR908" s="734"/>
      <c r="BS908" s="734"/>
      <c r="BT908" s="734"/>
      <c r="BU908" s="734"/>
      <c r="BV908" s="734"/>
      <c r="BW908" s="734"/>
      <c r="BX908" s="734"/>
      <c r="BY908" s="734"/>
      <c r="BZ908" s="734"/>
      <c r="CA908" s="734"/>
      <c r="CB908" s="734"/>
      <c r="CC908" s="734"/>
      <c r="CD908" s="734"/>
      <c r="CE908" s="734"/>
      <c r="CF908" s="734"/>
      <c r="CG908" s="734"/>
      <c r="CH908" s="734"/>
      <c r="CI908" s="734"/>
      <c r="CJ908" s="734"/>
      <c r="CK908" s="734"/>
      <c r="CL908" s="734"/>
      <c r="CM908" s="734"/>
      <c r="CN908" s="734"/>
      <c r="CO908" s="734"/>
      <c r="CP908" s="734"/>
      <c r="CQ908" s="734"/>
      <c r="CR908" s="734"/>
      <c r="CS908" s="734"/>
      <c r="CT908" s="734"/>
      <c r="CU908" s="734"/>
      <c r="CV908" s="734"/>
      <c r="CW908" s="734"/>
      <c r="CX908" s="734"/>
      <c r="CY908" s="734"/>
      <c r="CZ908" s="734"/>
      <c r="DA908" s="734"/>
      <c r="DB908" s="734"/>
      <c r="DC908" s="734"/>
      <c r="DD908" s="734"/>
      <c r="DE908" s="734"/>
      <c r="DF908" s="734"/>
      <c r="DG908" s="734"/>
      <c r="DH908" s="734"/>
      <c r="DI908" s="734"/>
      <c r="DJ908" s="734"/>
      <c r="DK908" s="734"/>
      <c r="DL908" s="734"/>
      <c r="DM908" s="734"/>
      <c r="DN908" s="734"/>
      <c r="DO908" s="734"/>
      <c r="DP908" s="734"/>
      <c r="DQ908" s="734"/>
      <c r="DR908" s="734"/>
      <c r="DS908" s="734"/>
      <c r="DT908" s="734"/>
      <c r="DU908" s="734"/>
      <c r="DV908" s="734"/>
      <c r="DW908" s="734"/>
      <c r="DX908" s="734"/>
      <c r="DY908" s="734"/>
      <c r="DZ908" s="734"/>
      <c r="EA908" s="734"/>
      <c r="EB908" s="734"/>
      <c r="EC908" s="734"/>
      <c r="ED908" s="734"/>
      <c r="EE908" s="734"/>
      <c r="EF908" s="734"/>
      <c r="EG908" s="734"/>
      <c r="EH908" s="734"/>
      <c r="EI908" s="734"/>
      <c r="EJ908" s="734"/>
      <c r="EK908" s="734"/>
      <c r="EL908" s="734"/>
      <c r="EM908" s="734"/>
      <c r="EN908" s="734"/>
      <c r="EO908" s="734"/>
      <c r="EP908" s="734"/>
      <c r="EQ908" s="734"/>
      <c r="ER908" s="734"/>
      <c r="ES908" s="734"/>
      <c r="ET908" s="734"/>
      <c r="EU908" s="734"/>
      <c r="EV908" s="734"/>
      <c r="EW908" s="734"/>
      <c r="EX908" s="734"/>
      <c r="EY908" s="734"/>
      <c r="EZ908" s="734"/>
      <c r="FA908" s="734"/>
      <c r="FB908" s="734"/>
      <c r="FC908" s="734"/>
      <c r="FD908" s="734"/>
      <c r="FE908" s="734"/>
      <c r="FF908" s="734"/>
      <c r="FG908" s="734"/>
      <c r="FH908" s="734"/>
      <c r="FI908" s="734"/>
      <c r="FJ908" s="734"/>
      <c r="FK908" s="734"/>
      <c r="FL908" s="734"/>
      <c r="FM908" s="734"/>
      <c r="FN908" s="734"/>
      <c r="FO908" s="734"/>
      <c r="FP908" s="734"/>
      <c r="FQ908" s="734"/>
      <c r="FR908" s="734"/>
      <c r="FS908" s="734"/>
      <c r="FT908" s="734"/>
      <c r="FU908" s="734"/>
      <c r="FV908" s="734"/>
      <c r="FW908" s="734"/>
      <c r="FX908" s="734"/>
      <c r="FY908" s="734"/>
      <c r="FZ908" s="734"/>
      <c r="GA908" s="734"/>
      <c r="GB908" s="734"/>
      <c r="GC908" s="734"/>
      <c r="GD908" s="734"/>
      <c r="GE908" s="734"/>
      <c r="GF908" s="734"/>
      <c r="GG908" s="734"/>
      <c r="GH908" s="734"/>
      <c r="GI908" s="734"/>
      <c r="GJ908" s="734"/>
      <c r="GK908" s="734"/>
      <c r="GL908" s="734"/>
      <c r="GM908" s="734"/>
      <c r="GN908" s="734"/>
      <c r="GO908" s="734"/>
      <c r="GP908" s="734"/>
      <c r="GQ908" s="734"/>
      <c r="GR908" s="734"/>
      <c r="GS908" s="734"/>
      <c r="GT908" s="734"/>
      <c r="GU908" s="734"/>
      <c r="GV908" s="734"/>
      <c r="GW908" s="734"/>
      <c r="GX908" s="734"/>
      <c r="GY908" s="734"/>
      <c r="GZ908" s="734"/>
      <c r="HA908" s="734"/>
      <c r="HB908" s="734"/>
      <c r="HC908" s="734"/>
      <c r="HD908" s="734"/>
      <c r="HE908" s="734"/>
      <c r="HF908" s="734"/>
      <c r="HG908" s="734"/>
      <c r="HH908" s="734"/>
      <c r="HI908" s="734"/>
      <c r="HJ908" s="734"/>
      <c r="HK908" s="734"/>
      <c r="HL908" s="734"/>
      <c r="HM908" s="734"/>
      <c r="HN908" s="734"/>
      <c r="HO908" s="734"/>
      <c r="HP908" s="734"/>
      <c r="HQ908" s="734"/>
      <c r="HR908" s="734"/>
      <c r="HS908" s="734"/>
      <c r="HT908" s="734"/>
      <c r="HU908" s="734"/>
      <c r="HV908" s="734"/>
      <c r="HW908" s="734"/>
      <c r="HX908" s="734"/>
      <c r="HY908" s="734"/>
      <c r="HZ908" s="734"/>
      <c r="IA908" s="734"/>
      <c r="IB908" s="734"/>
      <c r="IC908" s="734"/>
      <c r="ID908" s="734"/>
      <c r="IE908" s="734"/>
      <c r="IF908" s="734"/>
      <c r="IG908" s="734"/>
      <c r="IH908" s="734"/>
      <c r="II908" s="734"/>
      <c r="IJ908" s="734"/>
      <c r="IK908" s="734"/>
      <c r="IL908" s="734"/>
      <c r="IM908" s="734"/>
      <c r="IN908" s="734"/>
      <c r="IO908" s="734"/>
      <c r="IP908" s="734"/>
      <c r="IQ908" s="734"/>
      <c r="IR908" s="734"/>
      <c r="IS908" s="734"/>
      <c r="IT908" s="734"/>
      <c r="IU908" s="734"/>
      <c r="IV908" s="734"/>
      <c r="IW908" s="734"/>
      <c r="IX908" s="734"/>
    </row>
    <row r="909" spans="1:259" ht="12.95" customHeight="1">
      <c r="A909" s="61" t="s">
        <v>1171</v>
      </c>
      <c r="B909" s="213"/>
      <c r="C909" s="213"/>
      <c r="D909" s="131">
        <v>210020225</v>
      </c>
      <c r="E909" s="216" t="s">
        <v>1564</v>
      </c>
      <c r="F909" s="216"/>
      <c r="G909" s="217">
        <v>22100406</v>
      </c>
      <c r="H909" s="141"/>
      <c r="I909" s="26" t="s">
        <v>2493</v>
      </c>
      <c r="J909" s="229" t="s">
        <v>885</v>
      </c>
      <c r="K909" s="28" t="s">
        <v>2494</v>
      </c>
      <c r="L909" s="26" t="s">
        <v>103</v>
      </c>
      <c r="M909" s="146"/>
      <c r="N909" s="28"/>
      <c r="O909" s="26" t="s">
        <v>105</v>
      </c>
      <c r="P909" s="28" t="s">
        <v>106</v>
      </c>
      <c r="Q909" s="26" t="s">
        <v>107</v>
      </c>
      <c r="R909" s="28" t="s">
        <v>2149</v>
      </c>
      <c r="S909" s="30" t="s">
        <v>109</v>
      </c>
      <c r="T909" s="26" t="s">
        <v>106</v>
      </c>
      <c r="U909" s="28" t="s">
        <v>121</v>
      </c>
      <c r="V909" s="26" t="s">
        <v>111</v>
      </c>
      <c r="W909" s="77">
        <v>60</v>
      </c>
      <c r="X909" s="28" t="s">
        <v>112</v>
      </c>
      <c r="Y909" s="28"/>
      <c r="Z909" s="49"/>
      <c r="AA909" s="27"/>
      <c r="AB909" s="27"/>
      <c r="AC909" s="175">
        <v>90</v>
      </c>
      <c r="AD909" s="27">
        <v>10</v>
      </c>
      <c r="AE909" s="150" t="s">
        <v>128</v>
      </c>
      <c r="AF909" s="150" t="s">
        <v>114</v>
      </c>
      <c r="AG909" s="80">
        <v>50</v>
      </c>
      <c r="AH909" s="67">
        <v>287.5</v>
      </c>
      <c r="AI909" s="152">
        <v>0</v>
      </c>
      <c r="AJ909" s="153">
        <f>AI909*1.12</f>
        <v>0</v>
      </c>
      <c r="AK909" s="154"/>
      <c r="AL909" s="154"/>
      <c r="AM909" s="154"/>
      <c r="AN909" s="26" t="s">
        <v>115</v>
      </c>
      <c r="AO909" s="26"/>
      <c r="AP909" s="26"/>
      <c r="AQ909" s="26"/>
      <c r="AR909" s="26"/>
      <c r="AS909" s="26" t="s">
        <v>2504</v>
      </c>
      <c r="AT909" s="26"/>
      <c r="AU909" s="26"/>
      <c r="AV909" s="26"/>
      <c r="AW909" s="75"/>
      <c r="AX909" s="75"/>
      <c r="AY909" s="75"/>
      <c r="AZ909" s="75"/>
      <c r="BA909" s="381"/>
      <c r="BB909" s="381"/>
      <c r="BC909" s="156"/>
      <c r="BD909" s="156"/>
      <c r="BE909" s="983">
        <v>817</v>
      </c>
      <c r="BF909" s="208"/>
      <c r="BG909" s="208"/>
      <c r="BH909" s="208"/>
      <c r="BI909" s="208"/>
      <c r="BJ909" s="208"/>
      <c r="BK909" s="208"/>
      <c r="BL909" s="208"/>
      <c r="BM909" s="208"/>
      <c r="BN909" s="208"/>
      <c r="BO909" s="208"/>
      <c r="BP909" s="208"/>
      <c r="BQ909" s="208"/>
      <c r="BR909" s="208"/>
      <c r="BS909" s="208"/>
      <c r="BT909" s="208"/>
      <c r="BU909" s="208"/>
      <c r="BV909" s="208"/>
      <c r="BW909" s="208"/>
      <c r="BX909" s="208"/>
      <c r="BY909" s="208"/>
      <c r="BZ909" s="208"/>
      <c r="CA909" s="208"/>
      <c r="CB909" s="208"/>
      <c r="CC909" s="208"/>
      <c r="CD909" s="208"/>
      <c r="CE909" s="208"/>
      <c r="CF909" s="208"/>
      <c r="CG909" s="208"/>
      <c r="CH909" s="208"/>
      <c r="CI909" s="208"/>
      <c r="CJ909" s="208"/>
      <c r="CK909" s="208"/>
      <c r="CL909" s="208"/>
      <c r="CM909" s="208"/>
      <c r="CN909" s="208"/>
      <c r="CO909" s="208"/>
      <c r="CP909" s="208"/>
      <c r="CQ909" s="208"/>
      <c r="CR909" s="208"/>
      <c r="CS909" s="208"/>
      <c r="CT909" s="208"/>
      <c r="CU909" s="208"/>
      <c r="CV909" s="208"/>
      <c r="CW909" s="208"/>
      <c r="CX909" s="208"/>
      <c r="CY909" s="208"/>
      <c r="CZ909" s="208"/>
      <c r="DA909" s="208"/>
      <c r="DB909" s="208"/>
      <c r="DC909" s="208"/>
      <c r="DD909" s="208"/>
      <c r="DE909" s="208"/>
      <c r="DF909" s="208"/>
      <c r="DG909" s="208"/>
      <c r="DH909" s="208"/>
      <c r="DI909" s="208"/>
      <c r="DJ909" s="208"/>
      <c r="DK909" s="208"/>
      <c r="DL909" s="208"/>
      <c r="DM909" s="208"/>
      <c r="DN909" s="208"/>
      <c r="DO909" s="208"/>
      <c r="DP909" s="208"/>
      <c r="DQ909" s="208"/>
      <c r="DR909" s="208"/>
      <c r="DS909" s="208"/>
      <c r="DT909" s="208"/>
      <c r="DU909" s="208"/>
      <c r="DV909" s="208"/>
      <c r="DW909" s="208"/>
      <c r="DX909" s="208"/>
      <c r="DY909" s="208"/>
      <c r="DZ909" s="208"/>
      <c r="EA909" s="208"/>
      <c r="EB909" s="208"/>
      <c r="EC909" s="208"/>
      <c r="ED909" s="208"/>
      <c r="EE909" s="208"/>
      <c r="EF909" s="208"/>
      <c r="EG909" s="208"/>
      <c r="EH909" s="208"/>
      <c r="EI909" s="208"/>
      <c r="EJ909" s="208"/>
      <c r="EK909" s="208"/>
      <c r="EL909" s="208"/>
      <c r="EM909" s="208"/>
      <c r="EN909" s="208"/>
      <c r="EO909" s="208"/>
      <c r="EP909" s="208"/>
      <c r="EQ909" s="208"/>
      <c r="ER909" s="208"/>
      <c r="ES909" s="208"/>
      <c r="ET909" s="208"/>
      <c r="EU909" s="208"/>
      <c r="EV909" s="208"/>
      <c r="EW909" s="208"/>
      <c r="EX909" s="208"/>
      <c r="EY909" s="208"/>
      <c r="EZ909" s="208"/>
      <c r="FA909" s="208"/>
      <c r="FB909" s="208"/>
      <c r="FC909" s="208"/>
      <c r="FD909" s="208"/>
      <c r="FE909" s="208"/>
      <c r="FF909" s="208"/>
      <c r="FG909" s="208"/>
      <c r="FH909" s="208"/>
      <c r="FI909" s="208"/>
      <c r="FJ909" s="208"/>
      <c r="FK909" s="208"/>
      <c r="FL909" s="208"/>
      <c r="FM909" s="208"/>
      <c r="FN909" s="208"/>
      <c r="FO909" s="208"/>
      <c r="FP909" s="208"/>
      <c r="FQ909" s="208"/>
      <c r="FR909" s="208"/>
      <c r="FS909" s="208"/>
      <c r="FT909" s="208"/>
      <c r="FU909" s="208"/>
      <c r="FV909" s="208"/>
      <c r="FW909" s="208"/>
      <c r="FX909" s="208"/>
      <c r="FY909" s="208"/>
      <c r="FZ909" s="208"/>
      <c r="GA909" s="208"/>
      <c r="GB909" s="208"/>
      <c r="GC909" s="208"/>
      <c r="GD909" s="208"/>
      <c r="GE909" s="208"/>
      <c r="GF909" s="208"/>
      <c r="GG909" s="208"/>
      <c r="GH909" s="208"/>
      <c r="GI909" s="208"/>
      <c r="GJ909" s="208"/>
      <c r="GK909" s="208"/>
      <c r="GL909" s="208"/>
      <c r="GM909" s="208"/>
      <c r="GN909" s="208"/>
      <c r="GO909" s="208"/>
      <c r="GP909" s="208"/>
      <c r="GQ909" s="208"/>
      <c r="GR909" s="208"/>
      <c r="GS909" s="208"/>
      <c r="GT909" s="208"/>
      <c r="GU909" s="208"/>
      <c r="GV909" s="208"/>
      <c r="GW909" s="208"/>
      <c r="GX909" s="208"/>
      <c r="GY909" s="208"/>
      <c r="GZ909" s="208"/>
      <c r="HA909" s="208"/>
      <c r="HB909" s="208"/>
      <c r="HC909" s="208"/>
      <c r="HD909" s="208"/>
      <c r="HE909" s="208"/>
      <c r="HF909" s="208"/>
      <c r="HG909" s="208"/>
      <c r="HH909" s="208"/>
      <c r="HI909" s="208"/>
      <c r="HJ909" s="208"/>
      <c r="HK909" s="208"/>
      <c r="HL909" s="208"/>
      <c r="HM909" s="208"/>
      <c r="HN909" s="208"/>
      <c r="HO909" s="208"/>
      <c r="HP909" s="208"/>
      <c r="HQ909" s="208"/>
      <c r="HR909" s="208"/>
      <c r="HS909" s="208"/>
      <c r="HT909" s="208"/>
      <c r="HU909" s="208"/>
      <c r="HV909" s="208"/>
      <c r="HW909" s="208"/>
      <c r="HX909" s="208"/>
      <c r="HY909" s="208"/>
      <c r="HZ909" s="208"/>
      <c r="IA909" s="208"/>
      <c r="IB909" s="208"/>
      <c r="IC909" s="208"/>
      <c r="ID909" s="208"/>
      <c r="IE909" s="208"/>
      <c r="IF909" s="208"/>
      <c r="IG909" s="208"/>
      <c r="IH909" s="208"/>
      <c r="II909" s="208"/>
      <c r="IJ909" s="208"/>
      <c r="IK909" s="208"/>
      <c r="IL909" s="208"/>
      <c r="IM909" s="208"/>
      <c r="IN909" s="208"/>
      <c r="IO909" s="208"/>
      <c r="IP909" s="208"/>
      <c r="IQ909" s="208"/>
      <c r="IR909" s="208"/>
      <c r="IS909" s="208"/>
      <c r="IT909" s="208"/>
      <c r="IU909" s="208"/>
      <c r="IV909" s="208"/>
      <c r="IW909" s="208"/>
      <c r="IX909" s="208"/>
      <c r="IY909" s="208"/>
    </row>
    <row r="910" spans="1:259" ht="12.95" customHeight="1">
      <c r="A910" s="1378" t="s">
        <v>1171</v>
      </c>
      <c r="B910" s="1371"/>
      <c r="C910" s="1371"/>
      <c r="D910" s="1377">
        <v>210020225</v>
      </c>
      <c r="E910" s="1414" t="s">
        <v>4525</v>
      </c>
      <c r="F910" s="1414" t="s">
        <v>4525</v>
      </c>
      <c r="G910" s="1371"/>
      <c r="H910" s="1628"/>
      <c r="I910" s="1375" t="s">
        <v>2493</v>
      </c>
      <c r="J910" s="1374" t="s">
        <v>885</v>
      </c>
      <c r="K910" s="1377" t="s">
        <v>2494</v>
      </c>
      <c r="L910" s="1375" t="s">
        <v>103</v>
      </c>
      <c r="M910" s="1415"/>
      <c r="N910" s="1377"/>
      <c r="O910" s="1375" t="s">
        <v>105</v>
      </c>
      <c r="P910" s="1377" t="s">
        <v>106</v>
      </c>
      <c r="Q910" s="1375" t="s">
        <v>107</v>
      </c>
      <c r="R910" s="1377" t="s">
        <v>433</v>
      </c>
      <c r="S910" s="1388" t="s">
        <v>109</v>
      </c>
      <c r="T910" s="1375" t="s">
        <v>106</v>
      </c>
      <c r="U910" s="1377" t="s">
        <v>121</v>
      </c>
      <c r="V910" s="1375" t="s">
        <v>111</v>
      </c>
      <c r="W910" s="1416">
        <v>60</v>
      </c>
      <c r="X910" s="1377" t="s">
        <v>112</v>
      </c>
      <c r="Y910" s="1377"/>
      <c r="Z910" s="1423"/>
      <c r="AA910" s="1403"/>
      <c r="AB910" s="1386"/>
      <c r="AC910" s="1427">
        <v>90</v>
      </c>
      <c r="AD910" s="1386">
        <v>10</v>
      </c>
      <c r="AE910" s="1419" t="s">
        <v>128</v>
      </c>
      <c r="AF910" s="1419" t="s">
        <v>114</v>
      </c>
      <c r="AG910" s="1428">
        <v>50</v>
      </c>
      <c r="AH910" s="1230">
        <v>287.5</v>
      </c>
      <c r="AI910" s="1916">
        <v>0</v>
      </c>
      <c r="AJ910" s="1916">
        <v>0</v>
      </c>
      <c r="AK910" s="1390"/>
      <c r="AL910" s="1390"/>
      <c r="AM910" s="1390"/>
      <c r="AN910" s="1375" t="s">
        <v>115</v>
      </c>
      <c r="AO910" s="1375"/>
      <c r="AP910" s="1375"/>
      <c r="AQ910" s="1375"/>
      <c r="AR910" s="1375"/>
      <c r="AS910" s="1375" t="s">
        <v>2504</v>
      </c>
      <c r="AT910" s="1375"/>
      <c r="AU910" s="1375"/>
      <c r="AV910" s="1375"/>
      <c r="AW910" s="1422"/>
      <c r="AX910" s="1422"/>
      <c r="AY910" s="1422"/>
      <c r="AZ910" s="1383" t="s">
        <v>5005</v>
      </c>
      <c r="BA910" s="1711" t="s">
        <v>4556</v>
      </c>
      <c r="BB910" s="254"/>
      <c r="BD910" s="1" t="e">
        <f>VLOOKUP($F$2877:$F$3305,$E$17:$BE$2871,53,0)</f>
        <v>#VALUE!</v>
      </c>
      <c r="BE910" s="979" t="e">
        <f>BD910+0.5</f>
        <v>#VALUE!</v>
      </c>
      <c r="BF910" s="734"/>
      <c r="BG910" s="734"/>
      <c r="BH910" s="734"/>
      <c r="BI910" s="734"/>
      <c r="BJ910" s="734"/>
      <c r="BK910" s="734"/>
      <c r="BL910" s="734"/>
      <c r="BM910" s="734"/>
      <c r="BN910" s="734"/>
      <c r="BO910" s="734"/>
      <c r="BP910" s="734"/>
      <c r="BQ910" s="734"/>
      <c r="BR910" s="734"/>
      <c r="BS910" s="734"/>
      <c r="BT910" s="734"/>
      <c r="BU910" s="734"/>
      <c r="BV910" s="734"/>
      <c r="BW910" s="734"/>
      <c r="BX910" s="734"/>
      <c r="BY910" s="734"/>
      <c r="BZ910" s="734"/>
      <c r="CA910" s="734"/>
      <c r="CB910" s="734"/>
      <c r="CC910" s="734"/>
      <c r="CD910" s="734"/>
      <c r="CE910" s="734"/>
      <c r="CF910" s="734"/>
      <c r="CG910" s="734"/>
      <c r="CH910" s="734"/>
      <c r="CI910" s="734"/>
      <c r="CJ910" s="734"/>
      <c r="CK910" s="734"/>
      <c r="CL910" s="734"/>
      <c r="CM910" s="734"/>
      <c r="CN910" s="734"/>
      <c r="CO910" s="734"/>
      <c r="CP910" s="734"/>
      <c r="CQ910" s="734"/>
      <c r="CR910" s="734"/>
      <c r="CS910" s="734"/>
      <c r="CT910" s="734"/>
      <c r="CU910" s="734"/>
      <c r="CV910" s="734"/>
      <c r="CW910" s="734"/>
      <c r="CX910" s="734"/>
      <c r="CY910" s="734"/>
      <c r="CZ910" s="734"/>
      <c r="DA910" s="734"/>
      <c r="DB910" s="734"/>
      <c r="DC910" s="734"/>
      <c r="DD910" s="734"/>
      <c r="DE910" s="734"/>
      <c r="DF910" s="734"/>
      <c r="DG910" s="734"/>
      <c r="DH910" s="734"/>
      <c r="DI910" s="734"/>
      <c r="DJ910" s="734"/>
      <c r="DK910" s="734"/>
      <c r="DL910" s="734"/>
      <c r="DM910" s="734"/>
      <c r="DN910" s="734"/>
      <c r="DO910" s="734"/>
      <c r="DP910" s="734"/>
      <c r="DQ910" s="734"/>
      <c r="DR910" s="734"/>
      <c r="DS910" s="734"/>
      <c r="DT910" s="734"/>
      <c r="DU910" s="734"/>
      <c r="DV910" s="734"/>
      <c r="DW910" s="734"/>
      <c r="DX910" s="734"/>
      <c r="DY910" s="734"/>
      <c r="DZ910" s="734"/>
      <c r="EA910" s="734"/>
      <c r="EB910" s="734"/>
      <c r="EC910" s="734"/>
      <c r="ED910" s="734"/>
      <c r="EE910" s="734"/>
      <c r="EF910" s="734"/>
      <c r="EG910" s="734"/>
      <c r="EH910" s="734"/>
      <c r="EI910" s="734"/>
      <c r="EJ910" s="734"/>
      <c r="EK910" s="734"/>
      <c r="EL910" s="734"/>
      <c r="EM910" s="734"/>
      <c r="EN910" s="734"/>
      <c r="EO910" s="734"/>
      <c r="EP910" s="734"/>
      <c r="EQ910" s="734"/>
      <c r="ER910" s="734"/>
      <c r="ES910" s="734"/>
      <c r="ET910" s="734"/>
      <c r="EU910" s="734"/>
      <c r="EV910" s="734"/>
      <c r="EW910" s="734"/>
      <c r="EX910" s="734"/>
      <c r="EY910" s="734"/>
      <c r="EZ910" s="734"/>
      <c r="FA910" s="734"/>
      <c r="FB910" s="734"/>
      <c r="FC910" s="734"/>
      <c r="FD910" s="734"/>
      <c r="FE910" s="734"/>
      <c r="FF910" s="734"/>
      <c r="FG910" s="734"/>
      <c r="FH910" s="734"/>
      <c r="FI910" s="734"/>
      <c r="FJ910" s="734"/>
      <c r="FK910" s="734"/>
      <c r="FL910" s="734"/>
      <c r="FM910" s="734"/>
      <c r="FN910" s="734"/>
      <c r="FO910" s="734"/>
      <c r="FP910" s="734"/>
      <c r="FQ910" s="734"/>
      <c r="FR910" s="734"/>
      <c r="FS910" s="734"/>
      <c r="FT910" s="734"/>
      <c r="FU910" s="734"/>
      <c r="FV910" s="734"/>
      <c r="FW910" s="734"/>
      <c r="FX910" s="734"/>
      <c r="FY910" s="734"/>
      <c r="FZ910" s="734"/>
      <c r="GA910" s="734"/>
      <c r="GB910" s="734"/>
      <c r="GC910" s="734"/>
      <c r="GD910" s="734"/>
      <c r="GE910" s="734"/>
      <c r="GF910" s="734"/>
      <c r="GG910" s="734"/>
      <c r="GH910" s="734"/>
      <c r="GI910" s="734"/>
      <c r="GJ910" s="734"/>
      <c r="GK910" s="734"/>
      <c r="GL910" s="734"/>
      <c r="GM910" s="734"/>
      <c r="GN910" s="734"/>
      <c r="GO910" s="734"/>
      <c r="GP910" s="734"/>
      <c r="GQ910" s="734"/>
      <c r="GR910" s="734"/>
      <c r="GS910" s="734"/>
      <c r="GT910" s="734"/>
      <c r="GU910" s="734"/>
      <c r="GV910" s="734"/>
      <c r="GW910" s="734"/>
      <c r="GX910" s="734"/>
      <c r="GY910" s="734"/>
      <c r="GZ910" s="734"/>
      <c r="HA910" s="734"/>
      <c r="HB910" s="734"/>
      <c r="HC910" s="734"/>
      <c r="HD910" s="734"/>
      <c r="HE910" s="734"/>
      <c r="HF910" s="734"/>
      <c r="HG910" s="734"/>
      <c r="HH910" s="734"/>
      <c r="HI910" s="734"/>
      <c r="HJ910" s="734"/>
      <c r="HK910" s="734"/>
      <c r="HL910" s="734"/>
      <c r="HM910" s="734"/>
      <c r="HN910" s="734"/>
      <c r="HO910" s="734"/>
      <c r="HP910" s="734"/>
      <c r="HQ910" s="734"/>
      <c r="HR910" s="734"/>
      <c r="HS910" s="734"/>
      <c r="HT910" s="734"/>
      <c r="HU910" s="734"/>
      <c r="HV910" s="734"/>
      <c r="HW910" s="734"/>
      <c r="HX910" s="734"/>
      <c r="HY910" s="734"/>
      <c r="HZ910" s="734"/>
      <c r="IA910" s="734"/>
      <c r="IB910" s="734"/>
      <c r="IC910" s="734"/>
      <c r="ID910" s="734"/>
      <c r="IE910" s="734"/>
      <c r="IF910" s="734"/>
      <c r="IG910" s="734"/>
      <c r="IH910" s="734"/>
      <c r="II910" s="734"/>
      <c r="IJ910" s="734"/>
      <c r="IK910" s="734"/>
      <c r="IL910" s="734"/>
      <c r="IM910" s="734"/>
      <c r="IN910" s="734"/>
      <c r="IO910" s="734"/>
      <c r="IP910" s="734"/>
      <c r="IQ910" s="734"/>
      <c r="IR910" s="734"/>
      <c r="IS910" s="734"/>
      <c r="IT910" s="734"/>
      <c r="IU910" s="734"/>
      <c r="IV910" s="734"/>
      <c r="IW910" s="734"/>
      <c r="IX910" s="734"/>
    </row>
    <row r="911" spans="1:259" ht="12.95" customHeight="1">
      <c r="A911" s="134" t="s">
        <v>1171</v>
      </c>
      <c r="B911" s="631"/>
      <c r="C911" s="631"/>
      <c r="D911" s="637">
        <v>210020226</v>
      </c>
      <c r="E911" s="642" t="s">
        <v>1566</v>
      </c>
      <c r="F911" s="642"/>
      <c r="G911" s="650">
        <v>22100407</v>
      </c>
      <c r="H911" s="253"/>
      <c r="I911" s="253" t="s">
        <v>2493</v>
      </c>
      <c r="J911" s="253" t="s">
        <v>885</v>
      </c>
      <c r="K911" s="617" t="s">
        <v>2494</v>
      </c>
      <c r="L911" s="253" t="s">
        <v>103</v>
      </c>
      <c r="M911" s="541"/>
      <c r="N911" s="617"/>
      <c r="O911" s="253" t="s">
        <v>105</v>
      </c>
      <c r="P911" s="617" t="s">
        <v>106</v>
      </c>
      <c r="Q911" s="253" t="s">
        <v>107</v>
      </c>
      <c r="R911" s="617" t="s">
        <v>2149</v>
      </c>
      <c r="S911" s="203" t="s">
        <v>109</v>
      </c>
      <c r="T911" s="253" t="s">
        <v>106</v>
      </c>
      <c r="U911" s="617" t="s">
        <v>121</v>
      </c>
      <c r="V911" s="253" t="s">
        <v>111</v>
      </c>
      <c r="W911" s="728">
        <v>60</v>
      </c>
      <c r="X911" s="617" t="s">
        <v>112</v>
      </c>
      <c r="Y911" s="617"/>
      <c r="Z911" s="1032"/>
      <c r="AA911" s="978"/>
      <c r="AB911" s="978"/>
      <c r="AC911" s="1759">
        <v>90</v>
      </c>
      <c r="AD911" s="978">
        <v>10</v>
      </c>
      <c r="AE911" s="244" t="s">
        <v>128</v>
      </c>
      <c r="AF911" s="244" t="s">
        <v>114</v>
      </c>
      <c r="AG911" s="1050">
        <v>252</v>
      </c>
      <c r="AH911" s="1800">
        <v>129</v>
      </c>
      <c r="AI911" s="704">
        <v>0</v>
      </c>
      <c r="AJ911" s="713">
        <f>AI911*1.12</f>
        <v>0</v>
      </c>
      <c r="AK911" s="715"/>
      <c r="AL911" s="715"/>
      <c r="AM911" s="715"/>
      <c r="AN911" s="253" t="s">
        <v>115</v>
      </c>
      <c r="AO911" s="253"/>
      <c r="AP911" s="253"/>
      <c r="AQ911" s="253"/>
      <c r="AR911" s="253"/>
      <c r="AS911" s="253" t="s">
        <v>2505</v>
      </c>
      <c r="AT911" s="253"/>
      <c r="AU911" s="253"/>
      <c r="AV911" s="253"/>
      <c r="AW911" s="733"/>
      <c r="AX911" s="733"/>
      <c r="AY911" s="733"/>
      <c r="AZ911" s="733"/>
      <c r="BA911" s="381"/>
      <c r="BB911" s="381"/>
      <c r="BC911" s="156"/>
      <c r="BD911" s="156"/>
      <c r="BE911" s="983">
        <v>819</v>
      </c>
      <c r="BF911" s="208"/>
      <c r="BG911" s="208"/>
      <c r="BH911" s="208"/>
      <c r="BI911" s="208"/>
      <c r="BJ911" s="208"/>
      <c r="BK911" s="208"/>
      <c r="BL911" s="208"/>
      <c r="BM911" s="208"/>
      <c r="BN911" s="208"/>
      <c r="BO911" s="208"/>
      <c r="BP911" s="208"/>
      <c r="BQ911" s="208"/>
      <c r="BR911" s="208"/>
      <c r="BS911" s="208"/>
      <c r="BT911" s="208"/>
      <c r="BU911" s="208"/>
      <c r="BV911" s="208"/>
      <c r="BW911" s="208"/>
      <c r="BX911" s="208"/>
      <c r="BY911" s="208"/>
      <c r="BZ911" s="208"/>
      <c r="CA911" s="208"/>
      <c r="CB911" s="208"/>
      <c r="CC911" s="208"/>
      <c r="CD911" s="208"/>
      <c r="CE911" s="208"/>
      <c r="CF911" s="208"/>
      <c r="CG911" s="208"/>
      <c r="CH911" s="208"/>
      <c r="CI911" s="208"/>
      <c r="CJ911" s="208"/>
      <c r="CK911" s="208"/>
      <c r="CL911" s="208"/>
      <c r="CM911" s="208"/>
      <c r="CN911" s="208"/>
      <c r="CO911" s="208"/>
      <c r="CP911" s="208"/>
      <c r="CQ911" s="208"/>
      <c r="CR911" s="208"/>
      <c r="CS911" s="208"/>
      <c r="CT911" s="208"/>
      <c r="CU911" s="208"/>
      <c r="CV911" s="208"/>
      <c r="CW911" s="208"/>
      <c r="CX911" s="208"/>
      <c r="CY911" s="208"/>
      <c r="CZ911" s="208"/>
      <c r="DA911" s="208"/>
      <c r="DB911" s="208"/>
      <c r="DC911" s="208"/>
      <c r="DD911" s="208"/>
      <c r="DE911" s="208"/>
      <c r="DF911" s="208"/>
      <c r="DG911" s="208"/>
      <c r="DH911" s="208"/>
      <c r="DI911" s="208"/>
      <c r="DJ911" s="208"/>
      <c r="DK911" s="208"/>
      <c r="DL911" s="208"/>
      <c r="DM911" s="208"/>
      <c r="DN911" s="208"/>
      <c r="DO911" s="208"/>
      <c r="DP911" s="208"/>
      <c r="DQ911" s="208"/>
      <c r="DR911" s="208"/>
      <c r="DS911" s="208"/>
      <c r="DT911" s="208"/>
      <c r="DU911" s="208"/>
      <c r="DV911" s="208"/>
      <c r="DW911" s="208"/>
      <c r="DX911" s="208"/>
      <c r="DY911" s="208"/>
      <c r="DZ911" s="208"/>
      <c r="EA911" s="208"/>
      <c r="EB911" s="208"/>
      <c r="EC911" s="208"/>
      <c r="ED911" s="208"/>
      <c r="EE911" s="208"/>
      <c r="EF911" s="208"/>
      <c r="EG911" s="208"/>
      <c r="EH911" s="208"/>
      <c r="EI911" s="208"/>
      <c r="EJ911" s="208"/>
      <c r="EK911" s="208"/>
      <c r="EL911" s="208"/>
      <c r="EM911" s="208"/>
      <c r="EN911" s="208"/>
      <c r="EO911" s="208"/>
      <c r="EP911" s="208"/>
      <c r="EQ911" s="208"/>
      <c r="ER911" s="208"/>
      <c r="ES911" s="208"/>
      <c r="ET911" s="208"/>
      <c r="EU911" s="208"/>
      <c r="EV911" s="208"/>
      <c r="EW911" s="208"/>
      <c r="EX911" s="208"/>
      <c r="EY911" s="208"/>
      <c r="EZ911" s="208"/>
      <c r="FA911" s="208"/>
      <c r="FB911" s="208"/>
      <c r="FC911" s="208"/>
      <c r="FD911" s="208"/>
      <c r="FE911" s="208"/>
      <c r="FF911" s="208"/>
      <c r="FG911" s="208"/>
      <c r="FH911" s="208"/>
      <c r="FI911" s="208"/>
      <c r="FJ911" s="208"/>
      <c r="FK911" s="208"/>
      <c r="FL911" s="208"/>
      <c r="FM911" s="208"/>
      <c r="FN911" s="208"/>
      <c r="FO911" s="208"/>
      <c r="FP911" s="208"/>
      <c r="FQ911" s="208"/>
      <c r="FR911" s="208"/>
      <c r="FS911" s="208"/>
      <c r="FT911" s="208"/>
      <c r="FU911" s="208"/>
      <c r="FV911" s="208"/>
      <c r="FW911" s="208"/>
      <c r="FX911" s="208"/>
      <c r="FY911" s="208"/>
      <c r="FZ911" s="208"/>
      <c r="GA911" s="208"/>
      <c r="GB911" s="208"/>
      <c r="GC911" s="208"/>
      <c r="GD911" s="208"/>
      <c r="GE911" s="208"/>
      <c r="GF911" s="208"/>
      <c r="GG911" s="208"/>
      <c r="GH911" s="208"/>
      <c r="GI911" s="208"/>
      <c r="GJ911" s="208"/>
      <c r="GK911" s="208"/>
      <c r="GL911" s="208"/>
      <c r="GM911" s="208"/>
      <c r="GN911" s="208"/>
      <c r="GO911" s="208"/>
      <c r="GP911" s="208"/>
      <c r="GQ911" s="208"/>
      <c r="GR911" s="208"/>
      <c r="GS911" s="208"/>
      <c r="GT911" s="208"/>
      <c r="GU911" s="208"/>
      <c r="GV911" s="208"/>
      <c r="GW911" s="208"/>
      <c r="GX911" s="208"/>
      <c r="GY911" s="208"/>
      <c r="GZ911" s="208"/>
      <c r="HA911" s="208"/>
      <c r="HB911" s="208"/>
      <c r="HC911" s="208"/>
      <c r="HD911" s="208"/>
      <c r="HE911" s="208"/>
      <c r="HF911" s="208"/>
      <c r="HG911" s="208"/>
      <c r="HH911" s="208"/>
      <c r="HI911" s="208"/>
      <c r="HJ911" s="208"/>
      <c r="HK911" s="208"/>
      <c r="HL911" s="208"/>
      <c r="HM911" s="208"/>
      <c r="HN911" s="208"/>
      <c r="HO911" s="208"/>
      <c r="HP911" s="208"/>
      <c r="HQ911" s="208"/>
      <c r="HR911" s="208"/>
      <c r="HS911" s="208"/>
      <c r="HT911" s="208"/>
      <c r="HU911" s="208"/>
      <c r="HV911" s="208"/>
      <c r="HW911" s="208"/>
      <c r="HX911" s="208"/>
      <c r="HY911" s="208"/>
      <c r="HZ911" s="208"/>
      <c r="IA911" s="208"/>
      <c r="IB911" s="208"/>
      <c r="IC911" s="208"/>
      <c r="ID911" s="208"/>
      <c r="IE911" s="208"/>
      <c r="IF911" s="208"/>
      <c r="IG911" s="208"/>
      <c r="IH911" s="208"/>
      <c r="II911" s="208"/>
      <c r="IJ911" s="208"/>
      <c r="IK911" s="208"/>
      <c r="IL911" s="208"/>
      <c r="IM911" s="208"/>
      <c r="IN911" s="208"/>
      <c r="IO911" s="208"/>
      <c r="IP911" s="208"/>
      <c r="IQ911" s="208"/>
      <c r="IR911" s="208"/>
      <c r="IS911" s="208"/>
      <c r="IT911" s="208"/>
      <c r="IU911" s="208"/>
      <c r="IV911" s="208"/>
      <c r="IW911" s="208"/>
      <c r="IX911" s="208"/>
      <c r="IY911" s="208"/>
    </row>
    <row r="912" spans="1:259" s="327" customFormat="1" ht="12.95" customHeight="1">
      <c r="A912" s="330" t="s">
        <v>1171</v>
      </c>
      <c r="B912" s="287"/>
      <c r="C912" s="287"/>
      <c r="D912" s="628">
        <v>210020226</v>
      </c>
      <c r="E912" s="1580" t="s">
        <v>4526</v>
      </c>
      <c r="F912" s="1580"/>
      <c r="G912" s="287"/>
      <c r="H912" s="287"/>
      <c r="I912" s="52" t="s">
        <v>2493</v>
      </c>
      <c r="J912" s="52" t="s">
        <v>885</v>
      </c>
      <c r="K912" s="54" t="s">
        <v>2494</v>
      </c>
      <c r="L912" s="52" t="s">
        <v>103</v>
      </c>
      <c r="M912" s="178"/>
      <c r="N912" s="54"/>
      <c r="O912" s="52" t="s">
        <v>105</v>
      </c>
      <c r="P912" s="54" t="s">
        <v>106</v>
      </c>
      <c r="Q912" s="52" t="s">
        <v>107</v>
      </c>
      <c r="R912" s="54" t="s">
        <v>433</v>
      </c>
      <c r="S912" s="55" t="s">
        <v>109</v>
      </c>
      <c r="T912" s="52" t="s">
        <v>106</v>
      </c>
      <c r="U912" s="54" t="s">
        <v>121</v>
      </c>
      <c r="V912" s="52" t="s">
        <v>111</v>
      </c>
      <c r="W912" s="255">
        <v>60</v>
      </c>
      <c r="X912" s="54" t="s">
        <v>112</v>
      </c>
      <c r="Y912" s="54"/>
      <c r="Z912" s="676"/>
      <c r="AA912" s="53"/>
      <c r="AB912" s="1747"/>
      <c r="AC912" s="1758">
        <v>90</v>
      </c>
      <c r="AD912" s="1747">
        <v>10</v>
      </c>
      <c r="AE912" s="358" t="s">
        <v>128</v>
      </c>
      <c r="AF912" s="358" t="s">
        <v>114</v>
      </c>
      <c r="AG912" s="553">
        <v>252</v>
      </c>
      <c r="AH912" s="554">
        <v>129</v>
      </c>
      <c r="AI912" s="288">
        <v>32508</v>
      </c>
      <c r="AJ912" s="368">
        <v>36408.960000000006</v>
      </c>
      <c r="AK912" s="181"/>
      <c r="AL912" s="181"/>
      <c r="AM912" s="181"/>
      <c r="AN912" s="654" t="s">
        <v>115</v>
      </c>
      <c r="AO912" s="52"/>
      <c r="AP912" s="52"/>
      <c r="AQ912" s="654"/>
      <c r="AR912" s="26"/>
      <c r="AS912" s="26" t="s">
        <v>2505</v>
      </c>
      <c r="AT912" s="26"/>
      <c r="AU912" s="26"/>
      <c r="AV912" s="26"/>
      <c r="AW912" s="75"/>
      <c r="AX912" s="75"/>
      <c r="AY912" s="75"/>
      <c r="AZ912" s="75"/>
      <c r="BA912" s="76"/>
      <c r="BB912" s="254"/>
      <c r="BC912" s="1"/>
      <c r="BD912" s="1"/>
      <c r="BE912" s="983">
        <v>820</v>
      </c>
      <c r="BF912" s="734"/>
      <c r="BG912" s="734"/>
      <c r="BH912" s="734"/>
      <c r="BI912" s="734"/>
      <c r="BJ912" s="734"/>
      <c r="BK912" s="734"/>
      <c r="BL912" s="734"/>
      <c r="BM912" s="734"/>
      <c r="BN912" s="734"/>
      <c r="BO912" s="734"/>
      <c r="BP912" s="734"/>
      <c r="BQ912" s="734"/>
      <c r="BR912" s="734"/>
      <c r="BS912" s="734"/>
      <c r="BT912" s="734"/>
      <c r="BU912" s="734"/>
      <c r="BV912" s="734"/>
      <c r="BW912" s="734"/>
      <c r="BX912" s="734"/>
      <c r="BY912" s="734"/>
      <c r="BZ912" s="734"/>
      <c r="CA912" s="734"/>
      <c r="CB912" s="734"/>
      <c r="CC912" s="734"/>
      <c r="CD912" s="734"/>
      <c r="CE912" s="734"/>
      <c r="CF912" s="734"/>
      <c r="CG912" s="734"/>
      <c r="CH912" s="734"/>
      <c r="CI912" s="734"/>
      <c r="CJ912" s="734"/>
      <c r="CK912" s="734"/>
      <c r="CL912" s="734"/>
      <c r="CM912" s="734"/>
      <c r="CN912" s="734"/>
      <c r="CO912" s="734"/>
      <c r="CP912" s="734"/>
      <c r="CQ912" s="734"/>
      <c r="CR912" s="734"/>
      <c r="CS912" s="734"/>
      <c r="CT912" s="734"/>
      <c r="CU912" s="734"/>
      <c r="CV912" s="734"/>
      <c r="CW912" s="734"/>
      <c r="CX912" s="734"/>
      <c r="CY912" s="734"/>
      <c r="CZ912" s="734"/>
      <c r="DA912" s="734"/>
      <c r="DB912" s="734"/>
      <c r="DC912" s="734"/>
      <c r="DD912" s="734"/>
      <c r="DE912" s="734"/>
      <c r="DF912" s="734"/>
      <c r="DG912" s="734"/>
      <c r="DH912" s="734"/>
      <c r="DI912" s="734"/>
      <c r="DJ912" s="734"/>
      <c r="DK912" s="734"/>
      <c r="DL912" s="734"/>
      <c r="DM912" s="734"/>
      <c r="DN912" s="734"/>
      <c r="DO912" s="734"/>
      <c r="DP912" s="734"/>
      <c r="DQ912" s="734"/>
      <c r="DR912" s="734"/>
      <c r="DS912" s="734"/>
      <c r="DT912" s="734"/>
      <c r="DU912" s="734"/>
      <c r="DV912" s="734"/>
      <c r="DW912" s="734"/>
      <c r="DX912" s="734"/>
      <c r="DY912" s="734"/>
      <c r="DZ912" s="734"/>
      <c r="EA912" s="734"/>
      <c r="EB912" s="734"/>
      <c r="EC912" s="734"/>
      <c r="ED912" s="734"/>
      <c r="EE912" s="734"/>
      <c r="EF912" s="734"/>
      <c r="EG912" s="734"/>
      <c r="EH912" s="734"/>
      <c r="EI912" s="734"/>
      <c r="EJ912" s="734"/>
      <c r="EK912" s="734"/>
      <c r="EL912" s="734"/>
      <c r="EM912" s="734"/>
      <c r="EN912" s="734"/>
      <c r="EO912" s="734"/>
      <c r="EP912" s="734"/>
      <c r="EQ912" s="734"/>
      <c r="ER912" s="734"/>
      <c r="ES912" s="734"/>
      <c r="ET912" s="734"/>
      <c r="EU912" s="734"/>
      <c r="EV912" s="734"/>
      <c r="EW912" s="734"/>
      <c r="EX912" s="734"/>
      <c r="EY912" s="734"/>
      <c r="EZ912" s="734"/>
      <c r="FA912" s="734"/>
      <c r="FB912" s="734"/>
      <c r="FC912" s="734"/>
      <c r="FD912" s="734"/>
      <c r="FE912" s="734"/>
      <c r="FF912" s="734"/>
      <c r="FG912" s="734"/>
      <c r="FH912" s="734"/>
      <c r="FI912" s="734"/>
      <c r="FJ912" s="734"/>
      <c r="FK912" s="734"/>
      <c r="FL912" s="734"/>
      <c r="FM912" s="734"/>
      <c r="FN912" s="734"/>
      <c r="FO912" s="734"/>
      <c r="FP912" s="734"/>
      <c r="FQ912" s="734"/>
      <c r="FR912" s="734"/>
      <c r="FS912" s="734"/>
      <c r="FT912" s="734"/>
      <c r="FU912" s="734"/>
      <c r="FV912" s="734"/>
      <c r="FW912" s="734"/>
      <c r="FX912" s="734"/>
      <c r="FY912" s="734"/>
      <c r="FZ912" s="734"/>
      <c r="GA912" s="734"/>
      <c r="GB912" s="734"/>
      <c r="GC912" s="734"/>
      <c r="GD912" s="734"/>
      <c r="GE912" s="734"/>
      <c r="GF912" s="734"/>
      <c r="GG912" s="734"/>
      <c r="GH912" s="734"/>
      <c r="GI912" s="734"/>
      <c r="GJ912" s="734"/>
      <c r="GK912" s="734"/>
      <c r="GL912" s="734"/>
      <c r="GM912" s="734"/>
      <c r="GN912" s="734"/>
      <c r="GO912" s="734"/>
      <c r="GP912" s="734"/>
      <c r="GQ912" s="734"/>
      <c r="GR912" s="734"/>
      <c r="GS912" s="734"/>
      <c r="GT912" s="734"/>
      <c r="GU912" s="734"/>
      <c r="GV912" s="734"/>
      <c r="GW912" s="734"/>
      <c r="GX912" s="734"/>
      <c r="GY912" s="734"/>
      <c r="GZ912" s="734"/>
      <c r="HA912" s="734"/>
      <c r="HB912" s="734"/>
      <c r="HC912" s="734"/>
      <c r="HD912" s="734"/>
      <c r="HE912" s="734"/>
      <c r="HF912" s="734"/>
      <c r="HG912" s="734"/>
      <c r="HH912" s="734"/>
      <c r="HI912" s="734"/>
      <c r="HJ912" s="734"/>
      <c r="HK912" s="734"/>
      <c r="HL912" s="734"/>
      <c r="HM912" s="734"/>
      <c r="HN912" s="734"/>
      <c r="HO912" s="734"/>
      <c r="HP912" s="734"/>
      <c r="HQ912" s="734"/>
      <c r="HR912" s="734"/>
      <c r="HS912" s="734"/>
      <c r="HT912" s="734"/>
      <c r="HU912" s="734"/>
      <c r="HV912" s="734"/>
      <c r="HW912" s="734"/>
      <c r="HX912" s="734"/>
      <c r="HY912" s="734"/>
      <c r="HZ912" s="734"/>
      <c r="IA912" s="734"/>
      <c r="IB912" s="734"/>
      <c r="IC912" s="734"/>
      <c r="ID912" s="734"/>
      <c r="IE912" s="734"/>
      <c r="IF912" s="734"/>
      <c r="IG912" s="734"/>
      <c r="IH912" s="734"/>
      <c r="II912" s="734"/>
      <c r="IJ912" s="734"/>
      <c r="IK912" s="734"/>
      <c r="IL912" s="734"/>
      <c r="IM912" s="734"/>
      <c r="IN912" s="734"/>
      <c r="IO912" s="734"/>
      <c r="IP912" s="734"/>
      <c r="IQ912" s="734"/>
      <c r="IR912" s="734"/>
      <c r="IS912" s="734"/>
      <c r="IT912" s="734"/>
      <c r="IU912" s="734"/>
      <c r="IV912" s="734"/>
      <c r="IW912" s="734"/>
      <c r="IX912" s="734"/>
      <c r="IY912" s="254"/>
    </row>
    <row r="913" spans="1:259" s="327" customFormat="1" ht="12.95" customHeight="1">
      <c r="A913" s="330" t="s">
        <v>1171</v>
      </c>
      <c r="B913" s="331"/>
      <c r="C913" s="331"/>
      <c r="D913" s="334">
        <v>210029608</v>
      </c>
      <c r="E913" s="335" t="s">
        <v>1567</v>
      </c>
      <c r="F913" s="335"/>
      <c r="G913" s="336">
        <v>22100408</v>
      </c>
      <c r="H913" s="52"/>
      <c r="I913" s="52" t="s">
        <v>2493</v>
      </c>
      <c r="J913" s="52" t="s">
        <v>885</v>
      </c>
      <c r="K913" s="54" t="s">
        <v>2494</v>
      </c>
      <c r="L913" s="52" t="s">
        <v>103</v>
      </c>
      <c r="M913" s="178"/>
      <c r="N913" s="54"/>
      <c r="O913" s="52" t="s">
        <v>105</v>
      </c>
      <c r="P913" s="54" t="s">
        <v>106</v>
      </c>
      <c r="Q913" s="52" t="s">
        <v>107</v>
      </c>
      <c r="R913" s="54" t="s">
        <v>2149</v>
      </c>
      <c r="S913" s="55" t="s">
        <v>109</v>
      </c>
      <c r="T913" s="52" t="s">
        <v>106</v>
      </c>
      <c r="U913" s="54" t="s">
        <v>121</v>
      </c>
      <c r="V913" s="52" t="s">
        <v>111</v>
      </c>
      <c r="W913" s="255">
        <v>60</v>
      </c>
      <c r="X913" s="54" t="s">
        <v>112</v>
      </c>
      <c r="Y913" s="54"/>
      <c r="Z913" s="676"/>
      <c r="AA913" s="53"/>
      <c r="AB913" s="53"/>
      <c r="AC913" s="687">
        <v>90</v>
      </c>
      <c r="AD913" s="53">
        <v>10</v>
      </c>
      <c r="AE913" s="358" t="s">
        <v>128</v>
      </c>
      <c r="AF913" s="358" t="s">
        <v>114</v>
      </c>
      <c r="AG913" s="553">
        <v>150</v>
      </c>
      <c r="AH913" s="554">
        <v>390</v>
      </c>
      <c r="AI913" s="288">
        <v>0</v>
      </c>
      <c r="AJ913" s="368">
        <f>AI913*1.12</f>
        <v>0</v>
      </c>
      <c r="AK913" s="181"/>
      <c r="AL913" s="181"/>
      <c r="AM913" s="181"/>
      <c r="AN913" s="654" t="s">
        <v>115</v>
      </c>
      <c r="AO913" s="52"/>
      <c r="AP913" s="52"/>
      <c r="AQ913" s="654"/>
      <c r="AR913" s="26"/>
      <c r="AS913" s="26" t="s">
        <v>2506</v>
      </c>
      <c r="AT913" s="26"/>
      <c r="AU913" s="26"/>
      <c r="AV913" s="26"/>
      <c r="AW913" s="75"/>
      <c r="AX913" s="75"/>
      <c r="AY913" s="75"/>
      <c r="AZ913" s="75"/>
      <c r="BA913" s="76"/>
      <c r="BB913" s="381"/>
      <c r="BC913" s="156"/>
      <c r="BD913" s="156"/>
      <c r="BE913" s="983">
        <v>821</v>
      </c>
      <c r="BF913" s="734"/>
      <c r="BG913" s="734"/>
      <c r="BH913" s="734"/>
      <c r="BI913" s="734"/>
      <c r="BJ913" s="734"/>
      <c r="BK913" s="734"/>
      <c r="BL913" s="734"/>
      <c r="BM913" s="734"/>
      <c r="BN913" s="734"/>
      <c r="BO913" s="734"/>
      <c r="BP913" s="734"/>
      <c r="BQ913" s="734"/>
      <c r="BR913" s="734"/>
      <c r="BS913" s="734"/>
      <c r="BT913" s="734"/>
      <c r="BU913" s="734"/>
      <c r="BV913" s="734"/>
      <c r="BW913" s="734"/>
      <c r="BX913" s="734"/>
      <c r="BY913" s="734"/>
      <c r="BZ913" s="734"/>
      <c r="CA913" s="734"/>
      <c r="CB913" s="734"/>
      <c r="CC913" s="734"/>
      <c r="CD913" s="734"/>
      <c r="CE913" s="734"/>
      <c r="CF913" s="734"/>
      <c r="CG913" s="734"/>
      <c r="CH913" s="734"/>
      <c r="CI913" s="734"/>
      <c r="CJ913" s="734"/>
      <c r="CK913" s="734"/>
      <c r="CL913" s="734"/>
      <c r="CM913" s="734"/>
      <c r="CN913" s="734"/>
      <c r="CO913" s="734"/>
      <c r="CP913" s="734"/>
      <c r="CQ913" s="734"/>
      <c r="CR913" s="734"/>
      <c r="CS913" s="734"/>
      <c r="CT913" s="734"/>
      <c r="CU913" s="734"/>
      <c r="CV913" s="734"/>
      <c r="CW913" s="734"/>
      <c r="CX913" s="734"/>
      <c r="CY913" s="734"/>
      <c r="CZ913" s="734"/>
      <c r="DA913" s="734"/>
      <c r="DB913" s="734"/>
      <c r="DC913" s="734"/>
      <c r="DD913" s="734"/>
      <c r="DE913" s="734"/>
      <c r="DF913" s="734"/>
      <c r="DG913" s="734"/>
      <c r="DH913" s="734"/>
      <c r="DI913" s="734"/>
      <c r="DJ913" s="734"/>
      <c r="DK913" s="734"/>
      <c r="DL913" s="734"/>
      <c r="DM913" s="734"/>
      <c r="DN913" s="734"/>
      <c r="DO913" s="734"/>
      <c r="DP913" s="734"/>
      <c r="DQ913" s="734"/>
      <c r="DR913" s="734"/>
      <c r="DS913" s="734"/>
      <c r="DT913" s="734"/>
      <c r="DU913" s="734"/>
      <c r="DV913" s="734"/>
      <c r="DW913" s="734"/>
      <c r="DX913" s="734"/>
      <c r="DY913" s="734"/>
      <c r="DZ913" s="734"/>
      <c r="EA913" s="734"/>
      <c r="EB913" s="734"/>
      <c r="EC913" s="734"/>
      <c r="ED913" s="734"/>
      <c r="EE913" s="734"/>
      <c r="EF913" s="734"/>
      <c r="EG913" s="734"/>
      <c r="EH913" s="734"/>
      <c r="EI913" s="734"/>
      <c r="EJ913" s="734"/>
      <c r="EK913" s="734"/>
      <c r="EL913" s="734"/>
      <c r="EM913" s="734"/>
      <c r="EN913" s="734"/>
      <c r="EO913" s="734"/>
      <c r="EP913" s="734"/>
      <c r="EQ913" s="734"/>
      <c r="ER913" s="734"/>
      <c r="ES913" s="734"/>
      <c r="ET913" s="734"/>
      <c r="EU913" s="734"/>
      <c r="EV913" s="734"/>
      <c r="EW913" s="734"/>
      <c r="EX913" s="734"/>
      <c r="EY913" s="734"/>
      <c r="EZ913" s="734"/>
      <c r="FA913" s="734"/>
      <c r="FB913" s="734"/>
      <c r="FC913" s="734"/>
      <c r="FD913" s="734"/>
      <c r="FE913" s="734"/>
      <c r="FF913" s="734"/>
      <c r="FG913" s="734"/>
      <c r="FH913" s="734"/>
      <c r="FI913" s="734"/>
      <c r="FJ913" s="734"/>
      <c r="FK913" s="734"/>
      <c r="FL913" s="734"/>
      <c r="FM913" s="734"/>
      <c r="FN913" s="734"/>
      <c r="FO913" s="734"/>
      <c r="FP913" s="734"/>
      <c r="FQ913" s="734"/>
      <c r="FR913" s="734"/>
      <c r="FS913" s="734"/>
      <c r="FT913" s="734"/>
      <c r="FU913" s="734"/>
      <c r="FV913" s="734"/>
      <c r="FW913" s="734"/>
      <c r="FX913" s="734"/>
      <c r="FY913" s="734"/>
      <c r="FZ913" s="734"/>
      <c r="GA913" s="734"/>
      <c r="GB913" s="734"/>
      <c r="GC913" s="734"/>
      <c r="GD913" s="734"/>
      <c r="GE913" s="734"/>
      <c r="GF913" s="734"/>
      <c r="GG913" s="734"/>
      <c r="GH913" s="734"/>
      <c r="GI913" s="734"/>
      <c r="GJ913" s="734"/>
      <c r="GK913" s="734"/>
      <c r="GL913" s="734"/>
      <c r="GM913" s="734"/>
      <c r="GN913" s="734"/>
      <c r="GO913" s="734"/>
      <c r="GP913" s="734"/>
      <c r="GQ913" s="734"/>
      <c r="GR913" s="734"/>
      <c r="GS913" s="734"/>
      <c r="GT913" s="734"/>
      <c r="GU913" s="734"/>
      <c r="GV913" s="734"/>
      <c r="GW913" s="734"/>
      <c r="GX913" s="734"/>
      <c r="GY913" s="734"/>
      <c r="GZ913" s="734"/>
      <c r="HA913" s="734"/>
      <c r="HB913" s="734"/>
      <c r="HC913" s="734"/>
      <c r="HD913" s="734"/>
      <c r="HE913" s="734"/>
      <c r="HF913" s="734"/>
      <c r="HG913" s="734"/>
      <c r="HH913" s="734"/>
      <c r="HI913" s="734"/>
      <c r="HJ913" s="734"/>
      <c r="HK913" s="734"/>
      <c r="HL913" s="734"/>
      <c r="HM913" s="734"/>
      <c r="HN913" s="734"/>
      <c r="HO913" s="734"/>
      <c r="HP913" s="734"/>
      <c r="HQ913" s="734"/>
      <c r="HR913" s="734"/>
      <c r="HS913" s="734"/>
      <c r="HT913" s="734"/>
      <c r="HU913" s="734"/>
      <c r="HV913" s="734"/>
      <c r="HW913" s="734"/>
      <c r="HX913" s="734"/>
      <c r="HY913" s="734"/>
      <c r="HZ913" s="734"/>
      <c r="IA913" s="734"/>
      <c r="IB913" s="734"/>
      <c r="IC913" s="734"/>
      <c r="ID913" s="734"/>
      <c r="IE913" s="734"/>
      <c r="IF913" s="734"/>
      <c r="IG913" s="734"/>
      <c r="IH913" s="734"/>
      <c r="II913" s="734"/>
      <c r="IJ913" s="734"/>
      <c r="IK913" s="734"/>
      <c r="IL913" s="734"/>
      <c r="IM913" s="734"/>
      <c r="IN913" s="734"/>
      <c r="IO913" s="734"/>
      <c r="IP913" s="734"/>
      <c r="IQ913" s="734"/>
      <c r="IR913" s="734"/>
      <c r="IS913" s="734"/>
      <c r="IT913" s="734"/>
      <c r="IU913" s="734"/>
      <c r="IV913" s="734"/>
      <c r="IW913" s="734"/>
      <c r="IX913" s="734"/>
      <c r="IY913" s="254"/>
    </row>
    <row r="914" spans="1:259" s="327" customFormat="1" ht="12.95" customHeight="1">
      <c r="A914" s="330" t="s">
        <v>1171</v>
      </c>
      <c r="B914" s="287"/>
      <c r="C914" s="287"/>
      <c r="D914" s="628">
        <v>210029608</v>
      </c>
      <c r="E914" s="1580" t="s">
        <v>4527</v>
      </c>
      <c r="F914" s="1580"/>
      <c r="G914" s="287"/>
      <c r="H914" s="287"/>
      <c r="I914" s="52" t="s">
        <v>2493</v>
      </c>
      <c r="J914" s="52" t="s">
        <v>885</v>
      </c>
      <c r="K914" s="54" t="s">
        <v>2494</v>
      </c>
      <c r="L914" s="52" t="s">
        <v>103</v>
      </c>
      <c r="M914" s="178"/>
      <c r="N914" s="54"/>
      <c r="O914" s="52" t="s">
        <v>105</v>
      </c>
      <c r="P914" s="54" t="s">
        <v>106</v>
      </c>
      <c r="Q914" s="52" t="s">
        <v>107</v>
      </c>
      <c r="R914" s="54" t="s">
        <v>433</v>
      </c>
      <c r="S914" s="55" t="s">
        <v>109</v>
      </c>
      <c r="T914" s="52" t="s">
        <v>106</v>
      </c>
      <c r="U914" s="54" t="s">
        <v>121</v>
      </c>
      <c r="V914" s="52" t="s">
        <v>111</v>
      </c>
      <c r="W914" s="255">
        <v>60</v>
      </c>
      <c r="X914" s="54" t="s">
        <v>112</v>
      </c>
      <c r="Y914" s="54"/>
      <c r="Z914" s="676"/>
      <c r="AA914" s="53"/>
      <c r="AB914" s="1747"/>
      <c r="AC914" s="1758">
        <v>90</v>
      </c>
      <c r="AD914" s="1747">
        <v>10</v>
      </c>
      <c r="AE914" s="358" t="s">
        <v>128</v>
      </c>
      <c r="AF914" s="358" t="s">
        <v>114</v>
      </c>
      <c r="AG914" s="553">
        <v>150</v>
      </c>
      <c r="AH914" s="554">
        <v>390</v>
      </c>
      <c r="AI914" s="152">
        <v>58500</v>
      </c>
      <c r="AJ914" s="153">
        <v>65520.000000000007</v>
      </c>
      <c r="AK914" s="181"/>
      <c r="AL914" s="181"/>
      <c r="AM914" s="181"/>
      <c r="AN914" s="654" t="s">
        <v>115</v>
      </c>
      <c r="AO914" s="52"/>
      <c r="AP914" s="52"/>
      <c r="AQ914" s="654"/>
      <c r="AR914" s="26"/>
      <c r="AS914" s="26" t="s">
        <v>2506</v>
      </c>
      <c r="AT914" s="26"/>
      <c r="AU914" s="26"/>
      <c r="AV914" s="26"/>
      <c r="AW914" s="75"/>
      <c r="AX914" s="75"/>
      <c r="AY914" s="75"/>
      <c r="AZ914" s="75"/>
      <c r="BA914" s="76"/>
      <c r="BB914" s="254"/>
      <c r="BC914" s="1"/>
      <c r="BD914" s="1"/>
      <c r="BE914" s="983">
        <v>822</v>
      </c>
      <c r="BF914" s="734"/>
      <c r="BG914" s="734"/>
      <c r="BH914" s="734"/>
      <c r="BI914" s="734"/>
      <c r="BJ914" s="734"/>
      <c r="BK914" s="734"/>
      <c r="BL914" s="734"/>
      <c r="BM914" s="734"/>
      <c r="BN914" s="734"/>
      <c r="BO914" s="734"/>
      <c r="BP914" s="734"/>
      <c r="BQ914" s="734"/>
      <c r="BR914" s="734"/>
      <c r="BS914" s="734"/>
      <c r="BT914" s="734"/>
      <c r="BU914" s="734"/>
      <c r="BV914" s="734"/>
      <c r="BW914" s="734"/>
      <c r="BX914" s="734"/>
      <c r="BY914" s="734"/>
      <c r="BZ914" s="734"/>
      <c r="CA914" s="734"/>
      <c r="CB914" s="734"/>
      <c r="CC914" s="734"/>
      <c r="CD914" s="734"/>
      <c r="CE914" s="734"/>
      <c r="CF914" s="734"/>
      <c r="CG914" s="734"/>
      <c r="CH914" s="734"/>
      <c r="CI914" s="734"/>
      <c r="CJ914" s="734"/>
      <c r="CK914" s="734"/>
      <c r="CL914" s="734"/>
      <c r="CM914" s="734"/>
      <c r="CN914" s="734"/>
      <c r="CO914" s="734"/>
      <c r="CP914" s="734"/>
      <c r="CQ914" s="734"/>
      <c r="CR914" s="734"/>
      <c r="CS914" s="734"/>
      <c r="CT914" s="734"/>
      <c r="CU914" s="734"/>
      <c r="CV914" s="734"/>
      <c r="CW914" s="734"/>
      <c r="CX914" s="734"/>
      <c r="CY914" s="734"/>
      <c r="CZ914" s="734"/>
      <c r="DA914" s="734"/>
      <c r="DB914" s="734"/>
      <c r="DC914" s="734"/>
      <c r="DD914" s="734"/>
      <c r="DE914" s="734"/>
      <c r="DF914" s="734"/>
      <c r="DG914" s="734"/>
      <c r="DH914" s="734"/>
      <c r="DI914" s="734"/>
      <c r="DJ914" s="734"/>
      <c r="DK914" s="734"/>
      <c r="DL914" s="734"/>
      <c r="DM914" s="734"/>
      <c r="DN914" s="734"/>
      <c r="DO914" s="734"/>
      <c r="DP914" s="734"/>
      <c r="DQ914" s="734"/>
      <c r="DR914" s="734"/>
      <c r="DS914" s="734"/>
      <c r="DT914" s="734"/>
      <c r="DU914" s="734"/>
      <c r="DV914" s="734"/>
      <c r="DW914" s="734"/>
      <c r="DX914" s="734"/>
      <c r="DY914" s="734"/>
      <c r="DZ914" s="734"/>
      <c r="EA914" s="734"/>
      <c r="EB914" s="734"/>
      <c r="EC914" s="734"/>
      <c r="ED914" s="734"/>
      <c r="EE914" s="734"/>
      <c r="EF914" s="734"/>
      <c r="EG914" s="734"/>
      <c r="EH914" s="734"/>
      <c r="EI914" s="734"/>
      <c r="EJ914" s="734"/>
      <c r="EK914" s="734"/>
      <c r="EL914" s="734"/>
      <c r="EM914" s="734"/>
      <c r="EN914" s="734"/>
      <c r="EO914" s="734"/>
      <c r="EP914" s="734"/>
      <c r="EQ914" s="734"/>
      <c r="ER914" s="734"/>
      <c r="ES914" s="734"/>
      <c r="ET914" s="734"/>
      <c r="EU914" s="734"/>
      <c r="EV914" s="734"/>
      <c r="EW914" s="734"/>
      <c r="EX914" s="734"/>
      <c r="EY914" s="734"/>
      <c r="EZ914" s="734"/>
      <c r="FA914" s="734"/>
      <c r="FB914" s="734"/>
      <c r="FC914" s="734"/>
      <c r="FD914" s="734"/>
      <c r="FE914" s="734"/>
      <c r="FF914" s="734"/>
      <c r="FG914" s="734"/>
      <c r="FH914" s="734"/>
      <c r="FI914" s="734"/>
      <c r="FJ914" s="734"/>
      <c r="FK914" s="734"/>
      <c r="FL914" s="734"/>
      <c r="FM914" s="734"/>
      <c r="FN914" s="734"/>
      <c r="FO914" s="734"/>
      <c r="FP914" s="734"/>
      <c r="FQ914" s="734"/>
      <c r="FR914" s="734"/>
      <c r="FS914" s="734"/>
      <c r="FT914" s="734"/>
      <c r="FU914" s="734"/>
      <c r="FV914" s="734"/>
      <c r="FW914" s="734"/>
      <c r="FX914" s="734"/>
      <c r="FY914" s="734"/>
      <c r="FZ914" s="734"/>
      <c r="GA914" s="734"/>
      <c r="GB914" s="734"/>
      <c r="GC914" s="734"/>
      <c r="GD914" s="734"/>
      <c r="GE914" s="734"/>
      <c r="GF914" s="734"/>
      <c r="GG914" s="734"/>
      <c r="GH914" s="734"/>
      <c r="GI914" s="734"/>
      <c r="GJ914" s="734"/>
      <c r="GK914" s="734"/>
      <c r="GL914" s="734"/>
      <c r="GM914" s="734"/>
      <c r="GN914" s="734"/>
      <c r="GO914" s="734"/>
      <c r="GP914" s="734"/>
      <c r="GQ914" s="734"/>
      <c r="GR914" s="734"/>
      <c r="GS914" s="734"/>
      <c r="GT914" s="734"/>
      <c r="GU914" s="734"/>
      <c r="GV914" s="734"/>
      <c r="GW914" s="734"/>
      <c r="GX914" s="734"/>
      <c r="GY914" s="734"/>
      <c r="GZ914" s="734"/>
      <c r="HA914" s="734"/>
      <c r="HB914" s="734"/>
      <c r="HC914" s="734"/>
      <c r="HD914" s="734"/>
      <c r="HE914" s="734"/>
      <c r="HF914" s="734"/>
      <c r="HG914" s="734"/>
      <c r="HH914" s="734"/>
      <c r="HI914" s="734"/>
      <c r="HJ914" s="734"/>
      <c r="HK914" s="734"/>
      <c r="HL914" s="734"/>
      <c r="HM914" s="734"/>
      <c r="HN914" s="734"/>
      <c r="HO914" s="734"/>
      <c r="HP914" s="734"/>
      <c r="HQ914" s="734"/>
      <c r="HR914" s="734"/>
      <c r="HS914" s="734"/>
      <c r="HT914" s="734"/>
      <c r="HU914" s="734"/>
      <c r="HV914" s="734"/>
      <c r="HW914" s="734"/>
      <c r="HX914" s="734"/>
      <c r="HY914" s="734"/>
      <c r="HZ914" s="734"/>
      <c r="IA914" s="734"/>
      <c r="IB914" s="734"/>
      <c r="IC914" s="734"/>
      <c r="ID914" s="734"/>
      <c r="IE914" s="734"/>
      <c r="IF914" s="734"/>
      <c r="IG914" s="734"/>
      <c r="IH914" s="734"/>
      <c r="II914" s="734"/>
      <c r="IJ914" s="734"/>
      <c r="IK914" s="734"/>
      <c r="IL914" s="734"/>
      <c r="IM914" s="734"/>
      <c r="IN914" s="734"/>
      <c r="IO914" s="734"/>
      <c r="IP914" s="734"/>
      <c r="IQ914" s="734"/>
      <c r="IR914" s="734"/>
      <c r="IS914" s="734"/>
      <c r="IT914" s="734"/>
      <c r="IU914" s="734"/>
      <c r="IV914" s="734"/>
      <c r="IW914" s="734"/>
      <c r="IX914" s="734"/>
      <c r="IY914" s="254"/>
    </row>
    <row r="915" spans="1:259" s="327" customFormat="1" ht="12.95" customHeight="1">
      <c r="A915" s="330" t="s">
        <v>1171</v>
      </c>
      <c r="B915" s="331"/>
      <c r="C915" s="331"/>
      <c r="D915" s="334">
        <v>210034570</v>
      </c>
      <c r="E915" s="335" t="s">
        <v>1568</v>
      </c>
      <c r="F915" s="335"/>
      <c r="G915" s="336">
        <v>22100409</v>
      </c>
      <c r="H915" s="52"/>
      <c r="I915" s="52" t="s">
        <v>2493</v>
      </c>
      <c r="J915" s="52" t="s">
        <v>885</v>
      </c>
      <c r="K915" s="54" t="s">
        <v>2494</v>
      </c>
      <c r="L915" s="52" t="s">
        <v>103</v>
      </c>
      <c r="M915" s="178"/>
      <c r="N915" s="54"/>
      <c r="O915" s="52" t="s">
        <v>105</v>
      </c>
      <c r="P915" s="54" t="s">
        <v>106</v>
      </c>
      <c r="Q915" s="52" t="s">
        <v>107</v>
      </c>
      <c r="R915" s="54" t="s">
        <v>2149</v>
      </c>
      <c r="S915" s="55" t="s">
        <v>109</v>
      </c>
      <c r="T915" s="52" t="s">
        <v>106</v>
      </c>
      <c r="U915" s="54" t="s">
        <v>121</v>
      </c>
      <c r="V915" s="52" t="s">
        <v>111</v>
      </c>
      <c r="W915" s="255">
        <v>60</v>
      </c>
      <c r="X915" s="54" t="s">
        <v>112</v>
      </c>
      <c r="Y915" s="54"/>
      <c r="Z915" s="676"/>
      <c r="AA915" s="53"/>
      <c r="AB915" s="53"/>
      <c r="AC915" s="687">
        <v>90</v>
      </c>
      <c r="AD915" s="53">
        <v>10</v>
      </c>
      <c r="AE915" s="358" t="s">
        <v>128</v>
      </c>
      <c r="AF915" s="358" t="s">
        <v>114</v>
      </c>
      <c r="AG915" s="553">
        <v>100</v>
      </c>
      <c r="AH915" s="554">
        <v>150</v>
      </c>
      <c r="AI915" s="288">
        <v>0</v>
      </c>
      <c r="AJ915" s="368">
        <f>AI915*1.12</f>
        <v>0</v>
      </c>
      <c r="AK915" s="181"/>
      <c r="AL915" s="181"/>
      <c r="AM915" s="181"/>
      <c r="AN915" s="654" t="s">
        <v>115</v>
      </c>
      <c r="AO915" s="52"/>
      <c r="AP915" s="52"/>
      <c r="AQ915" s="654"/>
      <c r="AR915" s="26"/>
      <c r="AS915" s="26" t="s">
        <v>2507</v>
      </c>
      <c r="AT915" s="26"/>
      <c r="AU915" s="26"/>
      <c r="AV915" s="26"/>
      <c r="AW915" s="75"/>
      <c r="AX915" s="75"/>
      <c r="AY915" s="75"/>
      <c r="AZ915" s="75"/>
      <c r="BA915" s="76"/>
      <c r="BB915" s="381"/>
      <c r="BC915" s="156"/>
      <c r="BD915" s="156"/>
      <c r="BE915" s="983">
        <v>823</v>
      </c>
      <c r="BF915" s="734"/>
      <c r="BG915" s="734"/>
      <c r="BH915" s="734"/>
      <c r="BI915" s="734"/>
      <c r="BJ915" s="734"/>
      <c r="BK915" s="734"/>
      <c r="BL915" s="734"/>
      <c r="BM915" s="734"/>
      <c r="BN915" s="734"/>
      <c r="BO915" s="734"/>
      <c r="BP915" s="734"/>
      <c r="BQ915" s="734"/>
      <c r="BR915" s="734"/>
      <c r="BS915" s="734"/>
      <c r="BT915" s="734"/>
      <c r="BU915" s="734"/>
      <c r="BV915" s="734"/>
      <c r="BW915" s="734"/>
      <c r="BX915" s="734"/>
      <c r="BY915" s="734"/>
      <c r="BZ915" s="734"/>
      <c r="CA915" s="734"/>
      <c r="CB915" s="734"/>
      <c r="CC915" s="734"/>
      <c r="CD915" s="734"/>
      <c r="CE915" s="734"/>
      <c r="CF915" s="734"/>
      <c r="CG915" s="734"/>
      <c r="CH915" s="734"/>
      <c r="CI915" s="734"/>
      <c r="CJ915" s="734"/>
      <c r="CK915" s="734"/>
      <c r="CL915" s="734"/>
      <c r="CM915" s="734"/>
      <c r="CN915" s="734"/>
      <c r="CO915" s="734"/>
      <c r="CP915" s="734"/>
      <c r="CQ915" s="734"/>
      <c r="CR915" s="734"/>
      <c r="CS915" s="734"/>
      <c r="CT915" s="734"/>
      <c r="CU915" s="734"/>
      <c r="CV915" s="734"/>
      <c r="CW915" s="734"/>
      <c r="CX915" s="734"/>
      <c r="CY915" s="734"/>
      <c r="CZ915" s="734"/>
      <c r="DA915" s="734"/>
      <c r="DB915" s="734"/>
      <c r="DC915" s="734"/>
      <c r="DD915" s="734"/>
      <c r="DE915" s="734"/>
      <c r="DF915" s="734"/>
      <c r="DG915" s="734"/>
      <c r="DH915" s="734"/>
      <c r="DI915" s="734"/>
      <c r="DJ915" s="734"/>
      <c r="DK915" s="734"/>
      <c r="DL915" s="734"/>
      <c r="DM915" s="734"/>
      <c r="DN915" s="734"/>
      <c r="DO915" s="734"/>
      <c r="DP915" s="734"/>
      <c r="DQ915" s="734"/>
      <c r="DR915" s="734"/>
      <c r="DS915" s="734"/>
      <c r="DT915" s="734"/>
      <c r="DU915" s="734"/>
      <c r="DV915" s="734"/>
      <c r="DW915" s="734"/>
      <c r="DX915" s="734"/>
      <c r="DY915" s="734"/>
      <c r="DZ915" s="734"/>
      <c r="EA915" s="734"/>
      <c r="EB915" s="734"/>
      <c r="EC915" s="734"/>
      <c r="ED915" s="734"/>
      <c r="EE915" s="734"/>
      <c r="EF915" s="734"/>
      <c r="EG915" s="734"/>
      <c r="EH915" s="734"/>
      <c r="EI915" s="734"/>
      <c r="EJ915" s="734"/>
      <c r="EK915" s="734"/>
      <c r="EL915" s="734"/>
      <c r="EM915" s="734"/>
      <c r="EN915" s="734"/>
      <c r="EO915" s="734"/>
      <c r="EP915" s="734"/>
      <c r="EQ915" s="734"/>
      <c r="ER915" s="734"/>
      <c r="ES915" s="734"/>
      <c r="ET915" s="734"/>
      <c r="EU915" s="734"/>
      <c r="EV915" s="734"/>
      <c r="EW915" s="734"/>
      <c r="EX915" s="734"/>
      <c r="EY915" s="734"/>
      <c r="EZ915" s="734"/>
      <c r="FA915" s="734"/>
      <c r="FB915" s="734"/>
      <c r="FC915" s="734"/>
      <c r="FD915" s="734"/>
      <c r="FE915" s="734"/>
      <c r="FF915" s="734"/>
      <c r="FG915" s="734"/>
      <c r="FH915" s="734"/>
      <c r="FI915" s="734"/>
      <c r="FJ915" s="734"/>
      <c r="FK915" s="734"/>
      <c r="FL915" s="734"/>
      <c r="FM915" s="734"/>
      <c r="FN915" s="734"/>
      <c r="FO915" s="734"/>
      <c r="FP915" s="734"/>
      <c r="FQ915" s="734"/>
      <c r="FR915" s="734"/>
      <c r="FS915" s="734"/>
      <c r="FT915" s="734"/>
      <c r="FU915" s="734"/>
      <c r="FV915" s="734"/>
      <c r="FW915" s="734"/>
      <c r="FX915" s="734"/>
      <c r="FY915" s="734"/>
      <c r="FZ915" s="734"/>
      <c r="GA915" s="734"/>
      <c r="GB915" s="734"/>
      <c r="GC915" s="734"/>
      <c r="GD915" s="734"/>
      <c r="GE915" s="734"/>
      <c r="GF915" s="734"/>
      <c r="GG915" s="734"/>
      <c r="GH915" s="734"/>
      <c r="GI915" s="734"/>
      <c r="GJ915" s="734"/>
      <c r="GK915" s="734"/>
      <c r="GL915" s="734"/>
      <c r="GM915" s="734"/>
      <c r="GN915" s="734"/>
      <c r="GO915" s="734"/>
      <c r="GP915" s="734"/>
      <c r="GQ915" s="734"/>
      <c r="GR915" s="734"/>
      <c r="GS915" s="734"/>
      <c r="GT915" s="734"/>
      <c r="GU915" s="734"/>
      <c r="GV915" s="734"/>
      <c r="GW915" s="734"/>
      <c r="GX915" s="734"/>
      <c r="GY915" s="734"/>
      <c r="GZ915" s="734"/>
      <c r="HA915" s="734"/>
      <c r="HB915" s="734"/>
      <c r="HC915" s="734"/>
      <c r="HD915" s="734"/>
      <c r="HE915" s="734"/>
      <c r="HF915" s="734"/>
      <c r="HG915" s="734"/>
      <c r="HH915" s="734"/>
      <c r="HI915" s="734"/>
      <c r="HJ915" s="734"/>
      <c r="HK915" s="734"/>
      <c r="HL915" s="734"/>
      <c r="HM915" s="734"/>
      <c r="HN915" s="734"/>
      <c r="HO915" s="734"/>
      <c r="HP915" s="734"/>
      <c r="HQ915" s="734"/>
      <c r="HR915" s="734"/>
      <c r="HS915" s="734"/>
      <c r="HT915" s="734"/>
      <c r="HU915" s="734"/>
      <c r="HV915" s="734"/>
      <c r="HW915" s="734"/>
      <c r="HX915" s="734"/>
      <c r="HY915" s="734"/>
      <c r="HZ915" s="734"/>
      <c r="IA915" s="734"/>
      <c r="IB915" s="734"/>
      <c r="IC915" s="734"/>
      <c r="ID915" s="734"/>
      <c r="IE915" s="734"/>
      <c r="IF915" s="734"/>
      <c r="IG915" s="734"/>
      <c r="IH915" s="734"/>
      <c r="II915" s="734"/>
      <c r="IJ915" s="734"/>
      <c r="IK915" s="734"/>
      <c r="IL915" s="734"/>
      <c r="IM915" s="734"/>
      <c r="IN915" s="734"/>
      <c r="IO915" s="734"/>
      <c r="IP915" s="734"/>
      <c r="IQ915" s="734"/>
      <c r="IR915" s="734"/>
      <c r="IS915" s="734"/>
      <c r="IT915" s="734"/>
      <c r="IU915" s="734"/>
      <c r="IV915" s="734"/>
      <c r="IW915" s="734"/>
      <c r="IX915" s="734"/>
      <c r="IY915" s="254"/>
    </row>
    <row r="916" spans="1:259" s="327" customFormat="1" ht="12.95" customHeight="1">
      <c r="A916" s="330" t="s">
        <v>1171</v>
      </c>
      <c r="B916" s="287"/>
      <c r="C916" s="287"/>
      <c r="D916" s="628">
        <v>210034570</v>
      </c>
      <c r="E916" s="1580" t="s">
        <v>4528</v>
      </c>
      <c r="F916" s="1580"/>
      <c r="G916" s="287"/>
      <c r="H916" s="287"/>
      <c r="I916" s="52" t="s">
        <v>2493</v>
      </c>
      <c r="J916" s="52" t="s">
        <v>885</v>
      </c>
      <c r="K916" s="54" t="s">
        <v>2494</v>
      </c>
      <c r="L916" s="52" t="s">
        <v>103</v>
      </c>
      <c r="M916" s="178"/>
      <c r="N916" s="54"/>
      <c r="O916" s="52" t="s">
        <v>105</v>
      </c>
      <c r="P916" s="54" t="s">
        <v>106</v>
      </c>
      <c r="Q916" s="52" t="s">
        <v>107</v>
      </c>
      <c r="R916" s="54" t="s">
        <v>433</v>
      </c>
      <c r="S916" s="55" t="s">
        <v>109</v>
      </c>
      <c r="T916" s="52" t="s">
        <v>106</v>
      </c>
      <c r="U916" s="54" t="s">
        <v>121</v>
      </c>
      <c r="V916" s="52" t="s">
        <v>111</v>
      </c>
      <c r="W916" s="255">
        <v>60</v>
      </c>
      <c r="X916" s="54" t="s">
        <v>112</v>
      </c>
      <c r="Y916" s="54"/>
      <c r="Z916" s="676"/>
      <c r="AA916" s="53"/>
      <c r="AB916" s="1747"/>
      <c r="AC916" s="1758">
        <v>90</v>
      </c>
      <c r="AD916" s="1747">
        <v>10</v>
      </c>
      <c r="AE916" s="358" t="s">
        <v>128</v>
      </c>
      <c r="AF916" s="358" t="s">
        <v>114</v>
      </c>
      <c r="AG916" s="553">
        <v>100</v>
      </c>
      <c r="AH916" s="554">
        <v>150</v>
      </c>
      <c r="AI916" s="288">
        <v>15000</v>
      </c>
      <c r="AJ916" s="368">
        <v>16800</v>
      </c>
      <c r="AK916" s="181"/>
      <c r="AL916" s="181"/>
      <c r="AM916" s="181"/>
      <c r="AN916" s="654" t="s">
        <v>115</v>
      </c>
      <c r="AO916" s="52"/>
      <c r="AP916" s="52"/>
      <c r="AQ916" s="654"/>
      <c r="AR916" s="26"/>
      <c r="AS916" s="26" t="s">
        <v>2507</v>
      </c>
      <c r="AT916" s="26"/>
      <c r="AU916" s="26"/>
      <c r="AV916" s="26"/>
      <c r="AW916" s="75"/>
      <c r="AX916" s="75"/>
      <c r="AY916" s="75"/>
      <c r="AZ916" s="75"/>
      <c r="BA916" s="76"/>
      <c r="BB916" s="254"/>
      <c r="BC916" s="1"/>
      <c r="BD916" s="1"/>
      <c r="BE916" s="983">
        <v>824</v>
      </c>
      <c r="BF916" s="734"/>
      <c r="BG916" s="734"/>
      <c r="BH916" s="734"/>
      <c r="BI916" s="734"/>
      <c r="BJ916" s="734"/>
      <c r="BK916" s="734"/>
      <c r="BL916" s="734"/>
      <c r="BM916" s="734"/>
      <c r="BN916" s="734"/>
      <c r="BO916" s="734"/>
      <c r="BP916" s="734"/>
      <c r="BQ916" s="734"/>
      <c r="BR916" s="734"/>
      <c r="BS916" s="734"/>
      <c r="BT916" s="734"/>
      <c r="BU916" s="734"/>
      <c r="BV916" s="734"/>
      <c r="BW916" s="734"/>
      <c r="BX916" s="734"/>
      <c r="BY916" s="734"/>
      <c r="BZ916" s="734"/>
      <c r="CA916" s="734"/>
      <c r="CB916" s="734"/>
      <c r="CC916" s="734"/>
      <c r="CD916" s="734"/>
      <c r="CE916" s="734"/>
      <c r="CF916" s="734"/>
      <c r="CG916" s="734"/>
      <c r="CH916" s="734"/>
      <c r="CI916" s="734"/>
      <c r="CJ916" s="734"/>
      <c r="CK916" s="734"/>
      <c r="CL916" s="734"/>
      <c r="CM916" s="734"/>
      <c r="CN916" s="734"/>
      <c r="CO916" s="734"/>
      <c r="CP916" s="734"/>
      <c r="CQ916" s="734"/>
      <c r="CR916" s="734"/>
      <c r="CS916" s="734"/>
      <c r="CT916" s="734"/>
      <c r="CU916" s="734"/>
      <c r="CV916" s="734"/>
      <c r="CW916" s="734"/>
      <c r="CX916" s="734"/>
      <c r="CY916" s="734"/>
      <c r="CZ916" s="734"/>
      <c r="DA916" s="734"/>
      <c r="DB916" s="734"/>
      <c r="DC916" s="734"/>
      <c r="DD916" s="734"/>
      <c r="DE916" s="734"/>
      <c r="DF916" s="734"/>
      <c r="DG916" s="734"/>
      <c r="DH916" s="734"/>
      <c r="DI916" s="734"/>
      <c r="DJ916" s="734"/>
      <c r="DK916" s="734"/>
      <c r="DL916" s="734"/>
      <c r="DM916" s="734"/>
      <c r="DN916" s="734"/>
      <c r="DO916" s="734"/>
      <c r="DP916" s="734"/>
      <c r="DQ916" s="734"/>
      <c r="DR916" s="734"/>
      <c r="DS916" s="734"/>
      <c r="DT916" s="734"/>
      <c r="DU916" s="734"/>
      <c r="DV916" s="734"/>
      <c r="DW916" s="734"/>
      <c r="DX916" s="734"/>
      <c r="DY916" s="734"/>
      <c r="DZ916" s="734"/>
      <c r="EA916" s="734"/>
      <c r="EB916" s="734"/>
      <c r="EC916" s="734"/>
      <c r="ED916" s="734"/>
      <c r="EE916" s="734"/>
      <c r="EF916" s="734"/>
      <c r="EG916" s="734"/>
      <c r="EH916" s="734"/>
      <c r="EI916" s="734"/>
      <c r="EJ916" s="734"/>
      <c r="EK916" s="734"/>
      <c r="EL916" s="734"/>
      <c r="EM916" s="734"/>
      <c r="EN916" s="734"/>
      <c r="EO916" s="734"/>
      <c r="EP916" s="734"/>
      <c r="EQ916" s="734"/>
      <c r="ER916" s="734"/>
      <c r="ES916" s="734"/>
      <c r="ET916" s="734"/>
      <c r="EU916" s="734"/>
      <c r="EV916" s="734"/>
      <c r="EW916" s="734"/>
      <c r="EX916" s="734"/>
      <c r="EY916" s="734"/>
      <c r="EZ916" s="734"/>
      <c r="FA916" s="734"/>
      <c r="FB916" s="734"/>
      <c r="FC916" s="734"/>
      <c r="FD916" s="734"/>
      <c r="FE916" s="734"/>
      <c r="FF916" s="734"/>
      <c r="FG916" s="734"/>
      <c r="FH916" s="734"/>
      <c r="FI916" s="734"/>
      <c r="FJ916" s="734"/>
      <c r="FK916" s="734"/>
      <c r="FL916" s="734"/>
      <c r="FM916" s="734"/>
      <c r="FN916" s="734"/>
      <c r="FO916" s="734"/>
      <c r="FP916" s="734"/>
      <c r="FQ916" s="734"/>
      <c r="FR916" s="734"/>
      <c r="FS916" s="734"/>
      <c r="FT916" s="734"/>
      <c r="FU916" s="734"/>
      <c r="FV916" s="734"/>
      <c r="FW916" s="734"/>
      <c r="FX916" s="734"/>
      <c r="FY916" s="734"/>
      <c r="FZ916" s="734"/>
      <c r="GA916" s="734"/>
      <c r="GB916" s="734"/>
      <c r="GC916" s="734"/>
      <c r="GD916" s="734"/>
      <c r="GE916" s="734"/>
      <c r="GF916" s="734"/>
      <c r="GG916" s="734"/>
      <c r="GH916" s="734"/>
      <c r="GI916" s="734"/>
      <c r="GJ916" s="734"/>
      <c r="GK916" s="734"/>
      <c r="GL916" s="734"/>
      <c r="GM916" s="734"/>
      <c r="GN916" s="734"/>
      <c r="GO916" s="734"/>
      <c r="GP916" s="734"/>
      <c r="GQ916" s="734"/>
      <c r="GR916" s="734"/>
      <c r="GS916" s="734"/>
      <c r="GT916" s="734"/>
      <c r="GU916" s="734"/>
      <c r="GV916" s="734"/>
      <c r="GW916" s="734"/>
      <c r="GX916" s="734"/>
      <c r="GY916" s="734"/>
      <c r="GZ916" s="734"/>
      <c r="HA916" s="734"/>
      <c r="HB916" s="734"/>
      <c r="HC916" s="734"/>
      <c r="HD916" s="734"/>
      <c r="HE916" s="734"/>
      <c r="HF916" s="734"/>
      <c r="HG916" s="734"/>
      <c r="HH916" s="734"/>
      <c r="HI916" s="734"/>
      <c r="HJ916" s="734"/>
      <c r="HK916" s="734"/>
      <c r="HL916" s="734"/>
      <c r="HM916" s="734"/>
      <c r="HN916" s="734"/>
      <c r="HO916" s="734"/>
      <c r="HP916" s="734"/>
      <c r="HQ916" s="734"/>
      <c r="HR916" s="734"/>
      <c r="HS916" s="734"/>
      <c r="HT916" s="734"/>
      <c r="HU916" s="734"/>
      <c r="HV916" s="734"/>
      <c r="HW916" s="734"/>
      <c r="HX916" s="734"/>
      <c r="HY916" s="734"/>
      <c r="HZ916" s="734"/>
      <c r="IA916" s="734"/>
      <c r="IB916" s="734"/>
      <c r="IC916" s="734"/>
      <c r="ID916" s="734"/>
      <c r="IE916" s="734"/>
      <c r="IF916" s="734"/>
      <c r="IG916" s="734"/>
      <c r="IH916" s="734"/>
      <c r="II916" s="734"/>
      <c r="IJ916" s="734"/>
      <c r="IK916" s="734"/>
      <c r="IL916" s="734"/>
      <c r="IM916" s="734"/>
      <c r="IN916" s="734"/>
      <c r="IO916" s="734"/>
      <c r="IP916" s="734"/>
      <c r="IQ916" s="734"/>
      <c r="IR916" s="734"/>
      <c r="IS916" s="734"/>
      <c r="IT916" s="734"/>
      <c r="IU916" s="734"/>
      <c r="IV916" s="734"/>
      <c r="IW916" s="734"/>
      <c r="IX916" s="734"/>
      <c r="IY916" s="254"/>
    </row>
    <row r="917" spans="1:259" s="327" customFormat="1" ht="12.95" customHeight="1">
      <c r="A917" s="330" t="s">
        <v>1171</v>
      </c>
      <c r="B917" s="331"/>
      <c r="C917" s="331"/>
      <c r="D917" s="334">
        <v>210034571</v>
      </c>
      <c r="E917" s="335" t="s">
        <v>1569</v>
      </c>
      <c r="F917" s="335"/>
      <c r="G917" s="336">
        <v>22100410</v>
      </c>
      <c r="H917" s="52"/>
      <c r="I917" s="52" t="s">
        <v>2493</v>
      </c>
      <c r="J917" s="52" t="s">
        <v>885</v>
      </c>
      <c r="K917" s="54" t="s">
        <v>2494</v>
      </c>
      <c r="L917" s="52" t="s">
        <v>103</v>
      </c>
      <c r="M917" s="178"/>
      <c r="N917" s="54"/>
      <c r="O917" s="52" t="s">
        <v>105</v>
      </c>
      <c r="P917" s="54" t="s">
        <v>106</v>
      </c>
      <c r="Q917" s="52" t="s">
        <v>107</v>
      </c>
      <c r="R917" s="54" t="s">
        <v>2149</v>
      </c>
      <c r="S917" s="55" t="s">
        <v>109</v>
      </c>
      <c r="T917" s="52" t="s">
        <v>106</v>
      </c>
      <c r="U917" s="54" t="s">
        <v>121</v>
      </c>
      <c r="V917" s="52" t="s">
        <v>111</v>
      </c>
      <c r="W917" s="255">
        <v>60</v>
      </c>
      <c r="X917" s="54" t="s">
        <v>112</v>
      </c>
      <c r="Y917" s="54"/>
      <c r="Z917" s="676"/>
      <c r="AA917" s="53"/>
      <c r="AB917" s="53"/>
      <c r="AC917" s="687">
        <v>90</v>
      </c>
      <c r="AD917" s="53">
        <v>10</v>
      </c>
      <c r="AE917" s="358" t="s">
        <v>128</v>
      </c>
      <c r="AF917" s="358" t="s">
        <v>114</v>
      </c>
      <c r="AG917" s="553">
        <v>54</v>
      </c>
      <c r="AH917" s="554">
        <v>175</v>
      </c>
      <c r="AI917" s="152">
        <v>0</v>
      </c>
      <c r="AJ917" s="153">
        <f>AI917*1.12</f>
        <v>0</v>
      </c>
      <c r="AK917" s="181"/>
      <c r="AL917" s="181"/>
      <c r="AM917" s="181"/>
      <c r="AN917" s="654" t="s">
        <v>115</v>
      </c>
      <c r="AO917" s="52"/>
      <c r="AP917" s="52"/>
      <c r="AQ917" s="654"/>
      <c r="AR917" s="26"/>
      <c r="AS917" s="26" t="s">
        <v>2508</v>
      </c>
      <c r="AT917" s="26"/>
      <c r="AU917" s="26"/>
      <c r="AV917" s="26"/>
      <c r="AW917" s="75"/>
      <c r="AX917" s="75"/>
      <c r="AY917" s="75"/>
      <c r="AZ917" s="75"/>
      <c r="BA917" s="76"/>
      <c r="BB917" s="381"/>
      <c r="BC917" s="156"/>
      <c r="BD917" s="156"/>
      <c r="BE917" s="983">
        <v>825</v>
      </c>
      <c r="BF917" s="734"/>
      <c r="BG917" s="734"/>
      <c r="BH917" s="734"/>
      <c r="BI917" s="734"/>
      <c r="BJ917" s="734"/>
      <c r="BK917" s="734"/>
      <c r="BL917" s="734"/>
      <c r="BM917" s="734"/>
      <c r="BN917" s="734"/>
      <c r="BO917" s="734"/>
      <c r="BP917" s="734"/>
      <c r="BQ917" s="734"/>
      <c r="BR917" s="734"/>
      <c r="BS917" s="734"/>
      <c r="BT917" s="734"/>
      <c r="BU917" s="734"/>
      <c r="BV917" s="734"/>
      <c r="BW917" s="734"/>
      <c r="BX917" s="734"/>
      <c r="BY917" s="734"/>
      <c r="BZ917" s="734"/>
      <c r="CA917" s="734"/>
      <c r="CB917" s="734"/>
      <c r="CC917" s="734"/>
      <c r="CD917" s="734"/>
      <c r="CE917" s="734"/>
      <c r="CF917" s="734"/>
      <c r="CG917" s="734"/>
      <c r="CH917" s="734"/>
      <c r="CI917" s="734"/>
      <c r="CJ917" s="734"/>
      <c r="CK917" s="734"/>
      <c r="CL917" s="734"/>
      <c r="CM917" s="734"/>
      <c r="CN917" s="734"/>
      <c r="CO917" s="734"/>
      <c r="CP917" s="734"/>
      <c r="CQ917" s="734"/>
      <c r="CR917" s="734"/>
      <c r="CS917" s="734"/>
      <c r="CT917" s="734"/>
      <c r="CU917" s="734"/>
      <c r="CV917" s="734"/>
      <c r="CW917" s="734"/>
      <c r="CX917" s="734"/>
      <c r="CY917" s="734"/>
      <c r="CZ917" s="734"/>
      <c r="DA917" s="734"/>
      <c r="DB917" s="734"/>
      <c r="DC917" s="734"/>
      <c r="DD917" s="734"/>
      <c r="DE917" s="734"/>
      <c r="DF917" s="734"/>
      <c r="DG917" s="734"/>
      <c r="DH917" s="734"/>
      <c r="DI917" s="734"/>
      <c r="DJ917" s="734"/>
      <c r="DK917" s="734"/>
      <c r="DL917" s="734"/>
      <c r="DM917" s="734"/>
      <c r="DN917" s="734"/>
      <c r="DO917" s="734"/>
      <c r="DP917" s="734"/>
      <c r="DQ917" s="734"/>
      <c r="DR917" s="734"/>
      <c r="DS917" s="734"/>
      <c r="DT917" s="734"/>
      <c r="DU917" s="734"/>
      <c r="DV917" s="734"/>
      <c r="DW917" s="734"/>
      <c r="DX917" s="734"/>
      <c r="DY917" s="734"/>
      <c r="DZ917" s="734"/>
      <c r="EA917" s="734"/>
      <c r="EB917" s="734"/>
      <c r="EC917" s="734"/>
      <c r="ED917" s="734"/>
      <c r="EE917" s="734"/>
      <c r="EF917" s="734"/>
      <c r="EG917" s="734"/>
      <c r="EH917" s="734"/>
      <c r="EI917" s="734"/>
      <c r="EJ917" s="734"/>
      <c r="EK917" s="734"/>
      <c r="EL917" s="734"/>
      <c r="EM917" s="734"/>
      <c r="EN917" s="734"/>
      <c r="EO917" s="734"/>
      <c r="EP917" s="734"/>
      <c r="EQ917" s="734"/>
      <c r="ER917" s="734"/>
      <c r="ES917" s="734"/>
      <c r="ET917" s="734"/>
      <c r="EU917" s="734"/>
      <c r="EV917" s="734"/>
      <c r="EW917" s="734"/>
      <c r="EX917" s="734"/>
      <c r="EY917" s="734"/>
      <c r="EZ917" s="734"/>
      <c r="FA917" s="734"/>
      <c r="FB917" s="734"/>
      <c r="FC917" s="734"/>
      <c r="FD917" s="734"/>
      <c r="FE917" s="734"/>
      <c r="FF917" s="734"/>
      <c r="FG917" s="734"/>
      <c r="FH917" s="734"/>
      <c r="FI917" s="734"/>
      <c r="FJ917" s="734"/>
      <c r="FK917" s="734"/>
      <c r="FL917" s="734"/>
      <c r="FM917" s="734"/>
      <c r="FN917" s="734"/>
      <c r="FO917" s="734"/>
      <c r="FP917" s="734"/>
      <c r="FQ917" s="734"/>
      <c r="FR917" s="734"/>
      <c r="FS917" s="734"/>
      <c r="FT917" s="734"/>
      <c r="FU917" s="734"/>
      <c r="FV917" s="734"/>
      <c r="FW917" s="734"/>
      <c r="FX917" s="734"/>
      <c r="FY917" s="734"/>
      <c r="FZ917" s="734"/>
      <c r="GA917" s="734"/>
      <c r="GB917" s="734"/>
      <c r="GC917" s="734"/>
      <c r="GD917" s="734"/>
      <c r="GE917" s="734"/>
      <c r="GF917" s="734"/>
      <c r="GG917" s="734"/>
      <c r="GH917" s="734"/>
      <c r="GI917" s="734"/>
      <c r="GJ917" s="734"/>
      <c r="GK917" s="734"/>
      <c r="GL917" s="734"/>
      <c r="GM917" s="734"/>
      <c r="GN917" s="734"/>
      <c r="GO917" s="734"/>
      <c r="GP917" s="734"/>
      <c r="GQ917" s="734"/>
      <c r="GR917" s="734"/>
      <c r="GS917" s="734"/>
      <c r="GT917" s="734"/>
      <c r="GU917" s="734"/>
      <c r="GV917" s="734"/>
      <c r="GW917" s="734"/>
      <c r="GX917" s="734"/>
      <c r="GY917" s="734"/>
      <c r="GZ917" s="734"/>
      <c r="HA917" s="734"/>
      <c r="HB917" s="734"/>
      <c r="HC917" s="734"/>
      <c r="HD917" s="734"/>
      <c r="HE917" s="734"/>
      <c r="HF917" s="734"/>
      <c r="HG917" s="734"/>
      <c r="HH917" s="734"/>
      <c r="HI917" s="734"/>
      <c r="HJ917" s="734"/>
      <c r="HK917" s="734"/>
      <c r="HL917" s="734"/>
      <c r="HM917" s="734"/>
      <c r="HN917" s="734"/>
      <c r="HO917" s="734"/>
      <c r="HP917" s="734"/>
      <c r="HQ917" s="734"/>
      <c r="HR917" s="734"/>
      <c r="HS917" s="734"/>
      <c r="HT917" s="734"/>
      <c r="HU917" s="734"/>
      <c r="HV917" s="734"/>
      <c r="HW917" s="734"/>
      <c r="HX917" s="734"/>
      <c r="HY917" s="734"/>
      <c r="HZ917" s="734"/>
      <c r="IA917" s="734"/>
      <c r="IB917" s="734"/>
      <c r="IC917" s="734"/>
      <c r="ID917" s="734"/>
      <c r="IE917" s="734"/>
      <c r="IF917" s="734"/>
      <c r="IG917" s="734"/>
      <c r="IH917" s="734"/>
      <c r="II917" s="734"/>
      <c r="IJ917" s="734"/>
      <c r="IK917" s="734"/>
      <c r="IL917" s="734"/>
      <c r="IM917" s="734"/>
      <c r="IN917" s="734"/>
      <c r="IO917" s="734"/>
      <c r="IP917" s="734"/>
      <c r="IQ917" s="734"/>
      <c r="IR917" s="734"/>
      <c r="IS917" s="734"/>
      <c r="IT917" s="734"/>
      <c r="IU917" s="734"/>
      <c r="IV917" s="734"/>
      <c r="IW917" s="734"/>
      <c r="IX917" s="734"/>
      <c r="IY917" s="254"/>
    </row>
    <row r="918" spans="1:259" s="327" customFormat="1" ht="12.95" customHeight="1">
      <c r="A918" s="330" t="s">
        <v>1171</v>
      </c>
      <c r="B918" s="287"/>
      <c r="C918" s="287"/>
      <c r="D918" s="628">
        <v>210034571</v>
      </c>
      <c r="E918" s="1580" t="s">
        <v>4529</v>
      </c>
      <c r="F918" s="1580"/>
      <c r="G918" s="287"/>
      <c r="H918" s="287"/>
      <c r="I918" s="52" t="s">
        <v>2493</v>
      </c>
      <c r="J918" s="52" t="s">
        <v>885</v>
      </c>
      <c r="K918" s="54" t="s">
        <v>2494</v>
      </c>
      <c r="L918" s="52" t="s">
        <v>103</v>
      </c>
      <c r="M918" s="178"/>
      <c r="N918" s="54"/>
      <c r="O918" s="52" t="s">
        <v>105</v>
      </c>
      <c r="P918" s="54" t="s">
        <v>106</v>
      </c>
      <c r="Q918" s="52" t="s">
        <v>107</v>
      </c>
      <c r="R918" s="54" t="s">
        <v>433</v>
      </c>
      <c r="S918" s="55" t="s">
        <v>109</v>
      </c>
      <c r="T918" s="52" t="s">
        <v>106</v>
      </c>
      <c r="U918" s="54" t="s">
        <v>121</v>
      </c>
      <c r="V918" s="52" t="s">
        <v>111</v>
      </c>
      <c r="W918" s="255">
        <v>60</v>
      </c>
      <c r="X918" s="54" t="s">
        <v>112</v>
      </c>
      <c r="Y918" s="54"/>
      <c r="Z918" s="676"/>
      <c r="AA918" s="53"/>
      <c r="AB918" s="1747"/>
      <c r="AC918" s="1758">
        <v>90</v>
      </c>
      <c r="AD918" s="1747">
        <v>10</v>
      </c>
      <c r="AE918" s="358" t="s">
        <v>128</v>
      </c>
      <c r="AF918" s="358" t="s">
        <v>114</v>
      </c>
      <c r="AG918" s="553">
        <v>54</v>
      </c>
      <c r="AH918" s="554">
        <v>175</v>
      </c>
      <c r="AI918" s="288">
        <v>9450</v>
      </c>
      <c r="AJ918" s="368">
        <v>10584.000000000002</v>
      </c>
      <c r="AK918" s="181"/>
      <c r="AL918" s="181"/>
      <c r="AM918" s="181"/>
      <c r="AN918" s="654" t="s">
        <v>115</v>
      </c>
      <c r="AO918" s="52"/>
      <c r="AP918" s="52"/>
      <c r="AQ918" s="654"/>
      <c r="AR918" s="26"/>
      <c r="AS918" s="26" t="s">
        <v>2508</v>
      </c>
      <c r="AT918" s="26"/>
      <c r="AU918" s="26"/>
      <c r="AV918" s="26"/>
      <c r="AW918" s="75"/>
      <c r="AX918" s="75"/>
      <c r="AY918" s="75"/>
      <c r="AZ918" s="75"/>
      <c r="BA918" s="76"/>
      <c r="BB918" s="254"/>
      <c r="BC918" s="1"/>
      <c r="BD918" s="1"/>
      <c r="BE918" s="983">
        <v>826</v>
      </c>
      <c r="BF918" s="734"/>
      <c r="BG918" s="734"/>
      <c r="BH918" s="734"/>
      <c r="BI918" s="734"/>
      <c r="BJ918" s="734"/>
      <c r="BK918" s="734"/>
      <c r="BL918" s="734"/>
      <c r="BM918" s="734"/>
      <c r="BN918" s="734"/>
      <c r="BO918" s="734"/>
      <c r="BP918" s="734"/>
      <c r="BQ918" s="734"/>
      <c r="BR918" s="734"/>
      <c r="BS918" s="734"/>
      <c r="BT918" s="734"/>
      <c r="BU918" s="734"/>
      <c r="BV918" s="734"/>
      <c r="BW918" s="734"/>
      <c r="BX918" s="734"/>
      <c r="BY918" s="734"/>
      <c r="BZ918" s="734"/>
      <c r="CA918" s="734"/>
      <c r="CB918" s="734"/>
      <c r="CC918" s="734"/>
      <c r="CD918" s="734"/>
      <c r="CE918" s="734"/>
      <c r="CF918" s="734"/>
      <c r="CG918" s="734"/>
      <c r="CH918" s="734"/>
      <c r="CI918" s="734"/>
      <c r="CJ918" s="734"/>
      <c r="CK918" s="734"/>
      <c r="CL918" s="734"/>
      <c r="CM918" s="734"/>
      <c r="CN918" s="734"/>
      <c r="CO918" s="734"/>
      <c r="CP918" s="734"/>
      <c r="CQ918" s="734"/>
      <c r="CR918" s="734"/>
      <c r="CS918" s="734"/>
      <c r="CT918" s="734"/>
      <c r="CU918" s="734"/>
      <c r="CV918" s="734"/>
      <c r="CW918" s="734"/>
      <c r="CX918" s="734"/>
      <c r="CY918" s="734"/>
      <c r="CZ918" s="734"/>
      <c r="DA918" s="734"/>
      <c r="DB918" s="734"/>
      <c r="DC918" s="734"/>
      <c r="DD918" s="734"/>
      <c r="DE918" s="734"/>
      <c r="DF918" s="734"/>
      <c r="DG918" s="734"/>
      <c r="DH918" s="734"/>
      <c r="DI918" s="734"/>
      <c r="DJ918" s="734"/>
      <c r="DK918" s="734"/>
      <c r="DL918" s="734"/>
      <c r="DM918" s="734"/>
      <c r="DN918" s="734"/>
      <c r="DO918" s="734"/>
      <c r="DP918" s="734"/>
      <c r="DQ918" s="734"/>
      <c r="DR918" s="734"/>
      <c r="DS918" s="734"/>
      <c r="DT918" s="734"/>
      <c r="DU918" s="734"/>
      <c r="DV918" s="734"/>
      <c r="DW918" s="734"/>
      <c r="DX918" s="734"/>
      <c r="DY918" s="734"/>
      <c r="DZ918" s="734"/>
      <c r="EA918" s="734"/>
      <c r="EB918" s="734"/>
      <c r="EC918" s="734"/>
      <c r="ED918" s="734"/>
      <c r="EE918" s="734"/>
      <c r="EF918" s="734"/>
      <c r="EG918" s="734"/>
      <c r="EH918" s="734"/>
      <c r="EI918" s="734"/>
      <c r="EJ918" s="734"/>
      <c r="EK918" s="734"/>
      <c r="EL918" s="734"/>
      <c r="EM918" s="734"/>
      <c r="EN918" s="734"/>
      <c r="EO918" s="734"/>
      <c r="EP918" s="734"/>
      <c r="EQ918" s="734"/>
      <c r="ER918" s="734"/>
      <c r="ES918" s="734"/>
      <c r="ET918" s="734"/>
      <c r="EU918" s="734"/>
      <c r="EV918" s="734"/>
      <c r="EW918" s="734"/>
      <c r="EX918" s="734"/>
      <c r="EY918" s="734"/>
      <c r="EZ918" s="734"/>
      <c r="FA918" s="734"/>
      <c r="FB918" s="734"/>
      <c r="FC918" s="734"/>
      <c r="FD918" s="734"/>
      <c r="FE918" s="734"/>
      <c r="FF918" s="734"/>
      <c r="FG918" s="734"/>
      <c r="FH918" s="734"/>
      <c r="FI918" s="734"/>
      <c r="FJ918" s="734"/>
      <c r="FK918" s="734"/>
      <c r="FL918" s="734"/>
      <c r="FM918" s="734"/>
      <c r="FN918" s="734"/>
      <c r="FO918" s="734"/>
      <c r="FP918" s="734"/>
      <c r="FQ918" s="734"/>
      <c r="FR918" s="734"/>
      <c r="FS918" s="734"/>
      <c r="FT918" s="734"/>
      <c r="FU918" s="734"/>
      <c r="FV918" s="734"/>
      <c r="FW918" s="734"/>
      <c r="FX918" s="734"/>
      <c r="FY918" s="734"/>
      <c r="FZ918" s="734"/>
      <c r="GA918" s="734"/>
      <c r="GB918" s="734"/>
      <c r="GC918" s="734"/>
      <c r="GD918" s="734"/>
      <c r="GE918" s="734"/>
      <c r="GF918" s="734"/>
      <c r="GG918" s="734"/>
      <c r="GH918" s="734"/>
      <c r="GI918" s="734"/>
      <c r="GJ918" s="734"/>
      <c r="GK918" s="734"/>
      <c r="GL918" s="734"/>
      <c r="GM918" s="734"/>
      <c r="GN918" s="734"/>
      <c r="GO918" s="734"/>
      <c r="GP918" s="734"/>
      <c r="GQ918" s="734"/>
      <c r="GR918" s="734"/>
      <c r="GS918" s="734"/>
      <c r="GT918" s="734"/>
      <c r="GU918" s="734"/>
      <c r="GV918" s="734"/>
      <c r="GW918" s="734"/>
      <c r="GX918" s="734"/>
      <c r="GY918" s="734"/>
      <c r="GZ918" s="734"/>
      <c r="HA918" s="734"/>
      <c r="HB918" s="734"/>
      <c r="HC918" s="734"/>
      <c r="HD918" s="734"/>
      <c r="HE918" s="734"/>
      <c r="HF918" s="734"/>
      <c r="HG918" s="734"/>
      <c r="HH918" s="734"/>
      <c r="HI918" s="734"/>
      <c r="HJ918" s="734"/>
      <c r="HK918" s="734"/>
      <c r="HL918" s="734"/>
      <c r="HM918" s="734"/>
      <c r="HN918" s="734"/>
      <c r="HO918" s="734"/>
      <c r="HP918" s="734"/>
      <c r="HQ918" s="734"/>
      <c r="HR918" s="734"/>
      <c r="HS918" s="734"/>
      <c r="HT918" s="734"/>
      <c r="HU918" s="734"/>
      <c r="HV918" s="734"/>
      <c r="HW918" s="734"/>
      <c r="HX918" s="734"/>
      <c r="HY918" s="734"/>
      <c r="HZ918" s="734"/>
      <c r="IA918" s="734"/>
      <c r="IB918" s="734"/>
      <c r="IC918" s="734"/>
      <c r="ID918" s="734"/>
      <c r="IE918" s="734"/>
      <c r="IF918" s="734"/>
      <c r="IG918" s="734"/>
      <c r="IH918" s="734"/>
      <c r="II918" s="734"/>
      <c r="IJ918" s="734"/>
      <c r="IK918" s="734"/>
      <c r="IL918" s="734"/>
      <c r="IM918" s="734"/>
      <c r="IN918" s="734"/>
      <c r="IO918" s="734"/>
      <c r="IP918" s="734"/>
      <c r="IQ918" s="734"/>
      <c r="IR918" s="734"/>
      <c r="IS918" s="734"/>
      <c r="IT918" s="734"/>
      <c r="IU918" s="734"/>
      <c r="IV918" s="734"/>
      <c r="IW918" s="734"/>
      <c r="IX918" s="734"/>
      <c r="IY918" s="254"/>
    </row>
    <row r="919" spans="1:259" s="327" customFormat="1" ht="12.95" customHeight="1">
      <c r="A919" s="330" t="s">
        <v>1171</v>
      </c>
      <c r="B919" s="331"/>
      <c r="C919" s="331"/>
      <c r="D919" s="334">
        <v>210019295</v>
      </c>
      <c r="E919" s="335" t="s">
        <v>1570</v>
      </c>
      <c r="F919" s="335"/>
      <c r="G919" s="336">
        <v>22100411</v>
      </c>
      <c r="H919" s="52"/>
      <c r="I919" s="52" t="s">
        <v>2509</v>
      </c>
      <c r="J919" s="52" t="s">
        <v>885</v>
      </c>
      <c r="K919" s="54" t="s">
        <v>2510</v>
      </c>
      <c r="L919" s="52" t="s">
        <v>103</v>
      </c>
      <c r="M919" s="178"/>
      <c r="N919" s="54"/>
      <c r="O919" s="52" t="s">
        <v>105</v>
      </c>
      <c r="P919" s="54" t="s">
        <v>106</v>
      </c>
      <c r="Q919" s="52" t="s">
        <v>107</v>
      </c>
      <c r="R919" s="54" t="s">
        <v>2149</v>
      </c>
      <c r="S919" s="55" t="s">
        <v>109</v>
      </c>
      <c r="T919" s="52" t="s">
        <v>106</v>
      </c>
      <c r="U919" s="54" t="s">
        <v>121</v>
      </c>
      <c r="V919" s="52" t="s">
        <v>111</v>
      </c>
      <c r="W919" s="255">
        <v>60</v>
      </c>
      <c r="X919" s="54" t="s">
        <v>112</v>
      </c>
      <c r="Y919" s="54"/>
      <c r="Z919" s="676"/>
      <c r="AA919" s="53"/>
      <c r="AB919" s="53"/>
      <c r="AC919" s="687">
        <v>90</v>
      </c>
      <c r="AD919" s="53">
        <v>10</v>
      </c>
      <c r="AE919" s="358" t="s">
        <v>128</v>
      </c>
      <c r="AF919" s="358" t="s">
        <v>114</v>
      </c>
      <c r="AG919" s="553">
        <v>16</v>
      </c>
      <c r="AH919" s="554">
        <v>379.16</v>
      </c>
      <c r="AI919" s="152">
        <v>0</v>
      </c>
      <c r="AJ919" s="153">
        <f>AI919*1.12</f>
        <v>0</v>
      </c>
      <c r="AK919" s="181"/>
      <c r="AL919" s="181"/>
      <c r="AM919" s="181"/>
      <c r="AN919" s="654" t="s">
        <v>115</v>
      </c>
      <c r="AO919" s="52"/>
      <c r="AP919" s="52"/>
      <c r="AQ919" s="654"/>
      <c r="AR919" s="26"/>
      <c r="AS919" s="26" t="s">
        <v>2511</v>
      </c>
      <c r="AT919" s="26"/>
      <c r="AU919" s="26"/>
      <c r="AV919" s="26"/>
      <c r="AW919" s="75"/>
      <c r="AX919" s="75"/>
      <c r="AY919" s="75"/>
      <c r="AZ919" s="75"/>
      <c r="BA919" s="76"/>
      <c r="BB919" s="381"/>
      <c r="BC919" s="156"/>
      <c r="BD919" s="156"/>
      <c r="BE919" s="983">
        <v>827</v>
      </c>
      <c r="BF919" s="734"/>
      <c r="BG919" s="734"/>
      <c r="BH919" s="734"/>
      <c r="BI919" s="734"/>
      <c r="BJ919" s="734"/>
      <c r="BK919" s="734"/>
      <c r="BL919" s="734"/>
      <c r="BM919" s="734"/>
      <c r="BN919" s="734"/>
      <c r="BO919" s="734"/>
      <c r="BP919" s="734"/>
      <c r="BQ919" s="734"/>
      <c r="BR919" s="734"/>
      <c r="BS919" s="734"/>
      <c r="BT919" s="734"/>
      <c r="BU919" s="734"/>
      <c r="BV919" s="734"/>
      <c r="BW919" s="734"/>
      <c r="BX919" s="734"/>
      <c r="BY919" s="734"/>
      <c r="BZ919" s="734"/>
      <c r="CA919" s="734"/>
      <c r="CB919" s="734"/>
      <c r="CC919" s="734"/>
      <c r="CD919" s="734"/>
      <c r="CE919" s="734"/>
      <c r="CF919" s="734"/>
      <c r="CG919" s="734"/>
      <c r="CH919" s="734"/>
      <c r="CI919" s="734"/>
      <c r="CJ919" s="734"/>
      <c r="CK919" s="734"/>
      <c r="CL919" s="734"/>
      <c r="CM919" s="734"/>
      <c r="CN919" s="734"/>
      <c r="CO919" s="734"/>
      <c r="CP919" s="734"/>
      <c r="CQ919" s="734"/>
      <c r="CR919" s="734"/>
      <c r="CS919" s="734"/>
      <c r="CT919" s="734"/>
      <c r="CU919" s="734"/>
      <c r="CV919" s="734"/>
      <c r="CW919" s="734"/>
      <c r="CX919" s="734"/>
      <c r="CY919" s="734"/>
      <c r="CZ919" s="734"/>
      <c r="DA919" s="734"/>
      <c r="DB919" s="734"/>
      <c r="DC919" s="734"/>
      <c r="DD919" s="734"/>
      <c r="DE919" s="734"/>
      <c r="DF919" s="734"/>
      <c r="DG919" s="734"/>
      <c r="DH919" s="734"/>
      <c r="DI919" s="734"/>
      <c r="DJ919" s="734"/>
      <c r="DK919" s="734"/>
      <c r="DL919" s="734"/>
      <c r="DM919" s="734"/>
      <c r="DN919" s="734"/>
      <c r="DO919" s="734"/>
      <c r="DP919" s="734"/>
      <c r="DQ919" s="734"/>
      <c r="DR919" s="734"/>
      <c r="DS919" s="734"/>
      <c r="DT919" s="734"/>
      <c r="DU919" s="734"/>
      <c r="DV919" s="734"/>
      <c r="DW919" s="734"/>
      <c r="DX919" s="734"/>
      <c r="DY919" s="734"/>
      <c r="DZ919" s="734"/>
      <c r="EA919" s="734"/>
      <c r="EB919" s="734"/>
      <c r="EC919" s="734"/>
      <c r="ED919" s="734"/>
      <c r="EE919" s="734"/>
      <c r="EF919" s="734"/>
      <c r="EG919" s="734"/>
      <c r="EH919" s="734"/>
      <c r="EI919" s="734"/>
      <c r="EJ919" s="734"/>
      <c r="EK919" s="734"/>
      <c r="EL919" s="734"/>
      <c r="EM919" s="734"/>
      <c r="EN919" s="734"/>
      <c r="EO919" s="734"/>
      <c r="EP919" s="734"/>
      <c r="EQ919" s="734"/>
      <c r="ER919" s="734"/>
      <c r="ES919" s="734"/>
      <c r="ET919" s="734"/>
      <c r="EU919" s="734"/>
      <c r="EV919" s="734"/>
      <c r="EW919" s="734"/>
      <c r="EX919" s="734"/>
      <c r="EY919" s="734"/>
      <c r="EZ919" s="734"/>
      <c r="FA919" s="734"/>
      <c r="FB919" s="734"/>
      <c r="FC919" s="734"/>
      <c r="FD919" s="734"/>
      <c r="FE919" s="734"/>
      <c r="FF919" s="734"/>
      <c r="FG919" s="734"/>
      <c r="FH919" s="734"/>
      <c r="FI919" s="734"/>
      <c r="FJ919" s="734"/>
      <c r="FK919" s="734"/>
      <c r="FL919" s="734"/>
      <c r="FM919" s="734"/>
      <c r="FN919" s="734"/>
      <c r="FO919" s="734"/>
      <c r="FP919" s="734"/>
      <c r="FQ919" s="734"/>
      <c r="FR919" s="734"/>
      <c r="FS919" s="734"/>
      <c r="FT919" s="734"/>
      <c r="FU919" s="734"/>
      <c r="FV919" s="734"/>
      <c r="FW919" s="734"/>
      <c r="FX919" s="734"/>
      <c r="FY919" s="734"/>
      <c r="FZ919" s="734"/>
      <c r="GA919" s="734"/>
      <c r="GB919" s="734"/>
      <c r="GC919" s="734"/>
      <c r="GD919" s="734"/>
      <c r="GE919" s="734"/>
      <c r="GF919" s="734"/>
      <c r="GG919" s="734"/>
      <c r="GH919" s="734"/>
      <c r="GI919" s="734"/>
      <c r="GJ919" s="734"/>
      <c r="GK919" s="734"/>
      <c r="GL919" s="734"/>
      <c r="GM919" s="734"/>
      <c r="GN919" s="734"/>
      <c r="GO919" s="734"/>
      <c r="GP919" s="734"/>
      <c r="GQ919" s="734"/>
      <c r="GR919" s="734"/>
      <c r="GS919" s="734"/>
      <c r="GT919" s="734"/>
      <c r="GU919" s="734"/>
      <c r="GV919" s="734"/>
      <c r="GW919" s="734"/>
      <c r="GX919" s="734"/>
      <c r="GY919" s="734"/>
      <c r="GZ919" s="734"/>
      <c r="HA919" s="734"/>
      <c r="HB919" s="734"/>
      <c r="HC919" s="734"/>
      <c r="HD919" s="734"/>
      <c r="HE919" s="734"/>
      <c r="HF919" s="734"/>
      <c r="HG919" s="734"/>
      <c r="HH919" s="734"/>
      <c r="HI919" s="734"/>
      <c r="HJ919" s="734"/>
      <c r="HK919" s="734"/>
      <c r="HL919" s="734"/>
      <c r="HM919" s="734"/>
      <c r="HN919" s="734"/>
      <c r="HO919" s="734"/>
      <c r="HP919" s="734"/>
      <c r="HQ919" s="734"/>
      <c r="HR919" s="734"/>
      <c r="HS919" s="734"/>
      <c r="HT919" s="734"/>
      <c r="HU919" s="734"/>
      <c r="HV919" s="734"/>
      <c r="HW919" s="734"/>
      <c r="HX919" s="734"/>
      <c r="HY919" s="734"/>
      <c r="HZ919" s="734"/>
      <c r="IA919" s="734"/>
      <c r="IB919" s="734"/>
      <c r="IC919" s="734"/>
      <c r="ID919" s="734"/>
      <c r="IE919" s="734"/>
      <c r="IF919" s="734"/>
      <c r="IG919" s="734"/>
      <c r="IH919" s="734"/>
      <c r="II919" s="734"/>
      <c r="IJ919" s="734"/>
      <c r="IK919" s="734"/>
      <c r="IL919" s="734"/>
      <c r="IM919" s="734"/>
      <c r="IN919" s="734"/>
      <c r="IO919" s="734"/>
      <c r="IP919" s="734"/>
      <c r="IQ919" s="734"/>
      <c r="IR919" s="734"/>
      <c r="IS919" s="734"/>
      <c r="IT919" s="734"/>
      <c r="IU919" s="734"/>
      <c r="IV919" s="734"/>
      <c r="IW919" s="734"/>
      <c r="IX919" s="734"/>
      <c r="IY919" s="254"/>
    </row>
    <row r="920" spans="1:259" s="327" customFormat="1" ht="12.95" customHeight="1">
      <c r="A920" s="330" t="s">
        <v>1171</v>
      </c>
      <c r="B920" s="287"/>
      <c r="C920" s="287"/>
      <c r="D920" s="628">
        <v>210019295</v>
      </c>
      <c r="E920" s="1580" t="s">
        <v>4530</v>
      </c>
      <c r="F920" s="1580"/>
      <c r="G920" s="287"/>
      <c r="H920" s="287"/>
      <c r="I920" s="52" t="s">
        <v>2509</v>
      </c>
      <c r="J920" s="52" t="s">
        <v>885</v>
      </c>
      <c r="K920" s="54" t="s">
        <v>2510</v>
      </c>
      <c r="L920" s="52" t="s">
        <v>103</v>
      </c>
      <c r="M920" s="178"/>
      <c r="N920" s="54"/>
      <c r="O920" s="52" t="s">
        <v>105</v>
      </c>
      <c r="P920" s="54" t="s">
        <v>106</v>
      </c>
      <c r="Q920" s="52" t="s">
        <v>107</v>
      </c>
      <c r="R920" s="54" t="s">
        <v>433</v>
      </c>
      <c r="S920" s="55" t="s">
        <v>109</v>
      </c>
      <c r="T920" s="52" t="s">
        <v>106</v>
      </c>
      <c r="U920" s="54" t="s">
        <v>121</v>
      </c>
      <c r="V920" s="52" t="s">
        <v>111</v>
      </c>
      <c r="W920" s="255">
        <v>60</v>
      </c>
      <c r="X920" s="54" t="s">
        <v>112</v>
      </c>
      <c r="Y920" s="54"/>
      <c r="Z920" s="676"/>
      <c r="AA920" s="53"/>
      <c r="AB920" s="1747"/>
      <c r="AC920" s="1758">
        <v>90</v>
      </c>
      <c r="AD920" s="1747">
        <v>10</v>
      </c>
      <c r="AE920" s="358" t="s">
        <v>128</v>
      </c>
      <c r="AF920" s="358" t="s">
        <v>114</v>
      </c>
      <c r="AG920" s="553">
        <v>16</v>
      </c>
      <c r="AH920" s="554">
        <v>379.16</v>
      </c>
      <c r="AI920" s="288">
        <v>6066.56</v>
      </c>
      <c r="AJ920" s="368">
        <v>6794.5472000000009</v>
      </c>
      <c r="AK920" s="181"/>
      <c r="AL920" s="181"/>
      <c r="AM920" s="181"/>
      <c r="AN920" s="654" t="s">
        <v>115</v>
      </c>
      <c r="AO920" s="52"/>
      <c r="AP920" s="52"/>
      <c r="AQ920" s="654"/>
      <c r="AR920" s="26"/>
      <c r="AS920" s="26" t="s">
        <v>2511</v>
      </c>
      <c r="AT920" s="26"/>
      <c r="AU920" s="26"/>
      <c r="AV920" s="26"/>
      <c r="AW920" s="75"/>
      <c r="AX920" s="75"/>
      <c r="AY920" s="75"/>
      <c r="AZ920" s="75"/>
      <c r="BA920" s="76"/>
      <c r="BB920" s="254"/>
      <c r="BC920" s="1"/>
      <c r="BD920" s="1"/>
      <c r="BE920" s="983">
        <v>828</v>
      </c>
      <c r="BF920" s="734"/>
      <c r="BG920" s="734"/>
      <c r="BH920" s="734"/>
      <c r="BI920" s="734"/>
      <c r="BJ920" s="734"/>
      <c r="BK920" s="734"/>
      <c r="BL920" s="734"/>
      <c r="BM920" s="734"/>
      <c r="BN920" s="734"/>
      <c r="BO920" s="734"/>
      <c r="BP920" s="734"/>
      <c r="BQ920" s="734"/>
      <c r="BR920" s="734"/>
      <c r="BS920" s="734"/>
      <c r="BT920" s="734"/>
      <c r="BU920" s="734"/>
      <c r="BV920" s="734"/>
      <c r="BW920" s="734"/>
      <c r="BX920" s="734"/>
      <c r="BY920" s="734"/>
      <c r="BZ920" s="734"/>
      <c r="CA920" s="734"/>
      <c r="CB920" s="734"/>
      <c r="CC920" s="734"/>
      <c r="CD920" s="734"/>
      <c r="CE920" s="734"/>
      <c r="CF920" s="734"/>
      <c r="CG920" s="734"/>
      <c r="CH920" s="734"/>
      <c r="CI920" s="734"/>
      <c r="CJ920" s="734"/>
      <c r="CK920" s="734"/>
      <c r="CL920" s="734"/>
      <c r="CM920" s="734"/>
      <c r="CN920" s="734"/>
      <c r="CO920" s="734"/>
      <c r="CP920" s="734"/>
      <c r="CQ920" s="734"/>
      <c r="CR920" s="734"/>
      <c r="CS920" s="734"/>
      <c r="CT920" s="734"/>
      <c r="CU920" s="734"/>
      <c r="CV920" s="734"/>
      <c r="CW920" s="734"/>
      <c r="CX920" s="734"/>
      <c r="CY920" s="734"/>
      <c r="CZ920" s="734"/>
      <c r="DA920" s="734"/>
      <c r="DB920" s="734"/>
      <c r="DC920" s="734"/>
      <c r="DD920" s="734"/>
      <c r="DE920" s="734"/>
      <c r="DF920" s="734"/>
      <c r="DG920" s="734"/>
      <c r="DH920" s="734"/>
      <c r="DI920" s="734"/>
      <c r="DJ920" s="734"/>
      <c r="DK920" s="734"/>
      <c r="DL920" s="734"/>
      <c r="DM920" s="734"/>
      <c r="DN920" s="734"/>
      <c r="DO920" s="734"/>
      <c r="DP920" s="734"/>
      <c r="DQ920" s="734"/>
      <c r="DR920" s="734"/>
      <c r="DS920" s="734"/>
      <c r="DT920" s="734"/>
      <c r="DU920" s="734"/>
      <c r="DV920" s="734"/>
      <c r="DW920" s="734"/>
      <c r="DX920" s="734"/>
      <c r="DY920" s="734"/>
      <c r="DZ920" s="734"/>
      <c r="EA920" s="734"/>
      <c r="EB920" s="734"/>
      <c r="EC920" s="734"/>
      <c r="ED920" s="734"/>
      <c r="EE920" s="734"/>
      <c r="EF920" s="734"/>
      <c r="EG920" s="734"/>
      <c r="EH920" s="734"/>
      <c r="EI920" s="734"/>
      <c r="EJ920" s="734"/>
      <c r="EK920" s="734"/>
      <c r="EL920" s="734"/>
      <c r="EM920" s="734"/>
      <c r="EN920" s="734"/>
      <c r="EO920" s="734"/>
      <c r="EP920" s="734"/>
      <c r="EQ920" s="734"/>
      <c r="ER920" s="734"/>
      <c r="ES920" s="734"/>
      <c r="ET920" s="734"/>
      <c r="EU920" s="734"/>
      <c r="EV920" s="734"/>
      <c r="EW920" s="734"/>
      <c r="EX920" s="734"/>
      <c r="EY920" s="734"/>
      <c r="EZ920" s="734"/>
      <c r="FA920" s="734"/>
      <c r="FB920" s="734"/>
      <c r="FC920" s="734"/>
      <c r="FD920" s="734"/>
      <c r="FE920" s="734"/>
      <c r="FF920" s="734"/>
      <c r="FG920" s="734"/>
      <c r="FH920" s="734"/>
      <c r="FI920" s="734"/>
      <c r="FJ920" s="734"/>
      <c r="FK920" s="734"/>
      <c r="FL920" s="734"/>
      <c r="FM920" s="734"/>
      <c r="FN920" s="734"/>
      <c r="FO920" s="734"/>
      <c r="FP920" s="734"/>
      <c r="FQ920" s="734"/>
      <c r="FR920" s="734"/>
      <c r="FS920" s="734"/>
      <c r="FT920" s="734"/>
      <c r="FU920" s="734"/>
      <c r="FV920" s="734"/>
      <c r="FW920" s="734"/>
      <c r="FX920" s="734"/>
      <c r="FY920" s="734"/>
      <c r="FZ920" s="734"/>
      <c r="GA920" s="734"/>
      <c r="GB920" s="734"/>
      <c r="GC920" s="734"/>
      <c r="GD920" s="734"/>
      <c r="GE920" s="734"/>
      <c r="GF920" s="734"/>
      <c r="GG920" s="734"/>
      <c r="GH920" s="734"/>
      <c r="GI920" s="734"/>
      <c r="GJ920" s="734"/>
      <c r="GK920" s="734"/>
      <c r="GL920" s="734"/>
      <c r="GM920" s="734"/>
      <c r="GN920" s="734"/>
      <c r="GO920" s="734"/>
      <c r="GP920" s="734"/>
      <c r="GQ920" s="734"/>
      <c r="GR920" s="734"/>
      <c r="GS920" s="734"/>
      <c r="GT920" s="734"/>
      <c r="GU920" s="734"/>
      <c r="GV920" s="734"/>
      <c r="GW920" s="734"/>
      <c r="GX920" s="734"/>
      <c r="GY920" s="734"/>
      <c r="GZ920" s="734"/>
      <c r="HA920" s="734"/>
      <c r="HB920" s="734"/>
      <c r="HC920" s="734"/>
      <c r="HD920" s="734"/>
      <c r="HE920" s="734"/>
      <c r="HF920" s="734"/>
      <c r="HG920" s="734"/>
      <c r="HH920" s="734"/>
      <c r="HI920" s="734"/>
      <c r="HJ920" s="734"/>
      <c r="HK920" s="734"/>
      <c r="HL920" s="734"/>
      <c r="HM920" s="734"/>
      <c r="HN920" s="734"/>
      <c r="HO920" s="734"/>
      <c r="HP920" s="734"/>
      <c r="HQ920" s="734"/>
      <c r="HR920" s="734"/>
      <c r="HS920" s="734"/>
      <c r="HT920" s="734"/>
      <c r="HU920" s="734"/>
      <c r="HV920" s="734"/>
      <c r="HW920" s="734"/>
      <c r="HX920" s="734"/>
      <c r="HY920" s="734"/>
      <c r="HZ920" s="734"/>
      <c r="IA920" s="734"/>
      <c r="IB920" s="734"/>
      <c r="IC920" s="734"/>
      <c r="ID920" s="734"/>
      <c r="IE920" s="734"/>
      <c r="IF920" s="734"/>
      <c r="IG920" s="734"/>
      <c r="IH920" s="734"/>
      <c r="II920" s="734"/>
      <c r="IJ920" s="734"/>
      <c r="IK920" s="734"/>
      <c r="IL920" s="734"/>
      <c r="IM920" s="734"/>
      <c r="IN920" s="734"/>
      <c r="IO920" s="734"/>
      <c r="IP920" s="734"/>
      <c r="IQ920" s="734"/>
      <c r="IR920" s="734"/>
      <c r="IS920" s="734"/>
      <c r="IT920" s="734"/>
      <c r="IU920" s="734"/>
      <c r="IV920" s="734"/>
      <c r="IW920" s="734"/>
      <c r="IX920" s="734"/>
      <c r="IY920" s="254"/>
    </row>
    <row r="921" spans="1:259" s="1487" customFormat="1" ht="12.95" customHeight="1">
      <c r="A921" s="61" t="s">
        <v>8484</v>
      </c>
      <c r="B921" s="213"/>
      <c r="C921" s="213"/>
      <c r="D921" s="131">
        <v>120001778</v>
      </c>
      <c r="E921" s="216" t="s">
        <v>3664</v>
      </c>
      <c r="F921" s="216"/>
      <c r="G921" s="217">
        <v>22100687</v>
      </c>
      <c r="H921" s="26"/>
      <c r="I921" s="26" t="s">
        <v>332</v>
      </c>
      <c r="J921" s="26" t="s">
        <v>333</v>
      </c>
      <c r="K921" s="26" t="s">
        <v>334</v>
      </c>
      <c r="L921" s="26" t="s">
        <v>103</v>
      </c>
      <c r="M921" s="146" t="s">
        <v>104</v>
      </c>
      <c r="N921" s="26"/>
      <c r="O921" s="28" t="s">
        <v>105</v>
      </c>
      <c r="P921" s="54" t="s">
        <v>106</v>
      </c>
      <c r="Q921" s="52" t="s">
        <v>107</v>
      </c>
      <c r="R921" s="54" t="s">
        <v>433</v>
      </c>
      <c r="S921" s="52" t="s">
        <v>109</v>
      </c>
      <c r="T921" s="54" t="s">
        <v>106</v>
      </c>
      <c r="U921" s="52" t="s">
        <v>121</v>
      </c>
      <c r="V921" s="26" t="s">
        <v>111</v>
      </c>
      <c r="W921" s="77">
        <v>60</v>
      </c>
      <c r="X921" s="26" t="s">
        <v>112</v>
      </c>
      <c r="Y921" s="28"/>
      <c r="Z921" s="28"/>
      <c r="AA921" s="28"/>
      <c r="AB921" s="49"/>
      <c r="AC921" s="27">
        <v>90</v>
      </c>
      <c r="AD921" s="27">
        <v>10</v>
      </c>
      <c r="AE921" s="150" t="s">
        <v>122</v>
      </c>
      <c r="AF921" s="174" t="s">
        <v>114</v>
      </c>
      <c r="AG921" s="151">
        <v>7</v>
      </c>
      <c r="AH921" s="80">
        <v>305803.12</v>
      </c>
      <c r="AI921" s="152">
        <f>AG921*AH921</f>
        <v>2140621.84</v>
      </c>
      <c r="AJ921" s="153">
        <f>AI921*1.12</f>
        <v>2397496.4608</v>
      </c>
      <c r="AK921" s="154"/>
      <c r="AL921" s="154"/>
      <c r="AM921" s="154"/>
      <c r="AN921" s="426" t="s">
        <v>115</v>
      </c>
      <c r="AO921" s="26"/>
      <c r="AP921" s="26"/>
      <c r="AQ921" s="26"/>
      <c r="AR921" s="26"/>
      <c r="AS921" s="26" t="s">
        <v>2512</v>
      </c>
      <c r="AT921" s="26"/>
      <c r="AU921" s="26"/>
      <c r="AV921" s="26"/>
      <c r="AW921" s="75"/>
      <c r="AX921" s="75"/>
      <c r="AY921" s="75"/>
      <c r="AZ921" s="75"/>
      <c r="BA921" s="76"/>
      <c r="BB921" s="381"/>
      <c r="BC921" s="156"/>
      <c r="BD921" s="156"/>
      <c r="BE921" s="983">
        <v>829</v>
      </c>
    </row>
    <row r="922" spans="1:259" s="327" customFormat="1" ht="12.95" customHeight="1">
      <c r="A922" s="1079" t="s">
        <v>8481</v>
      </c>
      <c r="B922" s="331"/>
      <c r="C922" s="331"/>
      <c r="D922" s="334">
        <v>250007169</v>
      </c>
      <c r="E922" s="335" t="s">
        <v>3665</v>
      </c>
      <c r="F922" s="335"/>
      <c r="G922" s="336">
        <v>22100519</v>
      </c>
      <c r="H922" s="224"/>
      <c r="I922" s="224" t="s">
        <v>2513</v>
      </c>
      <c r="J922" s="52" t="s">
        <v>2514</v>
      </c>
      <c r="K922" s="224" t="s">
        <v>2515</v>
      </c>
      <c r="L922" s="224" t="s">
        <v>103</v>
      </c>
      <c r="M922" s="178"/>
      <c r="N922" s="224"/>
      <c r="O922" s="542" t="s">
        <v>105</v>
      </c>
      <c r="P922" s="542" t="s">
        <v>106</v>
      </c>
      <c r="Q922" s="224" t="s">
        <v>107</v>
      </c>
      <c r="R922" s="392" t="s">
        <v>2134</v>
      </c>
      <c r="S922" s="224" t="s">
        <v>109</v>
      </c>
      <c r="T922" s="542" t="s">
        <v>106</v>
      </c>
      <c r="U922" s="224" t="s">
        <v>121</v>
      </c>
      <c r="V922" s="224" t="s">
        <v>111</v>
      </c>
      <c r="W922" s="542">
        <v>60</v>
      </c>
      <c r="X922" s="52" t="s">
        <v>112</v>
      </c>
      <c r="Y922" s="542"/>
      <c r="Z922" s="542"/>
      <c r="AA922" s="542"/>
      <c r="AB922" s="549"/>
      <c r="AC922" s="550">
        <v>90</v>
      </c>
      <c r="AD922" s="550">
        <v>10</v>
      </c>
      <c r="AE922" s="358" t="s">
        <v>128</v>
      </c>
      <c r="AF922" s="224" t="s">
        <v>114</v>
      </c>
      <c r="AG922" s="551">
        <v>1</v>
      </c>
      <c r="AH922" s="553">
        <v>132249.75</v>
      </c>
      <c r="AI922" s="365">
        <v>0</v>
      </c>
      <c r="AJ922" s="248">
        <f>AI922*1.12</f>
        <v>0</v>
      </c>
      <c r="AK922" s="181"/>
      <c r="AL922" s="181"/>
      <c r="AM922" s="181"/>
      <c r="AN922" s="560" t="s">
        <v>115</v>
      </c>
      <c r="AO922" s="224"/>
      <c r="AP922" s="224"/>
      <c r="AQ922" s="563"/>
      <c r="AR922" s="145"/>
      <c r="AS922" s="26" t="s">
        <v>2516</v>
      </c>
      <c r="AT922" s="145"/>
      <c r="AU922" s="145"/>
      <c r="AV922" s="145"/>
      <c r="AW922" s="75"/>
      <c r="AX922" s="75"/>
      <c r="AY922" s="75"/>
      <c r="AZ922" s="75"/>
      <c r="BA922" s="76"/>
      <c r="BB922" s="381"/>
      <c r="BC922" s="156"/>
      <c r="BD922" s="156"/>
      <c r="BE922" s="983">
        <v>830</v>
      </c>
      <c r="BF922" s="734"/>
      <c r="BG922" s="734"/>
      <c r="BH922" s="734"/>
      <c r="BI922" s="734"/>
      <c r="BJ922" s="734"/>
      <c r="BK922" s="734"/>
      <c r="BL922" s="734"/>
      <c r="BM922" s="734"/>
      <c r="BN922" s="734"/>
      <c r="BO922" s="734"/>
      <c r="BP922" s="734"/>
      <c r="BQ922" s="734"/>
      <c r="BR922" s="734"/>
      <c r="BS922" s="734"/>
      <c r="BT922" s="734"/>
      <c r="BU922" s="734"/>
      <c r="BV922" s="734"/>
      <c r="BW922" s="734"/>
      <c r="BX922" s="734"/>
      <c r="BY922" s="734"/>
      <c r="BZ922" s="734"/>
      <c r="CA922" s="734"/>
      <c r="CB922" s="734"/>
      <c r="CC922" s="734"/>
      <c r="CD922" s="734"/>
      <c r="CE922" s="734"/>
      <c r="CF922" s="734"/>
      <c r="CG922" s="734"/>
      <c r="CH922" s="734"/>
      <c r="CI922" s="734"/>
      <c r="CJ922" s="734"/>
      <c r="CK922" s="734"/>
      <c r="CL922" s="734"/>
      <c r="CM922" s="734"/>
      <c r="CN922" s="734"/>
      <c r="CO922" s="734"/>
      <c r="CP922" s="734"/>
      <c r="CQ922" s="734"/>
      <c r="CR922" s="734"/>
      <c r="CS922" s="734"/>
      <c r="CT922" s="734"/>
      <c r="CU922" s="734"/>
      <c r="CV922" s="734"/>
      <c r="CW922" s="734"/>
      <c r="CX922" s="734"/>
      <c r="CY922" s="734"/>
      <c r="CZ922" s="734"/>
      <c r="DA922" s="734"/>
      <c r="DB922" s="734"/>
      <c r="DC922" s="734"/>
      <c r="DD922" s="734"/>
      <c r="DE922" s="734"/>
      <c r="DF922" s="734"/>
      <c r="DG922" s="734"/>
      <c r="DH922" s="734"/>
      <c r="DI922" s="734"/>
      <c r="DJ922" s="734"/>
      <c r="DK922" s="734"/>
      <c r="DL922" s="734"/>
      <c r="DM922" s="734"/>
      <c r="DN922" s="734"/>
      <c r="DO922" s="734"/>
      <c r="DP922" s="734"/>
      <c r="DQ922" s="734"/>
      <c r="DR922" s="734"/>
      <c r="DS922" s="734"/>
      <c r="DT922" s="734"/>
      <c r="DU922" s="734"/>
      <c r="DV922" s="734"/>
      <c r="DW922" s="734"/>
      <c r="DX922" s="734"/>
      <c r="DY922" s="734"/>
      <c r="DZ922" s="734"/>
      <c r="EA922" s="734"/>
      <c r="EB922" s="734"/>
      <c r="EC922" s="734"/>
      <c r="ED922" s="734"/>
      <c r="EE922" s="734"/>
      <c r="EF922" s="734"/>
      <c r="EG922" s="734"/>
      <c r="EH922" s="734"/>
      <c r="EI922" s="734"/>
      <c r="EJ922" s="734"/>
      <c r="EK922" s="734"/>
      <c r="EL922" s="734"/>
      <c r="EM922" s="734"/>
      <c r="EN922" s="734"/>
      <c r="EO922" s="734"/>
      <c r="EP922" s="734"/>
      <c r="EQ922" s="734"/>
      <c r="ER922" s="734"/>
      <c r="ES922" s="734"/>
      <c r="ET922" s="734"/>
      <c r="EU922" s="734"/>
      <c r="EV922" s="734"/>
      <c r="EW922" s="734"/>
      <c r="EX922" s="734"/>
      <c r="EY922" s="734"/>
      <c r="EZ922" s="734"/>
      <c r="FA922" s="734"/>
      <c r="FB922" s="734"/>
      <c r="FC922" s="734"/>
      <c r="FD922" s="734"/>
      <c r="FE922" s="734"/>
      <c r="FF922" s="734"/>
      <c r="FG922" s="734"/>
      <c r="FH922" s="734"/>
      <c r="FI922" s="734"/>
      <c r="FJ922" s="734"/>
      <c r="FK922" s="734"/>
      <c r="FL922" s="734"/>
      <c r="FM922" s="734"/>
      <c r="FN922" s="734"/>
      <c r="FO922" s="734"/>
      <c r="FP922" s="734"/>
      <c r="FQ922" s="734"/>
      <c r="FR922" s="734"/>
      <c r="FS922" s="734"/>
      <c r="FT922" s="734"/>
      <c r="FU922" s="734"/>
      <c r="FV922" s="734"/>
      <c r="FW922" s="734"/>
      <c r="FX922" s="734"/>
      <c r="FY922" s="734"/>
      <c r="FZ922" s="734"/>
      <c r="GA922" s="734"/>
      <c r="GB922" s="734"/>
      <c r="GC922" s="734"/>
      <c r="GD922" s="734"/>
      <c r="GE922" s="734"/>
      <c r="GF922" s="734"/>
      <c r="GG922" s="734"/>
      <c r="GH922" s="734"/>
      <c r="GI922" s="734"/>
      <c r="GJ922" s="734"/>
      <c r="GK922" s="734"/>
      <c r="GL922" s="734"/>
      <c r="GM922" s="734"/>
      <c r="GN922" s="734"/>
      <c r="GO922" s="734"/>
      <c r="GP922" s="734"/>
      <c r="GQ922" s="734"/>
      <c r="GR922" s="734"/>
      <c r="GS922" s="734"/>
      <c r="GT922" s="734"/>
      <c r="GU922" s="734"/>
      <c r="GV922" s="734"/>
      <c r="GW922" s="734"/>
      <c r="GX922" s="734"/>
      <c r="GY922" s="734"/>
      <c r="GZ922" s="734"/>
      <c r="HA922" s="734"/>
      <c r="HB922" s="734"/>
      <c r="HC922" s="734"/>
      <c r="HD922" s="734"/>
      <c r="HE922" s="734"/>
      <c r="HF922" s="734"/>
      <c r="HG922" s="734"/>
      <c r="HH922" s="734"/>
      <c r="HI922" s="734"/>
      <c r="HJ922" s="734"/>
      <c r="HK922" s="734"/>
      <c r="HL922" s="734"/>
      <c r="HM922" s="734"/>
      <c r="HN922" s="734"/>
      <c r="HO922" s="734"/>
      <c r="HP922" s="734"/>
      <c r="HQ922" s="734"/>
      <c r="HR922" s="734"/>
      <c r="HS922" s="734"/>
      <c r="HT922" s="734"/>
      <c r="HU922" s="734"/>
      <c r="HV922" s="734"/>
      <c r="HW922" s="734"/>
      <c r="HX922" s="734"/>
      <c r="HY922" s="734"/>
      <c r="HZ922" s="734"/>
      <c r="IA922" s="734"/>
      <c r="IB922" s="734"/>
      <c r="IC922" s="734"/>
      <c r="ID922" s="734"/>
      <c r="IE922" s="734"/>
      <c r="IF922" s="734"/>
      <c r="IG922" s="734"/>
      <c r="IH922" s="734"/>
      <c r="II922" s="734"/>
      <c r="IJ922" s="734"/>
      <c r="IK922" s="734"/>
      <c r="IL922" s="734"/>
      <c r="IM922" s="734"/>
      <c r="IN922" s="734"/>
      <c r="IO922" s="734"/>
      <c r="IP922" s="734"/>
      <c r="IQ922" s="734"/>
      <c r="IR922" s="734"/>
      <c r="IS922" s="734"/>
      <c r="IT922" s="734"/>
      <c r="IU922" s="734"/>
      <c r="IV922" s="734"/>
      <c r="IW922" s="734"/>
      <c r="IX922" s="734"/>
      <c r="IY922" s="254"/>
    </row>
    <row r="923" spans="1:259" s="327" customFormat="1" ht="12.95" customHeight="1">
      <c r="A923" s="1442" t="s">
        <v>8864</v>
      </c>
      <c r="B923" s="1559"/>
      <c r="C923" s="1559"/>
      <c r="D923" s="1577">
        <v>250007169</v>
      </c>
      <c r="E923" s="1442" t="s">
        <v>4878</v>
      </c>
      <c r="F923" s="1442" t="s">
        <v>4878</v>
      </c>
      <c r="G923" s="1559"/>
      <c r="H923" s="1559"/>
      <c r="I923" s="1442" t="s">
        <v>2513</v>
      </c>
      <c r="J923" s="1443" t="s">
        <v>2514</v>
      </c>
      <c r="K923" s="1443" t="s">
        <v>2515</v>
      </c>
      <c r="L923" s="1684" t="s">
        <v>103</v>
      </c>
      <c r="M923" s="1444" t="s">
        <v>4706</v>
      </c>
      <c r="N923" s="1443"/>
      <c r="O923" s="1709" t="s">
        <v>105</v>
      </c>
      <c r="P923" s="1444" t="s">
        <v>106</v>
      </c>
      <c r="Q923" s="1443" t="s">
        <v>107</v>
      </c>
      <c r="R923" s="1444" t="s">
        <v>2134</v>
      </c>
      <c r="S923" s="1443" t="s">
        <v>109</v>
      </c>
      <c r="T923" s="1444" t="s">
        <v>106</v>
      </c>
      <c r="U923" s="1443" t="s">
        <v>121</v>
      </c>
      <c r="V923" s="1443" t="s">
        <v>111</v>
      </c>
      <c r="W923" s="1444">
        <v>60</v>
      </c>
      <c r="X923" s="1443" t="s">
        <v>112</v>
      </c>
      <c r="Y923" s="1444"/>
      <c r="Z923" s="1444"/>
      <c r="AA923" s="1444"/>
      <c r="AB923" s="1444">
        <v>0</v>
      </c>
      <c r="AC923" s="1443">
        <v>90</v>
      </c>
      <c r="AD923" s="1443">
        <v>10</v>
      </c>
      <c r="AE923" s="1445" t="s">
        <v>128</v>
      </c>
      <c r="AF923" s="1443" t="s">
        <v>114</v>
      </c>
      <c r="AG923" s="1445">
        <v>3</v>
      </c>
      <c r="AH923" s="1447">
        <v>132249.75</v>
      </c>
      <c r="AI923" s="1916">
        <v>0</v>
      </c>
      <c r="AJ923" s="1916">
        <v>0</v>
      </c>
      <c r="AK923" s="1449"/>
      <c r="AL923" s="1448"/>
      <c r="AM923" s="1448"/>
      <c r="AN923" s="1450" t="s">
        <v>115</v>
      </c>
      <c r="AO923" s="1443"/>
      <c r="AP923" s="1443"/>
      <c r="AQ923" s="1451"/>
      <c r="AR923" s="1375"/>
      <c r="AS923" s="1375" t="s">
        <v>2516</v>
      </c>
      <c r="AT923" s="1375"/>
      <c r="AU923" s="1375"/>
      <c r="AV923" s="1375"/>
      <c r="AW923" s="1375"/>
      <c r="AX923" s="1375"/>
      <c r="AY923" s="1375"/>
      <c r="AZ923" s="1383" t="s">
        <v>5005</v>
      </c>
      <c r="BA923" s="1383" t="s">
        <v>4556</v>
      </c>
      <c r="BB923" s="254"/>
      <c r="BC923" s="1"/>
      <c r="BD923" s="1" t="e">
        <f>VLOOKUP($F$2877:$F$3305,$E$17:$BE$2871,53,0)</f>
        <v>#VALUE!</v>
      </c>
      <c r="BE923" s="979" t="e">
        <f>BD923+0.5</f>
        <v>#VALUE!</v>
      </c>
      <c r="BF923" s="734"/>
      <c r="BG923" s="734"/>
      <c r="BH923" s="734"/>
      <c r="BI923" s="734"/>
      <c r="BJ923" s="734"/>
      <c r="BK923" s="734"/>
      <c r="BL923" s="734"/>
      <c r="BM923" s="734"/>
      <c r="BN923" s="734"/>
      <c r="BO923" s="734"/>
      <c r="BP923" s="734"/>
      <c r="BQ923" s="734"/>
      <c r="BR923" s="734"/>
      <c r="BS923" s="734"/>
      <c r="BT923" s="734"/>
      <c r="BU923" s="734"/>
      <c r="BV923" s="734"/>
      <c r="BW923" s="734"/>
      <c r="BX923" s="734"/>
      <c r="BY923" s="734"/>
      <c r="BZ923" s="734"/>
      <c r="CA923" s="734"/>
      <c r="CB923" s="734"/>
      <c r="CC923" s="734"/>
      <c r="CD923" s="734"/>
      <c r="CE923" s="734"/>
      <c r="CF923" s="734"/>
      <c r="CG923" s="734"/>
      <c r="CH923" s="734"/>
      <c r="CI923" s="734"/>
      <c r="CJ923" s="734"/>
      <c r="CK923" s="734"/>
      <c r="CL923" s="734"/>
      <c r="CM923" s="734"/>
      <c r="CN923" s="734"/>
      <c r="CO923" s="734"/>
      <c r="CP923" s="734"/>
      <c r="CQ923" s="734"/>
      <c r="CR923" s="734"/>
      <c r="CS923" s="734"/>
      <c r="CT923" s="734"/>
      <c r="CU923" s="734"/>
      <c r="CV923" s="734"/>
      <c r="CW923" s="734"/>
      <c r="CX923" s="734"/>
      <c r="CY923" s="734"/>
      <c r="CZ923" s="734"/>
      <c r="DA923" s="734"/>
      <c r="DB923" s="734"/>
      <c r="DC923" s="734"/>
      <c r="DD923" s="734"/>
      <c r="DE923" s="734"/>
      <c r="DF923" s="734"/>
      <c r="DG923" s="734"/>
      <c r="DH923" s="734"/>
      <c r="DI923" s="734"/>
      <c r="DJ923" s="734"/>
      <c r="DK923" s="734"/>
      <c r="DL923" s="734"/>
      <c r="DM923" s="734"/>
      <c r="DN923" s="734"/>
      <c r="DO923" s="734"/>
      <c r="DP923" s="734"/>
      <c r="DQ923" s="734"/>
      <c r="DR923" s="734"/>
      <c r="DS923" s="734"/>
      <c r="DT923" s="734"/>
      <c r="DU923" s="734"/>
      <c r="DV923" s="734"/>
      <c r="DW923" s="734"/>
      <c r="DX923" s="734"/>
      <c r="DY923" s="734"/>
      <c r="DZ923" s="734"/>
      <c r="EA923" s="734"/>
      <c r="EB923" s="734"/>
      <c r="EC923" s="734"/>
      <c r="ED923" s="734"/>
      <c r="EE923" s="734"/>
      <c r="EF923" s="734"/>
      <c r="EG923" s="734"/>
      <c r="EH923" s="734"/>
      <c r="EI923" s="734"/>
      <c r="EJ923" s="734"/>
      <c r="EK923" s="734"/>
      <c r="EL923" s="734"/>
      <c r="EM923" s="734"/>
      <c r="EN923" s="734"/>
      <c r="EO923" s="734"/>
      <c r="EP923" s="734"/>
      <c r="EQ923" s="734"/>
      <c r="ER923" s="734"/>
      <c r="ES923" s="734"/>
      <c r="ET923" s="734"/>
      <c r="EU923" s="734"/>
      <c r="EV923" s="734"/>
      <c r="EW923" s="734"/>
      <c r="EX923" s="734"/>
      <c r="EY923" s="734"/>
      <c r="EZ923" s="734"/>
      <c r="FA923" s="734"/>
      <c r="FB923" s="734"/>
      <c r="FC923" s="734"/>
      <c r="FD923" s="734"/>
      <c r="FE923" s="734"/>
      <c r="FF923" s="734"/>
      <c r="FG923" s="734"/>
      <c r="FH923" s="734"/>
      <c r="FI923" s="734"/>
      <c r="FJ923" s="734"/>
      <c r="FK923" s="734"/>
      <c r="FL923" s="734"/>
      <c r="FM923" s="734"/>
      <c r="FN923" s="734"/>
      <c r="FO923" s="734"/>
      <c r="FP923" s="734"/>
      <c r="FQ923" s="734"/>
      <c r="FR923" s="734"/>
      <c r="FS923" s="734"/>
      <c r="FT923" s="734"/>
      <c r="FU923" s="734"/>
      <c r="FV923" s="734"/>
      <c r="FW923" s="734"/>
      <c r="FX923" s="734"/>
      <c r="FY923" s="734"/>
      <c r="FZ923" s="734"/>
      <c r="GA923" s="734"/>
      <c r="GB923" s="734"/>
      <c r="GC923" s="734"/>
      <c r="GD923" s="734"/>
      <c r="GE923" s="734"/>
      <c r="GF923" s="734"/>
      <c r="GG923" s="734"/>
      <c r="GH923" s="734"/>
      <c r="GI923" s="734"/>
      <c r="GJ923" s="734"/>
      <c r="GK923" s="734"/>
      <c r="GL923" s="734"/>
      <c r="GM923" s="734"/>
      <c r="GN923" s="734"/>
      <c r="GO923" s="734"/>
      <c r="GP923" s="734"/>
      <c r="GQ923" s="734"/>
      <c r="GR923" s="734"/>
      <c r="GS923" s="734"/>
      <c r="GT923" s="734"/>
      <c r="GU923" s="734"/>
      <c r="GV923" s="734"/>
      <c r="GW923" s="734"/>
      <c r="GX923" s="734"/>
      <c r="GY923" s="734"/>
      <c r="GZ923" s="734"/>
      <c r="HA923" s="734"/>
      <c r="HB923" s="734"/>
      <c r="HC923" s="734"/>
      <c r="HD923" s="734"/>
      <c r="HE923" s="734"/>
      <c r="HF923" s="734"/>
      <c r="HG923" s="734"/>
      <c r="HH923" s="734"/>
      <c r="HI923" s="734"/>
      <c r="HJ923" s="734"/>
      <c r="HK923" s="734"/>
      <c r="HL923" s="734"/>
      <c r="HM923" s="734"/>
      <c r="HN923" s="734"/>
      <c r="HO923" s="734"/>
      <c r="HP923" s="734"/>
      <c r="HQ923" s="734"/>
      <c r="HR923" s="734"/>
      <c r="HS923" s="734"/>
      <c r="HT923" s="734"/>
      <c r="HU923" s="734"/>
      <c r="HV923" s="734"/>
      <c r="HW923" s="734"/>
      <c r="HX923" s="734"/>
      <c r="HY923" s="734"/>
      <c r="HZ923" s="734"/>
      <c r="IA923" s="734"/>
      <c r="IB923" s="734"/>
      <c r="IC923" s="734"/>
      <c r="ID923" s="734"/>
      <c r="IE923" s="734"/>
      <c r="IF923" s="734"/>
      <c r="IG923" s="734"/>
      <c r="IH923" s="734"/>
      <c r="II923" s="734"/>
      <c r="IJ923" s="734"/>
      <c r="IK923" s="734"/>
      <c r="IL923" s="734"/>
      <c r="IM923" s="734"/>
      <c r="IN923" s="734"/>
      <c r="IO923" s="734"/>
      <c r="IP923" s="734"/>
      <c r="IQ923" s="734"/>
      <c r="IR923" s="734"/>
      <c r="IS923" s="734"/>
      <c r="IT923" s="734"/>
      <c r="IU923" s="734"/>
      <c r="IV923" s="734"/>
      <c r="IW923" s="734"/>
      <c r="IX923" s="734"/>
      <c r="IY923" s="254"/>
    </row>
    <row r="924" spans="1:259" s="327" customFormat="1" ht="12.95" customHeight="1">
      <c r="A924" s="330" t="s">
        <v>8485</v>
      </c>
      <c r="B924" s="331"/>
      <c r="C924" s="331"/>
      <c r="D924" s="334">
        <v>210034894</v>
      </c>
      <c r="E924" s="335" t="s">
        <v>3666</v>
      </c>
      <c r="F924" s="335"/>
      <c r="G924" s="336">
        <v>22100584</v>
      </c>
      <c r="H924" s="219"/>
      <c r="I924" s="219" t="s">
        <v>2513</v>
      </c>
      <c r="J924" s="236" t="s">
        <v>2514</v>
      </c>
      <c r="K924" s="219" t="s">
        <v>2515</v>
      </c>
      <c r="L924" s="219" t="s">
        <v>103</v>
      </c>
      <c r="M924" s="178"/>
      <c r="N924" s="219"/>
      <c r="O924" s="239" t="s">
        <v>105</v>
      </c>
      <c r="P924" s="239" t="s">
        <v>106</v>
      </c>
      <c r="Q924" s="219" t="s">
        <v>107</v>
      </c>
      <c r="R924" s="544" t="s">
        <v>1092</v>
      </c>
      <c r="S924" s="219" t="s">
        <v>109</v>
      </c>
      <c r="T924" s="239" t="s">
        <v>106</v>
      </c>
      <c r="U924" s="219" t="s">
        <v>121</v>
      </c>
      <c r="V924" s="219" t="s">
        <v>111</v>
      </c>
      <c r="W924" s="239">
        <v>60</v>
      </c>
      <c r="X924" s="236" t="s">
        <v>112</v>
      </c>
      <c r="Y924" s="239"/>
      <c r="Z924" s="239"/>
      <c r="AA924" s="239"/>
      <c r="AB924" s="242"/>
      <c r="AC924" s="243">
        <v>90</v>
      </c>
      <c r="AD924" s="243">
        <v>10</v>
      </c>
      <c r="AE924" s="245" t="s">
        <v>128</v>
      </c>
      <c r="AF924" s="219" t="s">
        <v>114</v>
      </c>
      <c r="AG924" s="246">
        <v>1</v>
      </c>
      <c r="AH924" s="247">
        <v>63940</v>
      </c>
      <c r="AI924" s="288">
        <f>AG924*AH924</f>
        <v>63940</v>
      </c>
      <c r="AJ924" s="368">
        <f t="shared" ref="AJ924:AJ932" si="53">AI924*1.12</f>
        <v>71612.800000000003</v>
      </c>
      <c r="AK924" s="181"/>
      <c r="AL924" s="181"/>
      <c r="AM924" s="181"/>
      <c r="AN924" s="374" t="s">
        <v>115</v>
      </c>
      <c r="AO924" s="219"/>
      <c r="AP924" s="219"/>
      <c r="AQ924" s="339"/>
      <c r="AR924" s="157"/>
      <c r="AS924" s="157" t="s">
        <v>2517</v>
      </c>
      <c r="AT924" s="157"/>
      <c r="AU924" s="157"/>
      <c r="AV924" s="157"/>
      <c r="AW924" s="75"/>
      <c r="AX924" s="75"/>
      <c r="AY924" s="75"/>
      <c r="AZ924" s="75"/>
      <c r="BA924" s="76"/>
      <c r="BB924" s="381"/>
      <c r="BC924" s="156"/>
      <c r="BD924" s="156"/>
      <c r="BE924" s="983">
        <v>832</v>
      </c>
      <c r="BF924" s="734"/>
      <c r="BG924" s="734"/>
      <c r="BH924" s="734"/>
      <c r="BI924" s="734"/>
      <c r="BJ924" s="734"/>
      <c r="BK924" s="734"/>
      <c r="BL924" s="734"/>
      <c r="BM924" s="734"/>
      <c r="BN924" s="734"/>
      <c r="BO924" s="734"/>
      <c r="BP924" s="734"/>
      <c r="BQ924" s="734"/>
      <c r="BR924" s="734"/>
      <c r="BS924" s="734"/>
      <c r="BT924" s="734"/>
      <c r="BU924" s="734"/>
      <c r="BV924" s="734"/>
      <c r="BW924" s="734"/>
      <c r="BX924" s="734"/>
      <c r="BY924" s="734"/>
      <c r="BZ924" s="734"/>
      <c r="CA924" s="734"/>
      <c r="CB924" s="734"/>
      <c r="CC924" s="734"/>
      <c r="CD924" s="734"/>
      <c r="CE924" s="734"/>
      <c r="CF924" s="734"/>
      <c r="CG924" s="734"/>
      <c r="CH924" s="734"/>
      <c r="CI924" s="734"/>
      <c r="CJ924" s="734"/>
      <c r="CK924" s="734"/>
      <c r="CL924" s="734"/>
      <c r="CM924" s="734"/>
      <c r="CN924" s="734"/>
      <c r="CO924" s="734"/>
      <c r="CP924" s="734"/>
      <c r="CQ924" s="734"/>
      <c r="CR924" s="734"/>
      <c r="CS924" s="734"/>
      <c r="CT924" s="734"/>
      <c r="CU924" s="734"/>
      <c r="CV924" s="734"/>
      <c r="CW924" s="734"/>
      <c r="CX924" s="734"/>
      <c r="CY924" s="734"/>
      <c r="CZ924" s="734"/>
      <c r="DA924" s="734"/>
      <c r="DB924" s="734"/>
      <c r="DC924" s="734"/>
      <c r="DD924" s="734"/>
      <c r="DE924" s="734"/>
      <c r="DF924" s="734"/>
      <c r="DG924" s="734"/>
      <c r="DH924" s="734"/>
      <c r="DI924" s="734"/>
      <c r="DJ924" s="734"/>
      <c r="DK924" s="734"/>
      <c r="DL924" s="734"/>
      <c r="DM924" s="734"/>
      <c r="DN924" s="734"/>
      <c r="DO924" s="734"/>
      <c r="DP924" s="734"/>
      <c r="DQ924" s="734"/>
      <c r="DR924" s="734"/>
      <c r="DS924" s="734"/>
      <c r="DT924" s="734"/>
      <c r="DU924" s="734"/>
      <c r="DV924" s="734"/>
      <c r="DW924" s="734"/>
      <c r="DX924" s="734"/>
      <c r="DY924" s="734"/>
      <c r="DZ924" s="734"/>
      <c r="EA924" s="734"/>
      <c r="EB924" s="734"/>
      <c r="EC924" s="734"/>
      <c r="ED924" s="734"/>
      <c r="EE924" s="734"/>
      <c r="EF924" s="734"/>
      <c r="EG924" s="734"/>
      <c r="EH924" s="734"/>
      <c r="EI924" s="734"/>
      <c r="EJ924" s="734"/>
      <c r="EK924" s="734"/>
      <c r="EL924" s="734"/>
      <c r="EM924" s="734"/>
      <c r="EN924" s="734"/>
      <c r="EO924" s="734"/>
      <c r="EP924" s="734"/>
      <c r="EQ924" s="734"/>
      <c r="ER924" s="734"/>
      <c r="ES924" s="734"/>
      <c r="ET924" s="734"/>
      <c r="EU924" s="734"/>
      <c r="EV924" s="734"/>
      <c r="EW924" s="734"/>
      <c r="EX924" s="734"/>
      <c r="EY924" s="734"/>
      <c r="EZ924" s="734"/>
      <c r="FA924" s="734"/>
      <c r="FB924" s="734"/>
      <c r="FC924" s="734"/>
      <c r="FD924" s="734"/>
      <c r="FE924" s="734"/>
      <c r="FF924" s="734"/>
      <c r="FG924" s="734"/>
      <c r="FH924" s="734"/>
      <c r="FI924" s="734"/>
      <c r="FJ924" s="734"/>
      <c r="FK924" s="734"/>
      <c r="FL924" s="734"/>
      <c r="FM924" s="734"/>
      <c r="FN924" s="734"/>
      <c r="FO924" s="734"/>
      <c r="FP924" s="734"/>
      <c r="FQ924" s="734"/>
      <c r="FR924" s="734"/>
      <c r="FS924" s="734"/>
      <c r="FT924" s="734"/>
      <c r="FU924" s="734"/>
      <c r="FV924" s="734"/>
      <c r="FW924" s="734"/>
      <c r="FX924" s="734"/>
      <c r="FY924" s="734"/>
      <c r="FZ924" s="734"/>
      <c r="GA924" s="734"/>
      <c r="GB924" s="734"/>
      <c r="GC924" s="734"/>
      <c r="GD924" s="734"/>
      <c r="GE924" s="734"/>
      <c r="GF924" s="734"/>
      <c r="GG924" s="734"/>
      <c r="GH924" s="734"/>
      <c r="GI924" s="734"/>
      <c r="GJ924" s="734"/>
      <c r="GK924" s="734"/>
      <c r="GL924" s="734"/>
      <c r="GM924" s="734"/>
      <c r="GN924" s="734"/>
      <c r="GO924" s="734"/>
      <c r="GP924" s="734"/>
      <c r="GQ924" s="734"/>
      <c r="GR924" s="734"/>
      <c r="GS924" s="734"/>
      <c r="GT924" s="734"/>
      <c r="GU924" s="734"/>
      <c r="GV924" s="734"/>
      <c r="GW924" s="734"/>
      <c r="GX924" s="734"/>
      <c r="GY924" s="734"/>
      <c r="GZ924" s="734"/>
      <c r="HA924" s="734"/>
      <c r="HB924" s="734"/>
      <c r="HC924" s="734"/>
      <c r="HD924" s="734"/>
      <c r="HE924" s="734"/>
      <c r="HF924" s="734"/>
      <c r="HG924" s="734"/>
      <c r="HH924" s="734"/>
      <c r="HI924" s="734"/>
      <c r="HJ924" s="734"/>
      <c r="HK924" s="734"/>
      <c r="HL924" s="734"/>
      <c r="HM924" s="734"/>
      <c r="HN924" s="734"/>
      <c r="HO924" s="734"/>
      <c r="HP924" s="734"/>
      <c r="HQ924" s="734"/>
      <c r="HR924" s="734"/>
      <c r="HS924" s="734"/>
      <c r="HT924" s="734"/>
      <c r="HU924" s="734"/>
      <c r="HV924" s="734"/>
      <c r="HW924" s="734"/>
      <c r="HX924" s="734"/>
      <c r="HY924" s="734"/>
      <c r="HZ924" s="734"/>
      <c r="IA924" s="734"/>
      <c r="IB924" s="734"/>
      <c r="IC924" s="734"/>
      <c r="ID924" s="734"/>
      <c r="IE924" s="734"/>
      <c r="IF924" s="734"/>
      <c r="IG924" s="734"/>
      <c r="IH924" s="734"/>
      <c r="II924" s="734"/>
      <c r="IJ924" s="734"/>
      <c r="IK924" s="734"/>
      <c r="IL924" s="734"/>
      <c r="IM924" s="734"/>
      <c r="IN924" s="734"/>
      <c r="IO924" s="734"/>
      <c r="IP924" s="734"/>
      <c r="IQ924" s="734"/>
      <c r="IR924" s="734"/>
      <c r="IS924" s="734"/>
      <c r="IT924" s="734"/>
      <c r="IU924" s="734"/>
      <c r="IV924" s="734"/>
      <c r="IW924" s="734"/>
      <c r="IX924" s="734"/>
      <c r="IY924" s="254"/>
    </row>
    <row r="925" spans="1:259" ht="12.75" customHeight="1">
      <c r="A925" s="61" t="s">
        <v>317</v>
      </c>
      <c r="B925" s="213"/>
      <c r="C925" s="213"/>
      <c r="D925" s="131">
        <v>270001504</v>
      </c>
      <c r="E925" s="216" t="s">
        <v>1489</v>
      </c>
      <c r="F925" s="216"/>
      <c r="G925" s="217">
        <v>22100475</v>
      </c>
      <c r="H925" s="48"/>
      <c r="I925" s="48" t="s">
        <v>2518</v>
      </c>
      <c r="J925" s="48" t="s">
        <v>2519</v>
      </c>
      <c r="K925" s="48" t="s">
        <v>2263</v>
      </c>
      <c r="L925" s="48" t="s">
        <v>103</v>
      </c>
      <c r="M925" s="146" t="s">
        <v>104</v>
      </c>
      <c r="N925" s="48"/>
      <c r="O925" s="166" t="s">
        <v>105</v>
      </c>
      <c r="P925" s="166" t="s">
        <v>106</v>
      </c>
      <c r="Q925" s="48" t="s">
        <v>107</v>
      </c>
      <c r="R925" s="166" t="s">
        <v>1092</v>
      </c>
      <c r="S925" s="48" t="s">
        <v>109</v>
      </c>
      <c r="T925" s="166" t="s">
        <v>106</v>
      </c>
      <c r="U925" s="48" t="s">
        <v>121</v>
      </c>
      <c r="V925" s="48" t="s">
        <v>111</v>
      </c>
      <c r="W925" s="167">
        <v>60</v>
      </c>
      <c r="X925" s="48" t="s">
        <v>112</v>
      </c>
      <c r="Y925" s="166"/>
      <c r="Z925" s="166"/>
      <c r="AA925" s="166"/>
      <c r="AB925" s="168"/>
      <c r="AC925" s="169">
        <v>90</v>
      </c>
      <c r="AD925" s="169">
        <v>10</v>
      </c>
      <c r="AE925" s="170" t="s">
        <v>128</v>
      </c>
      <c r="AF925" s="171" t="s">
        <v>114</v>
      </c>
      <c r="AG925" s="172">
        <v>194</v>
      </c>
      <c r="AH925" s="173">
        <v>416.99</v>
      </c>
      <c r="AI925" s="32">
        <v>0</v>
      </c>
      <c r="AJ925" s="33">
        <f t="shared" si="53"/>
        <v>0</v>
      </c>
      <c r="AK925" s="154"/>
      <c r="AL925" s="154"/>
      <c r="AM925" s="154"/>
      <c r="AN925" s="40" t="s">
        <v>115</v>
      </c>
      <c r="AO925" s="48"/>
      <c r="AP925" s="48"/>
      <c r="AQ925" s="48"/>
      <c r="AR925" s="48"/>
      <c r="AS925" s="48" t="s">
        <v>2520</v>
      </c>
      <c r="AT925" s="48"/>
      <c r="AU925" s="48"/>
      <c r="AV925" s="48"/>
      <c r="AW925" s="75"/>
      <c r="AX925" s="75"/>
      <c r="AY925" s="75"/>
      <c r="AZ925" s="75"/>
      <c r="BA925" s="381"/>
      <c r="BB925" s="381"/>
      <c r="BC925" s="156"/>
      <c r="BD925" s="156"/>
      <c r="BE925" s="983">
        <v>833</v>
      </c>
      <c r="BF925" s="1528"/>
      <c r="BG925" s="1528"/>
      <c r="BH925" s="1528"/>
      <c r="BI925" s="1528"/>
      <c r="BJ925" s="1528"/>
      <c r="BK925" s="1528"/>
      <c r="BL925" s="1528"/>
      <c r="BM925" s="1528"/>
      <c r="BN925" s="1528"/>
      <c r="BO925" s="1528"/>
      <c r="BP925" s="1528"/>
      <c r="BQ925" s="1528"/>
      <c r="BR925" s="1528"/>
      <c r="BS925" s="1528"/>
      <c r="BT925" s="1528"/>
      <c r="BU925" s="1528"/>
      <c r="BV925" s="1528"/>
      <c r="BW925" s="1528"/>
      <c r="BX925" s="1528"/>
      <c r="BY925" s="1528"/>
      <c r="BZ925" s="1528"/>
      <c r="CA925" s="1528"/>
      <c r="CB925" s="1528"/>
      <c r="CC925" s="1528"/>
      <c r="CD925" s="1528"/>
      <c r="CE925" s="1528"/>
      <c r="CF925" s="1528"/>
      <c r="CG925" s="1528"/>
      <c r="CH925" s="1528"/>
      <c r="CI925" s="1528"/>
      <c r="CJ925" s="1528"/>
      <c r="CK925" s="1528"/>
      <c r="CL925" s="1528"/>
      <c r="CM925" s="1528"/>
      <c r="CN925" s="1528"/>
      <c r="CO925" s="1528"/>
      <c r="CP925" s="1528"/>
      <c r="CQ925" s="1528"/>
      <c r="CR925" s="1528"/>
      <c r="CS925" s="1528"/>
      <c r="CT925" s="1528"/>
      <c r="CU925" s="1528"/>
      <c r="CV925" s="1528"/>
      <c r="CW925" s="1528"/>
      <c r="CX925" s="1528"/>
      <c r="CY925" s="1528"/>
      <c r="CZ925" s="1528"/>
      <c r="DA925" s="1528"/>
      <c r="DB925" s="1528"/>
      <c r="DC925" s="1528"/>
      <c r="DD925" s="1528"/>
      <c r="DE925" s="1528"/>
      <c r="DF925" s="1528"/>
      <c r="DG925" s="1528"/>
      <c r="DH925" s="1528"/>
      <c r="DI925" s="1528"/>
      <c r="DJ925" s="1528"/>
      <c r="DK925" s="1528"/>
      <c r="DL925" s="1528"/>
      <c r="DM925" s="1528"/>
      <c r="DN925" s="1528"/>
      <c r="DO925" s="1528"/>
      <c r="DP925" s="1528"/>
      <c r="DQ925" s="1528"/>
      <c r="DR925" s="1528"/>
      <c r="DS925" s="1528"/>
      <c r="DT925" s="1528"/>
      <c r="DU925" s="1528"/>
      <c r="DV925" s="1528"/>
      <c r="DW925" s="1528"/>
      <c r="DX925" s="1528"/>
      <c r="DY925" s="1528"/>
      <c r="DZ925" s="1528"/>
      <c r="EA925" s="1528"/>
      <c r="EB925" s="1528"/>
      <c r="EC925" s="1528"/>
      <c r="ED925" s="1528"/>
      <c r="EE925" s="1528"/>
      <c r="EF925" s="1528"/>
      <c r="EG925" s="1528"/>
      <c r="EH925" s="1528"/>
      <c r="EI925" s="1528"/>
      <c r="EJ925" s="1528"/>
      <c r="EK925" s="1528"/>
      <c r="EL925" s="1528"/>
      <c r="EM925" s="1528"/>
      <c r="EN925" s="1528"/>
      <c r="EO925" s="1528"/>
      <c r="EP925" s="1528"/>
      <c r="EQ925" s="1528"/>
      <c r="ER925" s="1528"/>
      <c r="ES925" s="1528"/>
      <c r="ET925" s="1528"/>
      <c r="EU925" s="1528"/>
      <c r="EV925" s="1528"/>
      <c r="EW925" s="1528"/>
      <c r="EX925" s="1528"/>
      <c r="EY925" s="1528"/>
      <c r="EZ925" s="1528"/>
      <c r="FA925" s="1528"/>
      <c r="FB925" s="1528"/>
      <c r="FC925" s="1528"/>
      <c r="FD925" s="1528"/>
      <c r="FE925" s="1528"/>
      <c r="FF925" s="1528"/>
      <c r="FG925" s="1528"/>
      <c r="FH925" s="1528"/>
      <c r="FI925" s="1528"/>
      <c r="FJ925" s="1528"/>
      <c r="FK925" s="1528"/>
      <c r="FL925" s="1528"/>
      <c r="FM925" s="1528"/>
      <c r="FN925" s="1528"/>
      <c r="FO925" s="1528"/>
      <c r="FP925" s="1528"/>
      <c r="FQ925" s="1528"/>
      <c r="FR925" s="1528"/>
      <c r="FS925" s="1528"/>
      <c r="FT925" s="1528"/>
      <c r="FU925" s="1528"/>
      <c r="FV925" s="1528"/>
      <c r="FW925" s="1528"/>
      <c r="FX925" s="1528"/>
      <c r="FY925" s="1528"/>
      <c r="FZ925" s="1528"/>
      <c r="GA925" s="1528"/>
      <c r="GB925" s="1528"/>
      <c r="GC925" s="1528"/>
      <c r="GD925" s="1528"/>
      <c r="GE925" s="1528"/>
      <c r="GF925" s="1528"/>
      <c r="GG925" s="1528"/>
      <c r="GH925" s="1528"/>
      <c r="GI925" s="1528"/>
      <c r="GJ925" s="1528"/>
      <c r="GK925" s="1528"/>
      <c r="GL925" s="1528"/>
      <c r="GM925" s="1528"/>
      <c r="GN925" s="1528"/>
      <c r="GO925" s="1528"/>
      <c r="GP925" s="1528"/>
      <c r="GQ925" s="1528"/>
      <c r="GR925" s="1528"/>
      <c r="GS925" s="1528"/>
      <c r="GT925" s="1528"/>
      <c r="GU925" s="1528"/>
      <c r="GV925" s="1528"/>
      <c r="GW925" s="1528"/>
      <c r="GX925" s="1528"/>
      <c r="GY925" s="1528"/>
      <c r="GZ925" s="1528"/>
      <c r="HA925" s="1528"/>
      <c r="HB925" s="1528"/>
      <c r="HC925" s="1528"/>
      <c r="HD925" s="1528"/>
      <c r="HE925" s="1528"/>
      <c r="HF925" s="1528"/>
      <c r="HG925" s="1528"/>
      <c r="HH925" s="1528"/>
      <c r="HI925" s="1528"/>
      <c r="HJ925" s="1528"/>
      <c r="HK925" s="1528"/>
      <c r="HL925" s="1528"/>
      <c r="HM925" s="1528"/>
      <c r="HN925" s="1528"/>
      <c r="HO925" s="1528"/>
      <c r="HP925" s="1528"/>
      <c r="HQ925" s="1528"/>
      <c r="HR925" s="1528"/>
      <c r="HS925" s="1528"/>
      <c r="HT925" s="1528"/>
      <c r="HU925" s="1528"/>
      <c r="HV925" s="1528"/>
      <c r="HW925" s="1528"/>
      <c r="HX925" s="1528"/>
      <c r="HY925" s="1528"/>
      <c r="HZ925" s="1528"/>
      <c r="IA925" s="1528"/>
      <c r="IB925" s="1528"/>
      <c r="IC925" s="1528"/>
      <c r="ID925" s="1528"/>
      <c r="IE925" s="1528"/>
      <c r="IF925" s="1528"/>
      <c r="IG925" s="1528"/>
      <c r="IH925" s="1528"/>
      <c r="II925" s="1528"/>
      <c r="IJ925" s="1528"/>
      <c r="IK925" s="1528"/>
      <c r="IL925" s="1528"/>
      <c r="IM925" s="1528"/>
      <c r="IN925" s="1528"/>
      <c r="IO925" s="1528"/>
      <c r="IP925" s="1528"/>
      <c r="IQ925" s="1528"/>
      <c r="IR925" s="1528"/>
      <c r="IS925" s="1528"/>
    </row>
    <row r="926" spans="1:259" s="327" customFormat="1" ht="12.75" customHeight="1">
      <c r="A926" s="628" t="s">
        <v>317</v>
      </c>
      <c r="B926" s="287"/>
      <c r="C926" s="287"/>
      <c r="D926" s="640">
        <v>270001504</v>
      </c>
      <c r="E926" s="646" t="s">
        <v>4293</v>
      </c>
      <c r="F926" s="646"/>
      <c r="G926" s="651"/>
      <c r="H926" s="287"/>
      <c r="I926" s="177" t="s">
        <v>2518</v>
      </c>
      <c r="J926" s="177" t="s">
        <v>2519</v>
      </c>
      <c r="K926" s="177" t="s">
        <v>2263</v>
      </c>
      <c r="L926" s="177" t="s">
        <v>103</v>
      </c>
      <c r="M926" s="540"/>
      <c r="N926" s="177"/>
      <c r="O926" s="179" t="s">
        <v>105</v>
      </c>
      <c r="P926" s="179" t="s">
        <v>106</v>
      </c>
      <c r="Q926" s="177" t="s">
        <v>107</v>
      </c>
      <c r="R926" s="179" t="s">
        <v>1092</v>
      </c>
      <c r="S926" s="177" t="s">
        <v>109</v>
      </c>
      <c r="T926" s="179" t="s">
        <v>106</v>
      </c>
      <c r="U926" s="177" t="s">
        <v>121</v>
      </c>
      <c r="V926" s="177" t="s">
        <v>111</v>
      </c>
      <c r="W926" s="179">
        <v>60</v>
      </c>
      <c r="X926" s="177" t="s">
        <v>112</v>
      </c>
      <c r="Y926" s="179"/>
      <c r="Z926" s="179"/>
      <c r="AA926" s="179"/>
      <c r="AB926" s="679"/>
      <c r="AC926" s="177">
        <v>90</v>
      </c>
      <c r="AD926" s="177">
        <v>10</v>
      </c>
      <c r="AE926" s="690" t="s">
        <v>128</v>
      </c>
      <c r="AF926" s="177" t="s">
        <v>114</v>
      </c>
      <c r="AG926" s="695">
        <v>268</v>
      </c>
      <c r="AH926" s="700">
        <v>416.99</v>
      </c>
      <c r="AI926" s="707">
        <f>AH926*AG926</f>
        <v>111753.32</v>
      </c>
      <c r="AJ926" s="707">
        <f t="shared" si="53"/>
        <v>125163.71840000001</v>
      </c>
      <c r="AK926" s="716"/>
      <c r="AL926" s="707"/>
      <c r="AM926" s="707"/>
      <c r="AN926" s="252" t="s">
        <v>115</v>
      </c>
      <c r="AO926" s="177"/>
      <c r="AP926" s="177"/>
      <c r="AQ926" s="220"/>
      <c r="AR926" s="48"/>
      <c r="AS926" s="48" t="s">
        <v>2520</v>
      </c>
      <c r="AT926" s="48"/>
      <c r="AU926" s="48"/>
      <c r="AV926" s="48"/>
      <c r="AW926" s="411"/>
      <c r="AX926" s="411"/>
      <c r="AY926" s="411"/>
      <c r="AZ926" s="399"/>
      <c r="BA926" s="395" t="s">
        <v>4039</v>
      </c>
      <c r="BB926" s="386">
        <v>22100475</v>
      </c>
      <c r="BC926" s="386"/>
      <c r="BD926" s="209"/>
      <c r="BE926" s="983">
        <v>834</v>
      </c>
      <c r="BF926" s="734"/>
      <c r="BG926" s="734"/>
      <c r="BH926" s="734"/>
      <c r="BI926" s="734"/>
      <c r="BJ926" s="734"/>
      <c r="BK926" s="734"/>
      <c r="BL926" s="734"/>
      <c r="BM926" s="734"/>
      <c r="BN926" s="734"/>
      <c r="BO926" s="734"/>
      <c r="BP926" s="734"/>
      <c r="BQ926" s="734"/>
      <c r="BR926" s="734"/>
      <c r="BS926" s="734"/>
      <c r="BT926" s="734"/>
      <c r="BU926" s="734"/>
      <c r="BV926" s="734"/>
      <c r="BW926" s="734"/>
      <c r="BX926" s="734"/>
      <c r="BY926" s="734"/>
      <c r="BZ926" s="734"/>
      <c r="CA926" s="734"/>
      <c r="CB926" s="734"/>
      <c r="CC926" s="734"/>
      <c r="CD926" s="734"/>
      <c r="CE926" s="734"/>
      <c r="CF926" s="734"/>
      <c r="CG926" s="734"/>
      <c r="CH926" s="734"/>
      <c r="CI926" s="734"/>
      <c r="CJ926" s="734"/>
      <c r="CK926" s="734"/>
      <c r="CL926" s="734"/>
      <c r="CM926" s="734"/>
      <c r="CN926" s="734"/>
      <c r="CO926" s="734"/>
      <c r="CP926" s="734"/>
      <c r="CQ926" s="734"/>
      <c r="CR926" s="734"/>
      <c r="CS926" s="734"/>
      <c r="CT926" s="734"/>
      <c r="CU926" s="734"/>
      <c r="CV926" s="734"/>
      <c r="CW926" s="734"/>
      <c r="CX926" s="734"/>
      <c r="CY926" s="734"/>
      <c r="CZ926" s="734"/>
      <c r="DA926" s="734"/>
      <c r="DB926" s="734"/>
      <c r="DC926" s="734"/>
      <c r="DD926" s="734"/>
      <c r="DE926" s="734"/>
      <c r="DF926" s="734"/>
      <c r="DG926" s="734"/>
      <c r="DH926" s="734"/>
      <c r="DI926" s="734"/>
      <c r="DJ926" s="734"/>
      <c r="DK926" s="734"/>
      <c r="DL926" s="734"/>
      <c r="DM926" s="734"/>
      <c r="DN926" s="734"/>
      <c r="DO926" s="734"/>
      <c r="DP926" s="734"/>
      <c r="DQ926" s="734"/>
      <c r="DR926" s="734"/>
      <c r="DS926" s="734"/>
      <c r="DT926" s="734"/>
      <c r="DU926" s="734"/>
      <c r="DV926" s="734"/>
      <c r="DW926" s="734"/>
      <c r="DX926" s="734"/>
      <c r="DY926" s="734"/>
      <c r="DZ926" s="734"/>
      <c r="EA926" s="734"/>
      <c r="EB926" s="734"/>
      <c r="EC926" s="734"/>
      <c r="ED926" s="734"/>
      <c r="EE926" s="734"/>
      <c r="EF926" s="734"/>
      <c r="EG926" s="734"/>
      <c r="EH926" s="734"/>
      <c r="EI926" s="734"/>
      <c r="EJ926" s="734"/>
      <c r="EK926" s="734"/>
      <c r="EL926" s="734"/>
      <c r="EM926" s="734"/>
      <c r="EN926" s="734"/>
      <c r="EO926" s="734"/>
      <c r="EP926" s="734"/>
      <c r="EQ926" s="734"/>
      <c r="ER926" s="734"/>
      <c r="ES926" s="734"/>
      <c r="ET926" s="734"/>
      <c r="EU926" s="734"/>
      <c r="EV926" s="734"/>
      <c r="EW926" s="734"/>
      <c r="EX926" s="734"/>
      <c r="EY926" s="734"/>
      <c r="EZ926" s="734"/>
      <c r="FA926" s="734"/>
      <c r="FB926" s="734"/>
      <c r="FC926" s="734"/>
      <c r="FD926" s="734"/>
      <c r="FE926" s="734"/>
      <c r="FF926" s="734"/>
      <c r="FG926" s="734"/>
      <c r="FH926" s="734"/>
      <c r="FI926" s="734"/>
      <c r="FJ926" s="734"/>
      <c r="FK926" s="734"/>
      <c r="FL926" s="734"/>
      <c r="FM926" s="734"/>
      <c r="FN926" s="734"/>
      <c r="FO926" s="734"/>
      <c r="FP926" s="734"/>
      <c r="FQ926" s="734"/>
      <c r="FR926" s="734"/>
      <c r="FS926" s="734"/>
      <c r="FT926" s="734"/>
      <c r="FU926" s="734"/>
      <c r="FV926" s="734"/>
      <c r="FW926" s="734"/>
      <c r="FX926" s="734"/>
      <c r="FY926" s="734"/>
      <c r="FZ926" s="734"/>
      <c r="GA926" s="734"/>
      <c r="GB926" s="734"/>
      <c r="GC926" s="734"/>
      <c r="GD926" s="734"/>
      <c r="GE926" s="734"/>
      <c r="GF926" s="734"/>
      <c r="GG926" s="734"/>
      <c r="GH926" s="734"/>
      <c r="GI926" s="734"/>
      <c r="GJ926" s="734"/>
      <c r="GK926" s="734"/>
      <c r="GL926" s="734"/>
      <c r="GM926" s="734"/>
      <c r="GN926" s="734"/>
      <c r="GO926" s="734"/>
      <c r="GP926" s="734"/>
      <c r="GQ926" s="734"/>
      <c r="GR926" s="734"/>
      <c r="GS926" s="734"/>
      <c r="GT926" s="734"/>
      <c r="GU926" s="734"/>
      <c r="GV926" s="734"/>
      <c r="GW926" s="734"/>
      <c r="GX926" s="734"/>
      <c r="GY926" s="734"/>
      <c r="GZ926" s="734"/>
      <c r="HA926" s="734"/>
      <c r="HB926" s="734"/>
      <c r="HC926" s="734"/>
      <c r="HD926" s="734"/>
      <c r="HE926" s="734"/>
      <c r="HF926" s="734"/>
      <c r="HG926" s="734"/>
      <c r="HH926" s="734"/>
      <c r="HI926" s="734"/>
      <c r="HJ926" s="734"/>
      <c r="HK926" s="734"/>
      <c r="HL926" s="734"/>
      <c r="HM926" s="734"/>
      <c r="HN926" s="734"/>
      <c r="HO926" s="734"/>
      <c r="HP926" s="734"/>
      <c r="HQ926" s="734"/>
      <c r="HR926" s="734"/>
      <c r="HS926" s="734"/>
      <c r="HT926" s="734"/>
      <c r="HU926" s="734"/>
      <c r="HV926" s="734"/>
      <c r="HW926" s="734"/>
      <c r="HX926" s="734"/>
      <c r="HY926" s="734"/>
      <c r="HZ926" s="734"/>
      <c r="IA926" s="734"/>
      <c r="IB926" s="734"/>
      <c r="IC926" s="734"/>
      <c r="ID926" s="734"/>
      <c r="IE926" s="734"/>
      <c r="IF926" s="734"/>
      <c r="IG926" s="734"/>
      <c r="IH926" s="734"/>
      <c r="II926" s="734"/>
      <c r="IJ926" s="734"/>
      <c r="IK926" s="734"/>
      <c r="IL926" s="734"/>
      <c r="IM926" s="734"/>
      <c r="IN926" s="734"/>
      <c r="IO926" s="734"/>
      <c r="IP926" s="734"/>
      <c r="IQ926" s="734"/>
      <c r="IR926" s="734"/>
      <c r="IS926" s="734"/>
      <c r="IT926" s="734"/>
      <c r="IU926" s="734"/>
      <c r="IV926" s="734"/>
      <c r="IW926" s="734"/>
      <c r="IX926" s="734"/>
      <c r="IY926" s="254"/>
    </row>
    <row r="927" spans="1:259" s="327" customFormat="1" ht="12.95" customHeight="1">
      <c r="A927" s="330" t="s">
        <v>317</v>
      </c>
      <c r="B927" s="331"/>
      <c r="C927" s="331"/>
      <c r="D927" s="334">
        <v>270002290</v>
      </c>
      <c r="E927" s="335" t="s">
        <v>1490</v>
      </c>
      <c r="F927" s="335"/>
      <c r="G927" s="336">
        <v>22100476</v>
      </c>
      <c r="H927" s="177"/>
      <c r="I927" s="177" t="s">
        <v>2521</v>
      </c>
      <c r="J927" s="177" t="s">
        <v>2522</v>
      </c>
      <c r="K927" s="177" t="s">
        <v>2523</v>
      </c>
      <c r="L927" s="177" t="s">
        <v>103</v>
      </c>
      <c r="M927" s="178" t="s">
        <v>104</v>
      </c>
      <c r="N927" s="177"/>
      <c r="O927" s="179" t="s">
        <v>105</v>
      </c>
      <c r="P927" s="179" t="s">
        <v>106</v>
      </c>
      <c r="Q927" s="177" t="s">
        <v>107</v>
      </c>
      <c r="R927" s="179" t="s">
        <v>1092</v>
      </c>
      <c r="S927" s="177" t="s">
        <v>109</v>
      </c>
      <c r="T927" s="179" t="s">
        <v>106</v>
      </c>
      <c r="U927" s="177" t="s">
        <v>121</v>
      </c>
      <c r="V927" s="177" t="s">
        <v>111</v>
      </c>
      <c r="W927" s="352">
        <v>60</v>
      </c>
      <c r="X927" s="177" t="s">
        <v>112</v>
      </c>
      <c r="Y927" s="179"/>
      <c r="Z927" s="179"/>
      <c r="AA927" s="179"/>
      <c r="AB927" s="353"/>
      <c r="AC927" s="354">
        <v>90</v>
      </c>
      <c r="AD927" s="354">
        <v>10</v>
      </c>
      <c r="AE927" s="356" t="s">
        <v>128</v>
      </c>
      <c r="AF927" s="180" t="s">
        <v>114</v>
      </c>
      <c r="AG927" s="361">
        <v>183</v>
      </c>
      <c r="AH927" s="363">
        <v>592.5</v>
      </c>
      <c r="AI927" s="365">
        <v>0</v>
      </c>
      <c r="AJ927" s="248">
        <f t="shared" si="53"/>
        <v>0</v>
      </c>
      <c r="AK927" s="181"/>
      <c r="AL927" s="181"/>
      <c r="AM927" s="181"/>
      <c r="AN927" s="252" t="s">
        <v>115</v>
      </c>
      <c r="AO927" s="177"/>
      <c r="AP927" s="177"/>
      <c r="AQ927" s="220"/>
      <c r="AR927" s="48"/>
      <c r="AS927" s="48" t="s">
        <v>2524</v>
      </c>
      <c r="AT927" s="48"/>
      <c r="AU927" s="48"/>
      <c r="AV927" s="48"/>
      <c r="AW927" s="75"/>
      <c r="AX927" s="75"/>
      <c r="AY927" s="75"/>
      <c r="AZ927" s="75"/>
      <c r="BA927" s="76"/>
      <c r="BB927" s="381"/>
      <c r="BC927" s="156"/>
      <c r="BD927" s="156"/>
      <c r="BE927" s="983">
        <v>835</v>
      </c>
      <c r="BF927" s="734"/>
      <c r="BG927" s="734"/>
      <c r="BH927" s="734"/>
      <c r="BI927" s="734"/>
      <c r="BJ927" s="734"/>
      <c r="BK927" s="734"/>
      <c r="BL927" s="734"/>
      <c r="BM927" s="734"/>
      <c r="BN927" s="734"/>
      <c r="BO927" s="734"/>
      <c r="BP927" s="734"/>
      <c r="BQ927" s="734"/>
      <c r="BR927" s="734"/>
      <c r="BS927" s="734"/>
      <c r="BT927" s="734"/>
      <c r="BU927" s="734"/>
      <c r="BV927" s="734"/>
      <c r="BW927" s="734"/>
      <c r="BX927" s="734"/>
      <c r="BY927" s="734"/>
      <c r="BZ927" s="734"/>
      <c r="CA927" s="734"/>
      <c r="CB927" s="734"/>
      <c r="CC927" s="734"/>
      <c r="CD927" s="734"/>
      <c r="CE927" s="734"/>
      <c r="CF927" s="734"/>
      <c r="CG927" s="734"/>
      <c r="CH927" s="734"/>
      <c r="CI927" s="734"/>
      <c r="CJ927" s="734"/>
      <c r="CK927" s="734"/>
      <c r="CL927" s="734"/>
      <c r="CM927" s="734"/>
      <c r="CN927" s="734"/>
      <c r="CO927" s="734"/>
      <c r="CP927" s="734"/>
      <c r="CQ927" s="734"/>
      <c r="CR927" s="734"/>
      <c r="CS927" s="734"/>
      <c r="CT927" s="734"/>
      <c r="CU927" s="734"/>
      <c r="CV927" s="734"/>
      <c r="CW927" s="734"/>
      <c r="CX927" s="734"/>
      <c r="CY927" s="734"/>
      <c r="CZ927" s="734"/>
      <c r="DA927" s="734"/>
      <c r="DB927" s="734"/>
      <c r="DC927" s="734"/>
      <c r="DD927" s="734"/>
      <c r="DE927" s="734"/>
      <c r="DF927" s="734"/>
      <c r="DG927" s="734"/>
      <c r="DH927" s="734"/>
      <c r="DI927" s="734"/>
      <c r="DJ927" s="734"/>
      <c r="DK927" s="734"/>
      <c r="DL927" s="734"/>
      <c r="DM927" s="734"/>
      <c r="DN927" s="734"/>
      <c r="DO927" s="734"/>
      <c r="DP927" s="734"/>
      <c r="DQ927" s="734"/>
      <c r="DR927" s="734"/>
      <c r="DS927" s="734"/>
      <c r="DT927" s="734"/>
      <c r="DU927" s="734"/>
      <c r="DV927" s="734"/>
      <c r="DW927" s="734"/>
      <c r="DX927" s="734"/>
      <c r="DY927" s="734"/>
      <c r="DZ927" s="734"/>
      <c r="EA927" s="734"/>
      <c r="EB927" s="734"/>
      <c r="EC927" s="734"/>
      <c r="ED927" s="734"/>
      <c r="EE927" s="734"/>
      <c r="EF927" s="734"/>
      <c r="EG927" s="734"/>
      <c r="EH927" s="734"/>
      <c r="EI927" s="734"/>
      <c r="EJ927" s="734"/>
      <c r="EK927" s="734"/>
      <c r="EL927" s="734"/>
      <c r="EM927" s="734"/>
      <c r="EN927" s="734"/>
      <c r="EO927" s="734"/>
      <c r="EP927" s="734"/>
      <c r="EQ927" s="734"/>
      <c r="ER927" s="734"/>
      <c r="ES927" s="734"/>
      <c r="ET927" s="734"/>
      <c r="EU927" s="734"/>
      <c r="EV927" s="734"/>
      <c r="EW927" s="734"/>
      <c r="EX927" s="734"/>
      <c r="EY927" s="734"/>
      <c r="EZ927" s="734"/>
      <c r="FA927" s="734"/>
      <c r="FB927" s="734"/>
      <c r="FC927" s="734"/>
      <c r="FD927" s="734"/>
      <c r="FE927" s="734"/>
      <c r="FF927" s="734"/>
      <c r="FG927" s="734"/>
      <c r="FH927" s="734"/>
      <c r="FI927" s="734"/>
      <c r="FJ927" s="734"/>
      <c r="FK927" s="734"/>
      <c r="FL927" s="734"/>
      <c r="FM927" s="734"/>
      <c r="FN927" s="734"/>
      <c r="FO927" s="734"/>
      <c r="FP927" s="734"/>
      <c r="FQ927" s="734"/>
      <c r="FR927" s="734"/>
      <c r="FS927" s="734"/>
      <c r="FT927" s="734"/>
      <c r="FU927" s="734"/>
      <c r="FV927" s="734"/>
      <c r="FW927" s="734"/>
      <c r="FX927" s="734"/>
      <c r="FY927" s="734"/>
      <c r="FZ927" s="734"/>
      <c r="GA927" s="734"/>
      <c r="GB927" s="734"/>
      <c r="GC927" s="734"/>
      <c r="GD927" s="734"/>
      <c r="GE927" s="734"/>
      <c r="GF927" s="734"/>
      <c r="GG927" s="734"/>
      <c r="GH927" s="734"/>
      <c r="GI927" s="734"/>
      <c r="GJ927" s="734"/>
      <c r="GK927" s="734"/>
      <c r="GL927" s="734"/>
      <c r="GM927" s="734"/>
      <c r="GN927" s="734"/>
      <c r="GO927" s="734"/>
      <c r="GP927" s="734"/>
      <c r="GQ927" s="734"/>
      <c r="GR927" s="734"/>
      <c r="GS927" s="734"/>
      <c r="GT927" s="734"/>
      <c r="GU927" s="734"/>
      <c r="GV927" s="734"/>
      <c r="GW927" s="734"/>
      <c r="GX927" s="734"/>
      <c r="GY927" s="734"/>
      <c r="GZ927" s="734"/>
      <c r="HA927" s="734"/>
      <c r="HB927" s="734"/>
      <c r="HC927" s="734"/>
      <c r="HD927" s="734"/>
      <c r="HE927" s="734"/>
      <c r="HF927" s="734"/>
      <c r="HG927" s="734"/>
      <c r="HH927" s="734"/>
      <c r="HI927" s="734"/>
      <c r="HJ927" s="734"/>
      <c r="HK927" s="734"/>
      <c r="HL927" s="734"/>
      <c r="HM927" s="734"/>
      <c r="HN927" s="734"/>
      <c r="HO927" s="734"/>
      <c r="HP927" s="734"/>
      <c r="HQ927" s="734"/>
      <c r="HR927" s="734"/>
      <c r="HS927" s="734"/>
      <c r="HT927" s="734"/>
      <c r="HU927" s="734"/>
      <c r="HV927" s="734"/>
      <c r="HW927" s="734"/>
      <c r="HX927" s="734"/>
      <c r="HY927" s="734"/>
      <c r="HZ927" s="734"/>
      <c r="IA927" s="734"/>
      <c r="IB927" s="734"/>
      <c r="IC927" s="734"/>
      <c r="ID927" s="734"/>
      <c r="IE927" s="734"/>
      <c r="IF927" s="734"/>
      <c r="IG927" s="734"/>
      <c r="IH927" s="734"/>
      <c r="II927" s="734"/>
      <c r="IJ927" s="734"/>
      <c r="IK927" s="734"/>
      <c r="IL927" s="734"/>
      <c r="IM927" s="734"/>
      <c r="IN927" s="734"/>
      <c r="IO927" s="734"/>
      <c r="IP927" s="734"/>
      <c r="IQ927" s="734"/>
      <c r="IR927" s="734"/>
      <c r="IS927" s="734"/>
      <c r="IT927" s="734"/>
      <c r="IU927" s="734"/>
      <c r="IV927" s="734"/>
      <c r="IW927" s="734"/>
      <c r="IX927" s="734"/>
      <c r="IY927" s="254"/>
    </row>
    <row r="928" spans="1:259" s="327" customFormat="1" ht="12.95" customHeight="1">
      <c r="A928" s="628" t="s">
        <v>317</v>
      </c>
      <c r="B928" s="287"/>
      <c r="C928" s="287"/>
      <c r="D928" s="640">
        <v>270002290</v>
      </c>
      <c r="E928" s="646" t="s">
        <v>4294</v>
      </c>
      <c r="F928" s="646"/>
      <c r="G928" s="651"/>
      <c r="H928" s="287"/>
      <c r="I928" s="177" t="s">
        <v>2521</v>
      </c>
      <c r="J928" s="177" t="s">
        <v>2522</v>
      </c>
      <c r="K928" s="177" t="s">
        <v>2523</v>
      </c>
      <c r="L928" s="177" t="s">
        <v>103</v>
      </c>
      <c r="M928" s="540"/>
      <c r="N928" s="177"/>
      <c r="O928" s="179" t="s">
        <v>105</v>
      </c>
      <c r="P928" s="179" t="s">
        <v>106</v>
      </c>
      <c r="Q928" s="177" t="s">
        <v>107</v>
      </c>
      <c r="R928" s="179" t="s">
        <v>1092</v>
      </c>
      <c r="S928" s="177" t="s">
        <v>109</v>
      </c>
      <c r="T928" s="179" t="s">
        <v>106</v>
      </c>
      <c r="U928" s="177" t="s">
        <v>121</v>
      </c>
      <c r="V928" s="177" t="s">
        <v>111</v>
      </c>
      <c r="W928" s="179">
        <v>60</v>
      </c>
      <c r="X928" s="177" t="s">
        <v>112</v>
      </c>
      <c r="Y928" s="179"/>
      <c r="Z928" s="179"/>
      <c r="AA928" s="179"/>
      <c r="AB928" s="679"/>
      <c r="AC928" s="177">
        <v>90</v>
      </c>
      <c r="AD928" s="177">
        <v>10</v>
      </c>
      <c r="AE928" s="690" t="s">
        <v>128</v>
      </c>
      <c r="AF928" s="177" t="s">
        <v>114</v>
      </c>
      <c r="AG928" s="695">
        <v>321</v>
      </c>
      <c r="AH928" s="700">
        <v>592.5</v>
      </c>
      <c r="AI928" s="34">
        <f>AH928*AG928</f>
        <v>190192.5</v>
      </c>
      <c r="AJ928" s="34">
        <f t="shared" si="53"/>
        <v>213015.6</v>
      </c>
      <c r="AK928" s="716"/>
      <c r="AL928" s="707"/>
      <c r="AM928" s="707"/>
      <c r="AN928" s="252" t="s">
        <v>115</v>
      </c>
      <c r="AO928" s="177"/>
      <c r="AP928" s="177"/>
      <c r="AQ928" s="220"/>
      <c r="AR928" s="48"/>
      <c r="AS928" s="48" t="s">
        <v>2524</v>
      </c>
      <c r="AT928" s="48"/>
      <c r="AU928" s="48"/>
      <c r="AV928" s="48"/>
      <c r="AW928" s="411"/>
      <c r="AX928" s="411"/>
      <c r="AY928" s="411"/>
      <c r="AZ928" s="399"/>
      <c r="BA928" s="395" t="s">
        <v>4040</v>
      </c>
      <c r="BB928" s="386">
        <v>22100476</v>
      </c>
      <c r="BC928" s="386"/>
      <c r="BD928" s="209"/>
      <c r="BE928" s="983">
        <v>836</v>
      </c>
      <c r="BF928" s="254"/>
      <c r="BG928" s="254"/>
      <c r="BH928" s="254"/>
      <c r="BI928" s="254"/>
      <c r="BJ928" s="254"/>
      <c r="BK928" s="254"/>
      <c r="BL928" s="254"/>
      <c r="BM928" s="254"/>
      <c r="BN928" s="254"/>
      <c r="BO928" s="254"/>
      <c r="BP928" s="254"/>
      <c r="BQ928" s="254"/>
      <c r="BR928" s="254"/>
      <c r="BS928" s="254"/>
      <c r="BT928" s="254"/>
      <c r="BU928" s="254"/>
      <c r="BV928" s="254"/>
      <c r="BW928" s="254"/>
      <c r="BX928" s="254"/>
      <c r="BY928" s="254"/>
      <c r="BZ928" s="254"/>
      <c r="CA928" s="254"/>
      <c r="CB928" s="254"/>
      <c r="CC928" s="254"/>
      <c r="CD928" s="254"/>
      <c r="CE928" s="254"/>
      <c r="CF928" s="254"/>
      <c r="CG928" s="254"/>
      <c r="CH928" s="254"/>
      <c r="CI928" s="254"/>
      <c r="CJ928" s="254"/>
      <c r="CK928" s="254"/>
      <c r="CL928" s="254"/>
      <c r="CM928" s="254"/>
      <c r="CN928" s="254"/>
      <c r="CO928" s="254"/>
      <c r="CP928" s="254"/>
      <c r="CQ928" s="254"/>
      <c r="CR928" s="254"/>
      <c r="CS928" s="254"/>
      <c r="CT928" s="254"/>
      <c r="CU928" s="254"/>
      <c r="CV928" s="254"/>
      <c r="CW928" s="254"/>
      <c r="CX928" s="254"/>
      <c r="CY928" s="254"/>
      <c r="CZ928" s="254"/>
      <c r="DA928" s="254"/>
      <c r="DB928" s="254"/>
      <c r="DC928" s="254"/>
      <c r="DD928" s="254"/>
      <c r="DE928" s="254"/>
      <c r="DF928" s="254"/>
      <c r="DG928" s="254"/>
      <c r="DH928" s="254"/>
      <c r="DI928" s="254"/>
      <c r="DJ928" s="254"/>
      <c r="DK928" s="254"/>
      <c r="DL928" s="254"/>
      <c r="DM928" s="254"/>
      <c r="DN928" s="254"/>
      <c r="DO928" s="254"/>
      <c r="DP928" s="254"/>
      <c r="DQ928" s="254"/>
      <c r="DR928" s="254"/>
      <c r="DS928" s="254"/>
      <c r="DT928" s="254"/>
      <c r="DU928" s="254"/>
      <c r="DV928" s="254"/>
      <c r="DW928" s="254"/>
      <c r="DX928" s="254"/>
      <c r="DY928" s="254"/>
      <c r="DZ928" s="254"/>
      <c r="EA928" s="254"/>
      <c r="EB928" s="254"/>
      <c r="EC928" s="254"/>
      <c r="ED928" s="254"/>
      <c r="EE928" s="254"/>
      <c r="EF928" s="254"/>
      <c r="EG928" s="254"/>
      <c r="EH928" s="254"/>
      <c r="EI928" s="254"/>
      <c r="EJ928" s="254"/>
      <c r="EK928" s="254"/>
      <c r="EL928" s="254"/>
      <c r="EM928" s="254"/>
      <c r="EN928" s="254"/>
      <c r="EO928" s="254"/>
      <c r="EP928" s="254"/>
      <c r="EQ928" s="254"/>
      <c r="ER928" s="254"/>
      <c r="ES928" s="254"/>
      <c r="ET928" s="254"/>
      <c r="EU928" s="254"/>
      <c r="EV928" s="254"/>
      <c r="EW928" s="254"/>
      <c r="EX928" s="254"/>
      <c r="EY928" s="254"/>
      <c r="EZ928" s="254"/>
      <c r="FA928" s="254"/>
      <c r="FB928" s="254"/>
      <c r="FC928" s="254"/>
      <c r="FD928" s="254"/>
      <c r="FE928" s="254"/>
      <c r="FF928" s="254"/>
      <c r="FG928" s="254"/>
      <c r="FH928" s="254"/>
      <c r="FI928" s="254"/>
      <c r="FJ928" s="254"/>
      <c r="FK928" s="254"/>
      <c r="FL928" s="254"/>
      <c r="FM928" s="254"/>
      <c r="FN928" s="254"/>
      <c r="FO928" s="254"/>
      <c r="FP928" s="254"/>
      <c r="FQ928" s="254"/>
      <c r="FR928" s="254"/>
      <c r="FS928" s="254"/>
      <c r="FT928" s="254"/>
      <c r="FU928" s="254"/>
      <c r="FV928" s="254"/>
      <c r="FW928" s="254"/>
      <c r="FX928" s="254"/>
      <c r="FY928" s="254"/>
      <c r="FZ928" s="254"/>
      <c r="GA928" s="254"/>
      <c r="GB928" s="254"/>
      <c r="GC928" s="254"/>
      <c r="GD928" s="254"/>
      <c r="GE928" s="254"/>
      <c r="GF928" s="254"/>
      <c r="GG928" s="254"/>
      <c r="GH928" s="254"/>
      <c r="GI928" s="254"/>
      <c r="GJ928" s="254"/>
      <c r="GK928" s="254"/>
      <c r="GL928" s="254"/>
      <c r="GM928" s="254"/>
      <c r="GN928" s="254"/>
      <c r="GO928" s="254"/>
      <c r="GP928" s="254"/>
      <c r="GQ928" s="254"/>
      <c r="GR928" s="254"/>
      <c r="GS928" s="254"/>
      <c r="GT928" s="254"/>
      <c r="GU928" s="254"/>
      <c r="GV928" s="254"/>
      <c r="GW928" s="254"/>
      <c r="GX928" s="254"/>
      <c r="GY928" s="254"/>
      <c r="GZ928" s="254"/>
      <c r="HA928" s="254"/>
      <c r="HB928" s="254"/>
      <c r="HC928" s="254"/>
      <c r="HD928" s="254"/>
      <c r="HE928" s="254"/>
      <c r="HF928" s="254"/>
      <c r="HG928" s="254"/>
      <c r="HH928" s="254"/>
      <c r="HI928" s="254"/>
      <c r="HJ928" s="254"/>
      <c r="HK928" s="254"/>
      <c r="HL928" s="254"/>
      <c r="HM928" s="254"/>
      <c r="HN928" s="254"/>
      <c r="HO928" s="254"/>
      <c r="HP928" s="254"/>
      <c r="HQ928" s="254"/>
      <c r="HR928" s="254"/>
      <c r="HS928" s="254"/>
      <c r="HT928" s="254"/>
      <c r="HU928" s="254"/>
      <c r="HV928" s="254"/>
      <c r="HW928" s="254"/>
      <c r="HX928" s="254"/>
      <c r="HY928" s="254"/>
      <c r="HZ928" s="254"/>
      <c r="IA928" s="254"/>
      <c r="IB928" s="254"/>
      <c r="IC928" s="254"/>
      <c r="ID928" s="254"/>
      <c r="IE928" s="254"/>
      <c r="IF928" s="254"/>
      <c r="IG928" s="254"/>
      <c r="IH928" s="254"/>
      <c r="II928" s="254"/>
      <c r="IJ928" s="254"/>
      <c r="IK928" s="254"/>
      <c r="IL928" s="254"/>
      <c r="IM928" s="254"/>
      <c r="IN928" s="254"/>
      <c r="IO928" s="254"/>
      <c r="IP928" s="254"/>
      <c r="IQ928" s="254"/>
      <c r="IR928" s="254"/>
      <c r="IS928" s="254"/>
      <c r="IT928" s="254"/>
      <c r="IU928" s="254"/>
      <c r="IV928" s="254"/>
      <c r="IW928" s="254"/>
      <c r="IX928" s="254"/>
      <c r="IY928" s="254"/>
    </row>
    <row r="929" spans="1:259" s="327" customFormat="1" ht="12.95" customHeight="1">
      <c r="A929" s="330" t="s">
        <v>317</v>
      </c>
      <c r="B929" s="331"/>
      <c r="C929" s="331"/>
      <c r="D929" s="334">
        <v>270002764</v>
      </c>
      <c r="E929" s="335" t="s">
        <v>1374</v>
      </c>
      <c r="F929" s="335"/>
      <c r="G929" s="336">
        <v>22100477</v>
      </c>
      <c r="H929" s="177"/>
      <c r="I929" s="177" t="s">
        <v>2525</v>
      </c>
      <c r="J929" s="177" t="s">
        <v>2526</v>
      </c>
      <c r="K929" s="177" t="s">
        <v>2527</v>
      </c>
      <c r="L929" s="177" t="s">
        <v>103</v>
      </c>
      <c r="M929" s="178" t="s">
        <v>104</v>
      </c>
      <c r="N929" s="177"/>
      <c r="O929" s="179" t="s">
        <v>105</v>
      </c>
      <c r="P929" s="179" t="s">
        <v>106</v>
      </c>
      <c r="Q929" s="177" t="s">
        <v>107</v>
      </c>
      <c r="R929" s="179" t="s">
        <v>1092</v>
      </c>
      <c r="S929" s="177" t="s">
        <v>109</v>
      </c>
      <c r="T929" s="179" t="s">
        <v>106</v>
      </c>
      <c r="U929" s="177" t="s">
        <v>121</v>
      </c>
      <c r="V929" s="177" t="s">
        <v>111</v>
      </c>
      <c r="W929" s="352">
        <v>60</v>
      </c>
      <c r="X929" s="177" t="s">
        <v>112</v>
      </c>
      <c r="Y929" s="179"/>
      <c r="Z929" s="179"/>
      <c r="AA929" s="179"/>
      <c r="AB929" s="353"/>
      <c r="AC929" s="354">
        <v>90</v>
      </c>
      <c r="AD929" s="354">
        <v>10</v>
      </c>
      <c r="AE929" s="356" t="s">
        <v>122</v>
      </c>
      <c r="AF929" s="180" t="s">
        <v>114</v>
      </c>
      <c r="AG929" s="361">
        <v>59</v>
      </c>
      <c r="AH929" s="363">
        <v>3978.85</v>
      </c>
      <c r="AI929" s="365">
        <v>0</v>
      </c>
      <c r="AJ929" s="248">
        <f t="shared" si="53"/>
        <v>0</v>
      </c>
      <c r="AK929" s="181"/>
      <c r="AL929" s="181"/>
      <c r="AM929" s="181"/>
      <c r="AN929" s="252" t="s">
        <v>115</v>
      </c>
      <c r="AO929" s="177"/>
      <c r="AP929" s="177"/>
      <c r="AQ929" s="220"/>
      <c r="AR929" s="48"/>
      <c r="AS929" s="48" t="s">
        <v>2528</v>
      </c>
      <c r="AT929" s="48"/>
      <c r="AU929" s="48"/>
      <c r="AV929" s="48"/>
      <c r="AW929" s="75"/>
      <c r="AX929" s="75"/>
      <c r="AY929" s="75"/>
      <c r="AZ929" s="75"/>
      <c r="BA929" s="76"/>
      <c r="BB929" s="381"/>
      <c r="BC929" s="156"/>
      <c r="BD929" s="156"/>
      <c r="BE929" s="983">
        <v>837</v>
      </c>
      <c r="BF929" s="254"/>
      <c r="BG929" s="254"/>
      <c r="BH929" s="254"/>
      <c r="BI929" s="254"/>
      <c r="BJ929" s="254"/>
      <c r="BK929" s="254"/>
      <c r="BL929" s="254"/>
      <c r="BM929" s="254"/>
      <c r="BN929" s="254"/>
      <c r="BO929" s="254"/>
      <c r="BP929" s="254"/>
      <c r="BQ929" s="254"/>
      <c r="BR929" s="254"/>
      <c r="BS929" s="254"/>
      <c r="BT929" s="254"/>
      <c r="BU929" s="254"/>
      <c r="BV929" s="254"/>
      <c r="BW929" s="254"/>
      <c r="BX929" s="254"/>
      <c r="BY929" s="254"/>
      <c r="BZ929" s="254"/>
      <c r="CA929" s="254"/>
      <c r="CB929" s="254"/>
      <c r="CC929" s="254"/>
      <c r="CD929" s="254"/>
      <c r="CE929" s="254"/>
      <c r="CF929" s="254"/>
      <c r="CG929" s="254"/>
      <c r="CH929" s="254"/>
      <c r="CI929" s="254"/>
      <c r="CJ929" s="254"/>
      <c r="CK929" s="254"/>
      <c r="CL929" s="254"/>
      <c r="CM929" s="254"/>
      <c r="CN929" s="254"/>
      <c r="CO929" s="254"/>
      <c r="CP929" s="254"/>
      <c r="CQ929" s="254"/>
      <c r="CR929" s="254"/>
      <c r="CS929" s="254"/>
      <c r="CT929" s="254"/>
      <c r="CU929" s="254"/>
      <c r="CV929" s="254"/>
      <c r="CW929" s="254"/>
      <c r="CX929" s="254"/>
      <c r="CY929" s="254"/>
      <c r="CZ929" s="254"/>
      <c r="DA929" s="254"/>
      <c r="DB929" s="254"/>
      <c r="DC929" s="254"/>
      <c r="DD929" s="254"/>
      <c r="DE929" s="254"/>
      <c r="DF929" s="254"/>
      <c r="DG929" s="254"/>
      <c r="DH929" s="254"/>
      <c r="DI929" s="254"/>
      <c r="DJ929" s="254"/>
      <c r="DK929" s="254"/>
      <c r="DL929" s="254"/>
      <c r="DM929" s="254"/>
      <c r="DN929" s="254"/>
      <c r="DO929" s="254"/>
      <c r="DP929" s="254"/>
      <c r="DQ929" s="254"/>
      <c r="DR929" s="254"/>
      <c r="DS929" s="254"/>
      <c r="DT929" s="254"/>
      <c r="DU929" s="254"/>
      <c r="DV929" s="254"/>
      <c r="DW929" s="254"/>
      <c r="DX929" s="254"/>
      <c r="DY929" s="254"/>
      <c r="DZ929" s="254"/>
      <c r="EA929" s="254"/>
      <c r="EB929" s="254"/>
      <c r="EC929" s="254"/>
      <c r="ED929" s="254"/>
      <c r="EE929" s="254"/>
      <c r="EF929" s="254"/>
      <c r="EG929" s="254"/>
      <c r="EH929" s="254"/>
      <c r="EI929" s="254"/>
      <c r="EJ929" s="254"/>
      <c r="EK929" s="254"/>
      <c r="EL929" s="254"/>
      <c r="EM929" s="254"/>
      <c r="EN929" s="254"/>
      <c r="EO929" s="254"/>
      <c r="EP929" s="254"/>
      <c r="EQ929" s="254"/>
      <c r="ER929" s="254"/>
      <c r="ES929" s="254"/>
      <c r="ET929" s="254"/>
      <c r="EU929" s="254"/>
      <c r="EV929" s="254"/>
      <c r="EW929" s="254"/>
      <c r="EX929" s="254"/>
      <c r="EY929" s="254"/>
      <c r="EZ929" s="254"/>
      <c r="FA929" s="254"/>
      <c r="FB929" s="254"/>
      <c r="FC929" s="254"/>
      <c r="FD929" s="254"/>
      <c r="FE929" s="254"/>
      <c r="FF929" s="254"/>
      <c r="FG929" s="254"/>
      <c r="FH929" s="254"/>
      <c r="FI929" s="254"/>
      <c r="FJ929" s="254"/>
      <c r="FK929" s="254"/>
      <c r="FL929" s="254"/>
      <c r="FM929" s="254"/>
      <c r="FN929" s="254"/>
      <c r="FO929" s="254"/>
      <c r="FP929" s="254"/>
      <c r="FQ929" s="254"/>
      <c r="FR929" s="254"/>
      <c r="FS929" s="254"/>
      <c r="FT929" s="254"/>
      <c r="FU929" s="254"/>
      <c r="FV929" s="254"/>
      <c r="FW929" s="254"/>
      <c r="FX929" s="254"/>
      <c r="FY929" s="254"/>
      <c r="FZ929" s="254"/>
      <c r="GA929" s="254"/>
      <c r="GB929" s="254"/>
      <c r="GC929" s="254"/>
      <c r="GD929" s="254"/>
      <c r="GE929" s="254"/>
      <c r="GF929" s="254"/>
      <c r="GG929" s="254"/>
      <c r="GH929" s="254"/>
      <c r="GI929" s="254"/>
      <c r="GJ929" s="254"/>
      <c r="GK929" s="254"/>
      <c r="GL929" s="254"/>
      <c r="GM929" s="254"/>
      <c r="GN929" s="254"/>
      <c r="GO929" s="254"/>
      <c r="GP929" s="254"/>
      <c r="GQ929" s="254"/>
      <c r="GR929" s="254"/>
      <c r="GS929" s="254"/>
      <c r="GT929" s="254"/>
      <c r="GU929" s="254"/>
      <c r="GV929" s="254"/>
      <c r="GW929" s="254"/>
      <c r="GX929" s="254"/>
      <c r="GY929" s="254"/>
      <c r="GZ929" s="254"/>
      <c r="HA929" s="254"/>
      <c r="HB929" s="254"/>
      <c r="HC929" s="254"/>
      <c r="HD929" s="254"/>
      <c r="HE929" s="254"/>
      <c r="HF929" s="254"/>
      <c r="HG929" s="254"/>
      <c r="HH929" s="254"/>
      <c r="HI929" s="254"/>
      <c r="HJ929" s="254"/>
      <c r="HK929" s="254"/>
      <c r="HL929" s="254"/>
      <c r="HM929" s="254"/>
      <c r="HN929" s="254"/>
      <c r="HO929" s="254"/>
      <c r="HP929" s="254"/>
      <c r="HQ929" s="254"/>
      <c r="HR929" s="254"/>
      <c r="HS929" s="254"/>
      <c r="HT929" s="254"/>
      <c r="HU929" s="254"/>
      <c r="HV929" s="254"/>
      <c r="HW929" s="254"/>
      <c r="HX929" s="254"/>
      <c r="HY929" s="254"/>
      <c r="HZ929" s="254"/>
      <c r="IA929" s="254"/>
      <c r="IB929" s="254"/>
      <c r="IC929" s="254"/>
      <c r="ID929" s="254"/>
      <c r="IE929" s="254"/>
      <c r="IF929" s="254"/>
      <c r="IG929" s="254"/>
      <c r="IH929" s="254"/>
      <c r="II929" s="254"/>
      <c r="IJ929" s="254"/>
      <c r="IK929" s="254"/>
      <c r="IL929" s="254"/>
      <c r="IM929" s="254"/>
      <c r="IN929" s="254"/>
      <c r="IO929" s="254"/>
      <c r="IP929" s="254"/>
      <c r="IQ929" s="254"/>
      <c r="IR929" s="254"/>
      <c r="IS929" s="254"/>
      <c r="IT929" s="254"/>
      <c r="IU929" s="254"/>
      <c r="IV929" s="254"/>
      <c r="IW929" s="254"/>
      <c r="IX929" s="254"/>
      <c r="IY929" s="254"/>
    </row>
    <row r="930" spans="1:259" s="327" customFormat="1" ht="12.95" customHeight="1">
      <c r="A930" s="628" t="s">
        <v>317</v>
      </c>
      <c r="B930" s="287"/>
      <c r="C930" s="287"/>
      <c r="D930" s="640">
        <v>270002764</v>
      </c>
      <c r="E930" s="646" t="s">
        <v>4295</v>
      </c>
      <c r="F930" s="646"/>
      <c r="G930" s="651"/>
      <c r="H930" s="287"/>
      <c r="I930" s="177" t="s">
        <v>2525</v>
      </c>
      <c r="J930" s="177" t="s">
        <v>2526</v>
      </c>
      <c r="K930" s="177" t="s">
        <v>2527</v>
      </c>
      <c r="L930" s="177" t="s">
        <v>103</v>
      </c>
      <c r="M930" s="540"/>
      <c r="N930" s="177"/>
      <c r="O930" s="179" t="s">
        <v>105</v>
      </c>
      <c r="P930" s="179" t="s">
        <v>106</v>
      </c>
      <c r="Q930" s="177" t="s">
        <v>107</v>
      </c>
      <c r="R930" s="179" t="s">
        <v>1092</v>
      </c>
      <c r="S930" s="177" t="s">
        <v>109</v>
      </c>
      <c r="T930" s="179" t="s">
        <v>106</v>
      </c>
      <c r="U930" s="177" t="s">
        <v>121</v>
      </c>
      <c r="V930" s="177" t="s">
        <v>111</v>
      </c>
      <c r="W930" s="179">
        <v>60</v>
      </c>
      <c r="X930" s="177" t="s">
        <v>112</v>
      </c>
      <c r="Y930" s="179"/>
      <c r="Z930" s="179"/>
      <c r="AA930" s="179"/>
      <c r="AB930" s="679"/>
      <c r="AC930" s="177">
        <v>90</v>
      </c>
      <c r="AD930" s="177">
        <v>10</v>
      </c>
      <c r="AE930" s="690" t="s">
        <v>122</v>
      </c>
      <c r="AF930" s="177" t="s">
        <v>114</v>
      </c>
      <c r="AG930" s="695">
        <v>87</v>
      </c>
      <c r="AH930" s="700">
        <v>3978.85</v>
      </c>
      <c r="AI930" s="365">
        <v>0</v>
      </c>
      <c r="AJ930" s="248">
        <f t="shared" si="53"/>
        <v>0</v>
      </c>
      <c r="AK930" s="716"/>
      <c r="AL930" s="707"/>
      <c r="AM930" s="707"/>
      <c r="AN930" s="252" t="s">
        <v>115</v>
      </c>
      <c r="AO930" s="177"/>
      <c r="AP930" s="177"/>
      <c r="AQ930" s="220"/>
      <c r="AR930" s="48"/>
      <c r="AS930" s="48" t="s">
        <v>2528</v>
      </c>
      <c r="AT930" s="48"/>
      <c r="AU930" s="48"/>
      <c r="AV930" s="48"/>
      <c r="AW930" s="411"/>
      <c r="AX930" s="411"/>
      <c r="AY930" s="411"/>
      <c r="AZ930" s="399"/>
      <c r="BA930" s="395" t="s">
        <v>4041</v>
      </c>
      <c r="BB930" s="386">
        <v>22100477</v>
      </c>
      <c r="BC930" s="386"/>
      <c r="BD930" s="209"/>
      <c r="BE930" s="983">
        <v>838</v>
      </c>
      <c r="BF930" s="254"/>
      <c r="BG930" s="254"/>
      <c r="BH930" s="254"/>
      <c r="BI930" s="254"/>
      <c r="BJ930" s="254"/>
      <c r="BK930" s="254"/>
      <c r="BL930" s="254"/>
      <c r="BM930" s="254"/>
      <c r="BN930" s="254"/>
      <c r="BO930" s="254"/>
      <c r="BP930" s="254"/>
      <c r="BQ930" s="254"/>
      <c r="BR930" s="254"/>
      <c r="BS930" s="254"/>
      <c r="BT930" s="254"/>
      <c r="BU930" s="254"/>
      <c r="BV930" s="254"/>
      <c r="BW930" s="254"/>
      <c r="BX930" s="254"/>
      <c r="BY930" s="254"/>
      <c r="BZ930" s="254"/>
      <c r="CA930" s="254"/>
      <c r="CB930" s="254"/>
      <c r="CC930" s="254"/>
      <c r="CD930" s="254"/>
      <c r="CE930" s="254"/>
      <c r="CF930" s="254"/>
      <c r="CG930" s="254"/>
      <c r="CH930" s="254"/>
      <c r="CI930" s="254"/>
      <c r="CJ930" s="254"/>
      <c r="CK930" s="254"/>
      <c r="CL930" s="254"/>
      <c r="CM930" s="254"/>
      <c r="CN930" s="254"/>
      <c r="CO930" s="254"/>
      <c r="CP930" s="254"/>
      <c r="CQ930" s="254"/>
      <c r="CR930" s="254"/>
      <c r="CS930" s="254"/>
      <c r="CT930" s="254"/>
      <c r="CU930" s="254"/>
      <c r="CV930" s="254"/>
      <c r="CW930" s="254"/>
      <c r="CX930" s="254"/>
      <c r="CY930" s="254"/>
      <c r="CZ930" s="254"/>
      <c r="DA930" s="254"/>
      <c r="DB930" s="254"/>
      <c r="DC930" s="254"/>
      <c r="DD930" s="254"/>
      <c r="DE930" s="254"/>
      <c r="DF930" s="254"/>
      <c r="DG930" s="254"/>
      <c r="DH930" s="254"/>
      <c r="DI930" s="254"/>
      <c r="DJ930" s="254"/>
      <c r="DK930" s="254"/>
      <c r="DL930" s="254"/>
      <c r="DM930" s="254"/>
      <c r="DN930" s="254"/>
      <c r="DO930" s="254"/>
      <c r="DP930" s="254"/>
      <c r="DQ930" s="254"/>
      <c r="DR930" s="254"/>
      <c r="DS930" s="254"/>
      <c r="DT930" s="254"/>
      <c r="DU930" s="254"/>
      <c r="DV930" s="254"/>
      <c r="DW930" s="254"/>
      <c r="DX930" s="254"/>
      <c r="DY930" s="254"/>
      <c r="DZ930" s="254"/>
      <c r="EA930" s="254"/>
      <c r="EB930" s="254"/>
      <c r="EC930" s="254"/>
      <c r="ED930" s="254"/>
      <c r="EE930" s="254"/>
      <c r="EF930" s="254"/>
      <c r="EG930" s="254"/>
      <c r="EH930" s="254"/>
      <c r="EI930" s="254"/>
      <c r="EJ930" s="254"/>
      <c r="EK930" s="254"/>
      <c r="EL930" s="254"/>
      <c r="EM930" s="254"/>
      <c r="EN930" s="254"/>
      <c r="EO930" s="254"/>
      <c r="EP930" s="254"/>
      <c r="EQ930" s="254"/>
      <c r="ER930" s="254"/>
      <c r="ES930" s="254"/>
      <c r="ET930" s="254"/>
      <c r="EU930" s="254"/>
      <c r="EV930" s="254"/>
      <c r="EW930" s="254"/>
      <c r="EX930" s="254"/>
      <c r="EY930" s="254"/>
      <c r="EZ930" s="254"/>
      <c r="FA930" s="254"/>
      <c r="FB930" s="254"/>
      <c r="FC930" s="254"/>
      <c r="FD930" s="254"/>
      <c r="FE930" s="254"/>
      <c r="FF930" s="254"/>
      <c r="FG930" s="254"/>
      <c r="FH930" s="254"/>
      <c r="FI930" s="254"/>
      <c r="FJ930" s="254"/>
      <c r="FK930" s="254"/>
      <c r="FL930" s="254"/>
      <c r="FM930" s="254"/>
      <c r="FN930" s="254"/>
      <c r="FO930" s="254"/>
      <c r="FP930" s="254"/>
      <c r="FQ930" s="254"/>
      <c r="FR930" s="254"/>
      <c r="FS930" s="254"/>
      <c r="FT930" s="254"/>
      <c r="FU930" s="254"/>
      <c r="FV930" s="254"/>
      <c r="FW930" s="254"/>
      <c r="FX930" s="254"/>
      <c r="FY930" s="254"/>
      <c r="FZ930" s="254"/>
      <c r="GA930" s="254"/>
      <c r="GB930" s="254"/>
      <c r="GC930" s="254"/>
      <c r="GD930" s="254"/>
      <c r="GE930" s="254"/>
      <c r="GF930" s="254"/>
      <c r="GG930" s="254"/>
      <c r="GH930" s="254"/>
      <c r="GI930" s="254"/>
      <c r="GJ930" s="254"/>
      <c r="GK930" s="254"/>
      <c r="GL930" s="254"/>
      <c r="GM930" s="254"/>
      <c r="GN930" s="254"/>
      <c r="GO930" s="254"/>
      <c r="GP930" s="254"/>
      <c r="GQ930" s="254"/>
      <c r="GR930" s="254"/>
      <c r="GS930" s="254"/>
      <c r="GT930" s="254"/>
      <c r="GU930" s="254"/>
      <c r="GV930" s="254"/>
      <c r="GW930" s="254"/>
      <c r="GX930" s="254"/>
      <c r="GY930" s="254"/>
      <c r="GZ930" s="254"/>
      <c r="HA930" s="254"/>
      <c r="HB930" s="254"/>
      <c r="HC930" s="254"/>
      <c r="HD930" s="254"/>
      <c r="HE930" s="254"/>
      <c r="HF930" s="254"/>
      <c r="HG930" s="254"/>
      <c r="HH930" s="254"/>
      <c r="HI930" s="254"/>
      <c r="HJ930" s="254"/>
      <c r="HK930" s="254"/>
      <c r="HL930" s="254"/>
      <c r="HM930" s="254"/>
      <c r="HN930" s="254"/>
      <c r="HO930" s="254"/>
      <c r="HP930" s="254"/>
      <c r="HQ930" s="254"/>
      <c r="HR930" s="254"/>
      <c r="HS930" s="254"/>
      <c r="HT930" s="254"/>
      <c r="HU930" s="254"/>
      <c r="HV930" s="254"/>
      <c r="HW930" s="254"/>
      <c r="HX930" s="254"/>
      <c r="HY930" s="254"/>
      <c r="HZ930" s="254"/>
      <c r="IA930" s="254"/>
      <c r="IB930" s="254"/>
      <c r="IC930" s="254"/>
      <c r="ID930" s="254"/>
      <c r="IE930" s="254"/>
      <c r="IF930" s="254"/>
      <c r="IG930" s="254"/>
      <c r="IH930" s="254"/>
      <c r="II930" s="254"/>
      <c r="IJ930" s="254"/>
      <c r="IK930" s="254"/>
      <c r="IL930" s="254"/>
      <c r="IM930" s="254"/>
      <c r="IN930" s="254"/>
      <c r="IO930" s="254"/>
      <c r="IP930" s="254"/>
      <c r="IQ930" s="254"/>
      <c r="IR930" s="254"/>
      <c r="IS930" s="254"/>
      <c r="IT930" s="254"/>
      <c r="IU930" s="254"/>
      <c r="IV930" s="254"/>
      <c r="IW930" s="254"/>
      <c r="IX930" s="254"/>
      <c r="IY930" s="254"/>
    </row>
    <row r="931" spans="1:259" s="327" customFormat="1" ht="12.95" customHeight="1">
      <c r="A931" s="838" t="s">
        <v>317</v>
      </c>
      <c r="B931" s="821"/>
      <c r="C931" s="821"/>
      <c r="D931" s="839">
        <v>270002764</v>
      </c>
      <c r="E931" s="840" t="s">
        <v>4784</v>
      </c>
      <c r="F931" s="840"/>
      <c r="G931" s="821"/>
      <c r="H931" s="821"/>
      <c r="I931" s="840" t="s">
        <v>2525</v>
      </c>
      <c r="J931" s="840" t="s">
        <v>2526</v>
      </c>
      <c r="K931" s="841" t="s">
        <v>2527</v>
      </c>
      <c r="L931" s="839" t="s">
        <v>103</v>
      </c>
      <c r="M931" s="842"/>
      <c r="N931" s="842"/>
      <c r="O931" s="826" t="s">
        <v>105</v>
      </c>
      <c r="P931" s="843">
        <v>230000000</v>
      </c>
      <c r="Q931" s="843" t="s">
        <v>107</v>
      </c>
      <c r="R931" s="844" t="s">
        <v>3118</v>
      </c>
      <c r="S931" s="824" t="s">
        <v>109</v>
      </c>
      <c r="T931" s="628" t="s">
        <v>106</v>
      </c>
      <c r="U931" s="820" t="s">
        <v>121</v>
      </c>
      <c r="V931" s="820" t="s">
        <v>111</v>
      </c>
      <c r="W931" s="844">
        <v>60</v>
      </c>
      <c r="X931" s="843" t="s">
        <v>112</v>
      </c>
      <c r="Y931" s="842"/>
      <c r="Z931" s="842"/>
      <c r="AA931" s="842"/>
      <c r="AB931" s="827">
        <v>0</v>
      </c>
      <c r="AC931" s="828">
        <v>90</v>
      </c>
      <c r="AD931" s="828">
        <v>10</v>
      </c>
      <c r="AE931" s="840" t="s">
        <v>122</v>
      </c>
      <c r="AF931" s="846" t="s">
        <v>114</v>
      </c>
      <c r="AG931" s="847">
        <v>87</v>
      </c>
      <c r="AH931" s="848">
        <v>3978.85</v>
      </c>
      <c r="AI931" s="739">
        <v>346159.95</v>
      </c>
      <c r="AJ931" s="739">
        <f t="shared" si="53"/>
        <v>387699.14400000003</v>
      </c>
      <c r="AK931" s="832"/>
      <c r="AL931" s="833"/>
      <c r="AM931" s="833"/>
      <c r="AN931" s="849" t="s">
        <v>115</v>
      </c>
      <c r="AO931" s="850"/>
      <c r="AP931" s="850"/>
      <c r="AQ931" s="849"/>
      <c r="AR931" s="786"/>
      <c r="AS931" s="780" t="s">
        <v>2528</v>
      </c>
      <c r="AT931" s="781"/>
      <c r="AU931" s="781"/>
      <c r="AV931" s="781"/>
      <c r="AW931" s="781"/>
      <c r="AX931" s="781"/>
      <c r="AY931" s="781"/>
      <c r="AZ931" s="781"/>
      <c r="BA931" s="781"/>
      <c r="BB931" s="326"/>
      <c r="BC931" s="326"/>
      <c r="BD931" s="106"/>
      <c r="BE931" s="983">
        <v>839</v>
      </c>
      <c r="BF931" s="254"/>
      <c r="BG931" s="254"/>
      <c r="BH931" s="254"/>
      <c r="BI931" s="254"/>
      <c r="BJ931" s="254"/>
      <c r="BK931" s="254"/>
      <c r="BL931" s="254"/>
      <c r="BM931" s="254"/>
      <c r="BN931" s="254"/>
      <c r="BO931" s="254"/>
      <c r="BP931" s="254"/>
      <c r="BQ931" s="254"/>
      <c r="BR931" s="254"/>
      <c r="BS931" s="254"/>
      <c r="BT931" s="254"/>
      <c r="BU931" s="254"/>
      <c r="BV931" s="254"/>
      <c r="BW931" s="254"/>
      <c r="BX931" s="254"/>
      <c r="BY931" s="254"/>
      <c r="BZ931" s="254"/>
      <c r="CA931" s="254"/>
      <c r="CB931" s="254"/>
      <c r="CC931" s="254"/>
      <c r="CD931" s="254"/>
      <c r="CE931" s="254"/>
      <c r="CF931" s="254"/>
      <c r="CG931" s="254"/>
      <c r="CH931" s="254"/>
      <c r="CI931" s="254"/>
      <c r="CJ931" s="254"/>
      <c r="CK931" s="254"/>
      <c r="CL931" s="254"/>
      <c r="CM931" s="254"/>
      <c r="CN931" s="254"/>
      <c r="CO931" s="254"/>
      <c r="CP931" s="254"/>
      <c r="CQ931" s="254"/>
      <c r="CR931" s="254"/>
      <c r="CS931" s="254"/>
      <c r="CT931" s="254"/>
      <c r="CU931" s="254"/>
      <c r="CV931" s="254"/>
      <c r="CW931" s="254"/>
      <c r="CX931" s="254"/>
      <c r="CY931" s="254"/>
      <c r="CZ931" s="254"/>
      <c r="DA931" s="254"/>
      <c r="DB931" s="254"/>
      <c r="DC931" s="254"/>
      <c r="DD931" s="254"/>
      <c r="DE931" s="254"/>
      <c r="DF931" s="254"/>
      <c r="DG931" s="254"/>
      <c r="DH931" s="254"/>
      <c r="DI931" s="254"/>
      <c r="DJ931" s="254"/>
      <c r="DK931" s="254"/>
      <c r="DL931" s="254"/>
      <c r="DM931" s="254"/>
      <c r="DN931" s="254"/>
      <c r="DO931" s="254"/>
      <c r="DP931" s="254"/>
      <c r="DQ931" s="254"/>
      <c r="DR931" s="254"/>
      <c r="DS931" s="254"/>
      <c r="DT931" s="254"/>
      <c r="DU931" s="254"/>
      <c r="DV931" s="254"/>
      <c r="DW931" s="254"/>
      <c r="DX931" s="254"/>
      <c r="DY931" s="254"/>
      <c r="DZ931" s="254"/>
      <c r="EA931" s="254"/>
      <c r="EB931" s="254"/>
      <c r="EC931" s="254"/>
      <c r="ED931" s="254"/>
      <c r="EE931" s="254"/>
      <c r="EF931" s="254"/>
      <c r="EG931" s="254"/>
      <c r="EH931" s="254"/>
      <c r="EI931" s="254"/>
      <c r="EJ931" s="254"/>
      <c r="EK931" s="254"/>
      <c r="EL931" s="254"/>
      <c r="EM931" s="254"/>
      <c r="EN931" s="254"/>
      <c r="EO931" s="254"/>
      <c r="EP931" s="254"/>
      <c r="EQ931" s="254"/>
      <c r="ER931" s="254"/>
      <c r="ES931" s="254"/>
      <c r="ET931" s="254"/>
      <c r="EU931" s="254"/>
      <c r="EV931" s="254"/>
      <c r="EW931" s="254"/>
      <c r="EX931" s="254"/>
      <c r="EY931" s="254"/>
      <c r="EZ931" s="254"/>
      <c r="FA931" s="254"/>
      <c r="FB931" s="254"/>
      <c r="FC931" s="254"/>
      <c r="FD931" s="254"/>
      <c r="FE931" s="254"/>
      <c r="FF931" s="254"/>
      <c r="FG931" s="254"/>
      <c r="FH931" s="254"/>
      <c r="FI931" s="254"/>
      <c r="FJ931" s="254"/>
      <c r="FK931" s="254"/>
      <c r="FL931" s="254"/>
      <c r="FM931" s="254"/>
      <c r="FN931" s="254"/>
      <c r="FO931" s="254"/>
      <c r="FP931" s="254"/>
      <c r="FQ931" s="254"/>
      <c r="FR931" s="254"/>
      <c r="FS931" s="254"/>
      <c r="FT931" s="254"/>
      <c r="FU931" s="254"/>
      <c r="FV931" s="254"/>
      <c r="FW931" s="254"/>
      <c r="FX931" s="254"/>
      <c r="FY931" s="254"/>
      <c r="FZ931" s="254"/>
      <c r="GA931" s="254"/>
      <c r="GB931" s="254"/>
      <c r="GC931" s="254"/>
      <c r="GD931" s="254"/>
      <c r="GE931" s="254"/>
      <c r="GF931" s="254"/>
      <c r="GG931" s="254"/>
      <c r="GH931" s="254"/>
      <c r="GI931" s="254"/>
      <c r="GJ931" s="254"/>
      <c r="GK931" s="254"/>
      <c r="GL931" s="254"/>
      <c r="GM931" s="254"/>
      <c r="GN931" s="254"/>
      <c r="GO931" s="254"/>
      <c r="GP931" s="254"/>
      <c r="GQ931" s="254"/>
      <c r="GR931" s="254"/>
      <c r="GS931" s="254"/>
      <c r="GT931" s="254"/>
      <c r="GU931" s="254"/>
      <c r="GV931" s="254"/>
      <c r="GW931" s="254"/>
      <c r="GX931" s="254"/>
      <c r="GY931" s="254"/>
      <c r="GZ931" s="254"/>
      <c r="HA931" s="254"/>
      <c r="HB931" s="254"/>
      <c r="HC931" s="254"/>
      <c r="HD931" s="254"/>
      <c r="HE931" s="254"/>
      <c r="HF931" s="254"/>
      <c r="HG931" s="254"/>
      <c r="HH931" s="254"/>
      <c r="HI931" s="254"/>
      <c r="HJ931" s="254"/>
      <c r="HK931" s="254"/>
      <c r="HL931" s="254"/>
      <c r="HM931" s="254"/>
      <c r="HN931" s="254"/>
      <c r="HO931" s="254"/>
      <c r="HP931" s="254"/>
      <c r="HQ931" s="254"/>
      <c r="HR931" s="254"/>
      <c r="HS931" s="254"/>
      <c r="HT931" s="254"/>
      <c r="HU931" s="254"/>
      <c r="HV931" s="254"/>
      <c r="HW931" s="254"/>
      <c r="HX931" s="254"/>
      <c r="HY931" s="254"/>
      <c r="HZ931" s="254"/>
      <c r="IA931" s="254"/>
      <c r="IB931" s="254"/>
      <c r="IC931" s="254"/>
      <c r="ID931" s="254"/>
      <c r="IE931" s="254"/>
      <c r="IF931" s="254"/>
      <c r="IG931" s="254"/>
      <c r="IH931" s="254"/>
      <c r="II931" s="254"/>
      <c r="IJ931" s="254"/>
      <c r="IK931" s="254"/>
      <c r="IL931" s="254"/>
      <c r="IM931" s="254"/>
      <c r="IN931" s="254"/>
      <c r="IO931" s="254"/>
      <c r="IP931" s="254"/>
      <c r="IQ931" s="254"/>
      <c r="IR931" s="254"/>
      <c r="IS931" s="254"/>
      <c r="IT931" s="254"/>
      <c r="IU931" s="254"/>
      <c r="IV931" s="254"/>
      <c r="IW931" s="254"/>
      <c r="IX931" s="254"/>
      <c r="IY931" s="254"/>
    </row>
    <row r="932" spans="1:259" s="327" customFormat="1" ht="12.95" customHeight="1">
      <c r="A932" s="330" t="s">
        <v>8485</v>
      </c>
      <c r="B932" s="331"/>
      <c r="C932" s="331"/>
      <c r="D932" s="334">
        <v>210010390</v>
      </c>
      <c r="E932" s="335" t="s">
        <v>1477</v>
      </c>
      <c r="F932" s="335"/>
      <c r="G932" s="336">
        <v>22100585</v>
      </c>
      <c r="H932" s="219"/>
      <c r="I932" s="219" t="s">
        <v>2529</v>
      </c>
      <c r="J932" s="236" t="s">
        <v>2530</v>
      </c>
      <c r="K932" s="219" t="s">
        <v>102</v>
      </c>
      <c r="L932" s="219" t="s">
        <v>103</v>
      </c>
      <c r="M932" s="178"/>
      <c r="N932" s="219"/>
      <c r="O932" s="239" t="s">
        <v>105</v>
      </c>
      <c r="P932" s="239" t="s">
        <v>106</v>
      </c>
      <c r="Q932" s="219" t="s">
        <v>107</v>
      </c>
      <c r="R932" s="544" t="s">
        <v>1092</v>
      </c>
      <c r="S932" s="219" t="s">
        <v>109</v>
      </c>
      <c r="T932" s="239" t="s">
        <v>106</v>
      </c>
      <c r="U932" s="219" t="s">
        <v>121</v>
      </c>
      <c r="V932" s="219" t="s">
        <v>111</v>
      </c>
      <c r="W932" s="239">
        <v>60</v>
      </c>
      <c r="X932" s="236" t="s">
        <v>112</v>
      </c>
      <c r="Y932" s="239"/>
      <c r="Z932" s="239"/>
      <c r="AA932" s="239"/>
      <c r="AB932" s="242"/>
      <c r="AC932" s="243">
        <v>90</v>
      </c>
      <c r="AD932" s="243">
        <v>10</v>
      </c>
      <c r="AE932" s="245" t="s">
        <v>113</v>
      </c>
      <c r="AF932" s="219" t="s">
        <v>114</v>
      </c>
      <c r="AG932" s="246">
        <v>2</v>
      </c>
      <c r="AH932" s="247">
        <v>1998.03</v>
      </c>
      <c r="AI932" s="365">
        <v>0</v>
      </c>
      <c r="AJ932" s="248">
        <f t="shared" si="53"/>
        <v>0</v>
      </c>
      <c r="AK932" s="181"/>
      <c r="AL932" s="181"/>
      <c r="AM932" s="181"/>
      <c r="AN932" s="374" t="s">
        <v>115</v>
      </c>
      <c r="AO932" s="219"/>
      <c r="AP932" s="219"/>
      <c r="AQ932" s="339"/>
      <c r="AR932" s="157"/>
      <c r="AS932" s="157" t="s">
        <v>2531</v>
      </c>
      <c r="AT932" s="157"/>
      <c r="AU932" s="157"/>
      <c r="AV932" s="157"/>
      <c r="AW932" s="75"/>
      <c r="AX932" s="75"/>
      <c r="AY932" s="75"/>
      <c r="AZ932" s="75"/>
      <c r="BA932" s="76"/>
      <c r="BB932" s="381"/>
      <c r="BC932" s="156"/>
      <c r="BD932" s="156"/>
      <c r="BE932" s="983">
        <v>840</v>
      </c>
      <c r="BF932" s="254"/>
      <c r="BG932" s="254"/>
      <c r="BH932" s="254"/>
      <c r="BI932" s="254"/>
      <c r="BJ932" s="254"/>
      <c r="BK932" s="254"/>
      <c r="BL932" s="254"/>
      <c r="BM932" s="254"/>
      <c r="BN932" s="254"/>
      <c r="BO932" s="254"/>
      <c r="BP932" s="254"/>
      <c r="BQ932" s="254"/>
      <c r="BR932" s="254"/>
      <c r="BS932" s="254"/>
      <c r="BT932" s="254"/>
      <c r="BU932" s="254"/>
      <c r="BV932" s="254"/>
      <c r="BW932" s="254"/>
      <c r="BX932" s="254"/>
      <c r="BY932" s="254"/>
      <c r="BZ932" s="254"/>
      <c r="CA932" s="254"/>
      <c r="CB932" s="254"/>
      <c r="CC932" s="254"/>
      <c r="CD932" s="254"/>
      <c r="CE932" s="254"/>
      <c r="CF932" s="254"/>
      <c r="CG932" s="254"/>
      <c r="CH932" s="254"/>
      <c r="CI932" s="254"/>
      <c r="CJ932" s="254"/>
      <c r="CK932" s="254"/>
      <c r="CL932" s="254"/>
      <c r="CM932" s="254"/>
      <c r="CN932" s="254"/>
      <c r="CO932" s="254"/>
      <c r="CP932" s="254"/>
      <c r="CQ932" s="254"/>
      <c r="CR932" s="254"/>
      <c r="CS932" s="254"/>
      <c r="CT932" s="254"/>
      <c r="CU932" s="254"/>
      <c r="CV932" s="254"/>
      <c r="CW932" s="254"/>
      <c r="CX932" s="254"/>
      <c r="CY932" s="254"/>
      <c r="CZ932" s="254"/>
      <c r="DA932" s="254"/>
      <c r="DB932" s="254"/>
      <c r="DC932" s="254"/>
      <c r="DD932" s="254"/>
      <c r="DE932" s="254"/>
      <c r="DF932" s="254"/>
      <c r="DG932" s="254"/>
      <c r="DH932" s="254"/>
      <c r="DI932" s="254"/>
      <c r="DJ932" s="254"/>
      <c r="DK932" s="254"/>
      <c r="DL932" s="254"/>
      <c r="DM932" s="254"/>
      <c r="DN932" s="254"/>
      <c r="DO932" s="254"/>
      <c r="DP932" s="254"/>
      <c r="DQ932" s="254"/>
      <c r="DR932" s="254"/>
      <c r="DS932" s="254"/>
      <c r="DT932" s="254"/>
      <c r="DU932" s="254"/>
      <c r="DV932" s="254"/>
      <c r="DW932" s="254"/>
      <c r="DX932" s="254"/>
      <c r="DY932" s="254"/>
      <c r="DZ932" s="254"/>
      <c r="EA932" s="254"/>
      <c r="EB932" s="254"/>
      <c r="EC932" s="254"/>
      <c r="ED932" s="254"/>
      <c r="EE932" s="254"/>
      <c r="EF932" s="254"/>
      <c r="EG932" s="254"/>
      <c r="EH932" s="254"/>
      <c r="EI932" s="254"/>
      <c r="EJ932" s="254"/>
      <c r="EK932" s="254"/>
      <c r="EL932" s="254"/>
      <c r="EM932" s="254"/>
      <c r="EN932" s="254"/>
      <c r="EO932" s="254"/>
      <c r="EP932" s="254"/>
      <c r="EQ932" s="254"/>
      <c r="ER932" s="254"/>
      <c r="ES932" s="254"/>
      <c r="ET932" s="254"/>
      <c r="EU932" s="254"/>
      <c r="EV932" s="254"/>
      <c r="EW932" s="254"/>
      <c r="EX932" s="254"/>
      <c r="EY932" s="254"/>
      <c r="EZ932" s="254"/>
      <c r="FA932" s="254"/>
      <c r="FB932" s="254"/>
      <c r="FC932" s="254"/>
      <c r="FD932" s="254"/>
      <c r="FE932" s="254"/>
      <c r="FF932" s="254"/>
      <c r="FG932" s="254"/>
      <c r="FH932" s="254"/>
      <c r="FI932" s="254"/>
      <c r="FJ932" s="254"/>
      <c r="FK932" s="254"/>
      <c r="FL932" s="254"/>
      <c r="FM932" s="254"/>
      <c r="FN932" s="254"/>
      <c r="FO932" s="254"/>
      <c r="FP932" s="254"/>
      <c r="FQ932" s="254"/>
      <c r="FR932" s="254"/>
      <c r="FS932" s="254"/>
      <c r="FT932" s="254"/>
      <c r="FU932" s="254"/>
      <c r="FV932" s="254"/>
      <c r="FW932" s="254"/>
      <c r="FX932" s="254"/>
      <c r="FY932" s="254"/>
      <c r="FZ932" s="254"/>
      <c r="GA932" s="254"/>
      <c r="GB932" s="254"/>
      <c r="GC932" s="254"/>
      <c r="GD932" s="254"/>
      <c r="GE932" s="254"/>
      <c r="GF932" s="254"/>
      <c r="GG932" s="254"/>
      <c r="GH932" s="254"/>
      <c r="GI932" s="254"/>
      <c r="GJ932" s="254"/>
      <c r="GK932" s="254"/>
      <c r="GL932" s="254"/>
      <c r="GM932" s="254"/>
      <c r="GN932" s="254"/>
      <c r="GO932" s="254"/>
      <c r="GP932" s="254"/>
      <c r="GQ932" s="254"/>
      <c r="GR932" s="254"/>
      <c r="GS932" s="254"/>
      <c r="GT932" s="254"/>
      <c r="GU932" s="254"/>
      <c r="GV932" s="254"/>
      <c r="GW932" s="254"/>
      <c r="GX932" s="254"/>
      <c r="GY932" s="254"/>
      <c r="GZ932" s="254"/>
      <c r="HA932" s="254"/>
      <c r="HB932" s="254"/>
      <c r="HC932" s="254"/>
      <c r="HD932" s="254"/>
      <c r="HE932" s="254"/>
      <c r="HF932" s="254"/>
      <c r="HG932" s="254"/>
      <c r="HH932" s="254"/>
      <c r="HI932" s="254"/>
      <c r="HJ932" s="254"/>
      <c r="HK932" s="254"/>
      <c r="HL932" s="254"/>
      <c r="HM932" s="254"/>
      <c r="HN932" s="254"/>
      <c r="HO932" s="254"/>
      <c r="HP932" s="254"/>
      <c r="HQ932" s="254"/>
      <c r="HR932" s="254"/>
      <c r="HS932" s="254"/>
      <c r="HT932" s="254"/>
      <c r="HU932" s="254"/>
      <c r="HV932" s="254"/>
      <c r="HW932" s="254"/>
      <c r="HX932" s="254"/>
      <c r="HY932" s="254"/>
      <c r="HZ932" s="254"/>
      <c r="IA932" s="254"/>
      <c r="IB932" s="254"/>
      <c r="IC932" s="254"/>
      <c r="ID932" s="254"/>
      <c r="IE932" s="254"/>
      <c r="IF932" s="254"/>
      <c r="IG932" s="254"/>
      <c r="IH932" s="254"/>
      <c r="II932" s="254"/>
      <c r="IJ932" s="254"/>
      <c r="IK932" s="254"/>
      <c r="IL932" s="254"/>
      <c r="IM932" s="254"/>
      <c r="IN932" s="254"/>
      <c r="IO932" s="254"/>
      <c r="IP932" s="254"/>
      <c r="IQ932" s="254"/>
      <c r="IR932" s="254"/>
      <c r="IS932" s="254"/>
      <c r="IT932" s="254"/>
      <c r="IU932" s="254"/>
      <c r="IV932" s="254"/>
      <c r="IW932" s="254"/>
      <c r="IX932" s="254"/>
      <c r="IY932" s="254"/>
    </row>
    <row r="933" spans="1:259" s="327" customFormat="1" ht="12.95" customHeight="1">
      <c r="A933" s="628" t="s">
        <v>8485</v>
      </c>
      <c r="B933" s="821"/>
      <c r="C933" s="821"/>
      <c r="D933" s="334">
        <v>210010390</v>
      </c>
      <c r="E933" s="822" t="s">
        <v>4880</v>
      </c>
      <c r="F933" s="822"/>
      <c r="G933" s="821"/>
      <c r="H933" s="821"/>
      <c r="I933" s="820" t="s">
        <v>2529</v>
      </c>
      <c r="J933" s="820" t="s">
        <v>2530</v>
      </c>
      <c r="K933" s="820" t="s">
        <v>102</v>
      </c>
      <c r="L933" s="1027" t="s">
        <v>103</v>
      </c>
      <c r="M933" s="336"/>
      <c r="N933" s="1027"/>
      <c r="O933" s="826" t="s">
        <v>105</v>
      </c>
      <c r="P933" s="1023" t="s">
        <v>106</v>
      </c>
      <c r="Q933" s="820" t="s">
        <v>107</v>
      </c>
      <c r="R933" s="628" t="s">
        <v>2149</v>
      </c>
      <c r="S933" s="1027" t="s">
        <v>109</v>
      </c>
      <c r="T933" s="1023" t="s">
        <v>106</v>
      </c>
      <c r="U933" s="820" t="s">
        <v>121</v>
      </c>
      <c r="V933" s="820" t="s">
        <v>111</v>
      </c>
      <c r="W933" s="1023">
        <v>60</v>
      </c>
      <c r="X933" s="820" t="s">
        <v>112</v>
      </c>
      <c r="Y933" s="1023"/>
      <c r="Z933" s="1023"/>
      <c r="AA933" s="1023"/>
      <c r="AB933" s="827">
        <v>0</v>
      </c>
      <c r="AC933" s="828">
        <v>90</v>
      </c>
      <c r="AD933" s="828">
        <v>10</v>
      </c>
      <c r="AE933" s="854" t="s">
        <v>113</v>
      </c>
      <c r="AF933" s="830" t="s">
        <v>114</v>
      </c>
      <c r="AG933" s="1046">
        <v>2</v>
      </c>
      <c r="AH933" s="1046">
        <v>11962.13</v>
      </c>
      <c r="AI933" s="905">
        <v>0</v>
      </c>
      <c r="AJ933" s="905">
        <v>0</v>
      </c>
      <c r="AK933" s="832"/>
      <c r="AL933" s="833"/>
      <c r="AM933" s="833"/>
      <c r="AN933" s="1061" t="s">
        <v>115</v>
      </c>
      <c r="AO933" s="820"/>
      <c r="AP933" s="820"/>
      <c r="AQ933" s="1068"/>
      <c r="AR933" s="770"/>
      <c r="AS933" s="770" t="s">
        <v>2531</v>
      </c>
      <c r="AT933" s="770"/>
      <c r="AU933" s="770"/>
      <c r="AV933" s="770"/>
      <c r="AW933" s="411"/>
      <c r="AX933" s="411"/>
      <c r="AY933" s="411"/>
      <c r="AZ933" s="606" t="s">
        <v>4022</v>
      </c>
      <c r="BA933" s="411"/>
      <c r="BB933" s="326"/>
      <c r="BC933" s="326"/>
      <c r="BD933" s="106"/>
      <c r="BE933" s="983">
        <v>841</v>
      </c>
      <c r="BF933" s="254"/>
      <c r="BG933" s="254"/>
      <c r="BH933" s="254"/>
      <c r="BI933" s="254"/>
      <c r="BJ933" s="254"/>
      <c r="BK933" s="254"/>
      <c r="BL933" s="254"/>
      <c r="BM933" s="254"/>
      <c r="BN933" s="254"/>
      <c r="BO933" s="254"/>
      <c r="BP933" s="254"/>
      <c r="BQ933" s="254"/>
      <c r="BR933" s="254"/>
      <c r="BS933" s="254"/>
      <c r="BT933" s="254"/>
      <c r="BU933" s="254"/>
      <c r="BV933" s="254"/>
      <c r="BW933" s="254"/>
      <c r="BX933" s="254"/>
      <c r="BY933" s="254"/>
      <c r="BZ933" s="254"/>
      <c r="CA933" s="254"/>
      <c r="CB933" s="254"/>
      <c r="CC933" s="254"/>
      <c r="CD933" s="254"/>
      <c r="CE933" s="254"/>
      <c r="CF933" s="254"/>
      <c r="CG933" s="254"/>
      <c r="CH933" s="254"/>
      <c r="CI933" s="254"/>
      <c r="CJ933" s="254"/>
      <c r="CK933" s="254"/>
      <c r="CL933" s="254"/>
      <c r="CM933" s="254"/>
      <c r="CN933" s="254"/>
      <c r="CO933" s="254"/>
      <c r="CP933" s="254"/>
      <c r="CQ933" s="254"/>
      <c r="CR933" s="254"/>
      <c r="CS933" s="254"/>
      <c r="CT933" s="254"/>
      <c r="CU933" s="254"/>
      <c r="CV933" s="254"/>
      <c r="CW933" s="254"/>
      <c r="CX933" s="254"/>
      <c r="CY933" s="254"/>
      <c r="CZ933" s="254"/>
      <c r="DA933" s="254"/>
      <c r="DB933" s="254"/>
      <c r="DC933" s="254"/>
      <c r="DD933" s="254"/>
      <c r="DE933" s="254"/>
      <c r="DF933" s="254"/>
      <c r="DG933" s="254"/>
      <c r="DH933" s="254"/>
      <c r="DI933" s="254"/>
      <c r="DJ933" s="254"/>
      <c r="DK933" s="254"/>
      <c r="DL933" s="254"/>
      <c r="DM933" s="254"/>
      <c r="DN933" s="254"/>
      <c r="DO933" s="254"/>
      <c r="DP933" s="254"/>
      <c r="DQ933" s="254"/>
      <c r="DR933" s="254"/>
      <c r="DS933" s="254"/>
      <c r="DT933" s="254"/>
      <c r="DU933" s="254"/>
      <c r="DV933" s="254"/>
      <c r="DW933" s="254"/>
      <c r="DX933" s="254"/>
      <c r="DY933" s="254"/>
      <c r="DZ933" s="254"/>
      <c r="EA933" s="254"/>
      <c r="EB933" s="254"/>
      <c r="EC933" s="254"/>
      <c r="ED933" s="254"/>
      <c r="EE933" s="254"/>
      <c r="EF933" s="254"/>
      <c r="EG933" s="254"/>
      <c r="EH933" s="254"/>
      <c r="EI933" s="254"/>
      <c r="EJ933" s="254"/>
      <c r="EK933" s="254"/>
      <c r="EL933" s="254"/>
      <c r="EM933" s="254"/>
      <c r="EN933" s="254"/>
      <c r="EO933" s="254"/>
      <c r="EP933" s="254"/>
      <c r="EQ933" s="254"/>
      <c r="ER933" s="254"/>
      <c r="ES933" s="254"/>
      <c r="ET933" s="254"/>
      <c r="EU933" s="254"/>
      <c r="EV933" s="254"/>
      <c r="EW933" s="254"/>
      <c r="EX933" s="254"/>
      <c r="EY933" s="254"/>
      <c r="EZ933" s="254"/>
      <c r="FA933" s="254"/>
      <c r="FB933" s="254"/>
      <c r="FC933" s="254"/>
      <c r="FD933" s="254"/>
      <c r="FE933" s="254"/>
      <c r="FF933" s="254"/>
      <c r="FG933" s="254"/>
      <c r="FH933" s="254"/>
      <c r="FI933" s="254"/>
      <c r="FJ933" s="254"/>
      <c r="FK933" s="254"/>
      <c r="FL933" s="254"/>
      <c r="FM933" s="254"/>
      <c r="FN933" s="254"/>
      <c r="FO933" s="254"/>
      <c r="FP933" s="254"/>
      <c r="FQ933" s="254"/>
      <c r="FR933" s="254"/>
      <c r="FS933" s="254"/>
      <c r="FT933" s="254"/>
      <c r="FU933" s="254"/>
      <c r="FV933" s="254"/>
      <c r="FW933" s="254"/>
      <c r="FX933" s="254"/>
      <c r="FY933" s="254"/>
      <c r="FZ933" s="254"/>
      <c r="GA933" s="254"/>
      <c r="GB933" s="254"/>
      <c r="GC933" s="254"/>
      <c r="GD933" s="254"/>
      <c r="GE933" s="254"/>
      <c r="GF933" s="254"/>
      <c r="GG933" s="254"/>
      <c r="GH933" s="254"/>
      <c r="GI933" s="254"/>
      <c r="GJ933" s="254"/>
      <c r="GK933" s="254"/>
      <c r="GL933" s="254"/>
      <c r="GM933" s="254"/>
      <c r="GN933" s="254"/>
      <c r="GO933" s="254"/>
      <c r="GP933" s="254"/>
      <c r="GQ933" s="254"/>
      <c r="GR933" s="254"/>
      <c r="GS933" s="254"/>
      <c r="GT933" s="254"/>
      <c r="GU933" s="254"/>
      <c r="GV933" s="254"/>
      <c r="GW933" s="254"/>
      <c r="GX933" s="254"/>
      <c r="GY933" s="254"/>
      <c r="GZ933" s="254"/>
      <c r="HA933" s="254"/>
      <c r="HB933" s="254"/>
      <c r="HC933" s="254"/>
      <c r="HD933" s="254"/>
      <c r="HE933" s="254"/>
      <c r="HF933" s="254"/>
      <c r="HG933" s="254"/>
      <c r="HH933" s="254"/>
      <c r="HI933" s="254"/>
      <c r="HJ933" s="254"/>
      <c r="HK933" s="254"/>
      <c r="HL933" s="254"/>
      <c r="HM933" s="254"/>
      <c r="HN933" s="254"/>
      <c r="HO933" s="254"/>
      <c r="HP933" s="254"/>
      <c r="HQ933" s="254"/>
      <c r="HR933" s="254"/>
      <c r="HS933" s="254"/>
      <c r="HT933" s="254"/>
      <c r="HU933" s="254"/>
      <c r="HV933" s="254"/>
      <c r="HW933" s="254"/>
      <c r="HX933" s="254"/>
      <c r="HY933" s="254"/>
      <c r="HZ933" s="254"/>
      <c r="IA933" s="254"/>
      <c r="IB933" s="254"/>
      <c r="IC933" s="254"/>
      <c r="ID933" s="254"/>
      <c r="IE933" s="254"/>
      <c r="IF933" s="254"/>
      <c r="IG933" s="254"/>
      <c r="IH933" s="254"/>
      <c r="II933" s="254"/>
      <c r="IJ933" s="254"/>
      <c r="IK933" s="254"/>
      <c r="IL933" s="254"/>
      <c r="IM933" s="254"/>
      <c r="IN933" s="254"/>
      <c r="IO933" s="254"/>
      <c r="IP933" s="254"/>
      <c r="IQ933" s="254"/>
      <c r="IR933" s="254"/>
      <c r="IS933" s="254"/>
      <c r="IT933" s="254"/>
      <c r="IU933" s="254"/>
      <c r="IV933" s="254"/>
      <c r="IW933" s="254"/>
      <c r="IX933" s="254"/>
      <c r="IY933" s="254"/>
    </row>
    <row r="934" spans="1:259" s="327" customFormat="1" ht="12.95" customHeight="1">
      <c r="A934" s="1288" t="s">
        <v>331</v>
      </c>
      <c r="B934" s="1560"/>
      <c r="C934" s="1560"/>
      <c r="D934" s="1575">
        <v>210010390</v>
      </c>
      <c r="E934" s="1596" t="s">
        <v>8971</v>
      </c>
      <c r="F934" s="1596" t="s">
        <v>4880</v>
      </c>
      <c r="G934" s="1560"/>
      <c r="H934" s="1560"/>
      <c r="I934" s="1280" t="s">
        <v>2529</v>
      </c>
      <c r="J934" s="1280" t="s">
        <v>2530</v>
      </c>
      <c r="K934" s="1280" t="s">
        <v>102</v>
      </c>
      <c r="L934" s="1679" t="s">
        <v>103</v>
      </c>
      <c r="M934" s="1281"/>
      <c r="N934" s="1280"/>
      <c r="O934" s="1278" t="s">
        <v>105</v>
      </c>
      <c r="P934" s="1281" t="s">
        <v>106</v>
      </c>
      <c r="Q934" s="1280" t="s">
        <v>107</v>
      </c>
      <c r="R934" s="1281" t="s">
        <v>1155</v>
      </c>
      <c r="S934" s="1280" t="s">
        <v>109</v>
      </c>
      <c r="T934" s="1281" t="s">
        <v>106</v>
      </c>
      <c r="U934" s="1280" t="s">
        <v>121</v>
      </c>
      <c r="V934" s="1280" t="s">
        <v>111</v>
      </c>
      <c r="W934" s="1281">
        <v>60</v>
      </c>
      <c r="X934" s="1280" t="s">
        <v>112</v>
      </c>
      <c r="Y934" s="1281"/>
      <c r="Z934" s="1281"/>
      <c r="AA934" s="1281"/>
      <c r="AB934" s="1281">
        <v>0</v>
      </c>
      <c r="AC934" s="1280">
        <v>90</v>
      </c>
      <c r="AD934" s="1280">
        <v>10</v>
      </c>
      <c r="AE934" s="1282" t="s">
        <v>113</v>
      </c>
      <c r="AF934" s="1280" t="s">
        <v>114</v>
      </c>
      <c r="AG934" s="1282">
        <v>2</v>
      </c>
      <c r="AH934" s="1796">
        <v>11962.13</v>
      </c>
      <c r="AI934" s="620">
        <v>23924.26</v>
      </c>
      <c r="AJ934" s="620">
        <v>26795.171200000001</v>
      </c>
      <c r="AK934" s="1822"/>
      <c r="AL934" s="1804"/>
      <c r="AM934" s="1804"/>
      <c r="AN934" s="1287" t="s">
        <v>115</v>
      </c>
      <c r="AO934" s="1280"/>
      <c r="AP934" s="1280"/>
      <c r="AQ934" s="1279"/>
      <c r="AR934" s="530"/>
      <c r="AS934" s="530" t="s">
        <v>2531</v>
      </c>
      <c r="AT934" s="530"/>
      <c r="AU934" s="530"/>
      <c r="AV934" s="530"/>
      <c r="AW934" s="530"/>
      <c r="AX934" s="530"/>
      <c r="AY934" s="530"/>
      <c r="AZ934" s="621" t="s">
        <v>7606</v>
      </c>
      <c r="BA934" s="621"/>
      <c r="BB934" s="254"/>
      <c r="BC934" s="1"/>
      <c r="BD934" s="1" t="e">
        <f>VLOOKUP($F$2877:$F$3305,$E$17:$BE$2871,53,0)</f>
        <v>#VALUE!</v>
      </c>
      <c r="BE934" s="979" t="e">
        <f>BD934+0.5</f>
        <v>#VALUE!</v>
      </c>
      <c r="BF934" s="254"/>
      <c r="BG934" s="254"/>
      <c r="BH934" s="254"/>
      <c r="BI934" s="254"/>
      <c r="BJ934" s="254"/>
      <c r="BK934" s="254"/>
      <c r="BL934" s="254"/>
      <c r="BM934" s="254"/>
      <c r="BN934" s="254"/>
      <c r="BO934" s="254"/>
      <c r="BP934" s="254"/>
      <c r="BQ934" s="254"/>
      <c r="BR934" s="254"/>
      <c r="BS934" s="254"/>
      <c r="BT934" s="254"/>
      <c r="BU934" s="254"/>
      <c r="BV934" s="254"/>
      <c r="BW934" s="254"/>
      <c r="BX934" s="254"/>
      <c r="BY934" s="254"/>
      <c r="BZ934" s="254"/>
      <c r="CA934" s="254"/>
      <c r="CB934" s="254"/>
      <c r="CC934" s="254"/>
      <c r="CD934" s="254"/>
      <c r="CE934" s="254"/>
      <c r="CF934" s="254"/>
      <c r="CG934" s="254"/>
      <c r="CH934" s="254"/>
      <c r="CI934" s="254"/>
      <c r="CJ934" s="254"/>
      <c r="CK934" s="254"/>
      <c r="CL934" s="254"/>
      <c r="CM934" s="254"/>
      <c r="CN934" s="254"/>
      <c r="CO934" s="254"/>
      <c r="CP934" s="254"/>
      <c r="CQ934" s="254"/>
      <c r="CR934" s="254"/>
      <c r="CS934" s="254"/>
      <c r="CT934" s="254"/>
      <c r="CU934" s="254"/>
      <c r="CV934" s="254"/>
      <c r="CW934" s="254"/>
      <c r="CX934" s="254"/>
      <c r="CY934" s="254"/>
      <c r="CZ934" s="254"/>
      <c r="DA934" s="254"/>
      <c r="DB934" s="254"/>
      <c r="DC934" s="254"/>
      <c r="DD934" s="254"/>
      <c r="DE934" s="254"/>
      <c r="DF934" s="254"/>
      <c r="DG934" s="254"/>
      <c r="DH934" s="254"/>
      <c r="DI934" s="254"/>
      <c r="DJ934" s="254"/>
      <c r="DK934" s="254"/>
      <c r="DL934" s="254"/>
      <c r="DM934" s="254"/>
      <c r="DN934" s="254"/>
      <c r="DO934" s="254"/>
      <c r="DP934" s="254"/>
      <c r="DQ934" s="254"/>
      <c r="DR934" s="254"/>
      <c r="DS934" s="254"/>
      <c r="DT934" s="254"/>
      <c r="DU934" s="254"/>
      <c r="DV934" s="254"/>
      <c r="DW934" s="254"/>
      <c r="DX934" s="254"/>
      <c r="DY934" s="254"/>
      <c r="DZ934" s="254"/>
      <c r="EA934" s="254"/>
      <c r="EB934" s="254"/>
      <c r="EC934" s="254"/>
      <c r="ED934" s="254"/>
      <c r="EE934" s="254"/>
      <c r="EF934" s="254"/>
      <c r="EG934" s="254"/>
      <c r="EH934" s="254"/>
      <c r="EI934" s="254"/>
      <c r="EJ934" s="254"/>
      <c r="EK934" s="254"/>
      <c r="EL934" s="254"/>
      <c r="EM934" s="254"/>
      <c r="EN934" s="254"/>
      <c r="EO934" s="254"/>
      <c r="EP934" s="254"/>
      <c r="EQ934" s="254"/>
      <c r="ER934" s="254"/>
      <c r="ES934" s="254"/>
      <c r="ET934" s="254"/>
      <c r="EU934" s="254"/>
      <c r="EV934" s="254"/>
      <c r="EW934" s="254"/>
      <c r="EX934" s="254"/>
      <c r="EY934" s="254"/>
      <c r="EZ934" s="254"/>
      <c r="FA934" s="254"/>
      <c r="FB934" s="254"/>
      <c r="FC934" s="254"/>
      <c r="FD934" s="254"/>
      <c r="FE934" s="254"/>
      <c r="FF934" s="254"/>
      <c r="FG934" s="254"/>
      <c r="FH934" s="254"/>
      <c r="FI934" s="254"/>
      <c r="FJ934" s="254"/>
      <c r="FK934" s="254"/>
      <c r="FL934" s="254"/>
      <c r="FM934" s="254"/>
      <c r="FN934" s="254"/>
      <c r="FO934" s="254"/>
      <c r="FP934" s="254"/>
      <c r="FQ934" s="254"/>
      <c r="FR934" s="254"/>
      <c r="FS934" s="254"/>
      <c r="FT934" s="254"/>
      <c r="FU934" s="254"/>
      <c r="FV934" s="254"/>
      <c r="FW934" s="254"/>
      <c r="FX934" s="254"/>
      <c r="FY934" s="254"/>
      <c r="FZ934" s="254"/>
      <c r="GA934" s="254"/>
      <c r="GB934" s="254"/>
      <c r="GC934" s="254"/>
      <c r="GD934" s="254"/>
      <c r="GE934" s="254"/>
      <c r="GF934" s="254"/>
      <c r="GG934" s="254"/>
      <c r="GH934" s="254"/>
      <c r="GI934" s="254"/>
      <c r="GJ934" s="254"/>
      <c r="GK934" s="254"/>
      <c r="GL934" s="254"/>
      <c r="GM934" s="254"/>
      <c r="GN934" s="254"/>
      <c r="GO934" s="254"/>
      <c r="GP934" s="254"/>
      <c r="GQ934" s="254"/>
      <c r="GR934" s="254"/>
      <c r="GS934" s="254"/>
      <c r="GT934" s="254"/>
      <c r="GU934" s="254"/>
      <c r="GV934" s="254"/>
      <c r="GW934" s="254"/>
      <c r="GX934" s="254"/>
      <c r="GY934" s="254"/>
      <c r="GZ934" s="254"/>
      <c r="HA934" s="254"/>
      <c r="HB934" s="254"/>
      <c r="HC934" s="254"/>
      <c r="HD934" s="254"/>
      <c r="HE934" s="254"/>
      <c r="HF934" s="254"/>
      <c r="HG934" s="254"/>
      <c r="HH934" s="254"/>
      <c r="HI934" s="254"/>
      <c r="HJ934" s="254"/>
      <c r="HK934" s="254"/>
      <c r="HL934" s="254"/>
      <c r="HM934" s="254"/>
      <c r="HN934" s="254"/>
      <c r="HO934" s="254"/>
      <c r="HP934" s="254"/>
      <c r="HQ934" s="254"/>
      <c r="HR934" s="254"/>
      <c r="HS934" s="254"/>
      <c r="HT934" s="254"/>
      <c r="HU934" s="254"/>
      <c r="HV934" s="254"/>
      <c r="HW934" s="254"/>
      <c r="HX934" s="254"/>
      <c r="HY934" s="254"/>
      <c r="HZ934" s="254"/>
      <c r="IA934" s="254"/>
      <c r="IB934" s="254"/>
      <c r="IC934" s="254"/>
      <c r="ID934" s="254"/>
      <c r="IE934" s="254"/>
      <c r="IF934" s="254"/>
      <c r="IG934" s="254"/>
      <c r="IH934" s="254"/>
      <c r="II934" s="254"/>
      <c r="IJ934" s="254"/>
      <c r="IK934" s="254"/>
      <c r="IL934" s="254"/>
      <c r="IM934" s="254"/>
      <c r="IN934" s="254"/>
      <c r="IO934" s="254"/>
      <c r="IP934" s="254"/>
      <c r="IQ934" s="254"/>
      <c r="IR934" s="254"/>
      <c r="IS934" s="254"/>
      <c r="IT934" s="254"/>
      <c r="IU934" s="254"/>
      <c r="IV934" s="254"/>
      <c r="IW934" s="254"/>
      <c r="IX934" s="254"/>
      <c r="IY934" s="254"/>
    </row>
    <row r="935" spans="1:259" s="327" customFormat="1" ht="12.95" customHeight="1">
      <c r="A935" s="330" t="s">
        <v>8483</v>
      </c>
      <c r="B935" s="331"/>
      <c r="C935" s="331"/>
      <c r="D935" s="334">
        <v>210031647</v>
      </c>
      <c r="E935" s="335" t="s">
        <v>3667</v>
      </c>
      <c r="F935" s="335"/>
      <c r="G935" s="336">
        <v>22100521</v>
      </c>
      <c r="H935" s="224"/>
      <c r="I935" s="224" t="s">
        <v>2533</v>
      </c>
      <c r="J935" s="224" t="s">
        <v>2534</v>
      </c>
      <c r="K935" s="224" t="s">
        <v>2535</v>
      </c>
      <c r="L935" s="224" t="s">
        <v>103</v>
      </c>
      <c r="M935" s="178"/>
      <c r="N935" s="224"/>
      <c r="O935" s="542" t="s">
        <v>105</v>
      </c>
      <c r="P935" s="542" t="s">
        <v>106</v>
      </c>
      <c r="Q935" s="224" t="s">
        <v>107</v>
      </c>
      <c r="R935" s="392" t="s">
        <v>433</v>
      </c>
      <c r="S935" s="224" t="s">
        <v>109</v>
      </c>
      <c r="T935" s="542" t="s">
        <v>106</v>
      </c>
      <c r="U935" s="224" t="s">
        <v>121</v>
      </c>
      <c r="V935" s="224" t="s">
        <v>111</v>
      </c>
      <c r="W935" s="542">
        <v>70</v>
      </c>
      <c r="X935" s="52" t="s">
        <v>112</v>
      </c>
      <c r="Y935" s="542"/>
      <c r="Z935" s="542"/>
      <c r="AA935" s="542"/>
      <c r="AB935" s="549"/>
      <c r="AC935" s="550">
        <v>90</v>
      </c>
      <c r="AD935" s="550">
        <v>10</v>
      </c>
      <c r="AE935" s="693" t="s">
        <v>128</v>
      </c>
      <c r="AF935" s="224" t="s">
        <v>114</v>
      </c>
      <c r="AG935" s="551">
        <v>3</v>
      </c>
      <c r="AH935" s="553">
        <v>579031.19999999995</v>
      </c>
      <c r="AI935" s="288">
        <f>AG935*AH935</f>
        <v>1737093.5999999999</v>
      </c>
      <c r="AJ935" s="368">
        <f>AI935*1.12</f>
        <v>1945544.8319999999</v>
      </c>
      <c r="AK935" s="181"/>
      <c r="AL935" s="181"/>
      <c r="AM935" s="181"/>
      <c r="AN935" s="560" t="s">
        <v>115</v>
      </c>
      <c r="AO935" s="224"/>
      <c r="AP935" s="224"/>
      <c r="AQ935" s="563"/>
      <c r="AR935" s="145"/>
      <c r="AS935" s="145" t="s">
        <v>2536</v>
      </c>
      <c r="AT935" s="145"/>
      <c r="AU935" s="145"/>
      <c r="AV935" s="145"/>
      <c r="AW935" s="75"/>
      <c r="AX935" s="75"/>
      <c r="AY935" s="75"/>
      <c r="AZ935" s="75"/>
      <c r="BA935" s="76"/>
      <c r="BB935" s="381"/>
      <c r="BC935" s="156"/>
      <c r="BD935" s="156"/>
      <c r="BE935" s="983">
        <v>842</v>
      </c>
      <c r="BF935" s="254"/>
      <c r="BG935" s="254"/>
      <c r="BH935" s="254"/>
      <c r="BI935" s="254"/>
      <c r="BJ935" s="254"/>
      <c r="BK935" s="254"/>
      <c r="BL935" s="254"/>
      <c r="BM935" s="254"/>
      <c r="BN935" s="254"/>
      <c r="BO935" s="254"/>
      <c r="BP935" s="254"/>
      <c r="BQ935" s="254"/>
      <c r="BR935" s="254"/>
      <c r="BS935" s="254"/>
      <c r="BT935" s="254"/>
      <c r="BU935" s="254"/>
      <c r="BV935" s="254"/>
      <c r="BW935" s="254"/>
      <c r="BX935" s="254"/>
      <c r="BY935" s="254"/>
      <c r="BZ935" s="254"/>
      <c r="CA935" s="254"/>
      <c r="CB935" s="254"/>
      <c r="CC935" s="254"/>
      <c r="CD935" s="254"/>
      <c r="CE935" s="254"/>
      <c r="CF935" s="254"/>
      <c r="CG935" s="254"/>
      <c r="CH935" s="254"/>
      <c r="CI935" s="254"/>
      <c r="CJ935" s="254"/>
      <c r="CK935" s="254"/>
      <c r="CL935" s="254"/>
      <c r="CM935" s="254"/>
      <c r="CN935" s="254"/>
      <c r="CO935" s="254"/>
      <c r="CP935" s="254"/>
      <c r="CQ935" s="254"/>
      <c r="CR935" s="254"/>
      <c r="CS935" s="254"/>
      <c r="CT935" s="254"/>
      <c r="CU935" s="254"/>
      <c r="CV935" s="254"/>
      <c r="CW935" s="254"/>
      <c r="CX935" s="254"/>
      <c r="CY935" s="254"/>
      <c r="CZ935" s="254"/>
      <c r="DA935" s="254"/>
      <c r="DB935" s="254"/>
      <c r="DC935" s="254"/>
      <c r="DD935" s="254"/>
      <c r="DE935" s="254"/>
      <c r="DF935" s="254"/>
      <c r="DG935" s="254"/>
      <c r="DH935" s="254"/>
      <c r="DI935" s="254"/>
      <c r="DJ935" s="254"/>
      <c r="DK935" s="254"/>
      <c r="DL935" s="254"/>
      <c r="DM935" s="254"/>
      <c r="DN935" s="254"/>
      <c r="DO935" s="254"/>
      <c r="DP935" s="254"/>
      <c r="DQ935" s="254"/>
      <c r="DR935" s="254"/>
      <c r="DS935" s="254"/>
      <c r="DT935" s="254"/>
      <c r="DU935" s="254"/>
      <c r="DV935" s="254"/>
      <c r="DW935" s="254"/>
      <c r="DX935" s="254"/>
      <c r="DY935" s="254"/>
      <c r="DZ935" s="254"/>
      <c r="EA935" s="254"/>
      <c r="EB935" s="254"/>
      <c r="EC935" s="254"/>
      <c r="ED935" s="254"/>
      <c r="EE935" s="254"/>
      <c r="EF935" s="254"/>
      <c r="EG935" s="254"/>
      <c r="EH935" s="254"/>
      <c r="EI935" s="254"/>
      <c r="EJ935" s="254"/>
      <c r="EK935" s="254"/>
      <c r="EL935" s="254"/>
      <c r="EM935" s="254"/>
      <c r="EN935" s="254"/>
      <c r="EO935" s="254"/>
      <c r="EP935" s="254"/>
      <c r="EQ935" s="254"/>
      <c r="ER935" s="254"/>
      <c r="ES935" s="254"/>
      <c r="ET935" s="254"/>
      <c r="EU935" s="254"/>
      <c r="EV935" s="254"/>
      <c r="EW935" s="254"/>
      <c r="EX935" s="254"/>
      <c r="EY935" s="254"/>
      <c r="EZ935" s="254"/>
      <c r="FA935" s="254"/>
      <c r="FB935" s="254"/>
      <c r="FC935" s="254"/>
      <c r="FD935" s="254"/>
      <c r="FE935" s="254"/>
      <c r="FF935" s="254"/>
      <c r="FG935" s="254"/>
      <c r="FH935" s="254"/>
      <c r="FI935" s="254"/>
      <c r="FJ935" s="254"/>
      <c r="FK935" s="254"/>
      <c r="FL935" s="254"/>
      <c r="FM935" s="254"/>
      <c r="FN935" s="254"/>
      <c r="FO935" s="254"/>
      <c r="FP935" s="254"/>
      <c r="FQ935" s="254"/>
      <c r="FR935" s="254"/>
      <c r="FS935" s="254"/>
      <c r="FT935" s="254"/>
      <c r="FU935" s="254"/>
      <c r="FV935" s="254"/>
      <c r="FW935" s="254"/>
      <c r="FX935" s="254"/>
      <c r="FY935" s="254"/>
      <c r="FZ935" s="254"/>
      <c r="GA935" s="254"/>
      <c r="GB935" s="254"/>
      <c r="GC935" s="254"/>
      <c r="GD935" s="254"/>
      <c r="GE935" s="254"/>
      <c r="GF935" s="254"/>
      <c r="GG935" s="254"/>
      <c r="GH935" s="254"/>
      <c r="GI935" s="254"/>
      <c r="GJ935" s="254"/>
      <c r="GK935" s="254"/>
      <c r="GL935" s="254"/>
      <c r="GM935" s="254"/>
      <c r="GN935" s="254"/>
      <c r="GO935" s="254"/>
      <c r="GP935" s="254"/>
      <c r="GQ935" s="254"/>
      <c r="GR935" s="254"/>
      <c r="GS935" s="254"/>
      <c r="GT935" s="254"/>
      <c r="GU935" s="254"/>
      <c r="GV935" s="254"/>
      <c r="GW935" s="254"/>
      <c r="GX935" s="254"/>
      <c r="GY935" s="254"/>
      <c r="GZ935" s="254"/>
      <c r="HA935" s="254"/>
      <c r="HB935" s="254"/>
      <c r="HC935" s="254"/>
      <c r="HD935" s="254"/>
      <c r="HE935" s="254"/>
      <c r="HF935" s="254"/>
      <c r="HG935" s="254"/>
      <c r="HH935" s="254"/>
      <c r="HI935" s="254"/>
      <c r="HJ935" s="254"/>
      <c r="HK935" s="254"/>
      <c r="HL935" s="254"/>
      <c r="HM935" s="254"/>
      <c r="HN935" s="254"/>
      <c r="HO935" s="254"/>
      <c r="HP935" s="254"/>
      <c r="HQ935" s="254"/>
      <c r="HR935" s="254"/>
      <c r="HS935" s="254"/>
      <c r="HT935" s="254"/>
      <c r="HU935" s="254"/>
      <c r="HV935" s="254"/>
      <c r="HW935" s="254"/>
      <c r="HX935" s="254"/>
      <c r="HY935" s="254"/>
      <c r="HZ935" s="254"/>
      <c r="IA935" s="254"/>
      <c r="IB935" s="254"/>
      <c r="IC935" s="254"/>
      <c r="ID935" s="254"/>
      <c r="IE935" s="254"/>
      <c r="IF935" s="254"/>
      <c r="IG935" s="254"/>
      <c r="IH935" s="254"/>
      <c r="II935" s="254"/>
      <c r="IJ935" s="254"/>
      <c r="IK935" s="254"/>
      <c r="IL935" s="254"/>
      <c r="IM935" s="254"/>
      <c r="IN935" s="254"/>
      <c r="IO935" s="254"/>
      <c r="IP935" s="254"/>
      <c r="IQ935" s="254"/>
      <c r="IR935" s="254"/>
      <c r="IS935" s="254"/>
      <c r="IT935" s="254"/>
      <c r="IU935" s="254"/>
      <c r="IV935" s="254"/>
      <c r="IW935" s="254"/>
      <c r="IX935" s="254"/>
      <c r="IY935" s="254"/>
    </row>
    <row r="936" spans="1:259" s="327" customFormat="1" ht="13.15" customHeight="1">
      <c r="A936" s="330" t="s">
        <v>317</v>
      </c>
      <c r="B936" s="287"/>
      <c r="C936" s="287"/>
      <c r="D936" s="330">
        <v>270001531</v>
      </c>
      <c r="E936" s="1580" t="s">
        <v>1373</v>
      </c>
      <c r="F936" s="1580"/>
      <c r="G936" s="287"/>
      <c r="H936" s="287"/>
      <c r="I936" s="177" t="s">
        <v>2537</v>
      </c>
      <c r="J936" s="177" t="s">
        <v>2538</v>
      </c>
      <c r="K936" s="177" t="s">
        <v>2539</v>
      </c>
      <c r="L936" s="1082" t="s">
        <v>103</v>
      </c>
      <c r="M936" s="178"/>
      <c r="N936" s="177"/>
      <c r="O936" s="1701" t="s">
        <v>105</v>
      </c>
      <c r="P936" s="179" t="s">
        <v>106</v>
      </c>
      <c r="Q936" s="177" t="s">
        <v>107</v>
      </c>
      <c r="R936" s="179" t="s">
        <v>1092</v>
      </c>
      <c r="S936" s="177" t="s">
        <v>109</v>
      </c>
      <c r="T936" s="179" t="s">
        <v>106</v>
      </c>
      <c r="U936" s="177" t="s">
        <v>121</v>
      </c>
      <c r="V936" s="177" t="s">
        <v>111</v>
      </c>
      <c r="W936" s="179">
        <v>60</v>
      </c>
      <c r="X936" s="177" t="s">
        <v>112</v>
      </c>
      <c r="Y936" s="179"/>
      <c r="Z936" s="179"/>
      <c r="AA936" s="179"/>
      <c r="AB936" s="353"/>
      <c r="AC936" s="354">
        <v>90</v>
      </c>
      <c r="AD936" s="354">
        <v>10</v>
      </c>
      <c r="AE936" s="356" t="s">
        <v>128</v>
      </c>
      <c r="AF936" s="180" t="s">
        <v>114</v>
      </c>
      <c r="AG936" s="361">
        <v>1438</v>
      </c>
      <c r="AH936" s="363">
        <v>373.75</v>
      </c>
      <c r="AI936" s="707">
        <v>0</v>
      </c>
      <c r="AJ936" s="707">
        <f>AI936*1.12</f>
        <v>0</v>
      </c>
      <c r="AK936" s="181"/>
      <c r="AL936" s="181"/>
      <c r="AM936" s="181"/>
      <c r="AN936" s="252" t="s">
        <v>115</v>
      </c>
      <c r="AO936" s="177"/>
      <c r="AP936" s="177"/>
      <c r="AQ936" s="220"/>
      <c r="AR936" s="48"/>
      <c r="AS936" s="48"/>
      <c r="AT936" s="48"/>
      <c r="AU936" s="377"/>
      <c r="AV936" s="377"/>
      <c r="AW936" s="377"/>
      <c r="AX936" s="377"/>
      <c r="AY936" s="377"/>
      <c r="AZ936" s="24" t="s">
        <v>8479</v>
      </c>
      <c r="BA936" s="24" t="s">
        <v>3944</v>
      </c>
      <c r="BB936" s="311"/>
      <c r="BC936" s="201"/>
      <c r="BD936" s="201"/>
      <c r="BE936" s="983">
        <v>843</v>
      </c>
      <c r="BF936" s="254"/>
      <c r="BG936" s="254"/>
      <c r="BH936" s="254"/>
      <c r="BI936" s="254"/>
      <c r="BJ936" s="254"/>
      <c r="BK936" s="254"/>
      <c r="BL936" s="254"/>
      <c r="BM936" s="254"/>
      <c r="BN936" s="254"/>
      <c r="BO936" s="254"/>
      <c r="BP936" s="254"/>
      <c r="BQ936" s="254"/>
      <c r="BR936" s="254"/>
      <c r="BS936" s="254"/>
      <c r="BT936" s="254"/>
      <c r="BU936" s="254"/>
      <c r="BV936" s="254"/>
      <c r="BW936" s="254"/>
      <c r="BX936" s="254"/>
      <c r="BY936" s="254"/>
      <c r="BZ936" s="254"/>
      <c r="CA936" s="254"/>
      <c r="CB936" s="254"/>
      <c r="CC936" s="254"/>
      <c r="CD936" s="254"/>
      <c r="CE936" s="254"/>
      <c r="CF936" s="254"/>
      <c r="CG936" s="254"/>
      <c r="CH936" s="254"/>
      <c r="CI936" s="254"/>
      <c r="CJ936" s="254"/>
      <c r="CK936" s="254"/>
      <c r="CL936" s="254"/>
      <c r="CM936" s="254"/>
      <c r="CN936" s="254"/>
      <c r="CO936" s="254"/>
      <c r="CP936" s="254"/>
      <c r="CQ936" s="254"/>
      <c r="CR936" s="254"/>
      <c r="CS936" s="254"/>
      <c r="CT936" s="254"/>
      <c r="CU936" s="254"/>
      <c r="CV936" s="254"/>
      <c r="CW936" s="254"/>
      <c r="CX936" s="254"/>
      <c r="CY936" s="254"/>
      <c r="CZ936" s="254"/>
      <c r="DA936" s="254"/>
      <c r="DB936" s="254"/>
      <c r="DC936" s="254"/>
      <c r="DD936" s="254"/>
      <c r="DE936" s="254"/>
      <c r="DF936" s="254"/>
      <c r="DG936" s="254"/>
      <c r="DH936" s="254"/>
      <c r="DI936" s="254"/>
      <c r="DJ936" s="254"/>
      <c r="DK936" s="254"/>
      <c r="DL936" s="254"/>
      <c r="DM936" s="254"/>
      <c r="DN936" s="254"/>
      <c r="DO936" s="254"/>
      <c r="DP936" s="254"/>
      <c r="DQ936" s="254"/>
      <c r="DR936" s="254"/>
      <c r="DS936" s="254"/>
      <c r="DT936" s="254"/>
      <c r="DU936" s="254"/>
      <c r="DV936" s="254"/>
      <c r="DW936" s="254"/>
      <c r="DX936" s="254"/>
      <c r="DY936" s="254"/>
      <c r="DZ936" s="254"/>
      <c r="EA936" s="254"/>
      <c r="EB936" s="254"/>
      <c r="EC936" s="254"/>
      <c r="ED936" s="254"/>
      <c r="EE936" s="254"/>
      <c r="EF936" s="254"/>
      <c r="EG936" s="254"/>
      <c r="EH936" s="254"/>
      <c r="EI936" s="254"/>
      <c r="EJ936" s="254"/>
      <c r="EK936" s="254"/>
      <c r="EL936" s="254"/>
      <c r="EM936" s="254"/>
      <c r="EN936" s="254"/>
      <c r="EO936" s="254"/>
      <c r="EP936" s="254"/>
      <c r="EQ936" s="254"/>
      <c r="ER936" s="254"/>
      <c r="ES936" s="254"/>
      <c r="ET936" s="254"/>
      <c r="EU936" s="254"/>
      <c r="EV936" s="254"/>
      <c r="EW936" s="254"/>
      <c r="EX936" s="254"/>
      <c r="EY936" s="254"/>
      <c r="EZ936" s="254"/>
      <c r="FA936" s="254"/>
      <c r="FB936" s="254"/>
      <c r="FC936" s="254"/>
      <c r="FD936" s="254"/>
      <c r="FE936" s="254"/>
      <c r="FF936" s="254"/>
      <c r="FG936" s="254"/>
      <c r="FH936" s="254"/>
      <c r="FI936" s="254"/>
      <c r="FJ936" s="254"/>
      <c r="FK936" s="254"/>
      <c r="FL936" s="254"/>
      <c r="FM936" s="254"/>
      <c r="FN936" s="254"/>
      <c r="FO936" s="254"/>
      <c r="FP936" s="254"/>
      <c r="FQ936" s="254"/>
      <c r="FR936" s="254"/>
      <c r="FS936" s="254"/>
      <c r="FT936" s="254"/>
      <c r="FU936" s="254"/>
      <c r="FV936" s="254"/>
      <c r="FW936" s="254"/>
      <c r="FX936" s="254"/>
      <c r="FY936" s="254"/>
      <c r="FZ936" s="254"/>
      <c r="GA936" s="254"/>
      <c r="GB936" s="254"/>
      <c r="GC936" s="254"/>
      <c r="GD936" s="254"/>
      <c r="GE936" s="254"/>
      <c r="GF936" s="254"/>
      <c r="GG936" s="254"/>
      <c r="GH936" s="254"/>
      <c r="GI936" s="254"/>
      <c r="GJ936" s="254"/>
      <c r="GK936" s="254"/>
      <c r="GL936" s="254"/>
      <c r="GM936" s="254"/>
      <c r="GN936" s="254"/>
      <c r="GO936" s="254"/>
      <c r="GP936" s="254"/>
      <c r="GQ936" s="254"/>
      <c r="GR936" s="254"/>
      <c r="GS936" s="254"/>
      <c r="GT936" s="254"/>
      <c r="GU936" s="254"/>
      <c r="GV936" s="254"/>
      <c r="GW936" s="254"/>
      <c r="GX936" s="254"/>
      <c r="GY936" s="254"/>
      <c r="GZ936" s="254"/>
      <c r="HA936" s="254"/>
      <c r="HB936" s="254"/>
      <c r="HC936" s="254"/>
      <c r="HD936" s="254"/>
      <c r="HE936" s="254"/>
      <c r="HF936" s="254"/>
      <c r="HG936" s="254"/>
      <c r="HH936" s="254"/>
      <c r="HI936" s="254"/>
      <c r="HJ936" s="254"/>
      <c r="HK936" s="254"/>
      <c r="HL936" s="254"/>
      <c r="HM936" s="254"/>
      <c r="HN936" s="254"/>
      <c r="HO936" s="254"/>
      <c r="HP936" s="254"/>
      <c r="HQ936" s="254"/>
      <c r="HR936" s="254"/>
      <c r="HS936" s="254"/>
      <c r="HT936" s="254"/>
      <c r="HU936" s="254"/>
      <c r="HV936" s="254"/>
      <c r="HW936" s="254"/>
      <c r="HX936" s="254"/>
      <c r="HY936" s="254"/>
      <c r="HZ936" s="254"/>
      <c r="IA936" s="254"/>
      <c r="IB936" s="254"/>
      <c r="IC936" s="254"/>
      <c r="ID936" s="254"/>
      <c r="IE936" s="254"/>
      <c r="IF936" s="254"/>
      <c r="IG936" s="254"/>
      <c r="IH936" s="254"/>
      <c r="II936" s="254"/>
      <c r="IJ936" s="254"/>
      <c r="IK936" s="254"/>
      <c r="IL936" s="254"/>
      <c r="IM936" s="254"/>
      <c r="IN936" s="254"/>
      <c r="IO936" s="254"/>
      <c r="IP936" s="254"/>
      <c r="IQ936" s="254"/>
      <c r="IR936" s="254"/>
      <c r="IS936" s="254"/>
      <c r="IT936" s="254"/>
    </row>
    <row r="937" spans="1:259" s="327" customFormat="1" ht="12.95" customHeight="1">
      <c r="A937" s="330" t="s">
        <v>8484</v>
      </c>
      <c r="B937" s="331"/>
      <c r="C937" s="331"/>
      <c r="D937" s="334">
        <v>210026889</v>
      </c>
      <c r="E937" s="335" t="s">
        <v>1417</v>
      </c>
      <c r="F937" s="335"/>
      <c r="G937" s="336">
        <v>22100669</v>
      </c>
      <c r="H937" s="52"/>
      <c r="I937" s="52" t="s">
        <v>626</v>
      </c>
      <c r="J937" s="52" t="s">
        <v>627</v>
      </c>
      <c r="K937" s="52" t="s">
        <v>628</v>
      </c>
      <c r="L937" s="52" t="s">
        <v>103</v>
      </c>
      <c r="M937" s="178" t="s">
        <v>925</v>
      </c>
      <c r="N937" s="52"/>
      <c r="O937" s="54" t="s">
        <v>105</v>
      </c>
      <c r="P937" s="54" t="s">
        <v>106</v>
      </c>
      <c r="Q937" s="52" t="s">
        <v>107</v>
      </c>
      <c r="R937" s="54" t="s">
        <v>108</v>
      </c>
      <c r="S937" s="52" t="s">
        <v>109</v>
      </c>
      <c r="T937" s="54" t="s">
        <v>106</v>
      </c>
      <c r="U937" s="52" t="s">
        <v>121</v>
      </c>
      <c r="V937" s="52" t="s">
        <v>111</v>
      </c>
      <c r="W937" s="255">
        <v>60</v>
      </c>
      <c r="X937" s="52" t="s">
        <v>112</v>
      </c>
      <c r="Y937" s="54"/>
      <c r="Z937" s="54"/>
      <c r="AA937" s="54"/>
      <c r="AB937" s="676"/>
      <c r="AC937" s="53">
        <v>90</v>
      </c>
      <c r="AD937" s="53">
        <v>10</v>
      </c>
      <c r="AE937" s="358" t="s">
        <v>113</v>
      </c>
      <c r="AF937" s="357" t="s">
        <v>114</v>
      </c>
      <c r="AG937" s="551">
        <v>150.6</v>
      </c>
      <c r="AH937" s="553">
        <v>936.1</v>
      </c>
      <c r="AI937" s="152">
        <f>AG937*AH937</f>
        <v>140976.66</v>
      </c>
      <c r="AJ937" s="153">
        <f>AI937*1.12</f>
        <v>157893.85920000001</v>
      </c>
      <c r="AK937" s="181"/>
      <c r="AL937" s="181"/>
      <c r="AM937" s="181"/>
      <c r="AN937" s="426" t="s">
        <v>115</v>
      </c>
      <c r="AO937" s="52"/>
      <c r="AP937" s="52"/>
      <c r="AQ937" s="654"/>
      <c r="AR937" s="26"/>
      <c r="AS937" s="26" t="s">
        <v>2540</v>
      </c>
      <c r="AT937" s="26"/>
      <c r="AU937" s="26"/>
      <c r="AV937" s="26"/>
      <c r="AW937" s="75"/>
      <c r="AX937" s="75"/>
      <c r="AY937" s="75"/>
      <c r="AZ937" s="75"/>
      <c r="BA937" s="76"/>
      <c r="BB937" s="156"/>
      <c r="BC937" s="156"/>
      <c r="BD937" s="156"/>
      <c r="BE937" s="983">
        <v>844</v>
      </c>
      <c r="BF937" s="254"/>
      <c r="BG937" s="254"/>
      <c r="BH937" s="254"/>
      <c r="BI937" s="254"/>
      <c r="BJ937" s="254"/>
      <c r="BK937" s="254"/>
      <c r="BL937" s="254"/>
      <c r="BM937" s="254"/>
      <c r="BN937" s="254"/>
      <c r="BO937" s="254"/>
      <c r="BP937" s="254"/>
      <c r="BQ937" s="254"/>
      <c r="BR937" s="254"/>
      <c r="BS937" s="254"/>
      <c r="BT937" s="254"/>
      <c r="BU937" s="254"/>
      <c r="BV937" s="254"/>
      <c r="BW937" s="254"/>
      <c r="BX937" s="254"/>
      <c r="BY937" s="254"/>
      <c r="BZ937" s="254"/>
      <c r="CA937" s="254"/>
      <c r="CB937" s="254"/>
      <c r="CC937" s="254"/>
      <c r="CD937" s="254"/>
      <c r="CE937" s="254"/>
      <c r="CF937" s="254"/>
      <c r="CG937" s="254"/>
      <c r="CH937" s="254"/>
      <c r="CI937" s="254"/>
      <c r="CJ937" s="254"/>
      <c r="CK937" s="254"/>
      <c r="CL937" s="254"/>
      <c r="CM937" s="254"/>
      <c r="CN937" s="254"/>
      <c r="CO937" s="254"/>
      <c r="CP937" s="254"/>
      <c r="CQ937" s="254"/>
      <c r="CR937" s="254"/>
      <c r="CS937" s="254"/>
      <c r="CT937" s="254"/>
      <c r="CU937" s="254"/>
      <c r="CV937" s="254"/>
      <c r="CW937" s="254"/>
      <c r="CX937" s="254"/>
      <c r="CY937" s="254"/>
      <c r="CZ937" s="254"/>
      <c r="DA937" s="254"/>
      <c r="DB937" s="254"/>
      <c r="DC937" s="254"/>
      <c r="DD937" s="254"/>
      <c r="DE937" s="254"/>
      <c r="DF937" s="254"/>
      <c r="DG937" s="254"/>
      <c r="DH937" s="254"/>
      <c r="DI937" s="254"/>
      <c r="DJ937" s="254"/>
      <c r="DK937" s="254"/>
      <c r="DL937" s="254"/>
      <c r="DM937" s="254"/>
      <c r="DN937" s="254"/>
      <c r="DO937" s="254"/>
      <c r="DP937" s="254"/>
      <c r="DQ937" s="254"/>
      <c r="DR937" s="254"/>
      <c r="DS937" s="254"/>
      <c r="DT937" s="254"/>
      <c r="DU937" s="254"/>
      <c r="DV937" s="254"/>
      <c r="DW937" s="254"/>
      <c r="DX937" s="254"/>
      <c r="DY937" s="254"/>
      <c r="DZ937" s="254"/>
      <c r="EA937" s="254"/>
      <c r="EB937" s="254"/>
      <c r="EC937" s="254"/>
      <c r="ED937" s="254"/>
      <c r="EE937" s="254"/>
      <c r="EF937" s="254"/>
      <c r="EG937" s="254"/>
      <c r="EH937" s="254"/>
      <c r="EI937" s="254"/>
      <c r="EJ937" s="254"/>
      <c r="EK937" s="254"/>
      <c r="EL937" s="254"/>
      <c r="EM937" s="254"/>
      <c r="EN937" s="254"/>
      <c r="EO937" s="254"/>
      <c r="EP937" s="254"/>
      <c r="EQ937" s="254"/>
      <c r="ER937" s="254"/>
      <c r="ES937" s="254"/>
      <c r="ET937" s="254"/>
      <c r="EU937" s="254"/>
      <c r="EV937" s="254"/>
      <c r="EW937" s="254"/>
      <c r="EX937" s="254"/>
      <c r="EY937" s="254"/>
      <c r="EZ937" s="254"/>
      <c r="FA937" s="254"/>
      <c r="FB937" s="254"/>
      <c r="FC937" s="254"/>
      <c r="FD937" s="254"/>
      <c r="FE937" s="254"/>
      <c r="FF937" s="254"/>
      <c r="FG937" s="254"/>
      <c r="FH937" s="254"/>
      <c r="FI937" s="254"/>
      <c r="FJ937" s="254"/>
      <c r="FK937" s="254"/>
      <c r="FL937" s="254"/>
      <c r="FM937" s="254"/>
      <c r="FN937" s="254"/>
      <c r="FO937" s="254"/>
      <c r="FP937" s="254"/>
      <c r="FQ937" s="254"/>
      <c r="FR937" s="254"/>
      <c r="FS937" s="254"/>
      <c r="FT937" s="254"/>
      <c r="FU937" s="254"/>
      <c r="FV937" s="254"/>
      <c r="FW937" s="254"/>
      <c r="FX937" s="254"/>
      <c r="FY937" s="254"/>
      <c r="FZ937" s="254"/>
      <c r="GA937" s="254"/>
      <c r="GB937" s="254"/>
      <c r="GC937" s="254"/>
      <c r="GD937" s="254"/>
      <c r="GE937" s="254"/>
      <c r="GF937" s="254"/>
      <c r="GG937" s="254"/>
      <c r="GH937" s="254"/>
      <c r="GI937" s="254"/>
      <c r="GJ937" s="254"/>
      <c r="GK937" s="254"/>
      <c r="GL937" s="254"/>
      <c r="GM937" s="254"/>
      <c r="GN937" s="254"/>
      <c r="GO937" s="254"/>
      <c r="GP937" s="254"/>
      <c r="GQ937" s="254"/>
      <c r="GR937" s="254"/>
      <c r="GS937" s="254"/>
      <c r="GT937" s="254"/>
      <c r="GU937" s="254"/>
      <c r="GV937" s="254"/>
      <c r="GW937" s="254"/>
      <c r="GX937" s="254"/>
      <c r="GY937" s="254"/>
      <c r="GZ937" s="254"/>
      <c r="HA937" s="254"/>
      <c r="HB937" s="254"/>
      <c r="HC937" s="254"/>
      <c r="HD937" s="254"/>
      <c r="HE937" s="254"/>
      <c r="HF937" s="254"/>
      <c r="HG937" s="254"/>
      <c r="HH937" s="254"/>
      <c r="HI937" s="254"/>
      <c r="HJ937" s="254"/>
      <c r="HK937" s="254"/>
      <c r="HL937" s="254"/>
      <c r="HM937" s="254"/>
      <c r="HN937" s="254"/>
      <c r="HO937" s="254"/>
      <c r="HP937" s="254"/>
      <c r="HQ937" s="254"/>
      <c r="HR937" s="254"/>
      <c r="HS937" s="254"/>
      <c r="HT937" s="254"/>
      <c r="HU937" s="254"/>
      <c r="HV937" s="254"/>
      <c r="HW937" s="254"/>
      <c r="HX937" s="254"/>
      <c r="HY937" s="254"/>
      <c r="HZ937" s="254"/>
      <c r="IA937" s="254"/>
      <c r="IB937" s="254"/>
      <c r="IC937" s="254"/>
      <c r="ID937" s="254"/>
      <c r="IE937" s="254"/>
      <c r="IF937" s="254"/>
      <c r="IG937" s="254"/>
      <c r="IH937" s="254"/>
      <c r="II937" s="254"/>
      <c r="IJ937" s="254"/>
      <c r="IK937" s="254"/>
      <c r="IL937" s="254"/>
      <c r="IM937" s="254"/>
      <c r="IN937" s="254"/>
      <c r="IO937" s="254"/>
      <c r="IP937" s="254"/>
      <c r="IQ937" s="254"/>
      <c r="IR937" s="254"/>
      <c r="IS937" s="254"/>
      <c r="IT937" s="254"/>
      <c r="IU937" s="254"/>
      <c r="IV937" s="254"/>
      <c r="IW937" s="254"/>
      <c r="IX937" s="254"/>
      <c r="IY937" s="254"/>
    </row>
    <row r="938" spans="1:259" s="327" customFormat="1" ht="12.95" customHeight="1">
      <c r="A938" s="330" t="s">
        <v>8484</v>
      </c>
      <c r="B938" s="331"/>
      <c r="C938" s="331"/>
      <c r="D938" s="334">
        <v>250003413</v>
      </c>
      <c r="E938" s="335" t="s">
        <v>3668</v>
      </c>
      <c r="F938" s="335"/>
      <c r="G938" s="336">
        <v>22100688</v>
      </c>
      <c r="H938" s="52"/>
      <c r="I938" s="52" t="s">
        <v>2541</v>
      </c>
      <c r="J938" s="52" t="s">
        <v>2542</v>
      </c>
      <c r="K938" s="52" t="s">
        <v>2543</v>
      </c>
      <c r="L938" s="52" t="s">
        <v>103</v>
      </c>
      <c r="M938" s="178" t="s">
        <v>104</v>
      </c>
      <c r="N938" s="52"/>
      <c r="O938" s="54" t="s">
        <v>105</v>
      </c>
      <c r="P938" s="54" t="s">
        <v>106</v>
      </c>
      <c r="Q938" s="52" t="s">
        <v>107</v>
      </c>
      <c r="R938" s="54" t="s">
        <v>433</v>
      </c>
      <c r="S938" s="52" t="s">
        <v>109</v>
      </c>
      <c r="T938" s="54" t="s">
        <v>106</v>
      </c>
      <c r="U938" s="52" t="s">
        <v>121</v>
      </c>
      <c r="V938" s="52" t="s">
        <v>111</v>
      </c>
      <c r="W938" s="255">
        <v>60</v>
      </c>
      <c r="X938" s="52" t="s">
        <v>112</v>
      </c>
      <c r="Y938" s="54"/>
      <c r="Z938" s="54"/>
      <c r="AA938" s="54"/>
      <c r="AB938" s="676"/>
      <c r="AC938" s="53">
        <v>90</v>
      </c>
      <c r="AD938" s="53">
        <v>10</v>
      </c>
      <c r="AE938" s="358" t="s">
        <v>128</v>
      </c>
      <c r="AF938" s="357" t="s">
        <v>114</v>
      </c>
      <c r="AG938" s="551">
        <v>2</v>
      </c>
      <c r="AH938" s="553">
        <v>265291</v>
      </c>
      <c r="AI938" s="288">
        <f>AG938*AH938</f>
        <v>530582</v>
      </c>
      <c r="AJ938" s="368">
        <f>AI938*1.12</f>
        <v>594251.84000000008</v>
      </c>
      <c r="AK938" s="181"/>
      <c r="AL938" s="181"/>
      <c r="AM938" s="181"/>
      <c r="AN938" s="426" t="s">
        <v>115</v>
      </c>
      <c r="AO938" s="52"/>
      <c r="AP938" s="52"/>
      <c r="AQ938" s="654"/>
      <c r="AR938" s="26"/>
      <c r="AS938" s="26" t="s">
        <v>2544</v>
      </c>
      <c r="AT938" s="26"/>
      <c r="AU938" s="26"/>
      <c r="AV938" s="26"/>
      <c r="AW938" s="75"/>
      <c r="AX938" s="75"/>
      <c r="AY938" s="75"/>
      <c r="AZ938" s="75"/>
      <c r="BA938" s="76"/>
      <c r="BB938" s="381"/>
      <c r="BC938" s="156"/>
      <c r="BD938" s="156"/>
      <c r="BE938" s="983">
        <v>845</v>
      </c>
      <c r="BF938" s="254"/>
      <c r="BG938" s="254"/>
      <c r="BH938" s="254"/>
      <c r="BI938" s="254"/>
      <c r="BJ938" s="254"/>
      <c r="BK938" s="254"/>
      <c r="BL938" s="254"/>
      <c r="BM938" s="254"/>
      <c r="BN938" s="254"/>
      <c r="BO938" s="254"/>
      <c r="BP938" s="254"/>
      <c r="BQ938" s="254"/>
      <c r="BR938" s="254"/>
      <c r="BS938" s="254"/>
      <c r="BT938" s="254"/>
      <c r="BU938" s="254"/>
      <c r="BV938" s="254"/>
      <c r="BW938" s="254"/>
      <c r="BX938" s="254"/>
      <c r="BY938" s="254"/>
      <c r="BZ938" s="254"/>
      <c r="CA938" s="254"/>
      <c r="CB938" s="254"/>
      <c r="CC938" s="254"/>
      <c r="CD938" s="254"/>
      <c r="CE938" s="254"/>
      <c r="CF938" s="254"/>
      <c r="CG938" s="254"/>
      <c r="CH938" s="254"/>
      <c r="CI938" s="254"/>
      <c r="CJ938" s="254"/>
      <c r="CK938" s="254"/>
      <c r="CL938" s="254"/>
      <c r="CM938" s="254"/>
      <c r="CN938" s="254"/>
      <c r="CO938" s="254"/>
      <c r="CP938" s="254"/>
      <c r="CQ938" s="254"/>
      <c r="CR938" s="254"/>
      <c r="CS938" s="254"/>
      <c r="CT938" s="254"/>
      <c r="CU938" s="254"/>
      <c r="CV938" s="254"/>
      <c r="CW938" s="254"/>
      <c r="CX938" s="254"/>
      <c r="CY938" s="254"/>
      <c r="CZ938" s="254"/>
      <c r="DA938" s="254"/>
      <c r="DB938" s="254"/>
      <c r="DC938" s="254"/>
      <c r="DD938" s="254"/>
      <c r="DE938" s="254"/>
      <c r="DF938" s="254"/>
      <c r="DG938" s="254"/>
      <c r="DH938" s="254"/>
      <c r="DI938" s="254"/>
      <c r="DJ938" s="254"/>
      <c r="DK938" s="254"/>
      <c r="DL938" s="254"/>
      <c r="DM938" s="254"/>
      <c r="DN938" s="254"/>
      <c r="DO938" s="254"/>
      <c r="DP938" s="254"/>
      <c r="DQ938" s="254"/>
      <c r="DR938" s="254"/>
      <c r="DS938" s="254"/>
      <c r="DT938" s="254"/>
      <c r="DU938" s="254"/>
      <c r="DV938" s="254"/>
      <c r="DW938" s="254"/>
      <c r="DX938" s="254"/>
      <c r="DY938" s="254"/>
      <c r="DZ938" s="254"/>
      <c r="EA938" s="254"/>
      <c r="EB938" s="254"/>
      <c r="EC938" s="254"/>
      <c r="ED938" s="254"/>
      <c r="EE938" s="254"/>
      <c r="EF938" s="254"/>
      <c r="EG938" s="254"/>
      <c r="EH938" s="254"/>
      <c r="EI938" s="254"/>
      <c r="EJ938" s="254"/>
      <c r="EK938" s="254"/>
      <c r="EL938" s="254"/>
      <c r="EM938" s="254"/>
      <c r="EN938" s="254"/>
      <c r="EO938" s="254"/>
      <c r="EP938" s="254"/>
      <c r="EQ938" s="254"/>
      <c r="ER938" s="254"/>
      <c r="ES938" s="254"/>
      <c r="ET938" s="254"/>
      <c r="EU938" s="254"/>
      <c r="EV938" s="254"/>
      <c r="EW938" s="254"/>
      <c r="EX938" s="254"/>
      <c r="EY938" s="254"/>
      <c r="EZ938" s="254"/>
      <c r="FA938" s="254"/>
      <c r="FB938" s="254"/>
      <c r="FC938" s="254"/>
      <c r="FD938" s="254"/>
      <c r="FE938" s="254"/>
      <c r="FF938" s="254"/>
      <c r="FG938" s="254"/>
      <c r="FH938" s="254"/>
      <c r="FI938" s="254"/>
      <c r="FJ938" s="254"/>
      <c r="FK938" s="254"/>
      <c r="FL938" s="254"/>
      <c r="FM938" s="254"/>
      <c r="FN938" s="254"/>
      <c r="FO938" s="254"/>
      <c r="FP938" s="254"/>
      <c r="FQ938" s="254"/>
      <c r="FR938" s="254"/>
      <c r="FS938" s="254"/>
      <c r="FT938" s="254"/>
      <c r="FU938" s="254"/>
      <c r="FV938" s="254"/>
      <c r="FW938" s="254"/>
      <c r="FX938" s="254"/>
      <c r="FY938" s="254"/>
      <c r="FZ938" s="254"/>
      <c r="GA938" s="254"/>
      <c r="GB938" s="254"/>
      <c r="GC938" s="254"/>
      <c r="GD938" s="254"/>
      <c r="GE938" s="254"/>
      <c r="GF938" s="254"/>
      <c r="GG938" s="254"/>
      <c r="GH938" s="254"/>
      <c r="GI938" s="254"/>
      <c r="GJ938" s="254"/>
      <c r="GK938" s="254"/>
      <c r="GL938" s="254"/>
      <c r="GM938" s="254"/>
      <c r="GN938" s="254"/>
      <c r="GO938" s="254"/>
      <c r="GP938" s="254"/>
      <c r="GQ938" s="254"/>
      <c r="GR938" s="254"/>
      <c r="GS938" s="254"/>
      <c r="GT938" s="254"/>
      <c r="GU938" s="254"/>
      <c r="GV938" s="254"/>
      <c r="GW938" s="254"/>
      <c r="GX938" s="254"/>
      <c r="GY938" s="254"/>
      <c r="GZ938" s="254"/>
      <c r="HA938" s="254"/>
      <c r="HB938" s="254"/>
      <c r="HC938" s="254"/>
      <c r="HD938" s="254"/>
      <c r="HE938" s="254"/>
      <c r="HF938" s="254"/>
      <c r="HG938" s="254"/>
      <c r="HH938" s="254"/>
      <c r="HI938" s="254"/>
      <c r="HJ938" s="254"/>
      <c r="HK938" s="254"/>
      <c r="HL938" s="254"/>
      <c r="HM938" s="254"/>
      <c r="HN938" s="254"/>
      <c r="HO938" s="254"/>
      <c r="HP938" s="254"/>
      <c r="HQ938" s="254"/>
      <c r="HR938" s="254"/>
      <c r="HS938" s="254"/>
      <c r="HT938" s="254"/>
      <c r="HU938" s="254"/>
      <c r="HV938" s="254"/>
      <c r="HW938" s="254"/>
      <c r="HX938" s="254"/>
      <c r="HY938" s="254"/>
      <c r="HZ938" s="254"/>
      <c r="IA938" s="254"/>
      <c r="IB938" s="254"/>
      <c r="IC938" s="254"/>
      <c r="ID938" s="254"/>
      <c r="IE938" s="254"/>
      <c r="IF938" s="254"/>
      <c r="IG938" s="254"/>
      <c r="IH938" s="254"/>
      <c r="II938" s="254"/>
      <c r="IJ938" s="254"/>
      <c r="IK938" s="254"/>
      <c r="IL938" s="254"/>
      <c r="IM938" s="254"/>
      <c r="IN938" s="254"/>
      <c r="IO938" s="254"/>
      <c r="IP938" s="254"/>
      <c r="IQ938" s="254"/>
      <c r="IR938" s="254"/>
      <c r="IS938" s="254"/>
      <c r="IT938" s="254"/>
      <c r="IU938" s="254"/>
      <c r="IV938" s="254"/>
      <c r="IW938" s="254"/>
      <c r="IX938" s="254"/>
      <c r="IY938" s="254"/>
    </row>
    <row r="939" spans="1:259" s="327" customFormat="1" ht="12.95" customHeight="1">
      <c r="A939" s="255" t="s">
        <v>1186</v>
      </c>
      <c r="B939" s="1556"/>
      <c r="C939" s="1556"/>
      <c r="D939" s="210">
        <v>220029457</v>
      </c>
      <c r="E939" s="1600" t="s">
        <v>3669</v>
      </c>
      <c r="F939" s="1600"/>
      <c r="G939" s="1556"/>
      <c r="H939" s="1556"/>
      <c r="I939" s="1042" t="s">
        <v>187</v>
      </c>
      <c r="J939" s="1669" t="s">
        <v>188</v>
      </c>
      <c r="K939" s="1042" t="s">
        <v>189</v>
      </c>
      <c r="L939" s="1680" t="s">
        <v>103</v>
      </c>
      <c r="M939" s="178"/>
      <c r="N939" s="1669" t="s">
        <v>120</v>
      </c>
      <c r="O939" s="1704" t="s">
        <v>83</v>
      </c>
      <c r="P939" s="1713" t="s">
        <v>106</v>
      </c>
      <c r="Q939" s="1669" t="s">
        <v>107</v>
      </c>
      <c r="R939" s="255" t="s">
        <v>2149</v>
      </c>
      <c r="S939" s="1680" t="s">
        <v>109</v>
      </c>
      <c r="T939" s="1713" t="s">
        <v>106</v>
      </c>
      <c r="U939" s="1669" t="s">
        <v>121</v>
      </c>
      <c r="V939" s="1669" t="s">
        <v>111</v>
      </c>
      <c r="W939" s="1713">
        <v>60</v>
      </c>
      <c r="X939" s="1669" t="s">
        <v>112</v>
      </c>
      <c r="Y939" s="1704"/>
      <c r="Z939" s="1704"/>
      <c r="AA939" s="1704"/>
      <c r="AB939" s="1752">
        <v>30</v>
      </c>
      <c r="AC939" s="1042">
        <v>60</v>
      </c>
      <c r="AD939" s="1042">
        <v>10</v>
      </c>
      <c r="AE939" s="1775" t="s">
        <v>128</v>
      </c>
      <c r="AF939" s="1042" t="s">
        <v>114</v>
      </c>
      <c r="AG939" s="1791">
        <v>35</v>
      </c>
      <c r="AH939" s="1799">
        <v>55893.7</v>
      </c>
      <c r="AI939" s="67">
        <v>0</v>
      </c>
      <c r="AJ939" s="67">
        <v>0</v>
      </c>
      <c r="AK939" s="554"/>
      <c r="AL939" s="554"/>
      <c r="AM939" s="554"/>
      <c r="AN939" s="1842" t="s">
        <v>115</v>
      </c>
      <c r="AO939" s="1042"/>
      <c r="AP939" s="1042"/>
      <c r="AQ939" s="1881"/>
      <c r="AR939" s="800"/>
      <c r="AS939" s="800" t="s">
        <v>2545</v>
      </c>
      <c r="AT939" s="800"/>
      <c r="AU939" s="800"/>
      <c r="AV939" s="800"/>
      <c r="AW939" s="351"/>
      <c r="AX939" s="351"/>
      <c r="AY939" s="351"/>
      <c r="AZ939" s="85" t="s">
        <v>5005</v>
      </c>
      <c r="BA939" s="491" t="s">
        <v>4556</v>
      </c>
      <c r="BB939" s="326"/>
      <c r="BC939" s="326"/>
      <c r="BD939" s="326"/>
      <c r="BE939" s="983">
        <v>846</v>
      </c>
      <c r="BF939" s="254"/>
      <c r="BG939" s="254"/>
      <c r="BH939" s="254"/>
      <c r="BI939" s="254"/>
      <c r="BJ939" s="254"/>
      <c r="BK939" s="254"/>
      <c r="BL939" s="254"/>
      <c r="BM939" s="254"/>
      <c r="BN939" s="254"/>
      <c r="BO939" s="254"/>
      <c r="BP939" s="254"/>
      <c r="BQ939" s="254"/>
      <c r="BR939" s="254"/>
      <c r="BS939" s="254"/>
      <c r="BT939" s="254"/>
      <c r="BU939" s="254"/>
      <c r="BV939" s="254"/>
      <c r="BW939" s="254"/>
      <c r="BX939" s="254"/>
      <c r="BY939" s="254"/>
      <c r="BZ939" s="254"/>
      <c r="CA939" s="254"/>
      <c r="CB939" s="254"/>
      <c r="CC939" s="254"/>
      <c r="CD939" s="254"/>
      <c r="CE939" s="254"/>
      <c r="CF939" s="254"/>
      <c r="CG939" s="254"/>
      <c r="CH939" s="254"/>
      <c r="CI939" s="254"/>
      <c r="CJ939" s="254"/>
      <c r="CK939" s="254"/>
      <c r="CL939" s="254"/>
      <c r="CM939" s="254"/>
      <c r="CN939" s="254"/>
      <c r="CO939" s="254"/>
      <c r="CP939" s="254"/>
      <c r="CQ939" s="254"/>
      <c r="CR939" s="254"/>
      <c r="CS939" s="254"/>
      <c r="CT939" s="254"/>
      <c r="CU939" s="254"/>
      <c r="CV939" s="254"/>
      <c r="CW939" s="254"/>
      <c r="CX939" s="254"/>
      <c r="CY939" s="254"/>
      <c r="CZ939" s="254"/>
      <c r="DA939" s="254"/>
      <c r="DB939" s="254"/>
      <c r="DC939" s="254"/>
      <c r="DD939" s="254"/>
      <c r="DE939" s="254"/>
      <c r="DF939" s="254"/>
      <c r="DG939" s="254"/>
      <c r="DH939" s="254"/>
      <c r="DI939" s="254"/>
      <c r="DJ939" s="254"/>
      <c r="DK939" s="254"/>
      <c r="DL939" s="254"/>
      <c r="DM939" s="254"/>
      <c r="DN939" s="254"/>
      <c r="DO939" s="254"/>
      <c r="DP939" s="254"/>
      <c r="DQ939" s="254"/>
      <c r="DR939" s="254"/>
      <c r="DS939" s="254"/>
      <c r="DT939" s="254"/>
      <c r="DU939" s="254"/>
      <c r="DV939" s="254"/>
      <c r="DW939" s="254"/>
      <c r="DX939" s="254"/>
      <c r="DY939" s="254"/>
      <c r="DZ939" s="254"/>
      <c r="EA939" s="254"/>
      <c r="EB939" s="254"/>
      <c r="EC939" s="254"/>
      <c r="ED939" s="254"/>
      <c r="EE939" s="254"/>
      <c r="EF939" s="254"/>
      <c r="EG939" s="254"/>
      <c r="EH939" s="254"/>
      <c r="EI939" s="254"/>
      <c r="EJ939" s="254"/>
      <c r="EK939" s="254"/>
      <c r="EL939" s="254"/>
      <c r="EM939" s="254"/>
      <c r="EN939" s="254"/>
      <c r="EO939" s="254"/>
      <c r="EP939" s="254"/>
      <c r="EQ939" s="254"/>
      <c r="ER939" s="254"/>
      <c r="ES939" s="254"/>
      <c r="ET939" s="254"/>
      <c r="EU939" s="254"/>
      <c r="EV939" s="254"/>
      <c r="EW939" s="254"/>
      <c r="EX939" s="254"/>
      <c r="EY939" s="254"/>
      <c r="EZ939" s="254"/>
      <c r="FA939" s="254"/>
      <c r="FB939" s="254"/>
      <c r="FC939" s="254"/>
      <c r="FD939" s="254"/>
      <c r="FE939" s="254"/>
      <c r="FF939" s="254"/>
      <c r="FG939" s="254"/>
      <c r="FH939" s="254"/>
      <c r="FI939" s="254"/>
      <c r="FJ939" s="254"/>
      <c r="FK939" s="254"/>
      <c r="FL939" s="254"/>
      <c r="FM939" s="254"/>
      <c r="FN939" s="254"/>
      <c r="FO939" s="254"/>
      <c r="FP939" s="254"/>
      <c r="FQ939" s="254"/>
      <c r="FR939" s="254"/>
      <c r="FS939" s="254"/>
      <c r="FT939" s="254"/>
      <c r="FU939" s="254"/>
      <c r="FV939" s="254"/>
      <c r="FW939" s="254"/>
      <c r="FX939" s="254"/>
      <c r="FY939" s="254"/>
      <c r="FZ939" s="254"/>
      <c r="GA939" s="254"/>
      <c r="GB939" s="254"/>
      <c r="GC939" s="254"/>
      <c r="GD939" s="254"/>
      <c r="GE939" s="254"/>
      <c r="GF939" s="254"/>
      <c r="GG939" s="254"/>
      <c r="GH939" s="254"/>
      <c r="GI939" s="254"/>
      <c r="GJ939" s="254"/>
      <c r="GK939" s="254"/>
      <c r="GL939" s="254"/>
      <c r="GM939" s="254"/>
      <c r="GN939" s="254"/>
      <c r="GO939" s="254"/>
      <c r="GP939" s="254"/>
      <c r="GQ939" s="254"/>
      <c r="GR939" s="254"/>
      <c r="GS939" s="254"/>
      <c r="GT939" s="254"/>
      <c r="GU939" s="254"/>
      <c r="GV939" s="254"/>
      <c r="GW939" s="254"/>
      <c r="GX939" s="254"/>
      <c r="GY939" s="254"/>
      <c r="GZ939" s="254"/>
      <c r="HA939" s="254"/>
      <c r="HB939" s="254"/>
      <c r="HC939" s="254"/>
      <c r="HD939" s="254"/>
      <c r="HE939" s="254"/>
      <c r="HF939" s="254"/>
      <c r="HG939" s="254"/>
      <c r="HH939" s="254"/>
      <c r="HI939" s="254"/>
      <c r="HJ939" s="254"/>
      <c r="HK939" s="254"/>
      <c r="HL939" s="254"/>
      <c r="HM939" s="254"/>
      <c r="HN939" s="254"/>
      <c r="HO939" s="254"/>
      <c r="HP939" s="254"/>
      <c r="HQ939" s="254"/>
      <c r="HR939" s="254"/>
      <c r="HS939" s="254"/>
      <c r="HT939" s="254"/>
      <c r="HU939" s="254"/>
      <c r="HV939" s="254"/>
      <c r="HW939" s="254"/>
      <c r="HX939" s="254"/>
      <c r="HY939" s="254"/>
      <c r="HZ939" s="254"/>
      <c r="IA939" s="254"/>
      <c r="IB939" s="254"/>
      <c r="IC939" s="254"/>
      <c r="ID939" s="254"/>
      <c r="IE939" s="254"/>
      <c r="IF939" s="254"/>
      <c r="IG939" s="254"/>
      <c r="IH939" s="254"/>
      <c r="II939" s="254"/>
      <c r="IJ939" s="254"/>
      <c r="IK939" s="254"/>
      <c r="IL939" s="254"/>
      <c r="IM939" s="254"/>
      <c r="IN939" s="254"/>
      <c r="IO939" s="254"/>
      <c r="IP939" s="254"/>
      <c r="IQ939" s="254"/>
      <c r="IR939" s="254"/>
      <c r="IS939" s="254"/>
      <c r="IT939" s="254"/>
      <c r="IU939" s="254"/>
      <c r="IV939" s="254"/>
      <c r="IW939" s="254"/>
      <c r="IX939" s="254"/>
      <c r="IY939" s="254"/>
    </row>
    <row r="940" spans="1:259" s="327" customFormat="1" ht="12.95" customHeight="1">
      <c r="A940" s="255" t="s">
        <v>1186</v>
      </c>
      <c r="B940" s="1556"/>
      <c r="C940" s="1556"/>
      <c r="D940" s="210">
        <v>220029460</v>
      </c>
      <c r="E940" s="1600" t="s">
        <v>3670</v>
      </c>
      <c r="F940" s="1600"/>
      <c r="G940" s="1556"/>
      <c r="H940" s="1556"/>
      <c r="I940" s="1042" t="s">
        <v>187</v>
      </c>
      <c r="J940" s="1669" t="s">
        <v>188</v>
      </c>
      <c r="K940" s="1042" t="s">
        <v>189</v>
      </c>
      <c r="L940" s="1680" t="s">
        <v>103</v>
      </c>
      <c r="M940" s="178"/>
      <c r="N940" s="1669" t="s">
        <v>120</v>
      </c>
      <c r="O940" s="1704" t="s">
        <v>83</v>
      </c>
      <c r="P940" s="1713" t="s">
        <v>106</v>
      </c>
      <c r="Q940" s="1669" t="s">
        <v>107</v>
      </c>
      <c r="R940" s="255" t="s">
        <v>2149</v>
      </c>
      <c r="S940" s="1680" t="s">
        <v>109</v>
      </c>
      <c r="T940" s="1713" t="s">
        <v>106</v>
      </c>
      <c r="U940" s="1669" t="s">
        <v>121</v>
      </c>
      <c r="V940" s="1669" t="s">
        <v>111</v>
      </c>
      <c r="W940" s="1713">
        <v>60</v>
      </c>
      <c r="X940" s="1669" t="s">
        <v>112</v>
      </c>
      <c r="Y940" s="1704"/>
      <c r="Z940" s="1704"/>
      <c r="AA940" s="1704"/>
      <c r="AB940" s="1752">
        <v>30</v>
      </c>
      <c r="AC940" s="1042">
        <v>60</v>
      </c>
      <c r="AD940" s="1042">
        <v>10</v>
      </c>
      <c r="AE940" s="1775" t="s">
        <v>128</v>
      </c>
      <c r="AF940" s="1042" t="s">
        <v>114</v>
      </c>
      <c r="AG940" s="1791">
        <v>10</v>
      </c>
      <c r="AH940" s="1799">
        <v>61727.03</v>
      </c>
      <c r="AI940" s="554">
        <v>0</v>
      </c>
      <c r="AJ940" s="554">
        <v>0</v>
      </c>
      <c r="AK940" s="554"/>
      <c r="AL940" s="554"/>
      <c r="AM940" s="554"/>
      <c r="AN940" s="1842" t="s">
        <v>115</v>
      </c>
      <c r="AO940" s="1042"/>
      <c r="AP940" s="1042"/>
      <c r="AQ940" s="1881"/>
      <c r="AR940" s="800"/>
      <c r="AS940" s="800" t="s">
        <v>2546</v>
      </c>
      <c r="AT940" s="800"/>
      <c r="AU940" s="800"/>
      <c r="AV940" s="800"/>
      <c r="AW940" s="351"/>
      <c r="AX940" s="351"/>
      <c r="AY940" s="351"/>
      <c r="AZ940" s="85" t="s">
        <v>5005</v>
      </c>
      <c r="BA940" s="491" t="s">
        <v>4556</v>
      </c>
      <c r="BB940" s="326"/>
      <c r="BC940" s="326"/>
      <c r="BD940" s="326"/>
      <c r="BE940" s="983">
        <v>847</v>
      </c>
      <c r="BF940" s="254"/>
      <c r="BG940" s="254"/>
      <c r="BH940" s="254"/>
      <c r="BI940" s="254"/>
      <c r="BJ940" s="254"/>
      <c r="BK940" s="254"/>
      <c r="BL940" s="254"/>
      <c r="BM940" s="254"/>
      <c r="BN940" s="254"/>
      <c r="BO940" s="254"/>
      <c r="BP940" s="254"/>
      <c r="BQ940" s="254"/>
      <c r="BR940" s="254"/>
      <c r="BS940" s="254"/>
      <c r="BT940" s="254"/>
      <c r="BU940" s="254"/>
      <c r="BV940" s="254"/>
      <c r="BW940" s="254"/>
      <c r="BX940" s="254"/>
      <c r="BY940" s="254"/>
      <c r="BZ940" s="254"/>
      <c r="CA940" s="254"/>
      <c r="CB940" s="254"/>
      <c r="CC940" s="254"/>
      <c r="CD940" s="254"/>
      <c r="CE940" s="254"/>
      <c r="CF940" s="254"/>
      <c r="CG940" s="254"/>
      <c r="CH940" s="254"/>
      <c r="CI940" s="254"/>
      <c r="CJ940" s="254"/>
      <c r="CK940" s="254"/>
      <c r="CL940" s="254"/>
      <c r="CM940" s="254"/>
      <c r="CN940" s="254"/>
      <c r="CO940" s="254"/>
      <c r="CP940" s="254"/>
      <c r="CQ940" s="254"/>
      <c r="CR940" s="254"/>
      <c r="CS940" s="254"/>
      <c r="CT940" s="254"/>
      <c r="CU940" s="254"/>
      <c r="CV940" s="254"/>
      <c r="CW940" s="254"/>
      <c r="CX940" s="254"/>
      <c r="CY940" s="254"/>
      <c r="CZ940" s="254"/>
      <c r="DA940" s="254"/>
      <c r="DB940" s="254"/>
      <c r="DC940" s="254"/>
      <c r="DD940" s="254"/>
      <c r="DE940" s="254"/>
      <c r="DF940" s="254"/>
      <c r="DG940" s="254"/>
      <c r="DH940" s="254"/>
      <c r="DI940" s="254"/>
      <c r="DJ940" s="254"/>
      <c r="DK940" s="254"/>
      <c r="DL940" s="254"/>
      <c r="DM940" s="254"/>
      <c r="DN940" s="254"/>
      <c r="DO940" s="254"/>
      <c r="DP940" s="254"/>
      <c r="DQ940" s="254"/>
      <c r="DR940" s="254"/>
      <c r="DS940" s="254"/>
      <c r="DT940" s="254"/>
      <c r="DU940" s="254"/>
      <c r="DV940" s="254"/>
      <c r="DW940" s="254"/>
      <c r="DX940" s="254"/>
      <c r="DY940" s="254"/>
      <c r="DZ940" s="254"/>
      <c r="EA940" s="254"/>
      <c r="EB940" s="254"/>
      <c r="EC940" s="254"/>
      <c r="ED940" s="254"/>
      <c r="EE940" s="254"/>
      <c r="EF940" s="254"/>
      <c r="EG940" s="254"/>
      <c r="EH940" s="254"/>
      <c r="EI940" s="254"/>
      <c r="EJ940" s="254"/>
      <c r="EK940" s="254"/>
      <c r="EL940" s="254"/>
      <c r="EM940" s="254"/>
      <c r="EN940" s="254"/>
      <c r="EO940" s="254"/>
      <c r="EP940" s="254"/>
      <c r="EQ940" s="254"/>
      <c r="ER940" s="254"/>
      <c r="ES940" s="254"/>
      <c r="ET940" s="254"/>
      <c r="EU940" s="254"/>
      <c r="EV940" s="254"/>
      <c r="EW940" s="254"/>
      <c r="EX940" s="254"/>
      <c r="EY940" s="254"/>
      <c r="EZ940" s="254"/>
      <c r="FA940" s="254"/>
      <c r="FB940" s="254"/>
      <c r="FC940" s="254"/>
      <c r="FD940" s="254"/>
      <c r="FE940" s="254"/>
      <c r="FF940" s="254"/>
      <c r="FG940" s="254"/>
      <c r="FH940" s="254"/>
      <c r="FI940" s="254"/>
      <c r="FJ940" s="254"/>
      <c r="FK940" s="254"/>
      <c r="FL940" s="254"/>
      <c r="FM940" s="254"/>
      <c r="FN940" s="254"/>
      <c r="FO940" s="254"/>
      <c r="FP940" s="254"/>
      <c r="FQ940" s="254"/>
      <c r="FR940" s="254"/>
      <c r="FS940" s="254"/>
      <c r="FT940" s="254"/>
      <c r="FU940" s="254"/>
      <c r="FV940" s="254"/>
      <c r="FW940" s="254"/>
      <c r="FX940" s="254"/>
      <c r="FY940" s="254"/>
      <c r="FZ940" s="254"/>
      <c r="GA940" s="254"/>
      <c r="GB940" s="254"/>
      <c r="GC940" s="254"/>
      <c r="GD940" s="254"/>
      <c r="GE940" s="254"/>
      <c r="GF940" s="254"/>
      <c r="GG940" s="254"/>
      <c r="GH940" s="254"/>
      <c r="GI940" s="254"/>
      <c r="GJ940" s="254"/>
      <c r="GK940" s="254"/>
      <c r="GL940" s="254"/>
      <c r="GM940" s="254"/>
      <c r="GN940" s="254"/>
      <c r="GO940" s="254"/>
      <c r="GP940" s="254"/>
      <c r="GQ940" s="254"/>
      <c r="GR940" s="254"/>
      <c r="GS940" s="254"/>
      <c r="GT940" s="254"/>
      <c r="GU940" s="254"/>
      <c r="GV940" s="254"/>
      <c r="GW940" s="254"/>
      <c r="GX940" s="254"/>
      <c r="GY940" s="254"/>
      <c r="GZ940" s="254"/>
      <c r="HA940" s="254"/>
      <c r="HB940" s="254"/>
      <c r="HC940" s="254"/>
      <c r="HD940" s="254"/>
      <c r="HE940" s="254"/>
      <c r="HF940" s="254"/>
      <c r="HG940" s="254"/>
      <c r="HH940" s="254"/>
      <c r="HI940" s="254"/>
      <c r="HJ940" s="254"/>
      <c r="HK940" s="254"/>
      <c r="HL940" s="254"/>
      <c r="HM940" s="254"/>
      <c r="HN940" s="254"/>
      <c r="HO940" s="254"/>
      <c r="HP940" s="254"/>
      <c r="HQ940" s="254"/>
      <c r="HR940" s="254"/>
      <c r="HS940" s="254"/>
      <c r="HT940" s="254"/>
      <c r="HU940" s="254"/>
      <c r="HV940" s="254"/>
      <c r="HW940" s="254"/>
      <c r="HX940" s="254"/>
      <c r="HY940" s="254"/>
      <c r="HZ940" s="254"/>
      <c r="IA940" s="254"/>
      <c r="IB940" s="254"/>
      <c r="IC940" s="254"/>
      <c r="ID940" s="254"/>
      <c r="IE940" s="254"/>
      <c r="IF940" s="254"/>
      <c r="IG940" s="254"/>
      <c r="IH940" s="254"/>
      <c r="II940" s="254"/>
      <c r="IJ940" s="254"/>
      <c r="IK940" s="254"/>
      <c r="IL940" s="254"/>
      <c r="IM940" s="254"/>
      <c r="IN940" s="254"/>
      <c r="IO940" s="254"/>
      <c r="IP940" s="254"/>
      <c r="IQ940" s="254"/>
      <c r="IR940" s="254"/>
      <c r="IS940" s="254"/>
      <c r="IT940" s="254"/>
      <c r="IU940" s="254"/>
      <c r="IV940" s="254"/>
      <c r="IW940" s="254"/>
      <c r="IX940" s="254"/>
      <c r="IY940" s="254"/>
    </row>
    <row r="941" spans="1:259" s="327" customFormat="1" ht="12.95" customHeight="1">
      <c r="A941" s="330" t="s">
        <v>8485</v>
      </c>
      <c r="B941" s="331"/>
      <c r="C941" s="331"/>
      <c r="D941" s="334">
        <v>210030307</v>
      </c>
      <c r="E941" s="335" t="s">
        <v>1289</v>
      </c>
      <c r="F941" s="335"/>
      <c r="G941" s="336">
        <v>22100639</v>
      </c>
      <c r="H941" s="219"/>
      <c r="I941" s="219" t="s">
        <v>2547</v>
      </c>
      <c r="J941" s="236" t="s">
        <v>2548</v>
      </c>
      <c r="K941" s="219" t="s">
        <v>2549</v>
      </c>
      <c r="L941" s="219" t="s">
        <v>103</v>
      </c>
      <c r="M941" s="178"/>
      <c r="N941" s="236" t="s">
        <v>120</v>
      </c>
      <c r="O941" s="239" t="s">
        <v>83</v>
      </c>
      <c r="P941" s="239" t="s">
        <v>106</v>
      </c>
      <c r="Q941" s="219" t="s">
        <v>107</v>
      </c>
      <c r="R941" s="544" t="s">
        <v>1092</v>
      </c>
      <c r="S941" s="219" t="s">
        <v>109</v>
      </c>
      <c r="T941" s="239" t="s">
        <v>106</v>
      </c>
      <c r="U941" s="219" t="s">
        <v>121</v>
      </c>
      <c r="V941" s="219" t="s">
        <v>111</v>
      </c>
      <c r="W941" s="239">
        <v>60</v>
      </c>
      <c r="X941" s="236" t="s">
        <v>112</v>
      </c>
      <c r="Y941" s="239"/>
      <c r="Z941" s="239"/>
      <c r="AA941" s="239"/>
      <c r="AB941" s="242">
        <v>30</v>
      </c>
      <c r="AC941" s="243">
        <v>60</v>
      </c>
      <c r="AD941" s="243">
        <v>10</v>
      </c>
      <c r="AE941" s="245" t="s">
        <v>113</v>
      </c>
      <c r="AF941" s="219" t="s">
        <v>114</v>
      </c>
      <c r="AG941" s="246">
        <v>220</v>
      </c>
      <c r="AH941" s="247">
        <v>6320.07</v>
      </c>
      <c r="AI941" s="32">
        <v>0</v>
      </c>
      <c r="AJ941" s="33">
        <f>AI941*1.12</f>
        <v>0</v>
      </c>
      <c r="AK941" s="181"/>
      <c r="AL941" s="181"/>
      <c r="AM941" s="181"/>
      <c r="AN941" s="374" t="s">
        <v>115</v>
      </c>
      <c r="AO941" s="219"/>
      <c r="AP941" s="219"/>
      <c r="AQ941" s="339"/>
      <c r="AR941" s="157"/>
      <c r="AS941" s="157" t="s">
        <v>2550</v>
      </c>
      <c r="AT941" s="157"/>
      <c r="AU941" s="157"/>
      <c r="AV941" s="157"/>
      <c r="AW941" s="75"/>
      <c r="AX941" s="75"/>
      <c r="AY941" s="75"/>
      <c r="AZ941" s="75"/>
      <c r="BA941" s="76"/>
      <c r="BB941" s="381"/>
      <c r="BC941" s="156"/>
      <c r="BD941" s="156"/>
      <c r="BE941" s="983">
        <v>848</v>
      </c>
      <c r="BF941" s="254"/>
      <c r="BG941" s="254"/>
      <c r="BH941" s="254"/>
      <c r="BI941" s="254"/>
      <c r="BJ941" s="254"/>
      <c r="BK941" s="254"/>
      <c r="BL941" s="254"/>
      <c r="BM941" s="254"/>
      <c r="BN941" s="254"/>
      <c r="BO941" s="254"/>
      <c r="BP941" s="254"/>
      <c r="BQ941" s="254"/>
      <c r="BR941" s="254"/>
      <c r="BS941" s="254"/>
      <c r="BT941" s="254"/>
      <c r="BU941" s="254"/>
      <c r="BV941" s="254"/>
      <c r="BW941" s="254"/>
      <c r="BX941" s="254"/>
      <c r="BY941" s="254"/>
      <c r="BZ941" s="254"/>
      <c r="CA941" s="254"/>
      <c r="CB941" s="254"/>
      <c r="CC941" s="254"/>
      <c r="CD941" s="254"/>
      <c r="CE941" s="254"/>
      <c r="CF941" s="254"/>
      <c r="CG941" s="254"/>
      <c r="CH941" s="254"/>
      <c r="CI941" s="254"/>
      <c r="CJ941" s="254"/>
      <c r="CK941" s="254"/>
      <c r="CL941" s="254"/>
      <c r="CM941" s="254"/>
      <c r="CN941" s="254"/>
      <c r="CO941" s="254"/>
      <c r="CP941" s="254"/>
      <c r="CQ941" s="254"/>
      <c r="CR941" s="254"/>
      <c r="CS941" s="254"/>
      <c r="CT941" s="254"/>
      <c r="CU941" s="254"/>
      <c r="CV941" s="254"/>
      <c r="CW941" s="254"/>
      <c r="CX941" s="254"/>
      <c r="CY941" s="254"/>
      <c r="CZ941" s="254"/>
      <c r="DA941" s="254"/>
      <c r="DB941" s="254"/>
      <c r="DC941" s="254"/>
      <c r="DD941" s="254"/>
      <c r="DE941" s="254"/>
      <c r="DF941" s="254"/>
      <c r="DG941" s="254"/>
      <c r="DH941" s="254"/>
      <c r="DI941" s="254"/>
      <c r="DJ941" s="254"/>
      <c r="DK941" s="254"/>
      <c r="DL941" s="254"/>
      <c r="DM941" s="254"/>
      <c r="DN941" s="254"/>
      <c r="DO941" s="254"/>
      <c r="DP941" s="254"/>
      <c r="DQ941" s="254"/>
      <c r="DR941" s="254"/>
      <c r="DS941" s="254"/>
      <c r="DT941" s="254"/>
      <c r="DU941" s="254"/>
      <c r="DV941" s="254"/>
      <c r="DW941" s="254"/>
      <c r="DX941" s="254"/>
      <c r="DY941" s="254"/>
      <c r="DZ941" s="254"/>
      <c r="EA941" s="254"/>
      <c r="EB941" s="254"/>
      <c r="EC941" s="254"/>
      <c r="ED941" s="254"/>
      <c r="EE941" s="254"/>
      <c r="EF941" s="254"/>
      <c r="EG941" s="254"/>
      <c r="EH941" s="254"/>
      <c r="EI941" s="254"/>
      <c r="EJ941" s="254"/>
      <c r="EK941" s="254"/>
      <c r="EL941" s="254"/>
      <c r="EM941" s="254"/>
      <c r="EN941" s="254"/>
      <c r="EO941" s="254"/>
      <c r="EP941" s="254"/>
      <c r="EQ941" s="254"/>
      <c r="ER941" s="254"/>
      <c r="ES941" s="254"/>
      <c r="ET941" s="254"/>
      <c r="EU941" s="254"/>
      <c r="EV941" s="254"/>
      <c r="EW941" s="254"/>
      <c r="EX941" s="254"/>
      <c r="EY941" s="254"/>
      <c r="EZ941" s="254"/>
      <c r="FA941" s="254"/>
      <c r="FB941" s="254"/>
      <c r="FC941" s="254"/>
      <c r="FD941" s="254"/>
      <c r="FE941" s="254"/>
      <c r="FF941" s="254"/>
      <c r="FG941" s="254"/>
      <c r="FH941" s="254"/>
      <c r="FI941" s="254"/>
      <c r="FJ941" s="254"/>
      <c r="FK941" s="254"/>
      <c r="FL941" s="254"/>
      <c r="FM941" s="254"/>
      <c r="FN941" s="254"/>
      <c r="FO941" s="254"/>
      <c r="FP941" s="254"/>
      <c r="FQ941" s="254"/>
      <c r="FR941" s="254"/>
      <c r="FS941" s="254"/>
      <c r="FT941" s="254"/>
      <c r="FU941" s="254"/>
      <c r="FV941" s="254"/>
      <c r="FW941" s="254"/>
      <c r="FX941" s="254"/>
      <c r="FY941" s="254"/>
      <c r="FZ941" s="254"/>
      <c r="GA941" s="254"/>
      <c r="GB941" s="254"/>
      <c r="GC941" s="254"/>
      <c r="GD941" s="254"/>
      <c r="GE941" s="254"/>
      <c r="GF941" s="254"/>
      <c r="GG941" s="254"/>
      <c r="GH941" s="254"/>
      <c r="GI941" s="254"/>
      <c r="GJ941" s="254"/>
      <c r="GK941" s="254"/>
      <c r="GL941" s="254"/>
      <c r="GM941" s="254"/>
      <c r="GN941" s="254"/>
      <c r="GO941" s="254"/>
      <c r="GP941" s="254"/>
      <c r="GQ941" s="254"/>
      <c r="GR941" s="254"/>
      <c r="GS941" s="254"/>
      <c r="GT941" s="254"/>
      <c r="GU941" s="254"/>
      <c r="GV941" s="254"/>
      <c r="GW941" s="254"/>
      <c r="GX941" s="254"/>
      <c r="GY941" s="254"/>
      <c r="GZ941" s="254"/>
      <c r="HA941" s="254"/>
      <c r="HB941" s="254"/>
      <c r="HC941" s="254"/>
      <c r="HD941" s="254"/>
      <c r="HE941" s="254"/>
      <c r="HF941" s="254"/>
      <c r="HG941" s="254"/>
      <c r="HH941" s="254"/>
      <c r="HI941" s="254"/>
      <c r="HJ941" s="254"/>
      <c r="HK941" s="254"/>
      <c r="HL941" s="254"/>
      <c r="HM941" s="254"/>
      <c r="HN941" s="254"/>
      <c r="HO941" s="254"/>
      <c r="HP941" s="254"/>
      <c r="HQ941" s="254"/>
      <c r="HR941" s="254"/>
      <c r="HS941" s="254"/>
      <c r="HT941" s="254"/>
      <c r="HU941" s="254"/>
      <c r="HV941" s="254"/>
      <c r="HW941" s="254"/>
      <c r="HX941" s="254"/>
      <c r="HY941" s="254"/>
      <c r="HZ941" s="254"/>
      <c r="IA941" s="254"/>
      <c r="IB941" s="254"/>
      <c r="IC941" s="254"/>
      <c r="ID941" s="254"/>
      <c r="IE941" s="254"/>
      <c r="IF941" s="254"/>
      <c r="IG941" s="254"/>
      <c r="IH941" s="254"/>
      <c r="II941" s="254"/>
      <c r="IJ941" s="254"/>
      <c r="IK941" s="254"/>
      <c r="IL941" s="254"/>
      <c r="IM941" s="254"/>
      <c r="IN941" s="254"/>
      <c r="IO941" s="254"/>
      <c r="IP941" s="254"/>
      <c r="IQ941" s="254"/>
      <c r="IR941" s="254"/>
      <c r="IS941" s="254"/>
      <c r="IT941" s="254"/>
      <c r="IU941" s="254"/>
      <c r="IV941" s="254"/>
      <c r="IW941" s="254"/>
      <c r="IX941" s="254"/>
      <c r="IY941" s="254"/>
    </row>
    <row r="942" spans="1:259" s="327" customFormat="1" ht="12.75" customHeight="1">
      <c r="A942" s="50" t="s">
        <v>8485</v>
      </c>
      <c r="B942" s="287"/>
      <c r="C942" s="287"/>
      <c r="D942" s="51">
        <v>210030307</v>
      </c>
      <c r="E942" s="53" t="s">
        <v>4280</v>
      </c>
      <c r="F942" s="53"/>
      <c r="G942" s="52"/>
      <c r="H942" s="287"/>
      <c r="I942" s="52" t="s">
        <v>2547</v>
      </c>
      <c r="J942" s="52" t="s">
        <v>2548</v>
      </c>
      <c r="K942" s="52" t="s">
        <v>2549</v>
      </c>
      <c r="L942" s="52" t="s">
        <v>103</v>
      </c>
      <c r="M942" s="540"/>
      <c r="N942" s="52"/>
      <c r="O942" s="54" t="s">
        <v>105</v>
      </c>
      <c r="P942" s="54" t="s">
        <v>106</v>
      </c>
      <c r="Q942" s="52" t="s">
        <v>107</v>
      </c>
      <c r="R942" s="54" t="s">
        <v>1092</v>
      </c>
      <c r="S942" s="52" t="s">
        <v>109</v>
      </c>
      <c r="T942" s="54" t="s">
        <v>106</v>
      </c>
      <c r="U942" s="52" t="s">
        <v>121</v>
      </c>
      <c r="V942" s="52" t="s">
        <v>111</v>
      </c>
      <c r="W942" s="54">
        <v>60</v>
      </c>
      <c r="X942" s="52" t="s">
        <v>112</v>
      </c>
      <c r="Y942" s="54"/>
      <c r="Z942" s="54"/>
      <c r="AA942" s="54"/>
      <c r="AB942" s="682"/>
      <c r="AC942" s="52">
        <v>90</v>
      </c>
      <c r="AD942" s="52">
        <v>10</v>
      </c>
      <c r="AE942" s="56" t="s">
        <v>113</v>
      </c>
      <c r="AF942" s="52" t="s">
        <v>114</v>
      </c>
      <c r="AG942" s="56">
        <v>200</v>
      </c>
      <c r="AH942" s="555">
        <v>6320.07</v>
      </c>
      <c r="AI942" s="905">
        <v>0</v>
      </c>
      <c r="AJ942" s="905">
        <v>0</v>
      </c>
      <c r="AK942" s="716"/>
      <c r="AL942" s="707"/>
      <c r="AM942" s="707"/>
      <c r="AN942" s="426" t="s">
        <v>115</v>
      </c>
      <c r="AO942" s="52"/>
      <c r="AP942" s="52"/>
      <c r="AQ942" s="654"/>
      <c r="AR942" s="26"/>
      <c r="AS942" s="26" t="s">
        <v>2550</v>
      </c>
      <c r="AT942" s="26"/>
      <c r="AU942" s="26"/>
      <c r="AV942" s="26"/>
      <c r="AW942" s="26"/>
      <c r="AX942" s="26"/>
      <c r="AY942" s="26"/>
      <c r="AZ942" s="24"/>
      <c r="BA942" s="24" t="s">
        <v>4026</v>
      </c>
      <c r="BB942" s="311">
        <v>22100639</v>
      </c>
      <c r="BC942" s="201"/>
      <c r="BD942" s="201"/>
      <c r="BE942" s="983">
        <v>849</v>
      </c>
      <c r="BF942" s="254"/>
      <c r="BG942" s="254"/>
      <c r="BH942" s="254"/>
      <c r="BI942" s="254"/>
      <c r="BJ942" s="254"/>
      <c r="BK942" s="254"/>
      <c r="BL942" s="254"/>
      <c r="BM942" s="254"/>
      <c r="BN942" s="254"/>
      <c r="BO942" s="254"/>
      <c r="BP942" s="254"/>
      <c r="BQ942" s="254"/>
      <c r="BR942" s="254"/>
      <c r="BS942" s="254"/>
      <c r="BT942" s="254"/>
      <c r="BU942" s="254"/>
      <c r="BV942" s="254"/>
      <c r="BW942" s="254"/>
      <c r="BX942" s="254"/>
      <c r="BY942" s="254"/>
      <c r="BZ942" s="254"/>
      <c r="CA942" s="254"/>
      <c r="CB942" s="254"/>
      <c r="CC942" s="254"/>
      <c r="CD942" s="254"/>
      <c r="CE942" s="254"/>
      <c r="CF942" s="254"/>
      <c r="CG942" s="254"/>
      <c r="CH942" s="254"/>
      <c r="CI942" s="254"/>
      <c r="CJ942" s="254"/>
      <c r="CK942" s="254"/>
      <c r="CL942" s="254"/>
      <c r="CM942" s="254"/>
      <c r="CN942" s="254"/>
      <c r="CO942" s="254"/>
      <c r="CP942" s="254"/>
      <c r="CQ942" s="254"/>
      <c r="CR942" s="254"/>
      <c r="CS942" s="254"/>
      <c r="CT942" s="254"/>
      <c r="CU942" s="254"/>
      <c r="CV942" s="254"/>
      <c r="CW942" s="254"/>
      <c r="CX942" s="254"/>
      <c r="CY942" s="254"/>
      <c r="CZ942" s="254"/>
      <c r="DA942" s="254"/>
      <c r="DB942" s="254"/>
      <c r="DC942" s="254"/>
      <c r="DD942" s="254"/>
      <c r="DE942" s="254"/>
      <c r="DF942" s="254"/>
      <c r="DG942" s="254"/>
      <c r="DH942" s="254"/>
      <c r="DI942" s="254"/>
      <c r="DJ942" s="254"/>
      <c r="DK942" s="254"/>
      <c r="DL942" s="254"/>
      <c r="DM942" s="254"/>
      <c r="DN942" s="254"/>
      <c r="DO942" s="254"/>
      <c r="DP942" s="254"/>
      <c r="DQ942" s="254"/>
      <c r="DR942" s="254"/>
      <c r="DS942" s="254"/>
      <c r="DT942" s="254"/>
      <c r="DU942" s="254"/>
      <c r="DV942" s="254"/>
      <c r="DW942" s="254"/>
      <c r="DX942" s="254"/>
      <c r="DY942" s="254"/>
      <c r="DZ942" s="254"/>
      <c r="EA942" s="254"/>
      <c r="EB942" s="254"/>
      <c r="EC942" s="254"/>
      <c r="ED942" s="254"/>
      <c r="EE942" s="254"/>
      <c r="EF942" s="254"/>
      <c r="EG942" s="254"/>
      <c r="EH942" s="254"/>
      <c r="EI942" s="254"/>
      <c r="EJ942" s="254"/>
      <c r="EK942" s="254"/>
      <c r="EL942" s="254"/>
      <c r="EM942" s="254"/>
      <c r="EN942" s="254"/>
      <c r="EO942" s="254"/>
      <c r="EP942" s="254"/>
      <c r="EQ942" s="254"/>
      <c r="ER942" s="254"/>
      <c r="ES942" s="254"/>
      <c r="ET942" s="254"/>
      <c r="EU942" s="254"/>
      <c r="EV942" s="254"/>
      <c r="EW942" s="254"/>
      <c r="EX942" s="254"/>
      <c r="EY942" s="254"/>
      <c r="EZ942" s="254"/>
      <c r="FA942" s="254"/>
      <c r="FB942" s="254"/>
      <c r="FC942" s="254"/>
      <c r="FD942" s="254"/>
      <c r="FE942" s="254"/>
      <c r="FF942" s="254"/>
      <c r="FG942" s="254"/>
      <c r="FH942" s="254"/>
      <c r="FI942" s="254"/>
      <c r="FJ942" s="254"/>
      <c r="FK942" s="254"/>
      <c r="FL942" s="254"/>
      <c r="FM942" s="254"/>
      <c r="FN942" s="254"/>
      <c r="FO942" s="254"/>
      <c r="FP942" s="254"/>
      <c r="FQ942" s="254"/>
      <c r="FR942" s="254"/>
      <c r="FS942" s="254"/>
      <c r="FT942" s="254"/>
      <c r="FU942" s="254"/>
      <c r="FV942" s="254"/>
      <c r="FW942" s="254"/>
      <c r="FX942" s="254"/>
      <c r="FY942" s="254"/>
      <c r="FZ942" s="254"/>
      <c r="GA942" s="254"/>
      <c r="GB942" s="254"/>
      <c r="GC942" s="254"/>
      <c r="GD942" s="254"/>
      <c r="GE942" s="254"/>
      <c r="GF942" s="254"/>
      <c r="GG942" s="254"/>
      <c r="GH942" s="254"/>
      <c r="GI942" s="254"/>
      <c r="GJ942" s="254"/>
      <c r="GK942" s="254"/>
      <c r="GL942" s="254"/>
      <c r="GM942" s="254"/>
      <c r="GN942" s="254"/>
      <c r="GO942" s="254"/>
      <c r="GP942" s="254"/>
      <c r="GQ942" s="254"/>
      <c r="GR942" s="254"/>
      <c r="GS942" s="254"/>
      <c r="GT942" s="254"/>
      <c r="GU942" s="254"/>
      <c r="GV942" s="254"/>
      <c r="GW942" s="254"/>
      <c r="GX942" s="254"/>
      <c r="GY942" s="254"/>
      <c r="GZ942" s="254"/>
      <c r="HA942" s="254"/>
      <c r="HB942" s="254"/>
      <c r="HC942" s="254"/>
      <c r="HD942" s="254"/>
      <c r="HE942" s="254"/>
      <c r="HF942" s="254"/>
      <c r="HG942" s="254"/>
      <c r="HH942" s="254"/>
      <c r="HI942" s="254"/>
      <c r="HJ942" s="254"/>
      <c r="HK942" s="254"/>
      <c r="HL942" s="254"/>
      <c r="HM942" s="254"/>
      <c r="HN942" s="254"/>
      <c r="HO942" s="254"/>
      <c r="HP942" s="254"/>
      <c r="HQ942" s="254"/>
      <c r="HR942" s="254"/>
      <c r="HS942" s="254"/>
      <c r="HT942" s="254"/>
      <c r="HU942" s="254"/>
      <c r="HV942" s="254"/>
      <c r="HW942" s="254"/>
      <c r="HX942" s="254"/>
      <c r="HY942" s="254"/>
      <c r="HZ942" s="254"/>
      <c r="IA942" s="254"/>
      <c r="IB942" s="254"/>
      <c r="IC942" s="254"/>
      <c r="ID942" s="254"/>
      <c r="IE942" s="254"/>
      <c r="IF942" s="254"/>
      <c r="IG942" s="254"/>
      <c r="IH942" s="254"/>
      <c r="II942" s="254"/>
      <c r="IJ942" s="254"/>
      <c r="IK942" s="254"/>
      <c r="IL942" s="254"/>
      <c r="IM942" s="254"/>
      <c r="IN942" s="254"/>
      <c r="IO942" s="254"/>
      <c r="IP942" s="254"/>
      <c r="IQ942" s="254"/>
      <c r="IR942" s="254"/>
      <c r="IS942" s="254"/>
      <c r="IT942" s="254"/>
    </row>
    <row r="943" spans="1:259" s="327" customFormat="1" ht="12.95" customHeight="1">
      <c r="A943" s="1288" t="s">
        <v>331</v>
      </c>
      <c r="B943" s="1560"/>
      <c r="C943" s="1560"/>
      <c r="D943" s="1575">
        <v>210030307</v>
      </c>
      <c r="E943" s="1596" t="s">
        <v>8943</v>
      </c>
      <c r="F943" s="1596" t="s">
        <v>4280</v>
      </c>
      <c r="G943" s="1560"/>
      <c r="H943" s="1560"/>
      <c r="I943" s="1280" t="s">
        <v>2547</v>
      </c>
      <c r="J943" s="1280" t="s">
        <v>2548</v>
      </c>
      <c r="K943" s="1280" t="s">
        <v>2549</v>
      </c>
      <c r="L943" s="1679" t="s">
        <v>103</v>
      </c>
      <c r="M943" s="1281"/>
      <c r="N943" s="1280"/>
      <c r="O943" s="1278" t="s">
        <v>105</v>
      </c>
      <c r="P943" s="1281" t="s">
        <v>106</v>
      </c>
      <c r="Q943" s="1280" t="s">
        <v>107</v>
      </c>
      <c r="R943" s="1281" t="s">
        <v>3118</v>
      </c>
      <c r="S943" s="1280" t="s">
        <v>109</v>
      </c>
      <c r="T943" s="1281" t="s">
        <v>106</v>
      </c>
      <c r="U943" s="1280" t="s">
        <v>121</v>
      </c>
      <c r="V943" s="1280" t="s">
        <v>111</v>
      </c>
      <c r="W943" s="1281">
        <v>60</v>
      </c>
      <c r="X943" s="1280" t="s">
        <v>112</v>
      </c>
      <c r="Y943" s="1281"/>
      <c r="Z943" s="1281"/>
      <c r="AA943" s="1281"/>
      <c r="AB943" s="1281" t="s">
        <v>105</v>
      </c>
      <c r="AC943" s="1280">
        <v>90</v>
      </c>
      <c r="AD943" s="1280">
        <v>10</v>
      </c>
      <c r="AE943" s="1282" t="s">
        <v>113</v>
      </c>
      <c r="AF943" s="1280" t="s">
        <v>114</v>
      </c>
      <c r="AG943" s="1282">
        <v>200</v>
      </c>
      <c r="AH943" s="1796">
        <v>10355</v>
      </c>
      <c r="AI943" s="1804">
        <v>2071000</v>
      </c>
      <c r="AJ943" s="1804">
        <v>2319520</v>
      </c>
      <c r="AK943" s="1822"/>
      <c r="AL943" s="1804"/>
      <c r="AM943" s="1804"/>
      <c r="AN943" s="1287" t="s">
        <v>115</v>
      </c>
      <c r="AO943" s="1280"/>
      <c r="AP943" s="1280"/>
      <c r="AQ943" s="1279"/>
      <c r="AR943" s="530"/>
      <c r="AS943" s="530" t="s">
        <v>2550</v>
      </c>
      <c r="AT943" s="530"/>
      <c r="AU943" s="530"/>
      <c r="AV943" s="530"/>
      <c r="AW943" s="530"/>
      <c r="AX943" s="530"/>
      <c r="AY943" s="530"/>
      <c r="AZ943" s="621" t="s">
        <v>4022</v>
      </c>
      <c r="BA943" s="621"/>
      <c r="BB943" s="254"/>
      <c r="BC943" s="1"/>
      <c r="BD943" s="1" t="e">
        <f>VLOOKUP($F$2877:$F$3305,$E$17:$BE$2871,53,0)</f>
        <v>#VALUE!</v>
      </c>
      <c r="BE943" s="979" t="e">
        <f>BD943+0.5</f>
        <v>#VALUE!</v>
      </c>
      <c r="BF943" s="254"/>
      <c r="BG943" s="254"/>
      <c r="BH943" s="254"/>
      <c r="BI943" s="254"/>
      <c r="BJ943" s="254"/>
      <c r="BK943" s="254"/>
      <c r="BL943" s="254"/>
      <c r="BM943" s="254"/>
      <c r="BN943" s="254"/>
      <c r="BO943" s="254"/>
      <c r="BP943" s="254"/>
      <c r="BQ943" s="254"/>
      <c r="BR943" s="254"/>
      <c r="BS943" s="254"/>
      <c r="BT943" s="254"/>
      <c r="BU943" s="254"/>
      <c r="BV943" s="254"/>
      <c r="BW943" s="254"/>
      <c r="BX943" s="254"/>
      <c r="BY943" s="254"/>
      <c r="BZ943" s="254"/>
      <c r="CA943" s="254"/>
      <c r="CB943" s="254"/>
      <c r="CC943" s="254"/>
      <c r="CD943" s="254"/>
      <c r="CE943" s="254"/>
      <c r="CF943" s="254"/>
      <c r="CG943" s="254"/>
      <c r="CH943" s="254"/>
      <c r="CI943" s="254"/>
      <c r="CJ943" s="254"/>
      <c r="CK943" s="254"/>
      <c r="CL943" s="254"/>
      <c r="CM943" s="254"/>
      <c r="CN943" s="254"/>
      <c r="CO943" s="254"/>
      <c r="CP943" s="254"/>
      <c r="CQ943" s="254"/>
      <c r="CR943" s="254"/>
      <c r="CS943" s="254"/>
      <c r="CT943" s="254"/>
      <c r="CU943" s="254"/>
      <c r="CV943" s="254"/>
      <c r="CW943" s="254"/>
      <c r="CX943" s="254"/>
      <c r="CY943" s="254"/>
      <c r="CZ943" s="254"/>
      <c r="DA943" s="254"/>
      <c r="DB943" s="254"/>
      <c r="DC943" s="254"/>
      <c r="DD943" s="254"/>
      <c r="DE943" s="254"/>
      <c r="DF943" s="254"/>
      <c r="DG943" s="254"/>
      <c r="DH943" s="254"/>
      <c r="DI943" s="254"/>
      <c r="DJ943" s="254"/>
      <c r="DK943" s="254"/>
      <c r="DL943" s="254"/>
      <c r="DM943" s="254"/>
      <c r="DN943" s="254"/>
      <c r="DO943" s="254"/>
      <c r="DP943" s="254"/>
      <c r="DQ943" s="254"/>
      <c r="DR943" s="254"/>
      <c r="DS943" s="254"/>
      <c r="DT943" s="254"/>
      <c r="DU943" s="254"/>
      <c r="DV943" s="254"/>
      <c r="DW943" s="254"/>
      <c r="DX943" s="254"/>
      <c r="DY943" s="254"/>
      <c r="DZ943" s="254"/>
      <c r="EA943" s="254"/>
      <c r="EB943" s="254"/>
      <c r="EC943" s="254"/>
      <c r="ED943" s="254"/>
      <c r="EE943" s="254"/>
      <c r="EF943" s="254"/>
      <c r="EG943" s="254"/>
      <c r="EH943" s="254"/>
      <c r="EI943" s="254"/>
      <c r="EJ943" s="254"/>
      <c r="EK943" s="254"/>
      <c r="EL943" s="254"/>
      <c r="EM943" s="254"/>
      <c r="EN943" s="254"/>
      <c r="EO943" s="254"/>
      <c r="EP943" s="254"/>
      <c r="EQ943" s="254"/>
      <c r="ER943" s="254"/>
      <c r="ES943" s="254"/>
      <c r="ET943" s="254"/>
      <c r="EU943" s="254"/>
      <c r="EV943" s="254"/>
      <c r="EW943" s="254"/>
      <c r="EX943" s="254"/>
      <c r="EY943" s="254"/>
      <c r="EZ943" s="254"/>
      <c r="FA943" s="254"/>
      <c r="FB943" s="254"/>
      <c r="FC943" s="254"/>
      <c r="FD943" s="254"/>
      <c r="FE943" s="254"/>
      <c r="FF943" s="254"/>
      <c r="FG943" s="254"/>
      <c r="FH943" s="254"/>
      <c r="FI943" s="254"/>
      <c r="FJ943" s="254"/>
      <c r="FK943" s="254"/>
      <c r="FL943" s="254"/>
      <c r="FM943" s="254"/>
      <c r="FN943" s="254"/>
      <c r="FO943" s="254"/>
      <c r="FP943" s="254"/>
      <c r="FQ943" s="254"/>
      <c r="FR943" s="254"/>
      <c r="FS943" s="254"/>
      <c r="FT943" s="254"/>
      <c r="FU943" s="254"/>
      <c r="FV943" s="254"/>
      <c r="FW943" s="254"/>
      <c r="FX943" s="254"/>
      <c r="FY943" s="254"/>
      <c r="FZ943" s="254"/>
      <c r="GA943" s="254"/>
      <c r="GB943" s="254"/>
      <c r="GC943" s="254"/>
      <c r="GD943" s="254"/>
      <c r="GE943" s="254"/>
      <c r="GF943" s="254"/>
      <c r="GG943" s="254"/>
      <c r="GH943" s="254"/>
      <c r="GI943" s="254"/>
      <c r="GJ943" s="254"/>
      <c r="GK943" s="254"/>
      <c r="GL943" s="254"/>
      <c r="GM943" s="254"/>
      <c r="GN943" s="254"/>
      <c r="GO943" s="254"/>
      <c r="GP943" s="254"/>
      <c r="GQ943" s="254"/>
      <c r="GR943" s="254"/>
      <c r="GS943" s="254"/>
      <c r="GT943" s="254"/>
      <c r="GU943" s="254"/>
      <c r="GV943" s="254"/>
      <c r="GW943" s="254"/>
      <c r="GX943" s="254"/>
      <c r="GY943" s="254"/>
      <c r="GZ943" s="254"/>
      <c r="HA943" s="254"/>
      <c r="HB943" s="254"/>
      <c r="HC943" s="254"/>
      <c r="HD943" s="254"/>
      <c r="HE943" s="254"/>
      <c r="HF943" s="254"/>
      <c r="HG943" s="254"/>
      <c r="HH943" s="254"/>
      <c r="HI943" s="254"/>
      <c r="HJ943" s="254"/>
      <c r="HK943" s="254"/>
      <c r="HL943" s="254"/>
      <c r="HM943" s="254"/>
      <c r="HN943" s="254"/>
      <c r="HO943" s="254"/>
      <c r="HP943" s="254"/>
      <c r="HQ943" s="254"/>
      <c r="HR943" s="254"/>
      <c r="HS943" s="254"/>
      <c r="HT943" s="254"/>
      <c r="HU943" s="254"/>
      <c r="HV943" s="254"/>
      <c r="HW943" s="254"/>
      <c r="HX943" s="254"/>
      <c r="HY943" s="254"/>
      <c r="HZ943" s="254"/>
      <c r="IA943" s="254"/>
      <c r="IB943" s="254"/>
      <c r="IC943" s="254"/>
      <c r="ID943" s="254"/>
      <c r="IE943" s="254"/>
      <c r="IF943" s="254"/>
      <c r="IG943" s="254"/>
      <c r="IH943" s="254"/>
      <c r="II943" s="254"/>
      <c r="IJ943" s="254"/>
      <c r="IK943" s="254"/>
      <c r="IL943" s="254"/>
      <c r="IM943" s="254"/>
      <c r="IN943" s="254"/>
      <c r="IO943" s="254"/>
      <c r="IP943" s="254"/>
      <c r="IQ943" s="254"/>
      <c r="IR943" s="254"/>
      <c r="IS943" s="254"/>
      <c r="IT943" s="254"/>
      <c r="IU943" s="254"/>
      <c r="IV943" s="254"/>
      <c r="IW943" s="254"/>
      <c r="IX943" s="254"/>
      <c r="IY943" s="254"/>
    </row>
    <row r="944" spans="1:259" s="1487" customFormat="1" ht="12.95" customHeight="1">
      <c r="A944" s="61" t="s">
        <v>8485</v>
      </c>
      <c r="B944" s="213"/>
      <c r="C944" s="213"/>
      <c r="D944" s="131">
        <v>210033655</v>
      </c>
      <c r="E944" s="216" t="s">
        <v>1256</v>
      </c>
      <c r="F944" s="216"/>
      <c r="G944" s="217">
        <v>22100586</v>
      </c>
      <c r="H944" s="157"/>
      <c r="I944" s="157" t="s">
        <v>2551</v>
      </c>
      <c r="J944" s="158" t="s">
        <v>2552</v>
      </c>
      <c r="K944" s="157" t="s">
        <v>2553</v>
      </c>
      <c r="L944" s="157" t="s">
        <v>103</v>
      </c>
      <c r="M944" s="146"/>
      <c r="N944" s="157"/>
      <c r="O944" s="159" t="s">
        <v>105</v>
      </c>
      <c r="P944" s="159" t="s">
        <v>106</v>
      </c>
      <c r="Q944" s="157" t="s">
        <v>107</v>
      </c>
      <c r="R944" s="391" t="s">
        <v>1092</v>
      </c>
      <c r="S944" s="157" t="s">
        <v>109</v>
      </c>
      <c r="T944" s="159" t="s">
        <v>106</v>
      </c>
      <c r="U944" s="157" t="s">
        <v>121</v>
      </c>
      <c r="V944" s="157" t="s">
        <v>111</v>
      </c>
      <c r="W944" s="159">
        <v>60</v>
      </c>
      <c r="X944" s="158" t="s">
        <v>112</v>
      </c>
      <c r="Y944" s="159"/>
      <c r="Z944" s="159"/>
      <c r="AA944" s="159"/>
      <c r="AB944" s="160"/>
      <c r="AC944" s="161">
        <v>90</v>
      </c>
      <c r="AD944" s="161">
        <v>10</v>
      </c>
      <c r="AE944" s="162" t="s">
        <v>113</v>
      </c>
      <c r="AF944" s="157" t="s">
        <v>114</v>
      </c>
      <c r="AG944" s="163">
        <v>1</v>
      </c>
      <c r="AH944" s="164">
        <v>79383.7</v>
      </c>
      <c r="AI944" s="152">
        <f>AG944*AH944</f>
        <v>79383.7</v>
      </c>
      <c r="AJ944" s="153">
        <f>AI944*1.12</f>
        <v>88909.744000000006</v>
      </c>
      <c r="AK944" s="154"/>
      <c r="AL944" s="154"/>
      <c r="AM944" s="154"/>
      <c r="AN944" s="165" t="s">
        <v>115</v>
      </c>
      <c r="AO944" s="157"/>
      <c r="AP944" s="157"/>
      <c r="AQ944" s="157"/>
      <c r="AR944" s="157"/>
      <c r="AS944" s="157" t="s">
        <v>2554</v>
      </c>
      <c r="AT944" s="157"/>
      <c r="AU944" s="157"/>
      <c r="AV944" s="157"/>
      <c r="AW944" s="75"/>
      <c r="AX944" s="75"/>
      <c r="AY944" s="75"/>
      <c r="AZ944" s="75"/>
      <c r="BA944" s="76"/>
      <c r="BB944" s="381"/>
      <c r="BC944" s="156"/>
      <c r="BD944" s="156"/>
      <c r="BE944" s="983">
        <v>850</v>
      </c>
    </row>
    <row r="945" spans="1:259" s="327" customFormat="1" ht="12.95" customHeight="1">
      <c r="A945" s="1079" t="s">
        <v>8481</v>
      </c>
      <c r="B945" s="331"/>
      <c r="C945" s="331"/>
      <c r="D945" s="334">
        <v>210035869</v>
      </c>
      <c r="E945" s="335" t="s">
        <v>3671</v>
      </c>
      <c r="F945" s="335"/>
      <c r="G945" s="336">
        <v>22100520</v>
      </c>
      <c r="H945" s="224"/>
      <c r="I945" s="224" t="s">
        <v>2555</v>
      </c>
      <c r="J945" s="52" t="s">
        <v>2556</v>
      </c>
      <c r="K945" s="224" t="s">
        <v>2557</v>
      </c>
      <c r="L945" s="224" t="s">
        <v>103</v>
      </c>
      <c r="M945" s="178"/>
      <c r="N945" s="224"/>
      <c r="O945" s="542" t="s">
        <v>105</v>
      </c>
      <c r="P945" s="542" t="s">
        <v>106</v>
      </c>
      <c r="Q945" s="224" t="s">
        <v>107</v>
      </c>
      <c r="R945" s="392" t="s">
        <v>2134</v>
      </c>
      <c r="S945" s="224" t="s">
        <v>109</v>
      </c>
      <c r="T945" s="542" t="s">
        <v>106</v>
      </c>
      <c r="U945" s="224" t="s">
        <v>121</v>
      </c>
      <c r="V945" s="224" t="s">
        <v>111</v>
      </c>
      <c r="W945" s="542">
        <v>60</v>
      </c>
      <c r="X945" s="52" t="s">
        <v>112</v>
      </c>
      <c r="Y945" s="542"/>
      <c r="Z945" s="542"/>
      <c r="AA945" s="542"/>
      <c r="AB945" s="549"/>
      <c r="AC945" s="550">
        <v>90</v>
      </c>
      <c r="AD945" s="550">
        <v>10</v>
      </c>
      <c r="AE945" s="358" t="s">
        <v>128</v>
      </c>
      <c r="AF945" s="224" t="s">
        <v>114</v>
      </c>
      <c r="AG945" s="551">
        <v>10</v>
      </c>
      <c r="AH945" s="553">
        <v>25295.45</v>
      </c>
      <c r="AI945" s="365">
        <v>0</v>
      </c>
      <c r="AJ945" s="248">
        <f>AI945*1.12</f>
        <v>0</v>
      </c>
      <c r="AK945" s="181"/>
      <c r="AL945" s="181"/>
      <c r="AM945" s="181"/>
      <c r="AN945" s="560" t="s">
        <v>115</v>
      </c>
      <c r="AO945" s="224"/>
      <c r="AP945" s="224"/>
      <c r="AQ945" s="563"/>
      <c r="AR945" s="145"/>
      <c r="AS945" s="26" t="s">
        <v>2558</v>
      </c>
      <c r="AT945" s="145"/>
      <c r="AU945" s="145"/>
      <c r="AV945" s="145"/>
      <c r="AW945" s="75"/>
      <c r="AX945" s="75"/>
      <c r="AY945" s="75"/>
      <c r="AZ945" s="75"/>
      <c r="BA945" s="76"/>
      <c r="BB945" s="381"/>
      <c r="BC945" s="156"/>
      <c r="BD945" s="156"/>
      <c r="BE945" s="983">
        <v>851</v>
      </c>
      <c r="BF945" s="254"/>
      <c r="BG945" s="254"/>
      <c r="BH945" s="254"/>
      <c r="BI945" s="254"/>
      <c r="BJ945" s="254"/>
      <c r="BK945" s="254"/>
      <c r="BL945" s="254"/>
      <c r="BM945" s="254"/>
      <c r="BN945" s="254"/>
      <c r="BO945" s="254"/>
      <c r="BP945" s="254"/>
      <c r="BQ945" s="254"/>
      <c r="BR945" s="254"/>
      <c r="BS945" s="254"/>
      <c r="BT945" s="254"/>
      <c r="BU945" s="254"/>
      <c r="BV945" s="254"/>
      <c r="BW945" s="254"/>
      <c r="BX945" s="254"/>
      <c r="BY945" s="254"/>
      <c r="BZ945" s="254"/>
      <c r="CA945" s="254"/>
      <c r="CB945" s="254"/>
      <c r="CC945" s="254"/>
      <c r="CD945" s="254"/>
      <c r="CE945" s="254"/>
      <c r="CF945" s="254"/>
      <c r="CG945" s="254"/>
      <c r="CH945" s="254"/>
      <c r="CI945" s="254"/>
      <c r="CJ945" s="254"/>
      <c r="CK945" s="254"/>
      <c r="CL945" s="254"/>
      <c r="CM945" s="254"/>
      <c r="CN945" s="254"/>
      <c r="CO945" s="254"/>
      <c r="CP945" s="254"/>
      <c r="CQ945" s="254"/>
      <c r="CR945" s="254"/>
      <c r="CS945" s="254"/>
      <c r="CT945" s="254"/>
      <c r="CU945" s="254"/>
      <c r="CV945" s="254"/>
      <c r="CW945" s="254"/>
      <c r="CX945" s="254"/>
      <c r="CY945" s="254"/>
      <c r="CZ945" s="254"/>
      <c r="DA945" s="254"/>
      <c r="DB945" s="254"/>
      <c r="DC945" s="254"/>
      <c r="DD945" s="254"/>
      <c r="DE945" s="254"/>
      <c r="DF945" s="254"/>
      <c r="DG945" s="254"/>
      <c r="DH945" s="254"/>
      <c r="DI945" s="254"/>
      <c r="DJ945" s="254"/>
      <c r="DK945" s="254"/>
      <c r="DL945" s="254"/>
      <c r="DM945" s="254"/>
      <c r="DN945" s="254"/>
      <c r="DO945" s="254"/>
      <c r="DP945" s="254"/>
      <c r="DQ945" s="254"/>
      <c r="DR945" s="254"/>
      <c r="DS945" s="254"/>
      <c r="DT945" s="254"/>
      <c r="DU945" s="254"/>
      <c r="DV945" s="254"/>
      <c r="DW945" s="254"/>
      <c r="DX945" s="254"/>
      <c r="DY945" s="254"/>
      <c r="DZ945" s="254"/>
      <c r="EA945" s="254"/>
      <c r="EB945" s="254"/>
      <c r="EC945" s="254"/>
      <c r="ED945" s="254"/>
      <c r="EE945" s="254"/>
      <c r="EF945" s="254"/>
      <c r="EG945" s="254"/>
      <c r="EH945" s="254"/>
      <c r="EI945" s="254"/>
      <c r="EJ945" s="254"/>
      <c r="EK945" s="254"/>
      <c r="EL945" s="254"/>
      <c r="EM945" s="254"/>
      <c r="EN945" s="254"/>
      <c r="EO945" s="254"/>
      <c r="EP945" s="254"/>
      <c r="EQ945" s="254"/>
      <c r="ER945" s="254"/>
      <c r="ES945" s="254"/>
      <c r="ET945" s="254"/>
      <c r="EU945" s="254"/>
      <c r="EV945" s="254"/>
      <c r="EW945" s="254"/>
      <c r="EX945" s="254"/>
      <c r="EY945" s="254"/>
      <c r="EZ945" s="254"/>
      <c r="FA945" s="254"/>
      <c r="FB945" s="254"/>
      <c r="FC945" s="254"/>
      <c r="FD945" s="254"/>
      <c r="FE945" s="254"/>
      <c r="FF945" s="254"/>
      <c r="FG945" s="254"/>
      <c r="FH945" s="254"/>
      <c r="FI945" s="254"/>
      <c r="FJ945" s="254"/>
      <c r="FK945" s="254"/>
      <c r="FL945" s="254"/>
      <c r="FM945" s="254"/>
      <c r="FN945" s="254"/>
      <c r="FO945" s="254"/>
      <c r="FP945" s="254"/>
      <c r="FQ945" s="254"/>
      <c r="FR945" s="254"/>
      <c r="FS945" s="254"/>
      <c r="FT945" s="254"/>
      <c r="FU945" s="254"/>
      <c r="FV945" s="254"/>
      <c r="FW945" s="254"/>
      <c r="FX945" s="254"/>
      <c r="FY945" s="254"/>
      <c r="FZ945" s="254"/>
      <c r="GA945" s="254"/>
      <c r="GB945" s="254"/>
      <c r="GC945" s="254"/>
      <c r="GD945" s="254"/>
      <c r="GE945" s="254"/>
      <c r="GF945" s="254"/>
      <c r="GG945" s="254"/>
      <c r="GH945" s="254"/>
      <c r="GI945" s="254"/>
      <c r="GJ945" s="254"/>
      <c r="GK945" s="254"/>
      <c r="GL945" s="254"/>
      <c r="GM945" s="254"/>
      <c r="GN945" s="254"/>
      <c r="GO945" s="254"/>
      <c r="GP945" s="254"/>
      <c r="GQ945" s="254"/>
      <c r="GR945" s="254"/>
      <c r="GS945" s="254"/>
      <c r="GT945" s="254"/>
      <c r="GU945" s="254"/>
      <c r="GV945" s="254"/>
      <c r="GW945" s="254"/>
      <c r="GX945" s="254"/>
      <c r="GY945" s="254"/>
      <c r="GZ945" s="254"/>
      <c r="HA945" s="254"/>
      <c r="HB945" s="254"/>
      <c r="HC945" s="254"/>
      <c r="HD945" s="254"/>
      <c r="HE945" s="254"/>
      <c r="HF945" s="254"/>
      <c r="HG945" s="254"/>
      <c r="HH945" s="254"/>
      <c r="HI945" s="254"/>
      <c r="HJ945" s="254"/>
      <c r="HK945" s="254"/>
      <c r="HL945" s="254"/>
      <c r="HM945" s="254"/>
      <c r="HN945" s="254"/>
      <c r="HO945" s="254"/>
      <c r="HP945" s="254"/>
      <c r="HQ945" s="254"/>
      <c r="HR945" s="254"/>
      <c r="HS945" s="254"/>
      <c r="HT945" s="254"/>
      <c r="HU945" s="254"/>
      <c r="HV945" s="254"/>
      <c r="HW945" s="254"/>
      <c r="HX945" s="254"/>
      <c r="HY945" s="254"/>
      <c r="HZ945" s="254"/>
      <c r="IA945" s="254"/>
      <c r="IB945" s="254"/>
      <c r="IC945" s="254"/>
      <c r="ID945" s="254"/>
      <c r="IE945" s="254"/>
      <c r="IF945" s="254"/>
      <c r="IG945" s="254"/>
      <c r="IH945" s="254"/>
      <c r="II945" s="254"/>
      <c r="IJ945" s="254"/>
      <c r="IK945" s="254"/>
      <c r="IL945" s="254"/>
      <c r="IM945" s="254"/>
      <c r="IN945" s="254"/>
      <c r="IO945" s="254"/>
      <c r="IP945" s="254"/>
      <c r="IQ945" s="254"/>
      <c r="IR945" s="254"/>
      <c r="IS945" s="254"/>
      <c r="IT945" s="254"/>
      <c r="IU945" s="254"/>
      <c r="IV945" s="254"/>
      <c r="IW945" s="254"/>
      <c r="IX945" s="254"/>
      <c r="IY945" s="254"/>
    </row>
    <row r="946" spans="1:259" s="327" customFormat="1" ht="13.15" customHeight="1">
      <c r="A946" s="1079" t="s">
        <v>8481</v>
      </c>
      <c r="B946" s="821"/>
      <c r="C946" s="821"/>
      <c r="D946" s="334">
        <v>210035869</v>
      </c>
      <c r="E946" s="822" t="s">
        <v>4881</v>
      </c>
      <c r="F946" s="822"/>
      <c r="G946" s="821"/>
      <c r="H946" s="821"/>
      <c r="I946" s="823" t="s">
        <v>2555</v>
      </c>
      <c r="J946" s="823" t="s">
        <v>2556</v>
      </c>
      <c r="K946" s="823" t="s">
        <v>2557</v>
      </c>
      <c r="L946" s="824" t="s">
        <v>103</v>
      </c>
      <c r="M946" s="825" t="s">
        <v>4706</v>
      </c>
      <c r="N946" s="334"/>
      <c r="O946" s="826" t="s">
        <v>105</v>
      </c>
      <c r="P946" s="628" t="s">
        <v>106</v>
      </c>
      <c r="Q946" s="823" t="s">
        <v>107</v>
      </c>
      <c r="R946" s="628" t="s">
        <v>2134</v>
      </c>
      <c r="S946" s="824" t="s">
        <v>109</v>
      </c>
      <c r="T946" s="628" t="s">
        <v>106</v>
      </c>
      <c r="U946" s="823" t="s">
        <v>121</v>
      </c>
      <c r="V946" s="823" t="s">
        <v>111</v>
      </c>
      <c r="W946" s="628">
        <v>60</v>
      </c>
      <c r="X946" s="823" t="s">
        <v>112</v>
      </c>
      <c r="Y946" s="628"/>
      <c r="Z946" s="628"/>
      <c r="AA946" s="628"/>
      <c r="AB946" s="827">
        <v>0</v>
      </c>
      <c r="AC946" s="828">
        <v>90</v>
      </c>
      <c r="AD946" s="828">
        <v>10</v>
      </c>
      <c r="AE946" s="829" t="s">
        <v>128</v>
      </c>
      <c r="AF946" s="830" t="s">
        <v>114</v>
      </c>
      <c r="AG946" s="552">
        <v>12</v>
      </c>
      <c r="AH946" s="552">
        <v>25295.45</v>
      </c>
      <c r="AI946" s="905">
        <v>0</v>
      </c>
      <c r="AJ946" s="905">
        <v>0</v>
      </c>
      <c r="AK946" s="832"/>
      <c r="AL946" s="833"/>
      <c r="AM946" s="833"/>
      <c r="AN946" s="834" t="s">
        <v>115</v>
      </c>
      <c r="AO946" s="823"/>
      <c r="AP946" s="823"/>
      <c r="AQ946" s="835"/>
      <c r="AR946" s="606"/>
      <c r="AS946" s="606" t="s">
        <v>2558</v>
      </c>
      <c r="AT946" s="606"/>
      <c r="AU946" s="606"/>
      <c r="AV946" s="606"/>
      <c r="AW946" s="411"/>
      <c r="AX946" s="411"/>
      <c r="AY946" s="411"/>
      <c r="AZ946" s="606" t="s">
        <v>4713</v>
      </c>
      <c r="BA946" s="503" t="s">
        <v>4708</v>
      </c>
      <c r="BB946" s="326"/>
      <c r="BC946" s="326"/>
      <c r="BD946" s="106"/>
      <c r="BE946" s="983">
        <v>852</v>
      </c>
      <c r="BF946" s="254"/>
      <c r="BG946" s="254"/>
      <c r="BH946" s="254"/>
      <c r="BI946" s="254"/>
      <c r="BJ946" s="254"/>
      <c r="BK946" s="254"/>
      <c r="BL946" s="254"/>
      <c r="BM946" s="254"/>
      <c r="BN946" s="254"/>
      <c r="BO946" s="254"/>
      <c r="BP946" s="254"/>
      <c r="BQ946" s="254"/>
      <c r="BR946" s="254"/>
      <c r="BS946" s="254"/>
      <c r="BT946" s="254"/>
      <c r="BU946" s="254"/>
      <c r="BV946" s="254"/>
      <c r="BW946" s="254"/>
      <c r="BX946" s="254"/>
      <c r="BY946" s="254"/>
      <c r="BZ946" s="254"/>
      <c r="CA946" s="254"/>
      <c r="CB946" s="254"/>
      <c r="CC946" s="254"/>
      <c r="CD946" s="254"/>
      <c r="CE946" s="254"/>
      <c r="CF946" s="254"/>
      <c r="CG946" s="254"/>
      <c r="CH946" s="254"/>
      <c r="CI946" s="254"/>
      <c r="CJ946" s="254"/>
      <c r="CK946" s="254"/>
      <c r="CL946" s="254"/>
      <c r="CM946" s="254"/>
      <c r="CN946" s="254"/>
      <c r="CO946" s="254"/>
      <c r="CP946" s="254"/>
      <c r="CQ946" s="254"/>
      <c r="CR946" s="254"/>
      <c r="CS946" s="254"/>
      <c r="CT946" s="254"/>
      <c r="CU946" s="254"/>
      <c r="CV946" s="254"/>
      <c r="CW946" s="254"/>
      <c r="CX946" s="254"/>
      <c r="CY946" s="254"/>
      <c r="CZ946" s="254"/>
      <c r="DA946" s="254"/>
      <c r="DB946" s="254"/>
      <c r="DC946" s="254"/>
      <c r="DD946" s="254"/>
      <c r="DE946" s="254"/>
      <c r="DF946" s="254"/>
      <c r="DG946" s="254"/>
      <c r="DH946" s="254"/>
      <c r="DI946" s="254"/>
      <c r="DJ946" s="254"/>
      <c r="DK946" s="254"/>
      <c r="DL946" s="254"/>
      <c r="DM946" s="254"/>
      <c r="DN946" s="254"/>
      <c r="DO946" s="254"/>
      <c r="DP946" s="254"/>
      <c r="DQ946" s="254"/>
      <c r="DR946" s="254"/>
      <c r="DS946" s="254"/>
      <c r="DT946" s="254"/>
      <c r="DU946" s="254"/>
      <c r="DV946" s="254"/>
      <c r="DW946" s="254"/>
      <c r="DX946" s="254"/>
      <c r="DY946" s="254"/>
      <c r="DZ946" s="254"/>
      <c r="EA946" s="254"/>
      <c r="EB946" s="254"/>
      <c r="EC946" s="254"/>
      <c r="ED946" s="254"/>
      <c r="EE946" s="254"/>
      <c r="EF946" s="254"/>
      <c r="EG946" s="254"/>
      <c r="EH946" s="254"/>
      <c r="EI946" s="254"/>
      <c r="EJ946" s="254"/>
      <c r="EK946" s="254"/>
      <c r="EL946" s="254"/>
      <c r="EM946" s="254"/>
      <c r="EN946" s="254"/>
      <c r="EO946" s="254"/>
      <c r="EP946" s="254"/>
      <c r="EQ946" s="254"/>
      <c r="ER946" s="254"/>
      <c r="ES946" s="254"/>
      <c r="ET946" s="254"/>
      <c r="EU946" s="254"/>
      <c r="EV946" s="254"/>
      <c r="EW946" s="254"/>
      <c r="EX946" s="254"/>
      <c r="EY946" s="254"/>
      <c r="EZ946" s="254"/>
      <c r="FA946" s="254"/>
      <c r="FB946" s="254"/>
      <c r="FC946" s="254"/>
      <c r="FD946" s="254"/>
      <c r="FE946" s="254"/>
      <c r="FF946" s="254"/>
      <c r="FG946" s="254"/>
      <c r="FH946" s="254"/>
      <c r="FI946" s="254"/>
      <c r="FJ946" s="254"/>
      <c r="FK946" s="254"/>
      <c r="FL946" s="254"/>
      <c r="FM946" s="254"/>
      <c r="FN946" s="254"/>
      <c r="FO946" s="254"/>
      <c r="FP946" s="254"/>
      <c r="FQ946" s="254"/>
      <c r="FR946" s="254"/>
      <c r="FS946" s="254"/>
      <c r="FT946" s="254"/>
      <c r="FU946" s="254"/>
      <c r="FV946" s="254"/>
      <c r="FW946" s="254"/>
      <c r="FX946" s="254"/>
      <c r="FY946" s="254"/>
      <c r="FZ946" s="254"/>
      <c r="GA946" s="254"/>
      <c r="GB946" s="254"/>
      <c r="GC946" s="254"/>
      <c r="GD946" s="254"/>
      <c r="GE946" s="254"/>
      <c r="GF946" s="254"/>
      <c r="GG946" s="254"/>
      <c r="GH946" s="254"/>
      <c r="GI946" s="254"/>
      <c r="GJ946" s="254"/>
      <c r="GK946" s="254"/>
      <c r="GL946" s="254"/>
      <c r="GM946" s="254"/>
      <c r="GN946" s="254"/>
      <c r="GO946" s="254"/>
      <c r="GP946" s="254"/>
      <c r="GQ946" s="254"/>
      <c r="GR946" s="254"/>
      <c r="GS946" s="254"/>
      <c r="GT946" s="254"/>
      <c r="GU946" s="254"/>
      <c r="GV946" s="254"/>
      <c r="GW946" s="254"/>
      <c r="GX946" s="254"/>
      <c r="GY946" s="254"/>
      <c r="GZ946" s="254"/>
      <c r="HA946" s="254"/>
      <c r="HB946" s="254"/>
      <c r="HC946" s="254"/>
      <c r="HD946" s="254"/>
      <c r="HE946" s="254"/>
      <c r="HF946" s="254"/>
      <c r="HG946" s="254"/>
      <c r="HH946" s="254"/>
      <c r="HI946" s="254"/>
      <c r="HJ946" s="254"/>
      <c r="HK946" s="254"/>
      <c r="HL946" s="254"/>
      <c r="HM946" s="254"/>
      <c r="HN946" s="254"/>
      <c r="HO946" s="254"/>
      <c r="HP946" s="254"/>
      <c r="HQ946" s="254"/>
      <c r="HR946" s="254"/>
      <c r="HS946" s="254"/>
      <c r="HT946" s="254"/>
      <c r="HU946" s="254"/>
      <c r="HV946" s="254"/>
      <c r="HW946" s="254"/>
      <c r="HX946" s="254"/>
      <c r="HY946" s="254"/>
      <c r="HZ946" s="254"/>
      <c r="IA946" s="254"/>
      <c r="IB946" s="254"/>
      <c r="IC946" s="254"/>
      <c r="ID946" s="254"/>
      <c r="IE946" s="254"/>
      <c r="IF946" s="254"/>
      <c r="IG946" s="254"/>
      <c r="IH946" s="254"/>
      <c r="II946" s="254"/>
      <c r="IJ946" s="254"/>
      <c r="IK946" s="254"/>
      <c r="IL946" s="254"/>
      <c r="IM946" s="254"/>
      <c r="IN946" s="254"/>
      <c r="IO946" s="254"/>
      <c r="IP946" s="254"/>
      <c r="IQ946" s="254"/>
      <c r="IR946" s="254"/>
      <c r="IS946" s="254"/>
      <c r="IT946" s="254"/>
    </row>
    <row r="947" spans="1:259" s="327" customFormat="1" ht="12.95" customHeight="1">
      <c r="A947" s="1288" t="s">
        <v>8864</v>
      </c>
      <c r="B947" s="1560"/>
      <c r="C947" s="1560"/>
      <c r="D947" s="1575">
        <v>210035869</v>
      </c>
      <c r="E947" s="1596" t="s">
        <v>8974</v>
      </c>
      <c r="F947" s="1596" t="s">
        <v>4881</v>
      </c>
      <c r="G947" s="1560"/>
      <c r="H947" s="1560"/>
      <c r="I947" s="1280" t="s">
        <v>2555</v>
      </c>
      <c r="J947" s="1280" t="s">
        <v>2556</v>
      </c>
      <c r="K947" s="1280" t="s">
        <v>2557</v>
      </c>
      <c r="L947" s="1679" t="s">
        <v>103</v>
      </c>
      <c r="M947" s="1281" t="s">
        <v>4706</v>
      </c>
      <c r="N947" s="1280"/>
      <c r="O947" s="1278" t="s">
        <v>105</v>
      </c>
      <c r="P947" s="1281" t="s">
        <v>106</v>
      </c>
      <c r="Q947" s="1280" t="s">
        <v>107</v>
      </c>
      <c r="R947" s="1281" t="s">
        <v>1155</v>
      </c>
      <c r="S947" s="1280" t="s">
        <v>109</v>
      </c>
      <c r="T947" s="1281" t="s">
        <v>106</v>
      </c>
      <c r="U947" s="1280" t="s">
        <v>121</v>
      </c>
      <c r="V947" s="1280" t="s">
        <v>111</v>
      </c>
      <c r="W947" s="1281">
        <v>60</v>
      </c>
      <c r="X947" s="1280" t="s">
        <v>112</v>
      </c>
      <c r="Y947" s="1281"/>
      <c r="Z947" s="1281"/>
      <c r="AA947" s="1281"/>
      <c r="AB947" s="1281">
        <v>0</v>
      </c>
      <c r="AC947" s="1280">
        <v>90</v>
      </c>
      <c r="AD947" s="1280">
        <v>10</v>
      </c>
      <c r="AE947" s="1282" t="s">
        <v>128</v>
      </c>
      <c r="AF947" s="1280" t="s">
        <v>114</v>
      </c>
      <c r="AG947" s="1282">
        <v>12</v>
      </c>
      <c r="AH947" s="1796">
        <v>25295.45</v>
      </c>
      <c r="AI947" s="1804">
        <v>303545.40000000002</v>
      </c>
      <c r="AJ947" s="1804">
        <v>339970.84800000006</v>
      </c>
      <c r="AK947" s="1822"/>
      <c r="AL947" s="1804"/>
      <c r="AM947" s="1804"/>
      <c r="AN947" s="1287" t="s">
        <v>115</v>
      </c>
      <c r="AO947" s="1280"/>
      <c r="AP947" s="1280"/>
      <c r="AQ947" s="1279"/>
      <c r="AR947" s="530"/>
      <c r="AS947" s="530" t="s">
        <v>2558</v>
      </c>
      <c r="AT947" s="530"/>
      <c r="AU947" s="530"/>
      <c r="AV947" s="530"/>
      <c r="AW947" s="530"/>
      <c r="AX947" s="530"/>
      <c r="AY947" s="530"/>
      <c r="AZ947" s="621" t="s">
        <v>7606</v>
      </c>
      <c r="BA947" s="621"/>
      <c r="BB947" s="254"/>
      <c r="BC947" s="1"/>
      <c r="BD947" s="1" t="e">
        <f>VLOOKUP($F$2877:$F$3305,$E$17:$BE$2871,53,0)</f>
        <v>#VALUE!</v>
      </c>
      <c r="BE947" s="979" t="e">
        <f>BD947+0.5</f>
        <v>#VALUE!</v>
      </c>
      <c r="BF947" s="254"/>
      <c r="BG947" s="254"/>
      <c r="BH947" s="254"/>
      <c r="BI947" s="254"/>
      <c r="BJ947" s="254"/>
      <c r="BK947" s="254"/>
      <c r="BL947" s="254"/>
      <c r="BM947" s="254"/>
      <c r="BN947" s="254"/>
      <c r="BO947" s="254"/>
      <c r="BP947" s="254"/>
      <c r="BQ947" s="254"/>
      <c r="BR947" s="254"/>
      <c r="BS947" s="254"/>
      <c r="BT947" s="254"/>
      <c r="BU947" s="254"/>
      <c r="BV947" s="254"/>
      <c r="BW947" s="254"/>
      <c r="BX947" s="254"/>
      <c r="BY947" s="254"/>
      <c r="BZ947" s="254"/>
      <c r="CA947" s="254"/>
      <c r="CB947" s="254"/>
      <c r="CC947" s="254"/>
      <c r="CD947" s="254"/>
      <c r="CE947" s="254"/>
      <c r="CF947" s="254"/>
      <c r="CG947" s="254"/>
      <c r="CH947" s="254"/>
      <c r="CI947" s="254"/>
      <c r="CJ947" s="254"/>
      <c r="CK947" s="254"/>
      <c r="CL947" s="254"/>
      <c r="CM947" s="254"/>
      <c r="CN947" s="254"/>
      <c r="CO947" s="254"/>
      <c r="CP947" s="254"/>
      <c r="CQ947" s="254"/>
      <c r="CR947" s="254"/>
      <c r="CS947" s="254"/>
      <c r="CT947" s="254"/>
      <c r="CU947" s="254"/>
      <c r="CV947" s="254"/>
      <c r="CW947" s="254"/>
      <c r="CX947" s="254"/>
      <c r="CY947" s="254"/>
      <c r="CZ947" s="254"/>
      <c r="DA947" s="254"/>
      <c r="DB947" s="254"/>
      <c r="DC947" s="254"/>
      <c r="DD947" s="254"/>
      <c r="DE947" s="254"/>
      <c r="DF947" s="254"/>
      <c r="DG947" s="254"/>
      <c r="DH947" s="254"/>
      <c r="DI947" s="254"/>
      <c r="DJ947" s="254"/>
      <c r="DK947" s="254"/>
      <c r="DL947" s="254"/>
      <c r="DM947" s="254"/>
      <c r="DN947" s="254"/>
      <c r="DO947" s="254"/>
      <c r="DP947" s="254"/>
      <c r="DQ947" s="254"/>
      <c r="DR947" s="254"/>
      <c r="DS947" s="254"/>
      <c r="DT947" s="254"/>
      <c r="DU947" s="254"/>
      <c r="DV947" s="254"/>
      <c r="DW947" s="254"/>
      <c r="DX947" s="254"/>
      <c r="DY947" s="254"/>
      <c r="DZ947" s="254"/>
      <c r="EA947" s="254"/>
      <c r="EB947" s="254"/>
      <c r="EC947" s="254"/>
      <c r="ED947" s="254"/>
      <c r="EE947" s="254"/>
      <c r="EF947" s="254"/>
      <c r="EG947" s="254"/>
      <c r="EH947" s="254"/>
      <c r="EI947" s="254"/>
      <c r="EJ947" s="254"/>
      <c r="EK947" s="254"/>
      <c r="EL947" s="254"/>
      <c r="EM947" s="254"/>
      <c r="EN947" s="254"/>
      <c r="EO947" s="254"/>
      <c r="EP947" s="254"/>
      <c r="EQ947" s="254"/>
      <c r="ER947" s="254"/>
      <c r="ES947" s="254"/>
      <c r="ET947" s="254"/>
      <c r="EU947" s="254"/>
      <c r="EV947" s="254"/>
      <c r="EW947" s="254"/>
      <c r="EX947" s="254"/>
      <c r="EY947" s="254"/>
      <c r="EZ947" s="254"/>
      <c r="FA947" s="254"/>
      <c r="FB947" s="254"/>
      <c r="FC947" s="254"/>
      <c r="FD947" s="254"/>
      <c r="FE947" s="254"/>
      <c r="FF947" s="254"/>
      <c r="FG947" s="254"/>
      <c r="FH947" s="254"/>
      <c r="FI947" s="254"/>
      <c r="FJ947" s="254"/>
      <c r="FK947" s="254"/>
      <c r="FL947" s="254"/>
      <c r="FM947" s="254"/>
      <c r="FN947" s="254"/>
      <c r="FO947" s="254"/>
      <c r="FP947" s="254"/>
      <c r="FQ947" s="254"/>
      <c r="FR947" s="254"/>
      <c r="FS947" s="254"/>
      <c r="FT947" s="254"/>
      <c r="FU947" s="254"/>
      <c r="FV947" s="254"/>
      <c r="FW947" s="254"/>
      <c r="FX947" s="254"/>
      <c r="FY947" s="254"/>
      <c r="FZ947" s="254"/>
      <c r="GA947" s="254"/>
      <c r="GB947" s="254"/>
      <c r="GC947" s="254"/>
      <c r="GD947" s="254"/>
      <c r="GE947" s="254"/>
      <c r="GF947" s="254"/>
      <c r="GG947" s="254"/>
      <c r="GH947" s="254"/>
      <c r="GI947" s="254"/>
      <c r="GJ947" s="254"/>
      <c r="GK947" s="254"/>
      <c r="GL947" s="254"/>
      <c r="GM947" s="254"/>
      <c r="GN947" s="254"/>
      <c r="GO947" s="254"/>
      <c r="GP947" s="254"/>
      <c r="GQ947" s="254"/>
      <c r="GR947" s="254"/>
      <c r="GS947" s="254"/>
      <c r="GT947" s="254"/>
      <c r="GU947" s="254"/>
      <c r="GV947" s="254"/>
      <c r="GW947" s="254"/>
      <c r="GX947" s="254"/>
      <c r="GY947" s="254"/>
      <c r="GZ947" s="254"/>
      <c r="HA947" s="254"/>
      <c r="HB947" s="254"/>
      <c r="HC947" s="254"/>
      <c r="HD947" s="254"/>
      <c r="HE947" s="254"/>
      <c r="HF947" s="254"/>
      <c r="HG947" s="254"/>
      <c r="HH947" s="254"/>
      <c r="HI947" s="254"/>
      <c r="HJ947" s="254"/>
      <c r="HK947" s="254"/>
      <c r="HL947" s="254"/>
      <c r="HM947" s="254"/>
      <c r="HN947" s="254"/>
      <c r="HO947" s="254"/>
      <c r="HP947" s="254"/>
      <c r="HQ947" s="254"/>
      <c r="HR947" s="254"/>
      <c r="HS947" s="254"/>
      <c r="HT947" s="254"/>
      <c r="HU947" s="254"/>
      <c r="HV947" s="254"/>
      <c r="HW947" s="254"/>
      <c r="HX947" s="254"/>
      <c r="HY947" s="254"/>
      <c r="HZ947" s="254"/>
      <c r="IA947" s="254"/>
      <c r="IB947" s="254"/>
      <c r="IC947" s="254"/>
      <c r="ID947" s="254"/>
      <c r="IE947" s="254"/>
      <c r="IF947" s="254"/>
      <c r="IG947" s="254"/>
      <c r="IH947" s="254"/>
      <c r="II947" s="254"/>
      <c r="IJ947" s="254"/>
      <c r="IK947" s="254"/>
      <c r="IL947" s="254"/>
      <c r="IM947" s="254"/>
      <c r="IN947" s="254"/>
      <c r="IO947" s="254"/>
      <c r="IP947" s="254"/>
      <c r="IQ947" s="254"/>
      <c r="IR947" s="254"/>
      <c r="IS947" s="254"/>
      <c r="IT947" s="254"/>
      <c r="IU947" s="254"/>
      <c r="IV947" s="254"/>
      <c r="IW947" s="254"/>
      <c r="IX947" s="254"/>
      <c r="IY947" s="254"/>
    </row>
    <row r="948" spans="1:259" s="327" customFormat="1" ht="13.15" customHeight="1">
      <c r="A948" s="330" t="s">
        <v>8484</v>
      </c>
      <c r="B948" s="331"/>
      <c r="C948" s="331"/>
      <c r="D948" s="334">
        <v>250000049</v>
      </c>
      <c r="E948" s="335" t="s">
        <v>1544</v>
      </c>
      <c r="F948" s="335"/>
      <c r="G948" s="336">
        <v>22100689</v>
      </c>
      <c r="H948" s="52"/>
      <c r="I948" s="52" t="s">
        <v>2559</v>
      </c>
      <c r="J948" s="52" t="s">
        <v>2560</v>
      </c>
      <c r="K948" s="52" t="s">
        <v>2561</v>
      </c>
      <c r="L948" s="52" t="s">
        <v>103</v>
      </c>
      <c r="M948" s="178" t="s">
        <v>104</v>
      </c>
      <c r="N948" s="52"/>
      <c r="O948" s="54" t="s">
        <v>105</v>
      </c>
      <c r="P948" s="54" t="s">
        <v>106</v>
      </c>
      <c r="Q948" s="52" t="s">
        <v>107</v>
      </c>
      <c r="R948" s="54" t="s">
        <v>433</v>
      </c>
      <c r="S948" s="52" t="s">
        <v>109</v>
      </c>
      <c r="T948" s="54" t="s">
        <v>106</v>
      </c>
      <c r="U948" s="52" t="s">
        <v>121</v>
      </c>
      <c r="V948" s="52" t="s">
        <v>111</v>
      </c>
      <c r="W948" s="255">
        <v>60</v>
      </c>
      <c r="X948" s="52" t="s">
        <v>112</v>
      </c>
      <c r="Y948" s="54"/>
      <c r="Z948" s="54"/>
      <c r="AA948" s="54"/>
      <c r="AB948" s="676"/>
      <c r="AC948" s="53">
        <v>90</v>
      </c>
      <c r="AD948" s="53">
        <v>10</v>
      </c>
      <c r="AE948" s="358" t="s">
        <v>128</v>
      </c>
      <c r="AF948" s="357" t="s">
        <v>114</v>
      </c>
      <c r="AG948" s="551">
        <v>26</v>
      </c>
      <c r="AH948" s="553">
        <v>969.1</v>
      </c>
      <c r="AI948" s="905">
        <v>0</v>
      </c>
      <c r="AJ948" s="905">
        <v>0</v>
      </c>
      <c r="AK948" s="181"/>
      <c r="AL948" s="181"/>
      <c r="AM948" s="181"/>
      <c r="AN948" s="426" t="s">
        <v>115</v>
      </c>
      <c r="AO948" s="52"/>
      <c r="AP948" s="52"/>
      <c r="AQ948" s="654"/>
      <c r="AR948" s="26"/>
      <c r="AS948" s="26" t="s">
        <v>2562</v>
      </c>
      <c r="AT948" s="26"/>
      <c r="AU948" s="26"/>
      <c r="AV948" s="26"/>
      <c r="AW948" s="75"/>
      <c r="AX948" s="75"/>
      <c r="AY948" s="75"/>
      <c r="AZ948" s="75"/>
      <c r="BA948" s="76"/>
      <c r="BB948" s="381"/>
      <c r="BC948" s="156"/>
      <c r="BD948" s="156"/>
      <c r="BE948" s="983">
        <v>853</v>
      </c>
      <c r="BF948" s="254"/>
      <c r="BG948" s="254"/>
      <c r="BH948" s="254"/>
      <c r="BI948" s="254"/>
      <c r="BJ948" s="254"/>
      <c r="BK948" s="254"/>
      <c r="BL948" s="254"/>
      <c r="BM948" s="254"/>
      <c r="BN948" s="254"/>
      <c r="BO948" s="254"/>
      <c r="BP948" s="254"/>
      <c r="BQ948" s="254"/>
      <c r="BR948" s="254"/>
      <c r="BS948" s="254"/>
      <c r="BT948" s="254"/>
      <c r="BU948" s="254"/>
      <c r="BV948" s="254"/>
      <c r="BW948" s="254"/>
      <c r="BX948" s="254"/>
      <c r="BY948" s="254"/>
      <c r="BZ948" s="254"/>
      <c r="CA948" s="254"/>
      <c r="CB948" s="254"/>
      <c r="CC948" s="254"/>
      <c r="CD948" s="254"/>
      <c r="CE948" s="254"/>
      <c r="CF948" s="254"/>
      <c r="CG948" s="254"/>
      <c r="CH948" s="254"/>
      <c r="CI948" s="254"/>
      <c r="CJ948" s="254"/>
      <c r="CK948" s="254"/>
      <c r="CL948" s="254"/>
      <c r="CM948" s="254"/>
      <c r="CN948" s="254"/>
      <c r="CO948" s="254"/>
      <c r="CP948" s="254"/>
      <c r="CQ948" s="254"/>
      <c r="CR948" s="254"/>
      <c r="CS948" s="254"/>
      <c r="CT948" s="254"/>
      <c r="CU948" s="254"/>
      <c r="CV948" s="254"/>
      <c r="CW948" s="254"/>
      <c r="CX948" s="254"/>
      <c r="CY948" s="254"/>
      <c r="CZ948" s="254"/>
      <c r="DA948" s="254"/>
      <c r="DB948" s="254"/>
      <c r="DC948" s="254"/>
      <c r="DD948" s="254"/>
      <c r="DE948" s="254"/>
      <c r="DF948" s="254"/>
      <c r="DG948" s="254"/>
      <c r="DH948" s="254"/>
      <c r="DI948" s="254"/>
      <c r="DJ948" s="254"/>
      <c r="DK948" s="254"/>
      <c r="DL948" s="254"/>
      <c r="DM948" s="254"/>
      <c r="DN948" s="254"/>
      <c r="DO948" s="254"/>
      <c r="DP948" s="254"/>
      <c r="DQ948" s="254"/>
      <c r="DR948" s="254"/>
      <c r="DS948" s="254"/>
      <c r="DT948" s="254"/>
      <c r="DU948" s="254"/>
      <c r="DV948" s="254"/>
      <c r="DW948" s="254"/>
      <c r="DX948" s="254"/>
      <c r="DY948" s="254"/>
      <c r="DZ948" s="254"/>
      <c r="EA948" s="254"/>
      <c r="EB948" s="254"/>
      <c r="EC948" s="254"/>
      <c r="ED948" s="254"/>
      <c r="EE948" s="254"/>
      <c r="EF948" s="254"/>
      <c r="EG948" s="254"/>
      <c r="EH948" s="254"/>
      <c r="EI948" s="254"/>
      <c r="EJ948" s="254"/>
      <c r="EK948" s="254"/>
      <c r="EL948" s="254"/>
      <c r="EM948" s="254"/>
      <c r="EN948" s="254"/>
      <c r="EO948" s="254"/>
      <c r="EP948" s="254"/>
      <c r="EQ948" s="254"/>
      <c r="ER948" s="254"/>
      <c r="ES948" s="254"/>
      <c r="ET948" s="254"/>
      <c r="EU948" s="254"/>
      <c r="EV948" s="254"/>
      <c r="EW948" s="254"/>
      <c r="EX948" s="254"/>
      <c r="EY948" s="254"/>
      <c r="EZ948" s="254"/>
      <c r="FA948" s="254"/>
      <c r="FB948" s="254"/>
      <c r="FC948" s="254"/>
      <c r="FD948" s="254"/>
      <c r="FE948" s="254"/>
      <c r="FF948" s="254"/>
      <c r="FG948" s="254"/>
      <c r="FH948" s="254"/>
      <c r="FI948" s="254"/>
      <c r="FJ948" s="254"/>
      <c r="FK948" s="254"/>
      <c r="FL948" s="254"/>
      <c r="FM948" s="254"/>
      <c r="FN948" s="254"/>
      <c r="FO948" s="254"/>
      <c r="FP948" s="254"/>
      <c r="FQ948" s="254"/>
      <c r="FR948" s="254"/>
      <c r="FS948" s="254"/>
      <c r="FT948" s="254"/>
      <c r="FU948" s="254"/>
      <c r="FV948" s="254"/>
      <c r="FW948" s="254"/>
      <c r="FX948" s="254"/>
      <c r="FY948" s="254"/>
      <c r="FZ948" s="254"/>
      <c r="GA948" s="254"/>
      <c r="GB948" s="254"/>
      <c r="GC948" s="254"/>
      <c r="GD948" s="254"/>
      <c r="GE948" s="254"/>
      <c r="GF948" s="254"/>
      <c r="GG948" s="254"/>
      <c r="GH948" s="254"/>
      <c r="GI948" s="254"/>
      <c r="GJ948" s="254"/>
      <c r="GK948" s="254"/>
      <c r="GL948" s="254"/>
      <c r="GM948" s="254"/>
      <c r="GN948" s="254"/>
      <c r="GO948" s="254"/>
      <c r="GP948" s="254"/>
      <c r="GQ948" s="254"/>
      <c r="GR948" s="254"/>
      <c r="GS948" s="254"/>
      <c r="GT948" s="254"/>
      <c r="GU948" s="254"/>
      <c r="GV948" s="254"/>
      <c r="GW948" s="254"/>
      <c r="GX948" s="254"/>
      <c r="GY948" s="254"/>
      <c r="GZ948" s="254"/>
      <c r="HA948" s="254"/>
      <c r="HB948" s="254"/>
      <c r="HC948" s="254"/>
      <c r="HD948" s="254"/>
      <c r="HE948" s="254"/>
      <c r="HF948" s="254"/>
      <c r="HG948" s="254"/>
      <c r="HH948" s="254"/>
      <c r="HI948" s="254"/>
      <c r="HJ948" s="254"/>
      <c r="HK948" s="254"/>
      <c r="HL948" s="254"/>
      <c r="HM948" s="254"/>
      <c r="HN948" s="254"/>
      <c r="HO948" s="254"/>
      <c r="HP948" s="254"/>
      <c r="HQ948" s="254"/>
      <c r="HR948" s="254"/>
      <c r="HS948" s="254"/>
      <c r="HT948" s="254"/>
      <c r="HU948" s="254"/>
      <c r="HV948" s="254"/>
      <c r="HW948" s="254"/>
      <c r="HX948" s="254"/>
      <c r="HY948" s="254"/>
      <c r="HZ948" s="254"/>
      <c r="IA948" s="254"/>
      <c r="IB948" s="254"/>
      <c r="IC948" s="254"/>
      <c r="ID948" s="254"/>
      <c r="IE948" s="254"/>
      <c r="IF948" s="254"/>
      <c r="IG948" s="254"/>
      <c r="IH948" s="254"/>
      <c r="II948" s="254"/>
      <c r="IJ948" s="254"/>
      <c r="IK948" s="254"/>
      <c r="IL948" s="254"/>
      <c r="IM948" s="254"/>
      <c r="IN948" s="254"/>
      <c r="IO948" s="254"/>
      <c r="IP948" s="254"/>
      <c r="IQ948" s="254"/>
      <c r="IR948" s="254"/>
      <c r="IS948" s="254"/>
      <c r="IT948" s="254"/>
    </row>
    <row r="949" spans="1:259" s="327" customFormat="1" ht="12.95" customHeight="1">
      <c r="A949" s="1278" t="s">
        <v>8484</v>
      </c>
      <c r="B949" s="1560"/>
      <c r="C949" s="1560"/>
      <c r="D949" s="1278">
        <v>250000049</v>
      </c>
      <c r="E949" s="1604" t="s">
        <v>9051</v>
      </c>
      <c r="F949" s="1604" t="s">
        <v>1544</v>
      </c>
      <c r="G949" s="1560"/>
      <c r="H949" s="1560"/>
      <c r="I949" s="1280" t="s">
        <v>2559</v>
      </c>
      <c r="J949" s="1280" t="s">
        <v>2560</v>
      </c>
      <c r="K949" s="1280" t="s">
        <v>2561</v>
      </c>
      <c r="L949" s="1280" t="s">
        <v>103</v>
      </c>
      <c r="M949" s="1696" t="s">
        <v>104</v>
      </c>
      <c r="N949" s="1280"/>
      <c r="O949" s="1281" t="s">
        <v>105</v>
      </c>
      <c r="P949" s="1281" t="s">
        <v>106</v>
      </c>
      <c r="Q949" s="1280" t="s">
        <v>107</v>
      </c>
      <c r="R949" s="1716" t="s">
        <v>1155</v>
      </c>
      <c r="S949" s="1719" t="s">
        <v>109</v>
      </c>
      <c r="T949" s="1281" t="s">
        <v>106</v>
      </c>
      <c r="U949" s="1280" t="s">
        <v>121</v>
      </c>
      <c r="V949" s="1280" t="s">
        <v>111</v>
      </c>
      <c r="W949" s="1281">
        <v>60</v>
      </c>
      <c r="X949" s="1280" t="s">
        <v>112</v>
      </c>
      <c r="Y949" s="1281"/>
      <c r="Z949" s="1281"/>
      <c r="AA949" s="1281"/>
      <c r="AB949" s="1281">
        <v>0</v>
      </c>
      <c r="AC949" s="1280">
        <v>90</v>
      </c>
      <c r="AD949" s="1280">
        <v>10</v>
      </c>
      <c r="AE949" s="1282" t="s">
        <v>128</v>
      </c>
      <c r="AF949" s="1280" t="s">
        <v>114</v>
      </c>
      <c r="AG949" s="1283">
        <v>26</v>
      </c>
      <c r="AH949" s="1284">
        <v>969.1</v>
      </c>
      <c r="AI949" s="1285">
        <v>25196.600000000002</v>
      </c>
      <c r="AJ949" s="1286">
        <v>28220.192000000006</v>
      </c>
      <c r="AK949" s="1822"/>
      <c r="AL949" s="1804"/>
      <c r="AM949" s="1804"/>
      <c r="AN949" s="1287" t="s">
        <v>115</v>
      </c>
      <c r="AO949" s="1280"/>
      <c r="AP949" s="1280"/>
      <c r="AQ949" s="1279"/>
      <c r="AR949" s="530"/>
      <c r="AS949" s="530" t="s">
        <v>2562</v>
      </c>
      <c r="AT949" s="530"/>
      <c r="AU949" s="530"/>
      <c r="AV949" s="530"/>
      <c r="AW949" s="1175"/>
      <c r="AX949" s="1175"/>
      <c r="AY949" s="1175"/>
      <c r="AZ949" s="530" t="s">
        <v>7606</v>
      </c>
      <c r="BA949" s="1254" t="s">
        <v>104</v>
      </c>
      <c r="BB949" s="254"/>
      <c r="BC949" s="1"/>
      <c r="BD949" s="1" t="e">
        <f>VLOOKUP($F$2877:$F$3305,$E$17:$BE$2871,53,0)</f>
        <v>#VALUE!</v>
      </c>
      <c r="BE949" s="979" t="e">
        <f>BD949+0.5</f>
        <v>#VALUE!</v>
      </c>
      <c r="BF949" s="254"/>
      <c r="BG949" s="254"/>
      <c r="BH949" s="254"/>
      <c r="BI949" s="254"/>
      <c r="BJ949" s="254"/>
      <c r="BK949" s="254"/>
      <c r="BL949" s="254"/>
      <c r="BM949" s="254"/>
      <c r="BN949" s="254"/>
      <c r="BO949" s="254"/>
      <c r="BP949" s="254"/>
      <c r="BQ949" s="254"/>
      <c r="BR949" s="254"/>
      <c r="BS949" s="254"/>
      <c r="BT949" s="254"/>
      <c r="BU949" s="254"/>
      <c r="BV949" s="254"/>
      <c r="BW949" s="254"/>
      <c r="BX949" s="254"/>
      <c r="BY949" s="254"/>
      <c r="BZ949" s="254"/>
      <c r="CA949" s="254"/>
      <c r="CB949" s="254"/>
      <c r="CC949" s="254"/>
      <c r="CD949" s="254"/>
      <c r="CE949" s="254"/>
      <c r="CF949" s="254"/>
      <c r="CG949" s="254"/>
      <c r="CH949" s="254"/>
      <c r="CI949" s="254"/>
      <c r="CJ949" s="254"/>
      <c r="CK949" s="254"/>
      <c r="CL949" s="254"/>
      <c r="CM949" s="254"/>
      <c r="CN949" s="254"/>
      <c r="CO949" s="254"/>
      <c r="CP949" s="254"/>
      <c r="CQ949" s="254"/>
      <c r="CR949" s="254"/>
      <c r="CS949" s="254"/>
      <c r="CT949" s="254"/>
      <c r="CU949" s="254"/>
      <c r="CV949" s="254"/>
      <c r="CW949" s="254"/>
      <c r="CX949" s="254"/>
      <c r="CY949" s="254"/>
      <c r="CZ949" s="254"/>
      <c r="DA949" s="254"/>
      <c r="DB949" s="254"/>
      <c r="DC949" s="254"/>
      <c r="DD949" s="254"/>
      <c r="DE949" s="254"/>
      <c r="DF949" s="254"/>
      <c r="DG949" s="254"/>
      <c r="DH949" s="254"/>
      <c r="DI949" s="254"/>
      <c r="DJ949" s="254"/>
      <c r="DK949" s="254"/>
      <c r="DL949" s="254"/>
      <c r="DM949" s="254"/>
      <c r="DN949" s="254"/>
      <c r="DO949" s="254"/>
      <c r="DP949" s="254"/>
      <c r="DQ949" s="254"/>
      <c r="DR949" s="254"/>
      <c r="DS949" s="254"/>
      <c r="DT949" s="254"/>
      <c r="DU949" s="254"/>
      <c r="DV949" s="254"/>
      <c r="DW949" s="254"/>
      <c r="DX949" s="254"/>
      <c r="DY949" s="254"/>
      <c r="DZ949" s="254"/>
      <c r="EA949" s="254"/>
      <c r="EB949" s="254"/>
      <c r="EC949" s="254"/>
      <c r="ED949" s="254"/>
      <c r="EE949" s="254"/>
      <c r="EF949" s="254"/>
      <c r="EG949" s="254"/>
      <c r="EH949" s="254"/>
      <c r="EI949" s="254"/>
      <c r="EJ949" s="254"/>
      <c r="EK949" s="254"/>
      <c r="EL949" s="254"/>
      <c r="EM949" s="254"/>
      <c r="EN949" s="254"/>
      <c r="EO949" s="254"/>
      <c r="EP949" s="254"/>
      <c r="EQ949" s="254"/>
      <c r="ER949" s="254"/>
      <c r="ES949" s="254"/>
      <c r="ET949" s="254"/>
      <c r="EU949" s="254"/>
      <c r="EV949" s="254"/>
      <c r="EW949" s="254"/>
      <c r="EX949" s="254"/>
      <c r="EY949" s="254"/>
      <c r="EZ949" s="254"/>
      <c r="FA949" s="254"/>
      <c r="FB949" s="254"/>
      <c r="FC949" s="254"/>
      <c r="FD949" s="254"/>
      <c r="FE949" s="254"/>
      <c r="FF949" s="254"/>
      <c r="FG949" s="254"/>
      <c r="FH949" s="254"/>
      <c r="FI949" s="254"/>
      <c r="FJ949" s="254"/>
      <c r="FK949" s="254"/>
      <c r="FL949" s="254"/>
      <c r="FM949" s="254"/>
      <c r="FN949" s="254"/>
      <c r="FO949" s="254"/>
      <c r="FP949" s="254"/>
      <c r="FQ949" s="254"/>
      <c r="FR949" s="254"/>
      <c r="FS949" s="254"/>
      <c r="FT949" s="254"/>
      <c r="FU949" s="254"/>
      <c r="FV949" s="254"/>
      <c r="FW949" s="254"/>
      <c r="FX949" s="254"/>
      <c r="FY949" s="254"/>
      <c r="FZ949" s="254"/>
      <c r="GA949" s="254"/>
      <c r="GB949" s="254"/>
      <c r="GC949" s="254"/>
      <c r="GD949" s="254"/>
      <c r="GE949" s="254"/>
      <c r="GF949" s="254"/>
      <c r="GG949" s="254"/>
      <c r="GH949" s="254"/>
      <c r="GI949" s="254"/>
      <c r="GJ949" s="254"/>
      <c r="GK949" s="254"/>
      <c r="GL949" s="254"/>
      <c r="GM949" s="254"/>
      <c r="GN949" s="254"/>
      <c r="GO949" s="254"/>
      <c r="GP949" s="254"/>
      <c r="GQ949" s="254"/>
      <c r="GR949" s="254"/>
      <c r="GS949" s="254"/>
      <c r="GT949" s="254"/>
      <c r="GU949" s="254"/>
      <c r="GV949" s="254"/>
      <c r="GW949" s="254"/>
      <c r="GX949" s="254"/>
      <c r="GY949" s="254"/>
      <c r="GZ949" s="254"/>
      <c r="HA949" s="254"/>
      <c r="HB949" s="254"/>
      <c r="HC949" s="254"/>
      <c r="HD949" s="254"/>
      <c r="HE949" s="254"/>
      <c r="HF949" s="254"/>
      <c r="HG949" s="254"/>
      <c r="HH949" s="254"/>
      <c r="HI949" s="254"/>
      <c r="HJ949" s="254"/>
      <c r="HK949" s="254"/>
      <c r="HL949" s="254"/>
      <c r="HM949" s="254"/>
      <c r="HN949" s="254"/>
      <c r="HO949" s="254"/>
      <c r="HP949" s="254"/>
      <c r="HQ949" s="254"/>
      <c r="HR949" s="254"/>
      <c r="HS949" s="254"/>
      <c r="HT949" s="254"/>
      <c r="HU949" s="254"/>
      <c r="HV949" s="254"/>
      <c r="HW949" s="254"/>
      <c r="HX949" s="254"/>
      <c r="HY949" s="254"/>
      <c r="HZ949" s="254"/>
      <c r="IA949" s="254"/>
      <c r="IB949" s="254"/>
      <c r="IC949" s="254"/>
      <c r="ID949" s="254"/>
      <c r="IE949" s="254"/>
      <c r="IF949" s="254"/>
      <c r="IG949" s="254"/>
      <c r="IH949" s="254"/>
      <c r="II949" s="254"/>
      <c r="IJ949" s="254"/>
      <c r="IK949" s="254"/>
      <c r="IL949" s="254"/>
      <c r="IM949" s="254"/>
      <c r="IN949" s="254"/>
      <c r="IO949" s="254"/>
      <c r="IP949" s="254"/>
      <c r="IQ949" s="254"/>
      <c r="IR949" s="254"/>
      <c r="IS949" s="254"/>
      <c r="IT949" s="254"/>
      <c r="IU949" s="254"/>
      <c r="IV949" s="254"/>
      <c r="IW949" s="254"/>
      <c r="IX949" s="254"/>
      <c r="IY949" s="254"/>
    </row>
    <row r="950" spans="1:259" s="327" customFormat="1" ht="13.15" customHeight="1">
      <c r="A950" s="330" t="s">
        <v>8484</v>
      </c>
      <c r="B950" s="331"/>
      <c r="C950" s="331"/>
      <c r="D950" s="334">
        <v>220034387</v>
      </c>
      <c r="E950" s="335" t="s">
        <v>3672</v>
      </c>
      <c r="F950" s="335"/>
      <c r="G950" s="336">
        <v>22100653</v>
      </c>
      <c r="H950" s="52"/>
      <c r="I950" s="52" t="s">
        <v>2563</v>
      </c>
      <c r="J950" s="52" t="s">
        <v>192</v>
      </c>
      <c r="K950" s="52" t="s">
        <v>386</v>
      </c>
      <c r="L950" s="52" t="s">
        <v>103</v>
      </c>
      <c r="M950" s="178" t="s">
        <v>104</v>
      </c>
      <c r="N950" s="52" t="s">
        <v>120</v>
      </c>
      <c r="O950" s="54" t="s">
        <v>83</v>
      </c>
      <c r="P950" s="54" t="s">
        <v>106</v>
      </c>
      <c r="Q950" s="52" t="s">
        <v>107</v>
      </c>
      <c r="R950" s="54" t="s">
        <v>433</v>
      </c>
      <c r="S950" s="52" t="s">
        <v>109</v>
      </c>
      <c r="T950" s="54" t="s">
        <v>106</v>
      </c>
      <c r="U950" s="52" t="s">
        <v>121</v>
      </c>
      <c r="V950" s="52" t="s">
        <v>111</v>
      </c>
      <c r="W950" s="255">
        <v>60</v>
      </c>
      <c r="X950" s="52" t="s">
        <v>112</v>
      </c>
      <c r="Y950" s="54"/>
      <c r="Z950" s="54"/>
      <c r="AA950" s="54"/>
      <c r="AB950" s="353">
        <v>30</v>
      </c>
      <c r="AC950" s="354">
        <v>60</v>
      </c>
      <c r="AD950" s="354">
        <v>10</v>
      </c>
      <c r="AE950" s="358" t="s">
        <v>128</v>
      </c>
      <c r="AF950" s="357" t="s">
        <v>114</v>
      </c>
      <c r="AG950" s="551">
        <v>370</v>
      </c>
      <c r="AH950" s="553">
        <v>5197.5</v>
      </c>
      <c r="AI950" s="288">
        <f>AG950*AH950</f>
        <v>1923075</v>
      </c>
      <c r="AJ950" s="368">
        <f>AI950*1.12</f>
        <v>2153844</v>
      </c>
      <c r="AK950" s="181"/>
      <c r="AL950" s="181"/>
      <c r="AM950" s="181"/>
      <c r="AN950" s="426" t="s">
        <v>115</v>
      </c>
      <c r="AO950" s="52"/>
      <c r="AP950" s="52"/>
      <c r="AQ950" s="654"/>
      <c r="AR950" s="26"/>
      <c r="AS950" s="26" t="s">
        <v>2564</v>
      </c>
      <c r="AT950" s="26"/>
      <c r="AU950" s="26"/>
      <c r="AV950" s="26"/>
      <c r="AW950" s="75"/>
      <c r="AX950" s="75"/>
      <c r="AY950" s="75"/>
      <c r="AZ950" s="75"/>
      <c r="BA950" s="76"/>
      <c r="BB950" s="381"/>
      <c r="BC950" s="156"/>
      <c r="BD950" s="156"/>
      <c r="BE950" s="983">
        <v>854</v>
      </c>
      <c r="BF950" s="254"/>
      <c r="BG950" s="254"/>
      <c r="BH950" s="254"/>
      <c r="BI950" s="254"/>
      <c r="BJ950" s="254"/>
      <c r="BK950" s="254"/>
      <c r="BL950" s="254"/>
      <c r="BM950" s="254"/>
      <c r="BN950" s="254"/>
      <c r="BO950" s="254"/>
      <c r="BP950" s="254"/>
      <c r="BQ950" s="254"/>
      <c r="BR950" s="254"/>
      <c r="BS950" s="254"/>
      <c r="BT950" s="254"/>
      <c r="BU950" s="254"/>
      <c r="BV950" s="254"/>
      <c r="BW950" s="254"/>
      <c r="BX950" s="254"/>
      <c r="BY950" s="254"/>
      <c r="BZ950" s="254"/>
      <c r="CA950" s="254"/>
      <c r="CB950" s="254"/>
      <c r="CC950" s="254"/>
      <c r="CD950" s="254"/>
      <c r="CE950" s="254"/>
      <c r="CF950" s="254"/>
      <c r="CG950" s="254"/>
      <c r="CH950" s="254"/>
      <c r="CI950" s="254"/>
      <c r="CJ950" s="254"/>
      <c r="CK950" s="254"/>
      <c r="CL950" s="254"/>
      <c r="CM950" s="254"/>
      <c r="CN950" s="254"/>
      <c r="CO950" s="254"/>
      <c r="CP950" s="254"/>
      <c r="CQ950" s="254"/>
      <c r="CR950" s="254"/>
      <c r="CS950" s="254"/>
      <c r="CT950" s="254"/>
      <c r="CU950" s="254"/>
      <c r="CV950" s="254"/>
      <c r="CW950" s="254"/>
      <c r="CX950" s="254"/>
      <c r="CY950" s="254"/>
      <c r="CZ950" s="254"/>
      <c r="DA950" s="254"/>
      <c r="DB950" s="254"/>
      <c r="DC950" s="254"/>
      <c r="DD950" s="254"/>
      <c r="DE950" s="254"/>
      <c r="DF950" s="254"/>
      <c r="DG950" s="254"/>
      <c r="DH950" s="254"/>
      <c r="DI950" s="254"/>
      <c r="DJ950" s="254"/>
      <c r="DK950" s="254"/>
      <c r="DL950" s="254"/>
      <c r="DM950" s="254"/>
      <c r="DN950" s="254"/>
      <c r="DO950" s="254"/>
      <c r="DP950" s="254"/>
      <c r="DQ950" s="254"/>
      <c r="DR950" s="254"/>
      <c r="DS950" s="254"/>
      <c r="DT950" s="254"/>
      <c r="DU950" s="254"/>
      <c r="DV950" s="254"/>
      <c r="DW950" s="254"/>
      <c r="DX950" s="254"/>
      <c r="DY950" s="254"/>
      <c r="DZ950" s="254"/>
      <c r="EA950" s="254"/>
      <c r="EB950" s="254"/>
      <c r="EC950" s="254"/>
      <c r="ED950" s="254"/>
      <c r="EE950" s="254"/>
      <c r="EF950" s="254"/>
      <c r="EG950" s="254"/>
      <c r="EH950" s="254"/>
      <c r="EI950" s="254"/>
      <c r="EJ950" s="254"/>
      <c r="EK950" s="254"/>
      <c r="EL950" s="254"/>
      <c r="EM950" s="254"/>
      <c r="EN950" s="254"/>
      <c r="EO950" s="254"/>
      <c r="EP950" s="254"/>
      <c r="EQ950" s="254"/>
      <c r="ER950" s="254"/>
      <c r="ES950" s="254"/>
      <c r="ET950" s="254"/>
      <c r="EU950" s="254"/>
      <c r="EV950" s="254"/>
      <c r="EW950" s="254"/>
      <c r="EX950" s="254"/>
      <c r="EY950" s="254"/>
      <c r="EZ950" s="254"/>
      <c r="FA950" s="254"/>
      <c r="FB950" s="254"/>
      <c r="FC950" s="254"/>
      <c r="FD950" s="254"/>
      <c r="FE950" s="254"/>
      <c r="FF950" s="254"/>
      <c r="FG950" s="254"/>
      <c r="FH950" s="254"/>
      <c r="FI950" s="254"/>
      <c r="FJ950" s="254"/>
      <c r="FK950" s="254"/>
      <c r="FL950" s="254"/>
      <c r="FM950" s="254"/>
      <c r="FN950" s="254"/>
      <c r="FO950" s="254"/>
      <c r="FP950" s="254"/>
      <c r="FQ950" s="254"/>
      <c r="FR950" s="254"/>
      <c r="FS950" s="254"/>
      <c r="FT950" s="254"/>
      <c r="FU950" s="254"/>
      <c r="FV950" s="254"/>
      <c r="FW950" s="254"/>
      <c r="FX950" s="254"/>
      <c r="FY950" s="254"/>
      <c r="FZ950" s="254"/>
      <c r="GA950" s="254"/>
      <c r="GB950" s="254"/>
      <c r="GC950" s="254"/>
      <c r="GD950" s="254"/>
      <c r="GE950" s="254"/>
      <c r="GF950" s="254"/>
      <c r="GG950" s="254"/>
      <c r="GH950" s="254"/>
      <c r="GI950" s="254"/>
      <c r="GJ950" s="254"/>
      <c r="GK950" s="254"/>
      <c r="GL950" s="254"/>
      <c r="GM950" s="254"/>
      <c r="GN950" s="254"/>
      <c r="GO950" s="254"/>
      <c r="GP950" s="254"/>
      <c r="GQ950" s="254"/>
      <c r="GR950" s="254"/>
      <c r="GS950" s="254"/>
      <c r="GT950" s="254"/>
      <c r="GU950" s="254"/>
      <c r="GV950" s="254"/>
      <c r="GW950" s="254"/>
      <c r="GX950" s="254"/>
      <c r="GY950" s="254"/>
      <c r="GZ950" s="254"/>
      <c r="HA950" s="254"/>
      <c r="HB950" s="254"/>
      <c r="HC950" s="254"/>
      <c r="HD950" s="254"/>
      <c r="HE950" s="254"/>
      <c r="HF950" s="254"/>
      <c r="HG950" s="254"/>
      <c r="HH950" s="254"/>
      <c r="HI950" s="254"/>
      <c r="HJ950" s="254"/>
      <c r="HK950" s="254"/>
      <c r="HL950" s="254"/>
      <c r="HM950" s="254"/>
      <c r="HN950" s="254"/>
      <c r="HO950" s="254"/>
      <c r="HP950" s="254"/>
      <c r="HQ950" s="254"/>
      <c r="HR950" s="254"/>
      <c r="HS950" s="254"/>
      <c r="HT950" s="254"/>
      <c r="HU950" s="254"/>
      <c r="HV950" s="254"/>
      <c r="HW950" s="254"/>
      <c r="HX950" s="254"/>
      <c r="HY950" s="254"/>
      <c r="HZ950" s="254"/>
      <c r="IA950" s="254"/>
      <c r="IB950" s="254"/>
      <c r="IC950" s="254"/>
      <c r="ID950" s="254"/>
      <c r="IE950" s="254"/>
      <c r="IF950" s="254"/>
      <c r="IG950" s="254"/>
      <c r="IH950" s="254"/>
      <c r="II950" s="254"/>
      <c r="IJ950" s="254"/>
      <c r="IK950" s="254"/>
      <c r="IL950" s="254"/>
      <c r="IM950" s="254"/>
      <c r="IN950" s="254"/>
      <c r="IO950" s="254"/>
      <c r="IP950" s="254"/>
      <c r="IQ950" s="254"/>
      <c r="IR950" s="254"/>
      <c r="IS950" s="254"/>
      <c r="IT950" s="254"/>
    </row>
    <row r="951" spans="1:259" s="327" customFormat="1" ht="12.95" customHeight="1">
      <c r="A951" s="330" t="s">
        <v>8484</v>
      </c>
      <c r="B951" s="331"/>
      <c r="C951" s="331"/>
      <c r="D951" s="334">
        <v>250000211</v>
      </c>
      <c r="E951" s="335" t="s">
        <v>1536</v>
      </c>
      <c r="F951" s="335"/>
      <c r="G951" s="336">
        <v>22100690</v>
      </c>
      <c r="H951" s="52"/>
      <c r="I951" s="52" t="s">
        <v>2565</v>
      </c>
      <c r="J951" s="52" t="s">
        <v>192</v>
      </c>
      <c r="K951" s="52" t="s">
        <v>2566</v>
      </c>
      <c r="L951" s="52" t="s">
        <v>103</v>
      </c>
      <c r="M951" s="178" t="s">
        <v>104</v>
      </c>
      <c r="N951" s="52"/>
      <c r="O951" s="54" t="s">
        <v>105</v>
      </c>
      <c r="P951" s="54" t="s">
        <v>106</v>
      </c>
      <c r="Q951" s="52" t="s">
        <v>107</v>
      </c>
      <c r="R951" s="54" t="s">
        <v>433</v>
      </c>
      <c r="S951" s="52" t="s">
        <v>109</v>
      </c>
      <c r="T951" s="54" t="s">
        <v>106</v>
      </c>
      <c r="U951" s="52" t="s">
        <v>121</v>
      </c>
      <c r="V951" s="52" t="s">
        <v>111</v>
      </c>
      <c r="W951" s="255">
        <v>60</v>
      </c>
      <c r="X951" s="52" t="s">
        <v>112</v>
      </c>
      <c r="Y951" s="54"/>
      <c r="Z951" s="54"/>
      <c r="AA951" s="54"/>
      <c r="AB951" s="676"/>
      <c r="AC951" s="53">
        <v>90</v>
      </c>
      <c r="AD951" s="53">
        <v>10</v>
      </c>
      <c r="AE951" s="358" t="s">
        <v>128</v>
      </c>
      <c r="AF951" s="357" t="s">
        <v>114</v>
      </c>
      <c r="AG951" s="551">
        <v>26</v>
      </c>
      <c r="AH951" s="553">
        <v>702.77</v>
      </c>
      <c r="AI951" s="905">
        <v>0</v>
      </c>
      <c r="AJ951" s="905">
        <v>0</v>
      </c>
      <c r="AK951" s="181"/>
      <c r="AL951" s="181"/>
      <c r="AM951" s="181"/>
      <c r="AN951" s="426" t="s">
        <v>115</v>
      </c>
      <c r="AO951" s="52"/>
      <c r="AP951" s="52"/>
      <c r="AQ951" s="654"/>
      <c r="AR951" s="26"/>
      <c r="AS951" s="26" t="s">
        <v>2567</v>
      </c>
      <c r="AT951" s="26"/>
      <c r="AU951" s="26"/>
      <c r="AV951" s="26"/>
      <c r="AW951" s="75"/>
      <c r="AX951" s="75"/>
      <c r="AY951" s="75"/>
      <c r="AZ951" s="75"/>
      <c r="BA951" s="76"/>
      <c r="BB951" s="381"/>
      <c r="BC951" s="156"/>
      <c r="BD951" s="156"/>
      <c r="BE951" s="983">
        <v>855</v>
      </c>
      <c r="BF951" s="254"/>
      <c r="BG951" s="254"/>
      <c r="BH951" s="254"/>
      <c r="BI951" s="254"/>
      <c r="BJ951" s="254"/>
      <c r="BK951" s="254"/>
      <c r="BL951" s="254"/>
      <c r="BM951" s="254"/>
      <c r="BN951" s="254"/>
      <c r="BO951" s="254"/>
      <c r="BP951" s="254"/>
      <c r="BQ951" s="254"/>
      <c r="BR951" s="254"/>
      <c r="BS951" s="254"/>
      <c r="BT951" s="254"/>
      <c r="BU951" s="254"/>
      <c r="BV951" s="254"/>
      <c r="BW951" s="254"/>
      <c r="BX951" s="254"/>
      <c r="BY951" s="254"/>
      <c r="BZ951" s="254"/>
      <c r="CA951" s="254"/>
      <c r="CB951" s="254"/>
      <c r="CC951" s="254"/>
      <c r="CD951" s="254"/>
      <c r="CE951" s="254"/>
      <c r="CF951" s="254"/>
      <c r="CG951" s="254"/>
      <c r="CH951" s="254"/>
      <c r="CI951" s="254"/>
      <c r="CJ951" s="254"/>
      <c r="CK951" s="254"/>
      <c r="CL951" s="254"/>
      <c r="CM951" s="254"/>
      <c r="CN951" s="254"/>
      <c r="CO951" s="254"/>
      <c r="CP951" s="254"/>
      <c r="CQ951" s="254"/>
      <c r="CR951" s="254"/>
      <c r="CS951" s="254"/>
      <c r="CT951" s="254"/>
      <c r="CU951" s="254"/>
      <c r="CV951" s="254"/>
      <c r="CW951" s="254"/>
      <c r="CX951" s="254"/>
      <c r="CY951" s="254"/>
      <c r="CZ951" s="254"/>
      <c r="DA951" s="254"/>
      <c r="DB951" s="254"/>
      <c r="DC951" s="254"/>
      <c r="DD951" s="254"/>
      <c r="DE951" s="254"/>
      <c r="DF951" s="254"/>
      <c r="DG951" s="254"/>
      <c r="DH951" s="254"/>
      <c r="DI951" s="254"/>
      <c r="DJ951" s="254"/>
      <c r="DK951" s="254"/>
      <c r="DL951" s="254"/>
      <c r="DM951" s="254"/>
      <c r="DN951" s="254"/>
      <c r="DO951" s="254"/>
      <c r="DP951" s="254"/>
      <c r="DQ951" s="254"/>
      <c r="DR951" s="254"/>
      <c r="DS951" s="254"/>
      <c r="DT951" s="254"/>
      <c r="DU951" s="254"/>
      <c r="DV951" s="254"/>
      <c r="DW951" s="254"/>
      <c r="DX951" s="254"/>
      <c r="DY951" s="254"/>
      <c r="DZ951" s="254"/>
      <c r="EA951" s="254"/>
      <c r="EB951" s="254"/>
      <c r="EC951" s="254"/>
      <c r="ED951" s="254"/>
      <c r="EE951" s="254"/>
      <c r="EF951" s="254"/>
      <c r="EG951" s="254"/>
      <c r="EH951" s="254"/>
      <c r="EI951" s="254"/>
      <c r="EJ951" s="254"/>
      <c r="EK951" s="254"/>
      <c r="EL951" s="254"/>
      <c r="EM951" s="254"/>
      <c r="EN951" s="254"/>
      <c r="EO951" s="254"/>
      <c r="EP951" s="254"/>
      <c r="EQ951" s="254"/>
      <c r="ER951" s="254"/>
      <c r="ES951" s="254"/>
      <c r="ET951" s="254"/>
      <c r="EU951" s="254"/>
      <c r="EV951" s="254"/>
      <c r="EW951" s="254"/>
      <c r="EX951" s="254"/>
      <c r="EY951" s="254"/>
      <c r="EZ951" s="254"/>
      <c r="FA951" s="254"/>
      <c r="FB951" s="254"/>
      <c r="FC951" s="254"/>
      <c r="FD951" s="254"/>
      <c r="FE951" s="254"/>
      <c r="FF951" s="254"/>
      <c r="FG951" s="254"/>
      <c r="FH951" s="254"/>
      <c r="FI951" s="254"/>
      <c r="FJ951" s="254"/>
      <c r="FK951" s="254"/>
      <c r="FL951" s="254"/>
      <c r="FM951" s="254"/>
      <c r="FN951" s="254"/>
      <c r="FO951" s="254"/>
      <c r="FP951" s="254"/>
      <c r="FQ951" s="254"/>
      <c r="FR951" s="254"/>
      <c r="FS951" s="254"/>
      <c r="FT951" s="254"/>
      <c r="FU951" s="254"/>
      <c r="FV951" s="254"/>
      <c r="FW951" s="254"/>
      <c r="FX951" s="254"/>
      <c r="FY951" s="254"/>
      <c r="FZ951" s="254"/>
      <c r="GA951" s="254"/>
      <c r="GB951" s="254"/>
      <c r="GC951" s="254"/>
      <c r="GD951" s="254"/>
      <c r="GE951" s="254"/>
      <c r="GF951" s="254"/>
      <c r="GG951" s="254"/>
      <c r="GH951" s="254"/>
      <c r="GI951" s="254"/>
      <c r="GJ951" s="254"/>
      <c r="GK951" s="254"/>
      <c r="GL951" s="254"/>
      <c r="GM951" s="254"/>
      <c r="GN951" s="254"/>
      <c r="GO951" s="254"/>
      <c r="GP951" s="254"/>
      <c r="GQ951" s="254"/>
      <c r="GR951" s="254"/>
      <c r="GS951" s="254"/>
      <c r="GT951" s="254"/>
      <c r="GU951" s="254"/>
      <c r="GV951" s="254"/>
      <c r="GW951" s="254"/>
      <c r="GX951" s="254"/>
      <c r="GY951" s="254"/>
      <c r="GZ951" s="254"/>
      <c r="HA951" s="254"/>
      <c r="HB951" s="254"/>
      <c r="HC951" s="254"/>
      <c r="HD951" s="254"/>
      <c r="HE951" s="254"/>
      <c r="HF951" s="254"/>
      <c r="HG951" s="254"/>
      <c r="HH951" s="254"/>
      <c r="HI951" s="254"/>
      <c r="HJ951" s="254"/>
      <c r="HK951" s="254"/>
      <c r="HL951" s="254"/>
      <c r="HM951" s="254"/>
      <c r="HN951" s="254"/>
      <c r="HO951" s="254"/>
      <c r="HP951" s="254"/>
      <c r="HQ951" s="254"/>
      <c r="HR951" s="254"/>
      <c r="HS951" s="254"/>
      <c r="HT951" s="254"/>
      <c r="HU951" s="254"/>
      <c r="HV951" s="254"/>
      <c r="HW951" s="254"/>
      <c r="HX951" s="254"/>
      <c r="HY951" s="254"/>
      <c r="HZ951" s="254"/>
      <c r="IA951" s="254"/>
      <c r="IB951" s="254"/>
      <c r="IC951" s="254"/>
      <c r="ID951" s="254"/>
      <c r="IE951" s="254"/>
      <c r="IF951" s="254"/>
      <c r="IG951" s="254"/>
      <c r="IH951" s="254"/>
      <c r="II951" s="254"/>
      <c r="IJ951" s="254"/>
      <c r="IK951" s="254"/>
      <c r="IL951" s="254"/>
      <c r="IM951" s="254"/>
      <c r="IN951" s="254"/>
      <c r="IO951" s="254"/>
      <c r="IP951" s="254"/>
      <c r="IQ951" s="254"/>
      <c r="IR951" s="254"/>
      <c r="IS951" s="254"/>
      <c r="IT951" s="254"/>
      <c r="IU951" s="254"/>
      <c r="IV951" s="254"/>
      <c r="IW951" s="254"/>
      <c r="IX951" s="254"/>
      <c r="IY951" s="254"/>
    </row>
    <row r="952" spans="1:259" s="327" customFormat="1" ht="12.95" customHeight="1">
      <c r="A952" s="1278" t="s">
        <v>8484</v>
      </c>
      <c r="B952" s="1560"/>
      <c r="C952" s="1560"/>
      <c r="D952" s="1278">
        <v>250000211</v>
      </c>
      <c r="E952" s="1604" t="s">
        <v>9052</v>
      </c>
      <c r="F952" s="1604" t="s">
        <v>1536</v>
      </c>
      <c r="G952" s="1560"/>
      <c r="H952" s="1560"/>
      <c r="I952" s="1280" t="s">
        <v>2565</v>
      </c>
      <c r="J952" s="1280" t="s">
        <v>192</v>
      </c>
      <c r="K952" s="1280" t="s">
        <v>2566</v>
      </c>
      <c r="L952" s="1280" t="s">
        <v>103</v>
      </c>
      <c r="M952" s="1696" t="s">
        <v>104</v>
      </c>
      <c r="N952" s="1280"/>
      <c r="O952" s="1281" t="s">
        <v>105</v>
      </c>
      <c r="P952" s="1281" t="s">
        <v>106</v>
      </c>
      <c r="Q952" s="1280" t="s">
        <v>107</v>
      </c>
      <c r="R952" s="1716" t="s">
        <v>1155</v>
      </c>
      <c r="S952" s="1719" t="s">
        <v>109</v>
      </c>
      <c r="T952" s="1281" t="s">
        <v>106</v>
      </c>
      <c r="U952" s="1280" t="s">
        <v>121</v>
      </c>
      <c r="V952" s="1280" t="s">
        <v>111</v>
      </c>
      <c r="W952" s="1281">
        <v>60</v>
      </c>
      <c r="X952" s="1280" t="s">
        <v>112</v>
      </c>
      <c r="Y952" s="1281"/>
      <c r="Z952" s="1281"/>
      <c r="AA952" s="1281"/>
      <c r="AB952" s="1281">
        <v>0</v>
      </c>
      <c r="AC952" s="1280">
        <v>90</v>
      </c>
      <c r="AD952" s="1280">
        <v>10</v>
      </c>
      <c r="AE952" s="1282" t="s">
        <v>128</v>
      </c>
      <c r="AF952" s="1280" t="s">
        <v>114</v>
      </c>
      <c r="AG952" s="1283">
        <v>26</v>
      </c>
      <c r="AH952" s="1284">
        <v>702.77</v>
      </c>
      <c r="AI952" s="1285">
        <v>18272.02</v>
      </c>
      <c r="AJ952" s="1286">
        <v>20464.662400000001</v>
      </c>
      <c r="AK952" s="1822"/>
      <c r="AL952" s="1804"/>
      <c r="AM952" s="1804"/>
      <c r="AN952" s="1287" t="s">
        <v>115</v>
      </c>
      <c r="AO952" s="1280"/>
      <c r="AP952" s="1280"/>
      <c r="AQ952" s="1279"/>
      <c r="AR952" s="530"/>
      <c r="AS952" s="530" t="s">
        <v>2567</v>
      </c>
      <c r="AT952" s="530"/>
      <c r="AU952" s="530"/>
      <c r="AV952" s="530"/>
      <c r="AW952" s="1175"/>
      <c r="AX952" s="1175"/>
      <c r="AY952" s="1175"/>
      <c r="AZ952" s="530" t="s">
        <v>7606</v>
      </c>
      <c r="BA952" s="1254" t="s">
        <v>104</v>
      </c>
      <c r="BB952" s="254"/>
      <c r="BC952" s="1"/>
      <c r="BD952" s="1" t="e">
        <f>VLOOKUP($F$2877:$F$3305,$E$17:$BE$2871,53,0)</f>
        <v>#VALUE!</v>
      </c>
      <c r="BE952" s="979" t="e">
        <f>BD952+0.5</f>
        <v>#VALUE!</v>
      </c>
      <c r="BF952" s="254"/>
      <c r="BG952" s="254"/>
      <c r="BH952" s="254"/>
      <c r="BI952" s="254"/>
      <c r="BJ952" s="254"/>
      <c r="BK952" s="254"/>
      <c r="BL952" s="254"/>
      <c r="BM952" s="254"/>
      <c r="BN952" s="254"/>
      <c r="BO952" s="254"/>
      <c r="BP952" s="254"/>
      <c r="BQ952" s="254"/>
      <c r="BR952" s="254"/>
      <c r="BS952" s="254"/>
      <c r="BT952" s="254"/>
      <c r="BU952" s="254"/>
      <c r="BV952" s="254"/>
      <c r="BW952" s="254"/>
      <c r="BX952" s="254"/>
      <c r="BY952" s="254"/>
      <c r="BZ952" s="254"/>
      <c r="CA952" s="254"/>
      <c r="CB952" s="254"/>
      <c r="CC952" s="254"/>
      <c r="CD952" s="254"/>
      <c r="CE952" s="254"/>
      <c r="CF952" s="254"/>
      <c r="CG952" s="254"/>
      <c r="CH952" s="254"/>
      <c r="CI952" s="254"/>
      <c r="CJ952" s="254"/>
      <c r="CK952" s="254"/>
      <c r="CL952" s="254"/>
      <c r="CM952" s="254"/>
      <c r="CN952" s="254"/>
      <c r="CO952" s="254"/>
      <c r="CP952" s="254"/>
      <c r="CQ952" s="254"/>
      <c r="CR952" s="254"/>
      <c r="CS952" s="254"/>
      <c r="CT952" s="254"/>
      <c r="CU952" s="254"/>
      <c r="CV952" s="254"/>
      <c r="CW952" s="254"/>
      <c r="CX952" s="254"/>
      <c r="CY952" s="254"/>
      <c r="CZ952" s="254"/>
      <c r="DA952" s="254"/>
      <c r="DB952" s="254"/>
      <c r="DC952" s="254"/>
      <c r="DD952" s="254"/>
      <c r="DE952" s="254"/>
      <c r="DF952" s="254"/>
      <c r="DG952" s="254"/>
      <c r="DH952" s="254"/>
      <c r="DI952" s="254"/>
      <c r="DJ952" s="254"/>
      <c r="DK952" s="254"/>
      <c r="DL952" s="254"/>
      <c r="DM952" s="254"/>
      <c r="DN952" s="254"/>
      <c r="DO952" s="254"/>
      <c r="DP952" s="254"/>
      <c r="DQ952" s="254"/>
      <c r="DR952" s="254"/>
      <c r="DS952" s="254"/>
      <c r="DT952" s="254"/>
      <c r="DU952" s="254"/>
      <c r="DV952" s="254"/>
      <c r="DW952" s="254"/>
      <c r="DX952" s="254"/>
      <c r="DY952" s="254"/>
      <c r="DZ952" s="254"/>
      <c r="EA952" s="254"/>
      <c r="EB952" s="254"/>
      <c r="EC952" s="254"/>
      <c r="ED952" s="254"/>
      <c r="EE952" s="254"/>
      <c r="EF952" s="254"/>
      <c r="EG952" s="254"/>
      <c r="EH952" s="254"/>
      <c r="EI952" s="254"/>
      <c r="EJ952" s="254"/>
      <c r="EK952" s="254"/>
      <c r="EL952" s="254"/>
      <c r="EM952" s="254"/>
      <c r="EN952" s="254"/>
      <c r="EO952" s="254"/>
      <c r="EP952" s="254"/>
      <c r="EQ952" s="254"/>
      <c r="ER952" s="254"/>
      <c r="ES952" s="254"/>
      <c r="ET952" s="254"/>
      <c r="EU952" s="254"/>
      <c r="EV952" s="254"/>
      <c r="EW952" s="254"/>
      <c r="EX952" s="254"/>
      <c r="EY952" s="254"/>
      <c r="EZ952" s="254"/>
      <c r="FA952" s="254"/>
      <c r="FB952" s="254"/>
      <c r="FC952" s="254"/>
      <c r="FD952" s="254"/>
      <c r="FE952" s="254"/>
      <c r="FF952" s="254"/>
      <c r="FG952" s="254"/>
      <c r="FH952" s="254"/>
      <c r="FI952" s="254"/>
      <c r="FJ952" s="254"/>
      <c r="FK952" s="254"/>
      <c r="FL952" s="254"/>
      <c r="FM952" s="254"/>
      <c r="FN952" s="254"/>
      <c r="FO952" s="254"/>
      <c r="FP952" s="254"/>
      <c r="FQ952" s="254"/>
      <c r="FR952" s="254"/>
      <c r="FS952" s="254"/>
      <c r="FT952" s="254"/>
      <c r="FU952" s="254"/>
      <c r="FV952" s="254"/>
      <c r="FW952" s="254"/>
      <c r="FX952" s="254"/>
      <c r="FY952" s="254"/>
      <c r="FZ952" s="254"/>
      <c r="GA952" s="254"/>
      <c r="GB952" s="254"/>
      <c r="GC952" s="254"/>
      <c r="GD952" s="254"/>
      <c r="GE952" s="254"/>
      <c r="GF952" s="254"/>
      <c r="GG952" s="254"/>
      <c r="GH952" s="254"/>
      <c r="GI952" s="254"/>
      <c r="GJ952" s="254"/>
      <c r="GK952" s="254"/>
      <c r="GL952" s="254"/>
      <c r="GM952" s="254"/>
      <c r="GN952" s="254"/>
      <c r="GO952" s="254"/>
      <c r="GP952" s="254"/>
      <c r="GQ952" s="254"/>
      <c r="GR952" s="254"/>
      <c r="GS952" s="254"/>
      <c r="GT952" s="254"/>
      <c r="GU952" s="254"/>
      <c r="GV952" s="254"/>
      <c r="GW952" s="254"/>
      <c r="GX952" s="254"/>
      <c r="GY952" s="254"/>
      <c r="GZ952" s="254"/>
      <c r="HA952" s="254"/>
      <c r="HB952" s="254"/>
      <c r="HC952" s="254"/>
      <c r="HD952" s="254"/>
      <c r="HE952" s="254"/>
      <c r="HF952" s="254"/>
      <c r="HG952" s="254"/>
      <c r="HH952" s="254"/>
      <c r="HI952" s="254"/>
      <c r="HJ952" s="254"/>
      <c r="HK952" s="254"/>
      <c r="HL952" s="254"/>
      <c r="HM952" s="254"/>
      <c r="HN952" s="254"/>
      <c r="HO952" s="254"/>
      <c r="HP952" s="254"/>
      <c r="HQ952" s="254"/>
      <c r="HR952" s="254"/>
      <c r="HS952" s="254"/>
      <c r="HT952" s="254"/>
      <c r="HU952" s="254"/>
      <c r="HV952" s="254"/>
      <c r="HW952" s="254"/>
      <c r="HX952" s="254"/>
      <c r="HY952" s="254"/>
      <c r="HZ952" s="254"/>
      <c r="IA952" s="254"/>
      <c r="IB952" s="254"/>
      <c r="IC952" s="254"/>
      <c r="ID952" s="254"/>
      <c r="IE952" s="254"/>
      <c r="IF952" s="254"/>
      <c r="IG952" s="254"/>
      <c r="IH952" s="254"/>
      <c r="II952" s="254"/>
      <c r="IJ952" s="254"/>
      <c r="IK952" s="254"/>
      <c r="IL952" s="254"/>
      <c r="IM952" s="254"/>
      <c r="IN952" s="254"/>
      <c r="IO952" s="254"/>
      <c r="IP952" s="254"/>
      <c r="IQ952" s="254"/>
      <c r="IR952" s="254"/>
      <c r="IS952" s="254"/>
      <c r="IT952" s="254"/>
      <c r="IU952" s="254"/>
      <c r="IV952" s="254"/>
      <c r="IW952" s="254"/>
      <c r="IX952" s="254"/>
      <c r="IY952" s="254"/>
    </row>
    <row r="953" spans="1:259" s="327" customFormat="1" ht="12.95" customHeight="1">
      <c r="A953" s="330" t="s">
        <v>317</v>
      </c>
      <c r="B953" s="331"/>
      <c r="C953" s="331"/>
      <c r="D953" s="334">
        <v>270000098</v>
      </c>
      <c r="E953" s="335" t="s">
        <v>1362</v>
      </c>
      <c r="F953" s="335"/>
      <c r="G953" s="336">
        <v>22100479</v>
      </c>
      <c r="H953" s="177"/>
      <c r="I953" s="177" t="s">
        <v>2568</v>
      </c>
      <c r="J953" s="177" t="s">
        <v>2569</v>
      </c>
      <c r="K953" s="177" t="s">
        <v>2570</v>
      </c>
      <c r="L953" s="177" t="s">
        <v>103</v>
      </c>
      <c r="M953" s="178" t="s">
        <v>104</v>
      </c>
      <c r="N953" s="177"/>
      <c r="O953" s="179" t="s">
        <v>105</v>
      </c>
      <c r="P953" s="179" t="s">
        <v>106</v>
      </c>
      <c r="Q953" s="177" t="s">
        <v>107</v>
      </c>
      <c r="R953" s="179" t="s">
        <v>1092</v>
      </c>
      <c r="S953" s="177" t="s">
        <v>109</v>
      </c>
      <c r="T953" s="179" t="s">
        <v>106</v>
      </c>
      <c r="U953" s="177" t="s">
        <v>121</v>
      </c>
      <c r="V953" s="177" t="s">
        <v>111</v>
      </c>
      <c r="W953" s="352">
        <v>60</v>
      </c>
      <c r="X953" s="177" t="s">
        <v>112</v>
      </c>
      <c r="Y953" s="179"/>
      <c r="Z953" s="179"/>
      <c r="AA953" s="179"/>
      <c r="AB953" s="353"/>
      <c r="AC953" s="354">
        <v>90</v>
      </c>
      <c r="AD953" s="354">
        <v>10</v>
      </c>
      <c r="AE953" s="356" t="s">
        <v>128</v>
      </c>
      <c r="AF953" s="180" t="s">
        <v>114</v>
      </c>
      <c r="AG953" s="361">
        <v>1225</v>
      </c>
      <c r="AH953" s="363">
        <v>70.349999999999994</v>
      </c>
      <c r="AI953" s="365">
        <v>0</v>
      </c>
      <c r="AJ953" s="248">
        <f>AI953*1.12</f>
        <v>0</v>
      </c>
      <c r="AK953" s="181"/>
      <c r="AL953" s="181"/>
      <c r="AM953" s="181"/>
      <c r="AN953" s="252" t="s">
        <v>115</v>
      </c>
      <c r="AO953" s="177"/>
      <c r="AP953" s="177"/>
      <c r="AQ953" s="220"/>
      <c r="AR953" s="48"/>
      <c r="AS953" s="48" t="s">
        <v>2571</v>
      </c>
      <c r="AT953" s="48"/>
      <c r="AU953" s="48"/>
      <c r="AV953" s="48"/>
      <c r="AW953" s="75"/>
      <c r="AX953" s="75"/>
      <c r="AY953" s="75"/>
      <c r="AZ953" s="75"/>
      <c r="BA953" s="76"/>
      <c r="BB953" s="381"/>
      <c r="BC953" s="156"/>
      <c r="BD953" s="156"/>
      <c r="BE953" s="983">
        <v>856</v>
      </c>
      <c r="BF953" s="254"/>
      <c r="BG953" s="254"/>
      <c r="BH953" s="254"/>
      <c r="BI953" s="254"/>
      <c r="BJ953" s="254"/>
      <c r="BK953" s="254"/>
      <c r="BL953" s="254"/>
      <c r="BM953" s="254"/>
      <c r="BN953" s="254"/>
      <c r="BO953" s="254"/>
      <c r="BP953" s="254"/>
      <c r="BQ953" s="254"/>
      <c r="BR953" s="254"/>
      <c r="BS953" s="254"/>
      <c r="BT953" s="254"/>
      <c r="BU953" s="254"/>
      <c r="BV953" s="254"/>
      <c r="BW953" s="254"/>
      <c r="BX953" s="254"/>
      <c r="BY953" s="254"/>
      <c r="BZ953" s="254"/>
      <c r="CA953" s="254"/>
      <c r="CB953" s="254"/>
      <c r="CC953" s="254"/>
      <c r="CD953" s="254"/>
      <c r="CE953" s="254"/>
      <c r="CF953" s="254"/>
      <c r="CG953" s="254"/>
      <c r="CH953" s="254"/>
      <c r="CI953" s="254"/>
      <c r="CJ953" s="254"/>
      <c r="CK953" s="254"/>
      <c r="CL953" s="254"/>
      <c r="CM953" s="254"/>
      <c r="CN953" s="254"/>
      <c r="CO953" s="254"/>
      <c r="CP953" s="254"/>
      <c r="CQ953" s="254"/>
      <c r="CR953" s="254"/>
      <c r="CS953" s="254"/>
      <c r="CT953" s="254"/>
      <c r="CU953" s="254"/>
      <c r="CV953" s="254"/>
      <c r="CW953" s="254"/>
      <c r="CX953" s="254"/>
      <c r="CY953" s="254"/>
      <c r="CZ953" s="254"/>
      <c r="DA953" s="254"/>
      <c r="DB953" s="254"/>
      <c r="DC953" s="254"/>
      <c r="DD953" s="254"/>
      <c r="DE953" s="254"/>
      <c r="DF953" s="254"/>
      <c r="DG953" s="254"/>
      <c r="DH953" s="254"/>
      <c r="DI953" s="254"/>
      <c r="DJ953" s="254"/>
      <c r="DK953" s="254"/>
      <c r="DL953" s="254"/>
      <c r="DM953" s="254"/>
      <c r="DN953" s="254"/>
      <c r="DO953" s="254"/>
      <c r="DP953" s="254"/>
      <c r="DQ953" s="254"/>
      <c r="DR953" s="254"/>
      <c r="DS953" s="254"/>
      <c r="DT953" s="254"/>
      <c r="DU953" s="254"/>
      <c r="DV953" s="254"/>
      <c r="DW953" s="254"/>
      <c r="DX953" s="254"/>
      <c r="DY953" s="254"/>
      <c r="DZ953" s="254"/>
      <c r="EA953" s="254"/>
      <c r="EB953" s="254"/>
      <c r="EC953" s="254"/>
      <c r="ED953" s="254"/>
      <c r="EE953" s="254"/>
      <c r="EF953" s="254"/>
      <c r="EG953" s="254"/>
      <c r="EH953" s="254"/>
      <c r="EI953" s="254"/>
      <c r="EJ953" s="254"/>
      <c r="EK953" s="254"/>
      <c r="EL953" s="254"/>
      <c r="EM953" s="254"/>
      <c r="EN953" s="254"/>
      <c r="EO953" s="254"/>
      <c r="EP953" s="254"/>
      <c r="EQ953" s="254"/>
      <c r="ER953" s="254"/>
      <c r="ES953" s="254"/>
      <c r="ET953" s="254"/>
      <c r="EU953" s="254"/>
      <c r="EV953" s="254"/>
      <c r="EW953" s="254"/>
      <c r="EX953" s="254"/>
      <c r="EY953" s="254"/>
      <c r="EZ953" s="254"/>
      <c r="FA953" s="254"/>
      <c r="FB953" s="254"/>
      <c r="FC953" s="254"/>
      <c r="FD953" s="254"/>
      <c r="FE953" s="254"/>
      <c r="FF953" s="254"/>
      <c r="FG953" s="254"/>
      <c r="FH953" s="254"/>
      <c r="FI953" s="254"/>
      <c r="FJ953" s="254"/>
      <c r="FK953" s="254"/>
      <c r="FL953" s="254"/>
      <c r="FM953" s="254"/>
      <c r="FN953" s="254"/>
      <c r="FO953" s="254"/>
      <c r="FP953" s="254"/>
      <c r="FQ953" s="254"/>
      <c r="FR953" s="254"/>
      <c r="FS953" s="254"/>
      <c r="FT953" s="254"/>
      <c r="FU953" s="254"/>
      <c r="FV953" s="254"/>
      <c r="FW953" s="254"/>
      <c r="FX953" s="254"/>
      <c r="FY953" s="254"/>
      <c r="FZ953" s="254"/>
      <c r="GA953" s="254"/>
      <c r="GB953" s="254"/>
      <c r="GC953" s="254"/>
      <c r="GD953" s="254"/>
      <c r="GE953" s="254"/>
      <c r="GF953" s="254"/>
      <c r="GG953" s="254"/>
      <c r="GH953" s="254"/>
      <c r="GI953" s="254"/>
      <c r="GJ953" s="254"/>
      <c r="GK953" s="254"/>
      <c r="GL953" s="254"/>
      <c r="GM953" s="254"/>
      <c r="GN953" s="254"/>
      <c r="GO953" s="254"/>
      <c r="GP953" s="254"/>
      <c r="GQ953" s="254"/>
      <c r="GR953" s="254"/>
      <c r="GS953" s="254"/>
      <c r="GT953" s="254"/>
      <c r="GU953" s="254"/>
      <c r="GV953" s="254"/>
      <c r="GW953" s="254"/>
      <c r="GX953" s="254"/>
      <c r="GY953" s="254"/>
      <c r="GZ953" s="254"/>
      <c r="HA953" s="254"/>
      <c r="HB953" s="254"/>
      <c r="HC953" s="254"/>
      <c r="HD953" s="254"/>
      <c r="HE953" s="254"/>
      <c r="HF953" s="254"/>
      <c r="HG953" s="254"/>
      <c r="HH953" s="254"/>
      <c r="HI953" s="254"/>
      <c r="HJ953" s="254"/>
      <c r="HK953" s="254"/>
      <c r="HL953" s="254"/>
      <c r="HM953" s="254"/>
      <c r="HN953" s="254"/>
      <c r="HO953" s="254"/>
      <c r="HP953" s="254"/>
      <c r="HQ953" s="254"/>
      <c r="HR953" s="254"/>
      <c r="HS953" s="254"/>
      <c r="HT953" s="254"/>
      <c r="HU953" s="254"/>
      <c r="HV953" s="254"/>
      <c r="HW953" s="254"/>
      <c r="HX953" s="254"/>
      <c r="HY953" s="254"/>
      <c r="HZ953" s="254"/>
      <c r="IA953" s="254"/>
      <c r="IB953" s="254"/>
      <c r="IC953" s="254"/>
      <c r="ID953" s="254"/>
      <c r="IE953" s="254"/>
      <c r="IF953" s="254"/>
      <c r="IG953" s="254"/>
      <c r="IH953" s="254"/>
      <c r="II953" s="254"/>
      <c r="IJ953" s="254"/>
      <c r="IK953" s="254"/>
      <c r="IL953" s="254"/>
      <c r="IM953" s="254"/>
      <c r="IN953" s="254"/>
      <c r="IO953" s="254"/>
      <c r="IP953" s="254"/>
      <c r="IQ953" s="254"/>
      <c r="IR953" s="254"/>
      <c r="IS953" s="254"/>
      <c r="IT953" s="254"/>
      <c r="IU953" s="254"/>
      <c r="IV953" s="254"/>
      <c r="IW953" s="254"/>
      <c r="IX953" s="254"/>
      <c r="IY953" s="254"/>
    </row>
    <row r="954" spans="1:259" s="327" customFormat="1" ht="12.95" customHeight="1">
      <c r="A954" s="628" t="s">
        <v>317</v>
      </c>
      <c r="B954" s="287"/>
      <c r="C954" s="287"/>
      <c r="D954" s="640">
        <v>270000098</v>
      </c>
      <c r="E954" s="646" t="s">
        <v>4296</v>
      </c>
      <c r="F954" s="646"/>
      <c r="G954" s="651"/>
      <c r="H954" s="287"/>
      <c r="I954" s="177" t="s">
        <v>2568</v>
      </c>
      <c r="J954" s="177" t="s">
        <v>2569</v>
      </c>
      <c r="K954" s="177" t="s">
        <v>2570</v>
      </c>
      <c r="L954" s="177" t="s">
        <v>103</v>
      </c>
      <c r="M954" s="540"/>
      <c r="N954" s="177"/>
      <c r="O954" s="179" t="s">
        <v>105</v>
      </c>
      <c r="P954" s="179" t="s">
        <v>106</v>
      </c>
      <c r="Q954" s="177" t="s">
        <v>107</v>
      </c>
      <c r="R954" s="179" t="s">
        <v>1092</v>
      </c>
      <c r="S954" s="177" t="s">
        <v>109</v>
      </c>
      <c r="T954" s="179" t="s">
        <v>106</v>
      </c>
      <c r="U954" s="177" t="s">
        <v>121</v>
      </c>
      <c r="V954" s="177" t="s">
        <v>111</v>
      </c>
      <c r="W954" s="179">
        <v>60</v>
      </c>
      <c r="X954" s="177" t="s">
        <v>112</v>
      </c>
      <c r="Y954" s="179"/>
      <c r="Z954" s="179"/>
      <c r="AA954" s="179"/>
      <c r="AB954" s="679"/>
      <c r="AC954" s="177">
        <v>90</v>
      </c>
      <c r="AD954" s="177">
        <v>10</v>
      </c>
      <c r="AE954" s="690" t="s">
        <v>128</v>
      </c>
      <c r="AF954" s="177" t="s">
        <v>114</v>
      </c>
      <c r="AG954" s="695">
        <v>1525</v>
      </c>
      <c r="AH954" s="700">
        <v>70.349999999999994</v>
      </c>
      <c r="AI954" s="34">
        <f>AH954*AG954</f>
        <v>107283.74999999999</v>
      </c>
      <c r="AJ954" s="34">
        <f>AI954*1.12</f>
        <v>120157.79999999999</v>
      </c>
      <c r="AK954" s="716"/>
      <c r="AL954" s="707"/>
      <c r="AM954" s="707"/>
      <c r="AN954" s="252" t="s">
        <v>115</v>
      </c>
      <c r="AO954" s="177"/>
      <c r="AP954" s="177"/>
      <c r="AQ954" s="220"/>
      <c r="AR954" s="48"/>
      <c r="AS954" s="48" t="s">
        <v>2571</v>
      </c>
      <c r="AT954" s="48"/>
      <c r="AU954" s="48"/>
      <c r="AV954" s="48"/>
      <c r="AW954" s="411"/>
      <c r="AX954" s="411"/>
      <c r="AY954" s="411"/>
      <c r="AZ954" s="399"/>
      <c r="BA954" s="395" t="s">
        <v>4042</v>
      </c>
      <c r="BB954" s="386">
        <v>22100479</v>
      </c>
      <c r="BC954" s="386"/>
      <c r="BD954" s="209"/>
      <c r="BE954" s="983">
        <v>857</v>
      </c>
      <c r="BF954" s="254"/>
      <c r="BG954" s="254"/>
      <c r="BH954" s="254"/>
      <c r="BI954" s="254"/>
      <c r="BJ954" s="254"/>
      <c r="BK954" s="254"/>
      <c r="BL954" s="254"/>
      <c r="BM954" s="254"/>
      <c r="BN954" s="254"/>
      <c r="BO954" s="254"/>
      <c r="BP954" s="254"/>
      <c r="BQ954" s="254"/>
      <c r="BR954" s="254"/>
      <c r="BS954" s="254"/>
      <c r="BT954" s="254"/>
      <c r="BU954" s="254"/>
      <c r="BV954" s="254"/>
      <c r="BW954" s="254"/>
      <c r="BX954" s="254"/>
      <c r="BY954" s="254"/>
      <c r="BZ954" s="254"/>
      <c r="CA954" s="254"/>
      <c r="CB954" s="254"/>
      <c r="CC954" s="254"/>
      <c r="CD954" s="254"/>
      <c r="CE954" s="254"/>
      <c r="CF954" s="254"/>
      <c r="CG954" s="254"/>
      <c r="CH954" s="254"/>
      <c r="CI954" s="254"/>
      <c r="CJ954" s="254"/>
      <c r="CK954" s="254"/>
      <c r="CL954" s="254"/>
      <c r="CM954" s="254"/>
      <c r="CN954" s="254"/>
      <c r="CO954" s="254"/>
      <c r="CP954" s="254"/>
      <c r="CQ954" s="254"/>
      <c r="CR954" s="254"/>
      <c r="CS954" s="254"/>
      <c r="CT954" s="254"/>
      <c r="CU954" s="254"/>
      <c r="CV954" s="254"/>
      <c r="CW954" s="254"/>
      <c r="CX954" s="254"/>
      <c r="CY954" s="254"/>
      <c r="CZ954" s="254"/>
      <c r="DA954" s="254"/>
      <c r="DB954" s="254"/>
      <c r="DC954" s="254"/>
      <c r="DD954" s="254"/>
      <c r="DE954" s="254"/>
      <c r="DF954" s="254"/>
      <c r="DG954" s="254"/>
      <c r="DH954" s="254"/>
      <c r="DI954" s="254"/>
      <c r="DJ954" s="254"/>
      <c r="DK954" s="254"/>
      <c r="DL954" s="254"/>
      <c r="DM954" s="254"/>
      <c r="DN954" s="254"/>
      <c r="DO954" s="254"/>
      <c r="DP954" s="254"/>
      <c r="DQ954" s="254"/>
      <c r="DR954" s="254"/>
      <c r="DS954" s="254"/>
      <c r="DT954" s="254"/>
      <c r="DU954" s="254"/>
      <c r="DV954" s="254"/>
      <c r="DW954" s="254"/>
      <c r="DX954" s="254"/>
      <c r="DY954" s="254"/>
      <c r="DZ954" s="254"/>
      <c r="EA954" s="254"/>
      <c r="EB954" s="254"/>
      <c r="EC954" s="254"/>
      <c r="ED954" s="254"/>
      <c r="EE954" s="254"/>
      <c r="EF954" s="254"/>
      <c r="EG954" s="254"/>
      <c r="EH954" s="254"/>
      <c r="EI954" s="254"/>
      <c r="EJ954" s="254"/>
      <c r="EK954" s="254"/>
      <c r="EL954" s="254"/>
      <c r="EM954" s="254"/>
      <c r="EN954" s="254"/>
      <c r="EO954" s="254"/>
      <c r="EP954" s="254"/>
      <c r="EQ954" s="254"/>
      <c r="ER954" s="254"/>
      <c r="ES954" s="254"/>
      <c r="ET954" s="254"/>
      <c r="EU954" s="254"/>
      <c r="EV954" s="254"/>
      <c r="EW954" s="254"/>
      <c r="EX954" s="254"/>
      <c r="EY954" s="254"/>
      <c r="EZ954" s="254"/>
      <c r="FA954" s="254"/>
      <c r="FB954" s="254"/>
      <c r="FC954" s="254"/>
      <c r="FD954" s="254"/>
      <c r="FE954" s="254"/>
      <c r="FF954" s="254"/>
      <c r="FG954" s="254"/>
      <c r="FH954" s="254"/>
      <c r="FI954" s="254"/>
      <c r="FJ954" s="254"/>
      <c r="FK954" s="254"/>
      <c r="FL954" s="254"/>
      <c r="FM954" s="254"/>
      <c r="FN954" s="254"/>
      <c r="FO954" s="254"/>
      <c r="FP954" s="254"/>
      <c r="FQ954" s="254"/>
      <c r="FR954" s="254"/>
      <c r="FS954" s="254"/>
      <c r="FT954" s="254"/>
      <c r="FU954" s="254"/>
      <c r="FV954" s="254"/>
      <c r="FW954" s="254"/>
      <c r="FX954" s="254"/>
      <c r="FY954" s="254"/>
      <c r="FZ954" s="254"/>
      <c r="GA954" s="254"/>
      <c r="GB954" s="254"/>
      <c r="GC954" s="254"/>
      <c r="GD954" s="254"/>
      <c r="GE954" s="254"/>
      <c r="GF954" s="254"/>
      <c r="GG954" s="254"/>
      <c r="GH954" s="254"/>
      <c r="GI954" s="254"/>
      <c r="GJ954" s="254"/>
      <c r="GK954" s="254"/>
      <c r="GL954" s="254"/>
      <c r="GM954" s="254"/>
      <c r="GN954" s="254"/>
      <c r="GO954" s="254"/>
      <c r="GP954" s="254"/>
      <c r="GQ954" s="254"/>
      <c r="GR954" s="254"/>
      <c r="GS954" s="254"/>
      <c r="GT954" s="254"/>
      <c r="GU954" s="254"/>
      <c r="GV954" s="254"/>
      <c r="GW954" s="254"/>
      <c r="GX954" s="254"/>
      <c r="GY954" s="254"/>
      <c r="GZ954" s="254"/>
      <c r="HA954" s="254"/>
      <c r="HB954" s="254"/>
      <c r="HC954" s="254"/>
      <c r="HD954" s="254"/>
      <c r="HE954" s="254"/>
      <c r="HF954" s="254"/>
      <c r="HG954" s="254"/>
      <c r="HH954" s="254"/>
      <c r="HI954" s="254"/>
      <c r="HJ954" s="254"/>
      <c r="HK954" s="254"/>
      <c r="HL954" s="254"/>
      <c r="HM954" s="254"/>
      <c r="HN954" s="254"/>
      <c r="HO954" s="254"/>
      <c r="HP954" s="254"/>
      <c r="HQ954" s="254"/>
      <c r="HR954" s="254"/>
      <c r="HS954" s="254"/>
      <c r="HT954" s="254"/>
      <c r="HU954" s="254"/>
      <c r="HV954" s="254"/>
      <c r="HW954" s="254"/>
      <c r="HX954" s="254"/>
      <c r="HY954" s="254"/>
      <c r="HZ954" s="254"/>
      <c r="IA954" s="254"/>
      <c r="IB954" s="254"/>
      <c r="IC954" s="254"/>
      <c r="ID954" s="254"/>
      <c r="IE954" s="254"/>
      <c r="IF954" s="254"/>
      <c r="IG954" s="254"/>
      <c r="IH954" s="254"/>
      <c r="II954" s="254"/>
      <c r="IJ954" s="254"/>
      <c r="IK954" s="254"/>
      <c r="IL954" s="254"/>
      <c r="IM954" s="254"/>
      <c r="IN954" s="254"/>
      <c r="IO954" s="254"/>
      <c r="IP954" s="254"/>
      <c r="IQ954" s="254"/>
      <c r="IR954" s="254"/>
      <c r="IS954" s="254"/>
      <c r="IT954" s="254"/>
      <c r="IU954" s="254"/>
      <c r="IV954" s="254"/>
      <c r="IW954" s="254"/>
      <c r="IX954" s="254"/>
      <c r="IY954" s="254"/>
    </row>
    <row r="955" spans="1:259" s="327" customFormat="1" ht="12.95" customHeight="1">
      <c r="A955" s="330" t="s">
        <v>978</v>
      </c>
      <c r="B955" s="331"/>
      <c r="C955" s="331"/>
      <c r="D955" s="334">
        <v>230001412</v>
      </c>
      <c r="E955" s="335" t="s">
        <v>1364</v>
      </c>
      <c r="F955" s="335"/>
      <c r="G955" s="336">
        <v>22100430</v>
      </c>
      <c r="H955" s="177"/>
      <c r="I955" s="177" t="s">
        <v>2572</v>
      </c>
      <c r="J955" s="177" t="s">
        <v>2573</v>
      </c>
      <c r="K955" s="177" t="s">
        <v>2574</v>
      </c>
      <c r="L955" s="177" t="s">
        <v>103</v>
      </c>
      <c r="M955" s="178" t="s">
        <v>104</v>
      </c>
      <c r="N955" s="177"/>
      <c r="O955" s="179" t="s">
        <v>105</v>
      </c>
      <c r="P955" s="179" t="s">
        <v>106</v>
      </c>
      <c r="Q955" s="177" t="s">
        <v>107</v>
      </c>
      <c r="R955" s="179" t="s">
        <v>1092</v>
      </c>
      <c r="S955" s="177" t="s">
        <v>109</v>
      </c>
      <c r="T955" s="179" t="s">
        <v>106</v>
      </c>
      <c r="U955" s="177" t="s">
        <v>121</v>
      </c>
      <c r="V955" s="177" t="s">
        <v>111</v>
      </c>
      <c r="W955" s="352">
        <v>60</v>
      </c>
      <c r="X955" s="177" t="s">
        <v>112</v>
      </c>
      <c r="Y955" s="179"/>
      <c r="Z955" s="179"/>
      <c r="AA955" s="179"/>
      <c r="AB955" s="353"/>
      <c r="AC955" s="354">
        <v>90</v>
      </c>
      <c r="AD955" s="354">
        <v>10</v>
      </c>
      <c r="AE955" s="356" t="s">
        <v>2167</v>
      </c>
      <c r="AF955" s="180" t="s">
        <v>114</v>
      </c>
      <c r="AG955" s="361">
        <v>249.9</v>
      </c>
      <c r="AH955" s="363">
        <v>37565.85</v>
      </c>
      <c r="AI955" s="365">
        <v>0</v>
      </c>
      <c r="AJ955" s="248">
        <f>AI955*1.12</f>
        <v>0</v>
      </c>
      <c r="AK955" s="181"/>
      <c r="AL955" s="181"/>
      <c r="AM955" s="181"/>
      <c r="AN955" s="252" t="s">
        <v>115</v>
      </c>
      <c r="AO955" s="177"/>
      <c r="AP955" s="177"/>
      <c r="AQ955" s="220"/>
      <c r="AR955" s="48"/>
      <c r="AS955" s="48" t="s">
        <v>2575</v>
      </c>
      <c r="AT955" s="48"/>
      <c r="AU955" s="48"/>
      <c r="AV955" s="48"/>
      <c r="AW955" s="75"/>
      <c r="AX955" s="75"/>
      <c r="AY955" s="75"/>
      <c r="AZ955" s="75"/>
      <c r="BA955" s="76"/>
      <c r="BB955" s="381"/>
      <c r="BC955" s="156"/>
      <c r="BD955" s="156"/>
      <c r="BE955" s="983">
        <v>858</v>
      </c>
      <c r="BF955" s="254"/>
      <c r="BG955" s="254"/>
      <c r="BH955" s="254"/>
      <c r="BI955" s="254"/>
      <c r="BJ955" s="254"/>
      <c r="BK955" s="254"/>
      <c r="BL955" s="254"/>
      <c r="BM955" s="254"/>
      <c r="BN955" s="254"/>
      <c r="BO955" s="254"/>
      <c r="BP955" s="254"/>
      <c r="BQ955" s="254"/>
      <c r="BR955" s="254"/>
      <c r="BS955" s="254"/>
      <c r="BT955" s="254"/>
      <c r="BU955" s="254"/>
      <c r="BV955" s="254"/>
      <c r="BW955" s="254"/>
      <c r="BX955" s="254"/>
      <c r="BY955" s="254"/>
      <c r="BZ955" s="254"/>
      <c r="CA955" s="254"/>
      <c r="CB955" s="254"/>
      <c r="CC955" s="254"/>
      <c r="CD955" s="254"/>
      <c r="CE955" s="254"/>
      <c r="CF955" s="254"/>
      <c r="CG955" s="254"/>
      <c r="CH955" s="254"/>
      <c r="CI955" s="254"/>
      <c r="CJ955" s="254"/>
      <c r="CK955" s="254"/>
      <c r="CL955" s="254"/>
      <c r="CM955" s="254"/>
      <c r="CN955" s="254"/>
      <c r="CO955" s="254"/>
      <c r="CP955" s="254"/>
      <c r="CQ955" s="254"/>
      <c r="CR955" s="254"/>
      <c r="CS955" s="254"/>
      <c r="CT955" s="254"/>
      <c r="CU955" s="254"/>
      <c r="CV955" s="254"/>
      <c r="CW955" s="254"/>
      <c r="CX955" s="254"/>
      <c r="CY955" s="254"/>
      <c r="CZ955" s="254"/>
      <c r="DA955" s="254"/>
      <c r="DB955" s="254"/>
      <c r="DC955" s="254"/>
      <c r="DD955" s="254"/>
      <c r="DE955" s="254"/>
      <c r="DF955" s="254"/>
      <c r="DG955" s="254"/>
      <c r="DH955" s="254"/>
      <c r="DI955" s="254"/>
      <c r="DJ955" s="254"/>
      <c r="DK955" s="254"/>
      <c r="DL955" s="254"/>
      <c r="DM955" s="254"/>
      <c r="DN955" s="254"/>
      <c r="DO955" s="254"/>
      <c r="DP955" s="254"/>
      <c r="DQ955" s="254"/>
      <c r="DR955" s="254"/>
      <c r="DS955" s="254"/>
      <c r="DT955" s="254"/>
      <c r="DU955" s="254"/>
      <c r="DV955" s="254"/>
      <c r="DW955" s="254"/>
      <c r="DX955" s="254"/>
      <c r="DY955" s="254"/>
      <c r="DZ955" s="254"/>
      <c r="EA955" s="254"/>
      <c r="EB955" s="254"/>
      <c r="EC955" s="254"/>
      <c r="ED955" s="254"/>
      <c r="EE955" s="254"/>
      <c r="EF955" s="254"/>
      <c r="EG955" s="254"/>
      <c r="EH955" s="254"/>
      <c r="EI955" s="254"/>
      <c r="EJ955" s="254"/>
      <c r="EK955" s="254"/>
      <c r="EL955" s="254"/>
      <c r="EM955" s="254"/>
      <c r="EN955" s="254"/>
      <c r="EO955" s="254"/>
      <c r="EP955" s="254"/>
      <c r="EQ955" s="254"/>
      <c r="ER955" s="254"/>
      <c r="ES955" s="254"/>
      <c r="ET955" s="254"/>
      <c r="EU955" s="254"/>
      <c r="EV955" s="254"/>
      <c r="EW955" s="254"/>
      <c r="EX955" s="254"/>
      <c r="EY955" s="254"/>
      <c r="EZ955" s="254"/>
      <c r="FA955" s="254"/>
      <c r="FB955" s="254"/>
      <c r="FC955" s="254"/>
      <c r="FD955" s="254"/>
      <c r="FE955" s="254"/>
      <c r="FF955" s="254"/>
      <c r="FG955" s="254"/>
      <c r="FH955" s="254"/>
      <c r="FI955" s="254"/>
      <c r="FJ955" s="254"/>
      <c r="FK955" s="254"/>
      <c r="FL955" s="254"/>
      <c r="FM955" s="254"/>
      <c r="FN955" s="254"/>
      <c r="FO955" s="254"/>
      <c r="FP955" s="254"/>
      <c r="FQ955" s="254"/>
      <c r="FR955" s="254"/>
      <c r="FS955" s="254"/>
      <c r="FT955" s="254"/>
      <c r="FU955" s="254"/>
      <c r="FV955" s="254"/>
      <c r="FW955" s="254"/>
      <c r="FX955" s="254"/>
      <c r="FY955" s="254"/>
      <c r="FZ955" s="254"/>
      <c r="GA955" s="254"/>
      <c r="GB955" s="254"/>
      <c r="GC955" s="254"/>
      <c r="GD955" s="254"/>
      <c r="GE955" s="254"/>
      <c r="GF955" s="254"/>
      <c r="GG955" s="254"/>
      <c r="GH955" s="254"/>
      <c r="GI955" s="254"/>
      <c r="GJ955" s="254"/>
      <c r="GK955" s="254"/>
      <c r="GL955" s="254"/>
      <c r="GM955" s="254"/>
      <c r="GN955" s="254"/>
      <c r="GO955" s="254"/>
      <c r="GP955" s="254"/>
      <c r="GQ955" s="254"/>
      <c r="GR955" s="254"/>
      <c r="GS955" s="254"/>
      <c r="GT955" s="254"/>
      <c r="GU955" s="254"/>
      <c r="GV955" s="254"/>
      <c r="GW955" s="254"/>
      <c r="GX955" s="254"/>
      <c r="GY955" s="254"/>
      <c r="GZ955" s="254"/>
      <c r="HA955" s="254"/>
      <c r="HB955" s="254"/>
      <c r="HC955" s="254"/>
      <c r="HD955" s="254"/>
      <c r="HE955" s="254"/>
      <c r="HF955" s="254"/>
      <c r="HG955" s="254"/>
      <c r="HH955" s="254"/>
      <c r="HI955" s="254"/>
      <c r="HJ955" s="254"/>
      <c r="HK955" s="254"/>
      <c r="HL955" s="254"/>
      <c r="HM955" s="254"/>
      <c r="HN955" s="254"/>
      <c r="HO955" s="254"/>
      <c r="HP955" s="254"/>
      <c r="HQ955" s="254"/>
      <c r="HR955" s="254"/>
      <c r="HS955" s="254"/>
      <c r="HT955" s="254"/>
      <c r="HU955" s="254"/>
      <c r="HV955" s="254"/>
      <c r="HW955" s="254"/>
      <c r="HX955" s="254"/>
      <c r="HY955" s="254"/>
      <c r="HZ955" s="254"/>
      <c r="IA955" s="254"/>
      <c r="IB955" s="254"/>
      <c r="IC955" s="254"/>
      <c r="ID955" s="254"/>
      <c r="IE955" s="254"/>
      <c r="IF955" s="254"/>
      <c r="IG955" s="254"/>
      <c r="IH955" s="254"/>
      <c r="II955" s="254"/>
      <c r="IJ955" s="254"/>
      <c r="IK955" s="254"/>
      <c r="IL955" s="254"/>
      <c r="IM955" s="254"/>
      <c r="IN955" s="254"/>
      <c r="IO955" s="254"/>
      <c r="IP955" s="254"/>
      <c r="IQ955" s="254"/>
      <c r="IR955" s="254"/>
      <c r="IS955" s="254"/>
      <c r="IT955" s="254"/>
      <c r="IU955" s="254"/>
      <c r="IV955" s="254"/>
      <c r="IW955" s="254"/>
      <c r="IX955" s="254"/>
      <c r="IY955" s="254"/>
    </row>
    <row r="956" spans="1:259" s="327" customFormat="1" ht="12.95" customHeight="1">
      <c r="A956" s="1442" t="s">
        <v>978</v>
      </c>
      <c r="B956" s="1559"/>
      <c r="C956" s="1559"/>
      <c r="D956" s="1567">
        <v>230001412</v>
      </c>
      <c r="E956" s="1443" t="s">
        <v>4882</v>
      </c>
      <c r="F956" s="1443" t="s">
        <v>4882</v>
      </c>
      <c r="G956" s="1559"/>
      <c r="H956" s="1559"/>
      <c r="I956" s="1443" t="s">
        <v>2572</v>
      </c>
      <c r="J956" s="1443" t="s">
        <v>2573</v>
      </c>
      <c r="K956" s="1443" t="s">
        <v>2574</v>
      </c>
      <c r="L956" s="1443" t="s">
        <v>103</v>
      </c>
      <c r="M956" s="1689"/>
      <c r="N956" s="1443"/>
      <c r="O956" s="1442" t="s">
        <v>105</v>
      </c>
      <c r="P956" s="1444" t="s">
        <v>106</v>
      </c>
      <c r="Q956" s="1443" t="s">
        <v>107</v>
      </c>
      <c r="R956" s="1444" t="s">
        <v>2134</v>
      </c>
      <c r="S956" s="1443" t="s">
        <v>109</v>
      </c>
      <c r="T956" s="1444" t="s">
        <v>106</v>
      </c>
      <c r="U956" s="1443" t="s">
        <v>121</v>
      </c>
      <c r="V956" s="1443" t="s">
        <v>111</v>
      </c>
      <c r="W956" s="1444">
        <v>60</v>
      </c>
      <c r="X956" s="1443" t="s">
        <v>112</v>
      </c>
      <c r="Y956" s="1444"/>
      <c r="Z956" s="1444"/>
      <c r="AA956" s="1444"/>
      <c r="AB956" s="1444">
        <v>0</v>
      </c>
      <c r="AC956" s="1443">
        <v>90</v>
      </c>
      <c r="AD956" s="1443">
        <v>10</v>
      </c>
      <c r="AE956" s="1445" t="s">
        <v>2167</v>
      </c>
      <c r="AF956" s="1446" t="s">
        <v>114</v>
      </c>
      <c r="AG956" s="1447">
        <v>22.3</v>
      </c>
      <c r="AH956" s="1447">
        <v>37565.85</v>
      </c>
      <c r="AI956" s="1916">
        <v>0</v>
      </c>
      <c r="AJ956" s="1916">
        <v>0</v>
      </c>
      <c r="AK956" s="1449"/>
      <c r="AL956" s="1448"/>
      <c r="AM956" s="1448"/>
      <c r="AN956" s="1450" t="s">
        <v>115</v>
      </c>
      <c r="AO956" s="1443"/>
      <c r="AP956" s="1443"/>
      <c r="AQ956" s="1451"/>
      <c r="AR956" s="1375"/>
      <c r="AS956" s="1375" t="s">
        <v>2575</v>
      </c>
      <c r="AT956" s="1375"/>
      <c r="AU956" s="1375"/>
      <c r="AV956" s="1375"/>
      <c r="AW956" s="1375"/>
      <c r="AX956" s="1375"/>
      <c r="AY956" s="1375"/>
      <c r="AZ956" s="1383" t="s">
        <v>5005</v>
      </c>
      <c r="BA956" s="1383" t="s">
        <v>4556</v>
      </c>
      <c r="BB956" s="254"/>
      <c r="BC956" s="1"/>
      <c r="BD956" s="1" t="e">
        <f>VLOOKUP($F$2877:$F$3305,$E$17:$BE$2871,53,0)</f>
        <v>#VALUE!</v>
      </c>
      <c r="BE956" s="979" t="e">
        <f>BD956+0.5</f>
        <v>#VALUE!</v>
      </c>
      <c r="BF956" s="254"/>
      <c r="BG956" s="254"/>
      <c r="BH956" s="254"/>
      <c r="BI956" s="254"/>
      <c r="BJ956" s="254"/>
      <c r="BK956" s="254"/>
      <c r="BL956" s="254"/>
      <c r="BM956" s="254"/>
      <c r="BN956" s="254"/>
      <c r="BO956" s="254"/>
      <c r="BP956" s="254"/>
      <c r="BQ956" s="254"/>
      <c r="BR956" s="254"/>
      <c r="BS956" s="254"/>
      <c r="BT956" s="254"/>
      <c r="BU956" s="254"/>
      <c r="BV956" s="254"/>
      <c r="BW956" s="254"/>
      <c r="BX956" s="254"/>
      <c r="BY956" s="254"/>
      <c r="BZ956" s="254"/>
      <c r="CA956" s="254"/>
      <c r="CB956" s="254"/>
      <c r="CC956" s="254"/>
      <c r="CD956" s="254"/>
      <c r="CE956" s="254"/>
      <c r="CF956" s="254"/>
      <c r="CG956" s="254"/>
      <c r="CH956" s="254"/>
      <c r="CI956" s="254"/>
      <c r="CJ956" s="254"/>
      <c r="CK956" s="254"/>
      <c r="CL956" s="254"/>
      <c r="CM956" s="254"/>
      <c r="CN956" s="254"/>
      <c r="CO956" s="254"/>
      <c r="CP956" s="254"/>
      <c r="CQ956" s="254"/>
      <c r="CR956" s="254"/>
      <c r="CS956" s="254"/>
      <c r="CT956" s="254"/>
      <c r="CU956" s="254"/>
      <c r="CV956" s="254"/>
      <c r="CW956" s="254"/>
      <c r="CX956" s="254"/>
      <c r="CY956" s="254"/>
      <c r="CZ956" s="254"/>
      <c r="DA956" s="254"/>
      <c r="DB956" s="254"/>
      <c r="DC956" s="254"/>
      <c r="DD956" s="254"/>
      <c r="DE956" s="254"/>
      <c r="DF956" s="254"/>
      <c r="DG956" s="254"/>
      <c r="DH956" s="254"/>
      <c r="DI956" s="254"/>
      <c r="DJ956" s="254"/>
      <c r="DK956" s="254"/>
      <c r="DL956" s="254"/>
      <c r="DM956" s="254"/>
      <c r="DN956" s="254"/>
      <c r="DO956" s="254"/>
      <c r="DP956" s="254"/>
      <c r="DQ956" s="254"/>
      <c r="DR956" s="254"/>
      <c r="DS956" s="254"/>
      <c r="DT956" s="254"/>
      <c r="DU956" s="254"/>
      <c r="DV956" s="254"/>
      <c r="DW956" s="254"/>
      <c r="DX956" s="254"/>
      <c r="DY956" s="254"/>
      <c r="DZ956" s="254"/>
      <c r="EA956" s="254"/>
      <c r="EB956" s="254"/>
      <c r="EC956" s="254"/>
      <c r="ED956" s="254"/>
      <c r="EE956" s="254"/>
      <c r="EF956" s="254"/>
      <c r="EG956" s="254"/>
      <c r="EH956" s="254"/>
      <c r="EI956" s="254"/>
      <c r="EJ956" s="254"/>
      <c r="EK956" s="254"/>
      <c r="EL956" s="254"/>
      <c r="EM956" s="254"/>
      <c r="EN956" s="254"/>
      <c r="EO956" s="254"/>
      <c r="EP956" s="254"/>
      <c r="EQ956" s="254"/>
      <c r="ER956" s="254"/>
      <c r="ES956" s="254"/>
      <c r="ET956" s="254"/>
      <c r="EU956" s="254"/>
      <c r="EV956" s="254"/>
      <c r="EW956" s="254"/>
      <c r="EX956" s="254"/>
      <c r="EY956" s="254"/>
      <c r="EZ956" s="254"/>
      <c r="FA956" s="254"/>
      <c r="FB956" s="254"/>
      <c r="FC956" s="254"/>
      <c r="FD956" s="254"/>
      <c r="FE956" s="254"/>
      <c r="FF956" s="254"/>
      <c r="FG956" s="254"/>
      <c r="FH956" s="254"/>
      <c r="FI956" s="254"/>
      <c r="FJ956" s="254"/>
      <c r="FK956" s="254"/>
      <c r="FL956" s="254"/>
      <c r="FM956" s="254"/>
      <c r="FN956" s="254"/>
      <c r="FO956" s="254"/>
      <c r="FP956" s="254"/>
      <c r="FQ956" s="254"/>
      <c r="FR956" s="254"/>
      <c r="FS956" s="254"/>
      <c r="FT956" s="254"/>
      <c r="FU956" s="254"/>
      <c r="FV956" s="254"/>
      <c r="FW956" s="254"/>
      <c r="FX956" s="254"/>
      <c r="FY956" s="254"/>
      <c r="FZ956" s="254"/>
      <c r="GA956" s="254"/>
      <c r="GB956" s="254"/>
      <c r="GC956" s="254"/>
      <c r="GD956" s="254"/>
      <c r="GE956" s="254"/>
      <c r="GF956" s="254"/>
      <c r="GG956" s="254"/>
      <c r="GH956" s="254"/>
      <c r="GI956" s="254"/>
      <c r="GJ956" s="254"/>
      <c r="GK956" s="254"/>
      <c r="GL956" s="254"/>
      <c r="GM956" s="254"/>
      <c r="GN956" s="254"/>
      <c r="GO956" s="254"/>
      <c r="GP956" s="254"/>
      <c r="GQ956" s="254"/>
      <c r="GR956" s="254"/>
      <c r="GS956" s="254"/>
      <c r="GT956" s="254"/>
      <c r="GU956" s="254"/>
      <c r="GV956" s="254"/>
      <c r="GW956" s="254"/>
      <c r="GX956" s="254"/>
      <c r="GY956" s="254"/>
      <c r="GZ956" s="254"/>
      <c r="HA956" s="254"/>
      <c r="HB956" s="254"/>
      <c r="HC956" s="254"/>
      <c r="HD956" s="254"/>
      <c r="HE956" s="254"/>
      <c r="HF956" s="254"/>
      <c r="HG956" s="254"/>
      <c r="HH956" s="254"/>
      <c r="HI956" s="254"/>
      <c r="HJ956" s="254"/>
      <c r="HK956" s="254"/>
      <c r="HL956" s="254"/>
      <c r="HM956" s="254"/>
      <c r="HN956" s="254"/>
      <c r="HO956" s="254"/>
      <c r="HP956" s="254"/>
      <c r="HQ956" s="254"/>
      <c r="HR956" s="254"/>
      <c r="HS956" s="254"/>
      <c r="HT956" s="254"/>
      <c r="HU956" s="254"/>
      <c r="HV956" s="254"/>
      <c r="HW956" s="254"/>
      <c r="HX956" s="254"/>
      <c r="HY956" s="254"/>
      <c r="HZ956" s="254"/>
      <c r="IA956" s="254"/>
      <c r="IB956" s="254"/>
      <c r="IC956" s="254"/>
      <c r="ID956" s="254"/>
      <c r="IE956" s="254"/>
      <c r="IF956" s="254"/>
      <c r="IG956" s="254"/>
      <c r="IH956" s="254"/>
      <c r="II956" s="254"/>
      <c r="IJ956" s="254"/>
      <c r="IK956" s="254"/>
      <c r="IL956" s="254"/>
      <c r="IM956" s="254"/>
      <c r="IN956" s="254"/>
      <c r="IO956" s="254"/>
      <c r="IP956" s="254"/>
      <c r="IQ956" s="254"/>
      <c r="IR956" s="254"/>
      <c r="IS956" s="254"/>
      <c r="IT956" s="254"/>
      <c r="IU956" s="254"/>
      <c r="IV956" s="254"/>
      <c r="IW956" s="254"/>
      <c r="IX956" s="254"/>
      <c r="IY956" s="254"/>
    </row>
    <row r="957" spans="1:259" s="327" customFormat="1" ht="12.95" customHeight="1">
      <c r="A957" s="330" t="s">
        <v>978</v>
      </c>
      <c r="B957" s="331"/>
      <c r="C957" s="331"/>
      <c r="D957" s="334">
        <v>230000616</v>
      </c>
      <c r="E957" s="335" t="s">
        <v>1395</v>
      </c>
      <c r="F957" s="335"/>
      <c r="G957" s="336">
        <v>22100431</v>
      </c>
      <c r="H957" s="177"/>
      <c r="I957" s="177" t="s">
        <v>2576</v>
      </c>
      <c r="J957" s="177" t="s">
        <v>2577</v>
      </c>
      <c r="K957" s="177" t="s">
        <v>2578</v>
      </c>
      <c r="L957" s="177" t="s">
        <v>103</v>
      </c>
      <c r="M957" s="178" t="s">
        <v>925</v>
      </c>
      <c r="N957" s="177"/>
      <c r="O957" s="179" t="s">
        <v>105</v>
      </c>
      <c r="P957" s="179" t="s">
        <v>106</v>
      </c>
      <c r="Q957" s="177" t="s">
        <v>107</v>
      </c>
      <c r="R957" s="179" t="s">
        <v>1092</v>
      </c>
      <c r="S957" s="177" t="s">
        <v>109</v>
      </c>
      <c r="T957" s="179" t="s">
        <v>106</v>
      </c>
      <c r="U957" s="177" t="s">
        <v>121</v>
      </c>
      <c r="V957" s="177" t="s">
        <v>111</v>
      </c>
      <c r="W957" s="352">
        <v>60</v>
      </c>
      <c r="X957" s="177" t="s">
        <v>112</v>
      </c>
      <c r="Y957" s="179"/>
      <c r="Z957" s="179"/>
      <c r="AA957" s="179"/>
      <c r="AB957" s="353"/>
      <c r="AC957" s="354">
        <v>90</v>
      </c>
      <c r="AD957" s="354">
        <v>10</v>
      </c>
      <c r="AE957" s="356" t="s">
        <v>547</v>
      </c>
      <c r="AF957" s="180" t="s">
        <v>114</v>
      </c>
      <c r="AG957" s="361">
        <v>750</v>
      </c>
      <c r="AH957" s="363">
        <v>3087</v>
      </c>
      <c r="AI957" s="32">
        <v>0</v>
      </c>
      <c r="AJ957" s="33">
        <f>AI957*1.12</f>
        <v>0</v>
      </c>
      <c r="AK957" s="181"/>
      <c r="AL957" s="181"/>
      <c r="AM957" s="181"/>
      <c r="AN957" s="252" t="s">
        <v>115</v>
      </c>
      <c r="AO957" s="177"/>
      <c r="AP957" s="177"/>
      <c r="AQ957" s="220"/>
      <c r="AR957" s="48"/>
      <c r="AS957" s="48" t="s">
        <v>2579</v>
      </c>
      <c r="AT957" s="48"/>
      <c r="AU957" s="48"/>
      <c r="AV957" s="48"/>
      <c r="AW957" s="75"/>
      <c r="AX957" s="75"/>
      <c r="AY957" s="75"/>
      <c r="AZ957" s="75"/>
      <c r="BA957" s="76"/>
      <c r="BB957" s="381"/>
      <c r="BC957" s="156"/>
      <c r="BD957" s="156"/>
      <c r="BE957" s="983">
        <v>860</v>
      </c>
      <c r="BF957" s="254"/>
      <c r="BG957" s="254"/>
      <c r="BH957" s="254"/>
      <c r="BI957" s="254"/>
      <c r="BJ957" s="254"/>
      <c r="BK957" s="254"/>
      <c r="BL957" s="254"/>
      <c r="BM957" s="254"/>
      <c r="BN957" s="254"/>
      <c r="BO957" s="254"/>
      <c r="BP957" s="254"/>
      <c r="BQ957" s="254"/>
      <c r="BR957" s="254"/>
      <c r="BS957" s="254"/>
      <c r="BT957" s="254"/>
      <c r="BU957" s="254"/>
      <c r="BV957" s="254"/>
      <c r="BW957" s="254"/>
      <c r="BX957" s="254"/>
      <c r="BY957" s="254"/>
      <c r="BZ957" s="254"/>
      <c r="CA957" s="254"/>
      <c r="CB957" s="254"/>
      <c r="CC957" s="254"/>
      <c r="CD957" s="254"/>
      <c r="CE957" s="254"/>
      <c r="CF957" s="254"/>
      <c r="CG957" s="254"/>
      <c r="CH957" s="254"/>
      <c r="CI957" s="254"/>
      <c r="CJ957" s="254"/>
      <c r="CK957" s="254"/>
      <c r="CL957" s="254"/>
      <c r="CM957" s="254"/>
      <c r="CN957" s="254"/>
      <c r="CO957" s="254"/>
      <c r="CP957" s="254"/>
      <c r="CQ957" s="254"/>
      <c r="CR957" s="254"/>
      <c r="CS957" s="254"/>
      <c r="CT957" s="254"/>
      <c r="CU957" s="254"/>
      <c r="CV957" s="254"/>
      <c r="CW957" s="254"/>
      <c r="CX957" s="254"/>
      <c r="CY957" s="254"/>
      <c r="CZ957" s="254"/>
      <c r="DA957" s="254"/>
      <c r="DB957" s="254"/>
      <c r="DC957" s="254"/>
      <c r="DD957" s="254"/>
      <c r="DE957" s="254"/>
      <c r="DF957" s="254"/>
      <c r="DG957" s="254"/>
      <c r="DH957" s="254"/>
      <c r="DI957" s="254"/>
      <c r="DJ957" s="254"/>
      <c r="DK957" s="254"/>
      <c r="DL957" s="254"/>
      <c r="DM957" s="254"/>
      <c r="DN957" s="254"/>
      <c r="DO957" s="254"/>
      <c r="DP957" s="254"/>
      <c r="DQ957" s="254"/>
      <c r="DR957" s="254"/>
      <c r="DS957" s="254"/>
      <c r="DT957" s="254"/>
      <c r="DU957" s="254"/>
      <c r="DV957" s="254"/>
      <c r="DW957" s="254"/>
      <c r="DX957" s="254"/>
      <c r="DY957" s="254"/>
      <c r="DZ957" s="254"/>
      <c r="EA957" s="254"/>
      <c r="EB957" s="254"/>
      <c r="EC957" s="254"/>
      <c r="ED957" s="254"/>
      <c r="EE957" s="254"/>
      <c r="EF957" s="254"/>
      <c r="EG957" s="254"/>
      <c r="EH957" s="254"/>
      <c r="EI957" s="254"/>
      <c r="EJ957" s="254"/>
      <c r="EK957" s="254"/>
      <c r="EL957" s="254"/>
      <c r="EM957" s="254"/>
      <c r="EN957" s="254"/>
      <c r="EO957" s="254"/>
      <c r="EP957" s="254"/>
      <c r="EQ957" s="254"/>
      <c r="ER957" s="254"/>
      <c r="ES957" s="254"/>
      <c r="ET957" s="254"/>
      <c r="EU957" s="254"/>
      <c r="EV957" s="254"/>
      <c r="EW957" s="254"/>
      <c r="EX957" s="254"/>
      <c r="EY957" s="254"/>
      <c r="EZ957" s="254"/>
      <c r="FA957" s="254"/>
      <c r="FB957" s="254"/>
      <c r="FC957" s="254"/>
      <c r="FD957" s="254"/>
      <c r="FE957" s="254"/>
      <c r="FF957" s="254"/>
      <c r="FG957" s="254"/>
      <c r="FH957" s="254"/>
      <c r="FI957" s="254"/>
      <c r="FJ957" s="254"/>
      <c r="FK957" s="254"/>
      <c r="FL957" s="254"/>
      <c r="FM957" s="254"/>
      <c r="FN957" s="254"/>
      <c r="FO957" s="254"/>
      <c r="FP957" s="254"/>
      <c r="FQ957" s="254"/>
      <c r="FR957" s="254"/>
      <c r="FS957" s="254"/>
      <c r="FT957" s="254"/>
      <c r="FU957" s="254"/>
      <c r="FV957" s="254"/>
      <c r="FW957" s="254"/>
      <c r="FX957" s="254"/>
      <c r="FY957" s="254"/>
      <c r="FZ957" s="254"/>
      <c r="GA957" s="254"/>
      <c r="GB957" s="254"/>
      <c r="GC957" s="254"/>
      <c r="GD957" s="254"/>
      <c r="GE957" s="254"/>
      <c r="GF957" s="254"/>
      <c r="GG957" s="254"/>
      <c r="GH957" s="254"/>
      <c r="GI957" s="254"/>
      <c r="GJ957" s="254"/>
      <c r="GK957" s="254"/>
      <c r="GL957" s="254"/>
      <c r="GM957" s="254"/>
      <c r="GN957" s="254"/>
      <c r="GO957" s="254"/>
      <c r="GP957" s="254"/>
      <c r="GQ957" s="254"/>
      <c r="GR957" s="254"/>
      <c r="GS957" s="254"/>
      <c r="GT957" s="254"/>
      <c r="GU957" s="254"/>
      <c r="GV957" s="254"/>
      <c r="GW957" s="254"/>
      <c r="GX957" s="254"/>
      <c r="GY957" s="254"/>
      <c r="GZ957" s="254"/>
      <c r="HA957" s="254"/>
      <c r="HB957" s="254"/>
      <c r="HC957" s="254"/>
      <c r="HD957" s="254"/>
      <c r="HE957" s="254"/>
      <c r="HF957" s="254"/>
      <c r="HG957" s="254"/>
      <c r="HH957" s="254"/>
      <c r="HI957" s="254"/>
      <c r="HJ957" s="254"/>
      <c r="HK957" s="254"/>
      <c r="HL957" s="254"/>
      <c r="HM957" s="254"/>
      <c r="HN957" s="254"/>
      <c r="HO957" s="254"/>
      <c r="HP957" s="254"/>
      <c r="HQ957" s="254"/>
      <c r="HR957" s="254"/>
      <c r="HS957" s="254"/>
      <c r="HT957" s="254"/>
      <c r="HU957" s="254"/>
      <c r="HV957" s="254"/>
      <c r="HW957" s="254"/>
      <c r="HX957" s="254"/>
      <c r="HY957" s="254"/>
      <c r="HZ957" s="254"/>
      <c r="IA957" s="254"/>
      <c r="IB957" s="254"/>
      <c r="IC957" s="254"/>
      <c r="ID957" s="254"/>
      <c r="IE957" s="254"/>
      <c r="IF957" s="254"/>
      <c r="IG957" s="254"/>
      <c r="IH957" s="254"/>
      <c r="II957" s="254"/>
      <c r="IJ957" s="254"/>
      <c r="IK957" s="254"/>
      <c r="IL957" s="254"/>
      <c r="IM957" s="254"/>
      <c r="IN957" s="254"/>
      <c r="IO957" s="254"/>
      <c r="IP957" s="254"/>
      <c r="IQ957" s="254"/>
      <c r="IR957" s="254"/>
      <c r="IS957" s="254"/>
      <c r="IT957" s="254"/>
      <c r="IU957" s="254"/>
      <c r="IV957" s="254"/>
      <c r="IW957" s="254"/>
      <c r="IX957" s="254"/>
      <c r="IY957" s="254"/>
    </row>
    <row r="958" spans="1:259" s="327" customFormat="1" ht="12.95" customHeight="1">
      <c r="A958" s="1442" t="s">
        <v>978</v>
      </c>
      <c r="B958" s="1559"/>
      <c r="C958" s="1559"/>
      <c r="D958" s="1567">
        <v>230000616</v>
      </c>
      <c r="E958" s="1443" t="s">
        <v>4883</v>
      </c>
      <c r="F958" s="1443" t="s">
        <v>4883</v>
      </c>
      <c r="G958" s="1559"/>
      <c r="H958" s="1559"/>
      <c r="I958" s="1443" t="s">
        <v>2576</v>
      </c>
      <c r="J958" s="1443" t="s">
        <v>2577</v>
      </c>
      <c r="K958" s="1443" t="s">
        <v>2578</v>
      </c>
      <c r="L958" s="1443" t="s">
        <v>103</v>
      </c>
      <c r="M958" s="1689"/>
      <c r="N958" s="1443"/>
      <c r="O958" s="1442" t="s">
        <v>105</v>
      </c>
      <c r="P958" s="1444" t="s">
        <v>106</v>
      </c>
      <c r="Q958" s="1443" t="s">
        <v>107</v>
      </c>
      <c r="R958" s="1444" t="s">
        <v>2134</v>
      </c>
      <c r="S958" s="1443" t="s">
        <v>109</v>
      </c>
      <c r="T958" s="1444" t="s">
        <v>106</v>
      </c>
      <c r="U958" s="1443" t="s">
        <v>121</v>
      </c>
      <c r="V958" s="1443" t="s">
        <v>111</v>
      </c>
      <c r="W958" s="1444">
        <v>60</v>
      </c>
      <c r="X958" s="1443" t="s">
        <v>112</v>
      </c>
      <c r="Y958" s="1444"/>
      <c r="Z958" s="1444"/>
      <c r="AA958" s="1444"/>
      <c r="AB958" s="1444">
        <v>0</v>
      </c>
      <c r="AC958" s="1443">
        <v>90</v>
      </c>
      <c r="AD958" s="1443">
        <v>10</v>
      </c>
      <c r="AE958" s="1445" t="s">
        <v>547</v>
      </c>
      <c r="AF958" s="1446" t="s">
        <v>114</v>
      </c>
      <c r="AG958" s="1447">
        <v>74.72</v>
      </c>
      <c r="AH958" s="1447">
        <v>3087</v>
      </c>
      <c r="AI958" s="1916">
        <v>0</v>
      </c>
      <c r="AJ958" s="1916">
        <v>0</v>
      </c>
      <c r="AK958" s="1449"/>
      <c r="AL958" s="1448"/>
      <c r="AM958" s="1448"/>
      <c r="AN958" s="1450" t="s">
        <v>115</v>
      </c>
      <c r="AO958" s="1443"/>
      <c r="AP958" s="1443"/>
      <c r="AQ958" s="1451"/>
      <c r="AR958" s="1375"/>
      <c r="AS958" s="1375" t="s">
        <v>2579</v>
      </c>
      <c r="AT958" s="1375"/>
      <c r="AU958" s="1375"/>
      <c r="AV958" s="1375"/>
      <c r="AW958" s="1375"/>
      <c r="AX958" s="1375"/>
      <c r="AY958" s="1375"/>
      <c r="AZ958" s="1383" t="s">
        <v>5005</v>
      </c>
      <c r="BA958" s="1383" t="s">
        <v>4556</v>
      </c>
      <c r="BB958" s="254"/>
      <c r="BC958" s="1"/>
      <c r="BD958" s="1" t="e">
        <f>VLOOKUP($F$2877:$F$3305,$E$17:$BE$2871,53,0)</f>
        <v>#VALUE!</v>
      </c>
      <c r="BE958" s="979" t="e">
        <f>BD958+0.5</f>
        <v>#VALUE!</v>
      </c>
      <c r="BF958" s="254"/>
      <c r="BG958" s="254"/>
      <c r="BH958" s="254"/>
      <c r="BI958" s="254"/>
      <c r="BJ958" s="254"/>
      <c r="BK958" s="254"/>
      <c r="BL958" s="254"/>
      <c r="BM958" s="254"/>
      <c r="BN958" s="254"/>
      <c r="BO958" s="254"/>
      <c r="BP958" s="254"/>
      <c r="BQ958" s="254"/>
      <c r="BR958" s="254"/>
      <c r="BS958" s="254"/>
      <c r="BT958" s="254"/>
      <c r="BU958" s="254"/>
      <c r="BV958" s="254"/>
      <c r="BW958" s="254"/>
      <c r="BX958" s="254"/>
      <c r="BY958" s="254"/>
      <c r="BZ958" s="254"/>
      <c r="CA958" s="254"/>
      <c r="CB958" s="254"/>
      <c r="CC958" s="254"/>
      <c r="CD958" s="254"/>
      <c r="CE958" s="254"/>
      <c r="CF958" s="254"/>
      <c r="CG958" s="254"/>
      <c r="CH958" s="254"/>
      <c r="CI958" s="254"/>
      <c r="CJ958" s="254"/>
      <c r="CK958" s="254"/>
      <c r="CL958" s="254"/>
      <c r="CM958" s="254"/>
      <c r="CN958" s="254"/>
      <c r="CO958" s="254"/>
      <c r="CP958" s="254"/>
      <c r="CQ958" s="254"/>
      <c r="CR958" s="254"/>
      <c r="CS958" s="254"/>
      <c r="CT958" s="254"/>
      <c r="CU958" s="254"/>
      <c r="CV958" s="254"/>
      <c r="CW958" s="254"/>
      <c r="CX958" s="254"/>
      <c r="CY958" s="254"/>
      <c r="CZ958" s="254"/>
      <c r="DA958" s="254"/>
      <c r="DB958" s="254"/>
      <c r="DC958" s="254"/>
      <c r="DD958" s="254"/>
      <c r="DE958" s="254"/>
      <c r="DF958" s="254"/>
      <c r="DG958" s="254"/>
      <c r="DH958" s="254"/>
      <c r="DI958" s="254"/>
      <c r="DJ958" s="254"/>
      <c r="DK958" s="254"/>
      <c r="DL958" s="254"/>
      <c r="DM958" s="254"/>
      <c r="DN958" s="254"/>
      <c r="DO958" s="254"/>
      <c r="DP958" s="254"/>
      <c r="DQ958" s="254"/>
      <c r="DR958" s="254"/>
      <c r="DS958" s="254"/>
      <c r="DT958" s="254"/>
      <c r="DU958" s="254"/>
      <c r="DV958" s="254"/>
      <c r="DW958" s="254"/>
      <c r="DX958" s="254"/>
      <c r="DY958" s="254"/>
      <c r="DZ958" s="254"/>
      <c r="EA958" s="254"/>
      <c r="EB958" s="254"/>
      <c r="EC958" s="254"/>
      <c r="ED958" s="254"/>
      <c r="EE958" s="254"/>
      <c r="EF958" s="254"/>
      <c r="EG958" s="254"/>
      <c r="EH958" s="254"/>
      <c r="EI958" s="254"/>
      <c r="EJ958" s="254"/>
      <c r="EK958" s="254"/>
      <c r="EL958" s="254"/>
      <c r="EM958" s="254"/>
      <c r="EN958" s="254"/>
      <c r="EO958" s="254"/>
      <c r="EP958" s="254"/>
      <c r="EQ958" s="254"/>
      <c r="ER958" s="254"/>
      <c r="ES958" s="254"/>
      <c r="ET958" s="254"/>
      <c r="EU958" s="254"/>
      <c r="EV958" s="254"/>
      <c r="EW958" s="254"/>
      <c r="EX958" s="254"/>
      <c r="EY958" s="254"/>
      <c r="EZ958" s="254"/>
      <c r="FA958" s="254"/>
      <c r="FB958" s="254"/>
      <c r="FC958" s="254"/>
      <c r="FD958" s="254"/>
      <c r="FE958" s="254"/>
      <c r="FF958" s="254"/>
      <c r="FG958" s="254"/>
      <c r="FH958" s="254"/>
      <c r="FI958" s="254"/>
      <c r="FJ958" s="254"/>
      <c r="FK958" s="254"/>
      <c r="FL958" s="254"/>
      <c r="FM958" s="254"/>
      <c r="FN958" s="254"/>
      <c r="FO958" s="254"/>
      <c r="FP958" s="254"/>
      <c r="FQ958" s="254"/>
      <c r="FR958" s="254"/>
      <c r="FS958" s="254"/>
      <c r="FT958" s="254"/>
      <c r="FU958" s="254"/>
      <c r="FV958" s="254"/>
      <c r="FW958" s="254"/>
      <c r="FX958" s="254"/>
      <c r="FY958" s="254"/>
      <c r="FZ958" s="254"/>
      <c r="GA958" s="254"/>
      <c r="GB958" s="254"/>
      <c r="GC958" s="254"/>
      <c r="GD958" s="254"/>
      <c r="GE958" s="254"/>
      <c r="GF958" s="254"/>
      <c r="GG958" s="254"/>
      <c r="GH958" s="254"/>
      <c r="GI958" s="254"/>
      <c r="GJ958" s="254"/>
      <c r="GK958" s="254"/>
      <c r="GL958" s="254"/>
      <c r="GM958" s="254"/>
      <c r="GN958" s="254"/>
      <c r="GO958" s="254"/>
      <c r="GP958" s="254"/>
      <c r="GQ958" s="254"/>
      <c r="GR958" s="254"/>
      <c r="GS958" s="254"/>
      <c r="GT958" s="254"/>
      <c r="GU958" s="254"/>
      <c r="GV958" s="254"/>
      <c r="GW958" s="254"/>
      <c r="GX958" s="254"/>
      <c r="GY958" s="254"/>
      <c r="GZ958" s="254"/>
      <c r="HA958" s="254"/>
      <c r="HB958" s="254"/>
      <c r="HC958" s="254"/>
      <c r="HD958" s="254"/>
      <c r="HE958" s="254"/>
      <c r="HF958" s="254"/>
      <c r="HG958" s="254"/>
      <c r="HH958" s="254"/>
      <c r="HI958" s="254"/>
      <c r="HJ958" s="254"/>
      <c r="HK958" s="254"/>
      <c r="HL958" s="254"/>
      <c r="HM958" s="254"/>
      <c r="HN958" s="254"/>
      <c r="HO958" s="254"/>
      <c r="HP958" s="254"/>
      <c r="HQ958" s="254"/>
      <c r="HR958" s="254"/>
      <c r="HS958" s="254"/>
      <c r="HT958" s="254"/>
      <c r="HU958" s="254"/>
      <c r="HV958" s="254"/>
      <c r="HW958" s="254"/>
      <c r="HX958" s="254"/>
      <c r="HY958" s="254"/>
      <c r="HZ958" s="254"/>
      <c r="IA958" s="254"/>
      <c r="IB958" s="254"/>
      <c r="IC958" s="254"/>
      <c r="ID958" s="254"/>
      <c r="IE958" s="254"/>
      <c r="IF958" s="254"/>
      <c r="IG958" s="254"/>
      <c r="IH958" s="254"/>
      <c r="II958" s="254"/>
      <c r="IJ958" s="254"/>
      <c r="IK958" s="254"/>
      <c r="IL958" s="254"/>
      <c r="IM958" s="254"/>
      <c r="IN958" s="254"/>
      <c r="IO958" s="254"/>
      <c r="IP958" s="254"/>
      <c r="IQ958" s="254"/>
      <c r="IR958" s="254"/>
      <c r="IS958" s="254"/>
      <c r="IT958" s="254"/>
      <c r="IU958" s="254"/>
      <c r="IV958" s="254"/>
      <c r="IW958" s="254"/>
      <c r="IX958" s="254"/>
      <c r="IY958" s="254"/>
    </row>
    <row r="959" spans="1:259" s="327" customFormat="1" ht="12.95" customHeight="1">
      <c r="A959" s="330" t="s">
        <v>978</v>
      </c>
      <c r="B959" s="331"/>
      <c r="C959" s="331"/>
      <c r="D959" s="334">
        <v>230000516</v>
      </c>
      <c r="E959" s="335" t="s">
        <v>1394</v>
      </c>
      <c r="F959" s="335"/>
      <c r="G959" s="336">
        <v>22100432</v>
      </c>
      <c r="H959" s="177"/>
      <c r="I959" s="177" t="s">
        <v>2580</v>
      </c>
      <c r="J959" s="177" t="s">
        <v>2581</v>
      </c>
      <c r="K959" s="177" t="s">
        <v>2582</v>
      </c>
      <c r="L959" s="177" t="s">
        <v>103</v>
      </c>
      <c r="M959" s="178" t="s">
        <v>925</v>
      </c>
      <c r="N959" s="177"/>
      <c r="O959" s="179" t="s">
        <v>105</v>
      </c>
      <c r="P959" s="179" t="s">
        <v>106</v>
      </c>
      <c r="Q959" s="177" t="s">
        <v>107</v>
      </c>
      <c r="R959" s="179" t="s">
        <v>1092</v>
      </c>
      <c r="S959" s="177" t="s">
        <v>109</v>
      </c>
      <c r="T959" s="179" t="s">
        <v>106</v>
      </c>
      <c r="U959" s="177" t="s">
        <v>121</v>
      </c>
      <c r="V959" s="177" t="s">
        <v>111</v>
      </c>
      <c r="W959" s="352">
        <v>60</v>
      </c>
      <c r="X959" s="177" t="s">
        <v>112</v>
      </c>
      <c r="Y959" s="179"/>
      <c r="Z959" s="179"/>
      <c r="AA959" s="179"/>
      <c r="AB959" s="353"/>
      <c r="AC959" s="354">
        <v>90</v>
      </c>
      <c r="AD959" s="354">
        <v>10</v>
      </c>
      <c r="AE959" s="356" t="s">
        <v>547</v>
      </c>
      <c r="AF959" s="180" t="s">
        <v>114</v>
      </c>
      <c r="AG959" s="361">
        <v>920</v>
      </c>
      <c r="AH959" s="363">
        <v>2982</v>
      </c>
      <c r="AI959" s="365">
        <v>0</v>
      </c>
      <c r="AJ959" s="248">
        <f>AI959*1.12</f>
        <v>0</v>
      </c>
      <c r="AK959" s="181"/>
      <c r="AL959" s="181"/>
      <c r="AM959" s="181"/>
      <c r="AN959" s="252" t="s">
        <v>115</v>
      </c>
      <c r="AO959" s="177"/>
      <c r="AP959" s="177"/>
      <c r="AQ959" s="220"/>
      <c r="AR959" s="48"/>
      <c r="AS959" s="48" t="s">
        <v>2583</v>
      </c>
      <c r="AT959" s="48"/>
      <c r="AU959" s="48"/>
      <c r="AV959" s="48"/>
      <c r="AW959" s="75"/>
      <c r="AX959" s="75"/>
      <c r="AY959" s="75"/>
      <c r="AZ959" s="75"/>
      <c r="BA959" s="76"/>
      <c r="BB959" s="381"/>
      <c r="BC959" s="156"/>
      <c r="BD959" s="156"/>
      <c r="BE959" s="983">
        <v>862</v>
      </c>
      <c r="BF959" s="254"/>
      <c r="BG959" s="254"/>
      <c r="BH959" s="254"/>
      <c r="BI959" s="254"/>
      <c r="BJ959" s="254"/>
      <c r="BK959" s="254"/>
      <c r="BL959" s="254"/>
      <c r="BM959" s="254"/>
      <c r="BN959" s="254"/>
      <c r="BO959" s="254"/>
      <c r="BP959" s="254"/>
      <c r="BQ959" s="254"/>
      <c r="BR959" s="254"/>
      <c r="BS959" s="254"/>
      <c r="BT959" s="254"/>
      <c r="BU959" s="254"/>
      <c r="BV959" s="254"/>
      <c r="BW959" s="254"/>
      <c r="BX959" s="254"/>
      <c r="BY959" s="254"/>
      <c r="BZ959" s="254"/>
      <c r="CA959" s="254"/>
      <c r="CB959" s="254"/>
      <c r="CC959" s="254"/>
      <c r="CD959" s="254"/>
      <c r="CE959" s="254"/>
      <c r="CF959" s="254"/>
      <c r="CG959" s="254"/>
      <c r="CH959" s="254"/>
      <c r="CI959" s="254"/>
      <c r="CJ959" s="254"/>
      <c r="CK959" s="254"/>
      <c r="CL959" s="254"/>
      <c r="CM959" s="254"/>
      <c r="CN959" s="254"/>
      <c r="CO959" s="254"/>
      <c r="CP959" s="254"/>
      <c r="CQ959" s="254"/>
      <c r="CR959" s="254"/>
      <c r="CS959" s="254"/>
      <c r="CT959" s="254"/>
      <c r="CU959" s="254"/>
      <c r="CV959" s="254"/>
      <c r="CW959" s="254"/>
      <c r="CX959" s="254"/>
      <c r="CY959" s="254"/>
      <c r="CZ959" s="254"/>
      <c r="DA959" s="254"/>
      <c r="DB959" s="254"/>
      <c r="DC959" s="254"/>
      <c r="DD959" s="254"/>
      <c r="DE959" s="254"/>
      <c r="DF959" s="254"/>
      <c r="DG959" s="254"/>
      <c r="DH959" s="254"/>
      <c r="DI959" s="254"/>
      <c r="DJ959" s="254"/>
      <c r="DK959" s="254"/>
      <c r="DL959" s="254"/>
      <c r="DM959" s="254"/>
      <c r="DN959" s="254"/>
      <c r="DO959" s="254"/>
      <c r="DP959" s="254"/>
      <c r="DQ959" s="254"/>
      <c r="DR959" s="254"/>
      <c r="DS959" s="254"/>
      <c r="DT959" s="254"/>
      <c r="DU959" s="254"/>
      <c r="DV959" s="254"/>
      <c r="DW959" s="254"/>
      <c r="DX959" s="254"/>
      <c r="DY959" s="254"/>
      <c r="DZ959" s="254"/>
      <c r="EA959" s="254"/>
      <c r="EB959" s="254"/>
      <c r="EC959" s="254"/>
      <c r="ED959" s="254"/>
      <c r="EE959" s="254"/>
      <c r="EF959" s="254"/>
      <c r="EG959" s="254"/>
      <c r="EH959" s="254"/>
      <c r="EI959" s="254"/>
      <c r="EJ959" s="254"/>
      <c r="EK959" s="254"/>
      <c r="EL959" s="254"/>
      <c r="EM959" s="254"/>
      <c r="EN959" s="254"/>
      <c r="EO959" s="254"/>
      <c r="EP959" s="254"/>
      <c r="EQ959" s="254"/>
      <c r="ER959" s="254"/>
      <c r="ES959" s="254"/>
      <c r="ET959" s="254"/>
      <c r="EU959" s="254"/>
      <c r="EV959" s="254"/>
      <c r="EW959" s="254"/>
      <c r="EX959" s="254"/>
      <c r="EY959" s="254"/>
      <c r="EZ959" s="254"/>
      <c r="FA959" s="254"/>
      <c r="FB959" s="254"/>
      <c r="FC959" s="254"/>
      <c r="FD959" s="254"/>
      <c r="FE959" s="254"/>
      <c r="FF959" s="254"/>
      <c r="FG959" s="254"/>
      <c r="FH959" s="254"/>
      <c r="FI959" s="254"/>
      <c r="FJ959" s="254"/>
      <c r="FK959" s="254"/>
      <c r="FL959" s="254"/>
      <c r="FM959" s="254"/>
      <c r="FN959" s="254"/>
      <c r="FO959" s="254"/>
      <c r="FP959" s="254"/>
      <c r="FQ959" s="254"/>
      <c r="FR959" s="254"/>
      <c r="FS959" s="254"/>
      <c r="FT959" s="254"/>
      <c r="FU959" s="254"/>
      <c r="FV959" s="254"/>
      <c r="FW959" s="254"/>
      <c r="FX959" s="254"/>
      <c r="FY959" s="254"/>
      <c r="FZ959" s="254"/>
      <c r="GA959" s="254"/>
      <c r="GB959" s="254"/>
      <c r="GC959" s="254"/>
      <c r="GD959" s="254"/>
      <c r="GE959" s="254"/>
      <c r="GF959" s="254"/>
      <c r="GG959" s="254"/>
      <c r="GH959" s="254"/>
      <c r="GI959" s="254"/>
      <c r="GJ959" s="254"/>
      <c r="GK959" s="254"/>
      <c r="GL959" s="254"/>
      <c r="GM959" s="254"/>
      <c r="GN959" s="254"/>
      <c r="GO959" s="254"/>
      <c r="GP959" s="254"/>
      <c r="GQ959" s="254"/>
      <c r="GR959" s="254"/>
      <c r="GS959" s="254"/>
      <c r="GT959" s="254"/>
      <c r="GU959" s="254"/>
      <c r="GV959" s="254"/>
      <c r="GW959" s="254"/>
      <c r="GX959" s="254"/>
      <c r="GY959" s="254"/>
      <c r="GZ959" s="254"/>
      <c r="HA959" s="254"/>
      <c r="HB959" s="254"/>
      <c r="HC959" s="254"/>
      <c r="HD959" s="254"/>
      <c r="HE959" s="254"/>
      <c r="HF959" s="254"/>
      <c r="HG959" s="254"/>
      <c r="HH959" s="254"/>
      <c r="HI959" s="254"/>
      <c r="HJ959" s="254"/>
      <c r="HK959" s="254"/>
      <c r="HL959" s="254"/>
      <c r="HM959" s="254"/>
      <c r="HN959" s="254"/>
      <c r="HO959" s="254"/>
      <c r="HP959" s="254"/>
      <c r="HQ959" s="254"/>
      <c r="HR959" s="254"/>
      <c r="HS959" s="254"/>
      <c r="HT959" s="254"/>
      <c r="HU959" s="254"/>
      <c r="HV959" s="254"/>
      <c r="HW959" s="254"/>
      <c r="HX959" s="254"/>
      <c r="HY959" s="254"/>
      <c r="HZ959" s="254"/>
      <c r="IA959" s="254"/>
      <c r="IB959" s="254"/>
      <c r="IC959" s="254"/>
      <c r="ID959" s="254"/>
      <c r="IE959" s="254"/>
      <c r="IF959" s="254"/>
      <c r="IG959" s="254"/>
      <c r="IH959" s="254"/>
      <c r="II959" s="254"/>
      <c r="IJ959" s="254"/>
      <c r="IK959" s="254"/>
      <c r="IL959" s="254"/>
      <c r="IM959" s="254"/>
      <c r="IN959" s="254"/>
      <c r="IO959" s="254"/>
      <c r="IP959" s="254"/>
      <c r="IQ959" s="254"/>
      <c r="IR959" s="254"/>
      <c r="IS959" s="254"/>
      <c r="IT959" s="254"/>
      <c r="IU959" s="254"/>
      <c r="IV959" s="254"/>
      <c r="IW959" s="254"/>
      <c r="IX959" s="254"/>
      <c r="IY959" s="254"/>
    </row>
    <row r="960" spans="1:259" s="327" customFormat="1" ht="12.95" customHeight="1">
      <c r="A960" s="1442" t="s">
        <v>978</v>
      </c>
      <c r="B960" s="1559"/>
      <c r="C960" s="1559"/>
      <c r="D960" s="1567">
        <v>230000516</v>
      </c>
      <c r="E960" s="1443" t="s">
        <v>4884</v>
      </c>
      <c r="F960" s="1443" t="s">
        <v>4884</v>
      </c>
      <c r="G960" s="1559"/>
      <c r="H960" s="1559"/>
      <c r="I960" s="1443" t="s">
        <v>2580</v>
      </c>
      <c r="J960" s="1443" t="s">
        <v>2581</v>
      </c>
      <c r="K960" s="1443" t="s">
        <v>2582</v>
      </c>
      <c r="L960" s="1443" t="s">
        <v>103</v>
      </c>
      <c r="M960" s="1689"/>
      <c r="N960" s="1443"/>
      <c r="O960" s="1442" t="s">
        <v>105</v>
      </c>
      <c r="P960" s="1444" t="s">
        <v>106</v>
      </c>
      <c r="Q960" s="1443" t="s">
        <v>107</v>
      </c>
      <c r="R960" s="1444" t="s">
        <v>2134</v>
      </c>
      <c r="S960" s="1443" t="s">
        <v>109</v>
      </c>
      <c r="T960" s="1444" t="s">
        <v>106</v>
      </c>
      <c r="U960" s="1443" t="s">
        <v>121</v>
      </c>
      <c r="V960" s="1443" t="s">
        <v>111</v>
      </c>
      <c r="W960" s="1444">
        <v>60</v>
      </c>
      <c r="X960" s="1443" t="s">
        <v>112</v>
      </c>
      <c r="Y960" s="1444"/>
      <c r="Z960" s="1444"/>
      <c r="AA960" s="1444"/>
      <c r="AB960" s="1444">
        <v>0</v>
      </c>
      <c r="AC960" s="1443">
        <v>90</v>
      </c>
      <c r="AD960" s="1443">
        <v>10</v>
      </c>
      <c r="AE960" s="1445" t="s">
        <v>547</v>
      </c>
      <c r="AF960" s="1446" t="s">
        <v>114</v>
      </c>
      <c r="AG960" s="1447">
        <v>346.26</v>
      </c>
      <c r="AH960" s="1447">
        <v>2982</v>
      </c>
      <c r="AI960" s="1916">
        <v>0</v>
      </c>
      <c r="AJ960" s="1916">
        <v>0</v>
      </c>
      <c r="AK960" s="1449"/>
      <c r="AL960" s="1448"/>
      <c r="AM960" s="1448"/>
      <c r="AN960" s="1450" t="s">
        <v>115</v>
      </c>
      <c r="AO960" s="1443"/>
      <c r="AP960" s="1443"/>
      <c r="AQ960" s="1451"/>
      <c r="AR960" s="1375"/>
      <c r="AS960" s="1375" t="s">
        <v>2583</v>
      </c>
      <c r="AT960" s="1375"/>
      <c r="AU960" s="1375"/>
      <c r="AV960" s="1375"/>
      <c r="AW960" s="1375"/>
      <c r="AX960" s="1375"/>
      <c r="AY960" s="1375"/>
      <c r="AZ960" s="1383" t="s">
        <v>5005</v>
      </c>
      <c r="BA960" s="1383" t="s">
        <v>4556</v>
      </c>
      <c r="BB960" s="254"/>
      <c r="BC960" s="1"/>
      <c r="BD960" s="1" t="e">
        <f>VLOOKUP($F$2877:$F$3305,$E$17:$BE$2871,53,0)</f>
        <v>#VALUE!</v>
      </c>
      <c r="BE960" s="979" t="e">
        <f>BD960+0.5</f>
        <v>#VALUE!</v>
      </c>
      <c r="BF960" s="254"/>
      <c r="BG960" s="254"/>
      <c r="BH960" s="254"/>
      <c r="BI960" s="254"/>
      <c r="BJ960" s="254"/>
      <c r="BK960" s="254"/>
      <c r="BL960" s="254"/>
      <c r="BM960" s="254"/>
      <c r="BN960" s="254"/>
      <c r="BO960" s="254"/>
      <c r="BP960" s="254"/>
      <c r="BQ960" s="254"/>
      <c r="BR960" s="254"/>
      <c r="BS960" s="254"/>
      <c r="BT960" s="254"/>
      <c r="BU960" s="254"/>
      <c r="BV960" s="254"/>
      <c r="BW960" s="254"/>
      <c r="BX960" s="254"/>
      <c r="BY960" s="254"/>
      <c r="BZ960" s="254"/>
      <c r="CA960" s="254"/>
      <c r="CB960" s="254"/>
      <c r="CC960" s="254"/>
      <c r="CD960" s="254"/>
      <c r="CE960" s="254"/>
      <c r="CF960" s="254"/>
      <c r="CG960" s="254"/>
      <c r="CH960" s="254"/>
      <c r="CI960" s="254"/>
      <c r="CJ960" s="254"/>
      <c r="CK960" s="254"/>
      <c r="CL960" s="254"/>
      <c r="CM960" s="254"/>
      <c r="CN960" s="254"/>
      <c r="CO960" s="254"/>
      <c r="CP960" s="254"/>
      <c r="CQ960" s="254"/>
      <c r="CR960" s="254"/>
      <c r="CS960" s="254"/>
      <c r="CT960" s="254"/>
      <c r="CU960" s="254"/>
      <c r="CV960" s="254"/>
      <c r="CW960" s="254"/>
      <c r="CX960" s="254"/>
      <c r="CY960" s="254"/>
      <c r="CZ960" s="254"/>
      <c r="DA960" s="254"/>
      <c r="DB960" s="254"/>
      <c r="DC960" s="254"/>
      <c r="DD960" s="254"/>
      <c r="DE960" s="254"/>
      <c r="DF960" s="254"/>
      <c r="DG960" s="254"/>
      <c r="DH960" s="254"/>
      <c r="DI960" s="254"/>
      <c r="DJ960" s="254"/>
      <c r="DK960" s="254"/>
      <c r="DL960" s="254"/>
      <c r="DM960" s="254"/>
      <c r="DN960" s="254"/>
      <c r="DO960" s="254"/>
      <c r="DP960" s="254"/>
      <c r="DQ960" s="254"/>
      <c r="DR960" s="254"/>
      <c r="DS960" s="254"/>
      <c r="DT960" s="254"/>
      <c r="DU960" s="254"/>
      <c r="DV960" s="254"/>
      <c r="DW960" s="254"/>
      <c r="DX960" s="254"/>
      <c r="DY960" s="254"/>
      <c r="DZ960" s="254"/>
      <c r="EA960" s="254"/>
      <c r="EB960" s="254"/>
      <c r="EC960" s="254"/>
      <c r="ED960" s="254"/>
      <c r="EE960" s="254"/>
      <c r="EF960" s="254"/>
      <c r="EG960" s="254"/>
      <c r="EH960" s="254"/>
      <c r="EI960" s="254"/>
      <c r="EJ960" s="254"/>
      <c r="EK960" s="254"/>
      <c r="EL960" s="254"/>
      <c r="EM960" s="254"/>
      <c r="EN960" s="254"/>
      <c r="EO960" s="254"/>
      <c r="EP960" s="254"/>
      <c r="EQ960" s="254"/>
      <c r="ER960" s="254"/>
      <c r="ES960" s="254"/>
      <c r="ET960" s="254"/>
      <c r="EU960" s="254"/>
      <c r="EV960" s="254"/>
      <c r="EW960" s="254"/>
      <c r="EX960" s="254"/>
      <c r="EY960" s="254"/>
      <c r="EZ960" s="254"/>
      <c r="FA960" s="254"/>
      <c r="FB960" s="254"/>
      <c r="FC960" s="254"/>
      <c r="FD960" s="254"/>
      <c r="FE960" s="254"/>
      <c r="FF960" s="254"/>
      <c r="FG960" s="254"/>
      <c r="FH960" s="254"/>
      <c r="FI960" s="254"/>
      <c r="FJ960" s="254"/>
      <c r="FK960" s="254"/>
      <c r="FL960" s="254"/>
      <c r="FM960" s="254"/>
      <c r="FN960" s="254"/>
      <c r="FO960" s="254"/>
      <c r="FP960" s="254"/>
      <c r="FQ960" s="254"/>
      <c r="FR960" s="254"/>
      <c r="FS960" s="254"/>
      <c r="FT960" s="254"/>
      <c r="FU960" s="254"/>
      <c r="FV960" s="254"/>
      <c r="FW960" s="254"/>
      <c r="FX960" s="254"/>
      <c r="FY960" s="254"/>
      <c r="FZ960" s="254"/>
      <c r="GA960" s="254"/>
      <c r="GB960" s="254"/>
      <c r="GC960" s="254"/>
      <c r="GD960" s="254"/>
      <c r="GE960" s="254"/>
      <c r="GF960" s="254"/>
      <c r="GG960" s="254"/>
      <c r="GH960" s="254"/>
      <c r="GI960" s="254"/>
      <c r="GJ960" s="254"/>
      <c r="GK960" s="254"/>
      <c r="GL960" s="254"/>
      <c r="GM960" s="254"/>
      <c r="GN960" s="254"/>
      <c r="GO960" s="254"/>
      <c r="GP960" s="254"/>
      <c r="GQ960" s="254"/>
      <c r="GR960" s="254"/>
      <c r="GS960" s="254"/>
      <c r="GT960" s="254"/>
      <c r="GU960" s="254"/>
      <c r="GV960" s="254"/>
      <c r="GW960" s="254"/>
      <c r="GX960" s="254"/>
      <c r="GY960" s="254"/>
      <c r="GZ960" s="254"/>
      <c r="HA960" s="254"/>
      <c r="HB960" s="254"/>
      <c r="HC960" s="254"/>
      <c r="HD960" s="254"/>
      <c r="HE960" s="254"/>
      <c r="HF960" s="254"/>
      <c r="HG960" s="254"/>
      <c r="HH960" s="254"/>
      <c r="HI960" s="254"/>
      <c r="HJ960" s="254"/>
      <c r="HK960" s="254"/>
      <c r="HL960" s="254"/>
      <c r="HM960" s="254"/>
      <c r="HN960" s="254"/>
      <c r="HO960" s="254"/>
      <c r="HP960" s="254"/>
      <c r="HQ960" s="254"/>
      <c r="HR960" s="254"/>
      <c r="HS960" s="254"/>
      <c r="HT960" s="254"/>
      <c r="HU960" s="254"/>
      <c r="HV960" s="254"/>
      <c r="HW960" s="254"/>
      <c r="HX960" s="254"/>
      <c r="HY960" s="254"/>
      <c r="HZ960" s="254"/>
      <c r="IA960" s="254"/>
      <c r="IB960" s="254"/>
      <c r="IC960" s="254"/>
      <c r="ID960" s="254"/>
      <c r="IE960" s="254"/>
      <c r="IF960" s="254"/>
      <c r="IG960" s="254"/>
      <c r="IH960" s="254"/>
      <c r="II960" s="254"/>
      <c r="IJ960" s="254"/>
      <c r="IK960" s="254"/>
      <c r="IL960" s="254"/>
      <c r="IM960" s="254"/>
      <c r="IN960" s="254"/>
      <c r="IO960" s="254"/>
      <c r="IP960" s="254"/>
      <c r="IQ960" s="254"/>
      <c r="IR960" s="254"/>
      <c r="IS960" s="254"/>
      <c r="IT960" s="254"/>
      <c r="IU960" s="254"/>
      <c r="IV960" s="254"/>
      <c r="IW960" s="254"/>
      <c r="IX960" s="254"/>
      <c r="IY960" s="254"/>
    </row>
    <row r="961" spans="1:259" s="327" customFormat="1" ht="12.95" customHeight="1">
      <c r="A961" s="330" t="s">
        <v>8484</v>
      </c>
      <c r="B961" s="331"/>
      <c r="C961" s="331"/>
      <c r="D961" s="334">
        <v>220001572</v>
      </c>
      <c r="E961" s="335" t="s">
        <v>3673</v>
      </c>
      <c r="F961" s="335"/>
      <c r="G961" s="336">
        <v>22100670</v>
      </c>
      <c r="H961" s="52"/>
      <c r="I961" s="52" t="s">
        <v>669</v>
      </c>
      <c r="J961" s="52" t="s">
        <v>655</v>
      </c>
      <c r="K961" s="52" t="s">
        <v>670</v>
      </c>
      <c r="L961" s="52" t="s">
        <v>103</v>
      </c>
      <c r="M961" s="178" t="s">
        <v>104</v>
      </c>
      <c r="N961" s="52"/>
      <c r="O961" s="54" t="s">
        <v>105</v>
      </c>
      <c r="P961" s="54" t="s">
        <v>106</v>
      </c>
      <c r="Q961" s="52" t="s">
        <v>107</v>
      </c>
      <c r="R961" s="54" t="s">
        <v>108</v>
      </c>
      <c r="S961" s="52" t="s">
        <v>109</v>
      </c>
      <c r="T961" s="54" t="s">
        <v>106</v>
      </c>
      <c r="U961" s="52" t="s">
        <v>121</v>
      </c>
      <c r="V961" s="52" t="s">
        <v>111</v>
      </c>
      <c r="W961" s="255">
        <v>60</v>
      </c>
      <c r="X961" s="52" t="s">
        <v>112</v>
      </c>
      <c r="Y961" s="54"/>
      <c r="Z961" s="54"/>
      <c r="AA961" s="54"/>
      <c r="AB961" s="676"/>
      <c r="AC961" s="53">
        <v>90</v>
      </c>
      <c r="AD961" s="53">
        <v>10</v>
      </c>
      <c r="AE961" s="358" t="s">
        <v>128</v>
      </c>
      <c r="AF961" s="357" t="s">
        <v>114</v>
      </c>
      <c r="AG961" s="551">
        <v>17</v>
      </c>
      <c r="AH961" s="553">
        <v>1186.5</v>
      </c>
      <c r="AI961" s="32">
        <v>0</v>
      </c>
      <c r="AJ961" s="33">
        <f>AI961*1.12</f>
        <v>0</v>
      </c>
      <c r="AK961" s="181"/>
      <c r="AL961" s="181"/>
      <c r="AM961" s="181"/>
      <c r="AN961" s="426" t="s">
        <v>115</v>
      </c>
      <c r="AO961" s="52"/>
      <c r="AP961" s="52"/>
      <c r="AQ961" s="654"/>
      <c r="AR961" s="26"/>
      <c r="AS961" s="26" t="s">
        <v>2584</v>
      </c>
      <c r="AT961" s="26"/>
      <c r="AU961" s="26"/>
      <c r="AV961" s="26"/>
      <c r="AW961" s="75"/>
      <c r="AX961" s="75"/>
      <c r="AY961" s="75"/>
      <c r="AZ961" s="75"/>
      <c r="BA961" s="76"/>
      <c r="BB961" s="381"/>
      <c r="BC961" s="156"/>
      <c r="BD961" s="156"/>
      <c r="BE961" s="983">
        <v>864</v>
      </c>
      <c r="BF961" s="254"/>
      <c r="BG961" s="254"/>
      <c r="BH961" s="254"/>
      <c r="BI961" s="254"/>
      <c r="BJ961" s="254"/>
      <c r="BK961" s="254"/>
      <c r="BL961" s="254"/>
      <c r="BM961" s="254"/>
      <c r="BN961" s="254"/>
      <c r="BO961" s="254"/>
      <c r="BP961" s="254"/>
      <c r="BQ961" s="254"/>
      <c r="BR961" s="254"/>
      <c r="BS961" s="254"/>
      <c r="BT961" s="254"/>
      <c r="BU961" s="254"/>
      <c r="BV961" s="254"/>
      <c r="BW961" s="254"/>
      <c r="BX961" s="254"/>
      <c r="BY961" s="254"/>
      <c r="BZ961" s="254"/>
      <c r="CA961" s="254"/>
      <c r="CB961" s="254"/>
      <c r="CC961" s="254"/>
      <c r="CD961" s="254"/>
      <c r="CE961" s="254"/>
      <c r="CF961" s="254"/>
      <c r="CG961" s="254"/>
      <c r="CH961" s="254"/>
      <c r="CI961" s="254"/>
      <c r="CJ961" s="254"/>
      <c r="CK961" s="254"/>
      <c r="CL961" s="254"/>
      <c r="CM961" s="254"/>
      <c r="CN961" s="254"/>
      <c r="CO961" s="254"/>
      <c r="CP961" s="254"/>
      <c r="CQ961" s="254"/>
      <c r="CR961" s="254"/>
      <c r="CS961" s="254"/>
      <c r="CT961" s="254"/>
      <c r="CU961" s="254"/>
      <c r="CV961" s="254"/>
      <c r="CW961" s="254"/>
      <c r="CX961" s="254"/>
      <c r="CY961" s="254"/>
      <c r="CZ961" s="254"/>
      <c r="DA961" s="254"/>
      <c r="DB961" s="254"/>
      <c r="DC961" s="254"/>
      <c r="DD961" s="254"/>
      <c r="DE961" s="254"/>
      <c r="DF961" s="254"/>
      <c r="DG961" s="254"/>
      <c r="DH961" s="254"/>
      <c r="DI961" s="254"/>
      <c r="DJ961" s="254"/>
      <c r="DK961" s="254"/>
      <c r="DL961" s="254"/>
      <c r="DM961" s="254"/>
      <c r="DN961" s="254"/>
      <c r="DO961" s="254"/>
      <c r="DP961" s="254"/>
      <c r="DQ961" s="254"/>
      <c r="DR961" s="254"/>
      <c r="DS961" s="254"/>
      <c r="DT961" s="254"/>
      <c r="DU961" s="254"/>
      <c r="DV961" s="254"/>
      <c r="DW961" s="254"/>
      <c r="DX961" s="254"/>
      <c r="DY961" s="254"/>
      <c r="DZ961" s="254"/>
      <c r="EA961" s="254"/>
      <c r="EB961" s="254"/>
      <c r="EC961" s="254"/>
      <c r="ED961" s="254"/>
      <c r="EE961" s="254"/>
      <c r="EF961" s="254"/>
      <c r="EG961" s="254"/>
      <c r="EH961" s="254"/>
      <c r="EI961" s="254"/>
      <c r="EJ961" s="254"/>
      <c r="EK961" s="254"/>
      <c r="EL961" s="254"/>
      <c r="EM961" s="254"/>
      <c r="EN961" s="254"/>
      <c r="EO961" s="254"/>
      <c r="EP961" s="254"/>
      <c r="EQ961" s="254"/>
      <c r="ER961" s="254"/>
      <c r="ES961" s="254"/>
      <c r="ET961" s="254"/>
      <c r="EU961" s="254"/>
      <c r="EV961" s="254"/>
      <c r="EW961" s="254"/>
      <c r="EX961" s="254"/>
      <c r="EY961" s="254"/>
      <c r="EZ961" s="254"/>
      <c r="FA961" s="254"/>
      <c r="FB961" s="254"/>
      <c r="FC961" s="254"/>
      <c r="FD961" s="254"/>
      <c r="FE961" s="254"/>
      <c r="FF961" s="254"/>
      <c r="FG961" s="254"/>
      <c r="FH961" s="254"/>
      <c r="FI961" s="254"/>
      <c r="FJ961" s="254"/>
      <c r="FK961" s="254"/>
      <c r="FL961" s="254"/>
      <c r="FM961" s="254"/>
      <c r="FN961" s="254"/>
      <c r="FO961" s="254"/>
      <c r="FP961" s="254"/>
      <c r="FQ961" s="254"/>
      <c r="FR961" s="254"/>
      <c r="FS961" s="254"/>
      <c r="FT961" s="254"/>
      <c r="FU961" s="254"/>
      <c r="FV961" s="254"/>
      <c r="FW961" s="254"/>
      <c r="FX961" s="254"/>
      <c r="FY961" s="254"/>
      <c r="FZ961" s="254"/>
      <c r="GA961" s="254"/>
      <c r="GB961" s="254"/>
      <c r="GC961" s="254"/>
      <c r="GD961" s="254"/>
      <c r="GE961" s="254"/>
      <c r="GF961" s="254"/>
      <c r="GG961" s="254"/>
      <c r="GH961" s="254"/>
      <c r="GI961" s="254"/>
      <c r="GJ961" s="254"/>
      <c r="GK961" s="254"/>
      <c r="GL961" s="254"/>
      <c r="GM961" s="254"/>
      <c r="GN961" s="254"/>
      <c r="GO961" s="254"/>
      <c r="GP961" s="254"/>
      <c r="GQ961" s="254"/>
      <c r="GR961" s="254"/>
      <c r="GS961" s="254"/>
      <c r="GT961" s="254"/>
      <c r="GU961" s="254"/>
      <c r="GV961" s="254"/>
      <c r="GW961" s="254"/>
      <c r="GX961" s="254"/>
      <c r="GY961" s="254"/>
      <c r="GZ961" s="254"/>
      <c r="HA961" s="254"/>
      <c r="HB961" s="254"/>
      <c r="HC961" s="254"/>
      <c r="HD961" s="254"/>
      <c r="HE961" s="254"/>
      <c r="HF961" s="254"/>
      <c r="HG961" s="254"/>
      <c r="HH961" s="254"/>
      <c r="HI961" s="254"/>
      <c r="HJ961" s="254"/>
      <c r="HK961" s="254"/>
      <c r="HL961" s="254"/>
      <c r="HM961" s="254"/>
      <c r="HN961" s="254"/>
      <c r="HO961" s="254"/>
      <c r="HP961" s="254"/>
      <c r="HQ961" s="254"/>
      <c r="HR961" s="254"/>
      <c r="HS961" s="254"/>
      <c r="HT961" s="254"/>
      <c r="HU961" s="254"/>
      <c r="HV961" s="254"/>
      <c r="HW961" s="254"/>
      <c r="HX961" s="254"/>
      <c r="HY961" s="254"/>
      <c r="HZ961" s="254"/>
      <c r="IA961" s="254"/>
      <c r="IB961" s="254"/>
      <c r="IC961" s="254"/>
      <c r="ID961" s="254"/>
      <c r="IE961" s="254"/>
      <c r="IF961" s="254"/>
      <c r="IG961" s="254"/>
      <c r="IH961" s="254"/>
      <c r="II961" s="254"/>
      <c r="IJ961" s="254"/>
      <c r="IK961" s="254"/>
      <c r="IL961" s="254"/>
      <c r="IM961" s="254"/>
      <c r="IN961" s="254"/>
      <c r="IO961" s="254"/>
      <c r="IP961" s="254"/>
      <c r="IQ961" s="254"/>
      <c r="IR961" s="254"/>
      <c r="IS961" s="254"/>
      <c r="IT961" s="254"/>
      <c r="IU961" s="254"/>
      <c r="IV961" s="254"/>
      <c r="IW961" s="254"/>
      <c r="IX961" s="254"/>
      <c r="IY961" s="254"/>
    </row>
    <row r="962" spans="1:259" s="327" customFormat="1" ht="12.95" customHeight="1">
      <c r="A962" s="330" t="s">
        <v>8484</v>
      </c>
      <c r="B962" s="821"/>
      <c r="C962" s="821"/>
      <c r="D962" s="334">
        <v>220001572</v>
      </c>
      <c r="E962" s="822" t="s">
        <v>4889</v>
      </c>
      <c r="F962" s="822"/>
      <c r="G962" s="821"/>
      <c r="H962" s="821"/>
      <c r="I962" s="823" t="s">
        <v>669</v>
      </c>
      <c r="J962" s="823" t="s">
        <v>655</v>
      </c>
      <c r="K962" s="823" t="s">
        <v>670</v>
      </c>
      <c r="L962" s="824" t="s">
        <v>103</v>
      </c>
      <c r="M962" s="336" t="s">
        <v>104</v>
      </c>
      <c r="N962" s="824"/>
      <c r="O962" s="826" t="s">
        <v>105</v>
      </c>
      <c r="P962" s="628" t="s">
        <v>106</v>
      </c>
      <c r="Q962" s="823" t="s">
        <v>107</v>
      </c>
      <c r="R962" s="628" t="s">
        <v>2134</v>
      </c>
      <c r="S962" s="824" t="s">
        <v>109</v>
      </c>
      <c r="T962" s="628" t="s">
        <v>106</v>
      </c>
      <c r="U962" s="823" t="s">
        <v>121</v>
      </c>
      <c r="V962" s="823" t="s">
        <v>111</v>
      </c>
      <c r="W962" s="628">
        <v>60</v>
      </c>
      <c r="X962" s="823" t="s">
        <v>112</v>
      </c>
      <c r="Y962" s="628"/>
      <c r="Z962" s="628"/>
      <c r="AA962" s="628"/>
      <c r="AB962" s="827">
        <v>0</v>
      </c>
      <c r="AC962" s="828">
        <v>90</v>
      </c>
      <c r="AD962" s="828">
        <v>10</v>
      </c>
      <c r="AE962" s="859" t="s">
        <v>128</v>
      </c>
      <c r="AF962" s="812" t="s">
        <v>114</v>
      </c>
      <c r="AG962" s="552">
        <v>24</v>
      </c>
      <c r="AH962" s="552">
        <v>1186.5</v>
      </c>
      <c r="AI962" s="905">
        <v>0</v>
      </c>
      <c r="AJ962" s="905">
        <v>0</v>
      </c>
      <c r="AK962" s="832"/>
      <c r="AL962" s="833"/>
      <c r="AM962" s="833"/>
      <c r="AN962" s="834" t="s">
        <v>115</v>
      </c>
      <c r="AO962" s="823"/>
      <c r="AP962" s="823"/>
      <c r="AQ962" s="835"/>
      <c r="AR962" s="606"/>
      <c r="AS962" s="606" t="s">
        <v>2584</v>
      </c>
      <c r="AT962" s="606"/>
      <c r="AU962" s="606"/>
      <c r="AV962" s="606"/>
      <c r="AW962" s="75"/>
      <c r="AX962" s="75"/>
      <c r="AY962" s="75"/>
      <c r="AZ962" s="606" t="s">
        <v>3843</v>
      </c>
      <c r="BA962" s="860" t="s">
        <v>104</v>
      </c>
      <c r="BB962" s="326"/>
      <c r="BC962" s="326"/>
      <c r="BD962" s="106"/>
      <c r="BE962" s="983">
        <v>865</v>
      </c>
      <c r="BF962" s="254"/>
      <c r="BG962" s="254"/>
      <c r="BH962" s="254"/>
      <c r="BI962" s="254"/>
      <c r="BJ962" s="254"/>
      <c r="BK962" s="254"/>
      <c r="BL962" s="254"/>
      <c r="BM962" s="254"/>
      <c r="BN962" s="254"/>
      <c r="BO962" s="254"/>
      <c r="BP962" s="254"/>
      <c r="BQ962" s="254"/>
      <c r="BR962" s="254"/>
      <c r="BS962" s="254"/>
      <c r="BT962" s="254"/>
      <c r="BU962" s="254"/>
      <c r="BV962" s="254"/>
      <c r="BW962" s="254"/>
      <c r="BX962" s="254"/>
      <c r="BY962" s="254"/>
      <c r="BZ962" s="254"/>
      <c r="CA962" s="254"/>
      <c r="CB962" s="254"/>
      <c r="CC962" s="254"/>
      <c r="CD962" s="254"/>
      <c r="CE962" s="254"/>
      <c r="CF962" s="254"/>
      <c r="CG962" s="254"/>
      <c r="CH962" s="254"/>
      <c r="CI962" s="254"/>
      <c r="CJ962" s="254"/>
      <c r="CK962" s="254"/>
      <c r="CL962" s="254"/>
      <c r="CM962" s="254"/>
      <c r="CN962" s="254"/>
      <c r="CO962" s="254"/>
      <c r="CP962" s="254"/>
      <c r="CQ962" s="254"/>
      <c r="CR962" s="254"/>
      <c r="CS962" s="254"/>
      <c r="CT962" s="254"/>
      <c r="CU962" s="254"/>
      <c r="CV962" s="254"/>
      <c r="CW962" s="254"/>
      <c r="CX962" s="254"/>
      <c r="CY962" s="254"/>
      <c r="CZ962" s="254"/>
      <c r="DA962" s="254"/>
      <c r="DB962" s="254"/>
      <c r="DC962" s="254"/>
      <c r="DD962" s="254"/>
      <c r="DE962" s="254"/>
      <c r="DF962" s="254"/>
      <c r="DG962" s="254"/>
      <c r="DH962" s="254"/>
      <c r="DI962" s="254"/>
      <c r="DJ962" s="254"/>
      <c r="DK962" s="254"/>
      <c r="DL962" s="254"/>
      <c r="DM962" s="254"/>
      <c r="DN962" s="254"/>
      <c r="DO962" s="254"/>
      <c r="DP962" s="254"/>
      <c r="DQ962" s="254"/>
      <c r="DR962" s="254"/>
      <c r="DS962" s="254"/>
      <c r="DT962" s="254"/>
      <c r="DU962" s="254"/>
      <c r="DV962" s="254"/>
      <c r="DW962" s="254"/>
      <c r="DX962" s="254"/>
      <c r="DY962" s="254"/>
      <c r="DZ962" s="254"/>
      <c r="EA962" s="254"/>
      <c r="EB962" s="254"/>
      <c r="EC962" s="254"/>
      <c r="ED962" s="254"/>
      <c r="EE962" s="254"/>
      <c r="EF962" s="254"/>
      <c r="EG962" s="254"/>
      <c r="EH962" s="254"/>
      <c r="EI962" s="254"/>
      <c r="EJ962" s="254"/>
      <c r="EK962" s="254"/>
      <c r="EL962" s="254"/>
      <c r="EM962" s="254"/>
      <c r="EN962" s="254"/>
      <c r="EO962" s="254"/>
      <c r="EP962" s="254"/>
      <c r="EQ962" s="254"/>
      <c r="ER962" s="254"/>
      <c r="ES962" s="254"/>
      <c r="ET962" s="254"/>
      <c r="EU962" s="254"/>
      <c r="EV962" s="254"/>
      <c r="EW962" s="254"/>
      <c r="EX962" s="254"/>
      <c r="EY962" s="254"/>
      <c r="EZ962" s="254"/>
      <c r="FA962" s="254"/>
      <c r="FB962" s="254"/>
      <c r="FC962" s="254"/>
      <c r="FD962" s="254"/>
      <c r="FE962" s="254"/>
      <c r="FF962" s="254"/>
      <c r="FG962" s="254"/>
      <c r="FH962" s="254"/>
      <c r="FI962" s="254"/>
      <c r="FJ962" s="254"/>
      <c r="FK962" s="254"/>
      <c r="FL962" s="254"/>
      <c r="FM962" s="254"/>
      <c r="FN962" s="254"/>
      <c r="FO962" s="254"/>
      <c r="FP962" s="254"/>
      <c r="FQ962" s="254"/>
      <c r="FR962" s="254"/>
      <c r="FS962" s="254"/>
      <c r="FT962" s="254"/>
      <c r="FU962" s="254"/>
      <c r="FV962" s="254"/>
      <c r="FW962" s="254"/>
      <c r="FX962" s="254"/>
      <c r="FY962" s="254"/>
      <c r="FZ962" s="254"/>
      <c r="GA962" s="254"/>
      <c r="GB962" s="254"/>
      <c r="GC962" s="254"/>
      <c r="GD962" s="254"/>
      <c r="GE962" s="254"/>
      <c r="GF962" s="254"/>
      <c r="GG962" s="254"/>
      <c r="GH962" s="254"/>
      <c r="GI962" s="254"/>
      <c r="GJ962" s="254"/>
      <c r="GK962" s="254"/>
      <c r="GL962" s="254"/>
      <c r="GM962" s="254"/>
      <c r="GN962" s="254"/>
      <c r="GO962" s="254"/>
      <c r="GP962" s="254"/>
      <c r="GQ962" s="254"/>
      <c r="GR962" s="254"/>
      <c r="GS962" s="254"/>
      <c r="GT962" s="254"/>
      <c r="GU962" s="254"/>
      <c r="GV962" s="254"/>
      <c r="GW962" s="254"/>
      <c r="GX962" s="254"/>
      <c r="GY962" s="254"/>
      <c r="GZ962" s="254"/>
      <c r="HA962" s="254"/>
      <c r="HB962" s="254"/>
      <c r="HC962" s="254"/>
      <c r="HD962" s="254"/>
      <c r="HE962" s="254"/>
      <c r="HF962" s="254"/>
      <c r="HG962" s="254"/>
      <c r="HH962" s="254"/>
      <c r="HI962" s="254"/>
      <c r="HJ962" s="254"/>
      <c r="HK962" s="254"/>
      <c r="HL962" s="254"/>
      <c r="HM962" s="254"/>
      <c r="HN962" s="254"/>
      <c r="HO962" s="254"/>
      <c r="HP962" s="254"/>
      <c r="HQ962" s="254"/>
      <c r="HR962" s="254"/>
      <c r="HS962" s="254"/>
      <c r="HT962" s="254"/>
      <c r="HU962" s="254"/>
      <c r="HV962" s="254"/>
      <c r="HW962" s="254"/>
      <c r="HX962" s="254"/>
      <c r="HY962" s="254"/>
      <c r="HZ962" s="254"/>
      <c r="IA962" s="254"/>
      <c r="IB962" s="254"/>
      <c r="IC962" s="254"/>
      <c r="ID962" s="254"/>
      <c r="IE962" s="254"/>
      <c r="IF962" s="254"/>
      <c r="IG962" s="254"/>
      <c r="IH962" s="254"/>
      <c r="II962" s="254"/>
      <c r="IJ962" s="254"/>
      <c r="IK962" s="254"/>
      <c r="IL962" s="254"/>
      <c r="IM962" s="254"/>
      <c r="IN962" s="254"/>
      <c r="IO962" s="254"/>
      <c r="IP962" s="254"/>
      <c r="IQ962" s="254"/>
      <c r="IR962" s="254"/>
      <c r="IS962" s="254"/>
      <c r="IT962" s="254"/>
      <c r="IU962" s="254"/>
      <c r="IV962" s="254"/>
      <c r="IW962" s="254"/>
      <c r="IX962" s="254"/>
      <c r="IY962" s="254"/>
    </row>
    <row r="963" spans="1:259" s="327" customFormat="1" ht="12.95" customHeight="1">
      <c r="A963" s="1288" t="s">
        <v>8484</v>
      </c>
      <c r="B963" s="1560"/>
      <c r="C963" s="1560"/>
      <c r="D963" s="1575">
        <v>220001572</v>
      </c>
      <c r="E963" s="1596" t="s">
        <v>8999</v>
      </c>
      <c r="F963" s="1596" t="s">
        <v>4889</v>
      </c>
      <c r="G963" s="1560"/>
      <c r="H963" s="1560"/>
      <c r="I963" s="1280" t="s">
        <v>669</v>
      </c>
      <c r="J963" s="1280" t="s">
        <v>655</v>
      </c>
      <c r="K963" s="1280" t="s">
        <v>670</v>
      </c>
      <c r="L963" s="1679" t="s">
        <v>103</v>
      </c>
      <c r="M963" s="1281" t="s">
        <v>104</v>
      </c>
      <c r="N963" s="1280"/>
      <c r="O963" s="1278" t="s">
        <v>105</v>
      </c>
      <c r="P963" s="1281" t="s">
        <v>106</v>
      </c>
      <c r="Q963" s="1280" t="s">
        <v>107</v>
      </c>
      <c r="R963" s="1281" t="s">
        <v>1155</v>
      </c>
      <c r="S963" s="1280" t="s">
        <v>109</v>
      </c>
      <c r="T963" s="1281" t="s">
        <v>106</v>
      </c>
      <c r="U963" s="1280" t="s">
        <v>121</v>
      </c>
      <c r="V963" s="1280" t="s">
        <v>111</v>
      </c>
      <c r="W963" s="1281">
        <v>60</v>
      </c>
      <c r="X963" s="1280" t="s">
        <v>112</v>
      </c>
      <c r="Y963" s="1281"/>
      <c r="Z963" s="1281"/>
      <c r="AA963" s="1281"/>
      <c r="AB963" s="1281">
        <v>0</v>
      </c>
      <c r="AC963" s="1280">
        <v>90</v>
      </c>
      <c r="AD963" s="1280">
        <v>10</v>
      </c>
      <c r="AE963" s="1282" t="s">
        <v>128</v>
      </c>
      <c r="AF963" s="1280" t="s">
        <v>114</v>
      </c>
      <c r="AG963" s="1282">
        <v>24</v>
      </c>
      <c r="AH963" s="1796">
        <v>1186.5</v>
      </c>
      <c r="AI963" s="620">
        <v>28476</v>
      </c>
      <c r="AJ963" s="620">
        <v>31893.120000000003</v>
      </c>
      <c r="AK963" s="1822"/>
      <c r="AL963" s="1804"/>
      <c r="AM963" s="1804"/>
      <c r="AN963" s="1287" t="s">
        <v>115</v>
      </c>
      <c r="AO963" s="1280"/>
      <c r="AP963" s="1280"/>
      <c r="AQ963" s="1279"/>
      <c r="AR963" s="530"/>
      <c r="AS963" s="530" t="s">
        <v>2584</v>
      </c>
      <c r="AT963" s="530"/>
      <c r="AU963" s="530"/>
      <c r="AV963" s="530"/>
      <c r="AW963" s="530"/>
      <c r="AX963" s="530"/>
      <c r="AY963" s="530"/>
      <c r="AZ963" s="621" t="s">
        <v>7606</v>
      </c>
      <c r="BA963" s="621" t="s">
        <v>104</v>
      </c>
      <c r="BB963" s="254"/>
      <c r="BC963" s="1"/>
      <c r="BD963" s="1" t="e">
        <f>VLOOKUP($F$2877:$F$3305,$E$17:$BE$2871,53,0)</f>
        <v>#VALUE!</v>
      </c>
      <c r="BE963" s="979" t="e">
        <f>BD963+0.5</f>
        <v>#VALUE!</v>
      </c>
      <c r="BF963" s="254"/>
      <c r="BG963" s="254"/>
      <c r="BH963" s="254"/>
      <c r="BI963" s="254"/>
      <c r="BJ963" s="254"/>
      <c r="BK963" s="254"/>
      <c r="BL963" s="254"/>
      <c r="BM963" s="254"/>
      <c r="BN963" s="254"/>
      <c r="BO963" s="254"/>
      <c r="BP963" s="254"/>
      <c r="BQ963" s="254"/>
      <c r="BR963" s="254"/>
      <c r="BS963" s="254"/>
      <c r="BT963" s="254"/>
      <c r="BU963" s="254"/>
      <c r="BV963" s="254"/>
      <c r="BW963" s="254"/>
      <c r="BX963" s="254"/>
      <c r="BY963" s="254"/>
      <c r="BZ963" s="254"/>
      <c r="CA963" s="254"/>
      <c r="CB963" s="254"/>
      <c r="CC963" s="254"/>
      <c r="CD963" s="254"/>
      <c r="CE963" s="254"/>
      <c r="CF963" s="254"/>
      <c r="CG963" s="254"/>
      <c r="CH963" s="254"/>
      <c r="CI963" s="254"/>
      <c r="CJ963" s="254"/>
      <c r="CK963" s="254"/>
      <c r="CL963" s="254"/>
      <c r="CM963" s="254"/>
      <c r="CN963" s="254"/>
      <c r="CO963" s="254"/>
      <c r="CP963" s="254"/>
      <c r="CQ963" s="254"/>
      <c r="CR963" s="254"/>
      <c r="CS963" s="254"/>
      <c r="CT963" s="254"/>
      <c r="CU963" s="254"/>
      <c r="CV963" s="254"/>
      <c r="CW963" s="254"/>
      <c r="CX963" s="254"/>
      <c r="CY963" s="254"/>
      <c r="CZ963" s="254"/>
      <c r="DA963" s="254"/>
      <c r="DB963" s="254"/>
      <c r="DC963" s="254"/>
      <c r="DD963" s="254"/>
      <c r="DE963" s="254"/>
      <c r="DF963" s="254"/>
      <c r="DG963" s="254"/>
      <c r="DH963" s="254"/>
      <c r="DI963" s="254"/>
      <c r="DJ963" s="254"/>
      <c r="DK963" s="254"/>
      <c r="DL963" s="254"/>
      <c r="DM963" s="254"/>
      <c r="DN963" s="254"/>
      <c r="DO963" s="254"/>
      <c r="DP963" s="254"/>
      <c r="DQ963" s="254"/>
      <c r="DR963" s="254"/>
      <c r="DS963" s="254"/>
      <c r="DT963" s="254"/>
      <c r="DU963" s="254"/>
      <c r="DV963" s="254"/>
      <c r="DW963" s="254"/>
      <c r="DX963" s="254"/>
      <c r="DY963" s="254"/>
      <c r="DZ963" s="254"/>
      <c r="EA963" s="254"/>
      <c r="EB963" s="254"/>
      <c r="EC963" s="254"/>
      <c r="ED963" s="254"/>
      <c r="EE963" s="254"/>
      <c r="EF963" s="254"/>
      <c r="EG963" s="254"/>
      <c r="EH963" s="254"/>
      <c r="EI963" s="254"/>
      <c r="EJ963" s="254"/>
      <c r="EK963" s="254"/>
      <c r="EL963" s="254"/>
      <c r="EM963" s="254"/>
      <c r="EN963" s="254"/>
      <c r="EO963" s="254"/>
      <c r="EP963" s="254"/>
      <c r="EQ963" s="254"/>
      <c r="ER963" s="254"/>
      <c r="ES963" s="254"/>
      <c r="ET963" s="254"/>
      <c r="EU963" s="254"/>
      <c r="EV963" s="254"/>
      <c r="EW963" s="254"/>
      <c r="EX963" s="254"/>
      <c r="EY963" s="254"/>
      <c r="EZ963" s="254"/>
      <c r="FA963" s="254"/>
      <c r="FB963" s="254"/>
      <c r="FC963" s="254"/>
      <c r="FD963" s="254"/>
      <c r="FE963" s="254"/>
      <c r="FF963" s="254"/>
      <c r="FG963" s="254"/>
      <c r="FH963" s="254"/>
      <c r="FI963" s="254"/>
      <c r="FJ963" s="254"/>
      <c r="FK963" s="254"/>
      <c r="FL963" s="254"/>
      <c r="FM963" s="254"/>
      <c r="FN963" s="254"/>
      <c r="FO963" s="254"/>
      <c r="FP963" s="254"/>
      <c r="FQ963" s="254"/>
      <c r="FR963" s="254"/>
      <c r="FS963" s="254"/>
      <c r="FT963" s="254"/>
      <c r="FU963" s="254"/>
      <c r="FV963" s="254"/>
      <c r="FW963" s="254"/>
      <c r="FX963" s="254"/>
      <c r="FY963" s="254"/>
      <c r="FZ963" s="254"/>
      <c r="GA963" s="254"/>
      <c r="GB963" s="254"/>
      <c r="GC963" s="254"/>
      <c r="GD963" s="254"/>
      <c r="GE963" s="254"/>
      <c r="GF963" s="254"/>
      <c r="GG963" s="254"/>
      <c r="GH963" s="254"/>
      <c r="GI963" s="254"/>
      <c r="GJ963" s="254"/>
      <c r="GK963" s="254"/>
      <c r="GL963" s="254"/>
      <c r="GM963" s="254"/>
      <c r="GN963" s="254"/>
      <c r="GO963" s="254"/>
      <c r="GP963" s="254"/>
      <c r="GQ963" s="254"/>
      <c r="GR963" s="254"/>
      <c r="GS963" s="254"/>
      <c r="GT963" s="254"/>
      <c r="GU963" s="254"/>
      <c r="GV963" s="254"/>
      <c r="GW963" s="254"/>
      <c r="GX963" s="254"/>
      <c r="GY963" s="254"/>
      <c r="GZ963" s="254"/>
      <c r="HA963" s="254"/>
      <c r="HB963" s="254"/>
      <c r="HC963" s="254"/>
      <c r="HD963" s="254"/>
      <c r="HE963" s="254"/>
      <c r="HF963" s="254"/>
      <c r="HG963" s="254"/>
      <c r="HH963" s="254"/>
      <c r="HI963" s="254"/>
      <c r="HJ963" s="254"/>
      <c r="HK963" s="254"/>
      <c r="HL963" s="254"/>
      <c r="HM963" s="254"/>
      <c r="HN963" s="254"/>
      <c r="HO963" s="254"/>
      <c r="HP963" s="254"/>
      <c r="HQ963" s="254"/>
      <c r="HR963" s="254"/>
      <c r="HS963" s="254"/>
      <c r="HT963" s="254"/>
      <c r="HU963" s="254"/>
      <c r="HV963" s="254"/>
      <c r="HW963" s="254"/>
      <c r="HX963" s="254"/>
      <c r="HY963" s="254"/>
      <c r="HZ963" s="254"/>
      <c r="IA963" s="254"/>
      <c r="IB963" s="254"/>
      <c r="IC963" s="254"/>
      <c r="ID963" s="254"/>
      <c r="IE963" s="254"/>
      <c r="IF963" s="254"/>
      <c r="IG963" s="254"/>
      <c r="IH963" s="254"/>
      <c r="II963" s="254"/>
      <c r="IJ963" s="254"/>
      <c r="IK963" s="254"/>
      <c r="IL963" s="254"/>
      <c r="IM963" s="254"/>
      <c r="IN963" s="254"/>
      <c r="IO963" s="254"/>
      <c r="IP963" s="254"/>
      <c r="IQ963" s="254"/>
      <c r="IR963" s="254"/>
      <c r="IS963" s="254"/>
      <c r="IT963" s="254"/>
      <c r="IU963" s="254"/>
      <c r="IV963" s="254"/>
      <c r="IW963" s="254"/>
      <c r="IX963" s="254"/>
      <c r="IY963" s="254"/>
    </row>
    <row r="964" spans="1:259" s="327" customFormat="1" ht="12.95" customHeight="1">
      <c r="A964" s="330" t="s">
        <v>8484</v>
      </c>
      <c r="B964" s="331"/>
      <c r="C964" s="331"/>
      <c r="D964" s="334">
        <v>210035889</v>
      </c>
      <c r="E964" s="335" t="s">
        <v>1215</v>
      </c>
      <c r="F964" s="335"/>
      <c r="G964" s="336">
        <v>22100655</v>
      </c>
      <c r="H964" s="52"/>
      <c r="I964" s="52" t="s">
        <v>2585</v>
      </c>
      <c r="J964" s="52" t="s">
        <v>2586</v>
      </c>
      <c r="K964" s="52" t="s">
        <v>2587</v>
      </c>
      <c r="L964" s="52" t="s">
        <v>103</v>
      </c>
      <c r="M964" s="178" t="s">
        <v>925</v>
      </c>
      <c r="N964" s="52" t="s">
        <v>120</v>
      </c>
      <c r="O964" s="54" t="s">
        <v>83</v>
      </c>
      <c r="P964" s="54" t="s">
        <v>106</v>
      </c>
      <c r="Q964" s="52" t="s">
        <v>107</v>
      </c>
      <c r="R964" s="54" t="s">
        <v>433</v>
      </c>
      <c r="S964" s="52" t="s">
        <v>109</v>
      </c>
      <c r="T964" s="54" t="s">
        <v>106</v>
      </c>
      <c r="U964" s="52" t="s">
        <v>121</v>
      </c>
      <c r="V964" s="52" t="s">
        <v>111</v>
      </c>
      <c r="W964" s="255">
        <v>60</v>
      </c>
      <c r="X964" s="52" t="s">
        <v>112</v>
      </c>
      <c r="Y964" s="54"/>
      <c r="Z964" s="54"/>
      <c r="AA964" s="54"/>
      <c r="AB964" s="353">
        <v>30</v>
      </c>
      <c r="AC964" s="354">
        <v>60</v>
      </c>
      <c r="AD964" s="354">
        <v>10</v>
      </c>
      <c r="AE964" s="358" t="s">
        <v>128</v>
      </c>
      <c r="AF964" s="357" t="s">
        <v>114</v>
      </c>
      <c r="AG964" s="551">
        <v>35</v>
      </c>
      <c r="AH964" s="553">
        <v>2805</v>
      </c>
      <c r="AI964" s="288">
        <f t="shared" ref="AI964:AI969" si="54">AG964*AH964</f>
        <v>98175</v>
      </c>
      <c r="AJ964" s="368">
        <f t="shared" ref="AJ964:AJ969" si="55">AI964*1.12</f>
        <v>109956.00000000001</v>
      </c>
      <c r="AK964" s="181"/>
      <c r="AL964" s="181"/>
      <c r="AM964" s="181"/>
      <c r="AN964" s="426" t="s">
        <v>115</v>
      </c>
      <c r="AO964" s="52"/>
      <c r="AP964" s="52"/>
      <c r="AQ964" s="654"/>
      <c r="AR964" s="26"/>
      <c r="AS964" s="26" t="s">
        <v>2588</v>
      </c>
      <c r="AT964" s="26"/>
      <c r="AU964" s="26"/>
      <c r="AV964" s="26"/>
      <c r="AW964" s="75"/>
      <c r="AX964" s="75"/>
      <c r="AY964" s="75"/>
      <c r="AZ964" s="75"/>
      <c r="BA964" s="76"/>
      <c r="BB964" s="381"/>
      <c r="BC964" s="156"/>
      <c r="BD964" s="156"/>
      <c r="BE964" s="983">
        <v>866</v>
      </c>
      <c r="BF964" s="254"/>
      <c r="BG964" s="254"/>
      <c r="BH964" s="254"/>
      <c r="BI964" s="254"/>
      <c r="BJ964" s="254"/>
      <c r="BK964" s="254"/>
      <c r="BL964" s="254"/>
      <c r="BM964" s="254"/>
      <c r="BN964" s="254"/>
      <c r="BO964" s="254"/>
      <c r="BP964" s="254"/>
      <c r="BQ964" s="254"/>
      <c r="BR964" s="254"/>
      <c r="BS964" s="254"/>
      <c r="BT964" s="254"/>
      <c r="BU964" s="254"/>
      <c r="BV964" s="254"/>
      <c r="BW964" s="254"/>
      <c r="BX964" s="254"/>
      <c r="BY964" s="254"/>
      <c r="BZ964" s="254"/>
      <c r="CA964" s="254"/>
      <c r="CB964" s="254"/>
      <c r="CC964" s="254"/>
      <c r="CD964" s="254"/>
      <c r="CE964" s="254"/>
      <c r="CF964" s="254"/>
      <c r="CG964" s="254"/>
      <c r="CH964" s="254"/>
      <c r="CI964" s="254"/>
      <c r="CJ964" s="254"/>
      <c r="CK964" s="254"/>
      <c r="CL964" s="254"/>
      <c r="CM964" s="254"/>
      <c r="CN964" s="254"/>
      <c r="CO964" s="254"/>
      <c r="CP964" s="254"/>
      <c r="CQ964" s="254"/>
      <c r="CR964" s="254"/>
      <c r="CS964" s="254"/>
      <c r="CT964" s="254"/>
      <c r="CU964" s="254"/>
      <c r="CV964" s="254"/>
      <c r="CW964" s="254"/>
      <c r="CX964" s="254"/>
      <c r="CY964" s="254"/>
      <c r="CZ964" s="254"/>
      <c r="DA964" s="254"/>
      <c r="DB964" s="254"/>
      <c r="DC964" s="254"/>
      <c r="DD964" s="254"/>
      <c r="DE964" s="254"/>
      <c r="DF964" s="254"/>
      <c r="DG964" s="254"/>
      <c r="DH964" s="254"/>
      <c r="DI964" s="254"/>
      <c r="DJ964" s="254"/>
      <c r="DK964" s="254"/>
      <c r="DL964" s="254"/>
      <c r="DM964" s="254"/>
      <c r="DN964" s="254"/>
      <c r="DO964" s="254"/>
      <c r="DP964" s="254"/>
      <c r="DQ964" s="254"/>
      <c r="DR964" s="254"/>
      <c r="DS964" s="254"/>
      <c r="DT964" s="254"/>
      <c r="DU964" s="254"/>
      <c r="DV964" s="254"/>
      <c r="DW964" s="254"/>
      <c r="DX964" s="254"/>
      <c r="DY964" s="254"/>
      <c r="DZ964" s="254"/>
      <c r="EA964" s="254"/>
      <c r="EB964" s="254"/>
      <c r="EC964" s="254"/>
      <c r="ED964" s="254"/>
      <c r="EE964" s="254"/>
      <c r="EF964" s="254"/>
      <c r="EG964" s="254"/>
      <c r="EH964" s="254"/>
      <c r="EI964" s="254"/>
      <c r="EJ964" s="254"/>
      <c r="EK964" s="254"/>
      <c r="EL964" s="254"/>
      <c r="EM964" s="254"/>
      <c r="EN964" s="254"/>
      <c r="EO964" s="254"/>
      <c r="EP964" s="254"/>
      <c r="EQ964" s="254"/>
      <c r="ER964" s="254"/>
      <c r="ES964" s="254"/>
      <c r="ET964" s="254"/>
      <c r="EU964" s="254"/>
      <c r="EV964" s="254"/>
      <c r="EW964" s="254"/>
      <c r="EX964" s="254"/>
      <c r="EY964" s="254"/>
      <c r="EZ964" s="254"/>
      <c r="FA964" s="254"/>
      <c r="FB964" s="254"/>
      <c r="FC964" s="254"/>
      <c r="FD964" s="254"/>
      <c r="FE964" s="254"/>
      <c r="FF964" s="254"/>
      <c r="FG964" s="254"/>
      <c r="FH964" s="254"/>
      <c r="FI964" s="254"/>
      <c r="FJ964" s="254"/>
      <c r="FK964" s="254"/>
      <c r="FL964" s="254"/>
      <c r="FM964" s="254"/>
      <c r="FN964" s="254"/>
      <c r="FO964" s="254"/>
      <c r="FP964" s="254"/>
      <c r="FQ964" s="254"/>
      <c r="FR964" s="254"/>
      <c r="FS964" s="254"/>
      <c r="FT964" s="254"/>
      <c r="FU964" s="254"/>
      <c r="FV964" s="254"/>
      <c r="FW964" s="254"/>
      <c r="FX964" s="254"/>
      <c r="FY964" s="254"/>
      <c r="FZ964" s="254"/>
      <c r="GA964" s="254"/>
      <c r="GB964" s="254"/>
      <c r="GC964" s="254"/>
      <c r="GD964" s="254"/>
      <c r="GE964" s="254"/>
      <c r="GF964" s="254"/>
      <c r="GG964" s="254"/>
      <c r="GH964" s="254"/>
      <c r="GI964" s="254"/>
      <c r="GJ964" s="254"/>
      <c r="GK964" s="254"/>
      <c r="GL964" s="254"/>
      <c r="GM964" s="254"/>
      <c r="GN964" s="254"/>
      <c r="GO964" s="254"/>
      <c r="GP964" s="254"/>
      <c r="GQ964" s="254"/>
      <c r="GR964" s="254"/>
      <c r="GS964" s="254"/>
      <c r="GT964" s="254"/>
      <c r="GU964" s="254"/>
      <c r="GV964" s="254"/>
      <c r="GW964" s="254"/>
      <c r="GX964" s="254"/>
      <c r="GY964" s="254"/>
      <c r="GZ964" s="254"/>
      <c r="HA964" s="254"/>
      <c r="HB964" s="254"/>
      <c r="HC964" s="254"/>
      <c r="HD964" s="254"/>
      <c r="HE964" s="254"/>
      <c r="HF964" s="254"/>
      <c r="HG964" s="254"/>
      <c r="HH964" s="254"/>
      <c r="HI964" s="254"/>
      <c r="HJ964" s="254"/>
      <c r="HK964" s="254"/>
      <c r="HL964" s="254"/>
      <c r="HM964" s="254"/>
      <c r="HN964" s="254"/>
      <c r="HO964" s="254"/>
      <c r="HP964" s="254"/>
      <c r="HQ964" s="254"/>
      <c r="HR964" s="254"/>
      <c r="HS964" s="254"/>
      <c r="HT964" s="254"/>
      <c r="HU964" s="254"/>
      <c r="HV964" s="254"/>
      <c r="HW964" s="254"/>
      <c r="HX964" s="254"/>
      <c r="HY964" s="254"/>
      <c r="HZ964" s="254"/>
      <c r="IA964" s="254"/>
      <c r="IB964" s="254"/>
      <c r="IC964" s="254"/>
      <c r="ID964" s="254"/>
      <c r="IE964" s="254"/>
      <c r="IF964" s="254"/>
      <c r="IG964" s="254"/>
      <c r="IH964" s="254"/>
      <c r="II964" s="254"/>
      <c r="IJ964" s="254"/>
      <c r="IK964" s="254"/>
      <c r="IL964" s="254"/>
      <c r="IM964" s="254"/>
      <c r="IN964" s="254"/>
      <c r="IO964" s="254"/>
      <c r="IP964" s="254"/>
      <c r="IQ964" s="254"/>
      <c r="IR964" s="254"/>
      <c r="IS964" s="254"/>
      <c r="IT964" s="254"/>
      <c r="IU964" s="254"/>
      <c r="IV964" s="254"/>
      <c r="IW964" s="254"/>
      <c r="IX964" s="254"/>
      <c r="IY964" s="254"/>
    </row>
    <row r="965" spans="1:259" s="327" customFormat="1" ht="12.95" customHeight="1">
      <c r="A965" s="330" t="s">
        <v>8484</v>
      </c>
      <c r="B965" s="331"/>
      <c r="C965" s="331"/>
      <c r="D965" s="334">
        <v>210035890</v>
      </c>
      <c r="E965" s="335" t="s">
        <v>1217</v>
      </c>
      <c r="F965" s="335"/>
      <c r="G965" s="336">
        <v>22100656</v>
      </c>
      <c r="H965" s="52"/>
      <c r="I965" s="52" t="s">
        <v>2585</v>
      </c>
      <c r="J965" s="52" t="s">
        <v>2586</v>
      </c>
      <c r="K965" s="52" t="s">
        <v>2587</v>
      </c>
      <c r="L965" s="52" t="s">
        <v>103</v>
      </c>
      <c r="M965" s="178" t="s">
        <v>925</v>
      </c>
      <c r="N965" s="52" t="s">
        <v>120</v>
      </c>
      <c r="O965" s="54" t="s">
        <v>83</v>
      </c>
      <c r="P965" s="54" t="s">
        <v>106</v>
      </c>
      <c r="Q965" s="52" t="s">
        <v>107</v>
      </c>
      <c r="R965" s="54" t="s">
        <v>433</v>
      </c>
      <c r="S965" s="52" t="s">
        <v>109</v>
      </c>
      <c r="T965" s="54" t="s">
        <v>106</v>
      </c>
      <c r="U965" s="52" t="s">
        <v>121</v>
      </c>
      <c r="V965" s="52" t="s">
        <v>111</v>
      </c>
      <c r="W965" s="255">
        <v>60</v>
      </c>
      <c r="X965" s="52" t="s">
        <v>112</v>
      </c>
      <c r="Y965" s="54"/>
      <c r="Z965" s="54"/>
      <c r="AA965" s="54"/>
      <c r="AB965" s="353">
        <v>30</v>
      </c>
      <c r="AC965" s="354">
        <v>60</v>
      </c>
      <c r="AD965" s="354">
        <v>10</v>
      </c>
      <c r="AE965" s="358" t="s">
        <v>128</v>
      </c>
      <c r="AF965" s="357" t="s">
        <v>114</v>
      </c>
      <c r="AG965" s="551">
        <v>32</v>
      </c>
      <c r="AH965" s="553">
        <v>5495</v>
      </c>
      <c r="AI965" s="152">
        <f t="shared" si="54"/>
        <v>175840</v>
      </c>
      <c r="AJ965" s="153">
        <f t="shared" si="55"/>
        <v>196940.80000000002</v>
      </c>
      <c r="AK965" s="181"/>
      <c r="AL965" s="181"/>
      <c r="AM965" s="181"/>
      <c r="AN965" s="426" t="s">
        <v>115</v>
      </c>
      <c r="AO965" s="52"/>
      <c r="AP965" s="52"/>
      <c r="AQ965" s="654"/>
      <c r="AR965" s="26"/>
      <c r="AS965" s="26" t="s">
        <v>2589</v>
      </c>
      <c r="AT965" s="26"/>
      <c r="AU965" s="26"/>
      <c r="AV965" s="26"/>
      <c r="AW965" s="75"/>
      <c r="AX965" s="75"/>
      <c r="AY965" s="75"/>
      <c r="AZ965" s="75"/>
      <c r="BA965" s="76"/>
      <c r="BB965" s="381"/>
      <c r="BC965" s="156"/>
      <c r="BD965" s="156"/>
      <c r="BE965" s="983">
        <v>867</v>
      </c>
      <c r="BF965" s="254"/>
      <c r="BG965" s="254"/>
      <c r="BH965" s="254"/>
      <c r="BI965" s="254"/>
      <c r="BJ965" s="254"/>
      <c r="BK965" s="254"/>
      <c r="BL965" s="254"/>
      <c r="BM965" s="254"/>
      <c r="BN965" s="254"/>
      <c r="BO965" s="254"/>
      <c r="BP965" s="254"/>
      <c r="BQ965" s="254"/>
      <c r="BR965" s="254"/>
      <c r="BS965" s="254"/>
      <c r="BT965" s="254"/>
      <c r="BU965" s="254"/>
      <c r="BV965" s="254"/>
      <c r="BW965" s="254"/>
      <c r="BX965" s="254"/>
      <c r="BY965" s="254"/>
      <c r="BZ965" s="254"/>
      <c r="CA965" s="254"/>
      <c r="CB965" s="254"/>
      <c r="CC965" s="254"/>
      <c r="CD965" s="254"/>
      <c r="CE965" s="254"/>
      <c r="CF965" s="254"/>
      <c r="CG965" s="254"/>
      <c r="CH965" s="254"/>
      <c r="CI965" s="254"/>
      <c r="CJ965" s="254"/>
      <c r="CK965" s="254"/>
      <c r="CL965" s="254"/>
      <c r="CM965" s="254"/>
      <c r="CN965" s="254"/>
      <c r="CO965" s="254"/>
      <c r="CP965" s="254"/>
      <c r="CQ965" s="254"/>
      <c r="CR965" s="254"/>
      <c r="CS965" s="254"/>
      <c r="CT965" s="254"/>
      <c r="CU965" s="254"/>
      <c r="CV965" s="254"/>
      <c r="CW965" s="254"/>
      <c r="CX965" s="254"/>
      <c r="CY965" s="254"/>
      <c r="CZ965" s="254"/>
      <c r="DA965" s="254"/>
      <c r="DB965" s="254"/>
      <c r="DC965" s="254"/>
      <c r="DD965" s="254"/>
      <c r="DE965" s="254"/>
      <c r="DF965" s="254"/>
      <c r="DG965" s="254"/>
      <c r="DH965" s="254"/>
      <c r="DI965" s="254"/>
      <c r="DJ965" s="254"/>
      <c r="DK965" s="254"/>
      <c r="DL965" s="254"/>
      <c r="DM965" s="254"/>
      <c r="DN965" s="254"/>
      <c r="DO965" s="254"/>
      <c r="DP965" s="254"/>
      <c r="DQ965" s="254"/>
      <c r="DR965" s="254"/>
      <c r="DS965" s="254"/>
      <c r="DT965" s="254"/>
      <c r="DU965" s="254"/>
      <c r="DV965" s="254"/>
      <c r="DW965" s="254"/>
      <c r="DX965" s="254"/>
      <c r="DY965" s="254"/>
      <c r="DZ965" s="254"/>
      <c r="EA965" s="254"/>
      <c r="EB965" s="254"/>
      <c r="EC965" s="254"/>
      <c r="ED965" s="254"/>
      <c r="EE965" s="254"/>
      <c r="EF965" s="254"/>
      <c r="EG965" s="254"/>
      <c r="EH965" s="254"/>
      <c r="EI965" s="254"/>
      <c r="EJ965" s="254"/>
      <c r="EK965" s="254"/>
      <c r="EL965" s="254"/>
      <c r="EM965" s="254"/>
      <c r="EN965" s="254"/>
      <c r="EO965" s="254"/>
      <c r="EP965" s="254"/>
      <c r="EQ965" s="254"/>
      <c r="ER965" s="254"/>
      <c r="ES965" s="254"/>
      <c r="ET965" s="254"/>
      <c r="EU965" s="254"/>
      <c r="EV965" s="254"/>
      <c r="EW965" s="254"/>
      <c r="EX965" s="254"/>
      <c r="EY965" s="254"/>
      <c r="EZ965" s="254"/>
      <c r="FA965" s="254"/>
      <c r="FB965" s="254"/>
      <c r="FC965" s="254"/>
      <c r="FD965" s="254"/>
      <c r="FE965" s="254"/>
      <c r="FF965" s="254"/>
      <c r="FG965" s="254"/>
      <c r="FH965" s="254"/>
      <c r="FI965" s="254"/>
      <c r="FJ965" s="254"/>
      <c r="FK965" s="254"/>
      <c r="FL965" s="254"/>
      <c r="FM965" s="254"/>
      <c r="FN965" s="254"/>
      <c r="FO965" s="254"/>
      <c r="FP965" s="254"/>
      <c r="FQ965" s="254"/>
      <c r="FR965" s="254"/>
      <c r="FS965" s="254"/>
      <c r="FT965" s="254"/>
      <c r="FU965" s="254"/>
      <c r="FV965" s="254"/>
      <c r="FW965" s="254"/>
      <c r="FX965" s="254"/>
      <c r="FY965" s="254"/>
      <c r="FZ965" s="254"/>
      <c r="GA965" s="254"/>
      <c r="GB965" s="254"/>
      <c r="GC965" s="254"/>
      <c r="GD965" s="254"/>
      <c r="GE965" s="254"/>
      <c r="GF965" s="254"/>
      <c r="GG965" s="254"/>
      <c r="GH965" s="254"/>
      <c r="GI965" s="254"/>
      <c r="GJ965" s="254"/>
      <c r="GK965" s="254"/>
      <c r="GL965" s="254"/>
      <c r="GM965" s="254"/>
      <c r="GN965" s="254"/>
      <c r="GO965" s="254"/>
      <c r="GP965" s="254"/>
      <c r="GQ965" s="254"/>
      <c r="GR965" s="254"/>
      <c r="GS965" s="254"/>
      <c r="GT965" s="254"/>
      <c r="GU965" s="254"/>
      <c r="GV965" s="254"/>
      <c r="GW965" s="254"/>
      <c r="GX965" s="254"/>
      <c r="GY965" s="254"/>
      <c r="GZ965" s="254"/>
      <c r="HA965" s="254"/>
      <c r="HB965" s="254"/>
      <c r="HC965" s="254"/>
      <c r="HD965" s="254"/>
      <c r="HE965" s="254"/>
      <c r="HF965" s="254"/>
      <c r="HG965" s="254"/>
      <c r="HH965" s="254"/>
      <c r="HI965" s="254"/>
      <c r="HJ965" s="254"/>
      <c r="HK965" s="254"/>
      <c r="HL965" s="254"/>
      <c r="HM965" s="254"/>
      <c r="HN965" s="254"/>
      <c r="HO965" s="254"/>
      <c r="HP965" s="254"/>
      <c r="HQ965" s="254"/>
      <c r="HR965" s="254"/>
      <c r="HS965" s="254"/>
      <c r="HT965" s="254"/>
      <c r="HU965" s="254"/>
      <c r="HV965" s="254"/>
      <c r="HW965" s="254"/>
      <c r="HX965" s="254"/>
      <c r="HY965" s="254"/>
      <c r="HZ965" s="254"/>
      <c r="IA965" s="254"/>
      <c r="IB965" s="254"/>
      <c r="IC965" s="254"/>
      <c r="ID965" s="254"/>
      <c r="IE965" s="254"/>
      <c r="IF965" s="254"/>
      <c r="IG965" s="254"/>
      <c r="IH965" s="254"/>
      <c r="II965" s="254"/>
      <c r="IJ965" s="254"/>
      <c r="IK965" s="254"/>
      <c r="IL965" s="254"/>
      <c r="IM965" s="254"/>
      <c r="IN965" s="254"/>
      <c r="IO965" s="254"/>
      <c r="IP965" s="254"/>
      <c r="IQ965" s="254"/>
      <c r="IR965" s="254"/>
      <c r="IS965" s="254"/>
      <c r="IT965" s="254"/>
      <c r="IU965" s="254"/>
      <c r="IV965" s="254"/>
      <c r="IW965" s="254"/>
      <c r="IX965" s="254"/>
      <c r="IY965" s="254"/>
    </row>
    <row r="966" spans="1:259" s="327" customFormat="1" ht="12.95" customHeight="1">
      <c r="A966" s="61" t="s">
        <v>8484</v>
      </c>
      <c r="B966" s="331"/>
      <c r="C966" s="331"/>
      <c r="D966" s="334">
        <v>210035891</v>
      </c>
      <c r="E966" s="335" t="s">
        <v>1218</v>
      </c>
      <c r="F966" s="335"/>
      <c r="G966" s="336">
        <v>22100657</v>
      </c>
      <c r="H966" s="52"/>
      <c r="I966" s="52" t="s">
        <v>2585</v>
      </c>
      <c r="J966" s="52" t="s">
        <v>2586</v>
      </c>
      <c r="K966" s="52" t="s">
        <v>2587</v>
      </c>
      <c r="L966" s="52" t="s">
        <v>103</v>
      </c>
      <c r="M966" s="178" t="s">
        <v>925</v>
      </c>
      <c r="N966" s="52" t="s">
        <v>120</v>
      </c>
      <c r="O966" s="54" t="s">
        <v>83</v>
      </c>
      <c r="P966" s="54" t="s">
        <v>106</v>
      </c>
      <c r="Q966" s="52" t="s">
        <v>107</v>
      </c>
      <c r="R966" s="54" t="s">
        <v>433</v>
      </c>
      <c r="S966" s="52" t="s">
        <v>109</v>
      </c>
      <c r="T966" s="54" t="s">
        <v>106</v>
      </c>
      <c r="U966" s="52" t="s">
        <v>121</v>
      </c>
      <c r="V966" s="52" t="s">
        <v>111</v>
      </c>
      <c r="W966" s="255">
        <v>60</v>
      </c>
      <c r="X966" s="52" t="s">
        <v>112</v>
      </c>
      <c r="Y966" s="54"/>
      <c r="Z966" s="54"/>
      <c r="AA966" s="54"/>
      <c r="AB966" s="353">
        <v>30</v>
      </c>
      <c r="AC966" s="354">
        <v>60</v>
      </c>
      <c r="AD966" s="354">
        <v>10</v>
      </c>
      <c r="AE966" s="358" t="s">
        <v>128</v>
      </c>
      <c r="AF966" s="357" t="s">
        <v>114</v>
      </c>
      <c r="AG966" s="551">
        <v>38</v>
      </c>
      <c r="AH966" s="553">
        <v>4728</v>
      </c>
      <c r="AI966" s="288">
        <f t="shared" si="54"/>
        <v>179664</v>
      </c>
      <c r="AJ966" s="368">
        <f t="shared" si="55"/>
        <v>201223.68000000002</v>
      </c>
      <c r="AK966" s="181"/>
      <c r="AL966" s="181"/>
      <c r="AM966" s="181"/>
      <c r="AN966" s="426" t="s">
        <v>115</v>
      </c>
      <c r="AO966" s="52"/>
      <c r="AP966" s="52"/>
      <c r="AQ966" s="654"/>
      <c r="AR966" s="26"/>
      <c r="AS966" s="26" t="s">
        <v>2590</v>
      </c>
      <c r="AT966" s="26"/>
      <c r="AU966" s="26"/>
      <c r="AV966" s="26"/>
      <c r="AW966" s="75"/>
      <c r="AX966" s="75"/>
      <c r="AY966" s="75"/>
      <c r="AZ966" s="75"/>
      <c r="BA966" s="76"/>
      <c r="BB966" s="381"/>
      <c r="BC966" s="156"/>
      <c r="BD966" s="156"/>
      <c r="BE966" s="983">
        <v>868</v>
      </c>
      <c r="BF966" s="254"/>
      <c r="BG966" s="254"/>
      <c r="BH966" s="254"/>
      <c r="BI966" s="254"/>
      <c r="BJ966" s="254"/>
      <c r="BK966" s="254"/>
      <c r="BL966" s="254"/>
      <c r="BM966" s="254"/>
      <c r="BN966" s="254"/>
      <c r="BO966" s="254"/>
      <c r="BP966" s="254"/>
      <c r="BQ966" s="254"/>
      <c r="BR966" s="254"/>
      <c r="BS966" s="254"/>
      <c r="BT966" s="254"/>
      <c r="BU966" s="254"/>
      <c r="BV966" s="254"/>
      <c r="BW966" s="254"/>
      <c r="BX966" s="254"/>
      <c r="BY966" s="254"/>
      <c r="BZ966" s="254"/>
      <c r="CA966" s="254"/>
      <c r="CB966" s="254"/>
      <c r="CC966" s="254"/>
      <c r="CD966" s="254"/>
      <c r="CE966" s="254"/>
      <c r="CF966" s="254"/>
      <c r="CG966" s="254"/>
      <c r="CH966" s="254"/>
      <c r="CI966" s="254"/>
      <c r="CJ966" s="254"/>
      <c r="CK966" s="254"/>
      <c r="CL966" s="254"/>
      <c r="CM966" s="254"/>
      <c r="CN966" s="254"/>
      <c r="CO966" s="254"/>
      <c r="CP966" s="254"/>
      <c r="CQ966" s="254"/>
      <c r="CR966" s="254"/>
      <c r="CS966" s="254"/>
      <c r="CT966" s="254"/>
      <c r="CU966" s="254"/>
      <c r="CV966" s="254"/>
      <c r="CW966" s="254"/>
      <c r="CX966" s="254"/>
      <c r="CY966" s="254"/>
      <c r="CZ966" s="254"/>
      <c r="DA966" s="254"/>
      <c r="DB966" s="254"/>
      <c r="DC966" s="254"/>
      <c r="DD966" s="254"/>
      <c r="DE966" s="254"/>
      <c r="DF966" s="254"/>
      <c r="DG966" s="254"/>
      <c r="DH966" s="254"/>
      <c r="DI966" s="254"/>
      <c r="DJ966" s="254"/>
      <c r="DK966" s="254"/>
      <c r="DL966" s="254"/>
      <c r="DM966" s="254"/>
      <c r="DN966" s="254"/>
      <c r="DO966" s="254"/>
      <c r="DP966" s="254"/>
      <c r="DQ966" s="254"/>
      <c r="DR966" s="254"/>
      <c r="DS966" s="254"/>
      <c r="DT966" s="254"/>
      <c r="DU966" s="254"/>
      <c r="DV966" s="254"/>
      <c r="DW966" s="254"/>
      <c r="DX966" s="254"/>
      <c r="DY966" s="254"/>
      <c r="DZ966" s="254"/>
      <c r="EA966" s="254"/>
      <c r="EB966" s="254"/>
      <c r="EC966" s="254"/>
      <c r="ED966" s="254"/>
      <c r="EE966" s="254"/>
      <c r="EF966" s="254"/>
      <c r="EG966" s="254"/>
      <c r="EH966" s="254"/>
      <c r="EI966" s="254"/>
      <c r="EJ966" s="254"/>
      <c r="EK966" s="254"/>
      <c r="EL966" s="254"/>
      <c r="EM966" s="254"/>
      <c r="EN966" s="254"/>
      <c r="EO966" s="254"/>
      <c r="EP966" s="254"/>
      <c r="EQ966" s="254"/>
      <c r="ER966" s="254"/>
      <c r="ES966" s="254"/>
      <c r="ET966" s="254"/>
      <c r="EU966" s="254"/>
      <c r="EV966" s="254"/>
      <c r="EW966" s="254"/>
      <c r="EX966" s="254"/>
      <c r="EY966" s="254"/>
      <c r="EZ966" s="254"/>
      <c r="FA966" s="254"/>
      <c r="FB966" s="254"/>
      <c r="FC966" s="254"/>
      <c r="FD966" s="254"/>
      <c r="FE966" s="254"/>
      <c r="FF966" s="254"/>
      <c r="FG966" s="254"/>
      <c r="FH966" s="254"/>
      <c r="FI966" s="254"/>
      <c r="FJ966" s="254"/>
      <c r="FK966" s="254"/>
      <c r="FL966" s="254"/>
      <c r="FM966" s="254"/>
      <c r="FN966" s="254"/>
      <c r="FO966" s="254"/>
      <c r="FP966" s="254"/>
      <c r="FQ966" s="254"/>
      <c r="FR966" s="254"/>
      <c r="FS966" s="254"/>
      <c r="FT966" s="254"/>
      <c r="FU966" s="254"/>
      <c r="FV966" s="254"/>
      <c r="FW966" s="254"/>
      <c r="FX966" s="254"/>
      <c r="FY966" s="254"/>
      <c r="FZ966" s="254"/>
      <c r="GA966" s="254"/>
      <c r="GB966" s="254"/>
      <c r="GC966" s="254"/>
      <c r="GD966" s="254"/>
      <c r="GE966" s="254"/>
      <c r="GF966" s="254"/>
      <c r="GG966" s="254"/>
      <c r="GH966" s="254"/>
      <c r="GI966" s="254"/>
      <c r="GJ966" s="254"/>
      <c r="GK966" s="254"/>
      <c r="GL966" s="254"/>
      <c r="GM966" s="254"/>
      <c r="GN966" s="254"/>
      <c r="GO966" s="254"/>
      <c r="GP966" s="254"/>
      <c r="GQ966" s="254"/>
      <c r="GR966" s="254"/>
      <c r="GS966" s="254"/>
      <c r="GT966" s="254"/>
      <c r="GU966" s="254"/>
      <c r="GV966" s="254"/>
      <c r="GW966" s="254"/>
      <c r="GX966" s="254"/>
      <c r="GY966" s="254"/>
      <c r="GZ966" s="254"/>
      <c r="HA966" s="254"/>
      <c r="HB966" s="254"/>
      <c r="HC966" s="254"/>
      <c r="HD966" s="254"/>
      <c r="HE966" s="254"/>
      <c r="HF966" s="254"/>
      <c r="HG966" s="254"/>
      <c r="HH966" s="254"/>
      <c r="HI966" s="254"/>
      <c r="HJ966" s="254"/>
      <c r="HK966" s="254"/>
      <c r="HL966" s="254"/>
      <c r="HM966" s="254"/>
      <c r="HN966" s="254"/>
      <c r="HO966" s="254"/>
      <c r="HP966" s="254"/>
      <c r="HQ966" s="254"/>
      <c r="HR966" s="254"/>
      <c r="HS966" s="254"/>
      <c r="HT966" s="254"/>
      <c r="HU966" s="254"/>
      <c r="HV966" s="254"/>
      <c r="HW966" s="254"/>
      <c r="HX966" s="254"/>
      <c r="HY966" s="254"/>
      <c r="HZ966" s="254"/>
      <c r="IA966" s="254"/>
      <c r="IB966" s="254"/>
      <c r="IC966" s="254"/>
      <c r="ID966" s="254"/>
      <c r="IE966" s="254"/>
      <c r="IF966" s="254"/>
      <c r="IG966" s="254"/>
      <c r="IH966" s="254"/>
      <c r="II966" s="254"/>
      <c r="IJ966" s="254"/>
      <c r="IK966" s="254"/>
      <c r="IL966" s="254"/>
      <c r="IM966" s="254"/>
      <c r="IN966" s="254"/>
      <c r="IO966" s="254"/>
      <c r="IP966" s="254"/>
      <c r="IQ966" s="254"/>
      <c r="IR966" s="254"/>
      <c r="IS966" s="254"/>
      <c r="IT966" s="254"/>
      <c r="IU966" s="254"/>
      <c r="IV966" s="254"/>
      <c r="IW966" s="254"/>
      <c r="IX966" s="254"/>
      <c r="IY966" s="254"/>
    </row>
    <row r="967" spans="1:259" s="327" customFormat="1" ht="12.95" customHeight="1">
      <c r="A967" s="61" t="s">
        <v>8484</v>
      </c>
      <c r="B967" s="331"/>
      <c r="C967" s="331"/>
      <c r="D967" s="334">
        <v>210035892</v>
      </c>
      <c r="E967" s="335" t="s">
        <v>1220</v>
      </c>
      <c r="F967" s="335"/>
      <c r="G967" s="336">
        <v>22100658</v>
      </c>
      <c r="H967" s="52"/>
      <c r="I967" s="52" t="s">
        <v>2585</v>
      </c>
      <c r="J967" s="52" t="s">
        <v>2586</v>
      </c>
      <c r="K967" s="52" t="s">
        <v>2587</v>
      </c>
      <c r="L967" s="52" t="s">
        <v>103</v>
      </c>
      <c r="M967" s="178" t="s">
        <v>925</v>
      </c>
      <c r="N967" s="52" t="s">
        <v>120</v>
      </c>
      <c r="O967" s="54" t="s">
        <v>83</v>
      </c>
      <c r="P967" s="54" t="s">
        <v>106</v>
      </c>
      <c r="Q967" s="52" t="s">
        <v>107</v>
      </c>
      <c r="R967" s="54" t="s">
        <v>433</v>
      </c>
      <c r="S967" s="52" t="s">
        <v>109</v>
      </c>
      <c r="T967" s="54" t="s">
        <v>106</v>
      </c>
      <c r="U967" s="52" t="s">
        <v>121</v>
      </c>
      <c r="V967" s="52" t="s">
        <v>111</v>
      </c>
      <c r="W967" s="255">
        <v>60</v>
      </c>
      <c r="X967" s="52" t="s">
        <v>112</v>
      </c>
      <c r="Y967" s="54"/>
      <c r="Z967" s="54"/>
      <c r="AA967" s="54"/>
      <c r="AB967" s="353">
        <v>30</v>
      </c>
      <c r="AC967" s="354">
        <v>60</v>
      </c>
      <c r="AD967" s="354">
        <v>10</v>
      </c>
      <c r="AE967" s="358" t="s">
        <v>128</v>
      </c>
      <c r="AF967" s="357" t="s">
        <v>114</v>
      </c>
      <c r="AG967" s="551">
        <v>18</v>
      </c>
      <c r="AH967" s="553">
        <v>8795</v>
      </c>
      <c r="AI967" s="288">
        <f t="shared" si="54"/>
        <v>158310</v>
      </c>
      <c r="AJ967" s="368">
        <f t="shared" si="55"/>
        <v>177307.2</v>
      </c>
      <c r="AK967" s="181"/>
      <c r="AL967" s="181"/>
      <c r="AM967" s="181"/>
      <c r="AN967" s="426" t="s">
        <v>115</v>
      </c>
      <c r="AO967" s="52"/>
      <c r="AP967" s="52"/>
      <c r="AQ967" s="654"/>
      <c r="AR967" s="26"/>
      <c r="AS967" s="26" t="s">
        <v>2591</v>
      </c>
      <c r="AT967" s="26"/>
      <c r="AU967" s="26"/>
      <c r="AV967" s="26"/>
      <c r="AW967" s="75"/>
      <c r="AX967" s="75"/>
      <c r="AY967" s="75"/>
      <c r="AZ967" s="75"/>
      <c r="BA967" s="76"/>
      <c r="BB967" s="381"/>
      <c r="BC967" s="156"/>
      <c r="BD967" s="156"/>
      <c r="BE967" s="983">
        <v>869</v>
      </c>
      <c r="BF967" s="254"/>
      <c r="BG967" s="254"/>
      <c r="BH967" s="254"/>
      <c r="BI967" s="254"/>
      <c r="BJ967" s="254"/>
      <c r="BK967" s="254"/>
      <c r="BL967" s="254"/>
      <c r="BM967" s="254"/>
      <c r="BN967" s="254"/>
      <c r="BO967" s="254"/>
      <c r="BP967" s="254"/>
      <c r="BQ967" s="254"/>
      <c r="BR967" s="254"/>
      <c r="BS967" s="254"/>
      <c r="BT967" s="254"/>
      <c r="BU967" s="254"/>
      <c r="BV967" s="254"/>
      <c r="BW967" s="254"/>
      <c r="BX967" s="254"/>
      <c r="BY967" s="254"/>
      <c r="BZ967" s="254"/>
      <c r="CA967" s="254"/>
      <c r="CB967" s="254"/>
      <c r="CC967" s="254"/>
      <c r="CD967" s="254"/>
      <c r="CE967" s="254"/>
      <c r="CF967" s="254"/>
      <c r="CG967" s="254"/>
      <c r="CH967" s="254"/>
      <c r="CI967" s="254"/>
      <c r="CJ967" s="254"/>
      <c r="CK967" s="254"/>
      <c r="CL967" s="254"/>
      <c r="CM967" s="254"/>
      <c r="CN967" s="254"/>
      <c r="CO967" s="254"/>
      <c r="CP967" s="254"/>
      <c r="CQ967" s="254"/>
      <c r="CR967" s="254"/>
      <c r="CS967" s="254"/>
      <c r="CT967" s="254"/>
      <c r="CU967" s="254"/>
      <c r="CV967" s="254"/>
      <c r="CW967" s="254"/>
      <c r="CX967" s="254"/>
      <c r="CY967" s="254"/>
      <c r="CZ967" s="254"/>
      <c r="DA967" s="254"/>
      <c r="DB967" s="254"/>
      <c r="DC967" s="254"/>
      <c r="DD967" s="254"/>
      <c r="DE967" s="254"/>
      <c r="DF967" s="254"/>
      <c r="DG967" s="254"/>
      <c r="DH967" s="254"/>
      <c r="DI967" s="254"/>
      <c r="DJ967" s="254"/>
      <c r="DK967" s="254"/>
      <c r="DL967" s="254"/>
      <c r="DM967" s="254"/>
      <c r="DN967" s="254"/>
      <c r="DO967" s="254"/>
      <c r="DP967" s="254"/>
      <c r="DQ967" s="254"/>
      <c r="DR967" s="254"/>
      <c r="DS967" s="254"/>
      <c r="DT967" s="254"/>
      <c r="DU967" s="254"/>
      <c r="DV967" s="254"/>
      <c r="DW967" s="254"/>
      <c r="DX967" s="254"/>
      <c r="DY967" s="254"/>
      <c r="DZ967" s="254"/>
      <c r="EA967" s="254"/>
      <c r="EB967" s="254"/>
      <c r="EC967" s="254"/>
      <c r="ED967" s="254"/>
      <c r="EE967" s="254"/>
      <c r="EF967" s="254"/>
      <c r="EG967" s="254"/>
      <c r="EH967" s="254"/>
      <c r="EI967" s="254"/>
      <c r="EJ967" s="254"/>
      <c r="EK967" s="254"/>
      <c r="EL967" s="254"/>
      <c r="EM967" s="254"/>
      <c r="EN967" s="254"/>
      <c r="EO967" s="254"/>
      <c r="EP967" s="254"/>
      <c r="EQ967" s="254"/>
      <c r="ER967" s="254"/>
      <c r="ES967" s="254"/>
      <c r="ET967" s="254"/>
      <c r="EU967" s="254"/>
      <c r="EV967" s="254"/>
      <c r="EW967" s="254"/>
      <c r="EX967" s="254"/>
      <c r="EY967" s="254"/>
      <c r="EZ967" s="254"/>
      <c r="FA967" s="254"/>
      <c r="FB967" s="254"/>
      <c r="FC967" s="254"/>
      <c r="FD967" s="254"/>
      <c r="FE967" s="254"/>
      <c r="FF967" s="254"/>
      <c r="FG967" s="254"/>
      <c r="FH967" s="254"/>
      <c r="FI967" s="254"/>
      <c r="FJ967" s="254"/>
      <c r="FK967" s="254"/>
      <c r="FL967" s="254"/>
      <c r="FM967" s="254"/>
      <c r="FN967" s="254"/>
      <c r="FO967" s="254"/>
      <c r="FP967" s="254"/>
      <c r="FQ967" s="254"/>
      <c r="FR967" s="254"/>
      <c r="FS967" s="254"/>
      <c r="FT967" s="254"/>
      <c r="FU967" s="254"/>
      <c r="FV967" s="254"/>
      <c r="FW967" s="254"/>
      <c r="FX967" s="254"/>
      <c r="FY967" s="254"/>
      <c r="FZ967" s="254"/>
      <c r="GA967" s="254"/>
      <c r="GB967" s="254"/>
      <c r="GC967" s="254"/>
      <c r="GD967" s="254"/>
      <c r="GE967" s="254"/>
      <c r="GF967" s="254"/>
      <c r="GG967" s="254"/>
      <c r="GH967" s="254"/>
      <c r="GI967" s="254"/>
      <c r="GJ967" s="254"/>
      <c r="GK967" s="254"/>
      <c r="GL967" s="254"/>
      <c r="GM967" s="254"/>
      <c r="GN967" s="254"/>
      <c r="GO967" s="254"/>
      <c r="GP967" s="254"/>
      <c r="GQ967" s="254"/>
      <c r="GR967" s="254"/>
      <c r="GS967" s="254"/>
      <c r="GT967" s="254"/>
      <c r="GU967" s="254"/>
      <c r="GV967" s="254"/>
      <c r="GW967" s="254"/>
      <c r="GX967" s="254"/>
      <c r="GY967" s="254"/>
      <c r="GZ967" s="254"/>
      <c r="HA967" s="254"/>
      <c r="HB967" s="254"/>
      <c r="HC967" s="254"/>
      <c r="HD967" s="254"/>
      <c r="HE967" s="254"/>
      <c r="HF967" s="254"/>
      <c r="HG967" s="254"/>
      <c r="HH967" s="254"/>
      <c r="HI967" s="254"/>
      <c r="HJ967" s="254"/>
      <c r="HK967" s="254"/>
      <c r="HL967" s="254"/>
      <c r="HM967" s="254"/>
      <c r="HN967" s="254"/>
      <c r="HO967" s="254"/>
      <c r="HP967" s="254"/>
      <c r="HQ967" s="254"/>
      <c r="HR967" s="254"/>
      <c r="HS967" s="254"/>
      <c r="HT967" s="254"/>
      <c r="HU967" s="254"/>
      <c r="HV967" s="254"/>
      <c r="HW967" s="254"/>
      <c r="HX967" s="254"/>
      <c r="HY967" s="254"/>
      <c r="HZ967" s="254"/>
      <c r="IA967" s="254"/>
      <c r="IB967" s="254"/>
      <c r="IC967" s="254"/>
      <c r="ID967" s="254"/>
      <c r="IE967" s="254"/>
      <c r="IF967" s="254"/>
      <c r="IG967" s="254"/>
      <c r="IH967" s="254"/>
      <c r="II967" s="254"/>
      <c r="IJ967" s="254"/>
      <c r="IK967" s="254"/>
      <c r="IL967" s="254"/>
      <c r="IM967" s="254"/>
      <c r="IN967" s="254"/>
      <c r="IO967" s="254"/>
      <c r="IP967" s="254"/>
      <c r="IQ967" s="254"/>
      <c r="IR967" s="254"/>
      <c r="IS967" s="254"/>
      <c r="IT967" s="254"/>
      <c r="IU967" s="254"/>
      <c r="IV967" s="254"/>
      <c r="IW967" s="254"/>
      <c r="IX967" s="254"/>
      <c r="IY967" s="254"/>
    </row>
    <row r="968" spans="1:259" s="327" customFormat="1" ht="12.95" customHeight="1">
      <c r="A968" s="330" t="s">
        <v>8484</v>
      </c>
      <c r="B968" s="331"/>
      <c r="C968" s="331"/>
      <c r="D968" s="334">
        <v>210035893</v>
      </c>
      <c r="E968" s="335" t="s">
        <v>1221</v>
      </c>
      <c r="F968" s="335"/>
      <c r="G968" s="336">
        <v>22100659</v>
      </c>
      <c r="H968" s="52"/>
      <c r="I968" s="52" t="s">
        <v>2585</v>
      </c>
      <c r="J968" s="52" t="s">
        <v>2586</v>
      </c>
      <c r="K968" s="52" t="s">
        <v>2587</v>
      </c>
      <c r="L968" s="52" t="s">
        <v>103</v>
      </c>
      <c r="M968" s="178" t="s">
        <v>925</v>
      </c>
      <c r="N968" s="52" t="s">
        <v>120</v>
      </c>
      <c r="O968" s="54" t="s">
        <v>83</v>
      </c>
      <c r="P968" s="54" t="s">
        <v>106</v>
      </c>
      <c r="Q968" s="52" t="s">
        <v>107</v>
      </c>
      <c r="R968" s="54" t="s">
        <v>433</v>
      </c>
      <c r="S968" s="52" t="s">
        <v>109</v>
      </c>
      <c r="T968" s="54" t="s">
        <v>106</v>
      </c>
      <c r="U968" s="52" t="s">
        <v>121</v>
      </c>
      <c r="V968" s="52" t="s">
        <v>111</v>
      </c>
      <c r="W968" s="255">
        <v>60</v>
      </c>
      <c r="X968" s="52" t="s">
        <v>112</v>
      </c>
      <c r="Y968" s="54"/>
      <c r="Z968" s="54"/>
      <c r="AA968" s="54"/>
      <c r="AB968" s="353">
        <v>30</v>
      </c>
      <c r="AC968" s="354">
        <v>60</v>
      </c>
      <c r="AD968" s="354">
        <v>10</v>
      </c>
      <c r="AE968" s="358" t="s">
        <v>128</v>
      </c>
      <c r="AF968" s="357" t="s">
        <v>114</v>
      </c>
      <c r="AG968" s="551">
        <v>32</v>
      </c>
      <c r="AH968" s="553">
        <v>12957.33</v>
      </c>
      <c r="AI968" s="288">
        <f t="shared" si="54"/>
        <v>414634.56</v>
      </c>
      <c r="AJ968" s="368">
        <f t="shared" si="55"/>
        <v>464390.70720000006</v>
      </c>
      <c r="AK968" s="181"/>
      <c r="AL968" s="181"/>
      <c r="AM968" s="181"/>
      <c r="AN968" s="426" t="s">
        <v>115</v>
      </c>
      <c r="AO968" s="52"/>
      <c r="AP968" s="52"/>
      <c r="AQ968" s="654"/>
      <c r="AR968" s="26"/>
      <c r="AS968" s="26" t="s">
        <v>2592</v>
      </c>
      <c r="AT968" s="26"/>
      <c r="AU968" s="26"/>
      <c r="AV968" s="26"/>
      <c r="AW968" s="75"/>
      <c r="AX968" s="75"/>
      <c r="AY968" s="75"/>
      <c r="AZ968" s="75"/>
      <c r="BA968" s="76"/>
      <c r="BB968" s="381"/>
      <c r="BC968" s="156"/>
      <c r="BD968" s="156"/>
      <c r="BE968" s="983">
        <v>870</v>
      </c>
      <c r="BF968" s="254"/>
      <c r="BG968" s="254"/>
      <c r="BH968" s="254"/>
      <c r="BI968" s="254"/>
      <c r="BJ968" s="254"/>
      <c r="BK968" s="254"/>
      <c r="BL968" s="254"/>
      <c r="BM968" s="254"/>
      <c r="BN968" s="254"/>
      <c r="BO968" s="254"/>
      <c r="BP968" s="254"/>
      <c r="BQ968" s="254"/>
      <c r="BR968" s="254"/>
      <c r="BS968" s="254"/>
      <c r="BT968" s="254"/>
      <c r="BU968" s="254"/>
      <c r="BV968" s="254"/>
      <c r="BW968" s="254"/>
      <c r="BX968" s="254"/>
      <c r="BY968" s="254"/>
      <c r="BZ968" s="254"/>
      <c r="CA968" s="254"/>
      <c r="CB968" s="254"/>
      <c r="CC968" s="254"/>
      <c r="CD968" s="254"/>
      <c r="CE968" s="254"/>
      <c r="CF968" s="254"/>
      <c r="CG968" s="254"/>
      <c r="CH968" s="254"/>
      <c r="CI968" s="254"/>
      <c r="CJ968" s="254"/>
      <c r="CK968" s="254"/>
      <c r="CL968" s="254"/>
      <c r="CM968" s="254"/>
      <c r="CN968" s="254"/>
      <c r="CO968" s="254"/>
      <c r="CP968" s="254"/>
      <c r="CQ968" s="254"/>
      <c r="CR968" s="254"/>
      <c r="CS968" s="254"/>
      <c r="CT968" s="254"/>
      <c r="CU968" s="254"/>
      <c r="CV968" s="254"/>
      <c r="CW968" s="254"/>
      <c r="CX968" s="254"/>
      <c r="CY968" s="254"/>
      <c r="CZ968" s="254"/>
      <c r="DA968" s="254"/>
      <c r="DB968" s="254"/>
      <c r="DC968" s="254"/>
      <c r="DD968" s="254"/>
      <c r="DE968" s="254"/>
      <c r="DF968" s="254"/>
      <c r="DG968" s="254"/>
      <c r="DH968" s="254"/>
      <c r="DI968" s="254"/>
      <c r="DJ968" s="254"/>
      <c r="DK968" s="254"/>
      <c r="DL968" s="254"/>
      <c r="DM968" s="254"/>
      <c r="DN968" s="254"/>
      <c r="DO968" s="254"/>
      <c r="DP968" s="254"/>
      <c r="DQ968" s="254"/>
      <c r="DR968" s="254"/>
      <c r="DS968" s="254"/>
      <c r="DT968" s="254"/>
      <c r="DU968" s="254"/>
      <c r="DV968" s="254"/>
      <c r="DW968" s="254"/>
      <c r="DX968" s="254"/>
      <c r="DY968" s="254"/>
      <c r="DZ968" s="254"/>
      <c r="EA968" s="254"/>
      <c r="EB968" s="254"/>
      <c r="EC968" s="254"/>
      <c r="ED968" s="254"/>
      <c r="EE968" s="254"/>
      <c r="EF968" s="254"/>
      <c r="EG968" s="254"/>
      <c r="EH968" s="254"/>
      <c r="EI968" s="254"/>
      <c r="EJ968" s="254"/>
      <c r="EK968" s="254"/>
      <c r="EL968" s="254"/>
      <c r="EM968" s="254"/>
      <c r="EN968" s="254"/>
      <c r="EO968" s="254"/>
      <c r="EP968" s="254"/>
      <c r="EQ968" s="254"/>
      <c r="ER968" s="254"/>
      <c r="ES968" s="254"/>
      <c r="ET968" s="254"/>
      <c r="EU968" s="254"/>
      <c r="EV968" s="254"/>
      <c r="EW968" s="254"/>
      <c r="EX968" s="254"/>
      <c r="EY968" s="254"/>
      <c r="EZ968" s="254"/>
      <c r="FA968" s="254"/>
      <c r="FB968" s="254"/>
      <c r="FC968" s="254"/>
      <c r="FD968" s="254"/>
      <c r="FE968" s="254"/>
      <c r="FF968" s="254"/>
      <c r="FG968" s="254"/>
      <c r="FH968" s="254"/>
      <c r="FI968" s="254"/>
      <c r="FJ968" s="254"/>
      <c r="FK968" s="254"/>
      <c r="FL968" s="254"/>
      <c r="FM968" s="254"/>
      <c r="FN968" s="254"/>
      <c r="FO968" s="254"/>
      <c r="FP968" s="254"/>
      <c r="FQ968" s="254"/>
      <c r="FR968" s="254"/>
      <c r="FS968" s="254"/>
      <c r="FT968" s="254"/>
      <c r="FU968" s="254"/>
      <c r="FV968" s="254"/>
      <c r="FW968" s="254"/>
      <c r="FX968" s="254"/>
      <c r="FY968" s="254"/>
      <c r="FZ968" s="254"/>
      <c r="GA968" s="254"/>
      <c r="GB968" s="254"/>
      <c r="GC968" s="254"/>
      <c r="GD968" s="254"/>
      <c r="GE968" s="254"/>
      <c r="GF968" s="254"/>
      <c r="GG968" s="254"/>
      <c r="GH968" s="254"/>
      <c r="GI968" s="254"/>
      <c r="GJ968" s="254"/>
      <c r="GK968" s="254"/>
      <c r="GL968" s="254"/>
      <c r="GM968" s="254"/>
      <c r="GN968" s="254"/>
      <c r="GO968" s="254"/>
      <c r="GP968" s="254"/>
      <c r="GQ968" s="254"/>
      <c r="GR968" s="254"/>
      <c r="GS968" s="254"/>
      <c r="GT968" s="254"/>
      <c r="GU968" s="254"/>
      <c r="GV968" s="254"/>
      <c r="GW968" s="254"/>
      <c r="GX968" s="254"/>
      <c r="GY968" s="254"/>
      <c r="GZ968" s="254"/>
      <c r="HA968" s="254"/>
      <c r="HB968" s="254"/>
      <c r="HC968" s="254"/>
      <c r="HD968" s="254"/>
      <c r="HE968" s="254"/>
      <c r="HF968" s="254"/>
      <c r="HG968" s="254"/>
      <c r="HH968" s="254"/>
      <c r="HI968" s="254"/>
      <c r="HJ968" s="254"/>
      <c r="HK968" s="254"/>
      <c r="HL968" s="254"/>
      <c r="HM968" s="254"/>
      <c r="HN968" s="254"/>
      <c r="HO968" s="254"/>
      <c r="HP968" s="254"/>
      <c r="HQ968" s="254"/>
      <c r="HR968" s="254"/>
      <c r="HS968" s="254"/>
      <c r="HT968" s="254"/>
      <c r="HU968" s="254"/>
      <c r="HV968" s="254"/>
      <c r="HW968" s="254"/>
      <c r="HX968" s="254"/>
      <c r="HY968" s="254"/>
      <c r="HZ968" s="254"/>
      <c r="IA968" s="254"/>
      <c r="IB968" s="254"/>
      <c r="IC968" s="254"/>
      <c r="ID968" s="254"/>
      <c r="IE968" s="254"/>
      <c r="IF968" s="254"/>
      <c r="IG968" s="254"/>
      <c r="IH968" s="254"/>
      <c r="II968" s="254"/>
      <c r="IJ968" s="254"/>
      <c r="IK968" s="254"/>
      <c r="IL968" s="254"/>
      <c r="IM968" s="254"/>
      <c r="IN968" s="254"/>
      <c r="IO968" s="254"/>
      <c r="IP968" s="254"/>
      <c r="IQ968" s="254"/>
      <c r="IR968" s="254"/>
      <c r="IS968" s="254"/>
      <c r="IT968" s="254"/>
      <c r="IU968" s="254"/>
      <c r="IV968" s="254"/>
      <c r="IW968" s="254"/>
      <c r="IX968" s="254"/>
      <c r="IY968" s="254"/>
    </row>
    <row r="969" spans="1:259" s="327" customFormat="1" ht="12.95" customHeight="1">
      <c r="A969" s="330" t="s">
        <v>8484</v>
      </c>
      <c r="B969" s="331"/>
      <c r="C969" s="331"/>
      <c r="D969" s="334">
        <v>210035894</v>
      </c>
      <c r="E969" s="335" t="s">
        <v>1222</v>
      </c>
      <c r="F969" s="335"/>
      <c r="G969" s="336">
        <v>22100660</v>
      </c>
      <c r="H969" s="52"/>
      <c r="I969" s="52" t="s">
        <v>2585</v>
      </c>
      <c r="J969" s="52" t="s">
        <v>2586</v>
      </c>
      <c r="K969" s="52" t="s">
        <v>2587</v>
      </c>
      <c r="L969" s="52" t="s">
        <v>103</v>
      </c>
      <c r="M969" s="178" t="s">
        <v>925</v>
      </c>
      <c r="N969" s="52" t="s">
        <v>120</v>
      </c>
      <c r="O969" s="54" t="s">
        <v>83</v>
      </c>
      <c r="P969" s="54" t="s">
        <v>106</v>
      </c>
      <c r="Q969" s="52" t="s">
        <v>107</v>
      </c>
      <c r="R969" s="54" t="s">
        <v>433</v>
      </c>
      <c r="S969" s="52" t="s">
        <v>109</v>
      </c>
      <c r="T969" s="54" t="s">
        <v>106</v>
      </c>
      <c r="U969" s="52" t="s">
        <v>121</v>
      </c>
      <c r="V969" s="52" t="s">
        <v>111</v>
      </c>
      <c r="W969" s="255">
        <v>60</v>
      </c>
      <c r="X969" s="52" t="s">
        <v>112</v>
      </c>
      <c r="Y969" s="54"/>
      <c r="Z969" s="54"/>
      <c r="AA969" s="54"/>
      <c r="AB969" s="353">
        <v>30</v>
      </c>
      <c r="AC969" s="354">
        <v>60</v>
      </c>
      <c r="AD969" s="354">
        <v>10</v>
      </c>
      <c r="AE969" s="358" t="s">
        <v>128</v>
      </c>
      <c r="AF969" s="357" t="s">
        <v>114</v>
      </c>
      <c r="AG969" s="551">
        <v>27</v>
      </c>
      <c r="AH969" s="553">
        <v>8382.67</v>
      </c>
      <c r="AI969" s="288">
        <f t="shared" si="54"/>
        <v>226332.09</v>
      </c>
      <c r="AJ969" s="368">
        <f t="shared" si="55"/>
        <v>253491.94080000001</v>
      </c>
      <c r="AK969" s="181"/>
      <c r="AL969" s="181"/>
      <c r="AM969" s="181"/>
      <c r="AN969" s="426" t="s">
        <v>115</v>
      </c>
      <c r="AO969" s="52"/>
      <c r="AP969" s="52"/>
      <c r="AQ969" s="654"/>
      <c r="AR969" s="26"/>
      <c r="AS969" s="26" t="s">
        <v>2593</v>
      </c>
      <c r="AT969" s="26"/>
      <c r="AU969" s="26"/>
      <c r="AV969" s="26"/>
      <c r="AW969" s="75"/>
      <c r="AX969" s="75"/>
      <c r="AY969" s="75"/>
      <c r="AZ969" s="75"/>
      <c r="BA969" s="76"/>
      <c r="BB969" s="381"/>
      <c r="BC969" s="156"/>
      <c r="BD969" s="156"/>
      <c r="BE969" s="983">
        <v>871</v>
      </c>
      <c r="BF969" s="254"/>
      <c r="BG969" s="254"/>
      <c r="BH969" s="254"/>
      <c r="BI969" s="254"/>
      <c r="BJ969" s="254"/>
      <c r="BK969" s="254"/>
      <c r="BL969" s="254"/>
      <c r="BM969" s="254"/>
      <c r="BN969" s="254"/>
      <c r="BO969" s="254"/>
      <c r="BP969" s="254"/>
      <c r="BQ969" s="254"/>
      <c r="BR969" s="254"/>
      <c r="BS969" s="254"/>
      <c r="BT969" s="254"/>
      <c r="BU969" s="254"/>
      <c r="BV969" s="254"/>
      <c r="BW969" s="254"/>
      <c r="BX969" s="254"/>
      <c r="BY969" s="254"/>
      <c r="BZ969" s="254"/>
      <c r="CA969" s="254"/>
      <c r="CB969" s="254"/>
      <c r="CC969" s="254"/>
      <c r="CD969" s="254"/>
      <c r="CE969" s="254"/>
      <c r="CF969" s="254"/>
      <c r="CG969" s="254"/>
      <c r="CH969" s="254"/>
      <c r="CI969" s="254"/>
      <c r="CJ969" s="254"/>
      <c r="CK969" s="254"/>
      <c r="CL969" s="254"/>
      <c r="CM969" s="254"/>
      <c r="CN969" s="254"/>
      <c r="CO969" s="254"/>
      <c r="CP969" s="254"/>
      <c r="CQ969" s="254"/>
      <c r="CR969" s="254"/>
      <c r="CS969" s="254"/>
      <c r="CT969" s="254"/>
      <c r="CU969" s="254"/>
      <c r="CV969" s="254"/>
      <c r="CW969" s="254"/>
      <c r="CX969" s="254"/>
      <c r="CY969" s="254"/>
      <c r="CZ969" s="254"/>
      <c r="DA969" s="254"/>
      <c r="DB969" s="254"/>
      <c r="DC969" s="254"/>
      <c r="DD969" s="254"/>
      <c r="DE969" s="254"/>
      <c r="DF969" s="254"/>
      <c r="DG969" s="254"/>
      <c r="DH969" s="254"/>
      <c r="DI969" s="254"/>
      <c r="DJ969" s="254"/>
      <c r="DK969" s="254"/>
      <c r="DL969" s="254"/>
      <c r="DM969" s="254"/>
      <c r="DN969" s="254"/>
      <c r="DO969" s="254"/>
      <c r="DP969" s="254"/>
      <c r="DQ969" s="254"/>
      <c r="DR969" s="254"/>
      <c r="DS969" s="254"/>
      <c r="DT969" s="254"/>
      <c r="DU969" s="254"/>
      <c r="DV969" s="254"/>
      <c r="DW969" s="254"/>
      <c r="DX969" s="254"/>
      <c r="DY969" s="254"/>
      <c r="DZ969" s="254"/>
      <c r="EA969" s="254"/>
      <c r="EB969" s="254"/>
      <c r="EC969" s="254"/>
      <c r="ED969" s="254"/>
      <c r="EE969" s="254"/>
      <c r="EF969" s="254"/>
      <c r="EG969" s="254"/>
      <c r="EH969" s="254"/>
      <c r="EI969" s="254"/>
      <c r="EJ969" s="254"/>
      <c r="EK969" s="254"/>
      <c r="EL969" s="254"/>
      <c r="EM969" s="254"/>
      <c r="EN969" s="254"/>
      <c r="EO969" s="254"/>
      <c r="EP969" s="254"/>
      <c r="EQ969" s="254"/>
      <c r="ER969" s="254"/>
      <c r="ES969" s="254"/>
      <c r="ET969" s="254"/>
      <c r="EU969" s="254"/>
      <c r="EV969" s="254"/>
      <c r="EW969" s="254"/>
      <c r="EX969" s="254"/>
      <c r="EY969" s="254"/>
      <c r="EZ969" s="254"/>
      <c r="FA969" s="254"/>
      <c r="FB969" s="254"/>
      <c r="FC969" s="254"/>
      <c r="FD969" s="254"/>
      <c r="FE969" s="254"/>
      <c r="FF969" s="254"/>
      <c r="FG969" s="254"/>
      <c r="FH969" s="254"/>
      <c r="FI969" s="254"/>
      <c r="FJ969" s="254"/>
      <c r="FK969" s="254"/>
      <c r="FL969" s="254"/>
      <c r="FM969" s="254"/>
      <c r="FN969" s="254"/>
      <c r="FO969" s="254"/>
      <c r="FP969" s="254"/>
      <c r="FQ969" s="254"/>
      <c r="FR969" s="254"/>
      <c r="FS969" s="254"/>
      <c r="FT969" s="254"/>
      <c r="FU969" s="254"/>
      <c r="FV969" s="254"/>
      <c r="FW969" s="254"/>
      <c r="FX969" s="254"/>
      <c r="FY969" s="254"/>
      <c r="FZ969" s="254"/>
      <c r="GA969" s="254"/>
      <c r="GB969" s="254"/>
      <c r="GC969" s="254"/>
      <c r="GD969" s="254"/>
      <c r="GE969" s="254"/>
      <c r="GF969" s="254"/>
      <c r="GG969" s="254"/>
      <c r="GH969" s="254"/>
      <c r="GI969" s="254"/>
      <c r="GJ969" s="254"/>
      <c r="GK969" s="254"/>
      <c r="GL969" s="254"/>
      <c r="GM969" s="254"/>
      <c r="GN969" s="254"/>
      <c r="GO969" s="254"/>
      <c r="GP969" s="254"/>
      <c r="GQ969" s="254"/>
      <c r="GR969" s="254"/>
      <c r="GS969" s="254"/>
      <c r="GT969" s="254"/>
      <c r="GU969" s="254"/>
      <c r="GV969" s="254"/>
      <c r="GW969" s="254"/>
      <c r="GX969" s="254"/>
      <c r="GY969" s="254"/>
      <c r="GZ969" s="254"/>
      <c r="HA969" s="254"/>
      <c r="HB969" s="254"/>
      <c r="HC969" s="254"/>
      <c r="HD969" s="254"/>
      <c r="HE969" s="254"/>
      <c r="HF969" s="254"/>
      <c r="HG969" s="254"/>
      <c r="HH969" s="254"/>
      <c r="HI969" s="254"/>
      <c r="HJ969" s="254"/>
      <c r="HK969" s="254"/>
      <c r="HL969" s="254"/>
      <c r="HM969" s="254"/>
      <c r="HN969" s="254"/>
      <c r="HO969" s="254"/>
      <c r="HP969" s="254"/>
      <c r="HQ969" s="254"/>
      <c r="HR969" s="254"/>
      <c r="HS969" s="254"/>
      <c r="HT969" s="254"/>
      <c r="HU969" s="254"/>
      <c r="HV969" s="254"/>
      <c r="HW969" s="254"/>
      <c r="HX969" s="254"/>
      <c r="HY969" s="254"/>
      <c r="HZ969" s="254"/>
      <c r="IA969" s="254"/>
      <c r="IB969" s="254"/>
      <c r="IC969" s="254"/>
      <c r="ID969" s="254"/>
      <c r="IE969" s="254"/>
      <c r="IF969" s="254"/>
      <c r="IG969" s="254"/>
      <c r="IH969" s="254"/>
      <c r="II969" s="254"/>
      <c r="IJ969" s="254"/>
      <c r="IK969" s="254"/>
      <c r="IL969" s="254"/>
      <c r="IM969" s="254"/>
      <c r="IN969" s="254"/>
      <c r="IO969" s="254"/>
      <c r="IP969" s="254"/>
      <c r="IQ969" s="254"/>
      <c r="IR969" s="254"/>
      <c r="IS969" s="254"/>
      <c r="IT969" s="254"/>
      <c r="IU969" s="254"/>
      <c r="IV969" s="254"/>
      <c r="IW969" s="254"/>
      <c r="IX969" s="254"/>
      <c r="IY969" s="254"/>
    </row>
    <row r="970" spans="1:259" s="327" customFormat="1" ht="12.95" customHeight="1">
      <c r="A970" s="330" t="s">
        <v>8484</v>
      </c>
      <c r="B970" s="331"/>
      <c r="C970" s="331"/>
      <c r="D970" s="334">
        <v>210035895</v>
      </c>
      <c r="E970" s="335" t="s">
        <v>1223</v>
      </c>
      <c r="F970" s="335"/>
      <c r="G970" s="336">
        <v>22100661</v>
      </c>
      <c r="H970" s="52"/>
      <c r="I970" s="52" t="s">
        <v>2585</v>
      </c>
      <c r="J970" s="52" t="s">
        <v>2586</v>
      </c>
      <c r="K970" s="52" t="s">
        <v>2587</v>
      </c>
      <c r="L970" s="52" t="s">
        <v>103</v>
      </c>
      <c r="M970" s="178" t="s">
        <v>925</v>
      </c>
      <c r="N970" s="52" t="s">
        <v>120</v>
      </c>
      <c r="O970" s="54" t="s">
        <v>83</v>
      </c>
      <c r="P970" s="54" t="s">
        <v>106</v>
      </c>
      <c r="Q970" s="52" t="s">
        <v>107</v>
      </c>
      <c r="R970" s="54" t="s">
        <v>433</v>
      </c>
      <c r="S970" s="52" t="s">
        <v>109</v>
      </c>
      <c r="T970" s="54" t="s">
        <v>106</v>
      </c>
      <c r="U970" s="52" t="s">
        <v>121</v>
      </c>
      <c r="V970" s="52" t="s">
        <v>111</v>
      </c>
      <c r="W970" s="255">
        <v>60</v>
      </c>
      <c r="X970" s="52" t="s">
        <v>112</v>
      </c>
      <c r="Y970" s="54"/>
      <c r="Z970" s="54"/>
      <c r="AA970" s="54"/>
      <c r="AB970" s="353">
        <v>30</v>
      </c>
      <c r="AC970" s="354">
        <v>60</v>
      </c>
      <c r="AD970" s="354">
        <v>10</v>
      </c>
      <c r="AE970" s="358" t="s">
        <v>128</v>
      </c>
      <c r="AF970" s="357" t="s">
        <v>114</v>
      </c>
      <c r="AG970" s="551">
        <v>30</v>
      </c>
      <c r="AH970" s="553">
        <v>17490.900000000001</v>
      </c>
      <c r="AI970" s="905">
        <v>0</v>
      </c>
      <c r="AJ970" s="905">
        <v>0</v>
      </c>
      <c r="AK970" s="181"/>
      <c r="AL970" s="181"/>
      <c r="AM970" s="181"/>
      <c r="AN970" s="426" t="s">
        <v>115</v>
      </c>
      <c r="AO970" s="52"/>
      <c r="AP970" s="52"/>
      <c r="AQ970" s="654"/>
      <c r="AR970" s="26"/>
      <c r="AS970" s="26" t="s">
        <v>2594</v>
      </c>
      <c r="AT970" s="26"/>
      <c r="AU970" s="26"/>
      <c r="AV970" s="26"/>
      <c r="AW970" s="75"/>
      <c r="AX970" s="75"/>
      <c r="AY970" s="75"/>
      <c r="AZ970" s="75"/>
      <c r="BA970" s="76"/>
      <c r="BB970" s="381"/>
      <c r="BC970" s="156"/>
      <c r="BD970" s="156"/>
      <c r="BE970" s="983">
        <v>872</v>
      </c>
      <c r="BF970" s="254"/>
      <c r="BG970" s="254"/>
      <c r="BH970" s="254"/>
      <c r="BI970" s="254"/>
      <c r="BJ970" s="254"/>
      <c r="BK970" s="254"/>
      <c r="BL970" s="254"/>
      <c r="BM970" s="254"/>
      <c r="BN970" s="254"/>
      <c r="BO970" s="254"/>
      <c r="BP970" s="254"/>
      <c r="BQ970" s="254"/>
      <c r="BR970" s="254"/>
      <c r="BS970" s="254"/>
      <c r="BT970" s="254"/>
      <c r="BU970" s="254"/>
      <c r="BV970" s="254"/>
      <c r="BW970" s="254"/>
      <c r="BX970" s="254"/>
      <c r="BY970" s="254"/>
      <c r="BZ970" s="254"/>
      <c r="CA970" s="254"/>
      <c r="CB970" s="254"/>
      <c r="CC970" s="254"/>
      <c r="CD970" s="254"/>
      <c r="CE970" s="254"/>
      <c r="CF970" s="254"/>
      <c r="CG970" s="254"/>
      <c r="CH970" s="254"/>
      <c r="CI970" s="254"/>
      <c r="CJ970" s="254"/>
      <c r="CK970" s="254"/>
      <c r="CL970" s="254"/>
      <c r="CM970" s="254"/>
      <c r="CN970" s="254"/>
      <c r="CO970" s="254"/>
      <c r="CP970" s="254"/>
      <c r="CQ970" s="254"/>
      <c r="CR970" s="254"/>
      <c r="CS970" s="254"/>
      <c r="CT970" s="254"/>
      <c r="CU970" s="254"/>
      <c r="CV970" s="254"/>
      <c r="CW970" s="254"/>
      <c r="CX970" s="254"/>
      <c r="CY970" s="254"/>
      <c r="CZ970" s="254"/>
      <c r="DA970" s="254"/>
      <c r="DB970" s="254"/>
      <c r="DC970" s="254"/>
      <c r="DD970" s="254"/>
      <c r="DE970" s="254"/>
      <c r="DF970" s="254"/>
      <c r="DG970" s="254"/>
      <c r="DH970" s="254"/>
      <c r="DI970" s="254"/>
      <c r="DJ970" s="254"/>
      <c r="DK970" s="254"/>
      <c r="DL970" s="254"/>
      <c r="DM970" s="254"/>
      <c r="DN970" s="254"/>
      <c r="DO970" s="254"/>
      <c r="DP970" s="254"/>
      <c r="DQ970" s="254"/>
      <c r="DR970" s="254"/>
      <c r="DS970" s="254"/>
      <c r="DT970" s="254"/>
      <c r="DU970" s="254"/>
      <c r="DV970" s="254"/>
      <c r="DW970" s="254"/>
      <c r="DX970" s="254"/>
      <c r="DY970" s="254"/>
      <c r="DZ970" s="254"/>
      <c r="EA970" s="254"/>
      <c r="EB970" s="254"/>
      <c r="EC970" s="254"/>
      <c r="ED970" s="254"/>
      <c r="EE970" s="254"/>
      <c r="EF970" s="254"/>
      <c r="EG970" s="254"/>
      <c r="EH970" s="254"/>
      <c r="EI970" s="254"/>
      <c r="EJ970" s="254"/>
      <c r="EK970" s="254"/>
      <c r="EL970" s="254"/>
      <c r="EM970" s="254"/>
      <c r="EN970" s="254"/>
      <c r="EO970" s="254"/>
      <c r="EP970" s="254"/>
      <c r="EQ970" s="254"/>
      <c r="ER970" s="254"/>
      <c r="ES970" s="254"/>
      <c r="ET970" s="254"/>
      <c r="EU970" s="254"/>
      <c r="EV970" s="254"/>
      <c r="EW970" s="254"/>
      <c r="EX970" s="254"/>
      <c r="EY970" s="254"/>
      <c r="EZ970" s="254"/>
      <c r="FA970" s="254"/>
      <c r="FB970" s="254"/>
      <c r="FC970" s="254"/>
      <c r="FD970" s="254"/>
      <c r="FE970" s="254"/>
      <c r="FF970" s="254"/>
      <c r="FG970" s="254"/>
      <c r="FH970" s="254"/>
      <c r="FI970" s="254"/>
      <c r="FJ970" s="254"/>
      <c r="FK970" s="254"/>
      <c r="FL970" s="254"/>
      <c r="FM970" s="254"/>
      <c r="FN970" s="254"/>
      <c r="FO970" s="254"/>
      <c r="FP970" s="254"/>
      <c r="FQ970" s="254"/>
      <c r="FR970" s="254"/>
      <c r="FS970" s="254"/>
      <c r="FT970" s="254"/>
      <c r="FU970" s="254"/>
      <c r="FV970" s="254"/>
      <c r="FW970" s="254"/>
      <c r="FX970" s="254"/>
      <c r="FY970" s="254"/>
      <c r="FZ970" s="254"/>
      <c r="GA970" s="254"/>
      <c r="GB970" s="254"/>
      <c r="GC970" s="254"/>
      <c r="GD970" s="254"/>
      <c r="GE970" s="254"/>
      <c r="GF970" s="254"/>
      <c r="GG970" s="254"/>
      <c r="GH970" s="254"/>
      <c r="GI970" s="254"/>
      <c r="GJ970" s="254"/>
      <c r="GK970" s="254"/>
      <c r="GL970" s="254"/>
      <c r="GM970" s="254"/>
      <c r="GN970" s="254"/>
      <c r="GO970" s="254"/>
      <c r="GP970" s="254"/>
      <c r="GQ970" s="254"/>
      <c r="GR970" s="254"/>
      <c r="GS970" s="254"/>
      <c r="GT970" s="254"/>
      <c r="GU970" s="254"/>
      <c r="GV970" s="254"/>
      <c r="GW970" s="254"/>
      <c r="GX970" s="254"/>
      <c r="GY970" s="254"/>
      <c r="GZ970" s="254"/>
      <c r="HA970" s="254"/>
      <c r="HB970" s="254"/>
      <c r="HC970" s="254"/>
      <c r="HD970" s="254"/>
      <c r="HE970" s="254"/>
      <c r="HF970" s="254"/>
      <c r="HG970" s="254"/>
      <c r="HH970" s="254"/>
      <c r="HI970" s="254"/>
      <c r="HJ970" s="254"/>
      <c r="HK970" s="254"/>
      <c r="HL970" s="254"/>
      <c r="HM970" s="254"/>
      <c r="HN970" s="254"/>
      <c r="HO970" s="254"/>
      <c r="HP970" s="254"/>
      <c r="HQ970" s="254"/>
      <c r="HR970" s="254"/>
      <c r="HS970" s="254"/>
      <c r="HT970" s="254"/>
      <c r="HU970" s="254"/>
      <c r="HV970" s="254"/>
      <c r="HW970" s="254"/>
      <c r="HX970" s="254"/>
      <c r="HY970" s="254"/>
      <c r="HZ970" s="254"/>
      <c r="IA970" s="254"/>
      <c r="IB970" s="254"/>
      <c r="IC970" s="254"/>
      <c r="ID970" s="254"/>
      <c r="IE970" s="254"/>
      <c r="IF970" s="254"/>
      <c r="IG970" s="254"/>
      <c r="IH970" s="254"/>
      <c r="II970" s="254"/>
      <c r="IJ970" s="254"/>
      <c r="IK970" s="254"/>
      <c r="IL970" s="254"/>
      <c r="IM970" s="254"/>
      <c r="IN970" s="254"/>
      <c r="IO970" s="254"/>
      <c r="IP970" s="254"/>
      <c r="IQ970" s="254"/>
      <c r="IR970" s="254"/>
      <c r="IS970" s="254"/>
      <c r="IT970" s="254"/>
      <c r="IU970" s="254"/>
      <c r="IV970" s="254"/>
      <c r="IW970" s="254"/>
      <c r="IX970" s="254"/>
      <c r="IY970" s="254"/>
    </row>
    <row r="971" spans="1:259" s="327" customFormat="1" ht="12.95" customHeight="1">
      <c r="A971" s="1278" t="s">
        <v>8484</v>
      </c>
      <c r="B971" s="1560"/>
      <c r="C971" s="1560"/>
      <c r="D971" s="1278">
        <v>210035895</v>
      </c>
      <c r="E971" s="1604" t="s">
        <v>9082</v>
      </c>
      <c r="F971" s="1604" t="s">
        <v>1223</v>
      </c>
      <c r="G971" s="1560"/>
      <c r="H971" s="1560"/>
      <c r="I971" s="1280" t="s">
        <v>2585</v>
      </c>
      <c r="J971" s="1280" t="s">
        <v>2586</v>
      </c>
      <c r="K971" s="1280" t="s">
        <v>2587</v>
      </c>
      <c r="L971" s="1280" t="s">
        <v>103</v>
      </c>
      <c r="M971" s="1696" t="s">
        <v>925</v>
      </c>
      <c r="N971" s="1280" t="s">
        <v>120</v>
      </c>
      <c r="O971" s="1281" t="s">
        <v>83</v>
      </c>
      <c r="P971" s="1281" t="s">
        <v>106</v>
      </c>
      <c r="Q971" s="1280" t="s">
        <v>107</v>
      </c>
      <c r="R971" s="1716" t="s">
        <v>1155</v>
      </c>
      <c r="S971" s="1719" t="s">
        <v>109</v>
      </c>
      <c r="T971" s="1281" t="s">
        <v>106</v>
      </c>
      <c r="U971" s="1280" t="s">
        <v>121</v>
      </c>
      <c r="V971" s="1280" t="s">
        <v>111</v>
      </c>
      <c r="W971" s="1281">
        <v>60</v>
      </c>
      <c r="X971" s="1280" t="s">
        <v>112</v>
      </c>
      <c r="Y971" s="1281"/>
      <c r="Z971" s="1281"/>
      <c r="AA971" s="1281"/>
      <c r="AB971" s="1754">
        <v>30</v>
      </c>
      <c r="AC971" s="1761">
        <v>60</v>
      </c>
      <c r="AD971" s="1761">
        <v>10</v>
      </c>
      <c r="AE971" s="1282" t="s">
        <v>128</v>
      </c>
      <c r="AF971" s="1280" t="s">
        <v>114</v>
      </c>
      <c r="AG971" s="1283">
        <v>35</v>
      </c>
      <c r="AH971" s="1284">
        <v>17490.900000000001</v>
      </c>
      <c r="AI971" s="1261">
        <v>612181.5</v>
      </c>
      <c r="AJ971" s="1274">
        <v>685643.28</v>
      </c>
      <c r="AK971" s="1822"/>
      <c r="AL971" s="1804"/>
      <c r="AM971" s="1804"/>
      <c r="AN971" s="1287" t="s">
        <v>115</v>
      </c>
      <c r="AO971" s="1280"/>
      <c r="AP971" s="1280"/>
      <c r="AQ971" s="1279"/>
      <c r="AR971" s="530"/>
      <c r="AS971" s="530" t="s">
        <v>2594</v>
      </c>
      <c r="AT971" s="530"/>
      <c r="AU971" s="530"/>
      <c r="AV971" s="530"/>
      <c r="AW971" s="1175"/>
      <c r="AX971" s="1175"/>
      <c r="AY971" s="1175"/>
      <c r="AZ971" s="530" t="s">
        <v>4711</v>
      </c>
      <c r="BA971" s="1254" t="s">
        <v>104</v>
      </c>
      <c r="BB971" s="254"/>
      <c r="BC971" s="1"/>
      <c r="BD971" s="1" t="e">
        <f>VLOOKUP($F$2877:$F$3305,$E$17:$BE$2871,53,0)</f>
        <v>#VALUE!</v>
      </c>
      <c r="BE971" s="979" t="e">
        <f>BD971+0.5</f>
        <v>#VALUE!</v>
      </c>
      <c r="BF971" s="254"/>
      <c r="BG971" s="254"/>
      <c r="BH971" s="254"/>
      <c r="BI971" s="254"/>
      <c r="BJ971" s="254"/>
      <c r="BK971" s="254"/>
      <c r="BL971" s="254"/>
      <c r="BM971" s="254"/>
      <c r="BN971" s="254"/>
      <c r="BO971" s="254"/>
      <c r="BP971" s="254"/>
      <c r="BQ971" s="254"/>
      <c r="BR971" s="254"/>
      <c r="BS971" s="254"/>
      <c r="BT971" s="254"/>
      <c r="BU971" s="254"/>
      <c r="BV971" s="254"/>
      <c r="BW971" s="254"/>
      <c r="BX971" s="254"/>
      <c r="BY971" s="254"/>
      <c r="BZ971" s="254"/>
      <c r="CA971" s="254"/>
      <c r="CB971" s="254"/>
      <c r="CC971" s="254"/>
      <c r="CD971" s="254"/>
      <c r="CE971" s="254"/>
      <c r="CF971" s="254"/>
      <c r="CG971" s="254"/>
      <c r="CH971" s="254"/>
      <c r="CI971" s="254"/>
      <c r="CJ971" s="254"/>
      <c r="CK971" s="254"/>
      <c r="CL971" s="254"/>
      <c r="CM971" s="254"/>
      <c r="CN971" s="254"/>
      <c r="CO971" s="254"/>
      <c r="CP971" s="254"/>
      <c r="CQ971" s="254"/>
      <c r="CR971" s="254"/>
      <c r="CS971" s="254"/>
      <c r="CT971" s="254"/>
      <c r="CU971" s="254"/>
      <c r="CV971" s="254"/>
      <c r="CW971" s="254"/>
      <c r="CX971" s="254"/>
      <c r="CY971" s="254"/>
      <c r="CZ971" s="254"/>
      <c r="DA971" s="254"/>
      <c r="DB971" s="254"/>
      <c r="DC971" s="254"/>
      <c r="DD971" s="254"/>
      <c r="DE971" s="254"/>
      <c r="DF971" s="254"/>
      <c r="DG971" s="254"/>
      <c r="DH971" s="254"/>
      <c r="DI971" s="254"/>
      <c r="DJ971" s="254"/>
      <c r="DK971" s="254"/>
      <c r="DL971" s="254"/>
      <c r="DM971" s="254"/>
      <c r="DN971" s="254"/>
      <c r="DO971" s="254"/>
      <c r="DP971" s="254"/>
      <c r="DQ971" s="254"/>
      <c r="DR971" s="254"/>
      <c r="DS971" s="254"/>
      <c r="DT971" s="254"/>
      <c r="DU971" s="254"/>
      <c r="DV971" s="254"/>
      <c r="DW971" s="254"/>
      <c r="DX971" s="254"/>
      <c r="DY971" s="254"/>
      <c r="DZ971" s="254"/>
      <c r="EA971" s="254"/>
      <c r="EB971" s="254"/>
      <c r="EC971" s="254"/>
      <c r="ED971" s="254"/>
      <c r="EE971" s="254"/>
      <c r="EF971" s="254"/>
      <c r="EG971" s="254"/>
      <c r="EH971" s="254"/>
      <c r="EI971" s="254"/>
      <c r="EJ971" s="254"/>
      <c r="EK971" s="254"/>
      <c r="EL971" s="254"/>
      <c r="EM971" s="254"/>
      <c r="EN971" s="254"/>
      <c r="EO971" s="254"/>
      <c r="EP971" s="254"/>
      <c r="EQ971" s="254"/>
      <c r="ER971" s="254"/>
      <c r="ES971" s="254"/>
      <c r="ET971" s="254"/>
      <c r="EU971" s="254"/>
      <c r="EV971" s="254"/>
      <c r="EW971" s="254"/>
      <c r="EX971" s="254"/>
      <c r="EY971" s="254"/>
      <c r="EZ971" s="254"/>
      <c r="FA971" s="254"/>
      <c r="FB971" s="254"/>
      <c r="FC971" s="254"/>
      <c r="FD971" s="254"/>
      <c r="FE971" s="254"/>
      <c r="FF971" s="254"/>
      <c r="FG971" s="254"/>
      <c r="FH971" s="254"/>
      <c r="FI971" s="254"/>
      <c r="FJ971" s="254"/>
      <c r="FK971" s="254"/>
      <c r="FL971" s="254"/>
      <c r="FM971" s="254"/>
      <c r="FN971" s="254"/>
      <c r="FO971" s="254"/>
      <c r="FP971" s="254"/>
      <c r="FQ971" s="254"/>
      <c r="FR971" s="254"/>
      <c r="FS971" s="254"/>
      <c r="FT971" s="254"/>
      <c r="FU971" s="254"/>
      <c r="FV971" s="254"/>
      <c r="FW971" s="254"/>
      <c r="FX971" s="254"/>
      <c r="FY971" s="254"/>
      <c r="FZ971" s="254"/>
      <c r="GA971" s="254"/>
      <c r="GB971" s="254"/>
      <c r="GC971" s="254"/>
      <c r="GD971" s="254"/>
      <c r="GE971" s="254"/>
      <c r="GF971" s="254"/>
      <c r="GG971" s="254"/>
      <c r="GH971" s="254"/>
      <c r="GI971" s="254"/>
      <c r="GJ971" s="254"/>
      <c r="GK971" s="254"/>
      <c r="GL971" s="254"/>
      <c r="GM971" s="254"/>
      <c r="GN971" s="254"/>
      <c r="GO971" s="254"/>
      <c r="GP971" s="254"/>
      <c r="GQ971" s="254"/>
      <c r="GR971" s="254"/>
      <c r="GS971" s="254"/>
      <c r="GT971" s="254"/>
      <c r="GU971" s="254"/>
      <c r="GV971" s="254"/>
      <c r="GW971" s="254"/>
      <c r="GX971" s="254"/>
      <c r="GY971" s="254"/>
      <c r="GZ971" s="254"/>
      <c r="HA971" s="254"/>
      <c r="HB971" s="254"/>
      <c r="HC971" s="254"/>
      <c r="HD971" s="254"/>
      <c r="HE971" s="254"/>
      <c r="HF971" s="254"/>
      <c r="HG971" s="254"/>
      <c r="HH971" s="254"/>
      <c r="HI971" s="254"/>
      <c r="HJ971" s="254"/>
      <c r="HK971" s="254"/>
      <c r="HL971" s="254"/>
      <c r="HM971" s="254"/>
      <c r="HN971" s="254"/>
      <c r="HO971" s="254"/>
      <c r="HP971" s="254"/>
      <c r="HQ971" s="254"/>
      <c r="HR971" s="254"/>
      <c r="HS971" s="254"/>
      <c r="HT971" s="254"/>
      <c r="HU971" s="254"/>
      <c r="HV971" s="254"/>
      <c r="HW971" s="254"/>
      <c r="HX971" s="254"/>
      <c r="HY971" s="254"/>
      <c r="HZ971" s="254"/>
      <c r="IA971" s="254"/>
      <c r="IB971" s="254"/>
      <c r="IC971" s="254"/>
      <c r="ID971" s="254"/>
      <c r="IE971" s="254"/>
      <c r="IF971" s="254"/>
      <c r="IG971" s="254"/>
      <c r="IH971" s="254"/>
      <c r="II971" s="254"/>
      <c r="IJ971" s="254"/>
      <c r="IK971" s="254"/>
      <c r="IL971" s="254"/>
      <c r="IM971" s="254"/>
      <c r="IN971" s="254"/>
      <c r="IO971" s="254"/>
      <c r="IP971" s="254"/>
      <c r="IQ971" s="254"/>
      <c r="IR971" s="254"/>
      <c r="IS971" s="254"/>
      <c r="IT971" s="254"/>
      <c r="IU971" s="254"/>
      <c r="IV971" s="254"/>
      <c r="IW971" s="254"/>
      <c r="IX971" s="254"/>
      <c r="IY971" s="254"/>
    </row>
    <row r="972" spans="1:259" s="327" customFormat="1" ht="12.95" customHeight="1">
      <c r="A972" s="330" t="s">
        <v>8484</v>
      </c>
      <c r="B972" s="331"/>
      <c r="C972" s="331"/>
      <c r="D972" s="334">
        <v>210008553</v>
      </c>
      <c r="E972" s="335" t="s">
        <v>1216</v>
      </c>
      <c r="F972" s="335"/>
      <c r="G972" s="336">
        <v>22100654</v>
      </c>
      <c r="H972" s="52"/>
      <c r="I972" s="52" t="s">
        <v>2585</v>
      </c>
      <c r="J972" s="52" t="s">
        <v>2586</v>
      </c>
      <c r="K972" s="52" t="s">
        <v>2587</v>
      </c>
      <c r="L972" s="52" t="s">
        <v>103</v>
      </c>
      <c r="M972" s="178" t="s">
        <v>925</v>
      </c>
      <c r="N972" s="52" t="s">
        <v>120</v>
      </c>
      <c r="O972" s="54" t="s">
        <v>83</v>
      </c>
      <c r="P972" s="54" t="s">
        <v>106</v>
      </c>
      <c r="Q972" s="52" t="s">
        <v>107</v>
      </c>
      <c r="R972" s="54" t="s">
        <v>433</v>
      </c>
      <c r="S972" s="52" t="s">
        <v>109</v>
      </c>
      <c r="T972" s="54" t="s">
        <v>106</v>
      </c>
      <c r="U972" s="52" t="s">
        <v>121</v>
      </c>
      <c r="V972" s="52" t="s">
        <v>111</v>
      </c>
      <c r="W972" s="255">
        <v>60</v>
      </c>
      <c r="X972" s="52" t="s">
        <v>112</v>
      </c>
      <c r="Y972" s="54"/>
      <c r="Z972" s="54"/>
      <c r="AA972" s="54"/>
      <c r="AB972" s="353">
        <v>30</v>
      </c>
      <c r="AC972" s="354">
        <v>60</v>
      </c>
      <c r="AD972" s="354">
        <v>10</v>
      </c>
      <c r="AE972" s="358" t="s">
        <v>128</v>
      </c>
      <c r="AF972" s="357" t="s">
        <v>114</v>
      </c>
      <c r="AG972" s="551">
        <v>5</v>
      </c>
      <c r="AH972" s="553">
        <v>7314</v>
      </c>
      <c r="AI972" s="905">
        <v>0</v>
      </c>
      <c r="AJ972" s="905">
        <v>0</v>
      </c>
      <c r="AK972" s="181"/>
      <c r="AL972" s="181"/>
      <c r="AM972" s="181"/>
      <c r="AN972" s="426" t="s">
        <v>115</v>
      </c>
      <c r="AO972" s="52"/>
      <c r="AP972" s="52"/>
      <c r="AQ972" s="654"/>
      <c r="AR972" s="26"/>
      <c r="AS972" s="26" t="s">
        <v>2595</v>
      </c>
      <c r="AT972" s="26"/>
      <c r="AU972" s="26"/>
      <c r="AV972" s="26"/>
      <c r="AW972" s="75"/>
      <c r="AX972" s="75"/>
      <c r="AY972" s="75"/>
      <c r="AZ972" s="75"/>
      <c r="BA972" s="76"/>
      <c r="BB972" s="381"/>
      <c r="BC972" s="156"/>
      <c r="BD972" s="156"/>
      <c r="BE972" s="983">
        <v>873</v>
      </c>
      <c r="BF972" s="254"/>
      <c r="BG972" s="254"/>
      <c r="BH972" s="254"/>
      <c r="BI972" s="254"/>
      <c r="BJ972" s="254"/>
      <c r="BK972" s="254"/>
      <c r="BL972" s="254"/>
      <c r="BM972" s="254"/>
      <c r="BN972" s="254"/>
      <c r="BO972" s="254"/>
      <c r="BP972" s="254"/>
      <c r="BQ972" s="254"/>
      <c r="BR972" s="254"/>
      <c r="BS972" s="254"/>
      <c r="BT972" s="254"/>
      <c r="BU972" s="254"/>
      <c r="BV972" s="254"/>
      <c r="BW972" s="254"/>
      <c r="BX972" s="254"/>
      <c r="BY972" s="254"/>
      <c r="BZ972" s="254"/>
      <c r="CA972" s="254"/>
      <c r="CB972" s="254"/>
      <c r="CC972" s="254"/>
      <c r="CD972" s="254"/>
      <c r="CE972" s="254"/>
      <c r="CF972" s="254"/>
      <c r="CG972" s="254"/>
      <c r="CH972" s="254"/>
      <c r="CI972" s="254"/>
      <c r="CJ972" s="254"/>
      <c r="CK972" s="254"/>
      <c r="CL972" s="254"/>
      <c r="CM972" s="254"/>
      <c r="CN972" s="254"/>
      <c r="CO972" s="254"/>
      <c r="CP972" s="254"/>
      <c r="CQ972" s="254"/>
      <c r="CR972" s="254"/>
      <c r="CS972" s="254"/>
      <c r="CT972" s="254"/>
      <c r="CU972" s="254"/>
      <c r="CV972" s="254"/>
      <c r="CW972" s="254"/>
      <c r="CX972" s="254"/>
      <c r="CY972" s="254"/>
      <c r="CZ972" s="254"/>
      <c r="DA972" s="254"/>
      <c r="DB972" s="254"/>
      <c r="DC972" s="254"/>
      <c r="DD972" s="254"/>
      <c r="DE972" s="254"/>
      <c r="DF972" s="254"/>
      <c r="DG972" s="254"/>
      <c r="DH972" s="254"/>
      <c r="DI972" s="254"/>
      <c r="DJ972" s="254"/>
      <c r="DK972" s="254"/>
      <c r="DL972" s="254"/>
      <c r="DM972" s="254"/>
      <c r="DN972" s="254"/>
      <c r="DO972" s="254"/>
      <c r="DP972" s="254"/>
      <c r="DQ972" s="254"/>
      <c r="DR972" s="254"/>
      <c r="DS972" s="254"/>
      <c r="DT972" s="254"/>
      <c r="DU972" s="254"/>
      <c r="DV972" s="254"/>
      <c r="DW972" s="254"/>
      <c r="DX972" s="254"/>
      <c r="DY972" s="254"/>
      <c r="DZ972" s="254"/>
      <c r="EA972" s="254"/>
      <c r="EB972" s="254"/>
      <c r="EC972" s="254"/>
      <c r="ED972" s="254"/>
      <c r="EE972" s="254"/>
      <c r="EF972" s="254"/>
      <c r="EG972" s="254"/>
      <c r="EH972" s="254"/>
      <c r="EI972" s="254"/>
      <c r="EJ972" s="254"/>
      <c r="EK972" s="254"/>
      <c r="EL972" s="254"/>
      <c r="EM972" s="254"/>
      <c r="EN972" s="254"/>
      <c r="EO972" s="254"/>
      <c r="EP972" s="254"/>
      <c r="EQ972" s="254"/>
      <c r="ER972" s="254"/>
      <c r="ES972" s="254"/>
      <c r="ET972" s="254"/>
      <c r="EU972" s="254"/>
      <c r="EV972" s="254"/>
      <c r="EW972" s="254"/>
      <c r="EX972" s="254"/>
      <c r="EY972" s="254"/>
      <c r="EZ972" s="254"/>
      <c r="FA972" s="254"/>
      <c r="FB972" s="254"/>
      <c r="FC972" s="254"/>
      <c r="FD972" s="254"/>
      <c r="FE972" s="254"/>
      <c r="FF972" s="254"/>
      <c r="FG972" s="254"/>
      <c r="FH972" s="254"/>
      <c r="FI972" s="254"/>
      <c r="FJ972" s="254"/>
      <c r="FK972" s="254"/>
      <c r="FL972" s="254"/>
      <c r="FM972" s="254"/>
      <c r="FN972" s="254"/>
      <c r="FO972" s="254"/>
      <c r="FP972" s="254"/>
      <c r="FQ972" s="254"/>
      <c r="FR972" s="254"/>
      <c r="FS972" s="254"/>
      <c r="FT972" s="254"/>
      <c r="FU972" s="254"/>
      <c r="FV972" s="254"/>
      <c r="FW972" s="254"/>
      <c r="FX972" s="254"/>
      <c r="FY972" s="254"/>
      <c r="FZ972" s="254"/>
      <c r="GA972" s="254"/>
      <c r="GB972" s="254"/>
      <c r="GC972" s="254"/>
      <c r="GD972" s="254"/>
      <c r="GE972" s="254"/>
      <c r="GF972" s="254"/>
      <c r="GG972" s="254"/>
      <c r="GH972" s="254"/>
      <c r="GI972" s="254"/>
      <c r="GJ972" s="254"/>
      <c r="GK972" s="254"/>
      <c r="GL972" s="254"/>
      <c r="GM972" s="254"/>
      <c r="GN972" s="254"/>
      <c r="GO972" s="254"/>
      <c r="GP972" s="254"/>
      <c r="GQ972" s="254"/>
      <c r="GR972" s="254"/>
      <c r="GS972" s="254"/>
      <c r="GT972" s="254"/>
      <c r="GU972" s="254"/>
      <c r="GV972" s="254"/>
      <c r="GW972" s="254"/>
      <c r="GX972" s="254"/>
      <c r="GY972" s="254"/>
      <c r="GZ972" s="254"/>
      <c r="HA972" s="254"/>
      <c r="HB972" s="254"/>
      <c r="HC972" s="254"/>
      <c r="HD972" s="254"/>
      <c r="HE972" s="254"/>
      <c r="HF972" s="254"/>
      <c r="HG972" s="254"/>
      <c r="HH972" s="254"/>
      <c r="HI972" s="254"/>
      <c r="HJ972" s="254"/>
      <c r="HK972" s="254"/>
      <c r="HL972" s="254"/>
      <c r="HM972" s="254"/>
      <c r="HN972" s="254"/>
      <c r="HO972" s="254"/>
      <c r="HP972" s="254"/>
      <c r="HQ972" s="254"/>
      <c r="HR972" s="254"/>
      <c r="HS972" s="254"/>
      <c r="HT972" s="254"/>
      <c r="HU972" s="254"/>
      <c r="HV972" s="254"/>
      <c r="HW972" s="254"/>
      <c r="HX972" s="254"/>
      <c r="HY972" s="254"/>
      <c r="HZ972" s="254"/>
      <c r="IA972" s="254"/>
      <c r="IB972" s="254"/>
      <c r="IC972" s="254"/>
      <c r="ID972" s="254"/>
      <c r="IE972" s="254"/>
      <c r="IF972" s="254"/>
      <c r="IG972" s="254"/>
      <c r="IH972" s="254"/>
      <c r="II972" s="254"/>
      <c r="IJ972" s="254"/>
      <c r="IK972" s="254"/>
      <c r="IL972" s="254"/>
      <c r="IM972" s="254"/>
      <c r="IN972" s="254"/>
      <c r="IO972" s="254"/>
      <c r="IP972" s="254"/>
      <c r="IQ972" s="254"/>
      <c r="IR972" s="254"/>
      <c r="IS972" s="254"/>
      <c r="IT972" s="254"/>
      <c r="IU972" s="254"/>
      <c r="IV972" s="254"/>
      <c r="IW972" s="254"/>
      <c r="IX972" s="254"/>
      <c r="IY972" s="254"/>
    </row>
    <row r="973" spans="1:259" s="327" customFormat="1" ht="12.95" customHeight="1">
      <c r="A973" s="1278" t="s">
        <v>8484</v>
      </c>
      <c r="B973" s="1560"/>
      <c r="C973" s="1560"/>
      <c r="D973" s="1278">
        <v>210008553</v>
      </c>
      <c r="E973" s="1604" t="s">
        <v>9083</v>
      </c>
      <c r="F973" s="1604" t="s">
        <v>1216</v>
      </c>
      <c r="G973" s="1560"/>
      <c r="H973" s="1560"/>
      <c r="I973" s="1280" t="s">
        <v>2585</v>
      </c>
      <c r="J973" s="1280" t="s">
        <v>2586</v>
      </c>
      <c r="K973" s="1280" t="s">
        <v>2587</v>
      </c>
      <c r="L973" s="1280" t="s">
        <v>103</v>
      </c>
      <c r="M973" s="1696" t="s">
        <v>925</v>
      </c>
      <c r="N973" s="1280" t="s">
        <v>120</v>
      </c>
      <c r="O973" s="1281" t="s">
        <v>83</v>
      </c>
      <c r="P973" s="1281" t="s">
        <v>106</v>
      </c>
      <c r="Q973" s="1280" t="s">
        <v>107</v>
      </c>
      <c r="R973" s="1716" t="s">
        <v>1155</v>
      </c>
      <c r="S973" s="1719" t="s">
        <v>109</v>
      </c>
      <c r="T973" s="1281" t="s">
        <v>106</v>
      </c>
      <c r="U973" s="1280" t="s">
        <v>121</v>
      </c>
      <c r="V973" s="1280" t="s">
        <v>111</v>
      </c>
      <c r="W973" s="1281">
        <v>60</v>
      </c>
      <c r="X973" s="1280" t="s">
        <v>112</v>
      </c>
      <c r="Y973" s="1281"/>
      <c r="Z973" s="1281"/>
      <c r="AA973" s="1281"/>
      <c r="AB973" s="1754">
        <v>30</v>
      </c>
      <c r="AC973" s="1761">
        <v>60</v>
      </c>
      <c r="AD973" s="1761">
        <v>10</v>
      </c>
      <c r="AE973" s="1282" t="s">
        <v>128</v>
      </c>
      <c r="AF973" s="1280" t="s">
        <v>114</v>
      </c>
      <c r="AG973" s="1283">
        <v>5</v>
      </c>
      <c r="AH973" s="1284">
        <v>7314</v>
      </c>
      <c r="AI973" s="1261">
        <v>36570</v>
      </c>
      <c r="AJ973" s="1274">
        <v>40958.400000000001</v>
      </c>
      <c r="AK973" s="1822"/>
      <c r="AL973" s="1804"/>
      <c r="AM973" s="1804"/>
      <c r="AN973" s="1287" t="s">
        <v>115</v>
      </c>
      <c r="AO973" s="1280"/>
      <c r="AP973" s="1280"/>
      <c r="AQ973" s="1279"/>
      <c r="AR973" s="530"/>
      <c r="AS973" s="530" t="s">
        <v>2595</v>
      </c>
      <c r="AT973" s="530"/>
      <c r="AU973" s="530"/>
      <c r="AV973" s="530"/>
      <c r="AW973" s="1175"/>
      <c r="AX973" s="1175"/>
      <c r="AY973" s="1175"/>
      <c r="AZ973" s="530" t="s">
        <v>7606</v>
      </c>
      <c r="BA973" s="1254" t="s">
        <v>104</v>
      </c>
      <c r="BB973" s="254"/>
      <c r="BC973" s="1"/>
      <c r="BD973" s="1" t="e">
        <f>VLOOKUP($F$2877:$F$3305,$E$17:$BE$2871,53,0)</f>
        <v>#VALUE!</v>
      </c>
      <c r="BE973" s="979" t="e">
        <f>BD973+0.5</f>
        <v>#VALUE!</v>
      </c>
      <c r="BF973" s="254"/>
      <c r="BG973" s="254"/>
      <c r="BH973" s="254"/>
      <c r="BI973" s="254"/>
      <c r="BJ973" s="254"/>
      <c r="BK973" s="254"/>
      <c r="BL973" s="254"/>
      <c r="BM973" s="254"/>
      <c r="BN973" s="254"/>
      <c r="BO973" s="254"/>
      <c r="BP973" s="254"/>
      <c r="BQ973" s="254"/>
      <c r="BR973" s="254"/>
      <c r="BS973" s="254"/>
      <c r="BT973" s="254"/>
      <c r="BU973" s="254"/>
      <c r="BV973" s="254"/>
      <c r="BW973" s="254"/>
      <c r="BX973" s="254"/>
      <c r="BY973" s="254"/>
      <c r="BZ973" s="254"/>
      <c r="CA973" s="254"/>
      <c r="CB973" s="254"/>
      <c r="CC973" s="254"/>
      <c r="CD973" s="254"/>
      <c r="CE973" s="254"/>
      <c r="CF973" s="254"/>
      <c r="CG973" s="254"/>
      <c r="CH973" s="254"/>
      <c r="CI973" s="254"/>
      <c r="CJ973" s="254"/>
      <c r="CK973" s="254"/>
      <c r="CL973" s="254"/>
      <c r="CM973" s="254"/>
      <c r="CN973" s="254"/>
      <c r="CO973" s="254"/>
      <c r="CP973" s="254"/>
      <c r="CQ973" s="254"/>
      <c r="CR973" s="254"/>
      <c r="CS973" s="254"/>
      <c r="CT973" s="254"/>
      <c r="CU973" s="254"/>
      <c r="CV973" s="254"/>
      <c r="CW973" s="254"/>
      <c r="CX973" s="254"/>
      <c r="CY973" s="254"/>
      <c r="CZ973" s="254"/>
      <c r="DA973" s="254"/>
      <c r="DB973" s="254"/>
      <c r="DC973" s="254"/>
      <c r="DD973" s="254"/>
      <c r="DE973" s="254"/>
      <c r="DF973" s="254"/>
      <c r="DG973" s="254"/>
      <c r="DH973" s="254"/>
      <c r="DI973" s="254"/>
      <c r="DJ973" s="254"/>
      <c r="DK973" s="254"/>
      <c r="DL973" s="254"/>
      <c r="DM973" s="254"/>
      <c r="DN973" s="254"/>
      <c r="DO973" s="254"/>
      <c r="DP973" s="254"/>
      <c r="DQ973" s="254"/>
      <c r="DR973" s="254"/>
      <c r="DS973" s="254"/>
      <c r="DT973" s="254"/>
      <c r="DU973" s="254"/>
      <c r="DV973" s="254"/>
      <c r="DW973" s="254"/>
      <c r="DX973" s="254"/>
      <c r="DY973" s="254"/>
      <c r="DZ973" s="254"/>
      <c r="EA973" s="254"/>
      <c r="EB973" s="254"/>
      <c r="EC973" s="254"/>
      <c r="ED973" s="254"/>
      <c r="EE973" s="254"/>
      <c r="EF973" s="254"/>
      <c r="EG973" s="254"/>
      <c r="EH973" s="254"/>
      <c r="EI973" s="254"/>
      <c r="EJ973" s="254"/>
      <c r="EK973" s="254"/>
      <c r="EL973" s="254"/>
      <c r="EM973" s="254"/>
      <c r="EN973" s="254"/>
      <c r="EO973" s="254"/>
      <c r="EP973" s="254"/>
      <c r="EQ973" s="254"/>
      <c r="ER973" s="254"/>
      <c r="ES973" s="254"/>
      <c r="ET973" s="254"/>
      <c r="EU973" s="254"/>
      <c r="EV973" s="254"/>
      <c r="EW973" s="254"/>
      <c r="EX973" s="254"/>
      <c r="EY973" s="254"/>
      <c r="EZ973" s="254"/>
      <c r="FA973" s="254"/>
      <c r="FB973" s="254"/>
      <c r="FC973" s="254"/>
      <c r="FD973" s="254"/>
      <c r="FE973" s="254"/>
      <c r="FF973" s="254"/>
      <c r="FG973" s="254"/>
      <c r="FH973" s="254"/>
      <c r="FI973" s="254"/>
      <c r="FJ973" s="254"/>
      <c r="FK973" s="254"/>
      <c r="FL973" s="254"/>
      <c r="FM973" s="254"/>
      <c r="FN973" s="254"/>
      <c r="FO973" s="254"/>
      <c r="FP973" s="254"/>
      <c r="FQ973" s="254"/>
      <c r="FR973" s="254"/>
      <c r="FS973" s="254"/>
      <c r="FT973" s="254"/>
      <c r="FU973" s="254"/>
      <c r="FV973" s="254"/>
      <c r="FW973" s="254"/>
      <c r="FX973" s="254"/>
      <c r="FY973" s="254"/>
      <c r="FZ973" s="254"/>
      <c r="GA973" s="254"/>
      <c r="GB973" s="254"/>
      <c r="GC973" s="254"/>
      <c r="GD973" s="254"/>
      <c r="GE973" s="254"/>
      <c r="GF973" s="254"/>
      <c r="GG973" s="254"/>
      <c r="GH973" s="254"/>
      <c r="GI973" s="254"/>
      <c r="GJ973" s="254"/>
      <c r="GK973" s="254"/>
      <c r="GL973" s="254"/>
      <c r="GM973" s="254"/>
      <c r="GN973" s="254"/>
      <c r="GO973" s="254"/>
      <c r="GP973" s="254"/>
      <c r="GQ973" s="254"/>
      <c r="GR973" s="254"/>
      <c r="GS973" s="254"/>
      <c r="GT973" s="254"/>
      <c r="GU973" s="254"/>
      <c r="GV973" s="254"/>
      <c r="GW973" s="254"/>
      <c r="GX973" s="254"/>
      <c r="GY973" s="254"/>
      <c r="GZ973" s="254"/>
      <c r="HA973" s="254"/>
      <c r="HB973" s="254"/>
      <c r="HC973" s="254"/>
      <c r="HD973" s="254"/>
      <c r="HE973" s="254"/>
      <c r="HF973" s="254"/>
      <c r="HG973" s="254"/>
      <c r="HH973" s="254"/>
      <c r="HI973" s="254"/>
      <c r="HJ973" s="254"/>
      <c r="HK973" s="254"/>
      <c r="HL973" s="254"/>
      <c r="HM973" s="254"/>
      <c r="HN973" s="254"/>
      <c r="HO973" s="254"/>
      <c r="HP973" s="254"/>
      <c r="HQ973" s="254"/>
      <c r="HR973" s="254"/>
      <c r="HS973" s="254"/>
      <c r="HT973" s="254"/>
      <c r="HU973" s="254"/>
      <c r="HV973" s="254"/>
      <c r="HW973" s="254"/>
      <c r="HX973" s="254"/>
      <c r="HY973" s="254"/>
      <c r="HZ973" s="254"/>
      <c r="IA973" s="254"/>
      <c r="IB973" s="254"/>
      <c r="IC973" s="254"/>
      <c r="ID973" s="254"/>
      <c r="IE973" s="254"/>
      <c r="IF973" s="254"/>
      <c r="IG973" s="254"/>
      <c r="IH973" s="254"/>
      <c r="II973" s="254"/>
      <c r="IJ973" s="254"/>
      <c r="IK973" s="254"/>
      <c r="IL973" s="254"/>
      <c r="IM973" s="254"/>
      <c r="IN973" s="254"/>
      <c r="IO973" s="254"/>
      <c r="IP973" s="254"/>
      <c r="IQ973" s="254"/>
      <c r="IR973" s="254"/>
      <c r="IS973" s="254"/>
      <c r="IT973" s="254"/>
      <c r="IU973" s="254"/>
      <c r="IV973" s="254"/>
      <c r="IW973" s="254"/>
      <c r="IX973" s="254"/>
      <c r="IY973" s="254"/>
    </row>
    <row r="974" spans="1:259" s="327" customFormat="1" ht="12.95" customHeight="1">
      <c r="A974" s="1079" t="s">
        <v>8481</v>
      </c>
      <c r="B974" s="331"/>
      <c r="C974" s="331"/>
      <c r="D974" s="334">
        <v>210027332</v>
      </c>
      <c r="E974" s="335" t="s">
        <v>1219</v>
      </c>
      <c r="F974" s="335"/>
      <c r="G974" s="336">
        <v>22100511</v>
      </c>
      <c r="H974" s="224"/>
      <c r="I974" s="224" t="s">
        <v>2585</v>
      </c>
      <c r="J974" s="52" t="s">
        <v>2586</v>
      </c>
      <c r="K974" s="224" t="s">
        <v>2587</v>
      </c>
      <c r="L974" s="224" t="s">
        <v>103</v>
      </c>
      <c r="M974" s="178" t="s">
        <v>925</v>
      </c>
      <c r="N974" s="224" t="s">
        <v>120</v>
      </c>
      <c r="O974" s="542" t="s">
        <v>83</v>
      </c>
      <c r="P974" s="542" t="s">
        <v>106</v>
      </c>
      <c r="Q974" s="224" t="s">
        <v>107</v>
      </c>
      <c r="R974" s="392" t="s">
        <v>2134</v>
      </c>
      <c r="S974" s="224" t="s">
        <v>109</v>
      </c>
      <c r="T974" s="542" t="s">
        <v>106</v>
      </c>
      <c r="U974" s="224" t="s">
        <v>121</v>
      </c>
      <c r="V974" s="224" t="s">
        <v>111</v>
      </c>
      <c r="W974" s="542">
        <v>60</v>
      </c>
      <c r="X974" s="52" t="s">
        <v>112</v>
      </c>
      <c r="Y974" s="542"/>
      <c r="Z974" s="542"/>
      <c r="AA974" s="542"/>
      <c r="AB974" s="549">
        <v>30</v>
      </c>
      <c r="AC974" s="550">
        <v>60</v>
      </c>
      <c r="AD974" s="550">
        <v>10</v>
      </c>
      <c r="AE974" s="358" t="s">
        <v>128</v>
      </c>
      <c r="AF974" s="224" t="s">
        <v>114</v>
      </c>
      <c r="AG974" s="551">
        <v>19</v>
      </c>
      <c r="AH974" s="553">
        <v>26855.48</v>
      </c>
      <c r="AI974" s="32">
        <v>0</v>
      </c>
      <c r="AJ974" s="33">
        <f t="shared" ref="AJ974:AJ986" si="56">AI974*1.12</f>
        <v>0</v>
      </c>
      <c r="AK974" s="181"/>
      <c r="AL974" s="181"/>
      <c r="AM974" s="181"/>
      <c r="AN974" s="560" t="s">
        <v>115</v>
      </c>
      <c r="AO974" s="224"/>
      <c r="AP974" s="224"/>
      <c r="AQ974" s="563"/>
      <c r="AR974" s="145"/>
      <c r="AS974" s="26" t="s">
        <v>2596</v>
      </c>
      <c r="AT974" s="145"/>
      <c r="AU974" s="145"/>
      <c r="AV974" s="145"/>
      <c r="AW974" s="75"/>
      <c r="AX974" s="75"/>
      <c r="AY974" s="75"/>
      <c r="AZ974" s="75"/>
      <c r="BA974" s="76"/>
      <c r="BB974" s="381"/>
      <c r="BC974" s="156"/>
      <c r="BD974" s="156"/>
      <c r="BE974" s="983">
        <v>874</v>
      </c>
      <c r="BF974" s="254"/>
      <c r="BG974" s="254"/>
      <c r="BH974" s="254"/>
      <c r="BI974" s="254"/>
      <c r="BJ974" s="254"/>
      <c r="BK974" s="254"/>
      <c r="BL974" s="254"/>
      <c r="BM974" s="254"/>
      <c r="BN974" s="254"/>
      <c r="BO974" s="254"/>
      <c r="BP974" s="254"/>
      <c r="BQ974" s="254"/>
      <c r="BR974" s="254"/>
      <c r="BS974" s="254"/>
      <c r="BT974" s="254"/>
      <c r="BU974" s="254"/>
      <c r="BV974" s="254"/>
      <c r="BW974" s="254"/>
      <c r="BX974" s="254"/>
      <c r="BY974" s="254"/>
      <c r="BZ974" s="254"/>
      <c r="CA974" s="254"/>
      <c r="CB974" s="254"/>
      <c r="CC974" s="254"/>
      <c r="CD974" s="254"/>
      <c r="CE974" s="254"/>
      <c r="CF974" s="254"/>
      <c r="CG974" s="254"/>
      <c r="CH974" s="254"/>
      <c r="CI974" s="254"/>
      <c r="CJ974" s="254"/>
      <c r="CK974" s="254"/>
      <c r="CL974" s="254"/>
      <c r="CM974" s="254"/>
      <c r="CN974" s="254"/>
      <c r="CO974" s="254"/>
      <c r="CP974" s="254"/>
      <c r="CQ974" s="254"/>
      <c r="CR974" s="254"/>
      <c r="CS974" s="254"/>
      <c r="CT974" s="254"/>
      <c r="CU974" s="254"/>
      <c r="CV974" s="254"/>
      <c r="CW974" s="254"/>
      <c r="CX974" s="254"/>
      <c r="CY974" s="254"/>
      <c r="CZ974" s="254"/>
      <c r="DA974" s="254"/>
      <c r="DB974" s="254"/>
      <c r="DC974" s="254"/>
      <c r="DD974" s="254"/>
      <c r="DE974" s="254"/>
      <c r="DF974" s="254"/>
      <c r="DG974" s="254"/>
      <c r="DH974" s="254"/>
      <c r="DI974" s="254"/>
      <c r="DJ974" s="254"/>
      <c r="DK974" s="254"/>
      <c r="DL974" s="254"/>
      <c r="DM974" s="254"/>
      <c r="DN974" s="254"/>
      <c r="DO974" s="254"/>
      <c r="DP974" s="254"/>
      <c r="DQ974" s="254"/>
      <c r="DR974" s="254"/>
      <c r="DS974" s="254"/>
      <c r="DT974" s="254"/>
      <c r="DU974" s="254"/>
      <c r="DV974" s="254"/>
      <c r="DW974" s="254"/>
      <c r="DX974" s="254"/>
      <c r="DY974" s="254"/>
      <c r="DZ974" s="254"/>
      <c r="EA974" s="254"/>
      <c r="EB974" s="254"/>
      <c r="EC974" s="254"/>
      <c r="ED974" s="254"/>
      <c r="EE974" s="254"/>
      <c r="EF974" s="254"/>
      <c r="EG974" s="254"/>
      <c r="EH974" s="254"/>
      <c r="EI974" s="254"/>
      <c r="EJ974" s="254"/>
      <c r="EK974" s="254"/>
      <c r="EL974" s="254"/>
      <c r="EM974" s="254"/>
      <c r="EN974" s="254"/>
      <c r="EO974" s="254"/>
      <c r="EP974" s="254"/>
      <c r="EQ974" s="254"/>
      <c r="ER974" s="254"/>
      <c r="ES974" s="254"/>
      <c r="ET974" s="254"/>
      <c r="EU974" s="254"/>
      <c r="EV974" s="254"/>
      <c r="EW974" s="254"/>
      <c r="EX974" s="254"/>
      <c r="EY974" s="254"/>
      <c r="EZ974" s="254"/>
      <c r="FA974" s="254"/>
      <c r="FB974" s="254"/>
      <c r="FC974" s="254"/>
      <c r="FD974" s="254"/>
      <c r="FE974" s="254"/>
      <c r="FF974" s="254"/>
      <c r="FG974" s="254"/>
      <c r="FH974" s="254"/>
      <c r="FI974" s="254"/>
      <c r="FJ974" s="254"/>
      <c r="FK974" s="254"/>
      <c r="FL974" s="254"/>
      <c r="FM974" s="254"/>
      <c r="FN974" s="254"/>
      <c r="FO974" s="254"/>
      <c r="FP974" s="254"/>
      <c r="FQ974" s="254"/>
      <c r="FR974" s="254"/>
      <c r="FS974" s="254"/>
      <c r="FT974" s="254"/>
      <c r="FU974" s="254"/>
      <c r="FV974" s="254"/>
      <c r="FW974" s="254"/>
      <c r="FX974" s="254"/>
      <c r="FY974" s="254"/>
      <c r="FZ974" s="254"/>
      <c r="GA974" s="254"/>
      <c r="GB974" s="254"/>
      <c r="GC974" s="254"/>
      <c r="GD974" s="254"/>
      <c r="GE974" s="254"/>
      <c r="GF974" s="254"/>
      <c r="GG974" s="254"/>
      <c r="GH974" s="254"/>
      <c r="GI974" s="254"/>
      <c r="GJ974" s="254"/>
      <c r="GK974" s="254"/>
      <c r="GL974" s="254"/>
      <c r="GM974" s="254"/>
      <c r="GN974" s="254"/>
      <c r="GO974" s="254"/>
      <c r="GP974" s="254"/>
      <c r="GQ974" s="254"/>
      <c r="GR974" s="254"/>
      <c r="GS974" s="254"/>
      <c r="GT974" s="254"/>
      <c r="GU974" s="254"/>
      <c r="GV974" s="254"/>
      <c r="GW974" s="254"/>
      <c r="GX974" s="254"/>
      <c r="GY974" s="254"/>
      <c r="GZ974" s="254"/>
      <c r="HA974" s="254"/>
      <c r="HB974" s="254"/>
      <c r="HC974" s="254"/>
      <c r="HD974" s="254"/>
      <c r="HE974" s="254"/>
      <c r="HF974" s="254"/>
      <c r="HG974" s="254"/>
      <c r="HH974" s="254"/>
      <c r="HI974" s="254"/>
      <c r="HJ974" s="254"/>
      <c r="HK974" s="254"/>
      <c r="HL974" s="254"/>
      <c r="HM974" s="254"/>
      <c r="HN974" s="254"/>
      <c r="HO974" s="254"/>
      <c r="HP974" s="254"/>
      <c r="HQ974" s="254"/>
      <c r="HR974" s="254"/>
      <c r="HS974" s="254"/>
      <c r="HT974" s="254"/>
      <c r="HU974" s="254"/>
      <c r="HV974" s="254"/>
      <c r="HW974" s="254"/>
      <c r="HX974" s="254"/>
      <c r="HY974" s="254"/>
      <c r="HZ974" s="254"/>
      <c r="IA974" s="254"/>
      <c r="IB974" s="254"/>
      <c r="IC974" s="254"/>
      <c r="ID974" s="254"/>
      <c r="IE974" s="254"/>
      <c r="IF974" s="254"/>
      <c r="IG974" s="254"/>
      <c r="IH974" s="254"/>
      <c r="II974" s="254"/>
      <c r="IJ974" s="254"/>
      <c r="IK974" s="254"/>
      <c r="IL974" s="254"/>
      <c r="IM974" s="254"/>
      <c r="IN974" s="254"/>
      <c r="IO974" s="254"/>
      <c r="IP974" s="254"/>
      <c r="IQ974" s="254"/>
      <c r="IR974" s="254"/>
      <c r="IS974" s="254"/>
      <c r="IT974" s="254"/>
      <c r="IU974" s="254"/>
      <c r="IV974" s="254"/>
      <c r="IW974" s="254"/>
      <c r="IX974" s="254"/>
      <c r="IY974" s="254"/>
    </row>
    <row r="975" spans="1:259" s="327" customFormat="1" ht="12.95" customHeight="1">
      <c r="A975" s="1079" t="s">
        <v>8481</v>
      </c>
      <c r="B975" s="821"/>
      <c r="C975" s="821" t="s">
        <v>925</v>
      </c>
      <c r="D975" s="334">
        <v>210027332</v>
      </c>
      <c r="E975" s="822" t="s">
        <v>4890</v>
      </c>
      <c r="F975" s="822"/>
      <c r="G975" s="821"/>
      <c r="H975" s="821"/>
      <c r="I975" s="823" t="s">
        <v>2585</v>
      </c>
      <c r="J975" s="823" t="s">
        <v>2586</v>
      </c>
      <c r="K975" s="823" t="s">
        <v>2587</v>
      </c>
      <c r="L975" s="824" t="s">
        <v>103</v>
      </c>
      <c r="M975" s="825" t="s">
        <v>925</v>
      </c>
      <c r="N975" s="824" t="s">
        <v>120</v>
      </c>
      <c r="O975" s="334" t="s">
        <v>83</v>
      </c>
      <c r="P975" s="628" t="s">
        <v>106</v>
      </c>
      <c r="Q975" s="823" t="s">
        <v>107</v>
      </c>
      <c r="R975" s="628" t="s">
        <v>2134</v>
      </c>
      <c r="S975" s="824" t="s">
        <v>109</v>
      </c>
      <c r="T975" s="628" t="s">
        <v>106</v>
      </c>
      <c r="U975" s="823" t="s">
        <v>121</v>
      </c>
      <c r="V975" s="823" t="s">
        <v>111</v>
      </c>
      <c r="W975" s="628">
        <v>60</v>
      </c>
      <c r="X975" s="823" t="s">
        <v>112</v>
      </c>
      <c r="Y975" s="628"/>
      <c r="Z975" s="628"/>
      <c r="AA975" s="628"/>
      <c r="AB975" s="824">
        <v>30</v>
      </c>
      <c r="AC975" s="824">
        <v>60</v>
      </c>
      <c r="AD975" s="824">
        <v>10</v>
      </c>
      <c r="AE975" s="829" t="s">
        <v>128</v>
      </c>
      <c r="AF975" s="830" t="s">
        <v>114</v>
      </c>
      <c r="AG975" s="552">
        <v>37</v>
      </c>
      <c r="AH975" s="552">
        <v>26855.48</v>
      </c>
      <c r="AI975" s="831">
        <v>993652.76</v>
      </c>
      <c r="AJ975" s="831">
        <f t="shared" si="56"/>
        <v>1112891.0912000001</v>
      </c>
      <c r="AK975" s="832"/>
      <c r="AL975" s="833"/>
      <c r="AM975" s="833"/>
      <c r="AN975" s="834" t="s">
        <v>115</v>
      </c>
      <c r="AO975" s="823"/>
      <c r="AP975" s="823"/>
      <c r="AQ975" s="835"/>
      <c r="AR975" s="606"/>
      <c r="AS975" s="606" t="s">
        <v>2596</v>
      </c>
      <c r="AT975" s="606"/>
      <c r="AU975" s="606"/>
      <c r="AV975" s="606"/>
      <c r="AW975" s="411"/>
      <c r="AX975" s="411"/>
      <c r="AY975" s="411"/>
      <c r="AZ975" s="606" t="s">
        <v>4713</v>
      </c>
      <c r="BA975" s="503" t="s">
        <v>4708</v>
      </c>
      <c r="BB975" s="326"/>
      <c r="BC975" s="326"/>
      <c r="BD975" s="106"/>
      <c r="BE975" s="983">
        <v>875</v>
      </c>
      <c r="BF975" s="254"/>
      <c r="BG975" s="254"/>
      <c r="BH975" s="254"/>
      <c r="BI975" s="254"/>
      <c r="BJ975" s="254"/>
      <c r="BK975" s="254"/>
      <c r="BL975" s="254"/>
      <c r="BM975" s="254"/>
      <c r="BN975" s="254"/>
      <c r="BO975" s="254"/>
      <c r="BP975" s="254"/>
      <c r="BQ975" s="254"/>
      <c r="BR975" s="254"/>
      <c r="BS975" s="254"/>
      <c r="BT975" s="254"/>
      <c r="BU975" s="254"/>
      <c r="BV975" s="254"/>
      <c r="BW975" s="254"/>
      <c r="BX975" s="254"/>
      <c r="BY975" s="254"/>
      <c r="BZ975" s="254"/>
      <c r="CA975" s="254"/>
      <c r="CB975" s="254"/>
      <c r="CC975" s="254"/>
      <c r="CD975" s="254"/>
      <c r="CE975" s="254"/>
      <c r="CF975" s="254"/>
      <c r="CG975" s="254"/>
      <c r="CH975" s="254"/>
      <c r="CI975" s="254"/>
      <c r="CJ975" s="254"/>
      <c r="CK975" s="254"/>
      <c r="CL975" s="254"/>
      <c r="CM975" s="254"/>
      <c r="CN975" s="254"/>
      <c r="CO975" s="254"/>
      <c r="CP975" s="254"/>
      <c r="CQ975" s="254"/>
      <c r="CR975" s="254"/>
      <c r="CS975" s="254"/>
      <c r="CT975" s="254"/>
      <c r="CU975" s="254"/>
      <c r="CV975" s="254"/>
      <c r="CW975" s="254"/>
      <c r="CX975" s="254"/>
      <c r="CY975" s="254"/>
      <c r="CZ975" s="254"/>
      <c r="DA975" s="254"/>
      <c r="DB975" s="254"/>
      <c r="DC975" s="254"/>
      <c r="DD975" s="254"/>
      <c r="DE975" s="254"/>
      <c r="DF975" s="254"/>
      <c r="DG975" s="254"/>
      <c r="DH975" s="254"/>
      <c r="DI975" s="254"/>
      <c r="DJ975" s="254"/>
      <c r="DK975" s="254"/>
      <c r="DL975" s="254"/>
      <c r="DM975" s="254"/>
      <c r="DN975" s="254"/>
      <c r="DO975" s="254"/>
      <c r="DP975" s="254"/>
      <c r="DQ975" s="254"/>
      <c r="DR975" s="254"/>
      <c r="DS975" s="254"/>
      <c r="DT975" s="254"/>
      <c r="DU975" s="254"/>
      <c r="DV975" s="254"/>
      <c r="DW975" s="254"/>
      <c r="DX975" s="254"/>
      <c r="DY975" s="254"/>
      <c r="DZ975" s="254"/>
      <c r="EA975" s="254"/>
      <c r="EB975" s="254"/>
      <c r="EC975" s="254"/>
      <c r="ED975" s="254"/>
      <c r="EE975" s="254"/>
      <c r="EF975" s="254"/>
      <c r="EG975" s="254"/>
      <c r="EH975" s="254"/>
      <c r="EI975" s="254"/>
      <c r="EJ975" s="254"/>
      <c r="EK975" s="254"/>
      <c r="EL975" s="254"/>
      <c r="EM975" s="254"/>
      <c r="EN975" s="254"/>
      <c r="EO975" s="254"/>
      <c r="EP975" s="254"/>
      <c r="EQ975" s="254"/>
      <c r="ER975" s="254"/>
      <c r="ES975" s="254"/>
      <c r="ET975" s="254"/>
      <c r="EU975" s="254"/>
      <c r="EV975" s="254"/>
      <c r="EW975" s="254"/>
      <c r="EX975" s="254"/>
      <c r="EY975" s="254"/>
      <c r="EZ975" s="254"/>
      <c r="FA975" s="254"/>
      <c r="FB975" s="254"/>
      <c r="FC975" s="254"/>
      <c r="FD975" s="254"/>
      <c r="FE975" s="254"/>
      <c r="FF975" s="254"/>
      <c r="FG975" s="254"/>
      <c r="FH975" s="254"/>
      <c r="FI975" s="254"/>
      <c r="FJ975" s="254"/>
      <c r="FK975" s="254"/>
      <c r="FL975" s="254"/>
      <c r="FM975" s="254"/>
      <c r="FN975" s="254"/>
      <c r="FO975" s="254"/>
      <c r="FP975" s="254"/>
      <c r="FQ975" s="254"/>
      <c r="FR975" s="254"/>
      <c r="FS975" s="254"/>
      <c r="FT975" s="254"/>
      <c r="FU975" s="254"/>
      <c r="FV975" s="254"/>
      <c r="FW975" s="254"/>
      <c r="FX975" s="254"/>
      <c r="FY975" s="254"/>
      <c r="FZ975" s="254"/>
      <c r="GA975" s="254"/>
      <c r="GB975" s="254"/>
      <c r="GC975" s="254"/>
      <c r="GD975" s="254"/>
      <c r="GE975" s="254"/>
      <c r="GF975" s="254"/>
      <c r="GG975" s="254"/>
      <c r="GH975" s="254"/>
      <c r="GI975" s="254"/>
      <c r="GJ975" s="254"/>
      <c r="GK975" s="254"/>
      <c r="GL975" s="254"/>
      <c r="GM975" s="254"/>
      <c r="GN975" s="254"/>
      <c r="GO975" s="254"/>
      <c r="GP975" s="254"/>
      <c r="GQ975" s="254"/>
      <c r="GR975" s="254"/>
      <c r="GS975" s="254"/>
      <c r="GT975" s="254"/>
      <c r="GU975" s="254"/>
      <c r="GV975" s="254"/>
      <c r="GW975" s="254"/>
      <c r="GX975" s="254"/>
      <c r="GY975" s="254"/>
      <c r="GZ975" s="254"/>
      <c r="HA975" s="254"/>
      <c r="HB975" s="254"/>
      <c r="HC975" s="254"/>
      <c r="HD975" s="254"/>
      <c r="HE975" s="254"/>
      <c r="HF975" s="254"/>
      <c r="HG975" s="254"/>
      <c r="HH975" s="254"/>
      <c r="HI975" s="254"/>
      <c r="HJ975" s="254"/>
      <c r="HK975" s="254"/>
      <c r="HL975" s="254"/>
      <c r="HM975" s="254"/>
      <c r="HN975" s="254"/>
      <c r="HO975" s="254"/>
      <c r="HP975" s="254"/>
      <c r="HQ975" s="254"/>
      <c r="HR975" s="254"/>
      <c r="HS975" s="254"/>
      <c r="HT975" s="254"/>
      <c r="HU975" s="254"/>
      <c r="HV975" s="254"/>
      <c r="HW975" s="254"/>
      <c r="HX975" s="254"/>
      <c r="HY975" s="254"/>
      <c r="HZ975" s="254"/>
      <c r="IA975" s="254"/>
      <c r="IB975" s="254"/>
      <c r="IC975" s="254"/>
      <c r="ID975" s="254"/>
      <c r="IE975" s="254"/>
      <c r="IF975" s="254"/>
      <c r="IG975" s="254"/>
      <c r="IH975" s="254"/>
      <c r="II975" s="254"/>
      <c r="IJ975" s="254"/>
      <c r="IK975" s="254"/>
      <c r="IL975" s="254"/>
      <c r="IM975" s="254"/>
      <c r="IN975" s="254"/>
      <c r="IO975" s="254"/>
      <c r="IP975" s="254"/>
      <c r="IQ975" s="254"/>
      <c r="IR975" s="254"/>
      <c r="IS975" s="254"/>
      <c r="IT975" s="254"/>
      <c r="IU975" s="254"/>
      <c r="IV975" s="254"/>
      <c r="IW975" s="254"/>
      <c r="IX975" s="254"/>
      <c r="IY975" s="254"/>
    </row>
    <row r="976" spans="1:259" s="326" customFormat="1" ht="13.15" customHeight="1">
      <c r="A976" s="61" t="s">
        <v>978</v>
      </c>
      <c r="B976" s="213"/>
      <c r="C976" s="213"/>
      <c r="D976" s="131">
        <v>230000454</v>
      </c>
      <c r="E976" s="216" t="s">
        <v>1399</v>
      </c>
      <c r="F976" s="216"/>
      <c r="G976" s="217">
        <v>22100433</v>
      </c>
      <c r="H976" s="48"/>
      <c r="I976" s="48" t="s">
        <v>2597</v>
      </c>
      <c r="J976" s="48" t="s">
        <v>2598</v>
      </c>
      <c r="K976" s="48" t="s">
        <v>2599</v>
      </c>
      <c r="L976" s="48" t="s">
        <v>103</v>
      </c>
      <c r="M976" s="146" t="s">
        <v>925</v>
      </c>
      <c r="N976" s="48"/>
      <c r="O976" s="166" t="s">
        <v>105</v>
      </c>
      <c r="P976" s="166" t="s">
        <v>106</v>
      </c>
      <c r="Q976" s="48" t="s">
        <v>107</v>
      </c>
      <c r="R976" s="166" t="s">
        <v>1092</v>
      </c>
      <c r="S976" s="48" t="s">
        <v>109</v>
      </c>
      <c r="T976" s="166" t="s">
        <v>106</v>
      </c>
      <c r="U976" s="48" t="s">
        <v>121</v>
      </c>
      <c r="V976" s="48" t="s">
        <v>111</v>
      </c>
      <c r="W976" s="167">
        <v>60</v>
      </c>
      <c r="X976" s="48" t="s">
        <v>112</v>
      </c>
      <c r="Y976" s="166"/>
      <c r="Z976" s="166"/>
      <c r="AA976" s="166"/>
      <c r="AB976" s="168"/>
      <c r="AC976" s="169">
        <v>90</v>
      </c>
      <c r="AD976" s="169">
        <v>10</v>
      </c>
      <c r="AE976" s="170" t="s">
        <v>178</v>
      </c>
      <c r="AF976" s="171" t="s">
        <v>114</v>
      </c>
      <c r="AG976" s="172">
        <v>138</v>
      </c>
      <c r="AH976" s="173">
        <v>33281.43</v>
      </c>
      <c r="AI976" s="32">
        <v>0</v>
      </c>
      <c r="AJ976" s="33">
        <f t="shared" si="56"/>
        <v>0</v>
      </c>
      <c r="AK976" s="154"/>
      <c r="AL976" s="154"/>
      <c r="AM976" s="154"/>
      <c r="AN976" s="40" t="s">
        <v>115</v>
      </c>
      <c r="AO976" s="48"/>
      <c r="AP976" s="48"/>
      <c r="AQ976" s="48"/>
      <c r="AR976" s="48"/>
      <c r="AS976" s="48" t="s">
        <v>2600</v>
      </c>
      <c r="AT976" s="48"/>
      <c r="AU976" s="48"/>
      <c r="AV976" s="48"/>
      <c r="AW976" s="75"/>
      <c r="AX976" s="75"/>
      <c r="AY976" s="75"/>
      <c r="AZ976" s="75"/>
      <c r="BA976" s="76"/>
      <c r="BB976" s="381"/>
      <c r="BC976" s="156"/>
      <c r="BD976" s="156"/>
      <c r="BE976" s="983">
        <v>876</v>
      </c>
    </row>
    <row r="977" spans="1:259" s="327" customFormat="1" ht="12.95" customHeight="1">
      <c r="A977" s="851" t="s">
        <v>978</v>
      </c>
      <c r="B977" s="821"/>
      <c r="C977" s="821"/>
      <c r="D977" s="347">
        <v>230000454</v>
      </c>
      <c r="E977" s="852" t="s">
        <v>4891</v>
      </c>
      <c r="F977" s="852"/>
      <c r="G977" s="821"/>
      <c r="H977" s="821"/>
      <c r="I977" s="823" t="s">
        <v>2597</v>
      </c>
      <c r="J977" s="823" t="s">
        <v>2598</v>
      </c>
      <c r="K977" s="823" t="s">
        <v>2599</v>
      </c>
      <c r="L977" s="824" t="s">
        <v>103</v>
      </c>
      <c r="M977" s="336"/>
      <c r="N977" s="824"/>
      <c r="O977" s="826" t="s">
        <v>105</v>
      </c>
      <c r="P977" s="628" t="s">
        <v>106</v>
      </c>
      <c r="Q977" s="823" t="s">
        <v>107</v>
      </c>
      <c r="R977" s="628" t="s">
        <v>2149</v>
      </c>
      <c r="S977" s="824" t="s">
        <v>109</v>
      </c>
      <c r="T977" s="628" t="s">
        <v>106</v>
      </c>
      <c r="U977" s="823" t="s">
        <v>121</v>
      </c>
      <c r="V977" s="823" t="s">
        <v>111</v>
      </c>
      <c r="W977" s="628">
        <v>60</v>
      </c>
      <c r="X977" s="823" t="s">
        <v>112</v>
      </c>
      <c r="Y977" s="628"/>
      <c r="Z977" s="628"/>
      <c r="AA977" s="628"/>
      <c r="AB977" s="827">
        <v>0</v>
      </c>
      <c r="AC977" s="828">
        <v>90</v>
      </c>
      <c r="AD977" s="828">
        <v>10</v>
      </c>
      <c r="AE977" s="829" t="s">
        <v>178</v>
      </c>
      <c r="AF977" s="830" t="s">
        <v>114</v>
      </c>
      <c r="AG977" s="552">
        <v>192.5</v>
      </c>
      <c r="AH977" s="552">
        <v>33281.43</v>
      </c>
      <c r="AI977" s="39">
        <v>0</v>
      </c>
      <c r="AJ977" s="34">
        <f t="shared" si="56"/>
        <v>0</v>
      </c>
      <c r="AK977" s="832"/>
      <c r="AL977" s="833"/>
      <c r="AM977" s="833"/>
      <c r="AN977" s="834" t="s">
        <v>115</v>
      </c>
      <c r="AO977" s="823"/>
      <c r="AP977" s="823"/>
      <c r="AQ977" s="835"/>
      <c r="AR977" s="606"/>
      <c r="AS977" s="606" t="s">
        <v>2600</v>
      </c>
      <c r="AT977" s="606"/>
      <c r="AU977" s="606"/>
      <c r="AV977" s="606"/>
      <c r="AW977" s="606"/>
      <c r="AX977" s="606"/>
      <c r="AY977" s="606"/>
      <c r="AZ977" s="395" t="s">
        <v>104</v>
      </c>
      <c r="BA977" s="395" t="s">
        <v>4011</v>
      </c>
      <c r="BB977" s="326"/>
      <c r="BC977" s="326"/>
      <c r="BD977" s="106"/>
      <c r="BE977" s="983">
        <v>877</v>
      </c>
      <c r="BF977" s="254"/>
      <c r="BG977" s="254"/>
      <c r="BH977" s="254"/>
      <c r="BI977" s="254"/>
      <c r="BJ977" s="254"/>
      <c r="BK977" s="254"/>
      <c r="BL977" s="254"/>
      <c r="BM977" s="254"/>
      <c r="BN977" s="254"/>
      <c r="BO977" s="254"/>
      <c r="BP977" s="254"/>
      <c r="BQ977" s="254"/>
      <c r="BR977" s="254"/>
      <c r="BS977" s="254"/>
      <c r="BT977" s="254"/>
      <c r="BU977" s="254"/>
      <c r="BV977" s="254"/>
      <c r="BW977" s="254"/>
      <c r="BX977" s="254"/>
      <c r="BY977" s="254"/>
      <c r="BZ977" s="254"/>
      <c r="CA977" s="254"/>
      <c r="CB977" s="254"/>
      <c r="CC977" s="254"/>
      <c r="CD977" s="254"/>
      <c r="CE977" s="254"/>
      <c r="CF977" s="254"/>
      <c r="CG977" s="254"/>
      <c r="CH977" s="254"/>
      <c r="CI977" s="254"/>
      <c r="CJ977" s="254"/>
      <c r="CK977" s="254"/>
      <c r="CL977" s="254"/>
      <c r="CM977" s="254"/>
      <c r="CN977" s="254"/>
      <c r="CO977" s="254"/>
      <c r="CP977" s="254"/>
      <c r="CQ977" s="254"/>
      <c r="CR977" s="254"/>
      <c r="CS977" s="254"/>
      <c r="CT977" s="254"/>
      <c r="CU977" s="254"/>
      <c r="CV977" s="254"/>
      <c r="CW977" s="254"/>
      <c r="CX977" s="254"/>
      <c r="CY977" s="254"/>
      <c r="CZ977" s="254"/>
      <c r="DA977" s="254"/>
      <c r="DB977" s="254"/>
      <c r="DC977" s="254"/>
      <c r="DD977" s="254"/>
      <c r="DE977" s="254"/>
      <c r="DF977" s="254"/>
      <c r="DG977" s="254"/>
      <c r="DH977" s="254"/>
      <c r="DI977" s="254"/>
      <c r="DJ977" s="254"/>
      <c r="DK977" s="254"/>
      <c r="DL977" s="254"/>
      <c r="DM977" s="254"/>
      <c r="DN977" s="254"/>
      <c r="DO977" s="254"/>
      <c r="DP977" s="254"/>
      <c r="DQ977" s="254"/>
      <c r="DR977" s="254"/>
      <c r="DS977" s="254"/>
      <c r="DT977" s="254"/>
      <c r="DU977" s="254"/>
      <c r="DV977" s="254"/>
      <c r="DW977" s="254"/>
      <c r="DX977" s="254"/>
      <c r="DY977" s="254"/>
      <c r="DZ977" s="254"/>
      <c r="EA977" s="254"/>
      <c r="EB977" s="254"/>
      <c r="EC977" s="254"/>
      <c r="ED977" s="254"/>
      <c r="EE977" s="254"/>
      <c r="EF977" s="254"/>
      <c r="EG977" s="254"/>
      <c r="EH977" s="254"/>
      <c r="EI977" s="254"/>
      <c r="EJ977" s="254"/>
      <c r="EK977" s="254"/>
      <c r="EL977" s="254"/>
      <c r="EM977" s="254"/>
      <c r="EN977" s="254"/>
      <c r="EO977" s="254"/>
      <c r="EP977" s="254"/>
      <c r="EQ977" s="254"/>
      <c r="ER977" s="254"/>
      <c r="ES977" s="254"/>
      <c r="ET977" s="254"/>
      <c r="EU977" s="254"/>
      <c r="EV977" s="254"/>
      <c r="EW977" s="254"/>
      <c r="EX977" s="254"/>
      <c r="EY977" s="254"/>
      <c r="EZ977" s="254"/>
      <c r="FA977" s="254"/>
      <c r="FB977" s="254"/>
      <c r="FC977" s="254"/>
      <c r="FD977" s="254"/>
      <c r="FE977" s="254"/>
      <c r="FF977" s="254"/>
      <c r="FG977" s="254"/>
      <c r="FH977" s="254"/>
      <c r="FI977" s="254"/>
      <c r="FJ977" s="254"/>
      <c r="FK977" s="254"/>
      <c r="FL977" s="254"/>
      <c r="FM977" s="254"/>
      <c r="FN977" s="254"/>
      <c r="FO977" s="254"/>
      <c r="FP977" s="254"/>
      <c r="FQ977" s="254"/>
      <c r="FR977" s="254"/>
      <c r="FS977" s="254"/>
      <c r="FT977" s="254"/>
      <c r="FU977" s="254"/>
      <c r="FV977" s="254"/>
      <c r="FW977" s="254"/>
      <c r="FX977" s="254"/>
      <c r="FY977" s="254"/>
      <c r="FZ977" s="254"/>
      <c r="GA977" s="254"/>
      <c r="GB977" s="254"/>
      <c r="GC977" s="254"/>
      <c r="GD977" s="254"/>
      <c r="GE977" s="254"/>
      <c r="GF977" s="254"/>
      <c r="GG977" s="254"/>
      <c r="GH977" s="254"/>
      <c r="GI977" s="254"/>
      <c r="GJ977" s="254"/>
      <c r="GK977" s="254"/>
      <c r="GL977" s="254"/>
      <c r="GM977" s="254"/>
      <c r="GN977" s="254"/>
      <c r="GO977" s="254"/>
      <c r="GP977" s="254"/>
      <c r="GQ977" s="254"/>
      <c r="GR977" s="254"/>
      <c r="GS977" s="254"/>
      <c r="GT977" s="254"/>
      <c r="GU977" s="254"/>
      <c r="GV977" s="254"/>
      <c r="GW977" s="254"/>
      <c r="GX977" s="254"/>
      <c r="GY977" s="254"/>
      <c r="GZ977" s="254"/>
      <c r="HA977" s="254"/>
      <c r="HB977" s="254"/>
      <c r="HC977" s="254"/>
      <c r="HD977" s="254"/>
      <c r="HE977" s="254"/>
      <c r="HF977" s="254"/>
      <c r="HG977" s="254"/>
      <c r="HH977" s="254"/>
      <c r="HI977" s="254"/>
      <c r="HJ977" s="254"/>
      <c r="HK977" s="254"/>
      <c r="HL977" s="254"/>
      <c r="HM977" s="254"/>
      <c r="HN977" s="254"/>
      <c r="HO977" s="254"/>
      <c r="HP977" s="254"/>
      <c r="HQ977" s="254"/>
      <c r="HR977" s="254"/>
      <c r="HS977" s="254"/>
      <c r="HT977" s="254"/>
      <c r="HU977" s="254"/>
      <c r="HV977" s="254"/>
      <c r="HW977" s="254"/>
      <c r="HX977" s="254"/>
      <c r="HY977" s="254"/>
      <c r="HZ977" s="254"/>
      <c r="IA977" s="254"/>
      <c r="IB977" s="254"/>
      <c r="IC977" s="254"/>
      <c r="ID977" s="254"/>
      <c r="IE977" s="254"/>
      <c r="IF977" s="254"/>
      <c r="IG977" s="254"/>
      <c r="IH977" s="254"/>
      <c r="II977" s="254"/>
      <c r="IJ977" s="254"/>
      <c r="IK977" s="254"/>
      <c r="IL977" s="254"/>
      <c r="IM977" s="254"/>
      <c r="IN977" s="254"/>
      <c r="IO977" s="254"/>
      <c r="IP977" s="254"/>
      <c r="IQ977" s="254"/>
      <c r="IR977" s="254"/>
      <c r="IS977" s="254"/>
      <c r="IT977" s="254"/>
      <c r="IU977" s="254"/>
      <c r="IV977" s="254"/>
      <c r="IW977" s="254"/>
      <c r="IX977" s="254"/>
      <c r="IY977" s="254"/>
    </row>
    <row r="978" spans="1:259" s="327" customFormat="1" ht="12.95" customHeight="1">
      <c r="A978" s="851" t="s">
        <v>978</v>
      </c>
      <c r="B978" s="287"/>
      <c r="C978" s="287"/>
      <c r="D978" s="1078">
        <v>230000454</v>
      </c>
      <c r="E978" s="300" t="s">
        <v>7711</v>
      </c>
      <c r="F978" s="1077"/>
      <c r="G978" s="1077"/>
      <c r="H978" s="287"/>
      <c r="I978" s="823" t="s">
        <v>2597</v>
      </c>
      <c r="J978" s="823" t="s">
        <v>2598</v>
      </c>
      <c r="K978" s="823" t="s">
        <v>2599</v>
      </c>
      <c r="L978" s="1077" t="s">
        <v>103</v>
      </c>
      <c r="M978" s="1080"/>
      <c r="N978" s="1077"/>
      <c r="O978" s="1079" t="s">
        <v>105</v>
      </c>
      <c r="P978" s="628" t="s">
        <v>106</v>
      </c>
      <c r="Q978" s="823" t="s">
        <v>107</v>
      </c>
      <c r="R978" s="628" t="s">
        <v>3118</v>
      </c>
      <c r="S978" s="1077" t="s">
        <v>109</v>
      </c>
      <c r="T978" s="628" t="s">
        <v>106</v>
      </c>
      <c r="U978" s="823" t="s">
        <v>121</v>
      </c>
      <c r="V978" s="823" t="s">
        <v>111</v>
      </c>
      <c r="W978" s="628">
        <v>60</v>
      </c>
      <c r="X978" s="823" t="s">
        <v>112</v>
      </c>
      <c r="Y978" s="628"/>
      <c r="Z978" s="628"/>
      <c r="AA978" s="628"/>
      <c r="AB978" s="628">
        <v>0</v>
      </c>
      <c r="AC978" s="823">
        <v>90</v>
      </c>
      <c r="AD978" s="823">
        <v>10</v>
      </c>
      <c r="AE978" s="829" t="s">
        <v>178</v>
      </c>
      <c r="AF978" s="830" t="s">
        <v>114</v>
      </c>
      <c r="AG978" s="56">
        <v>190</v>
      </c>
      <c r="AH978" s="555">
        <v>33281.43</v>
      </c>
      <c r="AI978" s="833">
        <f>AG978*AH978</f>
        <v>6323471.7000000002</v>
      </c>
      <c r="AJ978" s="833">
        <f t="shared" si="56"/>
        <v>7082288.3040000005</v>
      </c>
      <c r="AK978" s="832"/>
      <c r="AL978" s="833"/>
      <c r="AM978" s="833"/>
      <c r="AN978" s="834" t="s">
        <v>115</v>
      </c>
      <c r="AO978" s="823"/>
      <c r="AP978" s="823"/>
      <c r="AQ978" s="835"/>
      <c r="AR978" s="606"/>
      <c r="AS978" s="606" t="s">
        <v>2600</v>
      </c>
      <c r="AT978" s="606"/>
      <c r="AU978" s="606"/>
      <c r="AV978" s="606"/>
      <c r="AW978" s="606"/>
      <c r="AX978" s="606"/>
      <c r="AY978" s="606"/>
      <c r="AZ978" s="395" t="s">
        <v>104</v>
      </c>
      <c r="BA978" s="395" t="s">
        <v>4011</v>
      </c>
      <c r="BB978" s="201"/>
      <c r="BC978" s="201"/>
      <c r="BD978" s="209"/>
      <c r="BE978" s="983">
        <v>878</v>
      </c>
      <c r="BF978" s="254"/>
      <c r="BG978" s="254"/>
      <c r="BH978" s="254"/>
      <c r="BI978" s="254"/>
      <c r="BJ978" s="254"/>
      <c r="BK978" s="254"/>
      <c r="BL978" s="254"/>
      <c r="BM978" s="254"/>
      <c r="BN978" s="254"/>
      <c r="BO978" s="254"/>
      <c r="BP978" s="254"/>
      <c r="BQ978" s="254"/>
      <c r="BR978" s="254"/>
      <c r="BS978" s="254"/>
      <c r="BT978" s="254"/>
      <c r="BU978" s="254"/>
      <c r="BV978" s="254"/>
      <c r="BW978" s="254"/>
      <c r="BX978" s="254"/>
      <c r="BY978" s="254"/>
      <c r="BZ978" s="254"/>
      <c r="CA978" s="254"/>
      <c r="CB978" s="254"/>
      <c r="CC978" s="254"/>
      <c r="CD978" s="254"/>
      <c r="CE978" s="254"/>
      <c r="CF978" s="254"/>
      <c r="CG978" s="254"/>
      <c r="CH978" s="254"/>
      <c r="CI978" s="254"/>
      <c r="CJ978" s="254"/>
      <c r="CK978" s="254"/>
      <c r="CL978" s="254"/>
      <c r="CM978" s="254"/>
      <c r="CN978" s="254"/>
      <c r="CO978" s="254"/>
      <c r="CP978" s="254"/>
      <c r="CQ978" s="254"/>
      <c r="CR978" s="254"/>
      <c r="CS978" s="254"/>
      <c r="CT978" s="254"/>
      <c r="CU978" s="254"/>
      <c r="CV978" s="254"/>
      <c r="CW978" s="254"/>
      <c r="CX978" s="254"/>
      <c r="CY978" s="254"/>
      <c r="CZ978" s="254"/>
      <c r="DA978" s="254"/>
      <c r="DB978" s="254"/>
      <c r="DC978" s="254"/>
      <c r="DD978" s="254"/>
      <c r="DE978" s="254"/>
      <c r="DF978" s="254"/>
      <c r="DG978" s="254"/>
      <c r="DH978" s="254"/>
      <c r="DI978" s="254"/>
      <c r="DJ978" s="254"/>
      <c r="DK978" s="254"/>
      <c r="DL978" s="254"/>
      <c r="DM978" s="254"/>
      <c r="DN978" s="254"/>
      <c r="DO978" s="254"/>
      <c r="DP978" s="254"/>
      <c r="DQ978" s="254"/>
      <c r="DR978" s="254"/>
      <c r="DS978" s="254"/>
      <c r="DT978" s="254"/>
      <c r="DU978" s="254"/>
      <c r="DV978" s="254"/>
      <c r="DW978" s="254"/>
      <c r="DX978" s="254"/>
      <c r="DY978" s="254"/>
      <c r="DZ978" s="254"/>
      <c r="EA978" s="254"/>
      <c r="EB978" s="254"/>
      <c r="EC978" s="254"/>
      <c r="ED978" s="254"/>
      <c r="EE978" s="254"/>
      <c r="EF978" s="254"/>
      <c r="EG978" s="254"/>
      <c r="EH978" s="254"/>
      <c r="EI978" s="254"/>
      <c r="EJ978" s="254"/>
      <c r="EK978" s="254"/>
      <c r="EL978" s="254"/>
      <c r="EM978" s="254"/>
      <c r="EN978" s="254"/>
      <c r="EO978" s="254"/>
      <c r="EP978" s="254"/>
      <c r="EQ978" s="254"/>
      <c r="ER978" s="254"/>
      <c r="ES978" s="254"/>
      <c r="ET978" s="254"/>
      <c r="EU978" s="254"/>
      <c r="EV978" s="254"/>
      <c r="EW978" s="254"/>
      <c r="EX978" s="254"/>
      <c r="EY978" s="254"/>
      <c r="EZ978" s="254"/>
      <c r="FA978" s="254"/>
      <c r="FB978" s="254"/>
      <c r="FC978" s="254"/>
      <c r="FD978" s="254"/>
      <c r="FE978" s="254"/>
      <c r="FF978" s="254"/>
      <c r="FG978" s="254"/>
      <c r="FH978" s="254"/>
      <c r="FI978" s="254"/>
      <c r="FJ978" s="254"/>
      <c r="FK978" s="254"/>
      <c r="FL978" s="254"/>
      <c r="FM978" s="254"/>
      <c r="FN978" s="254"/>
      <c r="FO978" s="254"/>
      <c r="FP978" s="254"/>
      <c r="FQ978" s="254"/>
      <c r="FR978" s="254"/>
      <c r="FS978" s="254"/>
      <c r="FT978" s="254"/>
      <c r="FU978" s="254"/>
      <c r="FV978" s="254"/>
      <c r="FW978" s="254"/>
      <c r="FX978" s="254"/>
      <c r="FY978" s="254"/>
      <c r="FZ978" s="254"/>
      <c r="GA978" s="254"/>
      <c r="GB978" s="254"/>
      <c r="GC978" s="254"/>
      <c r="GD978" s="254"/>
      <c r="GE978" s="254"/>
      <c r="GF978" s="254"/>
      <c r="GG978" s="254"/>
      <c r="GH978" s="254"/>
      <c r="GI978" s="254"/>
      <c r="GJ978" s="254"/>
      <c r="GK978" s="254"/>
      <c r="GL978" s="254"/>
      <c r="GM978" s="254"/>
      <c r="GN978" s="254"/>
      <c r="GO978" s="254"/>
      <c r="GP978" s="254"/>
      <c r="GQ978" s="254"/>
      <c r="GR978" s="254"/>
      <c r="GS978" s="254"/>
      <c r="GT978" s="254"/>
      <c r="GU978" s="254"/>
      <c r="GV978" s="254"/>
      <c r="GW978" s="254"/>
      <c r="GX978" s="254"/>
      <c r="GY978" s="254"/>
      <c r="GZ978" s="254"/>
      <c r="HA978" s="254"/>
      <c r="HB978" s="254"/>
      <c r="HC978" s="254"/>
      <c r="HD978" s="254"/>
      <c r="HE978" s="254"/>
      <c r="HF978" s="254"/>
      <c r="HG978" s="254"/>
      <c r="HH978" s="254"/>
      <c r="HI978" s="254"/>
      <c r="HJ978" s="254"/>
      <c r="HK978" s="254"/>
      <c r="HL978" s="254"/>
      <c r="HM978" s="254"/>
      <c r="HN978" s="254"/>
      <c r="HO978" s="254"/>
      <c r="HP978" s="254"/>
      <c r="HQ978" s="254"/>
      <c r="HR978" s="254"/>
      <c r="HS978" s="254"/>
      <c r="HT978" s="254"/>
      <c r="HU978" s="254"/>
      <c r="HV978" s="254"/>
      <c r="HW978" s="254"/>
      <c r="HX978" s="254"/>
      <c r="HY978" s="254"/>
      <c r="HZ978" s="254"/>
      <c r="IA978" s="254"/>
      <c r="IB978" s="254"/>
      <c r="IC978" s="254"/>
      <c r="ID978" s="254"/>
      <c r="IE978" s="254"/>
      <c r="IF978" s="254"/>
      <c r="IG978" s="254"/>
      <c r="IH978" s="254"/>
      <c r="II978" s="254"/>
      <c r="IJ978" s="254"/>
      <c r="IK978" s="254"/>
      <c r="IL978" s="254"/>
      <c r="IM978" s="254"/>
      <c r="IN978" s="254"/>
      <c r="IO978" s="254"/>
      <c r="IP978" s="254"/>
      <c r="IQ978" s="254"/>
      <c r="IR978" s="254"/>
      <c r="IS978" s="254"/>
      <c r="IT978" s="254"/>
      <c r="IU978" s="254"/>
      <c r="IV978" s="254"/>
      <c r="IW978" s="254"/>
      <c r="IX978" s="254"/>
      <c r="IY978" s="254"/>
    </row>
    <row r="979" spans="1:259" s="326" customFormat="1" ht="13.15" customHeight="1">
      <c r="A979" s="61" t="s">
        <v>1171</v>
      </c>
      <c r="B979" s="213"/>
      <c r="C979" s="213"/>
      <c r="D979" s="131">
        <v>210027980</v>
      </c>
      <c r="E979" s="216" t="s">
        <v>3674</v>
      </c>
      <c r="F979" s="216"/>
      <c r="G979" s="217">
        <v>22100412</v>
      </c>
      <c r="H979" s="26"/>
      <c r="I979" s="26" t="s">
        <v>2601</v>
      </c>
      <c r="J979" s="26" t="s">
        <v>2602</v>
      </c>
      <c r="K979" s="28" t="s">
        <v>2603</v>
      </c>
      <c r="L979" s="26" t="s">
        <v>103</v>
      </c>
      <c r="M979" s="146"/>
      <c r="N979" s="28" t="s">
        <v>120</v>
      </c>
      <c r="O979" s="26" t="s">
        <v>83</v>
      </c>
      <c r="P979" s="28" t="s">
        <v>106</v>
      </c>
      <c r="Q979" s="26" t="s">
        <v>107</v>
      </c>
      <c r="R979" s="28" t="s">
        <v>433</v>
      </c>
      <c r="S979" s="30" t="s">
        <v>109</v>
      </c>
      <c r="T979" s="26" t="s">
        <v>106</v>
      </c>
      <c r="U979" s="28" t="s">
        <v>121</v>
      </c>
      <c r="V979" s="26" t="s">
        <v>111</v>
      </c>
      <c r="W979" s="77">
        <v>60</v>
      </c>
      <c r="X979" s="28" t="s">
        <v>112</v>
      </c>
      <c r="Y979" s="28"/>
      <c r="Z979" s="49"/>
      <c r="AA979" s="27"/>
      <c r="AB979" s="168">
        <v>30</v>
      </c>
      <c r="AC979" s="169">
        <v>60</v>
      </c>
      <c r="AD979" s="169">
        <v>10</v>
      </c>
      <c r="AE979" s="150" t="s">
        <v>128</v>
      </c>
      <c r="AF979" s="150" t="s">
        <v>114</v>
      </c>
      <c r="AG979" s="80">
        <v>5</v>
      </c>
      <c r="AH979" s="67">
        <v>46545</v>
      </c>
      <c r="AI979" s="32">
        <v>0</v>
      </c>
      <c r="AJ979" s="33">
        <f t="shared" si="56"/>
        <v>0</v>
      </c>
      <c r="AK979" s="154"/>
      <c r="AL979" s="154"/>
      <c r="AM979" s="154"/>
      <c r="AN979" s="26" t="s">
        <v>115</v>
      </c>
      <c r="AO979" s="26"/>
      <c r="AP979" s="26"/>
      <c r="AQ979" s="26"/>
      <c r="AR979" s="26"/>
      <c r="AS979" s="26" t="s">
        <v>2604</v>
      </c>
      <c r="AT979" s="26"/>
      <c r="AU979" s="26"/>
      <c r="AV979" s="26"/>
      <c r="AW979" s="75"/>
      <c r="AX979" s="75"/>
      <c r="AY979" s="75"/>
      <c r="AZ979" s="75"/>
      <c r="BA979" s="76"/>
      <c r="BB979" s="381"/>
      <c r="BC979" s="156"/>
      <c r="BD979" s="156"/>
      <c r="BE979" s="983">
        <v>879</v>
      </c>
    </row>
    <row r="980" spans="1:259" s="201" customFormat="1" ht="12.75" customHeight="1">
      <c r="A980" s="61" t="s">
        <v>1171</v>
      </c>
      <c r="B980" s="524"/>
      <c r="C980" s="524"/>
      <c r="D980" s="131">
        <v>210027980</v>
      </c>
      <c r="E980" s="796" t="s">
        <v>4960</v>
      </c>
      <c r="F980" s="796"/>
      <c r="G980" s="524"/>
      <c r="H980" s="524"/>
      <c r="I980" s="815" t="s">
        <v>2601</v>
      </c>
      <c r="J980" s="816" t="s">
        <v>2602</v>
      </c>
      <c r="K980" s="404" t="s">
        <v>2603</v>
      </c>
      <c r="L980" s="606" t="s">
        <v>103</v>
      </c>
      <c r="M980" s="1019"/>
      <c r="N980" s="398"/>
      <c r="O980" s="816">
        <v>0</v>
      </c>
      <c r="P980" s="398" t="s">
        <v>106</v>
      </c>
      <c r="Q980" s="606" t="s">
        <v>107</v>
      </c>
      <c r="R980" s="398" t="s">
        <v>2134</v>
      </c>
      <c r="S980" s="853" t="s">
        <v>109</v>
      </c>
      <c r="T980" s="606" t="s">
        <v>106</v>
      </c>
      <c r="U980" s="398" t="s">
        <v>121</v>
      </c>
      <c r="V980" s="606" t="s">
        <v>111</v>
      </c>
      <c r="W980" s="441">
        <v>60</v>
      </c>
      <c r="X980" s="398" t="s">
        <v>112</v>
      </c>
      <c r="Y980" s="398"/>
      <c r="Z980" s="1739"/>
      <c r="AA980" s="401"/>
      <c r="AB980" s="837">
        <v>0</v>
      </c>
      <c r="AC980" s="783">
        <v>90</v>
      </c>
      <c r="AD980" s="783">
        <v>10</v>
      </c>
      <c r="AE980" s="794" t="s">
        <v>128</v>
      </c>
      <c r="AF980" s="859" t="s">
        <v>114</v>
      </c>
      <c r="AG980" s="610">
        <v>5</v>
      </c>
      <c r="AH980" s="498">
        <v>315000</v>
      </c>
      <c r="AI980" s="739">
        <v>1575000</v>
      </c>
      <c r="AJ980" s="739">
        <f t="shared" si="56"/>
        <v>1764000.0000000002</v>
      </c>
      <c r="AK980" s="740"/>
      <c r="AL980" s="741"/>
      <c r="AM980" s="817"/>
      <c r="AN980" s="1851" t="s">
        <v>115</v>
      </c>
      <c r="AO980" s="863"/>
      <c r="AP980" s="606"/>
      <c r="AQ980" s="869"/>
      <c r="AR980" s="606"/>
      <c r="AS980" s="606" t="s">
        <v>2604</v>
      </c>
      <c r="AT980" s="606"/>
      <c r="AU980" s="606"/>
      <c r="AV980" s="606"/>
      <c r="AW980" s="75"/>
      <c r="AX980" s="75"/>
      <c r="AY980" s="75"/>
      <c r="AZ980" s="75"/>
      <c r="BA980" s="75"/>
      <c r="BB980" s="326"/>
      <c r="BC980" s="326"/>
      <c r="BD980" s="106"/>
      <c r="BE980" s="983">
        <v>880</v>
      </c>
    </row>
    <row r="981" spans="1:259" s="201" customFormat="1" ht="12.95" customHeight="1">
      <c r="A981" s="61" t="s">
        <v>1186</v>
      </c>
      <c r="B981" s="213"/>
      <c r="C981" s="213"/>
      <c r="D981" s="131">
        <v>120003355</v>
      </c>
      <c r="E981" s="216" t="s">
        <v>3675</v>
      </c>
      <c r="F981" s="216"/>
      <c r="G981" s="217">
        <v>22100743</v>
      </c>
      <c r="H981" s="157"/>
      <c r="I981" s="661" t="s">
        <v>2605</v>
      </c>
      <c r="J981" s="228" t="s">
        <v>2606</v>
      </c>
      <c r="K981" s="231" t="s">
        <v>2607</v>
      </c>
      <c r="L981" s="157" t="s">
        <v>149</v>
      </c>
      <c r="M981" s="146"/>
      <c r="N981" s="158" t="s">
        <v>120</v>
      </c>
      <c r="O981" s="238" t="s">
        <v>83</v>
      </c>
      <c r="P981" s="159" t="s">
        <v>106</v>
      </c>
      <c r="Q981" s="157" t="s">
        <v>107</v>
      </c>
      <c r="R981" s="182" t="s">
        <v>2149</v>
      </c>
      <c r="S981" s="219" t="s">
        <v>109</v>
      </c>
      <c r="T981" s="159" t="s">
        <v>106</v>
      </c>
      <c r="U981" s="157" t="s">
        <v>121</v>
      </c>
      <c r="V981" s="157" t="s">
        <v>111</v>
      </c>
      <c r="W981" s="159">
        <v>60</v>
      </c>
      <c r="X981" s="158" t="s">
        <v>112</v>
      </c>
      <c r="Y981" s="159"/>
      <c r="Z981" s="238"/>
      <c r="AA981" s="159"/>
      <c r="AB981" s="686">
        <v>30</v>
      </c>
      <c r="AC981" s="161">
        <v>60</v>
      </c>
      <c r="AD981" s="161">
        <v>10</v>
      </c>
      <c r="AE981" s="162" t="s">
        <v>128</v>
      </c>
      <c r="AF981" s="157" t="s">
        <v>114</v>
      </c>
      <c r="AG981" s="163">
        <v>35</v>
      </c>
      <c r="AH981" s="164">
        <v>1798762.55</v>
      </c>
      <c r="AI981" s="32">
        <v>0</v>
      </c>
      <c r="AJ981" s="33">
        <f t="shared" si="56"/>
        <v>0</v>
      </c>
      <c r="AK981" s="154"/>
      <c r="AL981" s="154"/>
      <c r="AM981" s="154"/>
      <c r="AN981" s="165" t="s">
        <v>115</v>
      </c>
      <c r="AO981" s="157"/>
      <c r="AP981" s="157"/>
      <c r="AQ981" s="157"/>
      <c r="AR981" s="157"/>
      <c r="AS981" s="157" t="s">
        <v>2608</v>
      </c>
      <c r="AT981" s="157"/>
      <c r="AU981" s="157"/>
      <c r="AV981" s="157"/>
      <c r="AW981" s="75"/>
      <c r="AX981" s="75"/>
      <c r="AY981" s="75"/>
      <c r="AZ981" s="75"/>
      <c r="BA981" s="76"/>
      <c r="BB981" s="381"/>
      <c r="BC981" s="156"/>
      <c r="BD981" s="156"/>
      <c r="BE981" s="983">
        <v>881</v>
      </c>
      <c r="BF981" s="327"/>
      <c r="BG981" s="327"/>
      <c r="BH981" s="327"/>
      <c r="BI981" s="327"/>
      <c r="BJ981" s="327"/>
      <c r="BK981" s="327"/>
      <c r="BL981" s="327"/>
      <c r="BM981" s="327"/>
      <c r="BN981" s="327"/>
      <c r="BO981" s="327"/>
      <c r="BP981" s="327"/>
      <c r="BQ981" s="327"/>
      <c r="BR981" s="327"/>
      <c r="BS981" s="327"/>
      <c r="BT981" s="327"/>
      <c r="BU981" s="327"/>
      <c r="BV981" s="327"/>
      <c r="BW981" s="327"/>
      <c r="BX981" s="327"/>
      <c r="BY981" s="327"/>
      <c r="BZ981" s="327"/>
      <c r="CA981" s="327"/>
      <c r="CB981" s="327"/>
      <c r="CC981" s="327"/>
      <c r="CD981" s="327"/>
      <c r="CE981" s="327"/>
      <c r="CF981" s="327"/>
      <c r="CG981" s="327"/>
      <c r="CH981" s="327"/>
      <c r="CI981" s="327"/>
      <c r="CJ981" s="327"/>
      <c r="CK981" s="327"/>
      <c r="CL981" s="327"/>
      <c r="CM981" s="327"/>
      <c r="CN981" s="327"/>
      <c r="CO981" s="327"/>
      <c r="CP981" s="327"/>
      <c r="CQ981" s="327"/>
      <c r="CR981" s="327"/>
      <c r="CS981" s="327"/>
      <c r="CT981" s="327"/>
      <c r="CU981" s="327"/>
      <c r="CV981" s="327"/>
      <c r="CW981" s="327"/>
      <c r="CX981" s="327"/>
      <c r="CY981" s="327"/>
      <c r="CZ981" s="327"/>
      <c r="DA981" s="327"/>
      <c r="DB981" s="327"/>
      <c r="DC981" s="327"/>
      <c r="DD981" s="327"/>
      <c r="DE981" s="327"/>
      <c r="DF981" s="327"/>
      <c r="DG981" s="327"/>
      <c r="DH981" s="327"/>
      <c r="DI981" s="327"/>
      <c r="DJ981" s="327"/>
      <c r="DK981" s="327"/>
      <c r="DL981" s="327"/>
      <c r="DM981" s="327"/>
      <c r="DN981" s="327"/>
      <c r="DO981" s="327"/>
      <c r="DP981" s="327"/>
      <c r="DQ981" s="327"/>
      <c r="DR981" s="327"/>
      <c r="DS981" s="327"/>
      <c r="DT981" s="327"/>
      <c r="DU981" s="327"/>
      <c r="DV981" s="327"/>
      <c r="DW981" s="327"/>
      <c r="DX981" s="327"/>
      <c r="DY981" s="327"/>
      <c r="DZ981" s="327"/>
      <c r="EA981" s="327"/>
      <c r="EB981" s="327"/>
      <c r="EC981" s="327"/>
      <c r="ED981" s="327"/>
      <c r="EE981" s="327"/>
      <c r="EF981" s="327"/>
      <c r="EG981" s="327"/>
      <c r="EH981" s="327"/>
      <c r="EI981" s="327"/>
      <c r="EJ981" s="327"/>
      <c r="EK981" s="327"/>
      <c r="EL981" s="327"/>
      <c r="EM981" s="327"/>
      <c r="EN981" s="327"/>
      <c r="EO981" s="327"/>
      <c r="EP981" s="327"/>
      <c r="EQ981" s="327"/>
      <c r="ER981" s="327"/>
      <c r="ES981" s="327"/>
      <c r="ET981" s="327"/>
      <c r="EU981" s="327"/>
      <c r="EV981" s="327"/>
      <c r="EW981" s="327"/>
      <c r="EX981" s="327"/>
      <c r="EY981" s="327"/>
      <c r="EZ981" s="327"/>
      <c r="FA981" s="327"/>
      <c r="FB981" s="327"/>
      <c r="FC981" s="327"/>
      <c r="FD981" s="327"/>
      <c r="FE981" s="327"/>
      <c r="FF981" s="327"/>
      <c r="FG981" s="327"/>
      <c r="FH981" s="327"/>
      <c r="FI981" s="327"/>
      <c r="FJ981" s="327"/>
      <c r="FK981" s="327"/>
      <c r="FL981" s="327"/>
      <c r="FM981" s="327"/>
      <c r="FN981" s="327"/>
      <c r="FO981" s="327"/>
      <c r="FP981" s="327"/>
    </row>
    <row r="982" spans="1:259" s="201" customFormat="1" ht="12.95" customHeight="1">
      <c r="A982" s="398" t="s">
        <v>1186</v>
      </c>
      <c r="B982" s="524"/>
      <c r="C982" s="524"/>
      <c r="D982" s="131">
        <v>120003355</v>
      </c>
      <c r="E982" s="1205" t="s">
        <v>4892</v>
      </c>
      <c r="F982" s="1205"/>
      <c r="G982" s="524"/>
      <c r="H982" s="524"/>
      <c r="I982" s="1656" t="s">
        <v>2605</v>
      </c>
      <c r="J982" s="1661" t="s">
        <v>2606</v>
      </c>
      <c r="K982" s="1661" t="s">
        <v>4719</v>
      </c>
      <c r="L982" s="470" t="s">
        <v>149</v>
      </c>
      <c r="M982" s="760" t="s">
        <v>4706</v>
      </c>
      <c r="N982" s="131" t="s">
        <v>120</v>
      </c>
      <c r="O982" s="1707" t="s">
        <v>83</v>
      </c>
      <c r="P982" s="771" t="s">
        <v>106</v>
      </c>
      <c r="Q982" s="770" t="s">
        <v>107</v>
      </c>
      <c r="R982" s="398" t="s">
        <v>2149</v>
      </c>
      <c r="S982" s="1027" t="s">
        <v>109</v>
      </c>
      <c r="T982" s="771" t="s">
        <v>106</v>
      </c>
      <c r="U982" s="770" t="s">
        <v>121</v>
      </c>
      <c r="V982" s="770" t="s">
        <v>111</v>
      </c>
      <c r="W982" s="771">
        <v>60</v>
      </c>
      <c r="X982" s="770" t="s">
        <v>112</v>
      </c>
      <c r="Y982" s="771"/>
      <c r="Z982" s="1736"/>
      <c r="AA982" s="771"/>
      <c r="AB982" s="470">
        <v>30</v>
      </c>
      <c r="AC982" s="470">
        <v>60</v>
      </c>
      <c r="AD982" s="470">
        <v>10</v>
      </c>
      <c r="AE982" s="773" t="s">
        <v>128</v>
      </c>
      <c r="AF982" s="830" t="s">
        <v>114</v>
      </c>
      <c r="AG982" s="610">
        <v>40</v>
      </c>
      <c r="AH982" s="797">
        <v>1798762.55</v>
      </c>
      <c r="AI982" s="739">
        <v>71950502</v>
      </c>
      <c r="AJ982" s="739">
        <f t="shared" si="56"/>
        <v>80584562.24000001</v>
      </c>
      <c r="AK982" s="740"/>
      <c r="AL982" s="741"/>
      <c r="AM982" s="817"/>
      <c r="AN982" s="1847" t="s">
        <v>115</v>
      </c>
      <c r="AO982" s="1870"/>
      <c r="AP982" s="770"/>
      <c r="AQ982" s="770"/>
      <c r="AR982" s="770"/>
      <c r="AS982" s="770" t="s">
        <v>2608</v>
      </c>
      <c r="AT982" s="770"/>
      <c r="AU982" s="770"/>
      <c r="AV982" s="770"/>
      <c r="AW982" s="411"/>
      <c r="AX982" s="411"/>
      <c r="AY982" s="411"/>
      <c r="AZ982" s="606" t="s">
        <v>4711</v>
      </c>
      <c r="BA982" s="411"/>
      <c r="BB982" s="326"/>
      <c r="BC982" s="326"/>
      <c r="BD982" s="106"/>
      <c r="BE982" s="983">
        <v>882</v>
      </c>
      <c r="BF982" s="327"/>
      <c r="BG982" s="327"/>
      <c r="BH982" s="327"/>
      <c r="BI982" s="327"/>
      <c r="BJ982" s="327"/>
      <c r="BK982" s="327"/>
      <c r="BL982" s="327"/>
      <c r="BM982" s="327"/>
      <c r="BN982" s="327"/>
      <c r="BO982" s="327"/>
      <c r="BP982" s="327"/>
      <c r="BQ982" s="327"/>
      <c r="BR982" s="327"/>
      <c r="BS982" s="327"/>
      <c r="BT982" s="327"/>
      <c r="BU982" s="327"/>
      <c r="BV982" s="327"/>
      <c r="BW982" s="327"/>
      <c r="BX982" s="327"/>
      <c r="BY982" s="327"/>
      <c r="BZ982" s="327"/>
      <c r="CA982" s="327"/>
      <c r="CB982" s="327"/>
      <c r="CC982" s="327"/>
      <c r="CD982" s="327"/>
      <c r="CE982" s="327"/>
      <c r="CF982" s="327"/>
      <c r="CG982" s="327"/>
      <c r="CH982" s="327"/>
      <c r="CI982" s="327"/>
      <c r="CJ982" s="327"/>
      <c r="CK982" s="327"/>
      <c r="CL982" s="327"/>
      <c r="CM982" s="327"/>
      <c r="CN982" s="327"/>
      <c r="CO982" s="327"/>
      <c r="CP982" s="327"/>
      <c r="CQ982" s="327"/>
      <c r="CR982" s="327"/>
      <c r="CS982" s="327"/>
      <c r="CT982" s="327"/>
      <c r="CU982" s="327"/>
      <c r="CV982" s="327"/>
      <c r="CW982" s="327"/>
      <c r="CX982" s="327"/>
      <c r="CY982" s="327"/>
      <c r="CZ982" s="327"/>
      <c r="DA982" s="327"/>
      <c r="DB982" s="327"/>
      <c r="DC982" s="327"/>
      <c r="DD982" s="327"/>
      <c r="DE982" s="327"/>
      <c r="DF982" s="327"/>
      <c r="DG982" s="327"/>
      <c r="DH982" s="327"/>
      <c r="DI982" s="327"/>
      <c r="DJ982" s="327"/>
      <c r="DK982" s="327"/>
      <c r="DL982" s="327"/>
      <c r="DM982" s="327"/>
      <c r="DN982" s="327"/>
      <c r="DO982" s="327"/>
      <c r="DP982" s="327"/>
      <c r="DQ982" s="327"/>
      <c r="DR982" s="327"/>
      <c r="DS982" s="327"/>
      <c r="DT982" s="327"/>
      <c r="DU982" s="327"/>
      <c r="DV982" s="327"/>
      <c r="DW982" s="327"/>
      <c r="DX982" s="327"/>
      <c r="DY982" s="327"/>
      <c r="DZ982" s="327"/>
      <c r="EA982" s="327"/>
      <c r="EB982" s="327"/>
      <c r="EC982" s="327"/>
      <c r="ED982" s="327"/>
      <c r="EE982" s="327"/>
      <c r="EF982" s="327"/>
      <c r="EG982" s="327"/>
      <c r="EH982" s="327"/>
      <c r="EI982" s="327"/>
      <c r="EJ982" s="327"/>
      <c r="EK982" s="327"/>
      <c r="EL982" s="327"/>
      <c r="EM982" s="327"/>
      <c r="EN982" s="327"/>
      <c r="EO982" s="327"/>
      <c r="EP982" s="327"/>
      <c r="EQ982" s="327"/>
      <c r="ER982" s="327"/>
      <c r="ES982" s="327"/>
      <c r="ET982" s="327"/>
      <c r="EU982" s="327"/>
      <c r="EV982" s="327"/>
      <c r="EW982" s="327"/>
      <c r="EX982" s="327"/>
      <c r="EY982" s="327"/>
      <c r="EZ982" s="327"/>
      <c r="FA982" s="327"/>
      <c r="FB982" s="327"/>
      <c r="FC982" s="327"/>
      <c r="FD982" s="327"/>
      <c r="FE982" s="327"/>
      <c r="FF982" s="327"/>
      <c r="FG982" s="327"/>
      <c r="FH982" s="327"/>
      <c r="FI982" s="327"/>
      <c r="FJ982" s="327"/>
      <c r="FK982" s="327"/>
      <c r="FL982" s="327"/>
      <c r="FM982" s="327"/>
      <c r="FN982" s="327"/>
      <c r="FO982" s="327"/>
      <c r="FP982" s="327"/>
      <c r="FQ982" s="327"/>
      <c r="FR982" s="327"/>
      <c r="FS982" s="327"/>
      <c r="FT982" s="327"/>
      <c r="FU982" s="327"/>
      <c r="FV982" s="327"/>
      <c r="FW982" s="327"/>
      <c r="FX982" s="327"/>
      <c r="FY982" s="327"/>
      <c r="FZ982" s="327"/>
      <c r="GA982" s="327"/>
    </row>
    <row r="983" spans="1:259" s="201" customFormat="1" ht="12.95" customHeight="1">
      <c r="A983" s="61" t="s">
        <v>8485</v>
      </c>
      <c r="B983" s="213"/>
      <c r="C983" s="213"/>
      <c r="D983" s="131">
        <v>210036423</v>
      </c>
      <c r="E983" s="641" t="s">
        <v>1377</v>
      </c>
      <c r="F983" s="641"/>
      <c r="G983" s="217">
        <v>22100587</v>
      </c>
      <c r="H983" s="157"/>
      <c r="I983" s="661" t="s">
        <v>2609</v>
      </c>
      <c r="J983" s="228" t="s">
        <v>2610</v>
      </c>
      <c r="K983" s="231" t="s">
        <v>2611</v>
      </c>
      <c r="L983" s="157" t="s">
        <v>103</v>
      </c>
      <c r="M983" s="233"/>
      <c r="N983" s="157"/>
      <c r="O983" s="238" t="s">
        <v>105</v>
      </c>
      <c r="P983" s="159" t="s">
        <v>106</v>
      </c>
      <c r="Q983" s="157" t="s">
        <v>107</v>
      </c>
      <c r="R983" s="391" t="s">
        <v>1092</v>
      </c>
      <c r="S983" s="219" t="s">
        <v>109</v>
      </c>
      <c r="T983" s="159" t="s">
        <v>106</v>
      </c>
      <c r="U983" s="157" t="s">
        <v>121</v>
      </c>
      <c r="V983" s="157" t="s">
        <v>111</v>
      </c>
      <c r="W983" s="159">
        <v>60</v>
      </c>
      <c r="X983" s="158" t="s">
        <v>112</v>
      </c>
      <c r="Y983" s="159"/>
      <c r="Z983" s="238"/>
      <c r="AA983" s="159"/>
      <c r="AB983" s="160"/>
      <c r="AC983" s="161">
        <v>90</v>
      </c>
      <c r="AD983" s="161">
        <v>10</v>
      </c>
      <c r="AE983" s="162" t="s">
        <v>128</v>
      </c>
      <c r="AF983" s="219" t="s">
        <v>114</v>
      </c>
      <c r="AG983" s="163">
        <v>100</v>
      </c>
      <c r="AH983" s="164">
        <v>412.16</v>
      </c>
      <c r="AI983" s="152">
        <f>AG983*AH983</f>
        <v>41216</v>
      </c>
      <c r="AJ983" s="712">
        <f t="shared" si="56"/>
        <v>46161.920000000006</v>
      </c>
      <c r="AK983" s="154"/>
      <c r="AL983" s="154"/>
      <c r="AM983" s="249"/>
      <c r="AN983" s="1219" t="s">
        <v>115</v>
      </c>
      <c r="AO983" s="1063"/>
      <c r="AP983" s="231"/>
      <c r="AQ983" s="157"/>
      <c r="AR983" s="157"/>
      <c r="AS983" s="157" t="s">
        <v>2612</v>
      </c>
      <c r="AT983" s="157"/>
      <c r="AU983" s="157"/>
      <c r="AV983" s="157"/>
      <c r="AW983" s="75"/>
      <c r="AX983" s="75"/>
      <c r="AY983" s="75"/>
      <c r="AZ983" s="75"/>
      <c r="BA983" s="76"/>
      <c r="BB983" s="381"/>
      <c r="BC983" s="156"/>
      <c r="BD983" s="156"/>
      <c r="BE983" s="983">
        <v>883</v>
      </c>
    </row>
    <row r="984" spans="1:259" s="201" customFormat="1" ht="12.95" customHeight="1">
      <c r="A984" s="61" t="s">
        <v>8485</v>
      </c>
      <c r="B984" s="213"/>
      <c r="C984" s="213"/>
      <c r="D984" s="131">
        <v>210036424</v>
      </c>
      <c r="E984" s="641" t="s">
        <v>1378</v>
      </c>
      <c r="F984" s="641"/>
      <c r="G984" s="217">
        <v>22100588</v>
      </c>
      <c r="H984" s="157"/>
      <c r="I984" s="661" t="s">
        <v>2609</v>
      </c>
      <c r="J984" s="228" t="s">
        <v>2610</v>
      </c>
      <c r="K984" s="231" t="s">
        <v>2611</v>
      </c>
      <c r="L984" s="157" t="s">
        <v>103</v>
      </c>
      <c r="M984" s="146"/>
      <c r="N984" s="157"/>
      <c r="O984" s="238" t="s">
        <v>105</v>
      </c>
      <c r="P984" s="159" t="s">
        <v>106</v>
      </c>
      <c r="Q984" s="157" t="s">
        <v>107</v>
      </c>
      <c r="R984" s="391" t="s">
        <v>1092</v>
      </c>
      <c r="S984" s="219" t="s">
        <v>109</v>
      </c>
      <c r="T984" s="159" t="s">
        <v>106</v>
      </c>
      <c r="U984" s="157" t="s">
        <v>121</v>
      </c>
      <c r="V984" s="157" t="s">
        <v>111</v>
      </c>
      <c r="W984" s="159">
        <v>60</v>
      </c>
      <c r="X984" s="158" t="s">
        <v>112</v>
      </c>
      <c r="Y984" s="159"/>
      <c r="Z984" s="238"/>
      <c r="AA984" s="159"/>
      <c r="AB984" s="686"/>
      <c r="AC984" s="161">
        <v>90</v>
      </c>
      <c r="AD984" s="161">
        <v>10</v>
      </c>
      <c r="AE984" s="162" t="s">
        <v>128</v>
      </c>
      <c r="AF984" s="157" t="s">
        <v>114</v>
      </c>
      <c r="AG984" s="163">
        <v>50</v>
      </c>
      <c r="AH984" s="164">
        <v>472.78</v>
      </c>
      <c r="AI984" s="152">
        <f>AG984*AH984</f>
        <v>23639</v>
      </c>
      <c r="AJ984" s="153">
        <f t="shared" si="56"/>
        <v>26475.680000000004</v>
      </c>
      <c r="AK984" s="154"/>
      <c r="AL984" s="154"/>
      <c r="AM984" s="154"/>
      <c r="AN984" s="165" t="s">
        <v>115</v>
      </c>
      <c r="AO984" s="157"/>
      <c r="AP984" s="157"/>
      <c r="AQ984" s="157"/>
      <c r="AR984" s="157"/>
      <c r="AS984" s="157" t="s">
        <v>2613</v>
      </c>
      <c r="AT984" s="157"/>
      <c r="AU984" s="157"/>
      <c r="AV984" s="157"/>
      <c r="AW984" s="75"/>
      <c r="AX984" s="75"/>
      <c r="AY984" s="75"/>
      <c r="AZ984" s="75"/>
      <c r="BA984" s="76"/>
      <c r="BB984" s="381"/>
      <c r="BC984" s="156"/>
      <c r="BD984" s="156"/>
      <c r="BE984" s="983">
        <v>884</v>
      </c>
    </row>
    <row r="985" spans="1:259" s="201" customFormat="1" ht="12.95" customHeight="1">
      <c r="A985" s="61" t="s">
        <v>8485</v>
      </c>
      <c r="B985" s="213"/>
      <c r="C985" s="213"/>
      <c r="D985" s="131">
        <v>210036425</v>
      </c>
      <c r="E985" s="641" t="s">
        <v>1379</v>
      </c>
      <c r="F985" s="641"/>
      <c r="G985" s="217">
        <v>22100589</v>
      </c>
      <c r="H985" s="157"/>
      <c r="I985" s="661" t="s">
        <v>2609</v>
      </c>
      <c r="J985" s="228" t="s">
        <v>2610</v>
      </c>
      <c r="K985" s="231" t="s">
        <v>2611</v>
      </c>
      <c r="L985" s="157" t="s">
        <v>103</v>
      </c>
      <c r="M985" s="233"/>
      <c r="N985" s="157"/>
      <c r="O985" s="238" t="s">
        <v>105</v>
      </c>
      <c r="P985" s="159" t="s">
        <v>106</v>
      </c>
      <c r="Q985" s="157" t="s">
        <v>107</v>
      </c>
      <c r="R985" s="391" t="s">
        <v>1092</v>
      </c>
      <c r="S985" s="219" t="s">
        <v>109</v>
      </c>
      <c r="T985" s="159" t="s">
        <v>106</v>
      </c>
      <c r="U985" s="157" t="s">
        <v>121</v>
      </c>
      <c r="V985" s="157" t="s">
        <v>111</v>
      </c>
      <c r="W985" s="159">
        <v>60</v>
      </c>
      <c r="X985" s="158" t="s">
        <v>112</v>
      </c>
      <c r="Y985" s="159"/>
      <c r="Z985" s="238"/>
      <c r="AA985" s="159"/>
      <c r="AB985" s="160"/>
      <c r="AC985" s="161">
        <v>90</v>
      </c>
      <c r="AD985" s="161">
        <v>10</v>
      </c>
      <c r="AE985" s="162" t="s">
        <v>128</v>
      </c>
      <c r="AF985" s="219" t="s">
        <v>114</v>
      </c>
      <c r="AG985" s="163">
        <v>20</v>
      </c>
      <c r="AH985" s="164">
        <v>1515.32</v>
      </c>
      <c r="AI985" s="152">
        <f>AG985*AH985</f>
        <v>30306.399999999998</v>
      </c>
      <c r="AJ985" s="712">
        <f t="shared" si="56"/>
        <v>33943.167999999998</v>
      </c>
      <c r="AK985" s="154"/>
      <c r="AL985" s="154"/>
      <c r="AM985" s="249"/>
      <c r="AN985" s="1219" t="s">
        <v>115</v>
      </c>
      <c r="AO985" s="1063"/>
      <c r="AP985" s="157"/>
      <c r="AQ985" s="157"/>
      <c r="AR985" s="157"/>
      <c r="AS985" s="157" t="s">
        <v>2614</v>
      </c>
      <c r="AT985" s="157"/>
      <c r="AU985" s="157"/>
      <c r="AV985" s="157"/>
      <c r="AW985" s="75"/>
      <c r="AX985" s="75"/>
      <c r="AY985" s="75"/>
      <c r="AZ985" s="75"/>
      <c r="BA985" s="76"/>
      <c r="BB985" s="381"/>
      <c r="BC985" s="156"/>
      <c r="BD985" s="156"/>
      <c r="BE985" s="983">
        <v>885</v>
      </c>
    </row>
    <row r="986" spans="1:259" s="326" customFormat="1" ht="13.15" customHeight="1">
      <c r="A986" s="61" t="s">
        <v>8485</v>
      </c>
      <c r="B986" s="213"/>
      <c r="C986" s="213"/>
      <c r="D986" s="131">
        <v>210034430</v>
      </c>
      <c r="E986" s="216" t="s">
        <v>1487</v>
      </c>
      <c r="F986" s="216"/>
      <c r="G986" s="217">
        <v>22100590</v>
      </c>
      <c r="H986" s="157"/>
      <c r="I986" s="157" t="s">
        <v>2615</v>
      </c>
      <c r="J986" s="158" t="s">
        <v>2616</v>
      </c>
      <c r="K986" s="157" t="s">
        <v>2617</v>
      </c>
      <c r="L986" s="157" t="s">
        <v>103</v>
      </c>
      <c r="M986" s="146"/>
      <c r="N986" s="157"/>
      <c r="O986" s="159" t="s">
        <v>105</v>
      </c>
      <c r="P986" s="159" t="s">
        <v>106</v>
      </c>
      <c r="Q986" s="157" t="s">
        <v>107</v>
      </c>
      <c r="R986" s="391" t="s">
        <v>1092</v>
      </c>
      <c r="S986" s="157" t="s">
        <v>109</v>
      </c>
      <c r="T986" s="159" t="s">
        <v>106</v>
      </c>
      <c r="U986" s="157" t="s">
        <v>121</v>
      </c>
      <c r="V986" s="157" t="s">
        <v>111</v>
      </c>
      <c r="W986" s="159">
        <v>60</v>
      </c>
      <c r="X986" s="158" t="s">
        <v>112</v>
      </c>
      <c r="Y986" s="159"/>
      <c r="Z986" s="159"/>
      <c r="AA986" s="159"/>
      <c r="AB986" s="160"/>
      <c r="AC986" s="161">
        <v>90</v>
      </c>
      <c r="AD986" s="161">
        <v>10</v>
      </c>
      <c r="AE986" s="162" t="s">
        <v>128</v>
      </c>
      <c r="AF986" s="157" t="s">
        <v>114</v>
      </c>
      <c r="AG986" s="163">
        <v>10</v>
      </c>
      <c r="AH986" s="164">
        <v>181800</v>
      </c>
      <c r="AI986" s="152">
        <f>AG986*AH986</f>
        <v>1818000</v>
      </c>
      <c r="AJ986" s="153">
        <f t="shared" si="56"/>
        <v>2036160.0000000002</v>
      </c>
      <c r="AK986" s="154"/>
      <c r="AL986" s="154"/>
      <c r="AM986" s="154"/>
      <c r="AN986" s="165" t="s">
        <v>115</v>
      </c>
      <c r="AO986" s="157"/>
      <c r="AP986" s="157"/>
      <c r="AQ986" s="157"/>
      <c r="AR986" s="157"/>
      <c r="AS986" s="157" t="s">
        <v>2618</v>
      </c>
      <c r="AT986" s="157"/>
      <c r="AU986" s="157"/>
      <c r="AV986" s="157"/>
      <c r="AW986" s="75"/>
      <c r="AX986" s="75"/>
      <c r="AY986" s="75"/>
      <c r="AZ986" s="75"/>
      <c r="BA986" s="76"/>
      <c r="BB986" s="381"/>
      <c r="BC986" s="156"/>
      <c r="BD986" s="156"/>
      <c r="BE986" s="983">
        <v>886</v>
      </c>
    </row>
    <row r="987" spans="1:259" s="201" customFormat="1" ht="13.15" customHeight="1">
      <c r="A987" s="61" t="s">
        <v>8485</v>
      </c>
      <c r="B987" s="213"/>
      <c r="C987" s="213"/>
      <c r="D987" s="131">
        <v>210034897</v>
      </c>
      <c r="E987" s="216" t="s">
        <v>3676</v>
      </c>
      <c r="F987" s="216"/>
      <c r="G987" s="217">
        <v>22100591</v>
      </c>
      <c r="H987" s="157"/>
      <c r="I987" s="157" t="s">
        <v>2619</v>
      </c>
      <c r="J987" s="158" t="s">
        <v>2616</v>
      </c>
      <c r="K987" s="157" t="s">
        <v>2620</v>
      </c>
      <c r="L987" s="157" t="s">
        <v>103</v>
      </c>
      <c r="M987" s="146"/>
      <c r="N987" s="157"/>
      <c r="O987" s="159" t="s">
        <v>105</v>
      </c>
      <c r="P987" s="159" t="s">
        <v>106</v>
      </c>
      <c r="Q987" s="157" t="s">
        <v>107</v>
      </c>
      <c r="R987" s="391" t="s">
        <v>1092</v>
      </c>
      <c r="S987" s="157" t="s">
        <v>109</v>
      </c>
      <c r="T987" s="159" t="s">
        <v>106</v>
      </c>
      <c r="U987" s="157" t="s">
        <v>121</v>
      </c>
      <c r="V987" s="157" t="s">
        <v>111</v>
      </c>
      <c r="W987" s="159">
        <v>60</v>
      </c>
      <c r="X987" s="158" t="s">
        <v>112</v>
      </c>
      <c r="Y987" s="159"/>
      <c r="Z987" s="159"/>
      <c r="AA987" s="159"/>
      <c r="AB987" s="160"/>
      <c r="AC987" s="161">
        <v>90</v>
      </c>
      <c r="AD987" s="161">
        <v>10</v>
      </c>
      <c r="AE987" s="162" t="s">
        <v>128</v>
      </c>
      <c r="AF987" s="157" t="s">
        <v>114</v>
      </c>
      <c r="AG987" s="163">
        <v>2</v>
      </c>
      <c r="AH987" s="164">
        <v>223445</v>
      </c>
      <c r="AI987" s="905">
        <v>0</v>
      </c>
      <c r="AJ987" s="905">
        <v>0</v>
      </c>
      <c r="AK987" s="154"/>
      <c r="AL987" s="154"/>
      <c r="AM987" s="154"/>
      <c r="AN987" s="165" t="s">
        <v>115</v>
      </c>
      <c r="AO987" s="157"/>
      <c r="AP987" s="157"/>
      <c r="AQ987" s="157"/>
      <c r="AR987" s="157"/>
      <c r="AS987" s="157" t="s">
        <v>2621</v>
      </c>
      <c r="AT987" s="157"/>
      <c r="AU987" s="157"/>
      <c r="AV987" s="157"/>
      <c r="AW987" s="75"/>
      <c r="AX987" s="75"/>
      <c r="AY987" s="75"/>
      <c r="AZ987" s="75"/>
      <c r="BA987" s="76"/>
      <c r="BB987" s="76"/>
      <c r="BC987" s="156"/>
      <c r="BD987" s="156"/>
      <c r="BE987" s="983">
        <v>887</v>
      </c>
    </row>
    <row r="988" spans="1:259" s="201" customFormat="1" ht="12.75" customHeight="1">
      <c r="A988" s="621" t="s">
        <v>331</v>
      </c>
      <c r="B988" s="529"/>
      <c r="C988" s="529"/>
      <c r="D988" s="965">
        <v>210034897</v>
      </c>
      <c r="E988" s="1605" t="s">
        <v>9084</v>
      </c>
      <c r="F988" s="1605" t="s">
        <v>3676</v>
      </c>
      <c r="G988" s="529"/>
      <c r="H988" s="529"/>
      <c r="I988" s="1666" t="s">
        <v>2619</v>
      </c>
      <c r="J988" s="1029" t="s">
        <v>2616</v>
      </c>
      <c r="K988" s="1029" t="s">
        <v>2620</v>
      </c>
      <c r="L988" s="1262" t="s">
        <v>103</v>
      </c>
      <c r="M988" s="321"/>
      <c r="N988" s="530"/>
      <c r="O988" s="1270" t="s">
        <v>105</v>
      </c>
      <c r="P988" s="321" t="s">
        <v>106</v>
      </c>
      <c r="Q988" s="530" t="s">
        <v>107</v>
      </c>
      <c r="R988" s="321" t="s">
        <v>1155</v>
      </c>
      <c r="S988" s="1280" t="s">
        <v>109</v>
      </c>
      <c r="T988" s="321" t="s">
        <v>106</v>
      </c>
      <c r="U988" s="530" t="s">
        <v>121</v>
      </c>
      <c r="V988" s="530" t="s">
        <v>111</v>
      </c>
      <c r="W988" s="321">
        <v>60</v>
      </c>
      <c r="X988" s="530" t="s">
        <v>112</v>
      </c>
      <c r="Y988" s="321"/>
      <c r="Z988" s="1306"/>
      <c r="AA988" s="321"/>
      <c r="AB988" s="1327">
        <v>0</v>
      </c>
      <c r="AC988" s="530">
        <v>90</v>
      </c>
      <c r="AD988" s="530">
        <v>10</v>
      </c>
      <c r="AE988" s="618" t="s">
        <v>128</v>
      </c>
      <c r="AF988" s="530" t="s">
        <v>114</v>
      </c>
      <c r="AG988" s="618">
        <v>2</v>
      </c>
      <c r="AH988" s="960">
        <v>223445</v>
      </c>
      <c r="AI988" s="620">
        <v>446890</v>
      </c>
      <c r="AJ988" s="620">
        <v>500516.80000000005</v>
      </c>
      <c r="AK988" s="619"/>
      <c r="AL988" s="620"/>
      <c r="AM988" s="620"/>
      <c r="AN988" s="621" t="s">
        <v>115</v>
      </c>
      <c r="AO988" s="530"/>
      <c r="AP988" s="530"/>
      <c r="AQ988" s="530"/>
      <c r="AR988" s="530"/>
      <c r="AS988" s="530" t="s">
        <v>2621</v>
      </c>
      <c r="AT988" s="530"/>
      <c r="AU988" s="530"/>
      <c r="AV988" s="530"/>
      <c r="AW988" s="530"/>
      <c r="AX988" s="530"/>
      <c r="AY988" s="530"/>
      <c r="AZ988" s="621" t="s">
        <v>7606</v>
      </c>
      <c r="BA988" s="621"/>
      <c r="BB988" s="254"/>
      <c r="BC988" s="1"/>
      <c r="BD988" s="1" t="e">
        <f>VLOOKUP($F$2877:$F$3305,$E$17:$BE$2871,53,0)</f>
        <v>#VALUE!</v>
      </c>
      <c r="BE988" s="979" t="e">
        <f>BD988+0.5</f>
        <v>#VALUE!</v>
      </c>
    </row>
    <row r="989" spans="1:259" s="201" customFormat="1" ht="13.15" customHeight="1">
      <c r="A989" s="61" t="s">
        <v>8485</v>
      </c>
      <c r="B989" s="213"/>
      <c r="C989" s="213"/>
      <c r="D989" s="131">
        <v>210036426</v>
      </c>
      <c r="E989" s="216" t="s">
        <v>1355</v>
      </c>
      <c r="F989" s="216"/>
      <c r="G989" s="217">
        <v>22100592</v>
      </c>
      <c r="H989" s="145"/>
      <c r="I989" s="145" t="s">
        <v>2622</v>
      </c>
      <c r="J989" s="26" t="s">
        <v>2623</v>
      </c>
      <c r="K989" s="145" t="s">
        <v>2624</v>
      </c>
      <c r="L989" s="145" t="s">
        <v>103</v>
      </c>
      <c r="M989" s="146"/>
      <c r="N989" s="145" t="s">
        <v>120</v>
      </c>
      <c r="O989" s="147" t="s">
        <v>83</v>
      </c>
      <c r="P989" s="147" t="s">
        <v>106</v>
      </c>
      <c r="Q989" s="145" t="s">
        <v>107</v>
      </c>
      <c r="R989" s="182" t="s">
        <v>1092</v>
      </c>
      <c r="S989" s="145" t="s">
        <v>109</v>
      </c>
      <c r="T989" s="147" t="s">
        <v>106</v>
      </c>
      <c r="U989" s="145" t="s">
        <v>121</v>
      </c>
      <c r="V989" s="145" t="s">
        <v>111</v>
      </c>
      <c r="W989" s="147">
        <v>60</v>
      </c>
      <c r="X989" s="26" t="s">
        <v>112</v>
      </c>
      <c r="Y989" s="147"/>
      <c r="Z989" s="147"/>
      <c r="AA989" s="147"/>
      <c r="AB989" s="148">
        <v>30</v>
      </c>
      <c r="AC989" s="149">
        <v>60</v>
      </c>
      <c r="AD989" s="149">
        <v>10</v>
      </c>
      <c r="AE989" s="150" t="s">
        <v>128</v>
      </c>
      <c r="AF989" s="145" t="s">
        <v>114</v>
      </c>
      <c r="AG989" s="151">
        <v>20</v>
      </c>
      <c r="AH989" s="80">
        <v>5076.8</v>
      </c>
      <c r="AI989" s="905">
        <v>0</v>
      </c>
      <c r="AJ989" s="905">
        <v>0</v>
      </c>
      <c r="AK989" s="154"/>
      <c r="AL989" s="154"/>
      <c r="AM989" s="154"/>
      <c r="AN989" s="155" t="s">
        <v>115</v>
      </c>
      <c r="AO989" s="145"/>
      <c r="AP989" s="145"/>
      <c r="AQ989" s="145"/>
      <c r="AR989" s="145"/>
      <c r="AS989" s="26" t="s">
        <v>2625</v>
      </c>
      <c r="AT989" s="145"/>
      <c r="AU989" s="145"/>
      <c r="AV989" s="145"/>
      <c r="AW989" s="75"/>
      <c r="AX989" s="75"/>
      <c r="AY989" s="75"/>
      <c r="AZ989" s="75"/>
      <c r="BA989" s="76"/>
      <c r="BB989" s="76"/>
      <c r="BC989" s="156"/>
      <c r="BD989" s="156"/>
      <c r="BE989" s="983">
        <v>888</v>
      </c>
    </row>
    <row r="990" spans="1:259" s="533" customFormat="1" ht="12.95" customHeight="1">
      <c r="A990" s="621" t="s">
        <v>331</v>
      </c>
      <c r="B990" s="529"/>
      <c r="C990" s="529"/>
      <c r="D990" s="965">
        <v>210036426</v>
      </c>
      <c r="E990" s="1605" t="s">
        <v>9085</v>
      </c>
      <c r="F990" s="1605" t="s">
        <v>1355</v>
      </c>
      <c r="G990" s="529"/>
      <c r="H990" s="529"/>
      <c r="I990" s="1276" t="s">
        <v>2622</v>
      </c>
      <c r="J990" s="530" t="s">
        <v>2623</v>
      </c>
      <c r="K990" s="530" t="s">
        <v>2624</v>
      </c>
      <c r="L990" s="1262" t="s">
        <v>103</v>
      </c>
      <c r="M990" s="1306"/>
      <c r="N990" s="530" t="s">
        <v>120</v>
      </c>
      <c r="O990" s="1270" t="s">
        <v>83</v>
      </c>
      <c r="P990" s="321" t="s">
        <v>106</v>
      </c>
      <c r="Q990" s="530" t="s">
        <v>107</v>
      </c>
      <c r="R990" s="321" t="s">
        <v>1155</v>
      </c>
      <c r="S990" s="1280" t="s">
        <v>109</v>
      </c>
      <c r="T990" s="321" t="s">
        <v>106</v>
      </c>
      <c r="U990" s="1029" t="s">
        <v>121</v>
      </c>
      <c r="V990" s="530" t="s">
        <v>111</v>
      </c>
      <c r="W990" s="321">
        <v>60</v>
      </c>
      <c r="X990" s="530" t="s">
        <v>112</v>
      </c>
      <c r="Y990" s="1306"/>
      <c r="Z990" s="1306"/>
      <c r="AA990" s="321"/>
      <c r="AB990" s="321">
        <v>30</v>
      </c>
      <c r="AC990" s="530">
        <v>60</v>
      </c>
      <c r="AD990" s="530">
        <v>10</v>
      </c>
      <c r="AE990" s="618" t="s">
        <v>128</v>
      </c>
      <c r="AF990" s="1280" t="s">
        <v>114</v>
      </c>
      <c r="AG990" s="618">
        <v>20</v>
      </c>
      <c r="AH990" s="960">
        <v>5076.8</v>
      </c>
      <c r="AI990" s="620">
        <v>101536</v>
      </c>
      <c r="AJ990" s="620">
        <v>113720.32000000001</v>
      </c>
      <c r="AK990" s="619"/>
      <c r="AL990" s="620"/>
      <c r="AM990" s="620"/>
      <c r="AN990" s="621" t="s">
        <v>115</v>
      </c>
      <c r="AO990" s="1868"/>
      <c r="AP990" s="1857"/>
      <c r="AQ990" s="530"/>
      <c r="AR990" s="530"/>
      <c r="AS990" s="530" t="s">
        <v>2625</v>
      </c>
      <c r="AT990" s="530"/>
      <c r="AU990" s="530"/>
      <c r="AV990" s="530"/>
      <c r="AW990" s="530"/>
      <c r="AX990" s="530"/>
      <c r="AY990" s="530"/>
      <c r="AZ990" s="621" t="s">
        <v>7606</v>
      </c>
      <c r="BA990" s="621"/>
      <c r="BB990" s="254"/>
      <c r="BC990" s="1"/>
      <c r="BD990" s="1" t="e">
        <f>VLOOKUP($F$2877:$F$3305,$E$17:$BE$2871,53,0)</f>
        <v>#VALUE!</v>
      </c>
      <c r="BE990" s="979" t="e">
        <f>BD990+0.5</f>
        <v>#VALUE!</v>
      </c>
      <c r="BF990" s="1529"/>
      <c r="BG990" s="1529"/>
      <c r="BH990" s="1529"/>
      <c r="BI990" s="1529"/>
      <c r="BJ990" s="1529"/>
      <c r="BK990" s="1529"/>
      <c r="BL990" s="1529"/>
      <c r="BM990" s="1529"/>
      <c r="BN990" s="1529"/>
      <c r="BO990" s="1529"/>
      <c r="BP990" s="1529"/>
      <c r="BQ990" s="1529"/>
      <c r="BR990" s="1529"/>
      <c r="BS990" s="1529"/>
      <c r="BT990" s="1529"/>
      <c r="BU990" s="1529"/>
      <c r="BV990" s="1529"/>
      <c r="BW990" s="1529"/>
      <c r="BX990" s="1529"/>
      <c r="BY990" s="1529"/>
      <c r="BZ990" s="1529"/>
      <c r="CA990" s="1529"/>
      <c r="CB990" s="1529"/>
      <c r="CC990" s="1529"/>
      <c r="CD990" s="1529"/>
      <c r="CE990" s="1529"/>
      <c r="CF990" s="1529"/>
      <c r="CG990" s="1529"/>
      <c r="CH990" s="1529"/>
      <c r="CI990" s="1529"/>
      <c r="CJ990" s="1529"/>
      <c r="CK990" s="1529"/>
      <c r="CL990" s="1529"/>
      <c r="CM990" s="1529"/>
      <c r="CN990" s="1529"/>
      <c r="CO990" s="1529"/>
      <c r="CP990" s="1529"/>
      <c r="CQ990" s="1529"/>
      <c r="CR990" s="1529"/>
      <c r="CS990" s="1529"/>
      <c r="CT990" s="1529"/>
      <c r="CU990" s="1529"/>
      <c r="CV990" s="1529"/>
      <c r="CW990" s="1529"/>
      <c r="CX990" s="1529"/>
      <c r="CY990" s="1529"/>
      <c r="CZ990" s="1529"/>
      <c r="DA990" s="1529"/>
      <c r="DB990" s="1529"/>
      <c r="DC990" s="1529"/>
      <c r="DD990" s="1529"/>
      <c r="DE990" s="1529"/>
      <c r="DF990" s="1529"/>
      <c r="DG990" s="1529"/>
      <c r="DH990" s="1529"/>
      <c r="DI990" s="1529"/>
      <c r="DJ990" s="1529"/>
      <c r="DK990" s="1529"/>
      <c r="DL990" s="1529"/>
      <c r="DM990" s="1529"/>
      <c r="DN990" s="1529"/>
      <c r="DO990" s="1529"/>
      <c r="DP990" s="1529"/>
      <c r="DQ990" s="1529"/>
      <c r="DR990" s="1529"/>
      <c r="DS990" s="1529"/>
      <c r="DT990" s="1529"/>
      <c r="DU990" s="1529"/>
      <c r="DV990" s="1529"/>
      <c r="DW990" s="1529"/>
      <c r="DX990" s="1529"/>
      <c r="DY990" s="1529"/>
      <c r="DZ990" s="1529"/>
      <c r="EA990" s="1529"/>
      <c r="EB990" s="1529"/>
      <c r="EC990" s="1529"/>
      <c r="ED990" s="1529"/>
      <c r="EE990" s="1529"/>
      <c r="EF990" s="1529"/>
      <c r="EG990" s="1529"/>
      <c r="EH990" s="1529"/>
      <c r="EI990" s="1529"/>
      <c r="EJ990" s="1529"/>
      <c r="EK990" s="1529"/>
      <c r="EL990" s="1529"/>
      <c r="EM990" s="1529"/>
      <c r="EN990" s="1529"/>
      <c r="EO990" s="1529"/>
      <c r="EP990" s="1529"/>
      <c r="EQ990" s="1529"/>
      <c r="ER990" s="1529"/>
      <c r="ES990" s="1529"/>
      <c r="ET990" s="1529"/>
      <c r="EU990" s="1529"/>
      <c r="EV990" s="1529"/>
      <c r="EW990" s="1529"/>
      <c r="EX990" s="1529"/>
      <c r="EY990" s="1529"/>
      <c r="EZ990" s="1529"/>
      <c r="FA990" s="1529"/>
      <c r="FB990" s="1529"/>
      <c r="FC990" s="1529"/>
      <c r="FD990" s="1529"/>
      <c r="FE990" s="1529"/>
      <c r="FF990" s="1529"/>
      <c r="FG990" s="1529"/>
      <c r="FH990" s="1529"/>
      <c r="FI990" s="1529"/>
      <c r="FJ990" s="1529"/>
      <c r="FK990" s="1529"/>
      <c r="FL990" s="1529"/>
      <c r="FM990" s="1529"/>
      <c r="FN990" s="1529"/>
      <c r="FO990" s="1529"/>
      <c r="FP990" s="1529"/>
      <c r="FQ990" s="1529"/>
      <c r="FR990" s="1529"/>
      <c r="FS990" s="1529"/>
      <c r="FT990" s="1529"/>
      <c r="FU990" s="1529"/>
      <c r="FV990" s="1529"/>
      <c r="FW990" s="1529"/>
      <c r="FX990" s="1529"/>
      <c r="FY990" s="1529"/>
      <c r="FZ990" s="1529"/>
      <c r="GA990" s="1529"/>
      <c r="GB990" s="1529"/>
      <c r="GC990" s="1529"/>
      <c r="GD990" s="1529"/>
      <c r="GE990" s="1529"/>
      <c r="GF990" s="1529"/>
      <c r="GG990" s="1529"/>
      <c r="GH990" s="1529"/>
      <c r="GI990" s="1529"/>
      <c r="GJ990" s="1529"/>
      <c r="GK990" s="1529"/>
      <c r="GL990" s="1529"/>
      <c r="GM990" s="1529"/>
      <c r="GN990" s="1529"/>
      <c r="GO990" s="1529"/>
      <c r="GP990" s="1529"/>
      <c r="GQ990" s="1529"/>
      <c r="GR990" s="1529"/>
      <c r="GS990" s="1529"/>
      <c r="GT990" s="1529"/>
      <c r="GU990" s="1529"/>
      <c r="GV990" s="1529"/>
      <c r="GW990" s="1529"/>
      <c r="GX990" s="1529"/>
      <c r="GY990" s="1529"/>
      <c r="GZ990" s="1529"/>
      <c r="HA990" s="1529"/>
      <c r="HB990" s="1529"/>
      <c r="HC990" s="1529"/>
      <c r="HD990" s="1529"/>
      <c r="HE990" s="1529"/>
      <c r="HF990" s="1529"/>
      <c r="HG990" s="1529"/>
      <c r="HH990" s="1529"/>
      <c r="HI990" s="1529"/>
      <c r="HJ990" s="1529"/>
      <c r="HK990" s="1529"/>
      <c r="HL990" s="1529"/>
      <c r="HM990" s="1529"/>
      <c r="HN990" s="1529"/>
      <c r="HO990" s="1529"/>
      <c r="HP990" s="1529"/>
      <c r="HQ990" s="1529"/>
      <c r="HR990" s="1529"/>
      <c r="HS990" s="1529"/>
      <c r="HT990" s="1529"/>
      <c r="HU990" s="1529"/>
      <c r="HV990" s="1529"/>
      <c r="HW990" s="1529"/>
      <c r="HX990" s="1529"/>
      <c r="HY990" s="1529"/>
      <c r="HZ990" s="1529"/>
      <c r="IA990" s="1529"/>
      <c r="IB990" s="1529"/>
      <c r="IC990" s="1529"/>
      <c r="ID990" s="1529"/>
      <c r="IE990" s="1529"/>
      <c r="IF990" s="1529"/>
      <c r="IG990" s="1529"/>
      <c r="IH990" s="1529"/>
      <c r="II990" s="1529"/>
      <c r="IJ990" s="1529"/>
      <c r="IK990" s="1529"/>
      <c r="IL990" s="1529"/>
      <c r="IM990" s="1529"/>
      <c r="IN990" s="1529"/>
      <c r="IO990" s="1529"/>
      <c r="IP990" s="1529"/>
      <c r="IQ990" s="1529"/>
      <c r="IR990" s="1529"/>
      <c r="IS990" s="1529"/>
      <c r="IT990" s="1529"/>
    </row>
    <row r="991" spans="1:259" s="201" customFormat="1" ht="13.15" customHeight="1">
      <c r="A991" s="61" t="s">
        <v>8485</v>
      </c>
      <c r="B991" s="213"/>
      <c r="C991" s="213"/>
      <c r="D991" s="131">
        <v>210033840</v>
      </c>
      <c r="E991" s="216" t="s">
        <v>1239</v>
      </c>
      <c r="F991" s="216"/>
      <c r="G991" s="217">
        <v>22100640</v>
      </c>
      <c r="H991" s="157"/>
      <c r="I991" s="157" t="s">
        <v>2626</v>
      </c>
      <c r="J991" s="158" t="s">
        <v>2627</v>
      </c>
      <c r="K991" s="157" t="s">
        <v>268</v>
      </c>
      <c r="L991" s="157" t="s">
        <v>103</v>
      </c>
      <c r="M991" s="146"/>
      <c r="N991" s="158" t="s">
        <v>120</v>
      </c>
      <c r="O991" s="159" t="s">
        <v>83</v>
      </c>
      <c r="P991" s="159" t="s">
        <v>106</v>
      </c>
      <c r="Q991" s="157" t="s">
        <v>107</v>
      </c>
      <c r="R991" s="391" t="s">
        <v>1092</v>
      </c>
      <c r="S991" s="157" t="s">
        <v>109</v>
      </c>
      <c r="T991" s="159" t="s">
        <v>106</v>
      </c>
      <c r="U991" s="157" t="s">
        <v>121</v>
      </c>
      <c r="V991" s="157" t="s">
        <v>111</v>
      </c>
      <c r="W991" s="159">
        <v>60</v>
      </c>
      <c r="X991" s="158" t="s">
        <v>112</v>
      </c>
      <c r="Y991" s="159"/>
      <c r="Z991" s="159"/>
      <c r="AA991" s="159"/>
      <c r="AB991" s="160">
        <v>30</v>
      </c>
      <c r="AC991" s="161">
        <v>60</v>
      </c>
      <c r="AD991" s="161">
        <v>10</v>
      </c>
      <c r="AE991" s="162" t="s">
        <v>362</v>
      </c>
      <c r="AF991" s="157" t="s">
        <v>114</v>
      </c>
      <c r="AG991" s="163">
        <v>1</v>
      </c>
      <c r="AH991" s="164">
        <v>117300</v>
      </c>
      <c r="AI991" s="152">
        <v>0</v>
      </c>
      <c r="AJ991" s="153">
        <f>AI991*1.12</f>
        <v>0</v>
      </c>
      <c r="AK991" s="154"/>
      <c r="AL991" s="154"/>
      <c r="AM991" s="154"/>
      <c r="AN991" s="165" t="s">
        <v>115</v>
      </c>
      <c r="AO991" s="157"/>
      <c r="AP991" s="157"/>
      <c r="AQ991" s="157"/>
      <c r="AR991" s="157"/>
      <c r="AS991" s="157" t="s">
        <v>2628</v>
      </c>
      <c r="AT991" s="157"/>
      <c r="AU991" s="157"/>
      <c r="AV991" s="157"/>
      <c r="AW991" s="75"/>
      <c r="AX991" s="75"/>
      <c r="AY991" s="75"/>
      <c r="AZ991" s="75"/>
      <c r="BA991" s="76"/>
      <c r="BB991" s="76"/>
      <c r="BC991" s="156"/>
      <c r="BD991" s="156"/>
      <c r="BE991" s="983">
        <v>889</v>
      </c>
    </row>
    <row r="992" spans="1:259" s="533" customFormat="1" ht="12.95" customHeight="1">
      <c r="A992" s="89" t="s">
        <v>8485</v>
      </c>
      <c r="B992" s="110"/>
      <c r="C992" s="110"/>
      <c r="D992" s="89">
        <v>210033840</v>
      </c>
      <c r="E992" s="1586" t="s">
        <v>3833</v>
      </c>
      <c r="F992" s="1586"/>
      <c r="G992" s="89">
        <v>22100640</v>
      </c>
      <c r="H992" s="260"/>
      <c r="I992" s="1635" t="s">
        <v>2626</v>
      </c>
      <c r="J992" s="114" t="s">
        <v>2627</v>
      </c>
      <c r="K992" s="114" t="s">
        <v>268</v>
      </c>
      <c r="L992" s="89" t="s">
        <v>103</v>
      </c>
      <c r="M992" s="268"/>
      <c r="N992" s="62"/>
      <c r="O992" s="191" t="s">
        <v>105</v>
      </c>
      <c r="P992" s="240" t="s">
        <v>106</v>
      </c>
      <c r="Q992" s="241" t="s">
        <v>107</v>
      </c>
      <c r="R992" s="62" t="s">
        <v>1092</v>
      </c>
      <c r="S992" s="188" t="s">
        <v>109</v>
      </c>
      <c r="T992" s="110" t="s">
        <v>106</v>
      </c>
      <c r="U992" s="112" t="s">
        <v>121</v>
      </c>
      <c r="V992" s="188" t="s">
        <v>111</v>
      </c>
      <c r="W992" s="188">
        <v>60</v>
      </c>
      <c r="X992" s="62" t="s">
        <v>112</v>
      </c>
      <c r="Y992" s="62"/>
      <c r="Z992" s="234"/>
      <c r="AA992" s="62"/>
      <c r="AB992" s="1748"/>
      <c r="AC992" s="62">
        <v>90</v>
      </c>
      <c r="AD992" s="261">
        <v>10</v>
      </c>
      <c r="AE992" s="62" t="s">
        <v>362</v>
      </c>
      <c r="AF992" s="62" t="s">
        <v>114</v>
      </c>
      <c r="AG992" s="262">
        <v>1</v>
      </c>
      <c r="AH992" s="263">
        <v>117300</v>
      </c>
      <c r="AI992" s="32">
        <v>0</v>
      </c>
      <c r="AJ992" s="33">
        <f>AI992*1.12</f>
        <v>0</v>
      </c>
      <c r="AK992" s="265"/>
      <c r="AL992" s="265"/>
      <c r="AM992" s="265"/>
      <c r="AN992" s="266" t="s">
        <v>115</v>
      </c>
      <c r="AO992" s="267"/>
      <c r="AP992" s="267"/>
      <c r="AQ992" s="62"/>
      <c r="AR992" s="62"/>
      <c r="AS992" s="62" t="s">
        <v>2628</v>
      </c>
      <c r="AT992" s="260"/>
      <c r="AU992" s="62"/>
      <c r="AV992" s="62"/>
      <c r="AW992" s="62"/>
      <c r="AX992" s="62"/>
      <c r="AY992" s="62"/>
      <c r="AZ992" s="62"/>
      <c r="BA992" s="260"/>
      <c r="BB992" s="201"/>
      <c r="BC992" s="201"/>
      <c r="BD992" s="209"/>
      <c r="BE992" s="983">
        <v>890</v>
      </c>
      <c r="BF992" s="1529"/>
      <c r="BG992" s="1529"/>
      <c r="BH992" s="1529"/>
      <c r="BI992" s="1529"/>
      <c r="BJ992" s="1529"/>
      <c r="BK992" s="1529"/>
      <c r="BL992" s="1529"/>
      <c r="BM992" s="1529"/>
      <c r="BN992" s="1529"/>
      <c r="BO992" s="1529"/>
      <c r="BP992" s="1529"/>
      <c r="BQ992" s="1529"/>
      <c r="BR992" s="1529"/>
      <c r="BS992" s="1529"/>
      <c r="BT992" s="1529"/>
      <c r="BU992" s="1529"/>
      <c r="BV992" s="1529"/>
      <c r="BW992" s="1529"/>
      <c r="BX992" s="1529"/>
      <c r="BY992" s="1529"/>
      <c r="BZ992" s="1529"/>
      <c r="CA992" s="1529"/>
      <c r="CB992" s="1529"/>
      <c r="CC992" s="1529"/>
      <c r="CD992" s="1529"/>
      <c r="CE992" s="1529"/>
      <c r="CF992" s="1529"/>
      <c r="CG992" s="1529"/>
      <c r="CH992" s="1529"/>
      <c r="CI992" s="1529"/>
      <c r="CJ992" s="1529"/>
      <c r="CK992" s="1529"/>
      <c r="CL992" s="1529"/>
      <c r="CM992" s="1529"/>
      <c r="CN992" s="1529"/>
      <c r="CO992" s="1529"/>
      <c r="CP992" s="1529"/>
      <c r="CQ992" s="1529"/>
      <c r="CR992" s="1529"/>
      <c r="CS992" s="1529"/>
      <c r="CT992" s="1529"/>
      <c r="CU992" s="1529"/>
      <c r="CV992" s="1529"/>
      <c r="CW992" s="1529"/>
      <c r="CX992" s="1529"/>
      <c r="CY992" s="1529"/>
      <c r="CZ992" s="1529"/>
      <c r="DA992" s="1529"/>
      <c r="DB992" s="1529"/>
      <c r="DC992" s="1529"/>
      <c r="DD992" s="1529"/>
      <c r="DE992" s="1529"/>
      <c r="DF992" s="1529"/>
      <c r="DG992" s="1529"/>
      <c r="DH992" s="1529"/>
      <c r="DI992" s="1529"/>
      <c r="DJ992" s="1529"/>
      <c r="DK992" s="1529"/>
      <c r="DL992" s="1529"/>
      <c r="DM992" s="1529"/>
      <c r="DN992" s="1529"/>
      <c r="DO992" s="1529"/>
      <c r="DP992" s="1529"/>
      <c r="DQ992" s="1529"/>
      <c r="DR992" s="1529"/>
      <c r="DS992" s="1529"/>
      <c r="DT992" s="1529"/>
      <c r="DU992" s="1529"/>
      <c r="DV992" s="1529"/>
      <c r="DW992" s="1529"/>
      <c r="DX992" s="1529"/>
      <c r="DY992" s="1529"/>
      <c r="DZ992" s="1529"/>
      <c r="EA992" s="1529"/>
      <c r="EB992" s="1529"/>
      <c r="EC992" s="1529"/>
      <c r="ED992" s="1529"/>
      <c r="EE992" s="1529"/>
      <c r="EF992" s="1529"/>
      <c r="EG992" s="1529"/>
      <c r="EH992" s="1529"/>
      <c r="EI992" s="1529"/>
      <c r="EJ992" s="1529"/>
      <c r="EK992" s="1529"/>
      <c r="EL992" s="1529"/>
      <c r="EM992" s="1529"/>
      <c r="EN992" s="1529"/>
      <c r="EO992" s="1529"/>
      <c r="EP992" s="1529"/>
      <c r="EQ992" s="1529"/>
      <c r="ER992" s="1529"/>
      <c r="ES992" s="1529"/>
      <c r="ET992" s="1529"/>
      <c r="EU992" s="1529"/>
      <c r="EV992" s="1529"/>
      <c r="EW992" s="1529"/>
      <c r="EX992" s="1529"/>
      <c r="EY992" s="1529"/>
      <c r="EZ992" s="1529"/>
      <c r="FA992" s="1529"/>
      <c r="FB992" s="1529"/>
      <c r="FC992" s="1529"/>
      <c r="FD992" s="1529"/>
      <c r="FE992" s="1529"/>
      <c r="FF992" s="1529"/>
      <c r="FG992" s="1529"/>
      <c r="FH992" s="1529"/>
      <c r="FI992" s="1529"/>
      <c r="FJ992" s="1529"/>
      <c r="FK992" s="1529"/>
      <c r="FL992" s="1529"/>
      <c r="FM992" s="1529"/>
      <c r="FN992" s="1529"/>
      <c r="FO992" s="1529"/>
      <c r="FP992" s="1529"/>
      <c r="FQ992" s="1529"/>
      <c r="FR992" s="1529"/>
      <c r="FS992" s="1529"/>
      <c r="FT992" s="1529"/>
      <c r="FU992" s="1529"/>
      <c r="FV992" s="1529"/>
      <c r="FW992" s="1529"/>
      <c r="FX992" s="1529"/>
      <c r="FY992" s="1529"/>
      <c r="FZ992" s="1529"/>
      <c r="GA992" s="1529"/>
      <c r="GB992" s="1529"/>
      <c r="GC992" s="1529"/>
      <c r="GD992" s="1529"/>
      <c r="GE992" s="1529"/>
      <c r="GF992" s="1529"/>
      <c r="GG992" s="1529"/>
      <c r="GH992" s="1529"/>
      <c r="GI992" s="1529"/>
      <c r="GJ992" s="1529"/>
      <c r="GK992" s="1529"/>
      <c r="GL992" s="1529"/>
      <c r="GM992" s="1529"/>
      <c r="GN992" s="1529"/>
      <c r="GO992" s="1529"/>
      <c r="GP992" s="1529"/>
      <c r="GQ992" s="1529"/>
      <c r="GR992" s="1529"/>
      <c r="GS992" s="1529"/>
      <c r="GT992" s="1529"/>
      <c r="GU992" s="1529"/>
      <c r="GV992" s="1529"/>
      <c r="GW992" s="1529"/>
      <c r="GX992" s="1529"/>
      <c r="GY992" s="1529"/>
      <c r="GZ992" s="1529"/>
      <c r="HA992" s="1529"/>
      <c r="HB992" s="1529"/>
      <c r="HC992" s="1529"/>
      <c r="HD992" s="1529"/>
      <c r="HE992" s="1529"/>
      <c r="HF992" s="1529"/>
      <c r="HG992" s="1529"/>
      <c r="HH992" s="1529"/>
      <c r="HI992" s="1529"/>
      <c r="HJ992" s="1529"/>
      <c r="HK992" s="1529"/>
      <c r="HL992" s="1529"/>
      <c r="HM992" s="1529"/>
      <c r="HN992" s="1529"/>
      <c r="HO992" s="1529"/>
      <c r="HP992" s="1529"/>
      <c r="HQ992" s="1529"/>
      <c r="HR992" s="1529"/>
      <c r="HS992" s="1529"/>
      <c r="HT992" s="1529"/>
      <c r="HU992" s="1529"/>
      <c r="HV992" s="1529"/>
      <c r="HW992" s="1529"/>
      <c r="HX992" s="1529"/>
      <c r="HY992" s="1529"/>
      <c r="HZ992" s="1529"/>
      <c r="IA992" s="1529"/>
      <c r="IB992" s="1529"/>
      <c r="IC992" s="1529"/>
      <c r="ID992" s="1529"/>
      <c r="IE992" s="1529"/>
      <c r="IF992" s="1529"/>
      <c r="IG992" s="1529"/>
      <c r="IH992" s="1529"/>
      <c r="II992" s="1529"/>
    </row>
    <row r="993" spans="1:57" s="1487" customFormat="1" ht="12.75" customHeight="1">
      <c r="A993" s="398" t="s">
        <v>8485</v>
      </c>
      <c r="B993" s="524"/>
      <c r="C993" s="524"/>
      <c r="D993" s="131">
        <v>210033840</v>
      </c>
      <c r="E993" s="1205" t="s">
        <v>4790</v>
      </c>
      <c r="F993" s="1205"/>
      <c r="G993" s="524"/>
      <c r="H993" s="524"/>
      <c r="I993" s="1663" t="s">
        <v>2626</v>
      </c>
      <c r="J993" s="770" t="s">
        <v>2627</v>
      </c>
      <c r="K993" s="770" t="s">
        <v>268</v>
      </c>
      <c r="L993" s="772" t="s">
        <v>103</v>
      </c>
      <c r="M993" s="144"/>
      <c r="N993" s="772"/>
      <c r="O993" s="64" t="s">
        <v>105</v>
      </c>
      <c r="P993" s="771" t="s">
        <v>106</v>
      </c>
      <c r="Q993" s="770" t="s">
        <v>107</v>
      </c>
      <c r="R993" s="398" t="s">
        <v>2149</v>
      </c>
      <c r="S993" s="1027" t="s">
        <v>109</v>
      </c>
      <c r="T993" s="771" t="s">
        <v>106</v>
      </c>
      <c r="U993" s="770" t="s">
        <v>121</v>
      </c>
      <c r="V993" s="820" t="s">
        <v>111</v>
      </c>
      <c r="W993" s="1023">
        <v>60</v>
      </c>
      <c r="X993" s="770" t="s">
        <v>112</v>
      </c>
      <c r="Y993" s="771"/>
      <c r="Z993" s="1736"/>
      <c r="AA993" s="771"/>
      <c r="AB993" s="827">
        <v>0</v>
      </c>
      <c r="AC993" s="828">
        <v>90</v>
      </c>
      <c r="AD993" s="828">
        <v>10</v>
      </c>
      <c r="AE993" s="773" t="s">
        <v>362</v>
      </c>
      <c r="AF993" s="830" t="s">
        <v>114</v>
      </c>
      <c r="AG993" s="797">
        <v>1</v>
      </c>
      <c r="AH993" s="797">
        <v>123507.69</v>
      </c>
      <c r="AI993" s="905">
        <v>0</v>
      </c>
      <c r="AJ993" s="905">
        <v>0</v>
      </c>
      <c r="AK993" s="740"/>
      <c r="AL993" s="741"/>
      <c r="AM993" s="817"/>
      <c r="AN993" s="774" t="s">
        <v>115</v>
      </c>
      <c r="AO993" s="1872"/>
      <c r="AP993" s="820"/>
      <c r="AQ993" s="770"/>
      <c r="AR993" s="770"/>
      <c r="AS993" s="770" t="s">
        <v>2628</v>
      </c>
      <c r="AT993" s="770"/>
      <c r="AU993" s="770"/>
      <c r="AV993" s="770"/>
      <c r="AW993" s="411"/>
      <c r="AX993" s="411"/>
      <c r="AY993" s="411"/>
      <c r="AZ993" s="810" t="s">
        <v>4022</v>
      </c>
      <c r="BA993" s="411"/>
      <c r="BB993" s="326"/>
      <c r="BC993" s="326"/>
      <c r="BD993" s="106"/>
      <c r="BE993" s="983">
        <v>891</v>
      </c>
    </row>
    <row r="994" spans="1:57" s="201" customFormat="1" ht="13.15" customHeight="1">
      <c r="A994" s="621" t="s">
        <v>331</v>
      </c>
      <c r="B994" s="529"/>
      <c r="C994" s="529"/>
      <c r="D994" s="965">
        <v>210033840</v>
      </c>
      <c r="E994" s="1255" t="s">
        <v>8926</v>
      </c>
      <c r="F994" s="1255" t="s">
        <v>4790</v>
      </c>
      <c r="G994" s="529"/>
      <c r="H994" s="529"/>
      <c r="I994" s="530" t="s">
        <v>2626</v>
      </c>
      <c r="J994" s="530" t="s">
        <v>2627</v>
      </c>
      <c r="K994" s="530" t="s">
        <v>268</v>
      </c>
      <c r="L994" s="1262" t="s">
        <v>103</v>
      </c>
      <c r="M994" s="321"/>
      <c r="N994" s="530"/>
      <c r="O994" s="1263" t="s">
        <v>105</v>
      </c>
      <c r="P994" s="321" t="s">
        <v>106</v>
      </c>
      <c r="Q994" s="530" t="s">
        <v>107</v>
      </c>
      <c r="R994" s="321" t="s">
        <v>1155</v>
      </c>
      <c r="S994" s="530" t="s">
        <v>109</v>
      </c>
      <c r="T994" s="321" t="s">
        <v>106</v>
      </c>
      <c r="U994" s="530" t="s">
        <v>121</v>
      </c>
      <c r="V994" s="530" t="s">
        <v>111</v>
      </c>
      <c r="W994" s="321">
        <v>60</v>
      </c>
      <c r="X994" s="530" t="s">
        <v>112</v>
      </c>
      <c r="Y994" s="321"/>
      <c r="Z994" s="321"/>
      <c r="AA994" s="321"/>
      <c r="AB994" s="321">
        <v>0</v>
      </c>
      <c r="AC994" s="530">
        <v>90</v>
      </c>
      <c r="AD994" s="530">
        <v>10</v>
      </c>
      <c r="AE994" s="618" t="s">
        <v>362</v>
      </c>
      <c r="AF994" s="530" t="s">
        <v>114</v>
      </c>
      <c r="AG994" s="618">
        <v>1</v>
      </c>
      <c r="AH994" s="960">
        <v>123507.69</v>
      </c>
      <c r="AI994" s="620">
        <v>123507.69</v>
      </c>
      <c r="AJ994" s="620">
        <v>138328.6128</v>
      </c>
      <c r="AK994" s="619"/>
      <c r="AL994" s="620"/>
      <c r="AM994" s="620"/>
      <c r="AN994" s="621" t="s">
        <v>115</v>
      </c>
      <c r="AO994" s="530"/>
      <c r="AP994" s="530"/>
      <c r="AQ994" s="530"/>
      <c r="AR994" s="530"/>
      <c r="AS994" s="530" t="s">
        <v>2628</v>
      </c>
      <c r="AT994" s="530"/>
      <c r="AU994" s="530"/>
      <c r="AV994" s="530"/>
      <c r="AW994" s="530"/>
      <c r="AX994" s="530"/>
      <c r="AY994" s="530"/>
      <c r="AZ994" s="621" t="s">
        <v>7606</v>
      </c>
      <c r="BA994" s="621"/>
      <c r="BB994" s="92"/>
      <c r="BC994" s="1"/>
      <c r="BD994" s="1" t="e">
        <f>VLOOKUP($F$2877:$F$3305,$E$17:$BE$2871,53,0)</f>
        <v>#VALUE!</v>
      </c>
      <c r="BE994" s="979" t="e">
        <f>BD994+0.5</f>
        <v>#VALUE!</v>
      </c>
    </row>
    <row r="995" spans="1:57" s="1487" customFormat="1" ht="12.95" customHeight="1">
      <c r="A995" s="61" t="s">
        <v>317</v>
      </c>
      <c r="B995" s="213"/>
      <c r="C995" s="213"/>
      <c r="D995" s="131">
        <v>270003350</v>
      </c>
      <c r="E995" s="641" t="s">
        <v>1367</v>
      </c>
      <c r="F995" s="641"/>
      <c r="G995" s="217">
        <v>22100480</v>
      </c>
      <c r="H995" s="48"/>
      <c r="I995" s="223" t="s">
        <v>2629</v>
      </c>
      <c r="J995" s="48" t="s">
        <v>2630</v>
      </c>
      <c r="K995" s="48" t="s">
        <v>2631</v>
      </c>
      <c r="L995" s="48" t="s">
        <v>103</v>
      </c>
      <c r="M995" s="233" t="s">
        <v>104</v>
      </c>
      <c r="N995" s="48"/>
      <c r="O995" s="166" t="s">
        <v>105</v>
      </c>
      <c r="P995" s="166" t="s">
        <v>106</v>
      </c>
      <c r="Q995" s="48" t="s">
        <v>107</v>
      </c>
      <c r="R995" s="166" t="s">
        <v>1092</v>
      </c>
      <c r="S995" s="177" t="s">
        <v>109</v>
      </c>
      <c r="T995" s="166" t="s">
        <v>106</v>
      </c>
      <c r="U995" s="48" t="s">
        <v>121</v>
      </c>
      <c r="V995" s="48" t="s">
        <v>111</v>
      </c>
      <c r="W995" s="167">
        <v>60</v>
      </c>
      <c r="X995" s="48" t="s">
        <v>112</v>
      </c>
      <c r="Y995" s="166"/>
      <c r="Z995" s="667"/>
      <c r="AA995" s="166"/>
      <c r="AB995" s="168"/>
      <c r="AC995" s="169">
        <v>90</v>
      </c>
      <c r="AD995" s="169">
        <v>10</v>
      </c>
      <c r="AE995" s="170" t="s">
        <v>128</v>
      </c>
      <c r="AF995" s="180" t="s">
        <v>114</v>
      </c>
      <c r="AG995" s="172">
        <v>916</v>
      </c>
      <c r="AH995" s="173">
        <v>16.100000000000001</v>
      </c>
      <c r="AI995" s="152">
        <f>AG995*AH995</f>
        <v>14747.600000000002</v>
      </c>
      <c r="AJ995" s="153">
        <f t="shared" ref="AJ995:AJ1001" si="57">AI995*1.12</f>
        <v>16517.312000000005</v>
      </c>
      <c r="AK995" s="154"/>
      <c r="AL995" s="154"/>
      <c r="AM995" s="249"/>
      <c r="AN995" s="40" t="s">
        <v>115</v>
      </c>
      <c r="AO995" s="1859"/>
      <c r="AP995" s="48"/>
      <c r="AQ995" s="48"/>
      <c r="AR995" s="48"/>
      <c r="AS995" s="48" t="s">
        <v>2632</v>
      </c>
      <c r="AT995" s="48"/>
      <c r="AU995" s="48"/>
      <c r="AV995" s="48"/>
      <c r="AW995" s="75"/>
      <c r="AX995" s="75"/>
      <c r="AY995" s="75"/>
      <c r="AZ995" s="258"/>
      <c r="BA995" s="76"/>
      <c r="BB995" s="381"/>
      <c r="BC995" s="156"/>
      <c r="BD995" s="156"/>
      <c r="BE995" s="983">
        <v>892</v>
      </c>
    </row>
    <row r="996" spans="1:57" s="1487" customFormat="1" ht="12.95" customHeight="1">
      <c r="A996" s="61" t="s">
        <v>317</v>
      </c>
      <c r="B996" s="213"/>
      <c r="C996" s="213"/>
      <c r="D996" s="131">
        <v>270002322</v>
      </c>
      <c r="E996" s="641" t="s">
        <v>1368</v>
      </c>
      <c r="F996" s="641"/>
      <c r="G996" s="217">
        <v>22100481</v>
      </c>
      <c r="H996" s="48"/>
      <c r="I996" s="223" t="s">
        <v>2633</v>
      </c>
      <c r="J996" s="48" t="s">
        <v>2630</v>
      </c>
      <c r="K996" s="48" t="s">
        <v>2634</v>
      </c>
      <c r="L996" s="48" t="s">
        <v>103</v>
      </c>
      <c r="M996" s="233" t="s">
        <v>104</v>
      </c>
      <c r="N996" s="48"/>
      <c r="O996" s="166" t="s">
        <v>105</v>
      </c>
      <c r="P996" s="166" t="s">
        <v>106</v>
      </c>
      <c r="Q996" s="48" t="s">
        <v>107</v>
      </c>
      <c r="R996" s="166" t="s">
        <v>1092</v>
      </c>
      <c r="S996" s="177" t="s">
        <v>109</v>
      </c>
      <c r="T996" s="166" t="s">
        <v>106</v>
      </c>
      <c r="U996" s="48" t="s">
        <v>121</v>
      </c>
      <c r="V996" s="48" t="s">
        <v>111</v>
      </c>
      <c r="W996" s="167">
        <v>60</v>
      </c>
      <c r="X996" s="48" t="s">
        <v>112</v>
      </c>
      <c r="Y996" s="166"/>
      <c r="Z996" s="667"/>
      <c r="AA996" s="166"/>
      <c r="AB996" s="681"/>
      <c r="AC996" s="169">
        <v>90</v>
      </c>
      <c r="AD996" s="169">
        <v>10</v>
      </c>
      <c r="AE996" s="170" t="s">
        <v>128</v>
      </c>
      <c r="AF996" s="171" t="s">
        <v>114</v>
      </c>
      <c r="AG996" s="172">
        <v>1310</v>
      </c>
      <c r="AH996" s="173">
        <v>37.5</v>
      </c>
      <c r="AI996" s="152">
        <f>AG996*AH996</f>
        <v>49125</v>
      </c>
      <c r="AJ996" s="153">
        <f t="shared" si="57"/>
        <v>55020.000000000007</v>
      </c>
      <c r="AK996" s="154"/>
      <c r="AL996" s="154"/>
      <c r="AM996" s="154"/>
      <c r="AN996" s="40" t="s">
        <v>115</v>
      </c>
      <c r="AO996" s="48"/>
      <c r="AP996" s="48"/>
      <c r="AQ996" s="48"/>
      <c r="AR996" s="48"/>
      <c r="AS996" s="48" t="s">
        <v>2635</v>
      </c>
      <c r="AT996" s="48"/>
      <c r="AU996" s="48"/>
      <c r="AV996" s="48"/>
      <c r="AW996" s="75"/>
      <c r="AX996" s="75"/>
      <c r="AY996" s="75"/>
      <c r="AZ996" s="75"/>
      <c r="BA996" s="76"/>
      <c r="BB996" s="381"/>
      <c r="BC996" s="156"/>
      <c r="BD996" s="156"/>
      <c r="BE996" s="983">
        <v>893</v>
      </c>
    </row>
    <row r="997" spans="1:57" s="1487" customFormat="1" ht="12.95" customHeight="1">
      <c r="A997" s="61" t="s">
        <v>317</v>
      </c>
      <c r="B997" s="213"/>
      <c r="C997" s="213"/>
      <c r="D997" s="131">
        <v>270003347</v>
      </c>
      <c r="E997" s="641" t="s">
        <v>1369</v>
      </c>
      <c r="F997" s="641"/>
      <c r="G997" s="217">
        <v>22100482</v>
      </c>
      <c r="H997" s="48"/>
      <c r="I997" s="223" t="s">
        <v>2636</v>
      </c>
      <c r="J997" s="48" t="s">
        <v>2630</v>
      </c>
      <c r="K997" s="48" t="s">
        <v>2637</v>
      </c>
      <c r="L997" s="48" t="s">
        <v>103</v>
      </c>
      <c r="M997" s="233" t="s">
        <v>104</v>
      </c>
      <c r="N997" s="48"/>
      <c r="O997" s="166" t="s">
        <v>105</v>
      </c>
      <c r="P997" s="166" t="s">
        <v>106</v>
      </c>
      <c r="Q997" s="48" t="s">
        <v>107</v>
      </c>
      <c r="R997" s="166" t="s">
        <v>1092</v>
      </c>
      <c r="S997" s="177" t="s">
        <v>109</v>
      </c>
      <c r="T997" s="667" t="s">
        <v>106</v>
      </c>
      <c r="U997" s="226" t="s">
        <v>121</v>
      </c>
      <c r="V997" s="48" t="s">
        <v>111</v>
      </c>
      <c r="W997" s="167">
        <v>60</v>
      </c>
      <c r="X997" s="48" t="s">
        <v>112</v>
      </c>
      <c r="Y997" s="166"/>
      <c r="Z997" s="667"/>
      <c r="AA997" s="166"/>
      <c r="AB997" s="168"/>
      <c r="AC997" s="169">
        <v>90</v>
      </c>
      <c r="AD997" s="169">
        <v>10</v>
      </c>
      <c r="AE997" s="170" t="s">
        <v>128</v>
      </c>
      <c r="AF997" s="180" t="s">
        <v>114</v>
      </c>
      <c r="AG997" s="172">
        <v>643</v>
      </c>
      <c r="AH997" s="173">
        <v>84.88</v>
      </c>
      <c r="AI997" s="152">
        <f>AG997*AH997</f>
        <v>54577.84</v>
      </c>
      <c r="AJ997" s="153">
        <f t="shared" si="57"/>
        <v>61127.180800000002</v>
      </c>
      <c r="AK997" s="154"/>
      <c r="AL997" s="154"/>
      <c r="AM997" s="249"/>
      <c r="AN997" s="40" t="s">
        <v>115</v>
      </c>
      <c r="AO997" s="1859"/>
      <c r="AP997" s="1859"/>
      <c r="AQ997" s="48"/>
      <c r="AR997" s="48"/>
      <c r="AS997" s="48" t="s">
        <v>2638</v>
      </c>
      <c r="AT997" s="48"/>
      <c r="AU997" s="48"/>
      <c r="AV997" s="48"/>
      <c r="AW997" s="75"/>
      <c r="AX997" s="75"/>
      <c r="AY997" s="75"/>
      <c r="AZ997" s="258"/>
      <c r="BA997" s="76"/>
      <c r="BB997" s="381"/>
      <c r="BC997" s="156"/>
      <c r="BD997" s="156"/>
      <c r="BE997" s="983">
        <v>894</v>
      </c>
    </row>
    <row r="998" spans="1:57" s="1487" customFormat="1" ht="12.95" customHeight="1">
      <c r="A998" s="61" t="s">
        <v>317</v>
      </c>
      <c r="B998" s="213"/>
      <c r="C998" s="213"/>
      <c r="D998" s="131">
        <v>270001595</v>
      </c>
      <c r="E998" s="641" t="s">
        <v>1370</v>
      </c>
      <c r="F998" s="641"/>
      <c r="G998" s="217">
        <v>22100483</v>
      </c>
      <c r="H998" s="48"/>
      <c r="I998" s="223" t="s">
        <v>2639</v>
      </c>
      <c r="J998" s="48" t="s">
        <v>2630</v>
      </c>
      <c r="K998" s="48" t="s">
        <v>2640</v>
      </c>
      <c r="L998" s="48" t="s">
        <v>103</v>
      </c>
      <c r="M998" s="233" t="s">
        <v>104</v>
      </c>
      <c r="N998" s="48"/>
      <c r="O998" s="166" t="s">
        <v>105</v>
      </c>
      <c r="P998" s="166" t="s">
        <v>106</v>
      </c>
      <c r="Q998" s="48" t="s">
        <v>107</v>
      </c>
      <c r="R998" s="166" t="s">
        <v>1092</v>
      </c>
      <c r="S998" s="177" t="s">
        <v>109</v>
      </c>
      <c r="T998" s="667" t="s">
        <v>106</v>
      </c>
      <c r="U998" s="226" t="s">
        <v>121</v>
      </c>
      <c r="V998" s="48" t="s">
        <v>111</v>
      </c>
      <c r="W998" s="167">
        <v>60</v>
      </c>
      <c r="X998" s="48" t="s">
        <v>112</v>
      </c>
      <c r="Y998" s="166"/>
      <c r="Z998" s="667"/>
      <c r="AA998" s="166"/>
      <c r="AB998" s="681"/>
      <c r="AC998" s="169">
        <v>90</v>
      </c>
      <c r="AD998" s="169">
        <v>10</v>
      </c>
      <c r="AE998" s="170" t="s">
        <v>128</v>
      </c>
      <c r="AF998" s="171" t="s">
        <v>114</v>
      </c>
      <c r="AG998" s="172">
        <v>380</v>
      </c>
      <c r="AH998" s="173">
        <v>101.5</v>
      </c>
      <c r="AI998" s="152">
        <f>AG998*AH998</f>
        <v>38570</v>
      </c>
      <c r="AJ998" s="153">
        <f t="shared" si="57"/>
        <v>43198.400000000001</v>
      </c>
      <c r="AK998" s="154"/>
      <c r="AL998" s="154"/>
      <c r="AM998" s="154"/>
      <c r="AN998" s="40" t="s">
        <v>115</v>
      </c>
      <c r="AO998" s="48"/>
      <c r="AP998" s="48"/>
      <c r="AQ998" s="48"/>
      <c r="AR998" s="48"/>
      <c r="AS998" s="48" t="s">
        <v>2641</v>
      </c>
      <c r="AT998" s="48"/>
      <c r="AU998" s="48"/>
      <c r="AV998" s="48"/>
      <c r="AW998" s="75"/>
      <c r="AX998" s="75"/>
      <c r="AY998" s="75"/>
      <c r="AZ998" s="75"/>
      <c r="BA998" s="76"/>
      <c r="BB998" s="381"/>
      <c r="BC998" s="156"/>
      <c r="BD998" s="156"/>
      <c r="BE998" s="983">
        <v>895</v>
      </c>
    </row>
    <row r="999" spans="1:57" s="1487" customFormat="1" ht="12.95" customHeight="1">
      <c r="A999" s="61" t="s">
        <v>317</v>
      </c>
      <c r="B999" s="213"/>
      <c r="C999" s="213"/>
      <c r="D999" s="131">
        <v>270003349</v>
      </c>
      <c r="E999" s="641" t="s">
        <v>1371</v>
      </c>
      <c r="F999" s="641"/>
      <c r="G999" s="217">
        <v>22100484</v>
      </c>
      <c r="H999" s="48"/>
      <c r="I999" s="223" t="s">
        <v>2642</v>
      </c>
      <c r="J999" s="48" t="s">
        <v>2630</v>
      </c>
      <c r="K999" s="48" t="s">
        <v>2643</v>
      </c>
      <c r="L999" s="48" t="s">
        <v>103</v>
      </c>
      <c r="M999" s="233" t="s">
        <v>104</v>
      </c>
      <c r="N999" s="48"/>
      <c r="O999" s="166" t="s">
        <v>105</v>
      </c>
      <c r="P999" s="166" t="s">
        <v>106</v>
      </c>
      <c r="Q999" s="48" t="s">
        <v>107</v>
      </c>
      <c r="R999" s="166" t="s">
        <v>1092</v>
      </c>
      <c r="S999" s="177" t="s">
        <v>109</v>
      </c>
      <c r="T999" s="667" t="s">
        <v>106</v>
      </c>
      <c r="U999" s="226" t="s">
        <v>121</v>
      </c>
      <c r="V999" s="48" t="s">
        <v>111</v>
      </c>
      <c r="W999" s="167">
        <v>60</v>
      </c>
      <c r="X999" s="48" t="s">
        <v>112</v>
      </c>
      <c r="Y999" s="166"/>
      <c r="Z999" s="667"/>
      <c r="AA999" s="166"/>
      <c r="AB999" s="168"/>
      <c r="AC999" s="169">
        <v>90</v>
      </c>
      <c r="AD999" s="169">
        <v>10</v>
      </c>
      <c r="AE999" s="170" t="s">
        <v>128</v>
      </c>
      <c r="AF999" s="180" t="s">
        <v>114</v>
      </c>
      <c r="AG999" s="172">
        <v>311</v>
      </c>
      <c r="AH999" s="173">
        <v>84.51</v>
      </c>
      <c r="AI999" s="152">
        <f>AG999*AH999</f>
        <v>26282.61</v>
      </c>
      <c r="AJ999" s="153">
        <f t="shared" si="57"/>
        <v>29436.523200000003</v>
      </c>
      <c r="AK999" s="154"/>
      <c r="AL999" s="154"/>
      <c r="AM999" s="249"/>
      <c r="AN999" s="40" t="s">
        <v>115</v>
      </c>
      <c r="AO999" s="1859"/>
      <c r="AP999" s="1859"/>
      <c r="AQ999" s="48"/>
      <c r="AR999" s="48"/>
      <c r="AS999" s="48" t="s">
        <v>2644</v>
      </c>
      <c r="AT999" s="48"/>
      <c r="AU999" s="48"/>
      <c r="AV999" s="48"/>
      <c r="AW999" s="75"/>
      <c r="AX999" s="75"/>
      <c r="AY999" s="75"/>
      <c r="AZ999" s="1894"/>
      <c r="BA999" s="76"/>
      <c r="BB999" s="381"/>
      <c r="BC999" s="156"/>
      <c r="BD999" s="156"/>
      <c r="BE999" s="983">
        <v>896</v>
      </c>
    </row>
    <row r="1000" spans="1:57" s="1487" customFormat="1" ht="12.95" customHeight="1">
      <c r="A1000" s="61" t="s">
        <v>317</v>
      </c>
      <c r="B1000" s="260"/>
      <c r="C1000" s="260"/>
      <c r="D1000" s="61">
        <v>270003345</v>
      </c>
      <c r="E1000" s="647" t="s">
        <v>1372</v>
      </c>
      <c r="F1000" s="647"/>
      <c r="G1000" s="260"/>
      <c r="H1000" s="260"/>
      <c r="I1000" s="223" t="s">
        <v>2645</v>
      </c>
      <c r="J1000" s="48" t="s">
        <v>2630</v>
      </c>
      <c r="K1000" s="48" t="s">
        <v>2646</v>
      </c>
      <c r="L1000" s="267" t="s">
        <v>103</v>
      </c>
      <c r="M1000" s="233"/>
      <c r="N1000" s="48"/>
      <c r="O1000" s="1162" t="s">
        <v>105</v>
      </c>
      <c r="P1000" s="166" t="s">
        <v>106</v>
      </c>
      <c r="Q1000" s="48" t="s">
        <v>107</v>
      </c>
      <c r="R1000" s="166" t="s">
        <v>1092</v>
      </c>
      <c r="S1000" s="177" t="s">
        <v>109</v>
      </c>
      <c r="T1000" s="667" t="s">
        <v>106</v>
      </c>
      <c r="U1000" s="226" t="s">
        <v>121</v>
      </c>
      <c r="V1000" s="48" t="s">
        <v>111</v>
      </c>
      <c r="W1000" s="166">
        <v>60</v>
      </c>
      <c r="X1000" s="48" t="s">
        <v>112</v>
      </c>
      <c r="Y1000" s="166"/>
      <c r="Z1000" s="667"/>
      <c r="AA1000" s="166"/>
      <c r="AB1000" s="681"/>
      <c r="AC1000" s="169">
        <v>90</v>
      </c>
      <c r="AD1000" s="169">
        <v>10</v>
      </c>
      <c r="AE1000" s="170" t="s">
        <v>128</v>
      </c>
      <c r="AF1000" s="171" t="s">
        <v>114</v>
      </c>
      <c r="AG1000" s="172">
        <v>658</v>
      </c>
      <c r="AH1000" s="173">
        <v>31.32</v>
      </c>
      <c r="AI1000" s="34">
        <v>0</v>
      </c>
      <c r="AJ1000" s="34">
        <f t="shared" si="57"/>
        <v>0</v>
      </c>
      <c r="AK1000" s="154"/>
      <c r="AL1000" s="154"/>
      <c r="AM1000" s="154"/>
      <c r="AN1000" s="40" t="s">
        <v>115</v>
      </c>
      <c r="AO1000" s="377"/>
      <c r="AP1000" s="377"/>
      <c r="AQ1000" s="377"/>
      <c r="AR1000" s="377"/>
      <c r="AS1000" s="377"/>
      <c r="AT1000" s="377"/>
      <c r="AU1000" s="377"/>
      <c r="AV1000" s="377"/>
      <c r="AW1000" s="377"/>
      <c r="AX1000" s="377"/>
      <c r="AY1000" s="377"/>
      <c r="AZ1000" s="24" t="s">
        <v>8479</v>
      </c>
      <c r="BA1000" s="24" t="s">
        <v>3944</v>
      </c>
      <c r="BB1000" s="311"/>
      <c r="BC1000" s="201"/>
      <c r="BD1000" s="201"/>
      <c r="BE1000" s="983">
        <v>897</v>
      </c>
    </row>
    <row r="1001" spans="1:57" s="1487" customFormat="1" ht="12.75" customHeight="1">
      <c r="A1001" s="61" t="s">
        <v>8484</v>
      </c>
      <c r="B1001" s="140"/>
      <c r="C1001" s="140"/>
      <c r="D1001" s="143">
        <v>220034652</v>
      </c>
      <c r="E1001" s="641" t="s">
        <v>3677</v>
      </c>
      <c r="F1001" s="641"/>
      <c r="G1001" s="144">
        <v>22100691</v>
      </c>
      <c r="H1001" s="137"/>
      <c r="I1001" s="26" t="s">
        <v>2647</v>
      </c>
      <c r="J1001" s="26" t="s">
        <v>2630</v>
      </c>
      <c r="K1001" s="26" t="s">
        <v>2648</v>
      </c>
      <c r="L1001" s="26" t="s">
        <v>103</v>
      </c>
      <c r="M1001" s="233" t="s">
        <v>104</v>
      </c>
      <c r="N1001" s="137"/>
      <c r="O1001" s="28" t="s">
        <v>105</v>
      </c>
      <c r="P1001" s="28" t="s">
        <v>106</v>
      </c>
      <c r="Q1001" s="26" t="s">
        <v>107</v>
      </c>
      <c r="R1001" s="28" t="s">
        <v>433</v>
      </c>
      <c r="S1001" s="52" t="s">
        <v>109</v>
      </c>
      <c r="T1001" s="28" t="s">
        <v>106</v>
      </c>
      <c r="U1001" s="26" t="s">
        <v>121</v>
      </c>
      <c r="V1001" s="26" t="s">
        <v>111</v>
      </c>
      <c r="W1001" s="77">
        <v>60</v>
      </c>
      <c r="X1001" s="26" t="s">
        <v>112</v>
      </c>
      <c r="Y1001" s="28"/>
      <c r="Z1001" s="345"/>
      <c r="AA1001" s="345"/>
      <c r="AB1001" s="49"/>
      <c r="AC1001" s="27">
        <v>90</v>
      </c>
      <c r="AD1001" s="27">
        <v>10</v>
      </c>
      <c r="AE1001" s="689" t="s">
        <v>128</v>
      </c>
      <c r="AF1001" s="357" t="s">
        <v>114</v>
      </c>
      <c r="AG1001" s="694">
        <v>9</v>
      </c>
      <c r="AH1001" s="699">
        <v>3532</v>
      </c>
      <c r="AI1001" s="32">
        <v>0</v>
      </c>
      <c r="AJ1001" s="33">
        <f t="shared" si="57"/>
        <v>0</v>
      </c>
      <c r="AK1001" s="249"/>
      <c r="AL1001" s="249"/>
      <c r="AM1001" s="249"/>
      <c r="AN1001" s="24" t="s">
        <v>115</v>
      </c>
      <c r="AO1001" s="1193"/>
      <c r="AP1001" s="26"/>
      <c r="AQ1001" s="1194"/>
      <c r="AR1001" s="26"/>
      <c r="AS1001" s="26" t="s">
        <v>2649</v>
      </c>
      <c r="AT1001" s="26"/>
      <c r="AU1001" s="26"/>
      <c r="AV1001" s="26"/>
      <c r="AW1001" s="75"/>
      <c r="AX1001" s="75"/>
      <c r="AY1001" s="75"/>
      <c r="AZ1001" s="75"/>
      <c r="BA1001" s="76"/>
      <c r="BB1001" s="381"/>
      <c r="BC1001" s="156"/>
      <c r="BD1001" s="156"/>
      <c r="BE1001" s="983">
        <v>898</v>
      </c>
    </row>
    <row r="1002" spans="1:57" s="1487" customFormat="1" ht="12.95" customHeight="1">
      <c r="A1002" s="61" t="s">
        <v>8484</v>
      </c>
      <c r="B1002" s="759"/>
      <c r="C1002" s="759"/>
      <c r="D1002" s="143">
        <v>220034652</v>
      </c>
      <c r="E1002" s="1205" t="s">
        <v>4894</v>
      </c>
      <c r="F1002" s="1205"/>
      <c r="G1002" s="759"/>
      <c r="H1002" s="759"/>
      <c r="I1002" s="606" t="s">
        <v>2647</v>
      </c>
      <c r="J1002" s="606" t="s">
        <v>2630</v>
      </c>
      <c r="K1002" s="606" t="s">
        <v>2648</v>
      </c>
      <c r="L1002" s="470" t="s">
        <v>103</v>
      </c>
      <c r="M1002" s="144" t="s">
        <v>104</v>
      </c>
      <c r="N1002" s="811"/>
      <c r="O1002" s="64" t="s">
        <v>105</v>
      </c>
      <c r="P1002" s="398" t="s">
        <v>106</v>
      </c>
      <c r="Q1002" s="606" t="s">
        <v>107</v>
      </c>
      <c r="R1002" s="398" t="s">
        <v>2149</v>
      </c>
      <c r="S1002" s="824" t="s">
        <v>109</v>
      </c>
      <c r="T1002" s="398" t="s">
        <v>106</v>
      </c>
      <c r="U1002" s="606" t="s">
        <v>121</v>
      </c>
      <c r="V1002" s="606" t="s">
        <v>111</v>
      </c>
      <c r="W1002" s="398">
        <v>60</v>
      </c>
      <c r="X1002" s="606" t="s">
        <v>112</v>
      </c>
      <c r="Y1002" s="398"/>
      <c r="Z1002" s="404"/>
      <c r="AA1002" s="404"/>
      <c r="AB1002" s="861">
        <v>0</v>
      </c>
      <c r="AC1002" s="401">
        <v>90</v>
      </c>
      <c r="AD1002" s="401">
        <v>10</v>
      </c>
      <c r="AE1002" s="794" t="s">
        <v>128</v>
      </c>
      <c r="AF1002" s="447" t="s">
        <v>114</v>
      </c>
      <c r="AG1002" s="610">
        <v>10</v>
      </c>
      <c r="AH1002" s="610">
        <v>3532</v>
      </c>
      <c r="AI1002" s="905">
        <v>0</v>
      </c>
      <c r="AJ1002" s="905">
        <v>0</v>
      </c>
      <c r="AK1002" s="740"/>
      <c r="AL1002" s="741"/>
      <c r="AM1002" s="741"/>
      <c r="AN1002" s="395" t="s">
        <v>115</v>
      </c>
      <c r="AO1002" s="606"/>
      <c r="AP1002" s="606"/>
      <c r="AQ1002" s="606"/>
      <c r="AR1002" s="606"/>
      <c r="AS1002" s="606" t="s">
        <v>2649</v>
      </c>
      <c r="AT1002" s="606"/>
      <c r="AU1002" s="606"/>
      <c r="AV1002" s="606"/>
      <c r="AW1002" s="75"/>
      <c r="AX1002" s="75"/>
      <c r="AY1002" s="75"/>
      <c r="AZ1002" s="60" t="s">
        <v>3843</v>
      </c>
      <c r="BA1002" s="217"/>
      <c r="BB1002" s="326"/>
      <c r="BC1002" s="326"/>
      <c r="BD1002" s="106"/>
      <c r="BE1002" s="983">
        <v>899</v>
      </c>
    </row>
    <row r="1003" spans="1:57" s="1487" customFormat="1" ht="12.95" customHeight="1">
      <c r="A1003" s="1263" t="s">
        <v>8484</v>
      </c>
      <c r="B1003" s="1203"/>
      <c r="C1003" s="1203"/>
      <c r="D1003" s="1270">
        <v>220034652</v>
      </c>
      <c r="E1003" s="1603" t="s">
        <v>8959</v>
      </c>
      <c r="F1003" s="1603" t="s">
        <v>4894</v>
      </c>
      <c r="G1003" s="1203"/>
      <c r="H1003" s="1203"/>
      <c r="I1003" s="530" t="s">
        <v>2647</v>
      </c>
      <c r="J1003" s="530" t="s">
        <v>2630</v>
      </c>
      <c r="K1003" s="530" t="s">
        <v>2648</v>
      </c>
      <c r="L1003" s="1262" t="s">
        <v>103</v>
      </c>
      <c r="M1003" s="1695" t="s">
        <v>104</v>
      </c>
      <c r="N1003" s="1682"/>
      <c r="O1003" s="622" t="s">
        <v>105</v>
      </c>
      <c r="P1003" s="321" t="s">
        <v>106</v>
      </c>
      <c r="Q1003" s="530" t="s">
        <v>107</v>
      </c>
      <c r="R1003" s="1257" t="s">
        <v>1155</v>
      </c>
      <c r="S1003" s="1719" t="s">
        <v>109</v>
      </c>
      <c r="T1003" s="321" t="s">
        <v>106</v>
      </c>
      <c r="U1003" s="530" t="s">
        <v>121</v>
      </c>
      <c r="V1003" s="530" t="s">
        <v>111</v>
      </c>
      <c r="W1003" s="321">
        <v>60</v>
      </c>
      <c r="X1003" s="530" t="s">
        <v>112</v>
      </c>
      <c r="Y1003" s="321"/>
      <c r="Z1003" s="1306"/>
      <c r="AA1003" s="1306"/>
      <c r="AB1003" s="321">
        <v>0</v>
      </c>
      <c r="AC1003" s="530">
        <v>90</v>
      </c>
      <c r="AD1003" s="530">
        <v>10</v>
      </c>
      <c r="AE1003" s="1776" t="s">
        <v>128</v>
      </c>
      <c r="AF1003" s="1280" t="s">
        <v>114</v>
      </c>
      <c r="AG1003" s="1792">
        <v>10</v>
      </c>
      <c r="AH1003" s="1792">
        <v>3532</v>
      </c>
      <c r="AI1003" s="1261">
        <v>35320</v>
      </c>
      <c r="AJ1003" s="1274">
        <v>39558.400000000001</v>
      </c>
      <c r="AK1003" s="1828"/>
      <c r="AL1003" s="1833"/>
      <c r="AM1003" s="1833"/>
      <c r="AN1003" s="621" t="s">
        <v>115</v>
      </c>
      <c r="AO1003" s="1865"/>
      <c r="AP1003" s="530"/>
      <c r="AQ1003" s="1883"/>
      <c r="AR1003" s="530"/>
      <c r="AS1003" s="530" t="s">
        <v>2649</v>
      </c>
      <c r="AT1003" s="530"/>
      <c r="AU1003" s="530"/>
      <c r="AV1003" s="530"/>
      <c r="AW1003" s="1175"/>
      <c r="AX1003" s="1175"/>
      <c r="AY1003" s="1175"/>
      <c r="AZ1003" s="530" t="s">
        <v>4711</v>
      </c>
      <c r="BA1003" s="1254" t="s">
        <v>104</v>
      </c>
      <c r="BB1003" s="254"/>
      <c r="BC1003" s="1"/>
      <c r="BD1003" s="1" t="e">
        <f>VLOOKUP($F$2877:$F$3305,$E$17:$BE$2871,53,0)</f>
        <v>#VALUE!</v>
      </c>
      <c r="BE1003" s="979" t="e">
        <f>BD1003+0.5</f>
        <v>#VALUE!</v>
      </c>
    </row>
    <row r="1004" spans="1:57" s="1487" customFormat="1" ht="12.95" customHeight="1">
      <c r="A1004" s="61" t="s">
        <v>8484</v>
      </c>
      <c r="B1004" s="140"/>
      <c r="C1004" s="140"/>
      <c r="D1004" s="143">
        <v>220034665</v>
      </c>
      <c r="E1004" s="641" t="s">
        <v>3678</v>
      </c>
      <c r="F1004" s="641"/>
      <c r="G1004" s="144">
        <v>22100692</v>
      </c>
      <c r="H1004" s="137"/>
      <c r="I1004" s="26" t="s">
        <v>2647</v>
      </c>
      <c r="J1004" s="26" t="s">
        <v>2630</v>
      </c>
      <c r="K1004" s="26" t="s">
        <v>2648</v>
      </c>
      <c r="L1004" s="26" t="s">
        <v>103</v>
      </c>
      <c r="M1004" s="233" t="s">
        <v>104</v>
      </c>
      <c r="N1004" s="137"/>
      <c r="O1004" s="28" t="s">
        <v>105</v>
      </c>
      <c r="P1004" s="28" t="s">
        <v>106</v>
      </c>
      <c r="Q1004" s="26" t="s">
        <v>107</v>
      </c>
      <c r="R1004" s="28" t="s">
        <v>433</v>
      </c>
      <c r="S1004" s="52" t="s">
        <v>109</v>
      </c>
      <c r="T1004" s="28" t="s">
        <v>106</v>
      </c>
      <c r="U1004" s="26" t="s">
        <v>121</v>
      </c>
      <c r="V1004" s="26" t="s">
        <v>111</v>
      </c>
      <c r="W1004" s="77">
        <v>60</v>
      </c>
      <c r="X1004" s="26" t="s">
        <v>112</v>
      </c>
      <c r="Y1004" s="28"/>
      <c r="Z1004" s="345"/>
      <c r="AA1004" s="345"/>
      <c r="AB1004" s="1749"/>
      <c r="AC1004" s="27">
        <v>90</v>
      </c>
      <c r="AD1004" s="27">
        <v>10</v>
      </c>
      <c r="AE1004" s="150" t="s">
        <v>128</v>
      </c>
      <c r="AF1004" s="174" t="s">
        <v>114</v>
      </c>
      <c r="AG1004" s="151">
        <v>16</v>
      </c>
      <c r="AH1004" s="80">
        <v>2142</v>
      </c>
      <c r="AI1004" s="32">
        <v>0</v>
      </c>
      <c r="AJ1004" s="33">
        <f>AI1004*1.12</f>
        <v>0</v>
      </c>
      <c r="AK1004" s="154"/>
      <c r="AL1004" s="154"/>
      <c r="AM1004" s="154"/>
      <c r="AN1004" s="24" t="s">
        <v>115</v>
      </c>
      <c r="AO1004" s="26"/>
      <c r="AP1004" s="26"/>
      <c r="AQ1004" s="26"/>
      <c r="AR1004" s="26"/>
      <c r="AS1004" s="26" t="s">
        <v>2650</v>
      </c>
      <c r="AT1004" s="26"/>
      <c r="AU1004" s="26"/>
      <c r="AV1004" s="26"/>
      <c r="AW1004" s="75"/>
      <c r="AX1004" s="75"/>
      <c r="AY1004" s="75"/>
      <c r="AZ1004" s="75"/>
      <c r="BA1004" s="76"/>
      <c r="BB1004" s="381"/>
      <c r="BC1004" s="156"/>
      <c r="BD1004" s="156"/>
      <c r="BE1004" s="983">
        <v>900</v>
      </c>
    </row>
    <row r="1005" spans="1:57" s="1487" customFormat="1" ht="12.95" customHeight="1">
      <c r="A1005" s="61" t="s">
        <v>8484</v>
      </c>
      <c r="B1005" s="759"/>
      <c r="C1005" s="759"/>
      <c r="D1005" s="143">
        <v>220034665</v>
      </c>
      <c r="E1005" s="1205" t="s">
        <v>4895</v>
      </c>
      <c r="F1005" s="1205"/>
      <c r="G1005" s="759"/>
      <c r="H1005" s="759"/>
      <c r="I1005" s="606" t="s">
        <v>2647</v>
      </c>
      <c r="J1005" s="606" t="s">
        <v>2630</v>
      </c>
      <c r="K1005" s="606" t="s">
        <v>2648</v>
      </c>
      <c r="L1005" s="470" t="s">
        <v>103</v>
      </c>
      <c r="M1005" s="144" t="s">
        <v>104</v>
      </c>
      <c r="N1005" s="811"/>
      <c r="O1005" s="64" t="s">
        <v>105</v>
      </c>
      <c r="P1005" s="398" t="s">
        <v>106</v>
      </c>
      <c r="Q1005" s="606" t="s">
        <v>107</v>
      </c>
      <c r="R1005" s="398" t="s">
        <v>2149</v>
      </c>
      <c r="S1005" s="824" t="s">
        <v>109</v>
      </c>
      <c r="T1005" s="398" t="s">
        <v>106</v>
      </c>
      <c r="U1005" s="606" t="s">
        <v>121</v>
      </c>
      <c r="V1005" s="606" t="s">
        <v>111</v>
      </c>
      <c r="W1005" s="398">
        <v>60</v>
      </c>
      <c r="X1005" s="606" t="s">
        <v>112</v>
      </c>
      <c r="Y1005" s="398"/>
      <c r="Z1005" s="404"/>
      <c r="AA1005" s="404"/>
      <c r="AB1005" s="506">
        <v>0</v>
      </c>
      <c r="AC1005" s="401">
        <v>90</v>
      </c>
      <c r="AD1005" s="401">
        <v>10</v>
      </c>
      <c r="AE1005" s="1777" t="s">
        <v>128</v>
      </c>
      <c r="AF1005" s="812" t="s">
        <v>114</v>
      </c>
      <c r="AG1005" s="1788">
        <v>42</v>
      </c>
      <c r="AH1005" s="1788">
        <v>2142</v>
      </c>
      <c r="AI1005" s="739">
        <v>89964</v>
      </c>
      <c r="AJ1005" s="739">
        <f>AI1005*1.12</f>
        <v>100759.68000000001</v>
      </c>
      <c r="AK1005" s="867"/>
      <c r="AL1005" s="817"/>
      <c r="AM1005" s="817"/>
      <c r="AN1005" s="395" t="s">
        <v>115</v>
      </c>
      <c r="AO1005" s="863"/>
      <c r="AP1005" s="606"/>
      <c r="AQ1005" s="1851"/>
      <c r="AR1005" s="606"/>
      <c r="AS1005" s="606" t="s">
        <v>2650</v>
      </c>
      <c r="AT1005" s="606"/>
      <c r="AU1005" s="606"/>
      <c r="AV1005" s="606"/>
      <c r="AW1005" s="75"/>
      <c r="AX1005" s="75"/>
      <c r="AY1005" s="75"/>
      <c r="AZ1005" s="60" t="s">
        <v>3843</v>
      </c>
      <c r="BA1005" s="217"/>
      <c r="BB1005" s="326"/>
      <c r="BC1005" s="326"/>
      <c r="BD1005" s="106"/>
      <c r="BE1005" s="983">
        <v>901</v>
      </c>
    </row>
    <row r="1006" spans="1:57" s="1487" customFormat="1" ht="12.95" customHeight="1">
      <c r="A1006" s="61" t="s">
        <v>8484</v>
      </c>
      <c r="B1006" s="140"/>
      <c r="C1006" s="140"/>
      <c r="D1006" s="143">
        <v>220034736</v>
      </c>
      <c r="E1006" s="641" t="s">
        <v>3679</v>
      </c>
      <c r="F1006" s="641"/>
      <c r="G1006" s="144">
        <v>22100693</v>
      </c>
      <c r="H1006" s="137"/>
      <c r="I1006" s="26" t="s">
        <v>2647</v>
      </c>
      <c r="J1006" s="26" t="s">
        <v>2630</v>
      </c>
      <c r="K1006" s="26" t="s">
        <v>2648</v>
      </c>
      <c r="L1006" s="26" t="s">
        <v>103</v>
      </c>
      <c r="M1006" s="233" t="s">
        <v>104</v>
      </c>
      <c r="N1006" s="137"/>
      <c r="O1006" s="28" t="s">
        <v>105</v>
      </c>
      <c r="P1006" s="28" t="s">
        <v>106</v>
      </c>
      <c r="Q1006" s="26" t="s">
        <v>107</v>
      </c>
      <c r="R1006" s="28" t="s">
        <v>433</v>
      </c>
      <c r="S1006" s="52" t="s">
        <v>109</v>
      </c>
      <c r="T1006" s="28" t="s">
        <v>106</v>
      </c>
      <c r="U1006" s="26" t="s">
        <v>121</v>
      </c>
      <c r="V1006" s="26" t="s">
        <v>111</v>
      </c>
      <c r="W1006" s="77">
        <v>60</v>
      </c>
      <c r="X1006" s="26" t="s">
        <v>112</v>
      </c>
      <c r="Y1006" s="28"/>
      <c r="Z1006" s="345"/>
      <c r="AA1006" s="345"/>
      <c r="AB1006" s="1749"/>
      <c r="AC1006" s="27">
        <v>90</v>
      </c>
      <c r="AD1006" s="27">
        <v>10</v>
      </c>
      <c r="AE1006" s="150" t="s">
        <v>128</v>
      </c>
      <c r="AF1006" s="174" t="s">
        <v>114</v>
      </c>
      <c r="AG1006" s="151">
        <v>6</v>
      </c>
      <c r="AH1006" s="80">
        <v>7320</v>
      </c>
      <c r="AI1006" s="32">
        <v>0</v>
      </c>
      <c r="AJ1006" s="33">
        <f>AI1006*1.12</f>
        <v>0</v>
      </c>
      <c r="AK1006" s="154"/>
      <c r="AL1006" s="154"/>
      <c r="AM1006" s="154"/>
      <c r="AN1006" s="24" t="s">
        <v>115</v>
      </c>
      <c r="AO1006" s="26"/>
      <c r="AP1006" s="26"/>
      <c r="AQ1006" s="26"/>
      <c r="AR1006" s="26"/>
      <c r="AS1006" s="26" t="s">
        <v>2651</v>
      </c>
      <c r="AT1006" s="26"/>
      <c r="AU1006" s="26"/>
      <c r="AV1006" s="26"/>
      <c r="AW1006" s="75"/>
      <c r="AX1006" s="75"/>
      <c r="AY1006" s="75"/>
      <c r="AZ1006" s="75"/>
      <c r="BA1006" s="76"/>
      <c r="BB1006" s="381"/>
      <c r="BC1006" s="156"/>
      <c r="BD1006" s="156"/>
      <c r="BE1006" s="983">
        <v>902</v>
      </c>
    </row>
    <row r="1007" spans="1:57" s="1487" customFormat="1" ht="12.95" customHeight="1">
      <c r="A1007" s="61" t="s">
        <v>8484</v>
      </c>
      <c r="B1007" s="759"/>
      <c r="C1007" s="759"/>
      <c r="D1007" s="143">
        <v>220034736</v>
      </c>
      <c r="E1007" s="1205" t="s">
        <v>4896</v>
      </c>
      <c r="F1007" s="1205"/>
      <c r="G1007" s="759"/>
      <c r="H1007" s="759"/>
      <c r="I1007" s="606" t="s">
        <v>2647</v>
      </c>
      <c r="J1007" s="606" t="s">
        <v>2630</v>
      </c>
      <c r="K1007" s="606" t="s">
        <v>2648</v>
      </c>
      <c r="L1007" s="470" t="s">
        <v>103</v>
      </c>
      <c r="M1007" s="144" t="s">
        <v>104</v>
      </c>
      <c r="N1007" s="811"/>
      <c r="O1007" s="64" t="s">
        <v>105</v>
      </c>
      <c r="P1007" s="398" t="s">
        <v>106</v>
      </c>
      <c r="Q1007" s="606" t="s">
        <v>107</v>
      </c>
      <c r="R1007" s="398" t="s">
        <v>2149</v>
      </c>
      <c r="S1007" s="824" t="s">
        <v>109</v>
      </c>
      <c r="T1007" s="398" t="s">
        <v>106</v>
      </c>
      <c r="U1007" s="606" t="s">
        <v>121</v>
      </c>
      <c r="V1007" s="606" t="s">
        <v>111</v>
      </c>
      <c r="W1007" s="398">
        <v>60</v>
      </c>
      <c r="X1007" s="606" t="s">
        <v>112</v>
      </c>
      <c r="Y1007" s="398"/>
      <c r="Z1007" s="404"/>
      <c r="AA1007" s="404"/>
      <c r="AB1007" s="506">
        <v>0</v>
      </c>
      <c r="AC1007" s="401">
        <v>90</v>
      </c>
      <c r="AD1007" s="401">
        <v>10</v>
      </c>
      <c r="AE1007" s="1777" t="s">
        <v>128</v>
      </c>
      <c r="AF1007" s="812" t="s">
        <v>114</v>
      </c>
      <c r="AG1007" s="1788">
        <v>16</v>
      </c>
      <c r="AH1007" s="1788">
        <v>7320</v>
      </c>
      <c r="AI1007" s="739">
        <v>117120</v>
      </c>
      <c r="AJ1007" s="739">
        <f>AI1007*1.12</f>
        <v>131174.40000000002</v>
      </c>
      <c r="AK1007" s="867"/>
      <c r="AL1007" s="817"/>
      <c r="AM1007" s="817"/>
      <c r="AN1007" s="395" t="s">
        <v>115</v>
      </c>
      <c r="AO1007" s="863"/>
      <c r="AP1007" s="606"/>
      <c r="AQ1007" s="1851"/>
      <c r="AR1007" s="606"/>
      <c r="AS1007" s="606" t="s">
        <v>2651</v>
      </c>
      <c r="AT1007" s="606"/>
      <c r="AU1007" s="606"/>
      <c r="AV1007" s="606"/>
      <c r="AW1007" s="75"/>
      <c r="AX1007" s="75"/>
      <c r="AY1007" s="75"/>
      <c r="AZ1007" s="60" t="s">
        <v>3843</v>
      </c>
      <c r="BA1007" s="217"/>
      <c r="BB1007" s="326"/>
      <c r="BC1007" s="326"/>
      <c r="BD1007" s="106"/>
      <c r="BE1007" s="983">
        <v>903</v>
      </c>
    </row>
    <row r="1008" spans="1:57" s="1487" customFormat="1" ht="12.95" customHeight="1">
      <c r="A1008" s="458" t="s">
        <v>1186</v>
      </c>
      <c r="B1008" s="565"/>
      <c r="C1008" s="565"/>
      <c r="D1008" s="1172">
        <v>210028823</v>
      </c>
      <c r="E1008" s="649" t="s">
        <v>3680</v>
      </c>
      <c r="F1008" s="649"/>
      <c r="G1008" s="565"/>
      <c r="H1008" s="565"/>
      <c r="I1008" s="800" t="s">
        <v>2652</v>
      </c>
      <c r="J1008" s="801" t="s">
        <v>2630</v>
      </c>
      <c r="K1008" s="800" t="s">
        <v>2653</v>
      </c>
      <c r="L1008" s="802" t="s">
        <v>103</v>
      </c>
      <c r="M1008" s="233"/>
      <c r="N1008" s="1030"/>
      <c r="O1008" s="803" t="s">
        <v>105</v>
      </c>
      <c r="P1008" s="804" t="s">
        <v>106</v>
      </c>
      <c r="Q1008" s="801" t="s">
        <v>107</v>
      </c>
      <c r="R1008" s="77" t="s">
        <v>433</v>
      </c>
      <c r="S1008" s="1680" t="s">
        <v>109</v>
      </c>
      <c r="T1008" s="804" t="s">
        <v>106</v>
      </c>
      <c r="U1008" s="801" t="s">
        <v>121</v>
      </c>
      <c r="V1008" s="801" t="s">
        <v>111</v>
      </c>
      <c r="W1008" s="804">
        <v>60</v>
      </c>
      <c r="X1008" s="801" t="s">
        <v>112</v>
      </c>
      <c r="Y1008" s="803"/>
      <c r="Z1008" s="1021"/>
      <c r="AA1008" s="1021"/>
      <c r="AB1008" s="1757"/>
      <c r="AC1008" s="800">
        <v>90</v>
      </c>
      <c r="AD1008" s="800">
        <v>10</v>
      </c>
      <c r="AE1008" s="806" t="s">
        <v>128</v>
      </c>
      <c r="AF1008" s="800" t="s">
        <v>114</v>
      </c>
      <c r="AG1008" s="807">
        <v>25</v>
      </c>
      <c r="AH1008" s="808">
        <v>1122.19</v>
      </c>
      <c r="AI1008" s="67">
        <v>0</v>
      </c>
      <c r="AJ1008" s="67">
        <v>0</v>
      </c>
      <c r="AK1008" s="67"/>
      <c r="AL1008" s="67"/>
      <c r="AM1008" s="67"/>
      <c r="AN1008" s="809" t="s">
        <v>115</v>
      </c>
      <c r="AO1008" s="800"/>
      <c r="AP1008" s="800"/>
      <c r="AQ1008" s="800"/>
      <c r="AR1008" s="800"/>
      <c r="AS1008" s="800" t="s">
        <v>2654</v>
      </c>
      <c r="AT1008" s="800"/>
      <c r="AU1008" s="800"/>
      <c r="AV1008" s="800"/>
      <c r="AW1008" s="351"/>
      <c r="AX1008" s="351"/>
      <c r="AY1008" s="351"/>
      <c r="AZ1008" s="85" t="s">
        <v>5005</v>
      </c>
      <c r="BA1008" s="491" t="s">
        <v>4556</v>
      </c>
      <c r="BB1008" s="326"/>
      <c r="BC1008" s="326"/>
      <c r="BD1008" s="326"/>
      <c r="BE1008" s="983">
        <v>904</v>
      </c>
    </row>
    <row r="1009" spans="1:57" s="1487" customFormat="1" ht="12.75" customHeight="1">
      <c r="A1009" s="61" t="s">
        <v>8485</v>
      </c>
      <c r="B1009" s="140"/>
      <c r="C1009" s="140"/>
      <c r="D1009" s="143">
        <v>220031702</v>
      </c>
      <c r="E1009" s="641" t="s">
        <v>3681</v>
      </c>
      <c r="F1009" s="641"/>
      <c r="G1009" s="144">
        <v>22100593</v>
      </c>
      <c r="H1009" s="222"/>
      <c r="I1009" s="145" t="s">
        <v>700</v>
      </c>
      <c r="J1009" s="26" t="s">
        <v>697</v>
      </c>
      <c r="K1009" s="145" t="s">
        <v>701</v>
      </c>
      <c r="L1009" s="145" t="s">
        <v>103</v>
      </c>
      <c r="M1009" s="233"/>
      <c r="N1009" s="222"/>
      <c r="O1009" s="147" t="s">
        <v>105</v>
      </c>
      <c r="P1009" s="147" t="s">
        <v>106</v>
      </c>
      <c r="Q1009" s="145" t="s">
        <v>107</v>
      </c>
      <c r="R1009" s="182" t="s">
        <v>1092</v>
      </c>
      <c r="S1009" s="224" t="s">
        <v>109</v>
      </c>
      <c r="T1009" s="147" t="s">
        <v>106</v>
      </c>
      <c r="U1009" s="145" t="s">
        <v>121</v>
      </c>
      <c r="V1009" s="145" t="s">
        <v>111</v>
      </c>
      <c r="W1009" s="147">
        <v>60</v>
      </c>
      <c r="X1009" s="26" t="s">
        <v>112</v>
      </c>
      <c r="Y1009" s="147"/>
      <c r="Z1009" s="237"/>
      <c r="AA1009" s="237"/>
      <c r="AB1009" s="148"/>
      <c r="AC1009" s="149">
        <v>90</v>
      </c>
      <c r="AD1009" s="149">
        <v>10</v>
      </c>
      <c r="AE1009" s="689" t="s">
        <v>128</v>
      </c>
      <c r="AF1009" s="224" t="s">
        <v>114</v>
      </c>
      <c r="AG1009" s="694">
        <v>14</v>
      </c>
      <c r="AH1009" s="699">
        <v>8988.5</v>
      </c>
      <c r="AI1009" s="905">
        <v>0</v>
      </c>
      <c r="AJ1009" s="905">
        <v>0</v>
      </c>
      <c r="AK1009" s="249"/>
      <c r="AL1009" s="249"/>
      <c r="AM1009" s="249"/>
      <c r="AN1009" s="155" t="s">
        <v>115</v>
      </c>
      <c r="AO1009" s="727"/>
      <c r="AP1009" s="145"/>
      <c r="AQ1009" s="732"/>
      <c r="AR1009" s="145"/>
      <c r="AS1009" s="26" t="s">
        <v>2655</v>
      </c>
      <c r="AT1009" s="145"/>
      <c r="AU1009" s="145"/>
      <c r="AV1009" s="145"/>
      <c r="AW1009" s="75"/>
      <c r="AX1009" s="75"/>
      <c r="AY1009" s="75"/>
      <c r="AZ1009" s="75"/>
      <c r="BA1009" s="76"/>
      <c r="BB1009" s="381"/>
      <c r="BC1009" s="156"/>
      <c r="BD1009" s="156"/>
      <c r="BE1009" s="983">
        <v>905</v>
      </c>
    </row>
    <row r="1010" spans="1:57" s="1487" customFormat="1" ht="12.95" customHeight="1">
      <c r="A1010" s="621" t="s">
        <v>331</v>
      </c>
      <c r="B1010" s="1203"/>
      <c r="C1010" s="1203"/>
      <c r="D1010" s="987">
        <v>220031702</v>
      </c>
      <c r="E1010" s="1605" t="s">
        <v>9088</v>
      </c>
      <c r="F1010" s="1605" t="s">
        <v>3681</v>
      </c>
      <c r="G1010" s="1203"/>
      <c r="H1010" s="1203"/>
      <c r="I1010" s="530" t="s">
        <v>700</v>
      </c>
      <c r="J1010" s="530" t="s">
        <v>697</v>
      </c>
      <c r="K1010" s="530" t="s">
        <v>701</v>
      </c>
      <c r="L1010" s="1262" t="s">
        <v>103</v>
      </c>
      <c r="M1010" s="1306"/>
      <c r="N1010" s="1029"/>
      <c r="O1010" s="1263" t="s">
        <v>105</v>
      </c>
      <c r="P1010" s="321" t="s">
        <v>106</v>
      </c>
      <c r="Q1010" s="530" t="s">
        <v>107</v>
      </c>
      <c r="R1010" s="321" t="s">
        <v>3118</v>
      </c>
      <c r="S1010" s="1280" t="s">
        <v>109</v>
      </c>
      <c r="T1010" s="321" t="s">
        <v>106</v>
      </c>
      <c r="U1010" s="530" t="s">
        <v>121</v>
      </c>
      <c r="V1010" s="530" t="s">
        <v>111</v>
      </c>
      <c r="W1010" s="321">
        <v>60</v>
      </c>
      <c r="X1010" s="530" t="s">
        <v>112</v>
      </c>
      <c r="Y1010" s="321"/>
      <c r="Z1010" s="1306"/>
      <c r="AA1010" s="1306"/>
      <c r="AB1010" s="1327" t="s">
        <v>105</v>
      </c>
      <c r="AC1010" s="530">
        <v>90</v>
      </c>
      <c r="AD1010" s="530">
        <v>10</v>
      </c>
      <c r="AE1010" s="618" t="s">
        <v>128</v>
      </c>
      <c r="AF1010" s="530" t="s">
        <v>114</v>
      </c>
      <c r="AG1010" s="618">
        <v>14</v>
      </c>
      <c r="AH1010" s="960">
        <v>15555.35</v>
      </c>
      <c r="AI1010" s="620">
        <v>217774.9</v>
      </c>
      <c r="AJ1010" s="620">
        <v>243907.88800000001</v>
      </c>
      <c r="AK1010" s="619"/>
      <c r="AL1010" s="620"/>
      <c r="AM1010" s="620"/>
      <c r="AN1010" s="621" t="s">
        <v>115</v>
      </c>
      <c r="AO1010" s="530"/>
      <c r="AP1010" s="530"/>
      <c r="AQ1010" s="530"/>
      <c r="AR1010" s="530"/>
      <c r="AS1010" s="530" t="s">
        <v>2655</v>
      </c>
      <c r="AT1010" s="530"/>
      <c r="AU1010" s="530"/>
      <c r="AV1010" s="530"/>
      <c r="AW1010" s="530"/>
      <c r="AX1010" s="530"/>
      <c r="AY1010" s="530"/>
      <c r="AZ1010" s="621" t="s">
        <v>4022</v>
      </c>
      <c r="BA1010" s="621"/>
      <c r="BB1010" s="254"/>
      <c r="BC1010" s="1"/>
      <c r="BD1010" s="1" t="e">
        <f>VLOOKUP($F$2877:$F$3305,$E$17:$BE$2871,53,0)</f>
        <v>#VALUE!</v>
      </c>
      <c r="BE1010" s="979" t="e">
        <f>BD1010+0.5</f>
        <v>#VALUE!</v>
      </c>
    </row>
    <row r="1011" spans="1:57" s="1487" customFormat="1" ht="12.95" customHeight="1">
      <c r="A1011" s="61" t="s">
        <v>8485</v>
      </c>
      <c r="B1011" s="140"/>
      <c r="C1011" s="140"/>
      <c r="D1011" s="143">
        <v>220033877</v>
      </c>
      <c r="E1011" s="641" t="s">
        <v>3682</v>
      </c>
      <c r="F1011" s="641"/>
      <c r="G1011" s="144">
        <v>22100594</v>
      </c>
      <c r="H1011" s="222"/>
      <c r="I1011" s="145" t="s">
        <v>700</v>
      </c>
      <c r="J1011" s="26" t="s">
        <v>697</v>
      </c>
      <c r="K1011" s="145" t="s">
        <v>701</v>
      </c>
      <c r="L1011" s="145" t="s">
        <v>103</v>
      </c>
      <c r="M1011" s="233"/>
      <c r="N1011" s="222"/>
      <c r="O1011" s="147" t="s">
        <v>105</v>
      </c>
      <c r="P1011" s="147" t="s">
        <v>106</v>
      </c>
      <c r="Q1011" s="145" t="s">
        <v>107</v>
      </c>
      <c r="R1011" s="182" t="s">
        <v>1092</v>
      </c>
      <c r="S1011" s="224" t="s">
        <v>109</v>
      </c>
      <c r="T1011" s="147" t="s">
        <v>106</v>
      </c>
      <c r="U1011" s="145" t="s">
        <v>121</v>
      </c>
      <c r="V1011" s="145" t="s">
        <v>111</v>
      </c>
      <c r="W1011" s="147">
        <v>60</v>
      </c>
      <c r="X1011" s="26" t="s">
        <v>112</v>
      </c>
      <c r="Y1011" s="147"/>
      <c r="Z1011" s="237"/>
      <c r="AA1011" s="237"/>
      <c r="AB1011" s="148"/>
      <c r="AC1011" s="149">
        <v>90</v>
      </c>
      <c r="AD1011" s="149">
        <v>10</v>
      </c>
      <c r="AE1011" s="689" t="s">
        <v>128</v>
      </c>
      <c r="AF1011" s="224" t="s">
        <v>114</v>
      </c>
      <c r="AG1011" s="694">
        <v>12</v>
      </c>
      <c r="AH1011" s="699">
        <v>2835</v>
      </c>
      <c r="AI1011" s="905">
        <v>0</v>
      </c>
      <c r="AJ1011" s="905">
        <v>0</v>
      </c>
      <c r="AK1011" s="249"/>
      <c r="AL1011" s="249"/>
      <c r="AM1011" s="249"/>
      <c r="AN1011" s="155" t="s">
        <v>115</v>
      </c>
      <c r="AO1011" s="727"/>
      <c r="AP1011" s="145"/>
      <c r="AQ1011" s="732"/>
      <c r="AR1011" s="145"/>
      <c r="AS1011" s="26" t="s">
        <v>2656</v>
      </c>
      <c r="AT1011" s="145"/>
      <c r="AU1011" s="145"/>
      <c r="AV1011" s="145"/>
      <c r="AW1011" s="75"/>
      <c r="AX1011" s="75"/>
      <c r="AY1011" s="75"/>
      <c r="AZ1011" s="75"/>
      <c r="BA1011" s="76"/>
      <c r="BB1011" s="381"/>
      <c r="BC1011" s="156"/>
      <c r="BD1011" s="156"/>
      <c r="BE1011" s="983">
        <v>906</v>
      </c>
    </row>
    <row r="1012" spans="1:57" s="1487" customFormat="1" ht="12.75" customHeight="1">
      <c r="A1012" s="621" t="s">
        <v>331</v>
      </c>
      <c r="B1012" s="1203"/>
      <c r="C1012" s="1203"/>
      <c r="D1012" s="987">
        <v>220033877</v>
      </c>
      <c r="E1012" s="1605" t="s">
        <v>9089</v>
      </c>
      <c r="F1012" s="1605" t="s">
        <v>3682</v>
      </c>
      <c r="G1012" s="1203"/>
      <c r="H1012" s="1203"/>
      <c r="I1012" s="530" t="s">
        <v>700</v>
      </c>
      <c r="J1012" s="530" t="s">
        <v>697</v>
      </c>
      <c r="K1012" s="530" t="s">
        <v>701</v>
      </c>
      <c r="L1012" s="1262" t="s">
        <v>103</v>
      </c>
      <c r="M1012" s="1306"/>
      <c r="N1012" s="1029"/>
      <c r="O1012" s="1263" t="s">
        <v>105</v>
      </c>
      <c r="P1012" s="321" t="s">
        <v>106</v>
      </c>
      <c r="Q1012" s="530" t="s">
        <v>107</v>
      </c>
      <c r="R1012" s="321" t="s">
        <v>3118</v>
      </c>
      <c r="S1012" s="1280" t="s">
        <v>109</v>
      </c>
      <c r="T1012" s="321" t="s">
        <v>106</v>
      </c>
      <c r="U1012" s="530" t="s">
        <v>121</v>
      </c>
      <c r="V1012" s="530" t="s">
        <v>111</v>
      </c>
      <c r="W1012" s="321">
        <v>60</v>
      </c>
      <c r="X1012" s="530" t="s">
        <v>112</v>
      </c>
      <c r="Y1012" s="321"/>
      <c r="Z1012" s="1306"/>
      <c r="AA1012" s="1306"/>
      <c r="AB1012" s="1327" t="s">
        <v>105</v>
      </c>
      <c r="AC1012" s="530">
        <v>90</v>
      </c>
      <c r="AD1012" s="530">
        <v>10</v>
      </c>
      <c r="AE1012" s="618" t="s">
        <v>128</v>
      </c>
      <c r="AF1012" s="530" t="s">
        <v>114</v>
      </c>
      <c r="AG1012" s="618">
        <v>12</v>
      </c>
      <c r="AH1012" s="960">
        <v>6008.21</v>
      </c>
      <c r="AI1012" s="620">
        <v>72098.52</v>
      </c>
      <c r="AJ1012" s="620">
        <v>80750.342400000009</v>
      </c>
      <c r="AK1012" s="619"/>
      <c r="AL1012" s="620"/>
      <c r="AM1012" s="620"/>
      <c r="AN1012" s="621" t="s">
        <v>115</v>
      </c>
      <c r="AO1012" s="530"/>
      <c r="AP1012" s="530"/>
      <c r="AQ1012" s="530"/>
      <c r="AR1012" s="530"/>
      <c r="AS1012" s="530" t="s">
        <v>2656</v>
      </c>
      <c r="AT1012" s="530"/>
      <c r="AU1012" s="530"/>
      <c r="AV1012" s="530"/>
      <c r="AW1012" s="530"/>
      <c r="AX1012" s="530"/>
      <c r="AY1012" s="530"/>
      <c r="AZ1012" s="621" t="s">
        <v>4022</v>
      </c>
      <c r="BA1012" s="621"/>
      <c r="BB1012" s="254"/>
      <c r="BC1012" s="1"/>
      <c r="BD1012" s="1" t="e">
        <f>VLOOKUP($F$2877:$F$3305,$E$17:$BE$2871,53,0)</f>
        <v>#VALUE!</v>
      </c>
      <c r="BE1012" s="979" t="e">
        <f>BD1012+0.5</f>
        <v>#VALUE!</v>
      </c>
    </row>
    <row r="1013" spans="1:57" s="1487" customFormat="1" ht="12.95" customHeight="1">
      <c r="A1013" s="61" t="s">
        <v>8485</v>
      </c>
      <c r="B1013" s="140"/>
      <c r="C1013" s="140"/>
      <c r="D1013" s="143">
        <v>120011363</v>
      </c>
      <c r="E1013" s="641" t="s">
        <v>3683</v>
      </c>
      <c r="F1013" s="641"/>
      <c r="G1013" s="144">
        <v>22100559</v>
      </c>
      <c r="H1013" s="231"/>
      <c r="I1013" s="157" t="s">
        <v>2657</v>
      </c>
      <c r="J1013" s="158" t="s">
        <v>2658</v>
      </c>
      <c r="K1013" s="157" t="s">
        <v>2659</v>
      </c>
      <c r="L1013" s="157" t="s">
        <v>103</v>
      </c>
      <c r="M1013" s="233"/>
      <c r="N1013" s="228" t="s">
        <v>120</v>
      </c>
      <c r="O1013" s="159" t="s">
        <v>83</v>
      </c>
      <c r="P1013" s="159" t="s">
        <v>106</v>
      </c>
      <c r="Q1013" s="157" t="s">
        <v>107</v>
      </c>
      <c r="R1013" s="391" t="s">
        <v>2149</v>
      </c>
      <c r="S1013" s="219" t="s">
        <v>109</v>
      </c>
      <c r="T1013" s="159" t="s">
        <v>106</v>
      </c>
      <c r="U1013" s="157" t="s">
        <v>121</v>
      </c>
      <c r="V1013" s="157" t="s">
        <v>111</v>
      </c>
      <c r="W1013" s="159">
        <v>60</v>
      </c>
      <c r="X1013" s="158" t="s">
        <v>112</v>
      </c>
      <c r="Y1013" s="159"/>
      <c r="Z1013" s="238"/>
      <c r="AA1013" s="238"/>
      <c r="AB1013" s="160">
        <v>30</v>
      </c>
      <c r="AC1013" s="161">
        <v>60</v>
      </c>
      <c r="AD1013" s="161">
        <v>10</v>
      </c>
      <c r="AE1013" s="1039" t="s">
        <v>128</v>
      </c>
      <c r="AF1013" s="219" t="s">
        <v>114</v>
      </c>
      <c r="AG1013" s="1045">
        <v>1</v>
      </c>
      <c r="AH1013" s="1049">
        <v>2139000</v>
      </c>
      <c r="AI1013" s="32">
        <v>0</v>
      </c>
      <c r="AJ1013" s="1053">
        <f t="shared" ref="AJ1013:AJ1035" si="58">AI1013*1.12</f>
        <v>0</v>
      </c>
      <c r="AK1013" s="249"/>
      <c r="AL1013" s="249"/>
      <c r="AM1013" s="249"/>
      <c r="AN1013" s="165" t="s">
        <v>115</v>
      </c>
      <c r="AO1013" s="1063"/>
      <c r="AP1013" s="157"/>
      <c r="AQ1013" s="1067"/>
      <c r="AR1013" s="157"/>
      <c r="AS1013" s="157" t="s">
        <v>2660</v>
      </c>
      <c r="AT1013" s="157"/>
      <c r="AU1013" s="157"/>
      <c r="AV1013" s="157"/>
      <c r="AW1013" s="75"/>
      <c r="AX1013" s="75"/>
      <c r="AY1013" s="75"/>
      <c r="AZ1013" s="75"/>
      <c r="BA1013" s="76"/>
      <c r="BB1013" s="381"/>
      <c r="BC1013" s="156"/>
      <c r="BD1013" s="156"/>
      <c r="BE1013" s="983">
        <v>907</v>
      </c>
    </row>
    <row r="1014" spans="1:57" s="1487" customFormat="1" ht="12.95" customHeight="1">
      <c r="A1014" s="398" t="s">
        <v>8485</v>
      </c>
      <c r="B1014" s="759"/>
      <c r="C1014" s="759"/>
      <c r="D1014" s="789">
        <v>120011363</v>
      </c>
      <c r="E1014" s="862" t="s">
        <v>4897</v>
      </c>
      <c r="F1014" s="862"/>
      <c r="G1014" s="759"/>
      <c r="H1014" s="759"/>
      <c r="I1014" s="36" t="s">
        <v>2657</v>
      </c>
      <c r="J1014" s="36" t="s">
        <v>2658</v>
      </c>
      <c r="K1014" s="36" t="s">
        <v>2659</v>
      </c>
      <c r="L1014" s="64" t="s">
        <v>103</v>
      </c>
      <c r="M1014" s="760" t="s">
        <v>4706</v>
      </c>
      <c r="N1014" s="143"/>
      <c r="O1014" s="64" t="s">
        <v>105</v>
      </c>
      <c r="P1014" s="36" t="s">
        <v>106</v>
      </c>
      <c r="Q1014" s="395" t="s">
        <v>107</v>
      </c>
      <c r="R1014" s="398" t="s">
        <v>2149</v>
      </c>
      <c r="S1014" s="826" t="s">
        <v>109</v>
      </c>
      <c r="T1014" s="36" t="s">
        <v>106</v>
      </c>
      <c r="U1014" s="36" t="s">
        <v>121</v>
      </c>
      <c r="V1014" s="395" t="s">
        <v>111</v>
      </c>
      <c r="W1014" s="36">
        <v>60</v>
      </c>
      <c r="X1014" s="395" t="s">
        <v>112</v>
      </c>
      <c r="Y1014" s="395"/>
      <c r="Z1014" s="534"/>
      <c r="AA1014" s="866"/>
      <c r="AB1014" s="861">
        <v>0</v>
      </c>
      <c r="AC1014" s="401">
        <v>90</v>
      </c>
      <c r="AD1014" s="401">
        <v>10</v>
      </c>
      <c r="AE1014" s="743" t="s">
        <v>128</v>
      </c>
      <c r="AF1014" s="738" t="s">
        <v>114</v>
      </c>
      <c r="AG1014" s="745">
        <v>1</v>
      </c>
      <c r="AH1014" s="745">
        <v>2139000</v>
      </c>
      <c r="AI1014" s="739">
        <v>2139000</v>
      </c>
      <c r="AJ1014" s="739">
        <f t="shared" si="58"/>
        <v>2395680</v>
      </c>
      <c r="AK1014" s="740"/>
      <c r="AL1014" s="741"/>
      <c r="AM1014" s="741"/>
      <c r="AN1014" s="746" t="s">
        <v>115</v>
      </c>
      <c r="AO1014" s="746"/>
      <c r="AP1014" s="746"/>
      <c r="AQ1014" s="36"/>
      <c r="AR1014" s="36"/>
      <c r="AS1014" s="606" t="s">
        <v>2660</v>
      </c>
      <c r="AT1014" s="36"/>
      <c r="AU1014" s="36"/>
      <c r="AV1014" s="36"/>
      <c r="AW1014" s="36"/>
      <c r="AX1014" s="36"/>
      <c r="AY1014" s="36"/>
      <c r="AZ1014" s="395" t="s">
        <v>4720</v>
      </c>
      <c r="BA1014" s="395"/>
      <c r="BB1014" s="326"/>
      <c r="BC1014" s="326"/>
      <c r="BD1014" s="106"/>
      <c r="BE1014" s="983">
        <v>908</v>
      </c>
    </row>
    <row r="1015" spans="1:57" s="1487" customFormat="1" ht="12.95" customHeight="1">
      <c r="A1015" s="61" t="s">
        <v>8483</v>
      </c>
      <c r="B1015" s="140"/>
      <c r="C1015" s="140"/>
      <c r="D1015" s="143">
        <v>120011361</v>
      </c>
      <c r="E1015" s="641" t="s">
        <v>3684</v>
      </c>
      <c r="F1015" s="641"/>
      <c r="G1015" s="144">
        <v>22100522</v>
      </c>
      <c r="H1015" s="222"/>
      <c r="I1015" s="145" t="s">
        <v>2661</v>
      </c>
      <c r="J1015" s="145" t="s">
        <v>2662</v>
      </c>
      <c r="K1015" s="145" t="s">
        <v>2663</v>
      </c>
      <c r="L1015" s="145" t="s">
        <v>103</v>
      </c>
      <c r="M1015" s="233"/>
      <c r="N1015" s="222"/>
      <c r="O1015" s="147" t="s">
        <v>105</v>
      </c>
      <c r="P1015" s="147" t="s">
        <v>106</v>
      </c>
      <c r="Q1015" s="145" t="s">
        <v>107</v>
      </c>
      <c r="R1015" s="182" t="s">
        <v>433</v>
      </c>
      <c r="S1015" s="224" t="s">
        <v>109</v>
      </c>
      <c r="T1015" s="147" t="s">
        <v>106</v>
      </c>
      <c r="U1015" s="145" t="s">
        <v>121</v>
      </c>
      <c r="V1015" s="145" t="s">
        <v>111</v>
      </c>
      <c r="W1015" s="147">
        <v>90</v>
      </c>
      <c r="X1015" s="26" t="s">
        <v>112</v>
      </c>
      <c r="Y1015" s="147"/>
      <c r="Z1015" s="237"/>
      <c r="AA1015" s="237"/>
      <c r="AB1015" s="148"/>
      <c r="AC1015" s="149">
        <v>90</v>
      </c>
      <c r="AD1015" s="149">
        <v>10</v>
      </c>
      <c r="AE1015" s="1771" t="s">
        <v>128</v>
      </c>
      <c r="AF1015" s="224" t="s">
        <v>114</v>
      </c>
      <c r="AG1015" s="694">
        <v>1</v>
      </c>
      <c r="AH1015" s="699">
        <v>3106090</v>
      </c>
      <c r="AI1015" s="32">
        <v>0</v>
      </c>
      <c r="AJ1015" s="1053">
        <f t="shared" si="58"/>
        <v>0</v>
      </c>
      <c r="AK1015" s="249"/>
      <c r="AL1015" s="249"/>
      <c r="AM1015" s="249"/>
      <c r="AN1015" s="155" t="s">
        <v>115</v>
      </c>
      <c r="AO1015" s="727"/>
      <c r="AP1015" s="145"/>
      <c r="AQ1015" s="732"/>
      <c r="AR1015" s="145"/>
      <c r="AS1015" s="145" t="s">
        <v>2664</v>
      </c>
      <c r="AT1015" s="145"/>
      <c r="AU1015" s="145"/>
      <c r="AV1015" s="145"/>
      <c r="AW1015" s="75"/>
      <c r="AX1015" s="75"/>
      <c r="AY1015" s="75"/>
      <c r="AZ1015" s="75"/>
      <c r="BA1015" s="76"/>
      <c r="BB1015" s="381"/>
      <c r="BC1015" s="156"/>
      <c r="BD1015" s="156"/>
      <c r="BE1015" s="983">
        <v>909</v>
      </c>
    </row>
    <row r="1016" spans="1:57" s="1487" customFormat="1" ht="12.95" customHeight="1">
      <c r="A1016" s="779" t="s">
        <v>8483</v>
      </c>
      <c r="B1016" s="759"/>
      <c r="C1016" s="759"/>
      <c r="D1016" s="777">
        <v>120011361</v>
      </c>
      <c r="E1016" s="1584" t="s">
        <v>4898</v>
      </c>
      <c r="F1016" s="1584"/>
      <c r="G1016" s="759"/>
      <c r="H1016" s="759"/>
      <c r="I1016" s="779" t="s">
        <v>2661</v>
      </c>
      <c r="J1016" s="779" t="s">
        <v>2662</v>
      </c>
      <c r="K1016" s="779" t="s">
        <v>2663</v>
      </c>
      <c r="L1016" s="765" t="s">
        <v>149</v>
      </c>
      <c r="M1016" s="1687"/>
      <c r="N1016" s="1687"/>
      <c r="O1016" s="64" t="s">
        <v>105</v>
      </c>
      <c r="P1016" s="782">
        <v>230000000</v>
      </c>
      <c r="Q1016" s="782" t="s">
        <v>107</v>
      </c>
      <c r="R1016" s="782" t="s">
        <v>2149</v>
      </c>
      <c r="S1016" s="824" t="s">
        <v>109</v>
      </c>
      <c r="T1016" s="398" t="s">
        <v>106</v>
      </c>
      <c r="U1016" s="770" t="s">
        <v>121</v>
      </c>
      <c r="V1016" s="770" t="s">
        <v>111</v>
      </c>
      <c r="W1016" s="782">
        <v>90</v>
      </c>
      <c r="X1016" s="782" t="s">
        <v>112</v>
      </c>
      <c r="Y1016" s="781"/>
      <c r="Z1016" s="1687"/>
      <c r="AA1016" s="1687"/>
      <c r="AB1016" s="861">
        <v>0</v>
      </c>
      <c r="AC1016" s="401">
        <v>90</v>
      </c>
      <c r="AD1016" s="401">
        <v>10</v>
      </c>
      <c r="AE1016" s="779" t="s">
        <v>128</v>
      </c>
      <c r="AF1016" s="783" t="s">
        <v>114</v>
      </c>
      <c r="AG1016" s="784">
        <v>1</v>
      </c>
      <c r="AH1016" s="785">
        <v>3106090</v>
      </c>
      <c r="AI1016" s="739">
        <v>3106090</v>
      </c>
      <c r="AJ1016" s="739">
        <f t="shared" si="58"/>
        <v>3478820.8000000003</v>
      </c>
      <c r="AK1016" s="740"/>
      <c r="AL1016" s="741"/>
      <c r="AM1016" s="741"/>
      <c r="AN1016" s="786" t="s">
        <v>115</v>
      </c>
      <c r="AO1016" s="786"/>
      <c r="AP1016" s="786"/>
      <c r="AQ1016" s="786"/>
      <c r="AR1016" s="786"/>
      <c r="AS1016" s="780" t="s">
        <v>2664</v>
      </c>
      <c r="AT1016" s="781"/>
      <c r="AU1016" s="781"/>
      <c r="AV1016" s="781"/>
      <c r="AW1016" s="781"/>
      <c r="AX1016" s="781"/>
      <c r="AY1016" s="781"/>
      <c r="AZ1016" s="781"/>
      <c r="BA1016" s="781"/>
      <c r="BB1016" s="326"/>
      <c r="BC1016" s="326"/>
      <c r="BD1016" s="106"/>
      <c r="BE1016" s="983">
        <v>910</v>
      </c>
    </row>
    <row r="1017" spans="1:57" s="1487" customFormat="1" ht="12.95" customHeight="1">
      <c r="A1017" s="61" t="s">
        <v>8483</v>
      </c>
      <c r="B1017" s="140"/>
      <c r="C1017" s="140"/>
      <c r="D1017" s="143">
        <v>120011362</v>
      </c>
      <c r="E1017" s="641" t="s">
        <v>3685</v>
      </c>
      <c r="F1017" s="641"/>
      <c r="G1017" s="144">
        <v>22100523</v>
      </c>
      <c r="H1017" s="222"/>
      <c r="I1017" s="145" t="s">
        <v>2661</v>
      </c>
      <c r="J1017" s="145" t="s">
        <v>2662</v>
      </c>
      <c r="K1017" s="145" t="s">
        <v>2663</v>
      </c>
      <c r="L1017" s="145" t="s">
        <v>103</v>
      </c>
      <c r="M1017" s="233"/>
      <c r="N1017" s="222"/>
      <c r="O1017" s="147" t="s">
        <v>105</v>
      </c>
      <c r="P1017" s="147" t="s">
        <v>106</v>
      </c>
      <c r="Q1017" s="145" t="s">
        <v>107</v>
      </c>
      <c r="R1017" s="182" t="s">
        <v>433</v>
      </c>
      <c r="S1017" s="224" t="s">
        <v>109</v>
      </c>
      <c r="T1017" s="147" t="s">
        <v>106</v>
      </c>
      <c r="U1017" s="145" t="s">
        <v>121</v>
      </c>
      <c r="V1017" s="145" t="s">
        <v>111</v>
      </c>
      <c r="W1017" s="147">
        <v>90</v>
      </c>
      <c r="X1017" s="26" t="s">
        <v>112</v>
      </c>
      <c r="Y1017" s="147"/>
      <c r="Z1017" s="237"/>
      <c r="AA1017" s="237"/>
      <c r="AB1017" s="148"/>
      <c r="AC1017" s="149">
        <v>90</v>
      </c>
      <c r="AD1017" s="149">
        <v>10</v>
      </c>
      <c r="AE1017" s="1771" t="s">
        <v>128</v>
      </c>
      <c r="AF1017" s="224" t="s">
        <v>114</v>
      </c>
      <c r="AG1017" s="694">
        <v>1</v>
      </c>
      <c r="AH1017" s="699">
        <v>3185148.39</v>
      </c>
      <c r="AI1017" s="32">
        <v>0</v>
      </c>
      <c r="AJ1017" s="33">
        <f t="shared" si="58"/>
        <v>0</v>
      </c>
      <c r="AK1017" s="249"/>
      <c r="AL1017" s="249"/>
      <c r="AM1017" s="249"/>
      <c r="AN1017" s="155" t="s">
        <v>115</v>
      </c>
      <c r="AO1017" s="727"/>
      <c r="AP1017" s="145"/>
      <c r="AQ1017" s="732"/>
      <c r="AR1017" s="145"/>
      <c r="AS1017" s="145" t="s">
        <v>2665</v>
      </c>
      <c r="AT1017" s="145"/>
      <c r="AU1017" s="145"/>
      <c r="AV1017" s="145"/>
      <c r="AW1017" s="75"/>
      <c r="AX1017" s="75"/>
      <c r="AY1017" s="75"/>
      <c r="AZ1017" s="75"/>
      <c r="BA1017" s="76"/>
      <c r="BB1017" s="381"/>
      <c r="BC1017" s="156"/>
      <c r="BD1017" s="156"/>
      <c r="BE1017" s="983">
        <v>911</v>
      </c>
    </row>
    <row r="1018" spans="1:57" s="1487" customFormat="1" ht="12.75" customHeight="1">
      <c r="A1018" s="779" t="s">
        <v>8483</v>
      </c>
      <c r="B1018" s="759"/>
      <c r="C1018" s="759"/>
      <c r="D1018" s="777">
        <v>120011362</v>
      </c>
      <c r="E1018" s="1584" t="s">
        <v>4899</v>
      </c>
      <c r="F1018" s="1584"/>
      <c r="G1018" s="759"/>
      <c r="H1018" s="759"/>
      <c r="I1018" s="779" t="s">
        <v>2661</v>
      </c>
      <c r="J1018" s="779" t="s">
        <v>2662</v>
      </c>
      <c r="K1018" s="779" t="s">
        <v>2663</v>
      </c>
      <c r="L1018" s="765" t="s">
        <v>149</v>
      </c>
      <c r="M1018" s="1687"/>
      <c r="N1018" s="1687"/>
      <c r="O1018" s="64" t="s">
        <v>105</v>
      </c>
      <c r="P1018" s="782">
        <v>230000000</v>
      </c>
      <c r="Q1018" s="782" t="s">
        <v>107</v>
      </c>
      <c r="R1018" s="782" t="s">
        <v>2149</v>
      </c>
      <c r="S1018" s="824" t="s">
        <v>109</v>
      </c>
      <c r="T1018" s="398" t="s">
        <v>106</v>
      </c>
      <c r="U1018" s="770" t="s">
        <v>121</v>
      </c>
      <c r="V1018" s="770" t="s">
        <v>111</v>
      </c>
      <c r="W1018" s="782">
        <v>90</v>
      </c>
      <c r="X1018" s="782" t="s">
        <v>112</v>
      </c>
      <c r="Y1018" s="781"/>
      <c r="Z1018" s="1687"/>
      <c r="AA1018" s="1687"/>
      <c r="AB1018" s="861">
        <v>0</v>
      </c>
      <c r="AC1018" s="401">
        <v>90</v>
      </c>
      <c r="AD1018" s="401">
        <v>10</v>
      </c>
      <c r="AE1018" s="779" t="s">
        <v>128</v>
      </c>
      <c r="AF1018" s="783" t="s">
        <v>114</v>
      </c>
      <c r="AG1018" s="784">
        <v>1</v>
      </c>
      <c r="AH1018" s="785">
        <v>3185148.39</v>
      </c>
      <c r="AI1018" s="739">
        <v>3185148.39</v>
      </c>
      <c r="AJ1018" s="739">
        <f t="shared" si="58"/>
        <v>3567366.1968000005</v>
      </c>
      <c r="AK1018" s="740"/>
      <c r="AL1018" s="741"/>
      <c r="AM1018" s="741"/>
      <c r="AN1018" s="786" t="s">
        <v>115</v>
      </c>
      <c r="AO1018" s="786"/>
      <c r="AP1018" s="786"/>
      <c r="AQ1018" s="786"/>
      <c r="AR1018" s="786"/>
      <c r="AS1018" s="780" t="s">
        <v>2665</v>
      </c>
      <c r="AT1018" s="781"/>
      <c r="AU1018" s="781"/>
      <c r="AV1018" s="781"/>
      <c r="AW1018" s="781"/>
      <c r="AX1018" s="781"/>
      <c r="AY1018" s="781"/>
      <c r="AZ1018" s="781"/>
      <c r="BA1018" s="781"/>
      <c r="BB1018" s="326"/>
      <c r="BC1018" s="326"/>
      <c r="BD1018" s="106"/>
      <c r="BE1018" s="983">
        <v>912</v>
      </c>
    </row>
    <row r="1019" spans="1:57" s="1487" customFormat="1" ht="12.95" customHeight="1">
      <c r="A1019" s="61" t="s">
        <v>8483</v>
      </c>
      <c r="B1019" s="140"/>
      <c r="C1019" s="140"/>
      <c r="D1019" s="143">
        <v>120011443</v>
      </c>
      <c r="E1019" s="641" t="s">
        <v>3686</v>
      </c>
      <c r="F1019" s="641"/>
      <c r="G1019" s="144">
        <v>22100524</v>
      </c>
      <c r="H1019" s="222"/>
      <c r="I1019" s="145" t="s">
        <v>2661</v>
      </c>
      <c r="J1019" s="145" t="s">
        <v>2662</v>
      </c>
      <c r="K1019" s="145" t="s">
        <v>2663</v>
      </c>
      <c r="L1019" s="145" t="s">
        <v>103</v>
      </c>
      <c r="M1019" s="233"/>
      <c r="N1019" s="222"/>
      <c r="O1019" s="147" t="s">
        <v>105</v>
      </c>
      <c r="P1019" s="147" t="s">
        <v>106</v>
      </c>
      <c r="Q1019" s="145" t="s">
        <v>107</v>
      </c>
      <c r="R1019" s="182" t="s">
        <v>433</v>
      </c>
      <c r="S1019" s="224" t="s">
        <v>109</v>
      </c>
      <c r="T1019" s="147" t="s">
        <v>106</v>
      </c>
      <c r="U1019" s="145" t="s">
        <v>121</v>
      </c>
      <c r="V1019" s="145" t="s">
        <v>111</v>
      </c>
      <c r="W1019" s="147">
        <v>90</v>
      </c>
      <c r="X1019" s="26" t="s">
        <v>112</v>
      </c>
      <c r="Y1019" s="147"/>
      <c r="Z1019" s="237"/>
      <c r="AA1019" s="237"/>
      <c r="AB1019" s="148"/>
      <c r="AC1019" s="149">
        <v>90</v>
      </c>
      <c r="AD1019" s="149">
        <v>10</v>
      </c>
      <c r="AE1019" s="1771" t="s">
        <v>128</v>
      </c>
      <c r="AF1019" s="224" t="s">
        <v>114</v>
      </c>
      <c r="AG1019" s="694">
        <v>1</v>
      </c>
      <c r="AH1019" s="699">
        <v>3185148.39</v>
      </c>
      <c r="AI1019" s="32">
        <v>0</v>
      </c>
      <c r="AJ1019" s="33">
        <f t="shared" si="58"/>
        <v>0</v>
      </c>
      <c r="AK1019" s="249"/>
      <c r="AL1019" s="249"/>
      <c r="AM1019" s="249"/>
      <c r="AN1019" s="155" t="s">
        <v>115</v>
      </c>
      <c r="AO1019" s="727"/>
      <c r="AP1019" s="145"/>
      <c r="AQ1019" s="732"/>
      <c r="AR1019" s="145"/>
      <c r="AS1019" s="145" t="s">
        <v>2666</v>
      </c>
      <c r="AT1019" s="145"/>
      <c r="AU1019" s="145"/>
      <c r="AV1019" s="145"/>
      <c r="AW1019" s="75"/>
      <c r="AX1019" s="75"/>
      <c r="AY1019" s="75"/>
      <c r="AZ1019" s="75"/>
      <c r="BA1019" s="76"/>
      <c r="BB1019" s="381"/>
      <c r="BC1019" s="156"/>
      <c r="BD1019" s="156"/>
      <c r="BE1019" s="983">
        <v>913</v>
      </c>
    </row>
    <row r="1020" spans="1:57" s="1487" customFormat="1" ht="12.95" customHeight="1">
      <c r="A1020" s="779" t="s">
        <v>8483</v>
      </c>
      <c r="B1020" s="759"/>
      <c r="C1020" s="759"/>
      <c r="D1020" s="777">
        <v>120011443</v>
      </c>
      <c r="E1020" s="1584" t="s">
        <v>4900</v>
      </c>
      <c r="F1020" s="1584"/>
      <c r="G1020" s="759"/>
      <c r="H1020" s="759"/>
      <c r="I1020" s="779" t="s">
        <v>2661</v>
      </c>
      <c r="J1020" s="779" t="s">
        <v>2662</v>
      </c>
      <c r="K1020" s="779" t="s">
        <v>2663</v>
      </c>
      <c r="L1020" s="765" t="s">
        <v>149</v>
      </c>
      <c r="M1020" s="1687"/>
      <c r="N1020" s="1687"/>
      <c r="O1020" s="64" t="s">
        <v>105</v>
      </c>
      <c r="P1020" s="782">
        <v>230000000</v>
      </c>
      <c r="Q1020" s="782" t="s">
        <v>107</v>
      </c>
      <c r="R1020" s="782" t="s">
        <v>2149</v>
      </c>
      <c r="S1020" s="824" t="s">
        <v>109</v>
      </c>
      <c r="T1020" s="398" t="s">
        <v>106</v>
      </c>
      <c r="U1020" s="770" t="s">
        <v>121</v>
      </c>
      <c r="V1020" s="770" t="s">
        <v>111</v>
      </c>
      <c r="W1020" s="782">
        <v>90</v>
      </c>
      <c r="X1020" s="782" t="s">
        <v>112</v>
      </c>
      <c r="Y1020" s="781"/>
      <c r="Z1020" s="1687"/>
      <c r="AA1020" s="1687"/>
      <c r="AB1020" s="861">
        <v>0</v>
      </c>
      <c r="AC1020" s="401">
        <v>90</v>
      </c>
      <c r="AD1020" s="401">
        <v>10</v>
      </c>
      <c r="AE1020" s="779" t="s">
        <v>128</v>
      </c>
      <c r="AF1020" s="783" t="s">
        <v>114</v>
      </c>
      <c r="AG1020" s="784">
        <v>1</v>
      </c>
      <c r="AH1020" s="785">
        <v>3185148.39</v>
      </c>
      <c r="AI1020" s="739">
        <v>3185148.39</v>
      </c>
      <c r="AJ1020" s="739">
        <f t="shared" si="58"/>
        <v>3567366.1968000005</v>
      </c>
      <c r="AK1020" s="740"/>
      <c r="AL1020" s="741"/>
      <c r="AM1020" s="741"/>
      <c r="AN1020" s="786" t="s">
        <v>115</v>
      </c>
      <c r="AO1020" s="786"/>
      <c r="AP1020" s="786"/>
      <c r="AQ1020" s="786"/>
      <c r="AR1020" s="786"/>
      <c r="AS1020" s="780" t="s">
        <v>2666</v>
      </c>
      <c r="AT1020" s="781"/>
      <c r="AU1020" s="781"/>
      <c r="AV1020" s="781"/>
      <c r="AW1020" s="781"/>
      <c r="AX1020" s="781"/>
      <c r="AY1020" s="781"/>
      <c r="AZ1020" s="781"/>
      <c r="BA1020" s="781"/>
      <c r="BB1020" s="326"/>
      <c r="BC1020" s="326"/>
      <c r="BD1020" s="106"/>
      <c r="BE1020" s="983">
        <v>914</v>
      </c>
    </row>
    <row r="1021" spans="1:57" s="1487" customFormat="1" ht="12.75" customHeight="1">
      <c r="A1021" s="61" t="s">
        <v>8483</v>
      </c>
      <c r="B1021" s="140"/>
      <c r="C1021" s="140"/>
      <c r="D1021" s="143">
        <v>120011444</v>
      </c>
      <c r="E1021" s="641" t="s">
        <v>3687</v>
      </c>
      <c r="F1021" s="641"/>
      <c r="G1021" s="144">
        <v>22100525</v>
      </c>
      <c r="H1021" s="222"/>
      <c r="I1021" s="145" t="s">
        <v>2661</v>
      </c>
      <c r="J1021" s="145" t="s">
        <v>2662</v>
      </c>
      <c r="K1021" s="145" t="s">
        <v>2663</v>
      </c>
      <c r="L1021" s="145" t="s">
        <v>103</v>
      </c>
      <c r="M1021" s="233"/>
      <c r="N1021" s="222"/>
      <c r="O1021" s="147" t="s">
        <v>105</v>
      </c>
      <c r="P1021" s="147" t="s">
        <v>106</v>
      </c>
      <c r="Q1021" s="145" t="s">
        <v>107</v>
      </c>
      <c r="R1021" s="182" t="s">
        <v>433</v>
      </c>
      <c r="S1021" s="224" t="s">
        <v>109</v>
      </c>
      <c r="T1021" s="147" t="s">
        <v>106</v>
      </c>
      <c r="U1021" s="145" t="s">
        <v>121</v>
      </c>
      <c r="V1021" s="145" t="s">
        <v>111</v>
      </c>
      <c r="W1021" s="147">
        <v>90</v>
      </c>
      <c r="X1021" s="26" t="s">
        <v>112</v>
      </c>
      <c r="Y1021" s="147"/>
      <c r="Z1021" s="237"/>
      <c r="AA1021" s="237"/>
      <c r="AB1021" s="148"/>
      <c r="AC1021" s="149">
        <v>90</v>
      </c>
      <c r="AD1021" s="149">
        <v>10</v>
      </c>
      <c r="AE1021" s="1771" t="s">
        <v>128</v>
      </c>
      <c r="AF1021" s="224" t="s">
        <v>114</v>
      </c>
      <c r="AG1021" s="694">
        <v>1</v>
      </c>
      <c r="AH1021" s="699">
        <v>3416896.12</v>
      </c>
      <c r="AI1021" s="32">
        <v>0</v>
      </c>
      <c r="AJ1021" s="33">
        <f t="shared" si="58"/>
        <v>0</v>
      </c>
      <c r="AK1021" s="249"/>
      <c r="AL1021" s="249"/>
      <c r="AM1021" s="249"/>
      <c r="AN1021" s="155" t="s">
        <v>115</v>
      </c>
      <c r="AO1021" s="727"/>
      <c r="AP1021" s="145"/>
      <c r="AQ1021" s="732"/>
      <c r="AR1021" s="145"/>
      <c r="AS1021" s="145" t="s">
        <v>2666</v>
      </c>
      <c r="AT1021" s="145"/>
      <c r="AU1021" s="145"/>
      <c r="AV1021" s="145"/>
      <c r="AW1021" s="75"/>
      <c r="AX1021" s="75"/>
      <c r="AY1021" s="75"/>
      <c r="AZ1021" s="75"/>
      <c r="BA1021" s="76"/>
      <c r="BB1021" s="156"/>
      <c r="BC1021" s="156"/>
      <c r="BD1021" s="156"/>
      <c r="BE1021" s="983">
        <v>915</v>
      </c>
    </row>
    <row r="1022" spans="1:57" s="1487" customFormat="1" ht="12.95" customHeight="1">
      <c r="A1022" s="779" t="s">
        <v>8483</v>
      </c>
      <c r="B1022" s="759"/>
      <c r="C1022" s="759"/>
      <c r="D1022" s="777">
        <v>120011444</v>
      </c>
      <c r="E1022" s="1584" t="s">
        <v>4901</v>
      </c>
      <c r="F1022" s="1584"/>
      <c r="G1022" s="759"/>
      <c r="H1022" s="759"/>
      <c r="I1022" s="779" t="s">
        <v>2661</v>
      </c>
      <c r="J1022" s="779" t="s">
        <v>2662</v>
      </c>
      <c r="K1022" s="779" t="s">
        <v>2663</v>
      </c>
      <c r="L1022" s="765" t="s">
        <v>149</v>
      </c>
      <c r="M1022" s="1687"/>
      <c r="N1022" s="1687"/>
      <c r="O1022" s="64" t="s">
        <v>105</v>
      </c>
      <c r="P1022" s="782">
        <v>230000000</v>
      </c>
      <c r="Q1022" s="782" t="s">
        <v>107</v>
      </c>
      <c r="R1022" s="782" t="s">
        <v>2149</v>
      </c>
      <c r="S1022" s="824" t="s">
        <v>109</v>
      </c>
      <c r="T1022" s="398" t="s">
        <v>106</v>
      </c>
      <c r="U1022" s="770" t="s">
        <v>121</v>
      </c>
      <c r="V1022" s="770" t="s">
        <v>111</v>
      </c>
      <c r="W1022" s="782">
        <v>90</v>
      </c>
      <c r="X1022" s="782" t="s">
        <v>112</v>
      </c>
      <c r="Y1022" s="781"/>
      <c r="Z1022" s="1687"/>
      <c r="AA1022" s="1687"/>
      <c r="AB1022" s="861">
        <v>0</v>
      </c>
      <c r="AC1022" s="401">
        <v>90</v>
      </c>
      <c r="AD1022" s="401">
        <v>10</v>
      </c>
      <c r="AE1022" s="779" t="s">
        <v>128</v>
      </c>
      <c r="AF1022" s="783" t="s">
        <v>114</v>
      </c>
      <c r="AG1022" s="784">
        <v>1</v>
      </c>
      <c r="AH1022" s="785">
        <v>3416896.12</v>
      </c>
      <c r="AI1022" s="739">
        <v>3416896.12</v>
      </c>
      <c r="AJ1022" s="739">
        <f t="shared" si="58"/>
        <v>3826923.6544000003</v>
      </c>
      <c r="AK1022" s="740"/>
      <c r="AL1022" s="741"/>
      <c r="AM1022" s="741"/>
      <c r="AN1022" s="786" t="s">
        <v>115</v>
      </c>
      <c r="AO1022" s="786"/>
      <c r="AP1022" s="786"/>
      <c r="AQ1022" s="786"/>
      <c r="AR1022" s="786"/>
      <c r="AS1022" s="780" t="s">
        <v>2666</v>
      </c>
      <c r="AT1022" s="781"/>
      <c r="AU1022" s="781"/>
      <c r="AV1022" s="781"/>
      <c r="AW1022" s="781"/>
      <c r="AX1022" s="781"/>
      <c r="AY1022" s="781"/>
      <c r="AZ1022" s="781"/>
      <c r="BA1022" s="781"/>
      <c r="BB1022" s="326"/>
      <c r="BC1022" s="326"/>
      <c r="BD1022" s="106"/>
      <c r="BE1022" s="983">
        <v>916</v>
      </c>
    </row>
    <row r="1023" spans="1:57" s="1487" customFormat="1" ht="12.95" customHeight="1">
      <c r="A1023" s="61" t="s">
        <v>8485</v>
      </c>
      <c r="B1023" s="140"/>
      <c r="C1023" s="140"/>
      <c r="D1023" s="143">
        <v>210035597</v>
      </c>
      <c r="E1023" s="641" t="s">
        <v>1303</v>
      </c>
      <c r="F1023" s="641"/>
      <c r="G1023" s="144">
        <v>22100595</v>
      </c>
      <c r="H1023" s="231"/>
      <c r="I1023" s="157" t="s">
        <v>2667</v>
      </c>
      <c r="J1023" s="158" t="s">
        <v>2668</v>
      </c>
      <c r="K1023" s="157" t="s">
        <v>2669</v>
      </c>
      <c r="L1023" s="157" t="s">
        <v>103</v>
      </c>
      <c r="M1023" s="233"/>
      <c r="N1023" s="231"/>
      <c r="O1023" s="159" t="s">
        <v>105</v>
      </c>
      <c r="P1023" s="159" t="s">
        <v>106</v>
      </c>
      <c r="Q1023" s="157" t="s">
        <v>107</v>
      </c>
      <c r="R1023" s="391" t="s">
        <v>1092</v>
      </c>
      <c r="S1023" s="219" t="s">
        <v>109</v>
      </c>
      <c r="T1023" s="159" t="s">
        <v>106</v>
      </c>
      <c r="U1023" s="157" t="s">
        <v>121</v>
      </c>
      <c r="V1023" s="157" t="s">
        <v>111</v>
      </c>
      <c r="W1023" s="159">
        <v>60</v>
      </c>
      <c r="X1023" s="158" t="s">
        <v>112</v>
      </c>
      <c r="Y1023" s="159"/>
      <c r="Z1023" s="238"/>
      <c r="AA1023" s="238"/>
      <c r="AB1023" s="160"/>
      <c r="AC1023" s="161">
        <v>90</v>
      </c>
      <c r="AD1023" s="161">
        <v>10</v>
      </c>
      <c r="AE1023" s="1039" t="s">
        <v>144</v>
      </c>
      <c r="AF1023" s="219" t="s">
        <v>114</v>
      </c>
      <c r="AG1023" s="1045">
        <v>8</v>
      </c>
      <c r="AH1023" s="1049">
        <v>114635.97</v>
      </c>
      <c r="AI1023" s="152">
        <f t="shared" ref="AI1023:AI1029" si="59">AG1023*AH1023</f>
        <v>917087.76</v>
      </c>
      <c r="AJ1023" s="153">
        <f t="shared" si="58"/>
        <v>1027138.2912000001</v>
      </c>
      <c r="AK1023" s="249"/>
      <c r="AL1023" s="249"/>
      <c r="AM1023" s="249"/>
      <c r="AN1023" s="165" t="s">
        <v>115</v>
      </c>
      <c r="AO1023" s="1063"/>
      <c r="AP1023" s="157"/>
      <c r="AQ1023" s="1067"/>
      <c r="AR1023" s="157"/>
      <c r="AS1023" s="157" t="s">
        <v>2670</v>
      </c>
      <c r="AT1023" s="157"/>
      <c r="AU1023" s="157"/>
      <c r="AV1023" s="157"/>
      <c r="AW1023" s="75"/>
      <c r="AX1023" s="75"/>
      <c r="AY1023" s="75"/>
      <c r="AZ1023" s="75"/>
      <c r="BA1023" s="76"/>
      <c r="BB1023" s="156"/>
      <c r="BC1023" s="156"/>
      <c r="BD1023" s="156"/>
      <c r="BE1023" s="983">
        <v>917</v>
      </c>
    </row>
    <row r="1024" spans="1:57" s="1487" customFormat="1" ht="12.95" customHeight="1">
      <c r="A1024" s="61" t="s">
        <v>8485</v>
      </c>
      <c r="B1024" s="140"/>
      <c r="C1024" s="140"/>
      <c r="D1024" s="143">
        <v>210027558</v>
      </c>
      <c r="E1024" s="641" t="s">
        <v>3688</v>
      </c>
      <c r="F1024" s="641"/>
      <c r="G1024" s="144">
        <v>22100560</v>
      </c>
      <c r="H1024" s="231"/>
      <c r="I1024" s="157" t="s">
        <v>2671</v>
      </c>
      <c r="J1024" s="158" t="s">
        <v>2672</v>
      </c>
      <c r="K1024" s="157" t="s">
        <v>2673</v>
      </c>
      <c r="L1024" s="157" t="s">
        <v>103</v>
      </c>
      <c r="M1024" s="233"/>
      <c r="N1024" s="228"/>
      <c r="O1024" s="159" t="s">
        <v>105</v>
      </c>
      <c r="P1024" s="159" t="s">
        <v>106</v>
      </c>
      <c r="Q1024" s="157" t="s">
        <v>107</v>
      </c>
      <c r="R1024" s="391" t="s">
        <v>2149</v>
      </c>
      <c r="S1024" s="219" t="s">
        <v>109</v>
      </c>
      <c r="T1024" s="159" t="s">
        <v>106</v>
      </c>
      <c r="U1024" s="157" t="s">
        <v>121</v>
      </c>
      <c r="V1024" s="157" t="s">
        <v>111</v>
      </c>
      <c r="W1024" s="159">
        <v>60</v>
      </c>
      <c r="X1024" s="158" t="s">
        <v>112</v>
      </c>
      <c r="Y1024" s="159"/>
      <c r="Z1024" s="238"/>
      <c r="AA1024" s="238"/>
      <c r="AB1024" s="686"/>
      <c r="AC1024" s="161">
        <v>90</v>
      </c>
      <c r="AD1024" s="161">
        <v>10</v>
      </c>
      <c r="AE1024" s="162" t="s">
        <v>128</v>
      </c>
      <c r="AF1024" s="157" t="s">
        <v>114</v>
      </c>
      <c r="AG1024" s="163">
        <v>10</v>
      </c>
      <c r="AH1024" s="164">
        <v>65958</v>
      </c>
      <c r="AI1024" s="152">
        <f t="shared" si="59"/>
        <v>659580</v>
      </c>
      <c r="AJ1024" s="153">
        <f t="shared" si="58"/>
        <v>738729.60000000009</v>
      </c>
      <c r="AK1024" s="154"/>
      <c r="AL1024" s="154"/>
      <c r="AM1024" s="154"/>
      <c r="AN1024" s="165" t="s">
        <v>115</v>
      </c>
      <c r="AO1024" s="157"/>
      <c r="AP1024" s="157"/>
      <c r="AQ1024" s="157"/>
      <c r="AR1024" s="157"/>
      <c r="AS1024" s="157" t="s">
        <v>2674</v>
      </c>
      <c r="AT1024" s="157"/>
      <c r="AU1024" s="157"/>
      <c r="AV1024" s="157"/>
      <c r="AW1024" s="75"/>
      <c r="AX1024" s="75"/>
      <c r="AY1024" s="75"/>
      <c r="AZ1024" s="75"/>
      <c r="BA1024" s="76"/>
      <c r="BB1024" s="156"/>
      <c r="BC1024" s="156"/>
      <c r="BD1024" s="156"/>
      <c r="BE1024" s="983">
        <v>918</v>
      </c>
    </row>
    <row r="1025" spans="1:259" s="1487" customFormat="1" ht="12.95" customHeight="1">
      <c r="A1025" s="61" t="s">
        <v>8485</v>
      </c>
      <c r="B1025" s="140"/>
      <c r="C1025" s="140"/>
      <c r="D1025" s="143">
        <v>210028853</v>
      </c>
      <c r="E1025" s="641" t="s">
        <v>3689</v>
      </c>
      <c r="F1025" s="641"/>
      <c r="G1025" s="144">
        <v>22100561</v>
      </c>
      <c r="H1025" s="231"/>
      <c r="I1025" s="157" t="s">
        <v>2675</v>
      </c>
      <c r="J1025" s="158" t="s">
        <v>2672</v>
      </c>
      <c r="K1025" s="157" t="s">
        <v>2676</v>
      </c>
      <c r="L1025" s="157" t="s">
        <v>103</v>
      </c>
      <c r="M1025" s="146"/>
      <c r="N1025" s="158"/>
      <c r="O1025" s="159" t="s">
        <v>105</v>
      </c>
      <c r="P1025" s="159" t="s">
        <v>106</v>
      </c>
      <c r="Q1025" s="157" t="s">
        <v>107</v>
      </c>
      <c r="R1025" s="391" t="s">
        <v>2149</v>
      </c>
      <c r="S1025" s="219" t="s">
        <v>109</v>
      </c>
      <c r="T1025" s="159" t="s">
        <v>106</v>
      </c>
      <c r="U1025" s="157" t="s">
        <v>121</v>
      </c>
      <c r="V1025" s="157" t="s">
        <v>111</v>
      </c>
      <c r="W1025" s="159">
        <v>60</v>
      </c>
      <c r="X1025" s="158" t="s">
        <v>112</v>
      </c>
      <c r="Y1025" s="159"/>
      <c r="Z1025" s="159"/>
      <c r="AA1025" s="159"/>
      <c r="AB1025" s="160"/>
      <c r="AC1025" s="161">
        <v>90</v>
      </c>
      <c r="AD1025" s="161">
        <v>10</v>
      </c>
      <c r="AE1025" s="162" t="s">
        <v>128</v>
      </c>
      <c r="AF1025" s="157" t="s">
        <v>114</v>
      </c>
      <c r="AG1025" s="163">
        <v>1</v>
      </c>
      <c r="AH1025" s="164">
        <v>525926</v>
      </c>
      <c r="AI1025" s="152">
        <f t="shared" si="59"/>
        <v>525926</v>
      </c>
      <c r="AJ1025" s="153">
        <f t="shared" si="58"/>
        <v>589037.12000000011</v>
      </c>
      <c r="AK1025" s="154"/>
      <c r="AL1025" s="154"/>
      <c r="AM1025" s="154"/>
      <c r="AN1025" s="165" t="s">
        <v>115</v>
      </c>
      <c r="AO1025" s="157"/>
      <c r="AP1025" s="157"/>
      <c r="AQ1025" s="157"/>
      <c r="AR1025" s="157"/>
      <c r="AS1025" s="157" t="s">
        <v>2677</v>
      </c>
      <c r="AT1025" s="157"/>
      <c r="AU1025" s="157"/>
      <c r="AV1025" s="157"/>
      <c r="AW1025" s="75"/>
      <c r="AX1025" s="75"/>
      <c r="AY1025" s="75"/>
      <c r="AZ1025" s="75"/>
      <c r="BA1025" s="76"/>
      <c r="BB1025" s="381"/>
      <c r="BC1025" s="156"/>
      <c r="BD1025" s="156"/>
      <c r="BE1025" s="983">
        <v>919</v>
      </c>
    </row>
    <row r="1026" spans="1:259" s="1487" customFormat="1" ht="12.95" customHeight="1">
      <c r="A1026" s="61" t="s">
        <v>8485</v>
      </c>
      <c r="B1026" s="140"/>
      <c r="C1026" s="140"/>
      <c r="D1026" s="143">
        <v>210033774</v>
      </c>
      <c r="E1026" s="641" t="s">
        <v>3690</v>
      </c>
      <c r="F1026" s="641"/>
      <c r="G1026" s="144">
        <v>22100562</v>
      </c>
      <c r="H1026" s="231"/>
      <c r="I1026" s="157" t="s">
        <v>2675</v>
      </c>
      <c r="J1026" s="158" t="s">
        <v>2672</v>
      </c>
      <c r="K1026" s="157" t="s">
        <v>2676</v>
      </c>
      <c r="L1026" s="157" t="s">
        <v>103</v>
      </c>
      <c r="M1026" s="146"/>
      <c r="N1026" s="158"/>
      <c r="O1026" s="159" t="s">
        <v>105</v>
      </c>
      <c r="P1026" s="159" t="s">
        <v>106</v>
      </c>
      <c r="Q1026" s="157" t="s">
        <v>107</v>
      </c>
      <c r="R1026" s="391" t="s">
        <v>2149</v>
      </c>
      <c r="S1026" s="157" t="s">
        <v>109</v>
      </c>
      <c r="T1026" s="159" t="s">
        <v>106</v>
      </c>
      <c r="U1026" s="157" t="s">
        <v>121</v>
      </c>
      <c r="V1026" s="157" t="s">
        <v>111</v>
      </c>
      <c r="W1026" s="159">
        <v>60</v>
      </c>
      <c r="X1026" s="158" t="s">
        <v>112</v>
      </c>
      <c r="Y1026" s="159"/>
      <c r="Z1026" s="159"/>
      <c r="AA1026" s="159"/>
      <c r="AB1026" s="160"/>
      <c r="AC1026" s="161">
        <v>90</v>
      </c>
      <c r="AD1026" s="161">
        <v>10</v>
      </c>
      <c r="AE1026" s="162" t="s">
        <v>128</v>
      </c>
      <c r="AF1026" s="157" t="s">
        <v>114</v>
      </c>
      <c r="AG1026" s="163">
        <v>30</v>
      </c>
      <c r="AH1026" s="164">
        <v>85402.5</v>
      </c>
      <c r="AI1026" s="152">
        <f t="shared" si="59"/>
        <v>2562075</v>
      </c>
      <c r="AJ1026" s="153">
        <f t="shared" si="58"/>
        <v>2869524.0000000005</v>
      </c>
      <c r="AK1026" s="154"/>
      <c r="AL1026" s="154"/>
      <c r="AM1026" s="154"/>
      <c r="AN1026" s="165" t="s">
        <v>115</v>
      </c>
      <c r="AO1026" s="157"/>
      <c r="AP1026" s="157"/>
      <c r="AQ1026" s="157"/>
      <c r="AR1026" s="157"/>
      <c r="AS1026" s="157" t="s">
        <v>2678</v>
      </c>
      <c r="AT1026" s="157"/>
      <c r="AU1026" s="157"/>
      <c r="AV1026" s="157"/>
      <c r="AW1026" s="75"/>
      <c r="AX1026" s="75"/>
      <c r="AY1026" s="75"/>
      <c r="AZ1026" s="75"/>
      <c r="BA1026" s="76"/>
      <c r="BB1026" s="156"/>
      <c r="BC1026" s="156"/>
      <c r="BD1026" s="156"/>
      <c r="BE1026" s="983">
        <v>920</v>
      </c>
    </row>
    <row r="1027" spans="1:259" s="1487" customFormat="1" ht="12.95" customHeight="1">
      <c r="A1027" s="61" t="s">
        <v>8485</v>
      </c>
      <c r="B1027" s="140"/>
      <c r="C1027" s="140"/>
      <c r="D1027" s="143">
        <v>210033862</v>
      </c>
      <c r="E1027" s="641" t="s">
        <v>3691</v>
      </c>
      <c r="F1027" s="641"/>
      <c r="G1027" s="144">
        <v>22100563</v>
      </c>
      <c r="H1027" s="231"/>
      <c r="I1027" s="157" t="s">
        <v>2675</v>
      </c>
      <c r="J1027" s="158" t="s">
        <v>2672</v>
      </c>
      <c r="K1027" s="157" t="s">
        <v>2676</v>
      </c>
      <c r="L1027" s="157" t="s">
        <v>103</v>
      </c>
      <c r="M1027" s="146"/>
      <c r="N1027" s="158"/>
      <c r="O1027" s="159" t="s">
        <v>105</v>
      </c>
      <c r="P1027" s="159" t="s">
        <v>106</v>
      </c>
      <c r="Q1027" s="157" t="s">
        <v>107</v>
      </c>
      <c r="R1027" s="391" t="s">
        <v>2149</v>
      </c>
      <c r="S1027" s="157" t="s">
        <v>109</v>
      </c>
      <c r="T1027" s="159" t="s">
        <v>106</v>
      </c>
      <c r="U1027" s="157" t="s">
        <v>121</v>
      </c>
      <c r="V1027" s="157" t="s">
        <v>111</v>
      </c>
      <c r="W1027" s="159">
        <v>60</v>
      </c>
      <c r="X1027" s="158" t="s">
        <v>112</v>
      </c>
      <c r="Y1027" s="159"/>
      <c r="Z1027" s="159"/>
      <c r="AA1027" s="159"/>
      <c r="AB1027" s="160"/>
      <c r="AC1027" s="161">
        <v>90</v>
      </c>
      <c r="AD1027" s="161">
        <v>10</v>
      </c>
      <c r="AE1027" s="162" t="s">
        <v>128</v>
      </c>
      <c r="AF1027" s="157" t="s">
        <v>114</v>
      </c>
      <c r="AG1027" s="163">
        <v>2</v>
      </c>
      <c r="AH1027" s="164">
        <v>283877.5</v>
      </c>
      <c r="AI1027" s="152">
        <f t="shared" si="59"/>
        <v>567755</v>
      </c>
      <c r="AJ1027" s="153">
        <f t="shared" si="58"/>
        <v>635885.60000000009</v>
      </c>
      <c r="AK1027" s="154"/>
      <c r="AL1027" s="154"/>
      <c r="AM1027" s="154"/>
      <c r="AN1027" s="165" t="s">
        <v>115</v>
      </c>
      <c r="AO1027" s="157"/>
      <c r="AP1027" s="157"/>
      <c r="AQ1027" s="157"/>
      <c r="AR1027" s="157"/>
      <c r="AS1027" s="157" t="s">
        <v>2679</v>
      </c>
      <c r="AT1027" s="157"/>
      <c r="AU1027" s="157"/>
      <c r="AV1027" s="157"/>
      <c r="AW1027" s="75"/>
      <c r="AX1027" s="75"/>
      <c r="AY1027" s="75"/>
      <c r="AZ1027" s="75"/>
      <c r="BA1027" s="76"/>
      <c r="BB1027" s="156"/>
      <c r="BC1027" s="156"/>
      <c r="BD1027" s="156"/>
      <c r="BE1027" s="983">
        <v>921</v>
      </c>
    </row>
    <row r="1028" spans="1:259" s="1487" customFormat="1" ht="12.95" customHeight="1">
      <c r="A1028" s="61" t="s">
        <v>8485</v>
      </c>
      <c r="B1028" s="213"/>
      <c r="C1028" s="331"/>
      <c r="D1028" s="334">
        <v>210035318</v>
      </c>
      <c r="E1028" s="645" t="s">
        <v>3692</v>
      </c>
      <c r="F1028" s="642"/>
      <c r="G1028" s="336">
        <v>22100564</v>
      </c>
      <c r="H1028" s="219"/>
      <c r="I1028" s="221" t="s">
        <v>2675</v>
      </c>
      <c r="J1028" s="158" t="s">
        <v>2672</v>
      </c>
      <c r="K1028" s="157" t="s">
        <v>2676</v>
      </c>
      <c r="L1028" s="157" t="s">
        <v>103</v>
      </c>
      <c r="M1028" s="233"/>
      <c r="N1028" s="158"/>
      <c r="O1028" s="159" t="s">
        <v>105</v>
      </c>
      <c r="P1028" s="159" t="s">
        <v>106</v>
      </c>
      <c r="Q1028" s="157" t="s">
        <v>107</v>
      </c>
      <c r="R1028" s="1210" t="s">
        <v>2149</v>
      </c>
      <c r="S1028" s="219" t="s">
        <v>109</v>
      </c>
      <c r="T1028" s="238" t="s">
        <v>106</v>
      </c>
      <c r="U1028" s="231" t="s">
        <v>121</v>
      </c>
      <c r="V1028" s="219" t="s">
        <v>111</v>
      </c>
      <c r="W1028" s="239">
        <v>60</v>
      </c>
      <c r="X1028" s="236" t="s">
        <v>112</v>
      </c>
      <c r="Y1028" s="239"/>
      <c r="Z1028" s="1738"/>
      <c r="AA1028" s="239"/>
      <c r="AB1028" s="242"/>
      <c r="AC1028" s="243">
        <v>90</v>
      </c>
      <c r="AD1028" s="243">
        <v>10</v>
      </c>
      <c r="AE1028" s="245" t="s">
        <v>128</v>
      </c>
      <c r="AF1028" s="219" t="s">
        <v>114</v>
      </c>
      <c r="AG1028" s="246">
        <v>7</v>
      </c>
      <c r="AH1028" s="247">
        <v>144095</v>
      </c>
      <c r="AI1028" s="288">
        <f t="shared" si="59"/>
        <v>1008665</v>
      </c>
      <c r="AJ1028" s="153">
        <f t="shared" si="58"/>
        <v>1129704.8</v>
      </c>
      <c r="AK1028" s="181"/>
      <c r="AL1028" s="181"/>
      <c r="AM1028" s="154"/>
      <c r="AN1028" s="165" t="s">
        <v>115</v>
      </c>
      <c r="AO1028" s="157"/>
      <c r="AP1028" s="219"/>
      <c r="AQ1028" s="339"/>
      <c r="AR1028" s="157"/>
      <c r="AS1028" s="157" t="s">
        <v>2680</v>
      </c>
      <c r="AT1028" s="157"/>
      <c r="AU1028" s="157"/>
      <c r="AV1028" s="157"/>
      <c r="AW1028" s="75"/>
      <c r="AX1028" s="75"/>
      <c r="AY1028" s="75"/>
      <c r="AZ1028" s="75"/>
      <c r="BA1028" s="76"/>
      <c r="BB1028" s="156"/>
      <c r="BC1028" s="156"/>
      <c r="BD1028" s="156"/>
      <c r="BE1028" s="983">
        <v>922</v>
      </c>
    </row>
    <row r="1029" spans="1:259" s="1487" customFormat="1" ht="12.95" customHeight="1">
      <c r="A1029" s="61" t="s">
        <v>8484</v>
      </c>
      <c r="B1029" s="213"/>
      <c r="C1029" s="331"/>
      <c r="D1029" s="334">
        <v>220034765</v>
      </c>
      <c r="E1029" s="645" t="s">
        <v>3693</v>
      </c>
      <c r="F1029" s="642"/>
      <c r="G1029" s="336">
        <v>22100694</v>
      </c>
      <c r="H1029" s="52"/>
      <c r="I1029" s="229" t="s">
        <v>2681</v>
      </c>
      <c r="J1029" s="26" t="s">
        <v>2682</v>
      </c>
      <c r="K1029" s="26" t="s">
        <v>2683</v>
      </c>
      <c r="L1029" s="26" t="s">
        <v>103</v>
      </c>
      <c r="M1029" s="233" t="s">
        <v>104</v>
      </c>
      <c r="N1029" s="26"/>
      <c r="O1029" s="28" t="s">
        <v>105</v>
      </c>
      <c r="P1029" s="28" t="s">
        <v>106</v>
      </c>
      <c r="Q1029" s="26" t="s">
        <v>107</v>
      </c>
      <c r="R1029" s="345" t="s">
        <v>433</v>
      </c>
      <c r="S1029" s="52" t="s">
        <v>109</v>
      </c>
      <c r="T1029" s="345" t="s">
        <v>106</v>
      </c>
      <c r="U1029" s="137" t="s">
        <v>121</v>
      </c>
      <c r="V1029" s="52" t="s">
        <v>111</v>
      </c>
      <c r="W1029" s="255">
        <v>60</v>
      </c>
      <c r="X1029" s="52" t="s">
        <v>112</v>
      </c>
      <c r="Y1029" s="54"/>
      <c r="Z1029" s="539"/>
      <c r="AA1029" s="54"/>
      <c r="AB1029" s="676"/>
      <c r="AC1029" s="53">
        <v>90</v>
      </c>
      <c r="AD1029" s="53">
        <v>10</v>
      </c>
      <c r="AE1029" s="358" t="s">
        <v>128</v>
      </c>
      <c r="AF1029" s="357" t="s">
        <v>114</v>
      </c>
      <c r="AG1029" s="551">
        <v>11</v>
      </c>
      <c r="AH1029" s="553">
        <v>262500</v>
      </c>
      <c r="AI1029" s="152">
        <f t="shared" si="59"/>
        <v>2887500</v>
      </c>
      <c r="AJ1029" s="153">
        <f t="shared" si="58"/>
        <v>3234000.0000000005</v>
      </c>
      <c r="AK1029" s="181"/>
      <c r="AL1029" s="181"/>
      <c r="AM1029" s="154"/>
      <c r="AN1029" s="24" t="s">
        <v>115</v>
      </c>
      <c r="AO1029" s="26"/>
      <c r="AP1029" s="52"/>
      <c r="AQ1029" s="654"/>
      <c r="AR1029" s="26"/>
      <c r="AS1029" s="26" t="s">
        <v>2684</v>
      </c>
      <c r="AT1029" s="26"/>
      <c r="AU1029" s="26"/>
      <c r="AV1029" s="26"/>
      <c r="AW1029" s="75"/>
      <c r="AX1029" s="75"/>
      <c r="AY1029" s="75"/>
      <c r="AZ1029" s="75"/>
      <c r="BA1029" s="76"/>
      <c r="BB1029" s="156"/>
      <c r="BC1029" s="156"/>
      <c r="BD1029" s="156"/>
      <c r="BE1029" s="983">
        <v>923</v>
      </c>
    </row>
    <row r="1030" spans="1:259" s="1487" customFormat="1" ht="12.95" customHeight="1">
      <c r="A1030" s="61" t="s">
        <v>8484</v>
      </c>
      <c r="B1030" s="213"/>
      <c r="C1030" s="331"/>
      <c r="D1030" s="334">
        <v>220034669</v>
      </c>
      <c r="E1030" s="645" t="s">
        <v>3694</v>
      </c>
      <c r="F1030" s="642"/>
      <c r="G1030" s="336">
        <v>22100695</v>
      </c>
      <c r="H1030" s="52"/>
      <c r="I1030" s="229" t="s">
        <v>2685</v>
      </c>
      <c r="J1030" s="26" t="s">
        <v>2682</v>
      </c>
      <c r="K1030" s="26" t="s">
        <v>2686</v>
      </c>
      <c r="L1030" s="26" t="s">
        <v>103</v>
      </c>
      <c r="M1030" s="233" t="s">
        <v>104</v>
      </c>
      <c r="N1030" s="26"/>
      <c r="O1030" s="28" t="s">
        <v>105</v>
      </c>
      <c r="P1030" s="28" t="s">
        <v>106</v>
      </c>
      <c r="Q1030" s="26" t="s">
        <v>107</v>
      </c>
      <c r="R1030" s="345" t="s">
        <v>433</v>
      </c>
      <c r="S1030" s="52" t="s">
        <v>109</v>
      </c>
      <c r="T1030" s="345" t="s">
        <v>106</v>
      </c>
      <c r="U1030" s="137" t="s">
        <v>121</v>
      </c>
      <c r="V1030" s="52" t="s">
        <v>111</v>
      </c>
      <c r="W1030" s="255">
        <v>60</v>
      </c>
      <c r="X1030" s="52" t="s">
        <v>112</v>
      </c>
      <c r="Y1030" s="54"/>
      <c r="Z1030" s="539"/>
      <c r="AA1030" s="54"/>
      <c r="AB1030" s="676"/>
      <c r="AC1030" s="53">
        <v>90</v>
      </c>
      <c r="AD1030" s="53">
        <v>10</v>
      </c>
      <c r="AE1030" s="358" t="s">
        <v>128</v>
      </c>
      <c r="AF1030" s="357" t="s">
        <v>114</v>
      </c>
      <c r="AG1030" s="551">
        <v>10</v>
      </c>
      <c r="AH1030" s="553">
        <v>282000</v>
      </c>
      <c r="AI1030" s="365">
        <v>0</v>
      </c>
      <c r="AJ1030" s="33">
        <f t="shared" si="58"/>
        <v>0</v>
      </c>
      <c r="AK1030" s="181"/>
      <c r="AL1030" s="181"/>
      <c r="AM1030" s="154"/>
      <c r="AN1030" s="24" t="s">
        <v>115</v>
      </c>
      <c r="AO1030" s="26"/>
      <c r="AP1030" s="52"/>
      <c r="AQ1030" s="654"/>
      <c r="AR1030" s="26"/>
      <c r="AS1030" s="26" t="s">
        <v>2687</v>
      </c>
      <c r="AT1030" s="26"/>
      <c r="AU1030" s="26"/>
      <c r="AV1030" s="26"/>
      <c r="AW1030" s="75"/>
      <c r="AX1030" s="75"/>
      <c r="AY1030" s="75"/>
      <c r="AZ1030" s="75"/>
      <c r="BA1030" s="76"/>
      <c r="BB1030" s="156"/>
      <c r="BC1030" s="156"/>
      <c r="BD1030" s="156"/>
      <c r="BE1030" s="983">
        <v>924</v>
      </c>
    </row>
    <row r="1031" spans="1:259" s="1487" customFormat="1" ht="12.95" customHeight="1">
      <c r="A1031" s="61" t="s">
        <v>8484</v>
      </c>
      <c r="B1031" s="524"/>
      <c r="C1031" s="821"/>
      <c r="D1031" s="334">
        <v>220034669</v>
      </c>
      <c r="E1031" s="1613" t="s">
        <v>4902</v>
      </c>
      <c r="F1031" s="1622"/>
      <c r="G1031" s="821"/>
      <c r="H1031" s="821"/>
      <c r="I1031" s="810" t="s">
        <v>2685</v>
      </c>
      <c r="J1031" s="606" t="s">
        <v>2682</v>
      </c>
      <c r="K1031" s="606" t="s">
        <v>2686</v>
      </c>
      <c r="L1031" s="470" t="s">
        <v>103</v>
      </c>
      <c r="M1031" s="144" t="s">
        <v>104</v>
      </c>
      <c r="N1031" s="470"/>
      <c r="O1031" s="64" t="s">
        <v>105</v>
      </c>
      <c r="P1031" s="398" t="s">
        <v>106</v>
      </c>
      <c r="Q1031" s="606" t="s">
        <v>107</v>
      </c>
      <c r="R1031" s="404" t="s">
        <v>2149</v>
      </c>
      <c r="S1031" s="824" t="s">
        <v>109</v>
      </c>
      <c r="T1031" s="404" t="s">
        <v>106</v>
      </c>
      <c r="U1031" s="816" t="s">
        <v>121</v>
      </c>
      <c r="V1031" s="823" t="s">
        <v>111</v>
      </c>
      <c r="W1031" s="628">
        <v>60</v>
      </c>
      <c r="X1031" s="823" t="s">
        <v>112</v>
      </c>
      <c r="Y1031" s="628"/>
      <c r="Z1031" s="868"/>
      <c r="AA1031" s="628"/>
      <c r="AB1031" s="827">
        <v>0</v>
      </c>
      <c r="AC1031" s="828">
        <v>90</v>
      </c>
      <c r="AD1031" s="828">
        <v>10</v>
      </c>
      <c r="AE1031" s="859" t="s">
        <v>128</v>
      </c>
      <c r="AF1031" s="812" t="s">
        <v>114</v>
      </c>
      <c r="AG1031" s="552">
        <v>13</v>
      </c>
      <c r="AH1031" s="552">
        <v>282000</v>
      </c>
      <c r="AI1031" s="831">
        <v>3666000</v>
      </c>
      <c r="AJ1031" s="739">
        <f t="shared" si="58"/>
        <v>4105920.0000000005</v>
      </c>
      <c r="AK1031" s="832"/>
      <c r="AL1031" s="833"/>
      <c r="AM1031" s="741"/>
      <c r="AN1031" s="395" t="s">
        <v>115</v>
      </c>
      <c r="AO1031" s="606"/>
      <c r="AP1031" s="823"/>
      <c r="AQ1031" s="835"/>
      <c r="AR1031" s="606"/>
      <c r="AS1031" s="606" t="s">
        <v>2687</v>
      </c>
      <c r="AT1031" s="606"/>
      <c r="AU1031" s="606"/>
      <c r="AV1031" s="606"/>
      <c r="AW1031" s="75"/>
      <c r="AX1031" s="75"/>
      <c r="AY1031" s="75"/>
      <c r="AZ1031" s="60" t="s">
        <v>3843</v>
      </c>
      <c r="BA1031" s="217"/>
      <c r="BB1031" s="326"/>
      <c r="BC1031" s="326"/>
      <c r="BD1031" s="106"/>
      <c r="BE1031" s="983">
        <v>925</v>
      </c>
    </row>
    <row r="1032" spans="1:259" s="1487" customFormat="1" ht="12.95" customHeight="1">
      <c r="A1032" s="61" t="s">
        <v>8484</v>
      </c>
      <c r="B1032" s="213"/>
      <c r="C1032" s="331"/>
      <c r="D1032" s="334">
        <v>250002229</v>
      </c>
      <c r="E1032" s="645" t="s">
        <v>1537</v>
      </c>
      <c r="F1032" s="642"/>
      <c r="G1032" s="336">
        <v>22100696</v>
      </c>
      <c r="H1032" s="52"/>
      <c r="I1032" s="229" t="s">
        <v>2688</v>
      </c>
      <c r="J1032" s="26" t="s">
        <v>204</v>
      </c>
      <c r="K1032" s="26" t="s">
        <v>2689</v>
      </c>
      <c r="L1032" s="26" t="s">
        <v>103</v>
      </c>
      <c r="M1032" s="233" t="s">
        <v>104</v>
      </c>
      <c r="N1032" s="26"/>
      <c r="O1032" s="28" t="s">
        <v>105</v>
      </c>
      <c r="P1032" s="28" t="s">
        <v>106</v>
      </c>
      <c r="Q1032" s="26" t="s">
        <v>107</v>
      </c>
      <c r="R1032" s="345" t="s">
        <v>433</v>
      </c>
      <c r="S1032" s="52" t="s">
        <v>109</v>
      </c>
      <c r="T1032" s="345" t="s">
        <v>106</v>
      </c>
      <c r="U1032" s="137" t="s">
        <v>121</v>
      </c>
      <c r="V1032" s="52" t="s">
        <v>111</v>
      </c>
      <c r="W1032" s="255">
        <v>60</v>
      </c>
      <c r="X1032" s="52" t="s">
        <v>112</v>
      </c>
      <c r="Y1032" s="54"/>
      <c r="Z1032" s="539"/>
      <c r="AA1032" s="54"/>
      <c r="AB1032" s="676"/>
      <c r="AC1032" s="53">
        <v>90</v>
      </c>
      <c r="AD1032" s="53">
        <v>10</v>
      </c>
      <c r="AE1032" s="358" t="s">
        <v>128</v>
      </c>
      <c r="AF1032" s="357" t="s">
        <v>114</v>
      </c>
      <c r="AG1032" s="551">
        <v>60</v>
      </c>
      <c r="AH1032" s="553">
        <v>1287.28</v>
      </c>
      <c r="AI1032" s="288">
        <f>AG1032*AH1032</f>
        <v>77236.800000000003</v>
      </c>
      <c r="AJ1032" s="153">
        <f t="shared" si="58"/>
        <v>86505.216000000015</v>
      </c>
      <c r="AK1032" s="181"/>
      <c r="AL1032" s="181"/>
      <c r="AM1032" s="154"/>
      <c r="AN1032" s="24" t="s">
        <v>115</v>
      </c>
      <c r="AO1032" s="26"/>
      <c r="AP1032" s="52"/>
      <c r="AQ1032" s="654"/>
      <c r="AR1032" s="26"/>
      <c r="AS1032" s="26" t="s">
        <v>2690</v>
      </c>
      <c r="AT1032" s="26"/>
      <c r="AU1032" s="26"/>
      <c r="AV1032" s="26"/>
      <c r="AW1032" s="75"/>
      <c r="AX1032" s="75"/>
      <c r="AY1032" s="75"/>
      <c r="AZ1032" s="75"/>
      <c r="BA1032" s="76"/>
      <c r="BB1032" s="156"/>
      <c r="BC1032" s="156"/>
      <c r="BD1032" s="156"/>
      <c r="BE1032" s="983">
        <v>926</v>
      </c>
    </row>
    <row r="1033" spans="1:259" s="1487" customFormat="1" ht="12.95" customHeight="1">
      <c r="A1033" s="61" t="s">
        <v>317</v>
      </c>
      <c r="B1033" s="213"/>
      <c r="C1033" s="331"/>
      <c r="D1033" s="334">
        <v>270006745</v>
      </c>
      <c r="E1033" s="645" t="s">
        <v>3695</v>
      </c>
      <c r="F1033" s="642"/>
      <c r="G1033" s="336">
        <v>22100486</v>
      </c>
      <c r="H1033" s="177"/>
      <c r="I1033" s="223" t="s">
        <v>2691</v>
      </c>
      <c r="J1033" s="48" t="s">
        <v>2692</v>
      </c>
      <c r="K1033" s="48" t="s">
        <v>2693</v>
      </c>
      <c r="L1033" s="48" t="s">
        <v>103</v>
      </c>
      <c r="M1033" s="233" t="s">
        <v>104</v>
      </c>
      <c r="N1033" s="48"/>
      <c r="O1033" s="166" t="s">
        <v>105</v>
      </c>
      <c r="P1033" s="166" t="s">
        <v>106</v>
      </c>
      <c r="Q1033" s="48" t="s">
        <v>107</v>
      </c>
      <c r="R1033" s="667" t="s">
        <v>1092</v>
      </c>
      <c r="S1033" s="177" t="s">
        <v>109</v>
      </c>
      <c r="T1033" s="667" t="s">
        <v>106</v>
      </c>
      <c r="U1033" s="226" t="s">
        <v>121</v>
      </c>
      <c r="V1033" s="177" t="s">
        <v>111</v>
      </c>
      <c r="W1033" s="352">
        <v>60</v>
      </c>
      <c r="X1033" s="177" t="s">
        <v>112</v>
      </c>
      <c r="Y1033" s="179"/>
      <c r="Z1033" s="677"/>
      <c r="AA1033" s="179"/>
      <c r="AB1033" s="353"/>
      <c r="AC1033" s="354">
        <v>90</v>
      </c>
      <c r="AD1033" s="354">
        <v>10</v>
      </c>
      <c r="AE1033" s="356" t="s">
        <v>128</v>
      </c>
      <c r="AF1033" s="180" t="s">
        <v>114</v>
      </c>
      <c r="AG1033" s="361">
        <v>2795</v>
      </c>
      <c r="AH1033" s="363">
        <v>149.5</v>
      </c>
      <c r="AI1033" s="288">
        <f>AG1033*AH1033</f>
        <v>417852.5</v>
      </c>
      <c r="AJ1033" s="153">
        <f t="shared" si="58"/>
        <v>467994.80000000005</v>
      </c>
      <c r="AK1033" s="181"/>
      <c r="AL1033" s="181"/>
      <c r="AM1033" s="154"/>
      <c r="AN1033" s="40" t="s">
        <v>115</v>
      </c>
      <c r="AO1033" s="48"/>
      <c r="AP1033" s="177"/>
      <c r="AQ1033" s="220"/>
      <c r="AR1033" s="48"/>
      <c r="AS1033" s="48" t="s">
        <v>2694</v>
      </c>
      <c r="AT1033" s="48"/>
      <c r="AU1033" s="48"/>
      <c r="AV1033" s="48"/>
      <c r="AW1033" s="75"/>
      <c r="AX1033" s="75"/>
      <c r="AY1033" s="75"/>
      <c r="AZ1033" s="75"/>
      <c r="BA1033" s="76"/>
      <c r="BB1033" s="381"/>
      <c r="BC1033" s="156"/>
      <c r="BD1033" s="156"/>
      <c r="BE1033" s="983">
        <v>927</v>
      </c>
    </row>
    <row r="1034" spans="1:259" s="1487" customFormat="1" ht="12.95" customHeight="1">
      <c r="A1034" s="61" t="s">
        <v>8484</v>
      </c>
      <c r="B1034" s="213"/>
      <c r="C1034" s="331"/>
      <c r="D1034" s="334">
        <v>220034748</v>
      </c>
      <c r="E1034" s="645" t="s">
        <v>3696</v>
      </c>
      <c r="F1034" s="642"/>
      <c r="G1034" s="336">
        <v>22100697</v>
      </c>
      <c r="H1034" s="52"/>
      <c r="I1034" s="229" t="s">
        <v>2695</v>
      </c>
      <c r="J1034" s="26" t="s">
        <v>2696</v>
      </c>
      <c r="K1034" s="26" t="s">
        <v>2697</v>
      </c>
      <c r="L1034" s="26" t="s">
        <v>103</v>
      </c>
      <c r="M1034" s="233" t="s">
        <v>104</v>
      </c>
      <c r="N1034" s="26"/>
      <c r="O1034" s="28" t="s">
        <v>105</v>
      </c>
      <c r="P1034" s="28" t="s">
        <v>106</v>
      </c>
      <c r="Q1034" s="26" t="s">
        <v>107</v>
      </c>
      <c r="R1034" s="345" t="s">
        <v>433</v>
      </c>
      <c r="S1034" s="52" t="s">
        <v>109</v>
      </c>
      <c r="T1034" s="345" t="s">
        <v>106</v>
      </c>
      <c r="U1034" s="137" t="s">
        <v>121</v>
      </c>
      <c r="V1034" s="52" t="s">
        <v>111</v>
      </c>
      <c r="W1034" s="255">
        <v>60</v>
      </c>
      <c r="X1034" s="52" t="s">
        <v>112</v>
      </c>
      <c r="Y1034" s="54"/>
      <c r="Z1034" s="539"/>
      <c r="AA1034" s="54"/>
      <c r="AB1034" s="676"/>
      <c r="AC1034" s="53">
        <v>90</v>
      </c>
      <c r="AD1034" s="53">
        <v>10</v>
      </c>
      <c r="AE1034" s="358" t="s">
        <v>128</v>
      </c>
      <c r="AF1034" s="357" t="s">
        <v>114</v>
      </c>
      <c r="AG1034" s="551">
        <v>18</v>
      </c>
      <c r="AH1034" s="553">
        <v>87780</v>
      </c>
      <c r="AI1034" s="288">
        <f>AG1034*AH1034</f>
        <v>1580040</v>
      </c>
      <c r="AJ1034" s="153">
        <f t="shared" si="58"/>
        <v>1769644.8000000003</v>
      </c>
      <c r="AK1034" s="181"/>
      <c r="AL1034" s="181"/>
      <c r="AM1034" s="154"/>
      <c r="AN1034" s="24" t="s">
        <v>115</v>
      </c>
      <c r="AO1034" s="26"/>
      <c r="AP1034" s="52"/>
      <c r="AQ1034" s="654"/>
      <c r="AR1034" s="26"/>
      <c r="AS1034" s="26" t="s">
        <v>2698</v>
      </c>
      <c r="AT1034" s="26"/>
      <c r="AU1034" s="26"/>
      <c r="AV1034" s="26"/>
      <c r="AW1034" s="75"/>
      <c r="AX1034" s="75"/>
      <c r="AY1034" s="75"/>
      <c r="AZ1034" s="75"/>
      <c r="BA1034" s="76"/>
      <c r="BB1034" s="156"/>
      <c r="BC1034" s="156"/>
      <c r="BD1034" s="156"/>
      <c r="BE1034" s="983">
        <v>928</v>
      </c>
    </row>
    <row r="1035" spans="1:259" s="1487" customFormat="1" ht="12.95" customHeight="1">
      <c r="A1035" s="61" t="s">
        <v>8485</v>
      </c>
      <c r="B1035" s="213"/>
      <c r="C1035" s="331"/>
      <c r="D1035" s="334">
        <v>210031475</v>
      </c>
      <c r="E1035" s="645" t="s">
        <v>3697</v>
      </c>
      <c r="F1035" s="642"/>
      <c r="G1035" s="336">
        <v>22100596</v>
      </c>
      <c r="H1035" s="224"/>
      <c r="I1035" s="232" t="s">
        <v>2699</v>
      </c>
      <c r="J1035" s="26" t="s">
        <v>2700</v>
      </c>
      <c r="K1035" s="145" t="s">
        <v>370</v>
      </c>
      <c r="L1035" s="145" t="s">
        <v>103</v>
      </c>
      <c r="M1035" s="233"/>
      <c r="N1035" s="145"/>
      <c r="O1035" s="147" t="s">
        <v>105</v>
      </c>
      <c r="P1035" s="147" t="s">
        <v>106</v>
      </c>
      <c r="Q1035" s="145" t="s">
        <v>107</v>
      </c>
      <c r="R1035" s="431" t="s">
        <v>1092</v>
      </c>
      <c r="S1035" s="224" t="s">
        <v>109</v>
      </c>
      <c r="T1035" s="237" t="s">
        <v>106</v>
      </c>
      <c r="U1035" s="222" t="s">
        <v>121</v>
      </c>
      <c r="V1035" s="224" t="s">
        <v>111</v>
      </c>
      <c r="W1035" s="542">
        <v>60</v>
      </c>
      <c r="X1035" s="52" t="s">
        <v>112</v>
      </c>
      <c r="Y1035" s="542"/>
      <c r="Z1035" s="678"/>
      <c r="AA1035" s="542"/>
      <c r="AB1035" s="549"/>
      <c r="AC1035" s="550">
        <v>90</v>
      </c>
      <c r="AD1035" s="550">
        <v>10</v>
      </c>
      <c r="AE1035" s="358" t="s">
        <v>128</v>
      </c>
      <c r="AF1035" s="224" t="s">
        <v>114</v>
      </c>
      <c r="AG1035" s="551">
        <v>4</v>
      </c>
      <c r="AH1035" s="553">
        <v>11063</v>
      </c>
      <c r="AI1035" s="288">
        <v>0</v>
      </c>
      <c r="AJ1035" s="153">
        <f t="shared" si="58"/>
        <v>0</v>
      </c>
      <c r="AK1035" s="181"/>
      <c r="AL1035" s="181"/>
      <c r="AM1035" s="154"/>
      <c r="AN1035" s="155" t="s">
        <v>115</v>
      </c>
      <c r="AO1035" s="145"/>
      <c r="AP1035" s="224"/>
      <c r="AQ1035" s="563"/>
      <c r="AR1035" s="145"/>
      <c r="AS1035" s="26" t="s">
        <v>2701</v>
      </c>
      <c r="AT1035" s="145"/>
      <c r="AU1035" s="145"/>
      <c r="AV1035" s="145"/>
      <c r="AW1035" s="75"/>
      <c r="AX1035" s="75"/>
      <c r="AY1035" s="75"/>
      <c r="AZ1035" s="75"/>
      <c r="BA1035" s="76"/>
      <c r="BB1035" s="381"/>
      <c r="BC1035" s="156"/>
      <c r="BD1035" s="156"/>
      <c r="BE1035" s="983">
        <v>929</v>
      </c>
    </row>
    <row r="1036" spans="1:259" s="326" customFormat="1" ht="13.15" customHeight="1">
      <c r="A1036" s="89" t="s">
        <v>8485</v>
      </c>
      <c r="B1036" s="110"/>
      <c r="C1036" s="110"/>
      <c r="D1036" s="89">
        <v>210031475</v>
      </c>
      <c r="E1036" s="89" t="s">
        <v>3834</v>
      </c>
      <c r="F1036" s="89"/>
      <c r="G1036" s="89">
        <v>22100596</v>
      </c>
      <c r="H1036" s="260"/>
      <c r="I1036" s="114" t="s">
        <v>2699</v>
      </c>
      <c r="J1036" s="114" t="s">
        <v>2700</v>
      </c>
      <c r="K1036" s="114" t="s">
        <v>370</v>
      </c>
      <c r="L1036" s="89" t="s">
        <v>103</v>
      </c>
      <c r="M1036" s="89"/>
      <c r="N1036" s="62" t="s">
        <v>120</v>
      </c>
      <c r="O1036" s="89" t="s">
        <v>83</v>
      </c>
      <c r="P1036" s="110" t="s">
        <v>106</v>
      </c>
      <c r="Q1036" s="112" t="s">
        <v>107</v>
      </c>
      <c r="R1036" s="62" t="s">
        <v>1092</v>
      </c>
      <c r="S1036" s="62" t="s">
        <v>109</v>
      </c>
      <c r="T1036" s="110" t="s">
        <v>106</v>
      </c>
      <c r="U1036" s="112" t="s">
        <v>121</v>
      </c>
      <c r="V1036" s="62" t="s">
        <v>111</v>
      </c>
      <c r="W1036" s="62">
        <v>60</v>
      </c>
      <c r="X1036" s="62" t="s">
        <v>112</v>
      </c>
      <c r="Y1036" s="62"/>
      <c r="Z1036" s="62"/>
      <c r="AA1036" s="62"/>
      <c r="AB1036" s="261">
        <v>30</v>
      </c>
      <c r="AC1036" s="62">
        <v>60</v>
      </c>
      <c r="AD1036" s="261">
        <v>10</v>
      </c>
      <c r="AE1036" s="62" t="s">
        <v>128</v>
      </c>
      <c r="AF1036" s="62" t="s">
        <v>114</v>
      </c>
      <c r="AG1036" s="262">
        <v>4</v>
      </c>
      <c r="AH1036" s="263">
        <v>11063</v>
      </c>
      <c r="AI1036" s="905">
        <v>0</v>
      </c>
      <c r="AJ1036" s="905">
        <v>0</v>
      </c>
      <c r="AK1036" s="265"/>
      <c r="AL1036" s="265"/>
      <c r="AM1036" s="265"/>
      <c r="AN1036" s="266" t="s">
        <v>115</v>
      </c>
      <c r="AO1036" s="267"/>
      <c r="AP1036" s="267"/>
      <c r="AQ1036" s="62"/>
      <c r="AR1036" s="62"/>
      <c r="AS1036" s="62" t="s">
        <v>2701</v>
      </c>
      <c r="AT1036" s="260"/>
      <c r="AU1036" s="62"/>
      <c r="AV1036" s="62"/>
      <c r="AW1036" s="62"/>
      <c r="AX1036" s="62"/>
      <c r="AY1036" s="62"/>
      <c r="AZ1036" s="62"/>
      <c r="BA1036" s="260"/>
      <c r="BB1036" s="201"/>
      <c r="BC1036" s="201"/>
      <c r="BD1036" s="209"/>
      <c r="BE1036" s="983">
        <v>930</v>
      </c>
    </row>
    <row r="1037" spans="1:259" s="533" customFormat="1" ht="12.95" customHeight="1">
      <c r="A1037" s="621" t="s">
        <v>331</v>
      </c>
      <c r="B1037" s="529"/>
      <c r="C1037" s="529"/>
      <c r="D1037" s="965">
        <v>210031475</v>
      </c>
      <c r="E1037" s="1581" t="s">
        <v>8960</v>
      </c>
      <c r="F1037" s="1589" t="s">
        <v>3834</v>
      </c>
      <c r="G1037" s="529"/>
      <c r="H1037" s="529"/>
      <c r="I1037" s="1276" t="s">
        <v>2699</v>
      </c>
      <c r="J1037" s="530" t="s">
        <v>2700</v>
      </c>
      <c r="K1037" s="530" t="s">
        <v>370</v>
      </c>
      <c r="L1037" s="1262" t="s">
        <v>103</v>
      </c>
      <c r="M1037" s="1306"/>
      <c r="N1037" s="530" t="s">
        <v>120</v>
      </c>
      <c r="O1037" s="1263" t="s">
        <v>83</v>
      </c>
      <c r="P1037" s="321" t="s">
        <v>106</v>
      </c>
      <c r="Q1037" s="530" t="s">
        <v>107</v>
      </c>
      <c r="R1037" s="321" t="s">
        <v>3118</v>
      </c>
      <c r="S1037" s="1280" t="s">
        <v>109</v>
      </c>
      <c r="T1037" s="321" t="s">
        <v>106</v>
      </c>
      <c r="U1037" s="530" t="s">
        <v>121</v>
      </c>
      <c r="V1037" s="1280" t="s">
        <v>111</v>
      </c>
      <c r="W1037" s="1281">
        <v>60</v>
      </c>
      <c r="X1037" s="530" t="s">
        <v>112</v>
      </c>
      <c r="Y1037" s="321"/>
      <c r="Z1037" s="1306"/>
      <c r="AA1037" s="321"/>
      <c r="AB1037" s="1751">
        <v>30</v>
      </c>
      <c r="AC1037" s="530">
        <v>60</v>
      </c>
      <c r="AD1037" s="530">
        <v>10</v>
      </c>
      <c r="AE1037" s="618" t="s">
        <v>128</v>
      </c>
      <c r="AF1037" s="530" t="s">
        <v>114</v>
      </c>
      <c r="AG1037" s="618">
        <v>12</v>
      </c>
      <c r="AH1037" s="960">
        <v>2291.98</v>
      </c>
      <c r="AI1037" s="620">
        <v>27503.760000000002</v>
      </c>
      <c r="AJ1037" s="620">
        <v>30804.211200000005</v>
      </c>
      <c r="AK1037" s="619"/>
      <c r="AL1037" s="620"/>
      <c r="AM1037" s="620"/>
      <c r="AN1037" s="621" t="s">
        <v>115</v>
      </c>
      <c r="AO1037" s="530"/>
      <c r="AP1037" s="530"/>
      <c r="AQ1037" s="530"/>
      <c r="AR1037" s="530"/>
      <c r="AS1037" s="530" t="s">
        <v>2701</v>
      </c>
      <c r="AT1037" s="530"/>
      <c r="AU1037" s="530"/>
      <c r="AV1037" s="530"/>
      <c r="AW1037" s="530"/>
      <c r="AX1037" s="530"/>
      <c r="AY1037" s="530"/>
      <c r="AZ1037" s="621" t="s">
        <v>4709</v>
      </c>
      <c r="BA1037" s="621"/>
      <c r="BB1037" s="254"/>
      <c r="BC1037" s="1"/>
      <c r="BD1037" s="1" t="e">
        <f>VLOOKUP($F$2877:$F$3305,$E$17:$BE$2871,53,0)</f>
        <v>#VALUE!</v>
      </c>
      <c r="BE1037" s="979" t="e">
        <f>BD1037+0.5</f>
        <v>#VALUE!</v>
      </c>
    </row>
    <row r="1038" spans="1:259" s="8" customFormat="1" ht="12.95" customHeight="1">
      <c r="A1038" s="61" t="s">
        <v>8484</v>
      </c>
      <c r="B1038" s="213"/>
      <c r="C1038" s="213"/>
      <c r="D1038" s="131">
        <v>250004155</v>
      </c>
      <c r="E1038" s="216" t="s">
        <v>1538</v>
      </c>
      <c r="F1038" s="216"/>
      <c r="G1038" s="217">
        <v>22100698</v>
      </c>
      <c r="H1038" s="26"/>
      <c r="I1038" s="26" t="s">
        <v>2702</v>
      </c>
      <c r="J1038" s="26" t="s">
        <v>2703</v>
      </c>
      <c r="K1038" s="26" t="s">
        <v>2704</v>
      </c>
      <c r="L1038" s="26" t="s">
        <v>103</v>
      </c>
      <c r="M1038" s="146" t="s">
        <v>104</v>
      </c>
      <c r="N1038" s="26"/>
      <c r="O1038" s="28" t="s">
        <v>105</v>
      </c>
      <c r="P1038" s="28" t="s">
        <v>106</v>
      </c>
      <c r="Q1038" s="26" t="s">
        <v>107</v>
      </c>
      <c r="R1038" s="28" t="s">
        <v>433</v>
      </c>
      <c r="S1038" s="26" t="s">
        <v>109</v>
      </c>
      <c r="T1038" s="28" t="s">
        <v>106</v>
      </c>
      <c r="U1038" s="26" t="s">
        <v>121</v>
      </c>
      <c r="V1038" s="26" t="s">
        <v>111</v>
      </c>
      <c r="W1038" s="77">
        <v>60</v>
      </c>
      <c r="X1038" s="26" t="s">
        <v>112</v>
      </c>
      <c r="Y1038" s="28"/>
      <c r="Z1038" s="28"/>
      <c r="AA1038" s="28"/>
      <c r="AB1038" s="49"/>
      <c r="AC1038" s="27">
        <v>90</v>
      </c>
      <c r="AD1038" s="27">
        <v>10</v>
      </c>
      <c r="AE1038" s="150" t="s">
        <v>128</v>
      </c>
      <c r="AF1038" s="174" t="s">
        <v>114</v>
      </c>
      <c r="AG1038" s="151">
        <v>75</v>
      </c>
      <c r="AH1038" s="80">
        <v>118.8</v>
      </c>
      <c r="AI1038" s="905">
        <v>0</v>
      </c>
      <c r="AJ1038" s="905">
        <v>0</v>
      </c>
      <c r="AK1038" s="181"/>
      <c r="AL1038" s="181"/>
      <c r="AM1038" s="181"/>
      <c r="AN1038" s="24" t="s">
        <v>115</v>
      </c>
      <c r="AO1038" s="26"/>
      <c r="AP1038" s="26"/>
      <c r="AQ1038" s="26"/>
      <c r="AR1038" s="26"/>
      <c r="AS1038" s="26" t="s">
        <v>2705</v>
      </c>
      <c r="AT1038" s="26"/>
      <c r="AU1038" s="26"/>
      <c r="AV1038" s="26"/>
      <c r="AW1038" s="75"/>
      <c r="AX1038" s="75"/>
      <c r="AY1038" s="75"/>
      <c r="AZ1038" s="75"/>
      <c r="BA1038" s="76"/>
      <c r="BB1038" s="381"/>
      <c r="BC1038" s="156"/>
      <c r="BD1038" s="156"/>
      <c r="BE1038" s="983">
        <v>931</v>
      </c>
      <c r="BF1038" s="254"/>
      <c r="BG1038" s="254"/>
      <c r="BH1038" s="254"/>
      <c r="BI1038" s="254"/>
      <c r="BJ1038" s="254"/>
      <c r="BK1038" s="254"/>
      <c r="BL1038" s="254"/>
      <c r="BM1038" s="254"/>
      <c r="BN1038" s="254"/>
      <c r="BO1038" s="254"/>
      <c r="BP1038" s="254"/>
      <c r="BQ1038" s="254"/>
      <c r="BR1038" s="254"/>
      <c r="BS1038" s="254"/>
      <c r="BT1038" s="254"/>
      <c r="BU1038" s="254"/>
      <c r="BV1038" s="254"/>
      <c r="BW1038" s="254"/>
      <c r="BX1038" s="254"/>
      <c r="BY1038" s="254"/>
      <c r="BZ1038" s="254"/>
      <c r="CA1038" s="254"/>
      <c r="CB1038" s="254"/>
      <c r="CC1038" s="254"/>
      <c r="CD1038" s="254"/>
      <c r="CE1038" s="254"/>
      <c r="CF1038" s="254"/>
      <c r="CG1038" s="254"/>
      <c r="CH1038" s="254"/>
      <c r="CI1038" s="254"/>
      <c r="CJ1038" s="254"/>
      <c r="CK1038" s="254"/>
      <c r="CL1038" s="254"/>
      <c r="CM1038" s="254"/>
      <c r="CN1038" s="254"/>
      <c r="CO1038" s="254"/>
      <c r="CP1038" s="254"/>
      <c r="CQ1038" s="254"/>
      <c r="CR1038" s="254"/>
      <c r="CS1038" s="254"/>
      <c r="CT1038" s="254"/>
      <c r="CU1038" s="254"/>
      <c r="CV1038" s="254"/>
      <c r="CW1038" s="254"/>
      <c r="CX1038" s="254"/>
      <c r="CY1038" s="254"/>
      <c r="CZ1038" s="254"/>
      <c r="DA1038" s="254"/>
      <c r="DB1038" s="254"/>
      <c r="DC1038" s="254"/>
      <c r="DD1038" s="254"/>
      <c r="DE1038" s="254"/>
      <c r="DF1038" s="254"/>
      <c r="DG1038" s="254"/>
      <c r="DH1038" s="254"/>
      <c r="DI1038" s="254"/>
      <c r="DJ1038" s="254"/>
      <c r="DK1038" s="254"/>
      <c r="DL1038" s="254"/>
      <c r="DM1038" s="254"/>
      <c r="DN1038" s="254"/>
      <c r="DO1038" s="254"/>
      <c r="DP1038" s="254"/>
      <c r="DQ1038" s="254"/>
      <c r="DR1038" s="254"/>
      <c r="DS1038" s="254"/>
      <c r="DT1038" s="254"/>
      <c r="DU1038" s="254"/>
      <c r="DV1038" s="254"/>
      <c r="DW1038" s="254"/>
      <c r="DX1038" s="254"/>
      <c r="DY1038" s="254"/>
      <c r="DZ1038" s="254"/>
      <c r="EA1038" s="254"/>
      <c r="EB1038" s="254"/>
      <c r="EC1038" s="254"/>
      <c r="ED1038" s="254"/>
      <c r="EE1038" s="254"/>
      <c r="EF1038" s="254"/>
      <c r="EG1038" s="254"/>
      <c r="EH1038" s="254"/>
      <c r="EI1038" s="254"/>
      <c r="EJ1038" s="254"/>
      <c r="EK1038" s="254"/>
      <c r="EL1038" s="254"/>
      <c r="EM1038" s="254"/>
      <c r="EN1038" s="254"/>
      <c r="EO1038" s="254"/>
      <c r="EP1038" s="254"/>
      <c r="EQ1038" s="254"/>
      <c r="ER1038" s="254"/>
      <c r="ES1038" s="254"/>
      <c r="ET1038" s="254"/>
      <c r="EU1038" s="254"/>
      <c r="EV1038" s="254"/>
      <c r="EW1038" s="254"/>
      <c r="EX1038" s="254"/>
      <c r="EY1038" s="254"/>
      <c r="EZ1038" s="254"/>
      <c r="FA1038" s="254"/>
      <c r="FB1038" s="254"/>
      <c r="FC1038" s="254"/>
      <c r="FD1038" s="254"/>
      <c r="FE1038" s="254"/>
      <c r="FF1038" s="254"/>
      <c r="FG1038" s="254"/>
      <c r="FH1038" s="254"/>
      <c r="FI1038" s="254"/>
      <c r="FJ1038" s="254"/>
      <c r="FK1038" s="254"/>
      <c r="FL1038" s="254"/>
      <c r="FM1038" s="254"/>
      <c r="FN1038" s="254"/>
      <c r="FO1038" s="254"/>
      <c r="FP1038" s="254"/>
      <c r="FQ1038" s="254"/>
      <c r="FR1038" s="254"/>
      <c r="FS1038" s="254"/>
      <c r="FT1038" s="254"/>
      <c r="FU1038" s="254"/>
      <c r="FV1038" s="254"/>
      <c r="FW1038" s="254"/>
      <c r="FX1038" s="254"/>
      <c r="FY1038" s="254"/>
      <c r="FZ1038" s="254"/>
      <c r="GA1038" s="254"/>
      <c r="GB1038" s="254"/>
      <c r="GC1038" s="254"/>
      <c r="GD1038" s="254"/>
      <c r="GE1038" s="254"/>
      <c r="GF1038" s="254"/>
      <c r="GG1038" s="254"/>
      <c r="GH1038" s="254"/>
      <c r="GI1038" s="254"/>
      <c r="GJ1038" s="254"/>
      <c r="GK1038" s="254"/>
      <c r="GL1038" s="254"/>
      <c r="GM1038" s="254"/>
      <c r="GN1038" s="254"/>
      <c r="GO1038" s="254"/>
      <c r="GP1038" s="254"/>
      <c r="GQ1038" s="254"/>
      <c r="GR1038" s="254"/>
      <c r="GS1038" s="254"/>
      <c r="GT1038" s="254"/>
      <c r="GU1038" s="254"/>
      <c r="GV1038" s="254"/>
      <c r="GW1038" s="254"/>
      <c r="GX1038" s="254"/>
      <c r="GY1038" s="254"/>
      <c r="GZ1038" s="254"/>
      <c r="HA1038" s="254"/>
      <c r="HB1038" s="254"/>
      <c r="HC1038" s="254"/>
      <c r="HD1038" s="254"/>
      <c r="HE1038" s="254"/>
      <c r="HF1038" s="254"/>
      <c r="HG1038" s="254"/>
      <c r="HH1038" s="254"/>
      <c r="HI1038" s="254"/>
      <c r="HJ1038" s="254"/>
      <c r="HK1038" s="254"/>
      <c r="HL1038" s="254"/>
      <c r="HM1038" s="254"/>
      <c r="HN1038" s="254"/>
      <c r="HO1038" s="254"/>
      <c r="HP1038" s="254"/>
      <c r="HQ1038" s="254"/>
      <c r="HR1038" s="254"/>
      <c r="HS1038" s="254"/>
      <c r="HT1038" s="254"/>
      <c r="HU1038" s="254"/>
      <c r="HV1038" s="254"/>
      <c r="HW1038" s="254"/>
      <c r="HX1038" s="254"/>
      <c r="HY1038" s="254"/>
      <c r="HZ1038" s="254"/>
      <c r="IA1038" s="254"/>
      <c r="IB1038" s="254"/>
      <c r="IC1038" s="254"/>
      <c r="ID1038" s="254"/>
      <c r="IE1038" s="254"/>
      <c r="IF1038" s="254"/>
      <c r="IG1038" s="254"/>
      <c r="IH1038" s="254"/>
      <c r="II1038" s="254"/>
      <c r="IJ1038" s="254"/>
      <c r="IK1038" s="254"/>
      <c r="IL1038" s="254"/>
      <c r="IM1038" s="254"/>
      <c r="IN1038" s="254"/>
      <c r="IO1038" s="254"/>
      <c r="IP1038" s="254"/>
      <c r="IQ1038" s="254"/>
      <c r="IR1038" s="254"/>
      <c r="IS1038" s="254"/>
      <c r="IT1038" s="254"/>
      <c r="IU1038" s="254"/>
      <c r="IV1038" s="254"/>
      <c r="IW1038" s="254"/>
      <c r="IX1038" s="254"/>
      <c r="IY1038" s="254"/>
    </row>
    <row r="1039" spans="1:259" s="8" customFormat="1" ht="12.95" customHeight="1">
      <c r="A1039" s="1263" t="s">
        <v>8484</v>
      </c>
      <c r="B1039" s="529"/>
      <c r="C1039" s="529"/>
      <c r="D1039" s="1263">
        <v>250004155</v>
      </c>
      <c r="E1039" s="1271" t="s">
        <v>9092</v>
      </c>
      <c r="F1039" s="1271" t="s">
        <v>1538</v>
      </c>
      <c r="G1039" s="529"/>
      <c r="H1039" s="529"/>
      <c r="I1039" s="530" t="s">
        <v>2702</v>
      </c>
      <c r="J1039" s="530" t="s">
        <v>2703</v>
      </c>
      <c r="K1039" s="530" t="s">
        <v>2704</v>
      </c>
      <c r="L1039" s="1262" t="s">
        <v>103</v>
      </c>
      <c r="M1039" s="1275" t="s">
        <v>104</v>
      </c>
      <c r="N1039" s="1262"/>
      <c r="O1039" s="622" t="s">
        <v>105</v>
      </c>
      <c r="P1039" s="321" t="s">
        <v>106</v>
      </c>
      <c r="Q1039" s="530" t="s">
        <v>107</v>
      </c>
      <c r="R1039" s="1257" t="s">
        <v>1155</v>
      </c>
      <c r="S1039" s="962" t="s">
        <v>109</v>
      </c>
      <c r="T1039" s="321" t="s">
        <v>106</v>
      </c>
      <c r="U1039" s="530" t="s">
        <v>121</v>
      </c>
      <c r="V1039" s="530" t="s">
        <v>111</v>
      </c>
      <c r="W1039" s="321">
        <v>60</v>
      </c>
      <c r="X1039" s="530" t="s">
        <v>112</v>
      </c>
      <c r="Y1039" s="321"/>
      <c r="Z1039" s="321"/>
      <c r="AA1039" s="321"/>
      <c r="AB1039" s="321">
        <v>0</v>
      </c>
      <c r="AC1039" s="530">
        <v>90</v>
      </c>
      <c r="AD1039" s="530">
        <v>10</v>
      </c>
      <c r="AE1039" s="618" t="s">
        <v>128</v>
      </c>
      <c r="AF1039" s="530" t="s">
        <v>114</v>
      </c>
      <c r="AG1039" s="531">
        <v>75</v>
      </c>
      <c r="AH1039" s="531">
        <v>118.8</v>
      </c>
      <c r="AI1039" s="1285">
        <v>8910</v>
      </c>
      <c r="AJ1039" s="1285">
        <v>9979.2000000000007</v>
      </c>
      <c r="AK1039" s="619"/>
      <c r="AL1039" s="620"/>
      <c r="AM1039" s="620"/>
      <c r="AN1039" s="621" t="s">
        <v>115</v>
      </c>
      <c r="AO1039" s="530"/>
      <c r="AP1039" s="530"/>
      <c r="AQ1039" s="530"/>
      <c r="AR1039" s="530"/>
      <c r="AS1039" s="530" t="s">
        <v>2705</v>
      </c>
      <c r="AT1039" s="530"/>
      <c r="AU1039" s="530"/>
      <c r="AV1039" s="530"/>
      <c r="AW1039" s="1175"/>
      <c r="AX1039" s="1175"/>
      <c r="AY1039" s="1175"/>
      <c r="AZ1039" s="530" t="s">
        <v>7606</v>
      </c>
      <c r="BA1039" s="1254" t="s">
        <v>104</v>
      </c>
      <c r="BB1039" s="254"/>
      <c r="BC1039" s="1"/>
      <c r="BD1039" s="1" t="e">
        <f>VLOOKUP($F$2877:$F$3305,$E$17:$BE$2871,53,0)</f>
        <v>#VALUE!</v>
      </c>
      <c r="BE1039" s="979" t="e">
        <f>BD1039+0.5</f>
        <v>#VALUE!</v>
      </c>
      <c r="BF1039" s="254"/>
      <c r="BG1039" s="254"/>
      <c r="BH1039" s="254"/>
      <c r="BI1039" s="254"/>
      <c r="BJ1039" s="254"/>
      <c r="BK1039" s="254"/>
      <c r="BL1039" s="254"/>
      <c r="BM1039" s="254"/>
      <c r="BN1039" s="254"/>
      <c r="BO1039" s="254"/>
      <c r="BP1039" s="254"/>
      <c r="BQ1039" s="254"/>
      <c r="BR1039" s="254"/>
      <c r="BS1039" s="254"/>
      <c r="BT1039" s="254"/>
      <c r="BU1039" s="254"/>
      <c r="BV1039" s="254"/>
      <c r="BW1039" s="254"/>
      <c r="BX1039" s="254"/>
      <c r="BY1039" s="254"/>
      <c r="BZ1039" s="254"/>
      <c r="CA1039" s="254"/>
      <c r="CB1039" s="254"/>
      <c r="CC1039" s="254"/>
      <c r="CD1039" s="254"/>
      <c r="CE1039" s="254"/>
      <c r="CF1039" s="254"/>
      <c r="CG1039" s="254"/>
      <c r="CH1039" s="254"/>
      <c r="CI1039" s="254"/>
      <c r="CJ1039" s="254"/>
      <c r="CK1039" s="254"/>
      <c r="CL1039" s="254"/>
      <c r="CM1039" s="254"/>
      <c r="CN1039" s="254"/>
      <c r="CO1039" s="254"/>
      <c r="CP1039" s="254"/>
      <c r="CQ1039" s="254"/>
      <c r="CR1039" s="254"/>
      <c r="CS1039" s="254"/>
      <c r="CT1039" s="254"/>
      <c r="CU1039" s="254"/>
      <c r="CV1039" s="254"/>
      <c r="CW1039" s="254"/>
      <c r="CX1039" s="254"/>
      <c r="CY1039" s="254"/>
      <c r="CZ1039" s="254"/>
      <c r="DA1039" s="254"/>
      <c r="DB1039" s="254"/>
      <c r="DC1039" s="254"/>
      <c r="DD1039" s="254"/>
      <c r="DE1039" s="254"/>
      <c r="DF1039" s="254"/>
      <c r="DG1039" s="254"/>
      <c r="DH1039" s="254"/>
      <c r="DI1039" s="254"/>
      <c r="DJ1039" s="254"/>
      <c r="DK1039" s="254"/>
      <c r="DL1039" s="254"/>
      <c r="DM1039" s="254"/>
      <c r="DN1039" s="254"/>
      <c r="DO1039" s="254"/>
      <c r="DP1039" s="254"/>
      <c r="DQ1039" s="254"/>
      <c r="DR1039" s="254"/>
      <c r="DS1039" s="254"/>
      <c r="DT1039" s="254"/>
      <c r="DU1039" s="254"/>
      <c r="DV1039" s="254"/>
      <c r="DW1039" s="254"/>
      <c r="DX1039" s="254"/>
      <c r="DY1039" s="254"/>
      <c r="DZ1039" s="254"/>
      <c r="EA1039" s="254"/>
      <c r="EB1039" s="254"/>
      <c r="EC1039" s="254"/>
      <c r="ED1039" s="254"/>
      <c r="EE1039" s="254"/>
      <c r="EF1039" s="254"/>
      <c r="EG1039" s="254"/>
      <c r="EH1039" s="254"/>
      <c r="EI1039" s="254"/>
      <c r="EJ1039" s="254"/>
      <c r="EK1039" s="254"/>
      <c r="EL1039" s="254"/>
      <c r="EM1039" s="254"/>
      <c r="EN1039" s="254"/>
      <c r="EO1039" s="254"/>
      <c r="EP1039" s="254"/>
      <c r="EQ1039" s="254"/>
      <c r="ER1039" s="254"/>
      <c r="ES1039" s="254"/>
      <c r="ET1039" s="254"/>
      <c r="EU1039" s="254"/>
      <c r="EV1039" s="254"/>
      <c r="EW1039" s="254"/>
      <c r="EX1039" s="254"/>
      <c r="EY1039" s="254"/>
      <c r="EZ1039" s="254"/>
      <c r="FA1039" s="254"/>
      <c r="FB1039" s="254"/>
      <c r="FC1039" s="254"/>
      <c r="FD1039" s="254"/>
      <c r="FE1039" s="254"/>
      <c r="FF1039" s="254"/>
      <c r="FG1039" s="254"/>
      <c r="FH1039" s="254"/>
      <c r="FI1039" s="254"/>
      <c r="FJ1039" s="254"/>
      <c r="FK1039" s="254"/>
      <c r="FL1039" s="254"/>
      <c r="FM1039" s="254"/>
      <c r="FN1039" s="254"/>
      <c r="FO1039" s="254"/>
      <c r="FP1039" s="254"/>
      <c r="FQ1039" s="254"/>
      <c r="FR1039" s="254"/>
      <c r="FS1039" s="254"/>
      <c r="FT1039" s="254"/>
      <c r="FU1039" s="254"/>
      <c r="FV1039" s="254"/>
      <c r="FW1039" s="254"/>
      <c r="FX1039" s="254"/>
      <c r="FY1039" s="254"/>
      <c r="FZ1039" s="254"/>
      <c r="GA1039" s="254"/>
      <c r="GB1039" s="254"/>
      <c r="GC1039" s="254"/>
      <c r="GD1039" s="254"/>
      <c r="GE1039" s="254"/>
      <c r="GF1039" s="254"/>
      <c r="GG1039" s="254"/>
      <c r="GH1039" s="254"/>
      <c r="GI1039" s="254"/>
      <c r="GJ1039" s="254"/>
      <c r="GK1039" s="254"/>
      <c r="GL1039" s="254"/>
      <c r="GM1039" s="254"/>
      <c r="GN1039" s="254"/>
      <c r="GO1039" s="254"/>
      <c r="GP1039" s="254"/>
      <c r="GQ1039" s="254"/>
      <c r="GR1039" s="254"/>
      <c r="GS1039" s="254"/>
      <c r="GT1039" s="254"/>
      <c r="GU1039" s="254"/>
      <c r="GV1039" s="254"/>
      <c r="GW1039" s="254"/>
      <c r="GX1039" s="254"/>
      <c r="GY1039" s="254"/>
      <c r="GZ1039" s="254"/>
      <c r="HA1039" s="254"/>
      <c r="HB1039" s="254"/>
      <c r="HC1039" s="254"/>
      <c r="HD1039" s="254"/>
      <c r="HE1039" s="254"/>
      <c r="HF1039" s="254"/>
      <c r="HG1039" s="254"/>
      <c r="HH1039" s="254"/>
      <c r="HI1039" s="254"/>
      <c r="HJ1039" s="254"/>
      <c r="HK1039" s="254"/>
      <c r="HL1039" s="254"/>
      <c r="HM1039" s="254"/>
      <c r="HN1039" s="254"/>
      <c r="HO1039" s="254"/>
      <c r="HP1039" s="254"/>
      <c r="HQ1039" s="254"/>
      <c r="HR1039" s="254"/>
      <c r="HS1039" s="254"/>
      <c r="HT1039" s="254"/>
      <c r="HU1039" s="254"/>
      <c r="HV1039" s="254"/>
      <c r="HW1039" s="254"/>
      <c r="HX1039" s="254"/>
      <c r="HY1039" s="254"/>
      <c r="HZ1039" s="254"/>
      <c r="IA1039" s="254"/>
      <c r="IB1039" s="254"/>
      <c r="IC1039" s="254"/>
      <c r="ID1039" s="254"/>
      <c r="IE1039" s="254"/>
      <c r="IF1039" s="254"/>
      <c r="IG1039" s="254"/>
      <c r="IH1039" s="254"/>
      <c r="II1039" s="254"/>
      <c r="IJ1039" s="254"/>
      <c r="IK1039" s="254"/>
      <c r="IL1039" s="254"/>
      <c r="IM1039" s="254"/>
      <c r="IN1039" s="254"/>
      <c r="IO1039" s="254"/>
      <c r="IP1039" s="254"/>
      <c r="IQ1039" s="254"/>
      <c r="IR1039" s="254"/>
      <c r="IS1039" s="254"/>
      <c r="IT1039" s="254"/>
      <c r="IU1039" s="254"/>
      <c r="IV1039" s="254"/>
      <c r="IW1039" s="254"/>
      <c r="IX1039" s="254"/>
      <c r="IY1039" s="254"/>
    </row>
    <row r="1040" spans="1:259" s="8" customFormat="1" ht="12.95" customHeight="1">
      <c r="A1040" s="61" t="s">
        <v>8484</v>
      </c>
      <c r="B1040" s="213"/>
      <c r="C1040" s="213"/>
      <c r="D1040" s="131">
        <v>250004156</v>
      </c>
      <c r="E1040" s="216" t="s">
        <v>1539</v>
      </c>
      <c r="F1040" s="216"/>
      <c r="G1040" s="217">
        <v>22100699</v>
      </c>
      <c r="H1040" s="26"/>
      <c r="I1040" s="26" t="s">
        <v>2702</v>
      </c>
      <c r="J1040" s="26" t="s">
        <v>2703</v>
      </c>
      <c r="K1040" s="26" t="s">
        <v>2704</v>
      </c>
      <c r="L1040" s="26" t="s">
        <v>103</v>
      </c>
      <c r="M1040" s="146" t="s">
        <v>104</v>
      </c>
      <c r="N1040" s="26"/>
      <c r="O1040" s="28" t="s">
        <v>105</v>
      </c>
      <c r="P1040" s="28" t="s">
        <v>106</v>
      </c>
      <c r="Q1040" s="26" t="s">
        <v>107</v>
      </c>
      <c r="R1040" s="28" t="s">
        <v>433</v>
      </c>
      <c r="S1040" s="26" t="s">
        <v>109</v>
      </c>
      <c r="T1040" s="28" t="s">
        <v>106</v>
      </c>
      <c r="U1040" s="26" t="s">
        <v>121</v>
      </c>
      <c r="V1040" s="26" t="s">
        <v>111</v>
      </c>
      <c r="W1040" s="77">
        <v>60</v>
      </c>
      <c r="X1040" s="26" t="s">
        <v>112</v>
      </c>
      <c r="Y1040" s="28"/>
      <c r="Z1040" s="28"/>
      <c r="AA1040" s="28"/>
      <c r="AB1040" s="49"/>
      <c r="AC1040" s="27">
        <v>90</v>
      </c>
      <c r="AD1040" s="27">
        <v>10</v>
      </c>
      <c r="AE1040" s="150" t="s">
        <v>128</v>
      </c>
      <c r="AF1040" s="174" t="s">
        <v>114</v>
      </c>
      <c r="AG1040" s="151">
        <v>82</v>
      </c>
      <c r="AH1040" s="80">
        <v>96.8</v>
      </c>
      <c r="AI1040" s="905">
        <v>0</v>
      </c>
      <c r="AJ1040" s="905">
        <v>0</v>
      </c>
      <c r="AK1040" s="154"/>
      <c r="AL1040" s="154"/>
      <c r="AM1040" s="154"/>
      <c r="AN1040" s="24" t="s">
        <v>115</v>
      </c>
      <c r="AO1040" s="26"/>
      <c r="AP1040" s="26"/>
      <c r="AQ1040" s="26"/>
      <c r="AR1040" s="26"/>
      <c r="AS1040" s="26" t="s">
        <v>2706</v>
      </c>
      <c r="AT1040" s="26"/>
      <c r="AU1040" s="26"/>
      <c r="AV1040" s="26"/>
      <c r="AW1040" s="75"/>
      <c r="AX1040" s="75"/>
      <c r="AY1040" s="75"/>
      <c r="AZ1040" s="75"/>
      <c r="BA1040" s="76"/>
      <c r="BB1040" s="381"/>
      <c r="BC1040" s="156"/>
      <c r="BD1040" s="156"/>
      <c r="BE1040" s="983">
        <v>932</v>
      </c>
      <c r="BF1040" s="254"/>
      <c r="BG1040" s="254"/>
      <c r="BH1040" s="254"/>
      <c r="BI1040" s="254"/>
      <c r="BJ1040" s="254"/>
      <c r="BK1040" s="254"/>
      <c r="BL1040" s="254"/>
      <c r="BM1040" s="254"/>
      <c r="BN1040" s="254"/>
      <c r="BO1040" s="254"/>
      <c r="BP1040" s="254"/>
      <c r="BQ1040" s="254"/>
      <c r="BR1040" s="254"/>
      <c r="BS1040" s="254"/>
      <c r="BT1040" s="254"/>
      <c r="BU1040" s="254"/>
      <c r="BV1040" s="254"/>
      <c r="BW1040" s="254"/>
      <c r="BX1040" s="254"/>
      <c r="BY1040" s="254"/>
      <c r="BZ1040" s="254"/>
      <c r="CA1040" s="254"/>
      <c r="CB1040" s="254"/>
      <c r="CC1040" s="254"/>
      <c r="CD1040" s="254"/>
      <c r="CE1040" s="254"/>
      <c r="CF1040" s="254"/>
      <c r="CG1040" s="254"/>
      <c r="CH1040" s="254"/>
      <c r="CI1040" s="254"/>
      <c r="CJ1040" s="254"/>
      <c r="CK1040" s="254"/>
      <c r="CL1040" s="254"/>
      <c r="CM1040" s="254"/>
      <c r="CN1040" s="254"/>
      <c r="CO1040" s="254"/>
      <c r="CP1040" s="254"/>
      <c r="CQ1040" s="254"/>
      <c r="CR1040" s="254"/>
      <c r="CS1040" s="254"/>
      <c r="CT1040" s="254"/>
      <c r="CU1040" s="254"/>
      <c r="CV1040" s="254"/>
      <c r="CW1040" s="254"/>
      <c r="CX1040" s="254"/>
      <c r="CY1040" s="254"/>
      <c r="CZ1040" s="254"/>
      <c r="DA1040" s="254"/>
      <c r="DB1040" s="254"/>
      <c r="DC1040" s="254"/>
      <c r="DD1040" s="254"/>
      <c r="DE1040" s="254"/>
      <c r="DF1040" s="254"/>
      <c r="DG1040" s="254"/>
      <c r="DH1040" s="254"/>
      <c r="DI1040" s="254"/>
      <c r="DJ1040" s="254"/>
      <c r="DK1040" s="254"/>
      <c r="DL1040" s="254"/>
      <c r="DM1040" s="254"/>
      <c r="DN1040" s="254"/>
      <c r="DO1040" s="254"/>
      <c r="DP1040" s="254"/>
      <c r="DQ1040" s="254"/>
      <c r="DR1040" s="254"/>
      <c r="DS1040" s="254"/>
      <c r="DT1040" s="254"/>
      <c r="DU1040" s="254"/>
      <c r="DV1040" s="254"/>
      <c r="DW1040" s="254"/>
      <c r="DX1040" s="254"/>
      <c r="DY1040" s="254"/>
      <c r="DZ1040" s="254"/>
      <c r="EA1040" s="254"/>
      <c r="EB1040" s="254"/>
      <c r="EC1040" s="254"/>
      <c r="ED1040" s="254"/>
      <c r="EE1040" s="254"/>
      <c r="EF1040" s="254"/>
      <c r="EG1040" s="254"/>
      <c r="EH1040" s="254"/>
      <c r="EI1040" s="254"/>
      <c r="EJ1040" s="254"/>
      <c r="EK1040" s="254"/>
      <c r="EL1040" s="254"/>
      <c r="EM1040" s="254"/>
      <c r="EN1040" s="254"/>
      <c r="EO1040" s="254"/>
      <c r="EP1040" s="254"/>
      <c r="EQ1040" s="254"/>
      <c r="ER1040" s="254"/>
      <c r="ES1040" s="254"/>
      <c r="ET1040" s="254"/>
      <c r="EU1040" s="254"/>
      <c r="EV1040" s="254"/>
      <c r="EW1040" s="254"/>
      <c r="EX1040" s="254"/>
      <c r="EY1040" s="254"/>
      <c r="EZ1040" s="254"/>
      <c r="FA1040" s="254"/>
      <c r="FB1040" s="254"/>
      <c r="FC1040" s="254"/>
      <c r="FD1040" s="254"/>
      <c r="FE1040" s="254"/>
      <c r="FF1040" s="254"/>
      <c r="FG1040" s="254"/>
      <c r="FH1040" s="254"/>
      <c r="FI1040" s="254"/>
      <c r="FJ1040" s="254"/>
      <c r="FK1040" s="254"/>
      <c r="FL1040" s="254"/>
      <c r="FM1040" s="254"/>
      <c r="FN1040" s="254"/>
      <c r="FO1040" s="254"/>
      <c r="FP1040" s="254"/>
      <c r="FQ1040" s="254"/>
      <c r="FR1040" s="254"/>
      <c r="FS1040" s="254"/>
      <c r="FT1040" s="254"/>
      <c r="FU1040" s="254"/>
      <c r="FV1040" s="254"/>
      <c r="FW1040" s="254"/>
      <c r="FX1040" s="254"/>
      <c r="FY1040" s="254"/>
      <c r="FZ1040" s="254"/>
      <c r="GA1040" s="254"/>
      <c r="GB1040" s="254"/>
      <c r="GC1040" s="254"/>
      <c r="GD1040" s="254"/>
      <c r="GE1040" s="254"/>
      <c r="GF1040" s="254"/>
      <c r="GG1040" s="254"/>
      <c r="GH1040" s="254"/>
      <c r="GI1040" s="254"/>
      <c r="GJ1040" s="254"/>
      <c r="GK1040" s="254"/>
      <c r="GL1040" s="254"/>
      <c r="GM1040" s="254"/>
      <c r="GN1040" s="254"/>
      <c r="GO1040" s="254"/>
      <c r="GP1040" s="254"/>
      <c r="GQ1040" s="254"/>
      <c r="GR1040" s="254"/>
      <c r="GS1040" s="254"/>
      <c r="GT1040" s="254"/>
      <c r="GU1040" s="254"/>
      <c r="GV1040" s="254"/>
      <c r="GW1040" s="254"/>
      <c r="GX1040" s="254"/>
      <c r="GY1040" s="254"/>
      <c r="GZ1040" s="254"/>
      <c r="HA1040" s="254"/>
      <c r="HB1040" s="254"/>
      <c r="HC1040" s="254"/>
      <c r="HD1040" s="254"/>
      <c r="HE1040" s="254"/>
      <c r="HF1040" s="254"/>
      <c r="HG1040" s="254"/>
      <c r="HH1040" s="254"/>
      <c r="HI1040" s="254"/>
      <c r="HJ1040" s="254"/>
      <c r="HK1040" s="254"/>
      <c r="HL1040" s="254"/>
      <c r="HM1040" s="254"/>
      <c r="HN1040" s="254"/>
      <c r="HO1040" s="254"/>
      <c r="HP1040" s="254"/>
      <c r="HQ1040" s="254"/>
      <c r="HR1040" s="254"/>
      <c r="HS1040" s="254"/>
      <c r="HT1040" s="254"/>
      <c r="HU1040" s="254"/>
      <c r="HV1040" s="254"/>
      <c r="HW1040" s="254"/>
      <c r="HX1040" s="254"/>
      <c r="HY1040" s="254"/>
      <c r="HZ1040" s="254"/>
      <c r="IA1040" s="254"/>
      <c r="IB1040" s="254"/>
      <c r="IC1040" s="254"/>
      <c r="ID1040" s="254"/>
      <c r="IE1040" s="254"/>
      <c r="IF1040" s="254"/>
      <c r="IG1040" s="254"/>
      <c r="IH1040" s="254"/>
      <c r="II1040" s="254"/>
      <c r="IJ1040" s="254"/>
      <c r="IK1040" s="254"/>
      <c r="IL1040" s="254"/>
      <c r="IM1040" s="254"/>
      <c r="IN1040" s="254"/>
      <c r="IO1040" s="254"/>
      <c r="IP1040" s="254"/>
      <c r="IQ1040" s="254"/>
      <c r="IR1040" s="254"/>
      <c r="IS1040" s="254"/>
      <c r="IT1040" s="254"/>
      <c r="IU1040" s="254"/>
      <c r="IV1040" s="254"/>
      <c r="IW1040" s="254"/>
      <c r="IX1040" s="254"/>
      <c r="IY1040" s="254"/>
    </row>
    <row r="1041" spans="1:259" s="8" customFormat="1" ht="12.95" customHeight="1">
      <c r="A1041" s="1263" t="s">
        <v>8484</v>
      </c>
      <c r="B1041" s="529"/>
      <c r="C1041" s="529"/>
      <c r="D1041" s="1263">
        <v>250004156</v>
      </c>
      <c r="E1041" s="1271" t="s">
        <v>9093</v>
      </c>
      <c r="F1041" s="1271" t="s">
        <v>1539</v>
      </c>
      <c r="G1041" s="529"/>
      <c r="H1041" s="529"/>
      <c r="I1041" s="530" t="s">
        <v>2702</v>
      </c>
      <c r="J1041" s="530" t="s">
        <v>2703</v>
      </c>
      <c r="K1041" s="530" t="s">
        <v>2704</v>
      </c>
      <c r="L1041" s="530" t="s">
        <v>103</v>
      </c>
      <c r="M1041" s="1272" t="s">
        <v>104</v>
      </c>
      <c r="N1041" s="530"/>
      <c r="O1041" s="321" t="s">
        <v>105</v>
      </c>
      <c r="P1041" s="321" t="s">
        <v>106</v>
      </c>
      <c r="Q1041" s="530" t="s">
        <v>107</v>
      </c>
      <c r="R1041" s="1257" t="s">
        <v>1155</v>
      </c>
      <c r="S1041" s="962" t="s">
        <v>109</v>
      </c>
      <c r="T1041" s="321" t="s">
        <v>106</v>
      </c>
      <c r="U1041" s="530" t="s">
        <v>121</v>
      </c>
      <c r="V1041" s="530" t="s">
        <v>111</v>
      </c>
      <c r="W1041" s="321">
        <v>60</v>
      </c>
      <c r="X1041" s="530" t="s">
        <v>112</v>
      </c>
      <c r="Y1041" s="321"/>
      <c r="Z1041" s="321"/>
      <c r="AA1041" s="321"/>
      <c r="AB1041" s="321">
        <v>0</v>
      </c>
      <c r="AC1041" s="530">
        <v>90</v>
      </c>
      <c r="AD1041" s="530">
        <v>10</v>
      </c>
      <c r="AE1041" s="618" t="s">
        <v>128</v>
      </c>
      <c r="AF1041" s="530" t="s">
        <v>114</v>
      </c>
      <c r="AG1041" s="1273">
        <v>82</v>
      </c>
      <c r="AH1041" s="531">
        <v>96.8</v>
      </c>
      <c r="AI1041" s="1261">
        <v>7937.5999999999995</v>
      </c>
      <c r="AJ1041" s="1274">
        <v>8890.112000000001</v>
      </c>
      <c r="AK1041" s="619"/>
      <c r="AL1041" s="620"/>
      <c r="AM1041" s="620"/>
      <c r="AN1041" s="621" t="s">
        <v>115</v>
      </c>
      <c r="AO1041" s="530"/>
      <c r="AP1041" s="530"/>
      <c r="AQ1041" s="530"/>
      <c r="AR1041" s="530"/>
      <c r="AS1041" s="530" t="s">
        <v>2706</v>
      </c>
      <c r="AT1041" s="530"/>
      <c r="AU1041" s="530"/>
      <c r="AV1041" s="530"/>
      <c r="AW1041" s="1175"/>
      <c r="AX1041" s="1175"/>
      <c r="AY1041" s="1175"/>
      <c r="AZ1041" s="530" t="s">
        <v>7606</v>
      </c>
      <c r="BA1041" s="1254" t="s">
        <v>104</v>
      </c>
      <c r="BB1041" s="254"/>
      <c r="BC1041" s="1"/>
      <c r="BD1041" s="1" t="e">
        <f>VLOOKUP($F$2877:$F$3305,$E$17:$BE$2871,53,0)</f>
        <v>#VALUE!</v>
      </c>
      <c r="BE1041" s="979" t="e">
        <f>BD1041+0.5</f>
        <v>#VALUE!</v>
      </c>
      <c r="BF1041" s="254"/>
      <c r="BG1041" s="254"/>
      <c r="BH1041" s="254"/>
      <c r="BI1041" s="254"/>
      <c r="BJ1041" s="254"/>
      <c r="BK1041" s="254"/>
      <c r="BL1041" s="254"/>
      <c r="BM1041" s="254"/>
      <c r="BN1041" s="254"/>
      <c r="BO1041" s="254"/>
      <c r="BP1041" s="254"/>
      <c r="BQ1041" s="254"/>
      <c r="BR1041" s="254"/>
      <c r="BS1041" s="254"/>
      <c r="BT1041" s="254"/>
      <c r="BU1041" s="254"/>
      <c r="BV1041" s="254"/>
      <c r="BW1041" s="254"/>
      <c r="BX1041" s="254"/>
      <c r="BY1041" s="254"/>
      <c r="BZ1041" s="254"/>
      <c r="CA1041" s="254"/>
      <c r="CB1041" s="254"/>
      <c r="CC1041" s="254"/>
      <c r="CD1041" s="254"/>
      <c r="CE1041" s="254"/>
      <c r="CF1041" s="254"/>
      <c r="CG1041" s="254"/>
      <c r="CH1041" s="254"/>
      <c r="CI1041" s="254"/>
      <c r="CJ1041" s="254"/>
      <c r="CK1041" s="254"/>
      <c r="CL1041" s="254"/>
      <c r="CM1041" s="254"/>
      <c r="CN1041" s="254"/>
      <c r="CO1041" s="254"/>
      <c r="CP1041" s="254"/>
      <c r="CQ1041" s="254"/>
      <c r="CR1041" s="254"/>
      <c r="CS1041" s="254"/>
      <c r="CT1041" s="254"/>
      <c r="CU1041" s="254"/>
      <c r="CV1041" s="254"/>
      <c r="CW1041" s="254"/>
      <c r="CX1041" s="254"/>
      <c r="CY1041" s="254"/>
      <c r="CZ1041" s="254"/>
      <c r="DA1041" s="254"/>
      <c r="DB1041" s="254"/>
      <c r="DC1041" s="254"/>
      <c r="DD1041" s="254"/>
      <c r="DE1041" s="254"/>
      <c r="DF1041" s="254"/>
      <c r="DG1041" s="254"/>
      <c r="DH1041" s="254"/>
      <c r="DI1041" s="254"/>
      <c r="DJ1041" s="254"/>
      <c r="DK1041" s="254"/>
      <c r="DL1041" s="254"/>
      <c r="DM1041" s="254"/>
      <c r="DN1041" s="254"/>
      <c r="DO1041" s="254"/>
      <c r="DP1041" s="254"/>
      <c r="DQ1041" s="254"/>
      <c r="DR1041" s="254"/>
      <c r="DS1041" s="254"/>
      <c r="DT1041" s="254"/>
      <c r="DU1041" s="254"/>
      <c r="DV1041" s="254"/>
      <c r="DW1041" s="254"/>
      <c r="DX1041" s="254"/>
      <c r="DY1041" s="254"/>
      <c r="DZ1041" s="254"/>
      <c r="EA1041" s="254"/>
      <c r="EB1041" s="254"/>
      <c r="EC1041" s="254"/>
      <c r="ED1041" s="254"/>
      <c r="EE1041" s="254"/>
      <c r="EF1041" s="254"/>
      <c r="EG1041" s="254"/>
      <c r="EH1041" s="254"/>
      <c r="EI1041" s="254"/>
      <c r="EJ1041" s="254"/>
      <c r="EK1041" s="254"/>
      <c r="EL1041" s="254"/>
      <c r="EM1041" s="254"/>
      <c r="EN1041" s="254"/>
      <c r="EO1041" s="254"/>
      <c r="EP1041" s="254"/>
      <c r="EQ1041" s="254"/>
      <c r="ER1041" s="254"/>
      <c r="ES1041" s="254"/>
      <c r="ET1041" s="254"/>
      <c r="EU1041" s="254"/>
      <c r="EV1041" s="254"/>
      <c r="EW1041" s="254"/>
      <c r="EX1041" s="254"/>
      <c r="EY1041" s="254"/>
      <c r="EZ1041" s="254"/>
      <c r="FA1041" s="254"/>
      <c r="FB1041" s="254"/>
      <c r="FC1041" s="254"/>
      <c r="FD1041" s="254"/>
      <c r="FE1041" s="254"/>
      <c r="FF1041" s="254"/>
      <c r="FG1041" s="254"/>
      <c r="FH1041" s="254"/>
      <c r="FI1041" s="254"/>
      <c r="FJ1041" s="254"/>
      <c r="FK1041" s="254"/>
      <c r="FL1041" s="254"/>
      <c r="FM1041" s="254"/>
      <c r="FN1041" s="254"/>
      <c r="FO1041" s="254"/>
      <c r="FP1041" s="254"/>
      <c r="FQ1041" s="254"/>
      <c r="FR1041" s="254"/>
      <c r="FS1041" s="254"/>
      <c r="FT1041" s="254"/>
      <c r="FU1041" s="254"/>
      <c r="FV1041" s="254"/>
      <c r="FW1041" s="254"/>
      <c r="FX1041" s="254"/>
      <c r="FY1041" s="254"/>
      <c r="FZ1041" s="254"/>
      <c r="GA1041" s="254"/>
      <c r="GB1041" s="254"/>
      <c r="GC1041" s="254"/>
      <c r="GD1041" s="254"/>
      <c r="GE1041" s="254"/>
      <c r="GF1041" s="254"/>
      <c r="GG1041" s="254"/>
      <c r="GH1041" s="254"/>
      <c r="GI1041" s="254"/>
      <c r="GJ1041" s="254"/>
      <c r="GK1041" s="254"/>
      <c r="GL1041" s="254"/>
      <c r="GM1041" s="254"/>
      <c r="GN1041" s="254"/>
      <c r="GO1041" s="254"/>
      <c r="GP1041" s="254"/>
      <c r="GQ1041" s="254"/>
      <c r="GR1041" s="254"/>
      <c r="GS1041" s="254"/>
      <c r="GT1041" s="254"/>
      <c r="GU1041" s="254"/>
      <c r="GV1041" s="254"/>
      <c r="GW1041" s="254"/>
      <c r="GX1041" s="254"/>
      <c r="GY1041" s="254"/>
      <c r="GZ1041" s="254"/>
      <c r="HA1041" s="254"/>
      <c r="HB1041" s="254"/>
      <c r="HC1041" s="254"/>
      <c r="HD1041" s="254"/>
      <c r="HE1041" s="254"/>
      <c r="HF1041" s="254"/>
      <c r="HG1041" s="254"/>
      <c r="HH1041" s="254"/>
      <c r="HI1041" s="254"/>
      <c r="HJ1041" s="254"/>
      <c r="HK1041" s="254"/>
      <c r="HL1041" s="254"/>
      <c r="HM1041" s="254"/>
      <c r="HN1041" s="254"/>
      <c r="HO1041" s="254"/>
      <c r="HP1041" s="254"/>
      <c r="HQ1041" s="254"/>
      <c r="HR1041" s="254"/>
      <c r="HS1041" s="254"/>
      <c r="HT1041" s="254"/>
      <c r="HU1041" s="254"/>
      <c r="HV1041" s="254"/>
      <c r="HW1041" s="254"/>
      <c r="HX1041" s="254"/>
      <c r="HY1041" s="254"/>
      <c r="HZ1041" s="254"/>
      <c r="IA1041" s="254"/>
      <c r="IB1041" s="254"/>
      <c r="IC1041" s="254"/>
      <c r="ID1041" s="254"/>
      <c r="IE1041" s="254"/>
      <c r="IF1041" s="254"/>
      <c r="IG1041" s="254"/>
      <c r="IH1041" s="254"/>
      <c r="II1041" s="254"/>
      <c r="IJ1041" s="254"/>
      <c r="IK1041" s="254"/>
      <c r="IL1041" s="254"/>
      <c r="IM1041" s="254"/>
      <c r="IN1041" s="254"/>
      <c r="IO1041" s="254"/>
      <c r="IP1041" s="254"/>
      <c r="IQ1041" s="254"/>
      <c r="IR1041" s="254"/>
      <c r="IS1041" s="254"/>
      <c r="IT1041" s="254"/>
      <c r="IU1041" s="254"/>
      <c r="IV1041" s="254"/>
      <c r="IW1041" s="254"/>
      <c r="IX1041" s="254"/>
      <c r="IY1041" s="254"/>
    </row>
    <row r="1042" spans="1:259" s="201" customFormat="1" ht="13.15" customHeight="1">
      <c r="A1042" s="61" t="s">
        <v>8484</v>
      </c>
      <c r="B1042" s="213"/>
      <c r="C1042" s="213"/>
      <c r="D1042" s="131">
        <v>250004141</v>
      </c>
      <c r="E1042" s="216" t="s">
        <v>1540</v>
      </c>
      <c r="F1042" s="216"/>
      <c r="G1042" s="217">
        <v>22100700</v>
      </c>
      <c r="H1042" s="26"/>
      <c r="I1042" s="26" t="s">
        <v>2707</v>
      </c>
      <c r="J1042" s="26" t="s">
        <v>2703</v>
      </c>
      <c r="K1042" s="26" t="s">
        <v>2708</v>
      </c>
      <c r="L1042" s="26" t="s">
        <v>103</v>
      </c>
      <c r="M1042" s="146" t="s">
        <v>104</v>
      </c>
      <c r="N1042" s="26"/>
      <c r="O1042" s="28" t="s">
        <v>105</v>
      </c>
      <c r="P1042" s="28" t="s">
        <v>106</v>
      </c>
      <c r="Q1042" s="26" t="s">
        <v>107</v>
      </c>
      <c r="R1042" s="28" t="s">
        <v>433</v>
      </c>
      <c r="S1042" s="26" t="s">
        <v>109</v>
      </c>
      <c r="T1042" s="28" t="s">
        <v>106</v>
      </c>
      <c r="U1042" s="26" t="s">
        <v>121</v>
      </c>
      <c r="V1042" s="26" t="s">
        <v>111</v>
      </c>
      <c r="W1042" s="77">
        <v>60</v>
      </c>
      <c r="X1042" s="26" t="s">
        <v>112</v>
      </c>
      <c r="Y1042" s="28"/>
      <c r="Z1042" s="28"/>
      <c r="AA1042" s="28"/>
      <c r="AB1042" s="49"/>
      <c r="AC1042" s="27">
        <v>90</v>
      </c>
      <c r="AD1042" s="27">
        <v>10</v>
      </c>
      <c r="AE1042" s="150" t="s">
        <v>128</v>
      </c>
      <c r="AF1042" s="174" t="s">
        <v>114</v>
      </c>
      <c r="AG1042" s="151">
        <v>100</v>
      </c>
      <c r="AH1042" s="80">
        <v>27.5</v>
      </c>
      <c r="AI1042" s="905">
        <v>0</v>
      </c>
      <c r="AJ1042" s="905">
        <v>0</v>
      </c>
      <c r="AK1042" s="154"/>
      <c r="AL1042" s="154"/>
      <c r="AM1042" s="154"/>
      <c r="AN1042" s="24" t="s">
        <v>115</v>
      </c>
      <c r="AO1042" s="26"/>
      <c r="AP1042" s="26"/>
      <c r="AQ1042" s="26"/>
      <c r="AR1042" s="26"/>
      <c r="AS1042" s="26" t="s">
        <v>2709</v>
      </c>
      <c r="AT1042" s="26"/>
      <c r="AU1042" s="26"/>
      <c r="AV1042" s="26"/>
      <c r="AW1042" s="75"/>
      <c r="AX1042" s="75"/>
      <c r="AY1042" s="75"/>
      <c r="AZ1042" s="75"/>
      <c r="BA1042" s="76"/>
      <c r="BB1042" s="76"/>
      <c r="BC1042" s="156"/>
      <c r="BD1042" s="156"/>
      <c r="BE1042" s="983">
        <v>933</v>
      </c>
    </row>
    <row r="1043" spans="1:259" ht="12.95" customHeight="1">
      <c r="A1043" s="1263" t="s">
        <v>8484</v>
      </c>
      <c r="B1043" s="1203"/>
      <c r="C1043" s="529"/>
      <c r="D1043" s="1263">
        <v>250004141</v>
      </c>
      <c r="E1043" s="1271" t="s">
        <v>9094</v>
      </c>
      <c r="F1043" s="1271" t="s">
        <v>1540</v>
      </c>
      <c r="G1043" s="529"/>
      <c r="H1043" s="1629"/>
      <c r="I1043" s="530" t="s">
        <v>2707</v>
      </c>
      <c r="J1043" s="1276" t="s">
        <v>2703</v>
      </c>
      <c r="K1043" s="1029" t="s">
        <v>2708</v>
      </c>
      <c r="L1043" s="530" t="s">
        <v>103</v>
      </c>
      <c r="M1043" s="1693" t="s">
        <v>104</v>
      </c>
      <c r="N1043" s="1029"/>
      <c r="O1043" s="321" t="s">
        <v>105</v>
      </c>
      <c r="P1043" s="321" t="s">
        <v>106</v>
      </c>
      <c r="Q1043" s="530" t="s">
        <v>107</v>
      </c>
      <c r="R1043" s="1257" t="s">
        <v>1155</v>
      </c>
      <c r="S1043" s="962" t="s">
        <v>109</v>
      </c>
      <c r="T1043" s="321" t="s">
        <v>106</v>
      </c>
      <c r="U1043" s="530" t="s">
        <v>121</v>
      </c>
      <c r="V1043" s="530" t="s">
        <v>111</v>
      </c>
      <c r="W1043" s="321">
        <v>60</v>
      </c>
      <c r="X1043" s="530" t="s">
        <v>112</v>
      </c>
      <c r="Y1043" s="321"/>
      <c r="Z1043" s="321"/>
      <c r="AA1043" s="321"/>
      <c r="AB1043" s="321">
        <v>0</v>
      </c>
      <c r="AC1043" s="530">
        <v>90</v>
      </c>
      <c r="AD1043" s="530">
        <v>10</v>
      </c>
      <c r="AE1043" s="618" t="s">
        <v>128</v>
      </c>
      <c r="AF1043" s="530" t="s">
        <v>114</v>
      </c>
      <c r="AG1043" s="1273">
        <v>100</v>
      </c>
      <c r="AH1043" s="531">
        <v>27.5</v>
      </c>
      <c r="AI1043" s="1261">
        <v>2750</v>
      </c>
      <c r="AJ1043" s="1274">
        <v>3080.0000000000005</v>
      </c>
      <c r="AK1043" s="619"/>
      <c r="AL1043" s="620"/>
      <c r="AM1043" s="1343"/>
      <c r="AN1043" s="621" t="s">
        <v>115</v>
      </c>
      <c r="AO1043" s="530"/>
      <c r="AP1043" s="530"/>
      <c r="AQ1043" s="530"/>
      <c r="AR1043" s="530"/>
      <c r="AS1043" s="530" t="s">
        <v>2709</v>
      </c>
      <c r="AT1043" s="530"/>
      <c r="AU1043" s="530"/>
      <c r="AV1043" s="530"/>
      <c r="AW1043" s="1175"/>
      <c r="AX1043" s="1175"/>
      <c r="AY1043" s="1175"/>
      <c r="AZ1043" s="530" t="s">
        <v>7606</v>
      </c>
      <c r="BA1043" s="1897" t="s">
        <v>104</v>
      </c>
      <c r="BB1043" s="254"/>
      <c r="BD1043" s="1" t="e">
        <f>VLOOKUP($F$2877:$F$3305,$E$17:$BE$2871,53,0)</f>
        <v>#VALUE!</v>
      </c>
      <c r="BE1043" s="979" t="e">
        <f>BD1043+0.5</f>
        <v>#VALUE!</v>
      </c>
    </row>
    <row r="1044" spans="1:259" ht="12.95" customHeight="1">
      <c r="A1044" s="61" t="s">
        <v>8484</v>
      </c>
      <c r="B1044" s="213"/>
      <c r="C1044" s="213"/>
      <c r="D1044" s="131">
        <v>250004147</v>
      </c>
      <c r="E1044" s="216" t="s">
        <v>1541</v>
      </c>
      <c r="F1044" s="216"/>
      <c r="G1044" s="217">
        <v>22100701</v>
      </c>
      <c r="H1044" s="26"/>
      <c r="I1044" s="26" t="s">
        <v>2707</v>
      </c>
      <c r="J1044" s="26" t="s">
        <v>2703</v>
      </c>
      <c r="K1044" s="26" t="s">
        <v>2708</v>
      </c>
      <c r="L1044" s="26" t="s">
        <v>103</v>
      </c>
      <c r="M1044" s="146" t="s">
        <v>104</v>
      </c>
      <c r="N1044" s="26"/>
      <c r="O1044" s="28" t="s">
        <v>105</v>
      </c>
      <c r="P1044" s="28" t="s">
        <v>106</v>
      </c>
      <c r="Q1044" s="26" t="s">
        <v>107</v>
      </c>
      <c r="R1044" s="28" t="s">
        <v>433</v>
      </c>
      <c r="S1044" s="26" t="s">
        <v>109</v>
      </c>
      <c r="T1044" s="28" t="s">
        <v>106</v>
      </c>
      <c r="U1044" s="137" t="s">
        <v>121</v>
      </c>
      <c r="V1044" s="26" t="s">
        <v>111</v>
      </c>
      <c r="W1044" s="77">
        <v>60</v>
      </c>
      <c r="X1044" s="26" t="s">
        <v>112</v>
      </c>
      <c r="Y1044" s="28"/>
      <c r="Z1044" s="28"/>
      <c r="AA1044" s="28"/>
      <c r="AB1044" s="49"/>
      <c r="AC1044" s="27">
        <v>90</v>
      </c>
      <c r="AD1044" s="27">
        <v>10</v>
      </c>
      <c r="AE1044" s="150" t="s">
        <v>128</v>
      </c>
      <c r="AF1044" s="174" t="s">
        <v>114</v>
      </c>
      <c r="AG1044" s="151">
        <v>116</v>
      </c>
      <c r="AH1044" s="80">
        <v>27.5</v>
      </c>
      <c r="AI1044" s="905">
        <v>0</v>
      </c>
      <c r="AJ1044" s="905">
        <v>0</v>
      </c>
      <c r="AK1044" s="154"/>
      <c r="AL1044" s="154"/>
      <c r="AM1044" s="249"/>
      <c r="AN1044" s="24" t="s">
        <v>115</v>
      </c>
      <c r="AO1044" s="1862"/>
      <c r="AP1044" s="376"/>
      <c r="AQ1044" s="229"/>
      <c r="AR1044" s="26"/>
      <c r="AS1044" s="26" t="s">
        <v>2710</v>
      </c>
      <c r="AT1044" s="26"/>
      <c r="AU1044" s="26"/>
      <c r="AV1044" s="26"/>
      <c r="AW1044" s="75"/>
      <c r="AX1044" s="257"/>
      <c r="AY1044" s="75"/>
      <c r="AZ1044" s="259"/>
      <c r="BA1044" s="381"/>
      <c r="BB1044" s="381"/>
      <c r="BC1044" s="156"/>
      <c r="BD1044" s="156"/>
      <c r="BE1044" s="983">
        <v>934</v>
      </c>
    </row>
    <row r="1045" spans="1:259" ht="12.95" customHeight="1">
      <c r="A1045" s="1263" t="s">
        <v>8484</v>
      </c>
      <c r="B1045" s="529"/>
      <c r="C1045" s="529"/>
      <c r="D1045" s="1263">
        <v>250004147</v>
      </c>
      <c r="E1045" s="1271" t="s">
        <v>9095</v>
      </c>
      <c r="F1045" s="1271" t="s">
        <v>1541</v>
      </c>
      <c r="G1045" s="529"/>
      <c r="H1045" s="1629"/>
      <c r="I1045" s="530" t="s">
        <v>2707</v>
      </c>
      <c r="J1045" s="1666" t="s">
        <v>2703</v>
      </c>
      <c r="K1045" s="1029" t="s">
        <v>2708</v>
      </c>
      <c r="L1045" s="530" t="s">
        <v>103</v>
      </c>
      <c r="M1045" s="1693" t="s">
        <v>104</v>
      </c>
      <c r="N1045" s="530"/>
      <c r="O1045" s="1306" t="s">
        <v>105</v>
      </c>
      <c r="P1045" s="321" t="s">
        <v>106</v>
      </c>
      <c r="Q1045" s="530" t="s">
        <v>107</v>
      </c>
      <c r="R1045" s="1257" t="s">
        <v>1155</v>
      </c>
      <c r="S1045" s="962" t="s">
        <v>109</v>
      </c>
      <c r="T1045" s="321" t="s">
        <v>106</v>
      </c>
      <c r="U1045" s="530" t="s">
        <v>121</v>
      </c>
      <c r="V1045" s="530" t="s">
        <v>111</v>
      </c>
      <c r="W1045" s="321">
        <v>60</v>
      </c>
      <c r="X1045" s="530" t="s">
        <v>112</v>
      </c>
      <c r="Y1045" s="1306"/>
      <c r="Z1045" s="321"/>
      <c r="AA1045" s="321"/>
      <c r="AB1045" s="321">
        <v>0</v>
      </c>
      <c r="AC1045" s="530">
        <v>90</v>
      </c>
      <c r="AD1045" s="530">
        <v>10</v>
      </c>
      <c r="AE1045" s="618" t="s">
        <v>128</v>
      </c>
      <c r="AF1045" s="1280" t="s">
        <v>114</v>
      </c>
      <c r="AG1045" s="1273">
        <v>116</v>
      </c>
      <c r="AH1045" s="531">
        <v>27.5</v>
      </c>
      <c r="AI1045" s="1261">
        <v>3190</v>
      </c>
      <c r="AJ1045" s="1274">
        <v>3572.8</v>
      </c>
      <c r="AK1045" s="619"/>
      <c r="AL1045" s="620"/>
      <c r="AM1045" s="620"/>
      <c r="AN1045" s="621" t="s">
        <v>115</v>
      </c>
      <c r="AO1045" s="530"/>
      <c r="AP1045" s="1874"/>
      <c r="AQ1045" s="530"/>
      <c r="AR1045" s="530"/>
      <c r="AS1045" s="530" t="s">
        <v>2710</v>
      </c>
      <c r="AT1045" s="530"/>
      <c r="AU1045" s="530"/>
      <c r="AV1045" s="530"/>
      <c r="AW1045" s="1175"/>
      <c r="AX1045" s="1175"/>
      <c r="AY1045" s="1175"/>
      <c r="AZ1045" s="530" t="s">
        <v>7606</v>
      </c>
      <c r="BA1045" s="1897" t="s">
        <v>104</v>
      </c>
      <c r="BB1045" s="254"/>
      <c r="BD1045" s="1" t="e">
        <f>VLOOKUP($F$2877:$F$3305,$E$17:$BE$2871,53,0)</f>
        <v>#VALUE!</v>
      </c>
      <c r="BE1045" s="979" t="e">
        <f>BD1045+0.5</f>
        <v>#VALUE!</v>
      </c>
    </row>
    <row r="1046" spans="1:259" s="326" customFormat="1" ht="13.15" customHeight="1">
      <c r="A1046" s="61" t="s">
        <v>8484</v>
      </c>
      <c r="B1046" s="213"/>
      <c r="C1046" s="213"/>
      <c r="D1046" s="131">
        <v>250003782</v>
      </c>
      <c r="E1046" s="216" t="s">
        <v>1542</v>
      </c>
      <c r="F1046" s="216"/>
      <c r="G1046" s="217">
        <v>22100702</v>
      </c>
      <c r="H1046" s="26"/>
      <c r="I1046" s="26" t="s">
        <v>2711</v>
      </c>
      <c r="J1046" s="26" t="s">
        <v>2703</v>
      </c>
      <c r="K1046" s="26" t="s">
        <v>2712</v>
      </c>
      <c r="L1046" s="26" t="s">
        <v>103</v>
      </c>
      <c r="M1046" s="146" t="s">
        <v>104</v>
      </c>
      <c r="N1046" s="26"/>
      <c r="O1046" s="28" t="s">
        <v>105</v>
      </c>
      <c r="P1046" s="28" t="s">
        <v>106</v>
      </c>
      <c r="Q1046" s="26" t="s">
        <v>107</v>
      </c>
      <c r="R1046" s="28" t="s">
        <v>433</v>
      </c>
      <c r="S1046" s="26" t="s">
        <v>109</v>
      </c>
      <c r="T1046" s="28" t="s">
        <v>106</v>
      </c>
      <c r="U1046" s="26" t="s">
        <v>121</v>
      </c>
      <c r="V1046" s="26" t="s">
        <v>111</v>
      </c>
      <c r="W1046" s="77">
        <v>60</v>
      </c>
      <c r="X1046" s="26" t="s">
        <v>112</v>
      </c>
      <c r="Y1046" s="28"/>
      <c r="Z1046" s="28"/>
      <c r="AA1046" s="28"/>
      <c r="AB1046" s="49"/>
      <c r="AC1046" s="27">
        <v>90</v>
      </c>
      <c r="AD1046" s="27">
        <v>10</v>
      </c>
      <c r="AE1046" s="150" t="s">
        <v>128</v>
      </c>
      <c r="AF1046" s="174" t="s">
        <v>114</v>
      </c>
      <c r="AG1046" s="151">
        <v>92</v>
      </c>
      <c r="AH1046" s="80">
        <v>2625</v>
      </c>
      <c r="AI1046" s="152">
        <f>AG1046*AH1046</f>
        <v>241500</v>
      </c>
      <c r="AJ1046" s="153">
        <f>AI1046*1.12</f>
        <v>270480</v>
      </c>
      <c r="AK1046" s="154"/>
      <c r="AL1046" s="154"/>
      <c r="AM1046" s="154"/>
      <c r="AN1046" s="24" t="s">
        <v>115</v>
      </c>
      <c r="AO1046" s="26"/>
      <c r="AP1046" s="26"/>
      <c r="AQ1046" s="26"/>
      <c r="AR1046" s="26"/>
      <c r="AS1046" s="26" t="s">
        <v>2713</v>
      </c>
      <c r="AT1046" s="26"/>
      <c r="AU1046" s="26"/>
      <c r="AV1046" s="26"/>
      <c r="AW1046" s="75"/>
      <c r="AX1046" s="75"/>
      <c r="AY1046" s="75"/>
      <c r="AZ1046" s="75"/>
      <c r="BA1046" s="76"/>
      <c r="BB1046" s="156"/>
      <c r="BC1046" s="156"/>
      <c r="BD1046" s="156"/>
      <c r="BE1046" s="983">
        <v>935</v>
      </c>
    </row>
    <row r="1047" spans="1:259" ht="12.95" customHeight="1">
      <c r="A1047" s="61" t="s">
        <v>8484</v>
      </c>
      <c r="B1047" s="213"/>
      <c r="C1047" s="213"/>
      <c r="D1047" s="131">
        <v>250003783</v>
      </c>
      <c r="E1047" s="216" t="s">
        <v>1543</v>
      </c>
      <c r="F1047" s="216"/>
      <c r="G1047" s="217">
        <v>22100703</v>
      </c>
      <c r="H1047" s="26"/>
      <c r="I1047" s="26" t="s">
        <v>2714</v>
      </c>
      <c r="J1047" s="137" t="s">
        <v>2703</v>
      </c>
      <c r="K1047" s="137" t="s">
        <v>2715</v>
      </c>
      <c r="L1047" s="26" t="s">
        <v>103</v>
      </c>
      <c r="M1047" s="233" t="s">
        <v>104</v>
      </c>
      <c r="N1047" s="26"/>
      <c r="O1047" s="345" t="s">
        <v>105</v>
      </c>
      <c r="P1047" s="28" t="s">
        <v>106</v>
      </c>
      <c r="Q1047" s="26" t="s">
        <v>107</v>
      </c>
      <c r="R1047" s="28" t="s">
        <v>433</v>
      </c>
      <c r="S1047" s="26" t="s">
        <v>109</v>
      </c>
      <c r="T1047" s="28" t="s">
        <v>106</v>
      </c>
      <c r="U1047" s="137" t="s">
        <v>121</v>
      </c>
      <c r="V1047" s="26" t="s">
        <v>111</v>
      </c>
      <c r="W1047" s="77">
        <v>60</v>
      </c>
      <c r="X1047" s="26" t="s">
        <v>112</v>
      </c>
      <c r="Y1047" s="345"/>
      <c r="Z1047" s="28"/>
      <c r="AA1047" s="28"/>
      <c r="AB1047" s="49"/>
      <c r="AC1047" s="27">
        <v>90</v>
      </c>
      <c r="AD1047" s="27">
        <v>10</v>
      </c>
      <c r="AE1047" s="150" t="s">
        <v>128</v>
      </c>
      <c r="AF1047" s="357" t="s">
        <v>114</v>
      </c>
      <c r="AG1047" s="151">
        <v>92</v>
      </c>
      <c r="AH1047" s="80">
        <v>105</v>
      </c>
      <c r="AI1047" s="905">
        <v>0</v>
      </c>
      <c r="AJ1047" s="905">
        <v>0</v>
      </c>
      <c r="AK1047" s="154"/>
      <c r="AL1047" s="154"/>
      <c r="AM1047" s="249"/>
      <c r="AN1047" s="24" t="s">
        <v>115</v>
      </c>
      <c r="AO1047" s="26"/>
      <c r="AP1047" s="562"/>
      <c r="AQ1047" s="26"/>
      <c r="AR1047" s="26"/>
      <c r="AS1047" s="26" t="s">
        <v>2716</v>
      </c>
      <c r="AT1047" s="26"/>
      <c r="AU1047" s="26"/>
      <c r="AV1047" s="26"/>
      <c r="AW1047" s="75"/>
      <c r="AX1047" s="75"/>
      <c r="AY1047" s="75"/>
      <c r="AZ1047" s="75"/>
      <c r="BA1047" s="381"/>
      <c r="BB1047" s="381"/>
      <c r="BC1047" s="156"/>
      <c r="BD1047" s="156"/>
      <c r="BE1047" s="983">
        <v>936</v>
      </c>
    </row>
    <row r="1048" spans="1:259" ht="12.95" customHeight="1">
      <c r="A1048" s="1263" t="s">
        <v>8484</v>
      </c>
      <c r="B1048" s="529"/>
      <c r="C1048" s="529"/>
      <c r="D1048" s="1263">
        <v>250003783</v>
      </c>
      <c r="E1048" s="1271" t="s">
        <v>9096</v>
      </c>
      <c r="F1048" s="1271" t="s">
        <v>1543</v>
      </c>
      <c r="G1048" s="529"/>
      <c r="H1048" s="1629"/>
      <c r="I1048" s="530" t="s">
        <v>2714</v>
      </c>
      <c r="J1048" s="1666" t="s">
        <v>2703</v>
      </c>
      <c r="K1048" s="1029" t="s">
        <v>2715</v>
      </c>
      <c r="L1048" s="530" t="s">
        <v>103</v>
      </c>
      <c r="M1048" s="1693" t="s">
        <v>104</v>
      </c>
      <c r="N1048" s="530"/>
      <c r="O1048" s="1306" t="s">
        <v>105</v>
      </c>
      <c r="P1048" s="321" t="s">
        <v>106</v>
      </c>
      <c r="Q1048" s="530" t="s">
        <v>107</v>
      </c>
      <c r="R1048" s="1257" t="s">
        <v>1155</v>
      </c>
      <c r="S1048" s="962" t="s">
        <v>109</v>
      </c>
      <c r="T1048" s="321" t="s">
        <v>106</v>
      </c>
      <c r="U1048" s="530" t="s">
        <v>121</v>
      </c>
      <c r="V1048" s="530" t="s">
        <v>111</v>
      </c>
      <c r="W1048" s="321">
        <v>60</v>
      </c>
      <c r="X1048" s="530" t="s">
        <v>112</v>
      </c>
      <c r="Y1048" s="1306"/>
      <c r="Z1048" s="321"/>
      <c r="AA1048" s="321"/>
      <c r="AB1048" s="321">
        <v>0</v>
      </c>
      <c r="AC1048" s="530">
        <v>90</v>
      </c>
      <c r="AD1048" s="530">
        <v>10</v>
      </c>
      <c r="AE1048" s="618" t="s">
        <v>128</v>
      </c>
      <c r="AF1048" s="1280" t="s">
        <v>114</v>
      </c>
      <c r="AG1048" s="1273">
        <v>92</v>
      </c>
      <c r="AH1048" s="531">
        <v>105</v>
      </c>
      <c r="AI1048" s="1261">
        <v>9660</v>
      </c>
      <c r="AJ1048" s="1274">
        <v>10819.2</v>
      </c>
      <c r="AK1048" s="619"/>
      <c r="AL1048" s="620"/>
      <c r="AM1048" s="620"/>
      <c r="AN1048" s="621" t="s">
        <v>115</v>
      </c>
      <c r="AO1048" s="530"/>
      <c r="AP1048" s="1276"/>
      <c r="AQ1048" s="530"/>
      <c r="AR1048" s="530"/>
      <c r="AS1048" s="530" t="s">
        <v>2716</v>
      </c>
      <c r="AT1048" s="530"/>
      <c r="AU1048" s="530"/>
      <c r="AV1048" s="530"/>
      <c r="AW1048" s="1175"/>
      <c r="AX1048" s="1175"/>
      <c r="AY1048" s="1175"/>
      <c r="AZ1048" s="530" t="s">
        <v>7606</v>
      </c>
      <c r="BA1048" s="1897" t="s">
        <v>104</v>
      </c>
      <c r="BB1048" s="254"/>
      <c r="BD1048" s="1" t="e">
        <f>VLOOKUP($F$2877:$F$3305,$E$17:$BE$2871,53,0)</f>
        <v>#VALUE!</v>
      </c>
      <c r="BE1048" s="979" t="e">
        <f>BD1048+0.5</f>
        <v>#VALUE!</v>
      </c>
    </row>
    <row r="1049" spans="1:259" ht="12.95" customHeight="1">
      <c r="A1049" s="61" t="s">
        <v>8484</v>
      </c>
      <c r="B1049" s="213"/>
      <c r="C1049" s="213"/>
      <c r="D1049" s="131">
        <v>220034739</v>
      </c>
      <c r="E1049" s="216" t="s">
        <v>1488</v>
      </c>
      <c r="F1049" s="216"/>
      <c r="G1049" s="217">
        <v>22100704</v>
      </c>
      <c r="H1049" s="141"/>
      <c r="I1049" s="26" t="s">
        <v>2717</v>
      </c>
      <c r="J1049" s="227" t="s">
        <v>2718</v>
      </c>
      <c r="K1049" s="137" t="s">
        <v>2719</v>
      </c>
      <c r="L1049" s="26" t="s">
        <v>103</v>
      </c>
      <c r="M1049" s="233" t="s">
        <v>104</v>
      </c>
      <c r="N1049" s="26"/>
      <c r="O1049" s="345" t="s">
        <v>105</v>
      </c>
      <c r="P1049" s="28" t="s">
        <v>106</v>
      </c>
      <c r="Q1049" s="26" t="s">
        <v>107</v>
      </c>
      <c r="R1049" s="28" t="s">
        <v>433</v>
      </c>
      <c r="S1049" s="26" t="s">
        <v>109</v>
      </c>
      <c r="T1049" s="28" t="s">
        <v>106</v>
      </c>
      <c r="U1049" s="26" t="s">
        <v>121</v>
      </c>
      <c r="V1049" s="26" t="s">
        <v>111</v>
      </c>
      <c r="W1049" s="77">
        <v>60</v>
      </c>
      <c r="X1049" s="26" t="s">
        <v>112</v>
      </c>
      <c r="Y1049" s="345"/>
      <c r="Z1049" s="28"/>
      <c r="AA1049" s="28"/>
      <c r="AB1049" s="49"/>
      <c r="AC1049" s="27">
        <v>90</v>
      </c>
      <c r="AD1049" s="27">
        <v>10</v>
      </c>
      <c r="AE1049" s="150" t="s">
        <v>128</v>
      </c>
      <c r="AF1049" s="357" t="s">
        <v>114</v>
      </c>
      <c r="AG1049" s="151">
        <v>6</v>
      </c>
      <c r="AH1049" s="80">
        <v>8220</v>
      </c>
      <c r="AI1049" s="32">
        <v>0</v>
      </c>
      <c r="AJ1049" s="33">
        <f>AI1049*1.12</f>
        <v>0</v>
      </c>
      <c r="AK1049" s="154"/>
      <c r="AL1049" s="154"/>
      <c r="AM1049" s="249"/>
      <c r="AN1049" s="24" t="s">
        <v>115</v>
      </c>
      <c r="AO1049" s="26"/>
      <c r="AP1049" s="229"/>
      <c r="AQ1049" s="26"/>
      <c r="AR1049" s="26"/>
      <c r="AS1049" s="26" t="s">
        <v>2720</v>
      </c>
      <c r="AT1049" s="26"/>
      <c r="AU1049" s="26"/>
      <c r="AV1049" s="26"/>
      <c r="AW1049" s="75"/>
      <c r="AX1049" s="75"/>
      <c r="AY1049" s="75"/>
      <c r="AZ1049" s="75"/>
      <c r="BA1049" s="381"/>
      <c r="BB1049" s="156"/>
      <c r="BC1049" s="156"/>
      <c r="BD1049" s="156"/>
      <c r="BE1049" s="983">
        <v>937</v>
      </c>
    </row>
    <row r="1050" spans="1:259" ht="12.95" customHeight="1">
      <c r="A1050" s="61" t="s">
        <v>8484</v>
      </c>
      <c r="B1050" s="524"/>
      <c r="C1050" s="524"/>
      <c r="D1050" s="131">
        <v>220034739</v>
      </c>
      <c r="E1050" s="796" t="s">
        <v>4907</v>
      </c>
      <c r="F1050" s="796"/>
      <c r="G1050" s="524"/>
      <c r="H1050" s="814"/>
      <c r="I1050" s="606" t="s">
        <v>2717</v>
      </c>
      <c r="J1050" s="815" t="s">
        <v>2718</v>
      </c>
      <c r="K1050" s="816" t="s">
        <v>2719</v>
      </c>
      <c r="L1050" s="470" t="s">
        <v>103</v>
      </c>
      <c r="M1050" s="144" t="s">
        <v>104</v>
      </c>
      <c r="N1050" s="470"/>
      <c r="O1050" s="762" t="s">
        <v>105</v>
      </c>
      <c r="P1050" s="398" t="s">
        <v>106</v>
      </c>
      <c r="Q1050" s="606" t="s">
        <v>107</v>
      </c>
      <c r="R1050" s="398" t="s">
        <v>2149</v>
      </c>
      <c r="S1050" s="470" t="s">
        <v>109</v>
      </c>
      <c r="T1050" s="398" t="s">
        <v>106</v>
      </c>
      <c r="U1050" s="606" t="s">
        <v>121</v>
      </c>
      <c r="V1050" s="606" t="s">
        <v>111</v>
      </c>
      <c r="W1050" s="398">
        <v>60</v>
      </c>
      <c r="X1050" s="606" t="s">
        <v>112</v>
      </c>
      <c r="Y1050" s="404"/>
      <c r="Z1050" s="398"/>
      <c r="AA1050" s="398"/>
      <c r="AB1050" s="506">
        <v>0</v>
      </c>
      <c r="AC1050" s="401">
        <v>90</v>
      </c>
      <c r="AD1050" s="401">
        <v>10</v>
      </c>
      <c r="AE1050" s="794" t="s">
        <v>128</v>
      </c>
      <c r="AF1050" s="812" t="s">
        <v>114</v>
      </c>
      <c r="AG1050" s="610">
        <v>16</v>
      </c>
      <c r="AH1050" s="610">
        <v>8220</v>
      </c>
      <c r="AI1050" s="739">
        <v>131520</v>
      </c>
      <c r="AJ1050" s="739">
        <f>AI1050*1.12</f>
        <v>147302.40000000002</v>
      </c>
      <c r="AK1050" s="740"/>
      <c r="AL1050" s="741"/>
      <c r="AM1050" s="817"/>
      <c r="AN1050" s="395" t="s">
        <v>115</v>
      </c>
      <c r="AO1050" s="606"/>
      <c r="AP1050" s="767"/>
      <c r="AQ1050" s="606"/>
      <c r="AR1050" s="606"/>
      <c r="AS1050" s="606" t="s">
        <v>2720</v>
      </c>
      <c r="AT1050" s="606"/>
      <c r="AU1050" s="606"/>
      <c r="AV1050" s="606"/>
      <c r="AW1050" s="75"/>
      <c r="AX1050" s="75"/>
      <c r="AY1050" s="75"/>
      <c r="AZ1050" s="60" t="s">
        <v>3843</v>
      </c>
      <c r="BA1050" s="650"/>
      <c r="BB1050" s="326"/>
      <c r="BC1050" s="326"/>
      <c r="BD1050" s="106"/>
      <c r="BE1050" s="983">
        <v>938</v>
      </c>
    </row>
    <row r="1051" spans="1:259" ht="12.95" customHeight="1">
      <c r="A1051" s="61" t="s">
        <v>8485</v>
      </c>
      <c r="B1051" s="213"/>
      <c r="C1051" s="213"/>
      <c r="D1051" s="131">
        <v>220031698</v>
      </c>
      <c r="E1051" s="216" t="s">
        <v>3698</v>
      </c>
      <c r="F1051" s="216"/>
      <c r="G1051" s="217">
        <v>22100597</v>
      </c>
      <c r="H1051" s="145"/>
      <c r="I1051" s="145" t="s">
        <v>2721</v>
      </c>
      <c r="J1051" s="26" t="s">
        <v>744</v>
      </c>
      <c r="K1051" s="145" t="s">
        <v>835</v>
      </c>
      <c r="L1051" s="145" t="s">
        <v>103</v>
      </c>
      <c r="M1051" s="146"/>
      <c r="N1051" s="145" t="s">
        <v>120</v>
      </c>
      <c r="O1051" s="147" t="s">
        <v>83</v>
      </c>
      <c r="P1051" s="147" t="s">
        <v>106</v>
      </c>
      <c r="Q1051" s="145" t="s">
        <v>107</v>
      </c>
      <c r="R1051" s="182" t="s">
        <v>1092</v>
      </c>
      <c r="S1051" s="145" t="s">
        <v>109</v>
      </c>
      <c r="T1051" s="147" t="s">
        <v>106</v>
      </c>
      <c r="U1051" s="145" t="s">
        <v>121</v>
      </c>
      <c r="V1051" s="145" t="s">
        <v>111</v>
      </c>
      <c r="W1051" s="147">
        <v>60</v>
      </c>
      <c r="X1051" s="26" t="s">
        <v>112</v>
      </c>
      <c r="Y1051" s="147"/>
      <c r="Z1051" s="147"/>
      <c r="AA1051" s="147"/>
      <c r="AB1051" s="148">
        <v>30</v>
      </c>
      <c r="AC1051" s="149">
        <v>60</v>
      </c>
      <c r="AD1051" s="149">
        <v>10</v>
      </c>
      <c r="AE1051" s="150" t="s">
        <v>128</v>
      </c>
      <c r="AF1051" s="145" t="s">
        <v>114</v>
      </c>
      <c r="AG1051" s="151">
        <v>14</v>
      </c>
      <c r="AH1051" s="80">
        <v>16594.5</v>
      </c>
      <c r="AI1051" s="905">
        <v>0</v>
      </c>
      <c r="AJ1051" s="905">
        <v>0</v>
      </c>
      <c r="AK1051" s="154"/>
      <c r="AL1051" s="154"/>
      <c r="AM1051" s="154"/>
      <c r="AN1051" s="155" t="s">
        <v>115</v>
      </c>
      <c r="AO1051" s="145"/>
      <c r="AP1051" s="145"/>
      <c r="AQ1051" s="145"/>
      <c r="AR1051" s="145"/>
      <c r="AS1051" s="26" t="s">
        <v>2722</v>
      </c>
      <c r="AT1051" s="145"/>
      <c r="AU1051" s="145"/>
      <c r="AV1051" s="145"/>
      <c r="AW1051" s="75"/>
      <c r="AX1051" s="75"/>
      <c r="AY1051" s="75"/>
      <c r="AZ1051" s="75"/>
      <c r="BA1051" s="381"/>
      <c r="BB1051" s="381"/>
      <c r="BC1051" s="156"/>
      <c r="BD1051" s="156"/>
      <c r="BE1051" s="983">
        <v>939</v>
      </c>
    </row>
    <row r="1052" spans="1:259" ht="12.95" customHeight="1">
      <c r="A1052" s="621" t="s">
        <v>331</v>
      </c>
      <c r="B1052" s="529"/>
      <c r="C1052" s="529"/>
      <c r="D1052" s="965">
        <v>220031698</v>
      </c>
      <c r="E1052" s="1255" t="s">
        <v>9097</v>
      </c>
      <c r="F1052" s="1255" t="s">
        <v>3698</v>
      </c>
      <c r="G1052" s="529"/>
      <c r="H1052" s="529"/>
      <c r="I1052" s="530" t="s">
        <v>2721</v>
      </c>
      <c r="J1052" s="530" t="s">
        <v>744</v>
      </c>
      <c r="K1052" s="530" t="s">
        <v>835</v>
      </c>
      <c r="L1052" s="1262" t="s">
        <v>103</v>
      </c>
      <c r="M1052" s="321"/>
      <c r="N1052" s="530" t="s">
        <v>120</v>
      </c>
      <c r="O1052" s="1263" t="s">
        <v>83</v>
      </c>
      <c r="P1052" s="321" t="s">
        <v>106</v>
      </c>
      <c r="Q1052" s="530" t="s">
        <v>107</v>
      </c>
      <c r="R1052" s="321" t="s">
        <v>3118</v>
      </c>
      <c r="S1052" s="530" t="s">
        <v>109</v>
      </c>
      <c r="T1052" s="321" t="s">
        <v>106</v>
      </c>
      <c r="U1052" s="530" t="s">
        <v>121</v>
      </c>
      <c r="V1052" s="530" t="s">
        <v>111</v>
      </c>
      <c r="W1052" s="321">
        <v>60</v>
      </c>
      <c r="X1052" s="530" t="s">
        <v>112</v>
      </c>
      <c r="Y1052" s="321"/>
      <c r="Z1052" s="321"/>
      <c r="AA1052" s="321"/>
      <c r="AB1052" s="321">
        <v>30</v>
      </c>
      <c r="AC1052" s="530">
        <v>60</v>
      </c>
      <c r="AD1052" s="530">
        <v>10</v>
      </c>
      <c r="AE1052" s="618" t="s">
        <v>128</v>
      </c>
      <c r="AF1052" s="530" t="s">
        <v>114</v>
      </c>
      <c r="AG1052" s="618">
        <v>14</v>
      </c>
      <c r="AH1052" s="960">
        <v>29391.89</v>
      </c>
      <c r="AI1052" s="620">
        <v>411486.45999999996</v>
      </c>
      <c r="AJ1052" s="620">
        <v>460864.83520000003</v>
      </c>
      <c r="AK1052" s="619"/>
      <c r="AL1052" s="620"/>
      <c r="AM1052" s="620"/>
      <c r="AN1052" s="621" t="s">
        <v>115</v>
      </c>
      <c r="AO1052" s="530"/>
      <c r="AP1052" s="530"/>
      <c r="AQ1052" s="530"/>
      <c r="AR1052" s="530"/>
      <c r="AS1052" s="530" t="s">
        <v>2722</v>
      </c>
      <c r="AT1052" s="530"/>
      <c r="AU1052" s="530"/>
      <c r="AV1052" s="530"/>
      <c r="AW1052" s="530"/>
      <c r="AX1052" s="530"/>
      <c r="AY1052" s="530"/>
      <c r="AZ1052" s="621" t="s">
        <v>4022</v>
      </c>
      <c r="BA1052" s="1072"/>
      <c r="BB1052" s="254"/>
      <c r="BD1052" s="1" t="e">
        <f>VLOOKUP($F$2877:$F$3305,$E$17:$BE$2871,53,0)</f>
        <v>#VALUE!</v>
      </c>
      <c r="BE1052" s="979" t="e">
        <f>BD1052+0.5</f>
        <v>#VALUE!</v>
      </c>
    </row>
    <row r="1053" spans="1:259" ht="12.95" customHeight="1">
      <c r="A1053" s="61" t="s">
        <v>8485</v>
      </c>
      <c r="B1053" s="213"/>
      <c r="C1053" s="213"/>
      <c r="D1053" s="131">
        <v>210035598</v>
      </c>
      <c r="E1053" s="216" t="s">
        <v>1252</v>
      </c>
      <c r="F1053" s="216"/>
      <c r="G1053" s="217">
        <v>22100598</v>
      </c>
      <c r="H1053" s="157"/>
      <c r="I1053" s="157" t="s">
        <v>2723</v>
      </c>
      <c r="J1053" s="158" t="s">
        <v>2724</v>
      </c>
      <c r="K1053" s="157" t="s">
        <v>2725</v>
      </c>
      <c r="L1053" s="157" t="s">
        <v>103</v>
      </c>
      <c r="M1053" s="146"/>
      <c r="N1053" s="157"/>
      <c r="O1053" s="159" t="s">
        <v>105</v>
      </c>
      <c r="P1053" s="159" t="s">
        <v>106</v>
      </c>
      <c r="Q1053" s="157" t="s">
        <v>107</v>
      </c>
      <c r="R1053" s="391" t="s">
        <v>1092</v>
      </c>
      <c r="S1053" s="157" t="s">
        <v>109</v>
      </c>
      <c r="T1053" s="159" t="s">
        <v>106</v>
      </c>
      <c r="U1053" s="157" t="s">
        <v>121</v>
      </c>
      <c r="V1053" s="157" t="s">
        <v>111</v>
      </c>
      <c r="W1053" s="159">
        <v>60</v>
      </c>
      <c r="X1053" s="158" t="s">
        <v>112</v>
      </c>
      <c r="Y1053" s="159"/>
      <c r="Z1053" s="159"/>
      <c r="AA1053" s="159"/>
      <c r="AB1053" s="160"/>
      <c r="AC1053" s="161">
        <v>90</v>
      </c>
      <c r="AD1053" s="161">
        <v>10</v>
      </c>
      <c r="AE1053" s="162" t="s">
        <v>144</v>
      </c>
      <c r="AF1053" s="157" t="s">
        <v>114</v>
      </c>
      <c r="AG1053" s="163">
        <v>7</v>
      </c>
      <c r="AH1053" s="164">
        <v>37728.29</v>
      </c>
      <c r="AI1053" s="152">
        <f>AG1053*AH1053</f>
        <v>264098.03000000003</v>
      </c>
      <c r="AJ1053" s="153">
        <f>AI1053*1.12</f>
        <v>295789.79360000003</v>
      </c>
      <c r="AK1053" s="154"/>
      <c r="AL1053" s="154"/>
      <c r="AM1053" s="154"/>
      <c r="AN1053" s="165" t="s">
        <v>115</v>
      </c>
      <c r="AO1053" s="157"/>
      <c r="AP1053" s="157"/>
      <c r="AQ1053" s="157"/>
      <c r="AR1053" s="157"/>
      <c r="AS1053" s="157" t="s">
        <v>2726</v>
      </c>
      <c r="AT1053" s="157"/>
      <c r="AU1053" s="157"/>
      <c r="AV1053" s="157"/>
      <c r="AW1053" s="75"/>
      <c r="AX1053" s="75"/>
      <c r="AY1053" s="75"/>
      <c r="AZ1053" s="75"/>
      <c r="BA1053" s="381"/>
      <c r="BB1053" s="156"/>
      <c r="BC1053" s="156"/>
      <c r="BD1053" s="156"/>
      <c r="BE1053" s="983">
        <v>940</v>
      </c>
    </row>
    <row r="1054" spans="1:259" s="208" customFormat="1" ht="12.95" customHeight="1">
      <c r="A1054" s="61" t="s">
        <v>1171</v>
      </c>
      <c r="B1054" s="213"/>
      <c r="C1054" s="213"/>
      <c r="D1054" s="131">
        <v>210034338</v>
      </c>
      <c r="E1054" s="216" t="s">
        <v>3699</v>
      </c>
      <c r="F1054" s="216"/>
      <c r="G1054" s="217">
        <v>22100414</v>
      </c>
      <c r="H1054" s="26"/>
      <c r="I1054" s="137" t="s">
        <v>2727</v>
      </c>
      <c r="J1054" s="137" t="s">
        <v>2728</v>
      </c>
      <c r="K1054" s="345" t="s">
        <v>2729</v>
      </c>
      <c r="L1054" s="26" t="s">
        <v>103</v>
      </c>
      <c r="M1054" s="146"/>
      <c r="N1054" s="28"/>
      <c r="O1054" s="26" t="s">
        <v>105</v>
      </c>
      <c r="P1054" s="28" t="s">
        <v>106</v>
      </c>
      <c r="Q1054" s="26" t="s">
        <v>107</v>
      </c>
      <c r="R1054" s="28" t="s">
        <v>433</v>
      </c>
      <c r="S1054" s="30" t="s">
        <v>109</v>
      </c>
      <c r="T1054" s="26" t="s">
        <v>106</v>
      </c>
      <c r="U1054" s="28" t="s">
        <v>121</v>
      </c>
      <c r="V1054" s="26" t="s">
        <v>111</v>
      </c>
      <c r="W1054" s="77">
        <v>60</v>
      </c>
      <c r="X1054" s="28" t="s">
        <v>112</v>
      </c>
      <c r="Y1054" s="28"/>
      <c r="Z1054" s="49"/>
      <c r="AA1054" s="27"/>
      <c r="AB1054" s="27"/>
      <c r="AC1054" s="175">
        <v>90</v>
      </c>
      <c r="AD1054" s="27">
        <v>10</v>
      </c>
      <c r="AE1054" s="150" t="s">
        <v>128</v>
      </c>
      <c r="AF1054" s="150" t="s">
        <v>114</v>
      </c>
      <c r="AG1054" s="80">
        <v>50</v>
      </c>
      <c r="AH1054" s="67">
        <v>828</v>
      </c>
      <c r="AI1054" s="905">
        <v>0</v>
      </c>
      <c r="AJ1054" s="905">
        <v>0</v>
      </c>
      <c r="AK1054" s="154"/>
      <c r="AL1054" s="154"/>
      <c r="AM1054" s="154"/>
      <c r="AN1054" s="26" t="s">
        <v>115</v>
      </c>
      <c r="AO1054" s="26"/>
      <c r="AP1054" s="26"/>
      <c r="AQ1054" s="26"/>
      <c r="AR1054" s="26"/>
      <c r="AS1054" s="26" t="s">
        <v>2730</v>
      </c>
      <c r="AT1054" s="26"/>
      <c r="AU1054" s="26"/>
      <c r="AV1054" s="26"/>
      <c r="AW1054" s="75"/>
      <c r="AX1054" s="75"/>
      <c r="AY1054" s="75"/>
      <c r="AZ1054" s="75"/>
      <c r="BA1054" s="76"/>
      <c r="BB1054" s="381"/>
      <c r="BC1054" s="156"/>
      <c r="BD1054" s="156"/>
      <c r="BE1054" s="983">
        <v>941</v>
      </c>
      <c r="BF1054" s="254"/>
      <c r="BG1054" s="254"/>
      <c r="BH1054" s="254"/>
      <c r="BI1054" s="254"/>
      <c r="BJ1054" s="254"/>
      <c r="BK1054" s="254"/>
      <c r="BL1054" s="254"/>
      <c r="BM1054" s="254"/>
      <c r="BN1054" s="254"/>
      <c r="BO1054" s="254"/>
      <c r="BP1054" s="254"/>
      <c r="BQ1054" s="254"/>
      <c r="BR1054" s="254"/>
      <c r="BS1054" s="254"/>
      <c r="BT1054" s="254"/>
      <c r="BU1054" s="254"/>
      <c r="BV1054" s="254"/>
      <c r="BW1054" s="254"/>
      <c r="BX1054" s="254"/>
      <c r="BY1054" s="254"/>
      <c r="BZ1054" s="254"/>
      <c r="CA1054" s="254"/>
      <c r="CB1054" s="254"/>
      <c r="CC1054" s="254"/>
      <c r="CD1054" s="254"/>
      <c r="CE1054" s="254"/>
      <c r="CF1054" s="254"/>
      <c r="CG1054" s="254"/>
      <c r="CH1054" s="254"/>
      <c r="CI1054" s="254"/>
      <c r="CJ1054" s="254"/>
      <c r="CK1054" s="254"/>
      <c r="CL1054" s="254"/>
      <c r="CM1054" s="254"/>
      <c r="CN1054" s="254"/>
      <c r="CO1054" s="254"/>
      <c r="CP1054" s="254"/>
      <c r="CQ1054" s="254"/>
      <c r="CR1054" s="254"/>
      <c r="CS1054" s="254"/>
      <c r="CT1054" s="254"/>
      <c r="CU1054" s="254"/>
      <c r="CV1054" s="254"/>
      <c r="CW1054" s="254"/>
      <c r="CX1054" s="254"/>
      <c r="CY1054" s="254"/>
      <c r="CZ1054" s="254"/>
      <c r="DA1054" s="254"/>
      <c r="DB1054" s="254"/>
      <c r="DC1054" s="254"/>
      <c r="DD1054" s="254"/>
      <c r="DE1054" s="254"/>
      <c r="DF1054" s="254"/>
      <c r="DG1054" s="254"/>
      <c r="DH1054" s="254"/>
      <c r="DI1054" s="254"/>
      <c r="DJ1054" s="254"/>
      <c r="DK1054" s="254"/>
      <c r="DL1054" s="254"/>
      <c r="DM1054" s="254"/>
      <c r="DN1054" s="254"/>
      <c r="DO1054" s="254"/>
      <c r="DP1054" s="254"/>
      <c r="DQ1054" s="254"/>
      <c r="DR1054" s="254"/>
      <c r="DS1054" s="254"/>
      <c r="DT1054" s="254"/>
      <c r="DU1054" s="254"/>
      <c r="DV1054" s="254"/>
      <c r="DW1054" s="254"/>
      <c r="DX1054" s="254"/>
      <c r="DY1054" s="254"/>
      <c r="DZ1054" s="254"/>
      <c r="EA1054" s="254"/>
      <c r="EB1054" s="254"/>
      <c r="EC1054" s="254"/>
      <c r="ED1054" s="254"/>
      <c r="EE1054" s="254"/>
      <c r="EF1054" s="254"/>
      <c r="EG1054" s="254"/>
      <c r="EH1054" s="254"/>
      <c r="EI1054" s="254"/>
      <c r="EJ1054" s="254"/>
      <c r="EK1054" s="254"/>
      <c r="EL1054" s="254"/>
      <c r="EM1054" s="254"/>
      <c r="EN1054" s="254"/>
      <c r="EO1054" s="254"/>
      <c r="EP1054" s="254"/>
      <c r="EQ1054" s="254"/>
      <c r="ER1054" s="254"/>
      <c r="ES1054" s="254"/>
      <c r="ET1054" s="254"/>
      <c r="EU1054" s="254"/>
      <c r="EV1054" s="254"/>
      <c r="EW1054" s="254"/>
      <c r="EX1054" s="254"/>
      <c r="EY1054" s="254"/>
      <c r="EZ1054" s="254"/>
      <c r="FA1054" s="254"/>
      <c r="FB1054" s="254"/>
      <c r="FC1054" s="254"/>
      <c r="FD1054" s="254"/>
      <c r="FE1054" s="254"/>
      <c r="FF1054" s="254"/>
      <c r="FG1054" s="254"/>
      <c r="FH1054" s="254"/>
      <c r="FI1054" s="254"/>
      <c r="FJ1054" s="254"/>
      <c r="FK1054" s="254"/>
      <c r="FL1054" s="254"/>
      <c r="FM1054" s="254"/>
      <c r="FN1054" s="254"/>
      <c r="FO1054" s="254"/>
      <c r="FP1054" s="254"/>
      <c r="FQ1054" s="254"/>
      <c r="FR1054" s="254"/>
      <c r="FS1054" s="254"/>
      <c r="FT1054" s="254"/>
      <c r="FU1054" s="254"/>
      <c r="FV1054" s="254"/>
      <c r="FW1054" s="254"/>
      <c r="FX1054" s="254"/>
      <c r="FY1054" s="254"/>
      <c r="FZ1054" s="254"/>
      <c r="GA1054" s="254"/>
      <c r="GB1054" s="254"/>
      <c r="GC1054" s="254"/>
      <c r="GD1054" s="254"/>
      <c r="GE1054" s="254"/>
      <c r="GF1054" s="254"/>
      <c r="GG1054" s="254"/>
      <c r="GH1054" s="254"/>
      <c r="GI1054" s="254"/>
      <c r="GJ1054" s="254"/>
      <c r="GK1054" s="254"/>
      <c r="GL1054" s="254"/>
      <c r="GM1054" s="254"/>
      <c r="GN1054" s="254"/>
      <c r="GO1054" s="254"/>
      <c r="GP1054" s="254"/>
      <c r="GQ1054" s="254"/>
      <c r="GR1054" s="254"/>
      <c r="GS1054" s="254"/>
      <c r="GT1054" s="254"/>
      <c r="GU1054" s="254"/>
      <c r="GV1054" s="254"/>
      <c r="GW1054" s="254"/>
      <c r="GX1054" s="254"/>
      <c r="GY1054" s="254"/>
      <c r="GZ1054" s="254"/>
      <c r="HA1054" s="254"/>
      <c r="HB1054" s="254"/>
      <c r="HC1054" s="254"/>
      <c r="HD1054" s="254"/>
      <c r="HE1054" s="254"/>
      <c r="HF1054" s="254"/>
      <c r="HG1054" s="254"/>
      <c r="HH1054" s="254"/>
      <c r="HI1054" s="254"/>
      <c r="HJ1054" s="254"/>
      <c r="HK1054" s="254"/>
      <c r="HL1054" s="254"/>
      <c r="HM1054" s="254"/>
      <c r="HN1054" s="254"/>
      <c r="HO1054" s="254"/>
      <c r="HP1054" s="254"/>
      <c r="HQ1054" s="254"/>
      <c r="HR1054" s="254"/>
      <c r="HS1054" s="254"/>
      <c r="HT1054" s="254"/>
      <c r="HU1054" s="254"/>
      <c r="HV1054" s="254"/>
      <c r="HW1054" s="254"/>
      <c r="HX1054" s="254"/>
      <c r="HY1054" s="254"/>
      <c r="HZ1054" s="254"/>
      <c r="IA1054" s="254"/>
      <c r="IB1054" s="254"/>
      <c r="IC1054" s="254"/>
      <c r="ID1054" s="254"/>
      <c r="IE1054" s="254"/>
      <c r="IF1054" s="254"/>
      <c r="IG1054" s="254"/>
      <c r="IH1054" s="254"/>
      <c r="II1054" s="254"/>
      <c r="IJ1054" s="254"/>
      <c r="IK1054" s="254"/>
      <c r="IL1054" s="254"/>
      <c r="IM1054" s="254"/>
      <c r="IN1054" s="254"/>
      <c r="IO1054" s="254"/>
      <c r="IP1054" s="254"/>
      <c r="IQ1054" s="254"/>
      <c r="IR1054" s="254"/>
      <c r="IS1054" s="254"/>
      <c r="IT1054" s="254"/>
      <c r="IU1054" s="254"/>
      <c r="IV1054" s="254"/>
      <c r="IW1054" s="254"/>
      <c r="IX1054" s="254"/>
      <c r="IY1054" s="254"/>
    </row>
    <row r="1055" spans="1:259" s="208" customFormat="1" ht="12.95" customHeight="1">
      <c r="A1055" s="621" t="s">
        <v>1171</v>
      </c>
      <c r="B1055" s="529"/>
      <c r="C1055" s="529"/>
      <c r="D1055" s="965">
        <v>210034338</v>
      </c>
      <c r="E1055" s="1255" t="s">
        <v>9098</v>
      </c>
      <c r="F1055" s="1255" t="s">
        <v>3699</v>
      </c>
      <c r="G1055" s="529"/>
      <c r="H1055" s="529"/>
      <c r="I1055" s="530" t="s">
        <v>2727</v>
      </c>
      <c r="J1055" s="530" t="s">
        <v>2728</v>
      </c>
      <c r="K1055" s="530" t="s">
        <v>2729</v>
      </c>
      <c r="L1055" s="1262" t="s">
        <v>103</v>
      </c>
      <c r="M1055" s="321"/>
      <c r="N1055" s="530"/>
      <c r="O1055" s="1263" t="s">
        <v>105</v>
      </c>
      <c r="P1055" s="321" t="s">
        <v>106</v>
      </c>
      <c r="Q1055" s="530" t="s">
        <v>107</v>
      </c>
      <c r="R1055" s="321" t="s">
        <v>1155</v>
      </c>
      <c r="S1055" s="530" t="s">
        <v>109</v>
      </c>
      <c r="T1055" s="321" t="s">
        <v>106</v>
      </c>
      <c r="U1055" s="530" t="s">
        <v>121</v>
      </c>
      <c r="V1055" s="530" t="s">
        <v>111</v>
      </c>
      <c r="W1055" s="321">
        <v>60</v>
      </c>
      <c r="X1055" s="530" t="s">
        <v>112</v>
      </c>
      <c r="Y1055" s="321"/>
      <c r="Z1055" s="321"/>
      <c r="AA1055" s="321"/>
      <c r="AB1055" s="321">
        <v>0</v>
      </c>
      <c r="AC1055" s="530">
        <v>90</v>
      </c>
      <c r="AD1055" s="530">
        <v>10</v>
      </c>
      <c r="AE1055" s="618" t="s">
        <v>128</v>
      </c>
      <c r="AF1055" s="530" t="s">
        <v>114</v>
      </c>
      <c r="AG1055" s="618">
        <v>50</v>
      </c>
      <c r="AH1055" s="960">
        <v>1085</v>
      </c>
      <c r="AI1055" s="620">
        <v>54250</v>
      </c>
      <c r="AJ1055" s="620">
        <v>60760.000000000007</v>
      </c>
      <c r="AK1055" s="619"/>
      <c r="AL1055" s="620"/>
      <c r="AM1055" s="620"/>
      <c r="AN1055" s="621" t="s">
        <v>115</v>
      </c>
      <c r="AO1055" s="530"/>
      <c r="AP1055" s="530"/>
      <c r="AQ1055" s="530"/>
      <c r="AR1055" s="530"/>
      <c r="AS1055" s="530" t="s">
        <v>2730</v>
      </c>
      <c r="AT1055" s="530"/>
      <c r="AU1055" s="530"/>
      <c r="AV1055" s="530"/>
      <c r="AW1055" s="530"/>
      <c r="AX1055" s="530"/>
      <c r="AY1055" s="530"/>
      <c r="AZ1055" s="621"/>
      <c r="BA1055" s="621"/>
      <c r="BB1055" s="254"/>
      <c r="BC1055" s="1"/>
      <c r="BD1055" s="1" t="e">
        <f>VLOOKUP($F$2877:$F$3305,$E$17:$BE$2871,53,0)</f>
        <v>#VALUE!</v>
      </c>
      <c r="BE1055" s="979" t="e">
        <f>BD1055+0.5</f>
        <v>#VALUE!</v>
      </c>
      <c r="BF1055" s="254"/>
      <c r="BG1055" s="254"/>
      <c r="BH1055" s="254"/>
      <c r="BI1055" s="254"/>
      <c r="BJ1055" s="254"/>
      <c r="BK1055" s="254"/>
      <c r="BL1055" s="254"/>
      <c r="BM1055" s="254"/>
      <c r="BN1055" s="254"/>
      <c r="BO1055" s="254"/>
      <c r="BP1055" s="254"/>
      <c r="BQ1055" s="254"/>
      <c r="BR1055" s="254"/>
      <c r="BS1055" s="254"/>
      <c r="BT1055" s="254"/>
      <c r="BU1055" s="254"/>
      <c r="BV1055" s="254"/>
      <c r="BW1055" s="254"/>
      <c r="BX1055" s="254"/>
      <c r="BY1055" s="254"/>
      <c r="BZ1055" s="254"/>
      <c r="CA1055" s="254"/>
      <c r="CB1055" s="254"/>
      <c r="CC1055" s="254"/>
      <c r="CD1055" s="254"/>
      <c r="CE1055" s="254"/>
      <c r="CF1055" s="254"/>
      <c r="CG1055" s="254"/>
      <c r="CH1055" s="254"/>
      <c r="CI1055" s="254"/>
      <c r="CJ1055" s="254"/>
      <c r="CK1055" s="254"/>
      <c r="CL1055" s="254"/>
      <c r="CM1055" s="254"/>
      <c r="CN1055" s="254"/>
      <c r="CO1055" s="254"/>
      <c r="CP1055" s="254"/>
      <c r="CQ1055" s="254"/>
      <c r="CR1055" s="254"/>
      <c r="CS1055" s="254"/>
      <c r="CT1055" s="254"/>
      <c r="CU1055" s="254"/>
      <c r="CV1055" s="254"/>
      <c r="CW1055" s="254"/>
      <c r="CX1055" s="254"/>
      <c r="CY1055" s="254"/>
      <c r="CZ1055" s="254"/>
      <c r="DA1055" s="254"/>
      <c r="DB1055" s="254"/>
      <c r="DC1055" s="254"/>
      <c r="DD1055" s="254"/>
      <c r="DE1055" s="254"/>
      <c r="DF1055" s="254"/>
      <c r="DG1055" s="254"/>
      <c r="DH1055" s="254"/>
      <c r="DI1055" s="254"/>
      <c r="DJ1055" s="254"/>
      <c r="DK1055" s="254"/>
      <c r="DL1055" s="254"/>
      <c r="DM1055" s="254"/>
      <c r="DN1055" s="254"/>
      <c r="DO1055" s="254"/>
      <c r="DP1055" s="254"/>
      <c r="DQ1055" s="254"/>
      <c r="DR1055" s="254"/>
      <c r="DS1055" s="254"/>
      <c r="DT1055" s="254"/>
      <c r="DU1055" s="254"/>
      <c r="DV1055" s="254"/>
      <c r="DW1055" s="254"/>
      <c r="DX1055" s="254"/>
      <c r="DY1055" s="254"/>
      <c r="DZ1055" s="254"/>
      <c r="EA1055" s="254"/>
      <c r="EB1055" s="254"/>
      <c r="EC1055" s="254"/>
      <c r="ED1055" s="254"/>
      <c r="EE1055" s="254"/>
      <c r="EF1055" s="254"/>
      <c r="EG1055" s="254"/>
      <c r="EH1055" s="254"/>
      <c r="EI1055" s="254"/>
      <c r="EJ1055" s="254"/>
      <c r="EK1055" s="254"/>
      <c r="EL1055" s="254"/>
      <c r="EM1055" s="254"/>
      <c r="EN1055" s="254"/>
      <c r="EO1055" s="254"/>
      <c r="EP1055" s="254"/>
      <c r="EQ1055" s="254"/>
      <c r="ER1055" s="254"/>
      <c r="ES1055" s="254"/>
      <c r="ET1055" s="254"/>
      <c r="EU1055" s="254"/>
      <c r="EV1055" s="254"/>
      <c r="EW1055" s="254"/>
      <c r="EX1055" s="254"/>
      <c r="EY1055" s="254"/>
      <c r="EZ1055" s="254"/>
      <c r="FA1055" s="254"/>
      <c r="FB1055" s="254"/>
      <c r="FC1055" s="254"/>
      <c r="FD1055" s="254"/>
      <c r="FE1055" s="254"/>
      <c r="FF1055" s="254"/>
      <c r="FG1055" s="254"/>
      <c r="FH1055" s="254"/>
      <c r="FI1055" s="254"/>
      <c r="FJ1055" s="254"/>
      <c r="FK1055" s="254"/>
      <c r="FL1055" s="254"/>
      <c r="FM1055" s="254"/>
      <c r="FN1055" s="254"/>
      <c r="FO1055" s="254"/>
      <c r="FP1055" s="254"/>
      <c r="FQ1055" s="254"/>
      <c r="FR1055" s="254"/>
      <c r="FS1055" s="254"/>
      <c r="FT1055" s="254"/>
      <c r="FU1055" s="254"/>
      <c r="FV1055" s="254"/>
      <c r="FW1055" s="254"/>
      <c r="FX1055" s="254"/>
      <c r="FY1055" s="254"/>
      <c r="FZ1055" s="254"/>
      <c r="GA1055" s="254"/>
      <c r="GB1055" s="254"/>
      <c r="GC1055" s="254"/>
      <c r="GD1055" s="254"/>
      <c r="GE1055" s="254"/>
      <c r="GF1055" s="254"/>
      <c r="GG1055" s="254"/>
      <c r="GH1055" s="254"/>
      <c r="GI1055" s="254"/>
      <c r="GJ1055" s="254"/>
      <c r="GK1055" s="254"/>
      <c r="GL1055" s="254"/>
      <c r="GM1055" s="254"/>
      <c r="GN1055" s="254"/>
      <c r="GO1055" s="254"/>
      <c r="GP1055" s="254"/>
      <c r="GQ1055" s="254"/>
      <c r="GR1055" s="254"/>
      <c r="GS1055" s="254"/>
      <c r="GT1055" s="254"/>
      <c r="GU1055" s="254"/>
      <c r="GV1055" s="254"/>
      <c r="GW1055" s="254"/>
      <c r="GX1055" s="254"/>
      <c r="GY1055" s="254"/>
      <c r="GZ1055" s="254"/>
      <c r="HA1055" s="254"/>
      <c r="HB1055" s="254"/>
      <c r="HC1055" s="254"/>
      <c r="HD1055" s="254"/>
      <c r="HE1055" s="254"/>
      <c r="HF1055" s="254"/>
      <c r="HG1055" s="254"/>
      <c r="HH1055" s="254"/>
      <c r="HI1055" s="254"/>
      <c r="HJ1055" s="254"/>
      <c r="HK1055" s="254"/>
      <c r="HL1055" s="254"/>
      <c r="HM1055" s="254"/>
      <c r="HN1055" s="254"/>
      <c r="HO1055" s="254"/>
      <c r="HP1055" s="254"/>
      <c r="HQ1055" s="254"/>
      <c r="HR1055" s="254"/>
      <c r="HS1055" s="254"/>
      <c r="HT1055" s="254"/>
      <c r="HU1055" s="254"/>
      <c r="HV1055" s="254"/>
      <c r="HW1055" s="254"/>
      <c r="HX1055" s="254"/>
      <c r="HY1055" s="254"/>
      <c r="HZ1055" s="254"/>
      <c r="IA1055" s="254"/>
      <c r="IB1055" s="254"/>
      <c r="IC1055" s="254"/>
      <c r="ID1055" s="254"/>
      <c r="IE1055" s="254"/>
      <c r="IF1055" s="254"/>
      <c r="IG1055" s="254"/>
      <c r="IH1055" s="254"/>
      <c r="II1055" s="254"/>
      <c r="IJ1055" s="254"/>
      <c r="IK1055" s="254"/>
      <c r="IL1055" s="254"/>
      <c r="IM1055" s="254"/>
      <c r="IN1055" s="254"/>
      <c r="IO1055" s="254"/>
      <c r="IP1055" s="254"/>
      <c r="IQ1055" s="254"/>
      <c r="IR1055" s="254"/>
      <c r="IS1055" s="254"/>
      <c r="IT1055" s="254"/>
      <c r="IU1055" s="254"/>
      <c r="IV1055" s="254"/>
      <c r="IW1055" s="254"/>
      <c r="IX1055" s="254"/>
      <c r="IY1055" s="254"/>
    </row>
    <row r="1056" spans="1:259" s="208" customFormat="1" ht="12.95" customHeight="1">
      <c r="A1056" s="61" t="s">
        <v>8485</v>
      </c>
      <c r="B1056" s="213"/>
      <c r="C1056" s="213"/>
      <c r="D1056" s="131">
        <v>210033670</v>
      </c>
      <c r="E1056" s="216" t="s">
        <v>1492</v>
      </c>
      <c r="F1056" s="216"/>
      <c r="G1056" s="217">
        <v>22100599</v>
      </c>
      <c r="H1056" s="157"/>
      <c r="I1056" s="157" t="s">
        <v>2731</v>
      </c>
      <c r="J1056" s="158" t="s">
        <v>2732</v>
      </c>
      <c r="K1056" s="157" t="s">
        <v>2733</v>
      </c>
      <c r="L1056" s="157" t="s">
        <v>103</v>
      </c>
      <c r="M1056" s="146"/>
      <c r="N1056" s="157"/>
      <c r="O1056" s="159" t="s">
        <v>105</v>
      </c>
      <c r="P1056" s="159" t="s">
        <v>106</v>
      </c>
      <c r="Q1056" s="157" t="s">
        <v>107</v>
      </c>
      <c r="R1056" s="391" t="s">
        <v>1092</v>
      </c>
      <c r="S1056" s="157" t="s">
        <v>109</v>
      </c>
      <c r="T1056" s="159" t="s">
        <v>106</v>
      </c>
      <c r="U1056" s="157" t="s">
        <v>121</v>
      </c>
      <c r="V1056" s="157" t="s">
        <v>111</v>
      </c>
      <c r="W1056" s="159">
        <v>60</v>
      </c>
      <c r="X1056" s="158" t="s">
        <v>112</v>
      </c>
      <c r="Y1056" s="159"/>
      <c r="Z1056" s="159"/>
      <c r="AA1056" s="159"/>
      <c r="AB1056" s="160"/>
      <c r="AC1056" s="161">
        <v>90</v>
      </c>
      <c r="AD1056" s="161">
        <v>10</v>
      </c>
      <c r="AE1056" s="162" t="s">
        <v>128</v>
      </c>
      <c r="AF1056" s="157" t="s">
        <v>114</v>
      </c>
      <c r="AG1056" s="163">
        <v>2</v>
      </c>
      <c r="AH1056" s="164">
        <v>60976.45</v>
      </c>
      <c r="AI1056" s="152">
        <f>AG1056*AH1056</f>
        <v>121952.9</v>
      </c>
      <c r="AJ1056" s="153">
        <f t="shared" ref="AJ1056:AJ1086" si="60">AI1056*1.12</f>
        <v>136587.24799999999</v>
      </c>
      <c r="AK1056" s="154"/>
      <c r="AL1056" s="154"/>
      <c r="AM1056" s="154"/>
      <c r="AN1056" s="165" t="s">
        <v>115</v>
      </c>
      <c r="AO1056" s="157"/>
      <c r="AP1056" s="157"/>
      <c r="AQ1056" s="157"/>
      <c r="AR1056" s="157"/>
      <c r="AS1056" s="157" t="s">
        <v>2734</v>
      </c>
      <c r="AT1056" s="157"/>
      <c r="AU1056" s="157"/>
      <c r="AV1056" s="157"/>
      <c r="AW1056" s="75"/>
      <c r="AX1056" s="75"/>
      <c r="AY1056" s="75"/>
      <c r="AZ1056" s="75"/>
      <c r="BA1056" s="76"/>
      <c r="BB1056" s="156"/>
      <c r="BC1056" s="156"/>
      <c r="BD1056" s="156"/>
      <c r="BE1056" s="983">
        <v>942</v>
      </c>
      <c r="BF1056" s="254"/>
      <c r="BG1056" s="254"/>
      <c r="BH1056" s="254"/>
      <c r="BI1056" s="254"/>
      <c r="BJ1056" s="254"/>
      <c r="BK1056" s="254"/>
      <c r="BL1056" s="254"/>
      <c r="BM1056" s="254"/>
      <c r="BN1056" s="254"/>
      <c r="BO1056" s="254"/>
      <c r="BP1056" s="254"/>
      <c r="BQ1056" s="254"/>
      <c r="BR1056" s="254"/>
      <c r="BS1056" s="254"/>
      <c r="BT1056" s="254"/>
      <c r="BU1056" s="254"/>
      <c r="BV1056" s="254"/>
      <c r="BW1056" s="254"/>
      <c r="BX1056" s="254"/>
      <c r="BY1056" s="254"/>
      <c r="BZ1056" s="254"/>
      <c r="CA1056" s="254"/>
      <c r="CB1056" s="254"/>
      <c r="CC1056" s="254"/>
      <c r="CD1056" s="254"/>
      <c r="CE1056" s="254"/>
      <c r="CF1056" s="254"/>
      <c r="CG1056" s="254"/>
      <c r="CH1056" s="254"/>
      <c r="CI1056" s="254"/>
      <c r="CJ1056" s="254"/>
      <c r="CK1056" s="254"/>
      <c r="CL1056" s="254"/>
      <c r="CM1056" s="254"/>
      <c r="CN1056" s="254"/>
      <c r="CO1056" s="254"/>
      <c r="CP1056" s="254"/>
      <c r="CQ1056" s="254"/>
      <c r="CR1056" s="254"/>
      <c r="CS1056" s="254"/>
      <c r="CT1056" s="254"/>
      <c r="CU1056" s="254"/>
      <c r="CV1056" s="254"/>
      <c r="CW1056" s="254"/>
      <c r="CX1056" s="254"/>
      <c r="CY1056" s="254"/>
      <c r="CZ1056" s="254"/>
      <c r="DA1056" s="254"/>
      <c r="DB1056" s="254"/>
      <c r="DC1056" s="254"/>
      <c r="DD1056" s="254"/>
      <c r="DE1056" s="254"/>
      <c r="DF1056" s="254"/>
      <c r="DG1056" s="254"/>
      <c r="DH1056" s="254"/>
      <c r="DI1056" s="254"/>
      <c r="DJ1056" s="254"/>
      <c r="DK1056" s="254"/>
      <c r="DL1056" s="254"/>
      <c r="DM1056" s="254"/>
      <c r="DN1056" s="254"/>
      <c r="DO1056" s="254"/>
      <c r="DP1056" s="254"/>
      <c r="DQ1056" s="254"/>
      <c r="DR1056" s="254"/>
      <c r="DS1056" s="254"/>
      <c r="DT1056" s="254"/>
      <c r="DU1056" s="254"/>
      <c r="DV1056" s="254"/>
      <c r="DW1056" s="254"/>
      <c r="DX1056" s="254"/>
      <c r="DY1056" s="254"/>
      <c r="DZ1056" s="254"/>
      <c r="EA1056" s="254"/>
      <c r="EB1056" s="254"/>
      <c r="EC1056" s="254"/>
      <c r="ED1056" s="254"/>
      <c r="EE1056" s="254"/>
      <c r="EF1056" s="254"/>
      <c r="EG1056" s="254"/>
      <c r="EH1056" s="254"/>
      <c r="EI1056" s="254"/>
      <c r="EJ1056" s="254"/>
      <c r="EK1056" s="254"/>
      <c r="EL1056" s="254"/>
      <c r="EM1056" s="254"/>
      <c r="EN1056" s="254"/>
      <c r="EO1056" s="254"/>
      <c r="EP1056" s="254"/>
      <c r="EQ1056" s="254"/>
      <c r="ER1056" s="254"/>
      <c r="ES1056" s="254"/>
      <c r="ET1056" s="254"/>
      <c r="EU1056" s="254"/>
      <c r="EV1056" s="254"/>
      <c r="EW1056" s="254"/>
      <c r="EX1056" s="254"/>
      <c r="EY1056" s="254"/>
      <c r="EZ1056" s="254"/>
      <c r="FA1056" s="254"/>
      <c r="FB1056" s="254"/>
      <c r="FC1056" s="254"/>
      <c r="FD1056" s="254"/>
      <c r="FE1056" s="254"/>
      <c r="FF1056" s="254"/>
      <c r="FG1056" s="254"/>
      <c r="FH1056" s="254"/>
      <c r="FI1056" s="254"/>
      <c r="FJ1056" s="254"/>
      <c r="FK1056" s="254"/>
      <c r="FL1056" s="254"/>
      <c r="FM1056" s="254"/>
      <c r="FN1056" s="254"/>
      <c r="FO1056" s="254"/>
      <c r="FP1056" s="254"/>
      <c r="FQ1056" s="254"/>
      <c r="FR1056" s="254"/>
      <c r="FS1056" s="254"/>
      <c r="FT1056" s="254"/>
      <c r="FU1056" s="254"/>
      <c r="FV1056" s="254"/>
      <c r="FW1056" s="254"/>
      <c r="FX1056" s="254"/>
      <c r="FY1056" s="254"/>
      <c r="FZ1056" s="254"/>
      <c r="GA1056" s="254"/>
      <c r="GB1056" s="254"/>
      <c r="GC1056" s="254"/>
      <c r="GD1056" s="254"/>
      <c r="GE1056" s="254"/>
      <c r="GF1056" s="254"/>
      <c r="GG1056" s="254"/>
      <c r="GH1056" s="254"/>
      <c r="GI1056" s="254"/>
      <c r="GJ1056" s="254"/>
      <c r="GK1056" s="254"/>
      <c r="GL1056" s="254"/>
      <c r="GM1056" s="254"/>
      <c r="GN1056" s="254"/>
      <c r="GO1056" s="254"/>
      <c r="GP1056" s="254"/>
      <c r="GQ1056" s="254"/>
      <c r="GR1056" s="254"/>
      <c r="GS1056" s="254"/>
      <c r="GT1056" s="254"/>
      <c r="GU1056" s="254"/>
      <c r="GV1056" s="254"/>
      <c r="GW1056" s="254"/>
      <c r="GX1056" s="254"/>
      <c r="GY1056" s="254"/>
      <c r="GZ1056" s="254"/>
      <c r="HA1056" s="254"/>
      <c r="HB1056" s="254"/>
      <c r="HC1056" s="254"/>
      <c r="HD1056" s="254"/>
      <c r="HE1056" s="254"/>
      <c r="HF1056" s="254"/>
      <c r="HG1056" s="254"/>
      <c r="HH1056" s="254"/>
      <c r="HI1056" s="254"/>
      <c r="HJ1056" s="254"/>
      <c r="HK1056" s="254"/>
      <c r="HL1056" s="254"/>
      <c r="HM1056" s="254"/>
      <c r="HN1056" s="254"/>
      <c r="HO1056" s="254"/>
      <c r="HP1056" s="254"/>
      <c r="HQ1056" s="254"/>
      <c r="HR1056" s="254"/>
      <c r="HS1056" s="254"/>
      <c r="HT1056" s="254"/>
      <c r="HU1056" s="254"/>
      <c r="HV1056" s="254"/>
      <c r="HW1056" s="254"/>
      <c r="HX1056" s="254"/>
      <c r="HY1056" s="254"/>
      <c r="HZ1056" s="254"/>
      <c r="IA1056" s="254"/>
      <c r="IB1056" s="254"/>
      <c r="IC1056" s="254"/>
      <c r="ID1056" s="254"/>
      <c r="IE1056" s="254"/>
      <c r="IF1056" s="254"/>
      <c r="IG1056" s="254"/>
      <c r="IH1056" s="254"/>
      <c r="II1056" s="254"/>
      <c r="IJ1056" s="254"/>
      <c r="IK1056" s="254"/>
      <c r="IL1056" s="254"/>
      <c r="IM1056" s="254"/>
      <c r="IN1056" s="254"/>
      <c r="IO1056" s="254"/>
      <c r="IP1056" s="254"/>
      <c r="IQ1056" s="254"/>
      <c r="IR1056" s="254"/>
      <c r="IS1056" s="254"/>
      <c r="IT1056" s="254"/>
      <c r="IU1056" s="254"/>
      <c r="IV1056" s="254"/>
      <c r="IW1056" s="254"/>
      <c r="IX1056" s="254"/>
      <c r="IY1056" s="254"/>
    </row>
    <row r="1057" spans="1:259" s="208" customFormat="1" ht="12.95" customHeight="1">
      <c r="A1057" s="61" t="s">
        <v>8485</v>
      </c>
      <c r="B1057" s="213"/>
      <c r="C1057" s="213"/>
      <c r="D1057" s="131">
        <v>210033671</v>
      </c>
      <c r="E1057" s="216" t="s">
        <v>1493</v>
      </c>
      <c r="F1057" s="216"/>
      <c r="G1057" s="217">
        <v>22100600</v>
      </c>
      <c r="H1057" s="157"/>
      <c r="I1057" s="157" t="s">
        <v>2731</v>
      </c>
      <c r="J1057" s="158" t="s">
        <v>2732</v>
      </c>
      <c r="K1057" s="157" t="s">
        <v>2733</v>
      </c>
      <c r="L1057" s="157" t="s">
        <v>103</v>
      </c>
      <c r="M1057" s="146"/>
      <c r="N1057" s="157"/>
      <c r="O1057" s="159" t="s">
        <v>105</v>
      </c>
      <c r="P1057" s="159" t="s">
        <v>106</v>
      </c>
      <c r="Q1057" s="157" t="s">
        <v>107</v>
      </c>
      <c r="R1057" s="391" t="s">
        <v>1092</v>
      </c>
      <c r="S1057" s="157" t="s">
        <v>109</v>
      </c>
      <c r="T1057" s="159" t="s">
        <v>106</v>
      </c>
      <c r="U1057" s="157" t="s">
        <v>121</v>
      </c>
      <c r="V1057" s="157" t="s">
        <v>111</v>
      </c>
      <c r="W1057" s="159">
        <v>60</v>
      </c>
      <c r="X1057" s="158" t="s">
        <v>112</v>
      </c>
      <c r="Y1057" s="159"/>
      <c r="Z1057" s="159"/>
      <c r="AA1057" s="159"/>
      <c r="AB1057" s="160"/>
      <c r="AC1057" s="161">
        <v>90</v>
      </c>
      <c r="AD1057" s="161">
        <v>10</v>
      </c>
      <c r="AE1057" s="162" t="s">
        <v>128</v>
      </c>
      <c r="AF1057" s="157" t="s">
        <v>114</v>
      </c>
      <c r="AG1057" s="163">
        <v>2</v>
      </c>
      <c r="AH1057" s="164">
        <v>61534.09</v>
      </c>
      <c r="AI1057" s="152">
        <f>AG1057*AH1057</f>
        <v>123068.18</v>
      </c>
      <c r="AJ1057" s="153">
        <f t="shared" si="60"/>
        <v>137836.3616</v>
      </c>
      <c r="AK1057" s="154"/>
      <c r="AL1057" s="154"/>
      <c r="AM1057" s="154"/>
      <c r="AN1057" s="165" t="s">
        <v>115</v>
      </c>
      <c r="AO1057" s="157"/>
      <c r="AP1057" s="157"/>
      <c r="AQ1057" s="157"/>
      <c r="AR1057" s="157"/>
      <c r="AS1057" s="157" t="s">
        <v>2735</v>
      </c>
      <c r="AT1057" s="157"/>
      <c r="AU1057" s="157"/>
      <c r="AV1057" s="157"/>
      <c r="AW1057" s="75"/>
      <c r="AX1057" s="75"/>
      <c r="AY1057" s="75"/>
      <c r="AZ1057" s="75"/>
      <c r="BA1057" s="76"/>
      <c r="BB1057" s="156"/>
      <c r="BC1057" s="156"/>
      <c r="BD1057" s="156"/>
      <c r="BE1057" s="983">
        <v>943</v>
      </c>
      <c r="BF1057" s="254"/>
      <c r="BG1057" s="254"/>
      <c r="BH1057" s="254"/>
      <c r="BI1057" s="254"/>
      <c r="BJ1057" s="254"/>
      <c r="BK1057" s="254"/>
      <c r="BL1057" s="254"/>
      <c r="BM1057" s="254"/>
      <c r="BN1057" s="254"/>
      <c r="BO1057" s="254"/>
      <c r="BP1057" s="254"/>
      <c r="BQ1057" s="254"/>
      <c r="BR1057" s="254"/>
      <c r="BS1057" s="254"/>
      <c r="BT1057" s="254"/>
      <c r="BU1057" s="254"/>
      <c r="BV1057" s="254"/>
      <c r="BW1057" s="254"/>
      <c r="BX1057" s="254"/>
      <c r="BY1057" s="254"/>
      <c r="BZ1057" s="254"/>
      <c r="CA1057" s="254"/>
      <c r="CB1057" s="254"/>
      <c r="CC1057" s="254"/>
      <c r="CD1057" s="254"/>
      <c r="CE1057" s="254"/>
      <c r="CF1057" s="254"/>
      <c r="CG1057" s="254"/>
      <c r="CH1057" s="254"/>
      <c r="CI1057" s="254"/>
      <c r="CJ1057" s="254"/>
      <c r="CK1057" s="254"/>
      <c r="CL1057" s="254"/>
      <c r="CM1057" s="254"/>
      <c r="CN1057" s="254"/>
      <c r="CO1057" s="254"/>
      <c r="CP1057" s="254"/>
      <c r="CQ1057" s="254"/>
      <c r="CR1057" s="254"/>
      <c r="CS1057" s="254"/>
      <c r="CT1057" s="254"/>
      <c r="CU1057" s="254"/>
      <c r="CV1057" s="254"/>
      <c r="CW1057" s="254"/>
      <c r="CX1057" s="254"/>
      <c r="CY1057" s="254"/>
      <c r="CZ1057" s="254"/>
      <c r="DA1057" s="254"/>
      <c r="DB1057" s="254"/>
      <c r="DC1057" s="254"/>
      <c r="DD1057" s="254"/>
      <c r="DE1057" s="254"/>
      <c r="DF1057" s="254"/>
      <c r="DG1057" s="254"/>
      <c r="DH1057" s="254"/>
      <c r="DI1057" s="254"/>
      <c r="DJ1057" s="254"/>
      <c r="DK1057" s="254"/>
      <c r="DL1057" s="254"/>
      <c r="DM1057" s="254"/>
      <c r="DN1057" s="254"/>
      <c r="DO1057" s="254"/>
      <c r="DP1057" s="254"/>
      <c r="DQ1057" s="254"/>
      <c r="DR1057" s="254"/>
      <c r="DS1057" s="254"/>
      <c r="DT1057" s="254"/>
      <c r="DU1057" s="254"/>
      <c r="DV1057" s="254"/>
      <c r="DW1057" s="254"/>
      <c r="DX1057" s="254"/>
      <c r="DY1057" s="254"/>
      <c r="DZ1057" s="254"/>
      <c r="EA1057" s="254"/>
      <c r="EB1057" s="254"/>
      <c r="EC1057" s="254"/>
      <c r="ED1057" s="254"/>
      <c r="EE1057" s="254"/>
      <c r="EF1057" s="254"/>
      <c r="EG1057" s="254"/>
      <c r="EH1057" s="254"/>
      <c r="EI1057" s="254"/>
      <c r="EJ1057" s="254"/>
      <c r="EK1057" s="254"/>
      <c r="EL1057" s="254"/>
      <c r="EM1057" s="254"/>
      <c r="EN1057" s="254"/>
      <c r="EO1057" s="254"/>
      <c r="EP1057" s="254"/>
      <c r="EQ1057" s="254"/>
      <c r="ER1057" s="254"/>
      <c r="ES1057" s="254"/>
      <c r="ET1057" s="254"/>
      <c r="EU1057" s="254"/>
      <c r="EV1057" s="254"/>
      <c r="EW1057" s="254"/>
      <c r="EX1057" s="254"/>
      <c r="EY1057" s="254"/>
      <c r="EZ1057" s="254"/>
      <c r="FA1057" s="254"/>
      <c r="FB1057" s="254"/>
      <c r="FC1057" s="254"/>
      <c r="FD1057" s="254"/>
      <c r="FE1057" s="254"/>
      <c r="FF1057" s="254"/>
      <c r="FG1057" s="254"/>
      <c r="FH1057" s="254"/>
      <c r="FI1057" s="254"/>
      <c r="FJ1057" s="254"/>
      <c r="FK1057" s="254"/>
      <c r="FL1057" s="254"/>
      <c r="FM1057" s="254"/>
      <c r="FN1057" s="254"/>
      <c r="FO1057" s="254"/>
      <c r="FP1057" s="254"/>
      <c r="FQ1057" s="254"/>
      <c r="FR1057" s="254"/>
      <c r="FS1057" s="254"/>
      <c r="FT1057" s="254"/>
      <c r="FU1057" s="254"/>
      <c r="FV1057" s="254"/>
      <c r="FW1057" s="254"/>
      <c r="FX1057" s="254"/>
      <c r="FY1057" s="254"/>
      <c r="FZ1057" s="254"/>
      <c r="GA1057" s="254"/>
      <c r="GB1057" s="254"/>
      <c r="GC1057" s="254"/>
      <c r="GD1057" s="254"/>
      <c r="GE1057" s="254"/>
      <c r="GF1057" s="254"/>
      <c r="GG1057" s="254"/>
      <c r="GH1057" s="254"/>
      <c r="GI1057" s="254"/>
      <c r="GJ1057" s="254"/>
      <c r="GK1057" s="254"/>
      <c r="GL1057" s="254"/>
      <c r="GM1057" s="254"/>
      <c r="GN1057" s="254"/>
      <c r="GO1057" s="254"/>
      <c r="GP1057" s="254"/>
      <c r="GQ1057" s="254"/>
      <c r="GR1057" s="254"/>
      <c r="GS1057" s="254"/>
      <c r="GT1057" s="254"/>
      <c r="GU1057" s="254"/>
      <c r="GV1057" s="254"/>
      <c r="GW1057" s="254"/>
      <c r="GX1057" s="254"/>
      <c r="GY1057" s="254"/>
      <c r="GZ1057" s="254"/>
      <c r="HA1057" s="254"/>
      <c r="HB1057" s="254"/>
      <c r="HC1057" s="254"/>
      <c r="HD1057" s="254"/>
      <c r="HE1057" s="254"/>
      <c r="HF1057" s="254"/>
      <c r="HG1057" s="254"/>
      <c r="HH1057" s="254"/>
      <c r="HI1057" s="254"/>
      <c r="HJ1057" s="254"/>
      <c r="HK1057" s="254"/>
      <c r="HL1057" s="254"/>
      <c r="HM1057" s="254"/>
      <c r="HN1057" s="254"/>
      <c r="HO1057" s="254"/>
      <c r="HP1057" s="254"/>
      <c r="HQ1057" s="254"/>
      <c r="HR1057" s="254"/>
      <c r="HS1057" s="254"/>
      <c r="HT1057" s="254"/>
      <c r="HU1057" s="254"/>
      <c r="HV1057" s="254"/>
      <c r="HW1057" s="254"/>
      <c r="HX1057" s="254"/>
      <c r="HY1057" s="254"/>
      <c r="HZ1057" s="254"/>
      <c r="IA1057" s="254"/>
      <c r="IB1057" s="254"/>
      <c r="IC1057" s="254"/>
      <c r="ID1057" s="254"/>
      <c r="IE1057" s="254"/>
      <c r="IF1057" s="254"/>
      <c r="IG1057" s="254"/>
      <c r="IH1057" s="254"/>
      <c r="II1057" s="254"/>
      <c r="IJ1057" s="254"/>
      <c r="IK1057" s="254"/>
      <c r="IL1057" s="254"/>
      <c r="IM1057" s="254"/>
      <c r="IN1057" s="254"/>
      <c r="IO1057" s="254"/>
      <c r="IP1057" s="254"/>
      <c r="IQ1057" s="254"/>
      <c r="IR1057" s="254"/>
      <c r="IS1057" s="254"/>
      <c r="IT1057" s="254"/>
      <c r="IU1057" s="254"/>
      <c r="IV1057" s="254"/>
      <c r="IW1057" s="254"/>
      <c r="IX1057" s="254"/>
      <c r="IY1057" s="254"/>
    </row>
    <row r="1058" spans="1:259" s="8" customFormat="1" ht="12.95" customHeight="1">
      <c r="A1058" s="61" t="s">
        <v>8485</v>
      </c>
      <c r="B1058" s="213"/>
      <c r="C1058" s="213"/>
      <c r="D1058" s="131">
        <v>210032269</v>
      </c>
      <c r="E1058" s="216" t="s">
        <v>1391</v>
      </c>
      <c r="F1058" s="216"/>
      <c r="G1058" s="217">
        <v>22100601</v>
      </c>
      <c r="H1058" s="157"/>
      <c r="I1058" s="157" t="s">
        <v>2736</v>
      </c>
      <c r="J1058" s="158" t="s">
        <v>2737</v>
      </c>
      <c r="K1058" s="157" t="s">
        <v>2738</v>
      </c>
      <c r="L1058" s="157" t="s">
        <v>103</v>
      </c>
      <c r="M1058" s="146" t="s">
        <v>925</v>
      </c>
      <c r="N1058" s="157"/>
      <c r="O1058" s="159" t="s">
        <v>105</v>
      </c>
      <c r="P1058" s="159" t="s">
        <v>106</v>
      </c>
      <c r="Q1058" s="157" t="s">
        <v>107</v>
      </c>
      <c r="R1058" s="391" t="s">
        <v>1092</v>
      </c>
      <c r="S1058" s="157" t="s">
        <v>109</v>
      </c>
      <c r="T1058" s="159" t="s">
        <v>106</v>
      </c>
      <c r="U1058" s="157" t="s">
        <v>121</v>
      </c>
      <c r="V1058" s="157" t="s">
        <v>111</v>
      </c>
      <c r="W1058" s="159">
        <v>60</v>
      </c>
      <c r="X1058" s="158" t="s">
        <v>112</v>
      </c>
      <c r="Y1058" s="159"/>
      <c r="Z1058" s="159"/>
      <c r="AA1058" s="159"/>
      <c r="AB1058" s="160"/>
      <c r="AC1058" s="161">
        <v>90</v>
      </c>
      <c r="AD1058" s="161">
        <v>10</v>
      </c>
      <c r="AE1058" s="162" t="s">
        <v>128</v>
      </c>
      <c r="AF1058" s="157" t="s">
        <v>114</v>
      </c>
      <c r="AG1058" s="163">
        <v>20</v>
      </c>
      <c r="AH1058" s="164">
        <v>8999.7800000000007</v>
      </c>
      <c r="AI1058" s="152">
        <f>AG1058*AH1058</f>
        <v>179995.6</v>
      </c>
      <c r="AJ1058" s="153">
        <f t="shared" si="60"/>
        <v>201595.07200000001</v>
      </c>
      <c r="AK1058" s="154"/>
      <c r="AL1058" s="154"/>
      <c r="AM1058" s="154"/>
      <c r="AN1058" s="165" t="s">
        <v>115</v>
      </c>
      <c r="AO1058" s="157"/>
      <c r="AP1058" s="157"/>
      <c r="AQ1058" s="157"/>
      <c r="AR1058" s="157"/>
      <c r="AS1058" s="157" t="s">
        <v>2739</v>
      </c>
      <c r="AT1058" s="157"/>
      <c r="AU1058" s="157"/>
      <c r="AV1058" s="157"/>
      <c r="AW1058" s="75"/>
      <c r="AX1058" s="75"/>
      <c r="AY1058" s="75"/>
      <c r="AZ1058" s="75"/>
      <c r="BA1058" s="76"/>
      <c r="BB1058" s="76"/>
      <c r="BC1058" s="156"/>
      <c r="BD1058" s="156"/>
      <c r="BE1058" s="983">
        <v>944</v>
      </c>
      <c r="BF1058" s="205"/>
      <c r="BG1058" s="204"/>
      <c r="BH1058" s="204"/>
      <c r="BI1058" s="204"/>
      <c r="BJ1058" s="204"/>
      <c r="BK1058" s="204"/>
      <c r="BL1058" s="204"/>
      <c r="BM1058" s="204"/>
      <c r="BN1058" s="204"/>
      <c r="BO1058" s="204"/>
      <c r="BP1058" s="204"/>
      <c r="BQ1058" s="204"/>
      <c r="BR1058" s="204"/>
      <c r="BS1058" s="204"/>
      <c r="BT1058" s="204"/>
      <c r="BU1058" s="204"/>
      <c r="BV1058" s="204"/>
      <c r="BW1058" s="204"/>
      <c r="BX1058" s="204"/>
      <c r="BY1058" s="204"/>
      <c r="BZ1058" s="204"/>
      <c r="CA1058" s="204"/>
      <c r="CB1058" s="204"/>
      <c r="CC1058" s="204"/>
      <c r="CD1058" s="204"/>
      <c r="CE1058" s="204"/>
      <c r="CF1058" s="204"/>
      <c r="CG1058" s="204"/>
      <c r="CH1058" s="204"/>
      <c r="CI1058" s="204"/>
      <c r="CJ1058" s="204"/>
      <c r="CK1058" s="204"/>
      <c r="CL1058" s="204"/>
      <c r="CM1058" s="204"/>
      <c r="CN1058" s="204"/>
      <c r="CO1058" s="204"/>
      <c r="CP1058" s="204"/>
      <c r="CQ1058" s="204"/>
      <c r="CR1058" s="204"/>
      <c r="CS1058" s="204"/>
      <c r="CT1058" s="204"/>
      <c r="CU1058" s="204"/>
      <c r="CV1058" s="204"/>
      <c r="CW1058" s="204"/>
      <c r="CX1058" s="204"/>
      <c r="CY1058" s="204"/>
      <c r="CZ1058" s="204"/>
      <c r="DA1058" s="204"/>
      <c r="DB1058" s="204"/>
      <c r="DC1058" s="204"/>
      <c r="DD1058" s="204"/>
      <c r="DE1058" s="204"/>
      <c r="DF1058" s="204"/>
      <c r="DG1058" s="204"/>
      <c r="DH1058" s="204"/>
      <c r="DI1058" s="204"/>
      <c r="DJ1058" s="204"/>
      <c r="DK1058" s="204"/>
      <c r="DL1058" s="204"/>
      <c r="DM1058" s="204"/>
      <c r="DN1058" s="204"/>
      <c r="DO1058" s="204"/>
      <c r="DP1058" s="204"/>
      <c r="DQ1058" s="204"/>
      <c r="DR1058" s="204"/>
      <c r="DS1058" s="204"/>
      <c r="DT1058" s="204"/>
      <c r="DU1058" s="204"/>
      <c r="DV1058" s="204"/>
      <c r="DW1058" s="204"/>
      <c r="DX1058" s="204"/>
      <c r="DY1058" s="204"/>
      <c r="DZ1058" s="204"/>
      <c r="EA1058" s="204"/>
      <c r="EB1058" s="204"/>
      <c r="EC1058" s="204"/>
      <c r="ED1058" s="204"/>
      <c r="EE1058" s="204"/>
      <c r="EF1058" s="204"/>
      <c r="EG1058" s="204"/>
      <c r="EH1058" s="204"/>
      <c r="EI1058" s="204"/>
      <c r="EJ1058" s="204"/>
      <c r="EK1058" s="204"/>
      <c r="EL1058" s="204"/>
      <c r="EM1058" s="204"/>
      <c r="EN1058" s="204"/>
      <c r="EO1058" s="204"/>
      <c r="EP1058" s="204"/>
      <c r="EQ1058" s="204"/>
      <c r="ER1058" s="204"/>
      <c r="ES1058" s="204"/>
      <c r="ET1058" s="204"/>
      <c r="EU1058" s="204"/>
      <c r="EV1058" s="204"/>
      <c r="EW1058" s="204"/>
      <c r="EX1058" s="204"/>
      <c r="EY1058" s="204"/>
      <c r="EZ1058" s="204"/>
      <c r="FA1058" s="204"/>
      <c r="FB1058" s="204"/>
      <c r="FC1058" s="204"/>
      <c r="FD1058" s="204"/>
      <c r="FE1058" s="204"/>
      <c r="FF1058" s="204"/>
      <c r="FG1058" s="204"/>
      <c r="FH1058" s="204"/>
      <c r="FI1058" s="204"/>
      <c r="FJ1058" s="204"/>
      <c r="FK1058" s="204"/>
      <c r="FL1058" s="204"/>
      <c r="FM1058" s="204"/>
      <c r="FN1058" s="204"/>
      <c r="FO1058" s="204"/>
      <c r="FP1058" s="204"/>
      <c r="FQ1058" s="204"/>
      <c r="FR1058" s="204"/>
      <c r="FS1058" s="204"/>
      <c r="FT1058" s="204"/>
      <c r="FU1058" s="204"/>
      <c r="FV1058" s="204"/>
      <c r="FW1058" s="204"/>
      <c r="FX1058" s="204"/>
      <c r="FY1058" s="204"/>
      <c r="FZ1058" s="204"/>
      <c r="GA1058" s="204"/>
      <c r="GB1058" s="204"/>
      <c r="GC1058" s="204"/>
      <c r="GD1058" s="204"/>
      <c r="GE1058" s="204"/>
      <c r="GF1058" s="204"/>
      <c r="GG1058" s="204"/>
      <c r="GH1058" s="204"/>
      <c r="GI1058" s="204"/>
      <c r="GJ1058" s="204"/>
      <c r="GK1058" s="204"/>
      <c r="GL1058" s="204"/>
      <c r="GM1058" s="204"/>
      <c r="GN1058" s="204"/>
      <c r="GO1058" s="204"/>
      <c r="GP1058" s="204"/>
      <c r="GQ1058" s="204"/>
      <c r="GR1058" s="204"/>
      <c r="GS1058" s="204"/>
      <c r="GT1058" s="204"/>
      <c r="GU1058" s="204"/>
      <c r="GV1058" s="204"/>
      <c r="GW1058" s="204"/>
      <c r="GX1058" s="204"/>
      <c r="GY1058" s="204"/>
      <c r="GZ1058" s="204"/>
      <c r="HA1058" s="204"/>
      <c r="HB1058" s="204"/>
      <c r="HC1058" s="204"/>
      <c r="HD1058" s="204"/>
      <c r="HE1058" s="204"/>
      <c r="HF1058" s="204"/>
      <c r="HG1058" s="204"/>
      <c r="HH1058" s="204"/>
      <c r="HI1058" s="204"/>
      <c r="HJ1058" s="204"/>
      <c r="HK1058" s="204"/>
      <c r="HL1058" s="204"/>
      <c r="HM1058" s="204"/>
      <c r="HN1058" s="204"/>
      <c r="HO1058" s="204"/>
      <c r="HP1058" s="204"/>
      <c r="HQ1058" s="204"/>
      <c r="HR1058" s="204"/>
      <c r="HS1058" s="204"/>
      <c r="HT1058" s="204"/>
      <c r="HU1058" s="204"/>
      <c r="HV1058" s="204"/>
      <c r="HW1058" s="204"/>
      <c r="HX1058" s="204"/>
      <c r="HY1058" s="204"/>
      <c r="HZ1058" s="204"/>
      <c r="IA1058" s="204"/>
      <c r="IB1058" s="204"/>
      <c r="IC1058" s="204"/>
      <c r="ID1058" s="204"/>
      <c r="IE1058" s="204"/>
      <c r="IF1058" s="204"/>
      <c r="IG1058" s="204"/>
    </row>
    <row r="1059" spans="1:259" s="208" customFormat="1" ht="12.95" customHeight="1">
      <c r="A1059" s="61" t="s">
        <v>317</v>
      </c>
      <c r="B1059" s="213"/>
      <c r="C1059" s="213"/>
      <c r="D1059" s="131">
        <v>270001620</v>
      </c>
      <c r="E1059" s="216" t="s">
        <v>3700</v>
      </c>
      <c r="F1059" s="216"/>
      <c r="G1059" s="217">
        <v>22100487</v>
      </c>
      <c r="H1059" s="48"/>
      <c r="I1059" s="48" t="s">
        <v>2740</v>
      </c>
      <c r="J1059" s="48" t="s">
        <v>2741</v>
      </c>
      <c r="K1059" s="48" t="s">
        <v>2742</v>
      </c>
      <c r="L1059" s="48" t="s">
        <v>103</v>
      </c>
      <c r="M1059" s="146" t="s">
        <v>104</v>
      </c>
      <c r="N1059" s="48"/>
      <c r="O1059" s="166" t="s">
        <v>105</v>
      </c>
      <c r="P1059" s="166" t="s">
        <v>106</v>
      </c>
      <c r="Q1059" s="48" t="s">
        <v>107</v>
      </c>
      <c r="R1059" s="166" t="s">
        <v>1092</v>
      </c>
      <c r="S1059" s="48" t="s">
        <v>109</v>
      </c>
      <c r="T1059" s="166" t="s">
        <v>106</v>
      </c>
      <c r="U1059" s="48" t="s">
        <v>121</v>
      </c>
      <c r="V1059" s="48" t="s">
        <v>111</v>
      </c>
      <c r="W1059" s="167">
        <v>60</v>
      </c>
      <c r="X1059" s="48" t="s">
        <v>112</v>
      </c>
      <c r="Y1059" s="166"/>
      <c r="Z1059" s="166"/>
      <c r="AA1059" s="166"/>
      <c r="AB1059" s="168"/>
      <c r="AC1059" s="169">
        <v>90</v>
      </c>
      <c r="AD1059" s="169">
        <v>10</v>
      </c>
      <c r="AE1059" s="170" t="s">
        <v>321</v>
      </c>
      <c r="AF1059" s="171" t="s">
        <v>114</v>
      </c>
      <c r="AG1059" s="172">
        <v>14</v>
      </c>
      <c r="AH1059" s="173">
        <v>146.75</v>
      </c>
      <c r="AI1059" s="32">
        <v>0</v>
      </c>
      <c r="AJ1059" s="33">
        <f t="shared" si="60"/>
        <v>0</v>
      </c>
      <c r="AK1059" s="154"/>
      <c r="AL1059" s="154"/>
      <c r="AM1059" s="154"/>
      <c r="AN1059" s="40" t="s">
        <v>115</v>
      </c>
      <c r="AO1059" s="48"/>
      <c r="AP1059" s="48"/>
      <c r="AQ1059" s="48"/>
      <c r="AR1059" s="48"/>
      <c r="AS1059" s="48" t="s">
        <v>2743</v>
      </c>
      <c r="AT1059" s="48"/>
      <c r="AU1059" s="48"/>
      <c r="AV1059" s="48"/>
      <c r="AW1059" s="75"/>
      <c r="AX1059" s="75"/>
      <c r="AY1059" s="75"/>
      <c r="AZ1059" s="75"/>
      <c r="BA1059" s="76"/>
      <c r="BB1059" s="381"/>
      <c r="BC1059" s="156"/>
      <c r="BD1059" s="156"/>
      <c r="BE1059" s="983">
        <v>945</v>
      </c>
    </row>
    <row r="1060" spans="1:259" s="201" customFormat="1" ht="13.15" customHeight="1">
      <c r="A1060" s="398" t="s">
        <v>317</v>
      </c>
      <c r="B1060" s="260"/>
      <c r="C1060" s="260"/>
      <c r="D1060" s="420">
        <v>270001620</v>
      </c>
      <c r="E1060" s="421" t="s">
        <v>4297</v>
      </c>
      <c r="F1060" s="421"/>
      <c r="G1060" s="400"/>
      <c r="H1060" s="260"/>
      <c r="I1060" s="177" t="s">
        <v>2740</v>
      </c>
      <c r="J1060" s="177" t="s">
        <v>2741</v>
      </c>
      <c r="K1060" s="177" t="s">
        <v>2742</v>
      </c>
      <c r="L1060" s="48" t="s">
        <v>103</v>
      </c>
      <c r="M1060" s="393"/>
      <c r="N1060" s="48"/>
      <c r="O1060" s="166" t="s">
        <v>105</v>
      </c>
      <c r="P1060" s="166" t="s">
        <v>106</v>
      </c>
      <c r="Q1060" s="48" t="s">
        <v>107</v>
      </c>
      <c r="R1060" s="166" t="s">
        <v>1092</v>
      </c>
      <c r="S1060" s="48" t="s">
        <v>109</v>
      </c>
      <c r="T1060" s="166" t="s">
        <v>106</v>
      </c>
      <c r="U1060" s="48" t="s">
        <v>121</v>
      </c>
      <c r="V1060" s="48" t="s">
        <v>111</v>
      </c>
      <c r="W1060" s="166">
        <v>60</v>
      </c>
      <c r="X1060" s="48" t="s">
        <v>112</v>
      </c>
      <c r="Y1060" s="166"/>
      <c r="Z1060" s="166"/>
      <c r="AA1060" s="166"/>
      <c r="AB1060" s="407"/>
      <c r="AC1060" s="48">
        <v>90</v>
      </c>
      <c r="AD1060" s="48">
        <v>10</v>
      </c>
      <c r="AE1060" s="408" t="s">
        <v>321</v>
      </c>
      <c r="AF1060" s="48" t="s">
        <v>114</v>
      </c>
      <c r="AG1060" s="409">
        <v>369</v>
      </c>
      <c r="AH1060" s="410">
        <v>146.75</v>
      </c>
      <c r="AI1060" s="32">
        <v>0</v>
      </c>
      <c r="AJ1060" s="33">
        <f t="shared" si="60"/>
        <v>0</v>
      </c>
      <c r="AK1060" s="35"/>
      <c r="AL1060" s="34"/>
      <c r="AM1060" s="34"/>
      <c r="AN1060" s="40" t="s">
        <v>115</v>
      </c>
      <c r="AO1060" s="48"/>
      <c r="AP1060" s="48"/>
      <c r="AQ1060" s="1176"/>
      <c r="AR1060" s="48"/>
      <c r="AS1060" s="48" t="s">
        <v>2743</v>
      </c>
      <c r="AT1060" s="48"/>
      <c r="AU1060" s="48"/>
      <c r="AV1060" s="48"/>
      <c r="AW1060" s="411"/>
      <c r="AX1060" s="411"/>
      <c r="AY1060" s="411"/>
      <c r="AZ1060" s="399"/>
      <c r="BA1060" s="395" t="s">
        <v>4043</v>
      </c>
      <c r="BB1060" s="386">
        <v>22100487</v>
      </c>
      <c r="BC1060" s="386"/>
      <c r="BD1060" s="209"/>
      <c r="BE1060" s="983">
        <v>946</v>
      </c>
    </row>
    <row r="1061" spans="1:259" s="208" customFormat="1" ht="12.95" customHeight="1">
      <c r="A1061" s="836" t="s">
        <v>317</v>
      </c>
      <c r="B1061" s="524"/>
      <c r="C1061" s="524"/>
      <c r="D1061" s="765">
        <v>270001620</v>
      </c>
      <c r="E1061" s="779" t="s">
        <v>4793</v>
      </c>
      <c r="F1061" s="779"/>
      <c r="G1061" s="524"/>
      <c r="H1061" s="524"/>
      <c r="I1061" s="779" t="s">
        <v>2740</v>
      </c>
      <c r="J1061" s="779" t="s">
        <v>2741</v>
      </c>
      <c r="K1061" s="780" t="s">
        <v>2742</v>
      </c>
      <c r="L1061" s="765" t="s">
        <v>103</v>
      </c>
      <c r="M1061" s="781"/>
      <c r="N1061" s="781"/>
      <c r="O1061" s="64" t="s">
        <v>105</v>
      </c>
      <c r="P1061" s="782">
        <v>230000000</v>
      </c>
      <c r="Q1061" s="782" t="s">
        <v>107</v>
      </c>
      <c r="R1061" s="766" t="s">
        <v>3118</v>
      </c>
      <c r="S1061" s="470" t="s">
        <v>109</v>
      </c>
      <c r="T1061" s="398" t="s">
        <v>106</v>
      </c>
      <c r="U1061" s="770" t="s">
        <v>121</v>
      </c>
      <c r="V1061" s="770" t="s">
        <v>111</v>
      </c>
      <c r="W1061" s="766">
        <v>60</v>
      </c>
      <c r="X1061" s="782" t="s">
        <v>112</v>
      </c>
      <c r="Y1061" s="781"/>
      <c r="Z1061" s="781"/>
      <c r="AA1061" s="781"/>
      <c r="AB1061" s="506">
        <v>0</v>
      </c>
      <c r="AC1061" s="401">
        <v>90</v>
      </c>
      <c r="AD1061" s="401">
        <v>10</v>
      </c>
      <c r="AE1061" s="792" t="s">
        <v>321</v>
      </c>
      <c r="AF1061" s="783" t="s">
        <v>114</v>
      </c>
      <c r="AG1061" s="784">
        <v>369</v>
      </c>
      <c r="AH1061" s="785">
        <v>146.75</v>
      </c>
      <c r="AI1061" s="739">
        <v>54150.75</v>
      </c>
      <c r="AJ1061" s="739">
        <f t="shared" si="60"/>
        <v>60648.840000000004</v>
      </c>
      <c r="AK1061" s="740"/>
      <c r="AL1061" s="741"/>
      <c r="AM1061" s="741"/>
      <c r="AN1061" s="786" t="s">
        <v>115</v>
      </c>
      <c r="AO1061" s="786"/>
      <c r="AP1061" s="786"/>
      <c r="AQ1061" s="786"/>
      <c r="AR1061" s="786"/>
      <c r="AS1061" s="780" t="s">
        <v>2743</v>
      </c>
      <c r="AT1061" s="781"/>
      <c r="AU1061" s="781"/>
      <c r="AV1061" s="781"/>
      <c r="AW1061" s="781"/>
      <c r="AX1061" s="781"/>
      <c r="AY1061" s="781"/>
      <c r="AZ1061" s="781"/>
      <c r="BA1061" s="781"/>
      <c r="BB1061" s="326"/>
      <c r="BC1061" s="326"/>
      <c r="BD1061" s="106"/>
      <c r="BE1061" s="983">
        <v>947</v>
      </c>
      <c r="BF1061" s="734"/>
      <c r="BG1061" s="734"/>
      <c r="BH1061" s="734"/>
      <c r="BI1061" s="734"/>
      <c r="BJ1061" s="734"/>
      <c r="BK1061" s="734"/>
      <c r="BL1061" s="734"/>
      <c r="BM1061" s="734"/>
      <c r="BN1061" s="734"/>
      <c r="BO1061" s="734"/>
      <c r="BP1061" s="734"/>
      <c r="BQ1061" s="734"/>
      <c r="BR1061" s="734"/>
      <c r="BS1061" s="734"/>
      <c r="BT1061" s="734"/>
      <c r="BU1061" s="734"/>
      <c r="BV1061" s="734"/>
      <c r="BW1061" s="734"/>
      <c r="BX1061" s="734"/>
      <c r="BY1061" s="734"/>
      <c r="BZ1061" s="734"/>
      <c r="CA1061" s="734"/>
      <c r="CB1061" s="734"/>
      <c r="CC1061" s="734"/>
      <c r="CD1061" s="734"/>
      <c r="CE1061" s="734"/>
      <c r="CF1061" s="734"/>
      <c r="CG1061" s="734"/>
      <c r="CH1061" s="734"/>
      <c r="CI1061" s="734"/>
      <c r="CJ1061" s="734"/>
      <c r="CK1061" s="734"/>
      <c r="CL1061" s="734"/>
      <c r="CM1061" s="734"/>
      <c r="CN1061" s="734"/>
      <c r="CO1061" s="734"/>
      <c r="CP1061" s="734"/>
      <c r="CQ1061" s="734"/>
      <c r="CR1061" s="734"/>
      <c r="CS1061" s="734"/>
      <c r="CT1061" s="734"/>
      <c r="CU1061" s="734"/>
      <c r="CV1061" s="734"/>
      <c r="CW1061" s="734"/>
      <c r="CX1061" s="734"/>
      <c r="CY1061" s="734"/>
      <c r="CZ1061" s="734"/>
      <c r="DA1061" s="734"/>
      <c r="DB1061" s="734"/>
      <c r="DC1061" s="734"/>
      <c r="DD1061" s="734"/>
      <c r="DE1061" s="734"/>
      <c r="DF1061" s="734"/>
      <c r="DG1061" s="734"/>
      <c r="DH1061" s="734"/>
      <c r="DI1061" s="734"/>
      <c r="DJ1061" s="734"/>
      <c r="DK1061" s="734"/>
      <c r="DL1061" s="734"/>
      <c r="DM1061" s="734"/>
      <c r="DN1061" s="734"/>
      <c r="DO1061" s="734"/>
      <c r="DP1061" s="734"/>
      <c r="DQ1061" s="734"/>
      <c r="DR1061" s="734"/>
      <c r="DS1061" s="734"/>
      <c r="DT1061" s="734"/>
      <c r="DU1061" s="734"/>
      <c r="DV1061" s="734"/>
      <c r="DW1061" s="734"/>
      <c r="DX1061" s="734"/>
      <c r="DY1061" s="734"/>
      <c r="DZ1061" s="734"/>
      <c r="EA1061" s="734"/>
      <c r="EB1061" s="734"/>
      <c r="EC1061" s="734"/>
      <c r="ED1061" s="734"/>
      <c r="EE1061" s="734"/>
      <c r="EF1061" s="734"/>
      <c r="EG1061" s="734"/>
      <c r="EH1061" s="734"/>
      <c r="EI1061" s="734"/>
      <c r="EJ1061" s="734"/>
      <c r="EK1061" s="734"/>
      <c r="EL1061" s="734"/>
      <c r="EM1061" s="734"/>
      <c r="EN1061" s="734"/>
      <c r="EO1061" s="734"/>
      <c r="EP1061" s="734"/>
      <c r="EQ1061" s="734"/>
      <c r="ER1061" s="734"/>
      <c r="ES1061" s="734"/>
      <c r="ET1061" s="734"/>
      <c r="EU1061" s="734"/>
      <c r="EV1061" s="734"/>
      <c r="EW1061" s="734"/>
      <c r="EX1061" s="734"/>
      <c r="EY1061" s="734"/>
      <c r="EZ1061" s="734"/>
      <c r="FA1061" s="734"/>
      <c r="FB1061" s="734"/>
      <c r="FC1061" s="734"/>
      <c r="FD1061" s="734"/>
      <c r="FE1061" s="734"/>
      <c r="FF1061" s="734"/>
      <c r="FG1061" s="734"/>
      <c r="FH1061" s="734"/>
      <c r="FI1061" s="734"/>
      <c r="FJ1061" s="734"/>
      <c r="FK1061" s="734"/>
      <c r="FL1061" s="734"/>
      <c r="FM1061" s="734"/>
      <c r="FN1061" s="734"/>
      <c r="FO1061" s="734"/>
      <c r="FP1061" s="734"/>
      <c r="FQ1061" s="734"/>
      <c r="FR1061" s="734"/>
      <c r="FS1061" s="734"/>
      <c r="FT1061" s="734"/>
      <c r="FU1061" s="734"/>
      <c r="FV1061" s="734"/>
      <c r="FW1061" s="734"/>
      <c r="FX1061" s="734"/>
      <c r="FY1061" s="734"/>
      <c r="FZ1061" s="734"/>
      <c r="GA1061" s="734"/>
      <c r="GB1061" s="734"/>
      <c r="GC1061" s="734"/>
      <c r="GD1061" s="734"/>
      <c r="GE1061" s="734"/>
      <c r="GF1061" s="734"/>
      <c r="GG1061" s="734"/>
      <c r="GH1061" s="734"/>
      <c r="GI1061" s="734"/>
      <c r="GJ1061" s="734"/>
      <c r="GK1061" s="734"/>
      <c r="GL1061" s="734"/>
      <c r="GM1061" s="734"/>
      <c r="GN1061" s="734"/>
      <c r="GO1061" s="734"/>
      <c r="GP1061" s="734"/>
      <c r="GQ1061" s="734"/>
      <c r="GR1061" s="734"/>
      <c r="GS1061" s="734"/>
      <c r="GT1061" s="734"/>
      <c r="GU1061" s="734"/>
      <c r="GV1061" s="734"/>
      <c r="GW1061" s="734"/>
      <c r="GX1061" s="734"/>
      <c r="GY1061" s="734"/>
      <c r="GZ1061" s="734"/>
      <c r="HA1061" s="734"/>
      <c r="HB1061" s="734"/>
      <c r="HC1061" s="734"/>
      <c r="HD1061" s="734"/>
      <c r="HE1061" s="734"/>
      <c r="HF1061" s="734"/>
      <c r="HG1061" s="734"/>
      <c r="HH1061" s="734"/>
      <c r="HI1061" s="734"/>
      <c r="HJ1061" s="734"/>
      <c r="HK1061" s="734"/>
      <c r="HL1061" s="734"/>
      <c r="HM1061" s="734"/>
      <c r="HN1061" s="734"/>
      <c r="HO1061" s="734"/>
      <c r="HP1061" s="734"/>
      <c r="HQ1061" s="734"/>
      <c r="HR1061" s="734"/>
      <c r="HS1061" s="734"/>
      <c r="HT1061" s="734"/>
      <c r="HU1061" s="734"/>
      <c r="HV1061" s="734"/>
      <c r="HW1061" s="734"/>
      <c r="HX1061" s="734"/>
      <c r="HY1061" s="734"/>
      <c r="HZ1061" s="734"/>
      <c r="IA1061" s="734"/>
      <c r="IB1061" s="734"/>
      <c r="IC1061" s="734"/>
      <c r="ID1061" s="734"/>
      <c r="IE1061" s="734"/>
      <c r="IF1061" s="734"/>
      <c r="IG1061" s="734"/>
      <c r="IH1061" s="734"/>
      <c r="II1061" s="734"/>
      <c r="IJ1061" s="734"/>
      <c r="IK1061" s="734"/>
      <c r="IL1061" s="734"/>
      <c r="IM1061" s="734"/>
      <c r="IN1061" s="734"/>
      <c r="IO1061" s="734"/>
      <c r="IP1061" s="734"/>
      <c r="IQ1061" s="734"/>
      <c r="IR1061" s="734"/>
      <c r="IS1061" s="734"/>
      <c r="IT1061" s="734"/>
      <c r="IU1061" s="734"/>
      <c r="IV1061" s="734"/>
      <c r="IW1061" s="734"/>
      <c r="IX1061" s="734"/>
      <c r="IY1061" s="254"/>
    </row>
    <row r="1062" spans="1:259" ht="12.95" customHeight="1">
      <c r="A1062" s="61" t="s">
        <v>317</v>
      </c>
      <c r="B1062" s="213"/>
      <c r="C1062" s="213"/>
      <c r="D1062" s="131">
        <v>270001621</v>
      </c>
      <c r="E1062" s="216" t="s">
        <v>3701</v>
      </c>
      <c r="F1062" s="216"/>
      <c r="G1062" s="217">
        <v>22100488</v>
      </c>
      <c r="H1062" s="338"/>
      <c r="I1062" s="48" t="s">
        <v>2740</v>
      </c>
      <c r="J1062" s="48" t="s">
        <v>2741</v>
      </c>
      <c r="K1062" s="48" t="s">
        <v>2742</v>
      </c>
      <c r="L1062" s="223" t="s">
        <v>103</v>
      </c>
      <c r="M1062" s="146" t="s">
        <v>104</v>
      </c>
      <c r="N1062" s="48"/>
      <c r="O1062" s="166" t="s">
        <v>105</v>
      </c>
      <c r="P1062" s="166" t="s">
        <v>106</v>
      </c>
      <c r="Q1062" s="48" t="s">
        <v>107</v>
      </c>
      <c r="R1062" s="166" t="s">
        <v>1092</v>
      </c>
      <c r="S1062" s="48" t="s">
        <v>109</v>
      </c>
      <c r="T1062" s="166" t="s">
        <v>106</v>
      </c>
      <c r="U1062" s="48" t="s">
        <v>121</v>
      </c>
      <c r="V1062" s="48" t="s">
        <v>111</v>
      </c>
      <c r="W1062" s="167">
        <v>60</v>
      </c>
      <c r="X1062" s="48" t="s">
        <v>112</v>
      </c>
      <c r="Y1062" s="166"/>
      <c r="Z1062" s="166"/>
      <c r="AA1062" s="166"/>
      <c r="AB1062" s="168"/>
      <c r="AC1062" s="169">
        <v>90</v>
      </c>
      <c r="AD1062" s="169">
        <v>10</v>
      </c>
      <c r="AE1062" s="170" t="s">
        <v>321</v>
      </c>
      <c r="AF1062" s="171" t="s">
        <v>114</v>
      </c>
      <c r="AG1062" s="172">
        <v>70</v>
      </c>
      <c r="AH1062" s="173">
        <v>82.5</v>
      </c>
      <c r="AI1062" s="32">
        <v>0</v>
      </c>
      <c r="AJ1062" s="33">
        <f t="shared" si="60"/>
        <v>0</v>
      </c>
      <c r="AK1062" s="154"/>
      <c r="AL1062" s="154"/>
      <c r="AM1062" s="154"/>
      <c r="AN1062" s="40" t="s">
        <v>115</v>
      </c>
      <c r="AO1062" s="1176"/>
      <c r="AP1062" s="48"/>
      <c r="AQ1062" s="48"/>
      <c r="AR1062" s="48"/>
      <c r="AS1062" s="48" t="s">
        <v>2744</v>
      </c>
      <c r="AT1062" s="48"/>
      <c r="AU1062" s="48"/>
      <c r="AV1062" s="48"/>
      <c r="AW1062" s="75"/>
      <c r="AX1062" s="75"/>
      <c r="AY1062" s="75"/>
      <c r="AZ1062" s="75"/>
      <c r="BA1062" s="381"/>
      <c r="BB1062" s="156"/>
      <c r="BC1062" s="156"/>
      <c r="BD1062" s="156"/>
      <c r="BE1062" s="983">
        <v>948</v>
      </c>
      <c r="BF1062" s="734"/>
      <c r="BG1062" s="734"/>
      <c r="BH1062" s="734"/>
      <c r="BI1062" s="734"/>
      <c r="BJ1062" s="734"/>
      <c r="BK1062" s="734"/>
      <c r="BL1062" s="734"/>
      <c r="BM1062" s="734"/>
      <c r="BN1062" s="734"/>
      <c r="BO1062" s="734"/>
      <c r="BP1062" s="734"/>
      <c r="BQ1062" s="734"/>
      <c r="BR1062" s="734"/>
      <c r="BS1062" s="734"/>
      <c r="BT1062" s="734"/>
      <c r="BU1062" s="734"/>
      <c r="BV1062" s="734"/>
      <c r="BW1062" s="734"/>
      <c r="BX1062" s="734"/>
      <c r="BY1062" s="734"/>
      <c r="BZ1062" s="734"/>
      <c r="CA1062" s="734"/>
      <c r="CB1062" s="734"/>
      <c r="CC1062" s="734"/>
      <c r="CD1062" s="734"/>
      <c r="CE1062" s="734"/>
      <c r="CF1062" s="734"/>
      <c r="CG1062" s="734"/>
      <c r="CH1062" s="734"/>
      <c r="CI1062" s="734"/>
      <c r="CJ1062" s="734"/>
      <c r="CK1062" s="734"/>
      <c r="CL1062" s="734"/>
      <c r="CM1062" s="734"/>
      <c r="CN1062" s="734"/>
      <c r="CO1062" s="734"/>
      <c r="CP1062" s="734"/>
      <c r="CQ1062" s="734"/>
      <c r="CR1062" s="734"/>
      <c r="CS1062" s="734"/>
      <c r="CT1062" s="734"/>
      <c r="CU1062" s="734"/>
      <c r="CV1062" s="734"/>
      <c r="CW1062" s="734"/>
      <c r="CX1062" s="734"/>
      <c r="CY1062" s="734"/>
      <c r="CZ1062" s="734"/>
      <c r="DA1062" s="734"/>
      <c r="DB1062" s="734"/>
      <c r="DC1062" s="734"/>
      <c r="DD1062" s="734"/>
      <c r="DE1062" s="734"/>
      <c r="DF1062" s="734"/>
      <c r="DG1062" s="734"/>
      <c r="DH1062" s="734"/>
      <c r="DI1062" s="734"/>
      <c r="DJ1062" s="734"/>
      <c r="DK1062" s="734"/>
      <c r="DL1062" s="734"/>
      <c r="DM1062" s="734"/>
      <c r="DN1062" s="734"/>
      <c r="DO1062" s="734"/>
      <c r="DP1062" s="734"/>
      <c r="DQ1062" s="734"/>
      <c r="DR1062" s="734"/>
      <c r="DS1062" s="734"/>
      <c r="DT1062" s="734"/>
      <c r="DU1062" s="734"/>
      <c r="DV1062" s="734"/>
      <c r="DW1062" s="734"/>
      <c r="DX1062" s="734"/>
      <c r="DY1062" s="734"/>
      <c r="DZ1062" s="734"/>
      <c r="EA1062" s="734"/>
      <c r="EB1062" s="734"/>
      <c r="EC1062" s="734"/>
      <c r="ED1062" s="734"/>
      <c r="EE1062" s="734"/>
      <c r="EF1062" s="734"/>
      <c r="EG1062" s="734"/>
      <c r="EH1062" s="734"/>
      <c r="EI1062" s="734"/>
      <c r="EJ1062" s="734"/>
      <c r="EK1062" s="734"/>
      <c r="EL1062" s="734"/>
      <c r="EM1062" s="734"/>
      <c r="EN1062" s="734"/>
      <c r="EO1062" s="734"/>
      <c r="EP1062" s="734"/>
      <c r="EQ1062" s="734"/>
      <c r="ER1062" s="734"/>
      <c r="ES1062" s="734"/>
      <c r="ET1062" s="734"/>
      <c r="EU1062" s="734"/>
      <c r="EV1062" s="734"/>
      <c r="EW1062" s="734"/>
      <c r="EX1062" s="734"/>
      <c r="EY1062" s="734"/>
      <c r="EZ1062" s="734"/>
      <c r="FA1062" s="734"/>
      <c r="FB1062" s="734"/>
      <c r="FC1062" s="734"/>
      <c r="FD1062" s="734"/>
      <c r="FE1062" s="734"/>
      <c r="FF1062" s="734"/>
      <c r="FG1062" s="734"/>
      <c r="FH1062" s="734"/>
      <c r="FI1062" s="734"/>
      <c r="FJ1062" s="734"/>
      <c r="FK1062" s="734"/>
      <c r="FL1062" s="734"/>
      <c r="FM1062" s="734"/>
      <c r="FN1062" s="734"/>
      <c r="FO1062" s="734"/>
      <c r="FP1062" s="734"/>
      <c r="FQ1062" s="734"/>
      <c r="FR1062" s="734"/>
      <c r="FS1062" s="734"/>
      <c r="FT1062" s="734"/>
      <c r="FU1062" s="734"/>
      <c r="FV1062" s="734"/>
      <c r="FW1062" s="734"/>
      <c r="FX1062" s="734"/>
      <c r="FY1062" s="734"/>
      <c r="FZ1062" s="734"/>
      <c r="GA1062" s="734"/>
      <c r="GB1062" s="734"/>
      <c r="GC1062" s="734"/>
      <c r="GD1062" s="734"/>
      <c r="GE1062" s="734"/>
      <c r="GF1062" s="734"/>
      <c r="GG1062" s="734"/>
      <c r="GH1062" s="734"/>
      <c r="GI1062" s="734"/>
      <c r="GJ1062" s="734"/>
      <c r="GK1062" s="734"/>
      <c r="GL1062" s="734"/>
      <c r="GM1062" s="734"/>
      <c r="GN1062" s="734"/>
      <c r="GO1062" s="734"/>
      <c r="GP1062" s="734"/>
      <c r="GQ1062" s="734"/>
      <c r="GR1062" s="734"/>
      <c r="GS1062" s="734"/>
      <c r="GT1062" s="734"/>
      <c r="GU1062" s="734"/>
      <c r="GV1062" s="734"/>
      <c r="GW1062" s="734"/>
      <c r="GX1062" s="734"/>
      <c r="GY1062" s="734"/>
      <c r="GZ1062" s="734"/>
      <c r="HA1062" s="734"/>
      <c r="HB1062" s="734"/>
      <c r="HC1062" s="734"/>
      <c r="HD1062" s="734"/>
      <c r="HE1062" s="734"/>
      <c r="HF1062" s="734"/>
      <c r="HG1062" s="734"/>
      <c r="HH1062" s="734"/>
      <c r="HI1062" s="734"/>
      <c r="HJ1062" s="734"/>
      <c r="HK1062" s="734"/>
      <c r="HL1062" s="734"/>
      <c r="HM1062" s="734"/>
      <c r="HN1062" s="734"/>
      <c r="HO1062" s="734"/>
      <c r="HP1062" s="734"/>
      <c r="HQ1062" s="734"/>
      <c r="HR1062" s="734"/>
      <c r="HS1062" s="734"/>
      <c r="HT1062" s="734"/>
      <c r="HU1062" s="734"/>
      <c r="HV1062" s="734"/>
      <c r="HW1062" s="734"/>
      <c r="HX1062" s="734"/>
      <c r="HY1062" s="734"/>
      <c r="HZ1062" s="734"/>
      <c r="IA1062" s="734"/>
      <c r="IB1062" s="734"/>
      <c r="IC1062" s="734"/>
      <c r="ID1062" s="734"/>
      <c r="IE1062" s="734"/>
      <c r="IF1062" s="734"/>
      <c r="IG1062" s="734"/>
      <c r="IH1062" s="734"/>
      <c r="II1062" s="734"/>
      <c r="IJ1062" s="734"/>
      <c r="IK1062" s="734"/>
      <c r="IL1062" s="734"/>
      <c r="IM1062" s="734"/>
      <c r="IN1062" s="734"/>
      <c r="IO1062" s="734"/>
      <c r="IP1062" s="734"/>
      <c r="IQ1062" s="734"/>
      <c r="IR1062" s="734"/>
      <c r="IS1062" s="734"/>
      <c r="IT1062" s="734"/>
      <c r="IU1062" s="734"/>
      <c r="IV1062" s="734"/>
      <c r="IW1062" s="734"/>
      <c r="IX1062" s="734"/>
    </row>
    <row r="1063" spans="1:259" ht="12.95" customHeight="1">
      <c r="A1063" s="398" t="s">
        <v>317</v>
      </c>
      <c r="B1063" s="260"/>
      <c r="C1063" s="260"/>
      <c r="D1063" s="420">
        <v>270001621</v>
      </c>
      <c r="E1063" s="421" t="s">
        <v>4298</v>
      </c>
      <c r="F1063" s="421"/>
      <c r="G1063" s="400"/>
      <c r="H1063" s="260"/>
      <c r="I1063" s="48" t="s">
        <v>2740</v>
      </c>
      <c r="J1063" s="48" t="s">
        <v>2741</v>
      </c>
      <c r="K1063" s="48" t="s">
        <v>2742</v>
      </c>
      <c r="L1063" s="48" t="s">
        <v>103</v>
      </c>
      <c r="M1063" s="393"/>
      <c r="N1063" s="48"/>
      <c r="O1063" s="166" t="s">
        <v>105</v>
      </c>
      <c r="P1063" s="166" t="s">
        <v>106</v>
      </c>
      <c r="Q1063" s="48" t="s">
        <v>107</v>
      </c>
      <c r="R1063" s="166" t="s">
        <v>1092</v>
      </c>
      <c r="S1063" s="48" t="s">
        <v>109</v>
      </c>
      <c r="T1063" s="166" t="s">
        <v>106</v>
      </c>
      <c r="U1063" s="48" t="s">
        <v>121</v>
      </c>
      <c r="V1063" s="48" t="s">
        <v>111</v>
      </c>
      <c r="W1063" s="166">
        <v>60</v>
      </c>
      <c r="X1063" s="48" t="s">
        <v>112</v>
      </c>
      <c r="Y1063" s="166"/>
      <c r="Z1063" s="166"/>
      <c r="AA1063" s="166"/>
      <c r="AB1063" s="407"/>
      <c r="AC1063" s="48">
        <v>90</v>
      </c>
      <c r="AD1063" s="48">
        <v>10</v>
      </c>
      <c r="AE1063" s="408" t="s">
        <v>321</v>
      </c>
      <c r="AF1063" s="48" t="s">
        <v>114</v>
      </c>
      <c r="AG1063" s="409">
        <v>385</v>
      </c>
      <c r="AH1063" s="410">
        <v>82.5</v>
      </c>
      <c r="AI1063" s="32">
        <v>0</v>
      </c>
      <c r="AJ1063" s="33">
        <f t="shared" si="60"/>
        <v>0</v>
      </c>
      <c r="AK1063" s="35"/>
      <c r="AL1063" s="34"/>
      <c r="AM1063" s="34"/>
      <c r="AN1063" s="40" t="s">
        <v>115</v>
      </c>
      <c r="AO1063" s="48"/>
      <c r="AP1063" s="48"/>
      <c r="AQ1063" s="48"/>
      <c r="AR1063" s="48"/>
      <c r="AS1063" s="48" t="s">
        <v>2744</v>
      </c>
      <c r="AT1063" s="48"/>
      <c r="AU1063" s="48"/>
      <c r="AV1063" s="48"/>
      <c r="AW1063" s="411"/>
      <c r="AX1063" s="411"/>
      <c r="AY1063" s="411"/>
      <c r="AZ1063" s="399"/>
      <c r="BA1063" s="385" t="s">
        <v>4044</v>
      </c>
      <c r="BB1063" s="386">
        <v>22100488</v>
      </c>
      <c r="BC1063" s="386"/>
      <c r="BD1063" s="209"/>
      <c r="BE1063" s="983">
        <v>949</v>
      </c>
      <c r="BF1063" s="1530"/>
      <c r="BG1063" s="1530"/>
      <c r="BH1063" s="1530"/>
      <c r="BI1063" s="1530"/>
      <c r="BJ1063" s="1530"/>
      <c r="BK1063" s="1530"/>
      <c r="BL1063" s="1530"/>
      <c r="BM1063" s="1530"/>
      <c r="BN1063" s="1530"/>
      <c r="BO1063" s="1530"/>
      <c r="BP1063" s="1530"/>
      <c r="BQ1063" s="1530"/>
      <c r="BR1063" s="1530"/>
      <c r="BS1063" s="1530"/>
      <c r="BT1063" s="1530"/>
      <c r="BU1063" s="1530"/>
      <c r="BV1063" s="1530"/>
      <c r="BW1063" s="1530"/>
      <c r="BX1063" s="1530"/>
      <c r="BY1063" s="1530"/>
      <c r="BZ1063" s="1530"/>
      <c r="CA1063" s="1530"/>
      <c r="CB1063" s="1530"/>
      <c r="CC1063" s="1530"/>
      <c r="CD1063" s="1530"/>
      <c r="CE1063" s="1530"/>
      <c r="CF1063" s="1530"/>
      <c r="CG1063" s="1530"/>
      <c r="CH1063" s="1530"/>
      <c r="CI1063" s="1530"/>
      <c r="CJ1063" s="1530"/>
      <c r="CK1063" s="1530"/>
      <c r="CL1063" s="1530"/>
      <c r="CM1063" s="1530"/>
      <c r="CN1063" s="1530"/>
      <c r="CO1063" s="1530"/>
      <c r="CP1063" s="1530"/>
      <c r="CQ1063" s="1530"/>
      <c r="CR1063" s="1530"/>
      <c r="CS1063" s="1530"/>
      <c r="CT1063" s="1530"/>
      <c r="CU1063" s="1530"/>
      <c r="CV1063" s="1530"/>
      <c r="CW1063" s="1530"/>
      <c r="CX1063" s="1530"/>
      <c r="CY1063" s="1530"/>
      <c r="CZ1063" s="1530"/>
      <c r="DA1063" s="1530"/>
      <c r="DB1063" s="1530"/>
      <c r="DC1063" s="1530"/>
      <c r="DD1063" s="1530"/>
      <c r="DE1063" s="1530"/>
      <c r="DF1063" s="1530"/>
      <c r="DG1063" s="1530"/>
      <c r="DH1063" s="1530"/>
      <c r="DI1063" s="1530"/>
      <c r="DJ1063" s="1530"/>
      <c r="DK1063" s="1530"/>
      <c r="DL1063" s="1530"/>
      <c r="DM1063" s="1530"/>
      <c r="DN1063" s="1530"/>
      <c r="DO1063" s="1530"/>
      <c r="DP1063" s="1530"/>
      <c r="DQ1063" s="1530"/>
      <c r="DR1063" s="1530"/>
      <c r="DS1063" s="1530"/>
      <c r="DT1063" s="1530"/>
      <c r="DU1063" s="1530"/>
      <c r="DV1063" s="1530"/>
      <c r="DW1063" s="1530"/>
      <c r="DX1063" s="1530"/>
      <c r="DY1063" s="1530"/>
      <c r="DZ1063" s="1530"/>
      <c r="EA1063" s="1530"/>
      <c r="EB1063" s="1530"/>
      <c r="EC1063" s="1530"/>
      <c r="ED1063" s="1530"/>
      <c r="EE1063" s="1530"/>
      <c r="EF1063" s="1530"/>
      <c r="EG1063" s="1530"/>
      <c r="EH1063" s="1530"/>
      <c r="EI1063" s="1530"/>
      <c r="EJ1063" s="1530"/>
      <c r="EK1063" s="1530"/>
      <c r="EL1063" s="1530"/>
      <c r="EM1063" s="1530"/>
      <c r="EN1063" s="1530"/>
      <c r="EO1063" s="1530"/>
      <c r="EP1063" s="1530"/>
      <c r="EQ1063" s="1530"/>
      <c r="ER1063" s="1530"/>
      <c r="ES1063" s="1530"/>
      <c r="ET1063" s="1530"/>
      <c r="EU1063" s="1530"/>
      <c r="EV1063" s="1530"/>
      <c r="EW1063" s="1530"/>
      <c r="EX1063" s="1530"/>
      <c r="EY1063" s="1530"/>
      <c r="EZ1063" s="1530"/>
      <c r="FA1063" s="1530"/>
      <c r="FB1063" s="1530"/>
      <c r="FC1063" s="1530"/>
      <c r="FD1063" s="1530"/>
      <c r="FE1063" s="1530"/>
      <c r="FF1063" s="1530"/>
      <c r="FG1063" s="1530"/>
      <c r="FH1063" s="1530"/>
      <c r="FI1063" s="1530"/>
      <c r="FJ1063" s="1530"/>
      <c r="FK1063" s="1530"/>
      <c r="FL1063" s="1530"/>
      <c r="FM1063" s="1530"/>
      <c r="FN1063" s="1530"/>
      <c r="FO1063" s="1530"/>
      <c r="FP1063" s="1530"/>
      <c r="FQ1063" s="1530"/>
      <c r="FR1063" s="1530"/>
      <c r="FS1063" s="1530"/>
      <c r="FT1063" s="1530"/>
      <c r="FU1063" s="1530"/>
      <c r="FV1063" s="1530"/>
      <c r="FW1063" s="1530"/>
      <c r="FX1063" s="1530"/>
      <c r="FY1063" s="1530"/>
      <c r="FZ1063" s="1530"/>
      <c r="GA1063" s="1530"/>
      <c r="GB1063" s="1530"/>
      <c r="GC1063" s="1530"/>
      <c r="GD1063" s="1530"/>
      <c r="GE1063" s="1530"/>
      <c r="GF1063" s="1530"/>
      <c r="GG1063" s="1530"/>
      <c r="GH1063" s="1530"/>
      <c r="GI1063" s="1530"/>
      <c r="GJ1063" s="1530"/>
      <c r="GK1063" s="1530"/>
      <c r="GL1063" s="1530"/>
      <c r="GM1063" s="1530"/>
      <c r="GN1063" s="1530"/>
      <c r="GO1063" s="1530"/>
      <c r="GP1063" s="1530"/>
      <c r="GQ1063" s="1530"/>
      <c r="GR1063" s="1530"/>
      <c r="GS1063" s="1530"/>
      <c r="GT1063" s="1530"/>
      <c r="GU1063" s="1530"/>
      <c r="GV1063" s="1530"/>
      <c r="GW1063" s="1530"/>
      <c r="GX1063" s="1530"/>
      <c r="GY1063" s="1530"/>
      <c r="GZ1063" s="1530"/>
      <c r="HA1063" s="1530"/>
      <c r="HB1063" s="1530"/>
      <c r="HC1063" s="1530"/>
      <c r="HD1063" s="1530"/>
      <c r="HE1063" s="1530"/>
      <c r="HF1063" s="1530"/>
      <c r="HG1063" s="1530"/>
      <c r="HH1063" s="1530"/>
      <c r="HI1063" s="1530"/>
      <c r="HJ1063" s="1530"/>
      <c r="HK1063" s="1530"/>
      <c r="HL1063" s="1530"/>
      <c r="HM1063" s="1530"/>
      <c r="HN1063" s="1530"/>
      <c r="HO1063" s="1530"/>
      <c r="HP1063" s="1530"/>
      <c r="HQ1063" s="1530"/>
      <c r="HR1063" s="1530"/>
      <c r="HS1063" s="1530"/>
      <c r="HT1063" s="1530"/>
      <c r="HU1063" s="1530"/>
      <c r="HV1063" s="1530"/>
      <c r="HW1063" s="1530"/>
      <c r="HX1063" s="1530"/>
      <c r="HY1063" s="1530"/>
      <c r="HZ1063" s="1530"/>
      <c r="IA1063" s="1530"/>
      <c r="IB1063" s="1530"/>
      <c r="IC1063" s="1530"/>
      <c r="ID1063" s="1530"/>
      <c r="IE1063" s="1530"/>
      <c r="IF1063" s="1530"/>
      <c r="IG1063" s="1530"/>
      <c r="IH1063" s="1530"/>
      <c r="II1063" s="1530"/>
      <c r="IJ1063" s="1530"/>
      <c r="IK1063" s="1530"/>
      <c r="IL1063" s="1530"/>
      <c r="IM1063" s="1530"/>
      <c r="IN1063" s="1530"/>
      <c r="IO1063" s="1530"/>
      <c r="IP1063" s="1530"/>
      <c r="IQ1063" s="1530"/>
      <c r="IR1063" s="1530"/>
      <c r="IS1063" s="1530"/>
      <c r="IT1063" s="1530"/>
      <c r="IU1063" s="1530"/>
      <c r="IV1063" s="1530"/>
      <c r="IW1063" s="1530"/>
      <c r="IX1063" s="1530"/>
    </row>
    <row r="1064" spans="1:259" ht="12.95" customHeight="1">
      <c r="A1064" s="836" t="s">
        <v>317</v>
      </c>
      <c r="B1064" s="524"/>
      <c r="C1064" s="524"/>
      <c r="D1064" s="765">
        <v>270001621</v>
      </c>
      <c r="E1064" s="779" t="s">
        <v>4794</v>
      </c>
      <c r="F1064" s="779"/>
      <c r="G1064" s="524"/>
      <c r="H1064" s="814"/>
      <c r="I1064" s="779" t="s">
        <v>2740</v>
      </c>
      <c r="J1064" s="1222" t="s">
        <v>2741</v>
      </c>
      <c r="K1064" s="780" t="s">
        <v>2742</v>
      </c>
      <c r="L1064" s="765" t="s">
        <v>103</v>
      </c>
      <c r="M1064" s="781"/>
      <c r="N1064" s="781"/>
      <c r="O1064" s="64" t="s">
        <v>105</v>
      </c>
      <c r="P1064" s="782">
        <v>230000000</v>
      </c>
      <c r="Q1064" s="782" t="s">
        <v>107</v>
      </c>
      <c r="R1064" s="766" t="s">
        <v>3118</v>
      </c>
      <c r="S1064" s="470" t="s">
        <v>109</v>
      </c>
      <c r="T1064" s="398" t="s">
        <v>106</v>
      </c>
      <c r="U1064" s="770" t="s">
        <v>121</v>
      </c>
      <c r="V1064" s="770" t="s">
        <v>111</v>
      </c>
      <c r="W1064" s="766">
        <v>60</v>
      </c>
      <c r="X1064" s="782" t="s">
        <v>112</v>
      </c>
      <c r="Y1064" s="781"/>
      <c r="Z1064" s="781"/>
      <c r="AA1064" s="781"/>
      <c r="AB1064" s="506">
        <v>0</v>
      </c>
      <c r="AC1064" s="401">
        <v>90</v>
      </c>
      <c r="AD1064" s="401">
        <v>10</v>
      </c>
      <c r="AE1064" s="792" t="s">
        <v>321</v>
      </c>
      <c r="AF1064" s="783" t="s">
        <v>114</v>
      </c>
      <c r="AG1064" s="784">
        <v>385</v>
      </c>
      <c r="AH1064" s="785">
        <v>82.5</v>
      </c>
      <c r="AI1064" s="739">
        <v>31762.5</v>
      </c>
      <c r="AJ1064" s="739">
        <f t="shared" si="60"/>
        <v>35574</v>
      </c>
      <c r="AK1064" s="740"/>
      <c r="AL1064" s="741"/>
      <c r="AM1064" s="741"/>
      <c r="AN1064" s="786" t="s">
        <v>115</v>
      </c>
      <c r="AO1064" s="786"/>
      <c r="AP1064" s="786"/>
      <c r="AQ1064" s="786"/>
      <c r="AR1064" s="786"/>
      <c r="AS1064" s="780" t="s">
        <v>2744</v>
      </c>
      <c r="AT1064" s="781"/>
      <c r="AU1064" s="781"/>
      <c r="AV1064" s="781"/>
      <c r="AW1064" s="781"/>
      <c r="AX1064" s="781"/>
      <c r="AY1064" s="781"/>
      <c r="AZ1064" s="781"/>
      <c r="BA1064" s="787"/>
      <c r="BB1064" s="326"/>
      <c r="BC1064" s="326"/>
      <c r="BD1064" s="106"/>
      <c r="BE1064" s="983">
        <v>950</v>
      </c>
    </row>
    <row r="1065" spans="1:259" ht="12.95" customHeight="1">
      <c r="A1065" s="61" t="s">
        <v>317</v>
      </c>
      <c r="B1065" s="213"/>
      <c r="C1065" s="213"/>
      <c r="D1065" s="131">
        <v>270003118</v>
      </c>
      <c r="E1065" s="216" t="s">
        <v>3702</v>
      </c>
      <c r="F1065" s="216"/>
      <c r="G1065" s="217">
        <v>22100489</v>
      </c>
      <c r="H1065" s="338"/>
      <c r="I1065" s="48" t="s">
        <v>2740</v>
      </c>
      <c r="J1065" s="223" t="s">
        <v>2741</v>
      </c>
      <c r="K1065" s="48" t="s">
        <v>2742</v>
      </c>
      <c r="L1065" s="48" t="s">
        <v>103</v>
      </c>
      <c r="M1065" s="146" t="s">
        <v>104</v>
      </c>
      <c r="N1065" s="48"/>
      <c r="O1065" s="166" t="s">
        <v>105</v>
      </c>
      <c r="P1065" s="166" t="s">
        <v>106</v>
      </c>
      <c r="Q1065" s="48" t="s">
        <v>107</v>
      </c>
      <c r="R1065" s="166" t="s">
        <v>1092</v>
      </c>
      <c r="S1065" s="48" t="s">
        <v>109</v>
      </c>
      <c r="T1065" s="166" t="s">
        <v>106</v>
      </c>
      <c r="U1065" s="48" t="s">
        <v>121</v>
      </c>
      <c r="V1065" s="48" t="s">
        <v>111</v>
      </c>
      <c r="W1065" s="167">
        <v>60</v>
      </c>
      <c r="X1065" s="48" t="s">
        <v>112</v>
      </c>
      <c r="Y1065" s="166"/>
      <c r="Z1065" s="166"/>
      <c r="AA1065" s="166"/>
      <c r="AB1065" s="168"/>
      <c r="AC1065" s="169">
        <v>90</v>
      </c>
      <c r="AD1065" s="169">
        <v>10</v>
      </c>
      <c r="AE1065" s="170" t="s">
        <v>321</v>
      </c>
      <c r="AF1065" s="171" t="s">
        <v>114</v>
      </c>
      <c r="AG1065" s="172">
        <v>162</v>
      </c>
      <c r="AH1065" s="173">
        <v>222.63</v>
      </c>
      <c r="AI1065" s="32">
        <v>0</v>
      </c>
      <c r="AJ1065" s="33">
        <f t="shared" si="60"/>
        <v>0</v>
      </c>
      <c r="AK1065" s="154"/>
      <c r="AL1065" s="154"/>
      <c r="AM1065" s="154"/>
      <c r="AN1065" s="40" t="s">
        <v>115</v>
      </c>
      <c r="AO1065" s="48"/>
      <c r="AP1065" s="48"/>
      <c r="AQ1065" s="48"/>
      <c r="AR1065" s="48"/>
      <c r="AS1065" s="48" t="s">
        <v>2745</v>
      </c>
      <c r="AT1065" s="48"/>
      <c r="AU1065" s="48"/>
      <c r="AV1065" s="48"/>
      <c r="AW1065" s="75"/>
      <c r="AX1065" s="75"/>
      <c r="AY1065" s="75"/>
      <c r="AZ1065" s="75"/>
      <c r="BA1065" s="381"/>
      <c r="BB1065" s="381"/>
      <c r="BC1065" s="156"/>
      <c r="BD1065" s="156"/>
      <c r="BE1065" s="983">
        <v>951</v>
      </c>
    </row>
    <row r="1066" spans="1:259" ht="12.95" customHeight="1">
      <c r="A1066" s="398" t="s">
        <v>317</v>
      </c>
      <c r="B1066" s="201"/>
      <c r="C1066" s="201"/>
      <c r="D1066" s="1571">
        <v>270003118</v>
      </c>
      <c r="E1066" s="1593" t="s">
        <v>4299</v>
      </c>
      <c r="F1066" s="1593"/>
      <c r="G1066" s="1625"/>
      <c r="H1066" s="201"/>
      <c r="I1066" s="1176" t="s">
        <v>2740</v>
      </c>
      <c r="J1066" s="1176" t="s">
        <v>2741</v>
      </c>
      <c r="K1066" s="1176" t="s">
        <v>2742</v>
      </c>
      <c r="L1066" s="1176" t="s">
        <v>103</v>
      </c>
      <c r="M1066" s="388"/>
      <c r="N1066" s="1176"/>
      <c r="O1066" s="1702" t="s">
        <v>105</v>
      </c>
      <c r="P1066" s="1702" t="s">
        <v>106</v>
      </c>
      <c r="Q1066" s="1176" t="s">
        <v>107</v>
      </c>
      <c r="R1066" s="1702" t="s">
        <v>1092</v>
      </c>
      <c r="S1066" s="1176" t="s">
        <v>109</v>
      </c>
      <c r="T1066" s="1702" t="s">
        <v>106</v>
      </c>
      <c r="U1066" s="1176" t="s">
        <v>121</v>
      </c>
      <c r="V1066" s="1176" t="s">
        <v>111</v>
      </c>
      <c r="W1066" s="1702">
        <v>60</v>
      </c>
      <c r="X1066" s="1176" t="s">
        <v>112</v>
      </c>
      <c r="Y1066" s="1702"/>
      <c r="Z1066" s="1702"/>
      <c r="AA1066" s="1702"/>
      <c r="AB1066" s="1750"/>
      <c r="AC1066" s="1176">
        <v>90</v>
      </c>
      <c r="AD1066" s="1176">
        <v>10</v>
      </c>
      <c r="AE1066" s="1770" t="s">
        <v>321</v>
      </c>
      <c r="AF1066" s="1176" t="s">
        <v>114</v>
      </c>
      <c r="AG1066" s="1789">
        <v>286</v>
      </c>
      <c r="AH1066" s="1797">
        <v>222.63</v>
      </c>
      <c r="AI1066" s="1802">
        <f>AH1066*AG1066</f>
        <v>63672.18</v>
      </c>
      <c r="AJ1066" s="1802">
        <f t="shared" si="60"/>
        <v>71312.841600000014</v>
      </c>
      <c r="AK1066" s="1824"/>
      <c r="AL1066" s="1802"/>
      <c r="AM1066" s="1802"/>
      <c r="AN1066" s="389" t="s">
        <v>115</v>
      </c>
      <c r="AO1066" s="1176"/>
      <c r="AP1066" s="1176"/>
      <c r="AQ1066" s="1176"/>
      <c r="AR1066" s="1176"/>
      <c r="AS1066" s="1176" t="s">
        <v>2745</v>
      </c>
      <c r="AT1066" s="1176"/>
      <c r="AU1066" s="1176"/>
      <c r="AV1066" s="1176"/>
      <c r="AW1066" s="775"/>
      <c r="AX1066" s="775"/>
      <c r="AY1066" s="775"/>
      <c r="AZ1066" s="1892"/>
      <c r="BA1066" s="385" t="s">
        <v>4045</v>
      </c>
      <c r="BB1066" s="386">
        <v>22100489</v>
      </c>
      <c r="BC1066" s="386"/>
      <c r="BD1066" s="209"/>
      <c r="BE1066" s="983">
        <v>952</v>
      </c>
    </row>
    <row r="1067" spans="1:259" s="201" customFormat="1" ht="13.15" customHeight="1">
      <c r="A1067" s="61" t="s">
        <v>317</v>
      </c>
      <c r="B1067" s="213"/>
      <c r="C1067" s="213"/>
      <c r="D1067" s="131">
        <v>270006044</v>
      </c>
      <c r="E1067" s="216" t="s">
        <v>3703</v>
      </c>
      <c r="F1067" s="216"/>
      <c r="G1067" s="217">
        <v>22100490</v>
      </c>
      <c r="H1067" s="48"/>
      <c r="I1067" s="48" t="s">
        <v>2740</v>
      </c>
      <c r="J1067" s="48" t="s">
        <v>2741</v>
      </c>
      <c r="K1067" s="48" t="s">
        <v>2742</v>
      </c>
      <c r="L1067" s="48" t="s">
        <v>103</v>
      </c>
      <c r="M1067" s="146" t="s">
        <v>104</v>
      </c>
      <c r="N1067" s="48"/>
      <c r="O1067" s="166" t="s">
        <v>105</v>
      </c>
      <c r="P1067" s="166" t="s">
        <v>106</v>
      </c>
      <c r="Q1067" s="48" t="s">
        <v>107</v>
      </c>
      <c r="R1067" s="166" t="s">
        <v>1092</v>
      </c>
      <c r="S1067" s="48" t="s">
        <v>109</v>
      </c>
      <c r="T1067" s="166" t="s">
        <v>106</v>
      </c>
      <c r="U1067" s="48" t="s">
        <v>121</v>
      </c>
      <c r="V1067" s="48" t="s">
        <v>111</v>
      </c>
      <c r="W1067" s="167">
        <v>60</v>
      </c>
      <c r="X1067" s="48" t="s">
        <v>112</v>
      </c>
      <c r="Y1067" s="166"/>
      <c r="Z1067" s="166"/>
      <c r="AA1067" s="166"/>
      <c r="AB1067" s="168"/>
      <c r="AC1067" s="169">
        <v>90</v>
      </c>
      <c r="AD1067" s="169">
        <v>10</v>
      </c>
      <c r="AE1067" s="170" t="s">
        <v>321</v>
      </c>
      <c r="AF1067" s="171" t="s">
        <v>114</v>
      </c>
      <c r="AG1067" s="172">
        <v>95</v>
      </c>
      <c r="AH1067" s="173">
        <v>381.25</v>
      </c>
      <c r="AI1067" s="32">
        <v>0</v>
      </c>
      <c r="AJ1067" s="33">
        <f t="shared" si="60"/>
        <v>0</v>
      </c>
      <c r="AK1067" s="154"/>
      <c r="AL1067" s="154"/>
      <c r="AM1067" s="154"/>
      <c r="AN1067" s="40" t="s">
        <v>115</v>
      </c>
      <c r="AO1067" s="48"/>
      <c r="AP1067" s="48"/>
      <c r="AQ1067" s="48"/>
      <c r="AR1067" s="48"/>
      <c r="AS1067" s="48" t="s">
        <v>2746</v>
      </c>
      <c r="AT1067" s="48"/>
      <c r="AU1067" s="48"/>
      <c r="AV1067" s="48"/>
      <c r="AW1067" s="75"/>
      <c r="AX1067" s="75"/>
      <c r="AY1067" s="75"/>
      <c r="AZ1067" s="75"/>
      <c r="BA1067" s="76"/>
      <c r="BB1067" s="76"/>
      <c r="BC1067" s="156"/>
      <c r="BD1067" s="156"/>
      <c r="BE1067" s="983">
        <v>953</v>
      </c>
    </row>
    <row r="1068" spans="1:259" s="201" customFormat="1" ht="13.15" customHeight="1">
      <c r="A1068" s="398" t="s">
        <v>317</v>
      </c>
      <c r="B1068" s="260"/>
      <c r="C1068" s="260"/>
      <c r="D1068" s="420">
        <v>270006044</v>
      </c>
      <c r="E1068" s="421" t="s">
        <v>4300</v>
      </c>
      <c r="F1068" s="421"/>
      <c r="G1068" s="400"/>
      <c r="H1068" s="260"/>
      <c r="I1068" s="48" t="s">
        <v>2740</v>
      </c>
      <c r="J1068" s="48" t="s">
        <v>2741</v>
      </c>
      <c r="K1068" s="48" t="s">
        <v>2742</v>
      </c>
      <c r="L1068" s="48" t="s">
        <v>103</v>
      </c>
      <c r="M1068" s="393"/>
      <c r="N1068" s="48"/>
      <c r="O1068" s="166" t="s">
        <v>105</v>
      </c>
      <c r="P1068" s="166" t="s">
        <v>106</v>
      </c>
      <c r="Q1068" s="48" t="s">
        <v>107</v>
      </c>
      <c r="R1068" s="166" t="s">
        <v>1092</v>
      </c>
      <c r="S1068" s="48" t="s">
        <v>109</v>
      </c>
      <c r="T1068" s="166" t="s">
        <v>106</v>
      </c>
      <c r="U1068" s="48" t="s">
        <v>121</v>
      </c>
      <c r="V1068" s="48" t="s">
        <v>111</v>
      </c>
      <c r="W1068" s="166">
        <v>60</v>
      </c>
      <c r="X1068" s="48" t="s">
        <v>112</v>
      </c>
      <c r="Y1068" s="166"/>
      <c r="Z1068" s="166"/>
      <c r="AA1068" s="166"/>
      <c r="AB1068" s="407"/>
      <c r="AC1068" s="48">
        <v>90</v>
      </c>
      <c r="AD1068" s="48">
        <v>10</v>
      </c>
      <c r="AE1068" s="408" t="s">
        <v>321</v>
      </c>
      <c r="AF1068" s="48" t="s">
        <v>114</v>
      </c>
      <c r="AG1068" s="409">
        <v>145</v>
      </c>
      <c r="AH1068" s="410">
        <v>381.25</v>
      </c>
      <c r="AI1068" s="34">
        <f>AH1068*AG1068</f>
        <v>55281.25</v>
      </c>
      <c r="AJ1068" s="34">
        <f t="shared" si="60"/>
        <v>61915.000000000007</v>
      </c>
      <c r="AK1068" s="35"/>
      <c r="AL1068" s="34"/>
      <c r="AM1068" s="34"/>
      <c r="AN1068" s="40" t="s">
        <v>115</v>
      </c>
      <c r="AO1068" s="48"/>
      <c r="AP1068" s="48"/>
      <c r="AQ1068" s="48"/>
      <c r="AR1068" s="48"/>
      <c r="AS1068" s="48" t="s">
        <v>2746</v>
      </c>
      <c r="AT1068" s="48"/>
      <c r="AU1068" s="48"/>
      <c r="AV1068" s="48"/>
      <c r="AW1068" s="411"/>
      <c r="AX1068" s="411"/>
      <c r="AY1068" s="411"/>
      <c r="AZ1068" s="399"/>
      <c r="BA1068" s="395" t="s">
        <v>4046</v>
      </c>
      <c r="BB1068" s="504">
        <v>22100490</v>
      </c>
      <c r="BC1068" s="386"/>
      <c r="BD1068" s="209"/>
      <c r="BE1068" s="983">
        <v>954</v>
      </c>
    </row>
    <row r="1069" spans="1:259" s="201" customFormat="1" ht="13.15" customHeight="1">
      <c r="A1069" s="61" t="s">
        <v>317</v>
      </c>
      <c r="B1069" s="213"/>
      <c r="C1069" s="213"/>
      <c r="D1069" s="131">
        <v>270009022</v>
      </c>
      <c r="E1069" s="216" t="s">
        <v>3704</v>
      </c>
      <c r="F1069" s="216"/>
      <c r="G1069" s="217">
        <v>22100491</v>
      </c>
      <c r="H1069" s="48"/>
      <c r="I1069" s="48" t="s">
        <v>2740</v>
      </c>
      <c r="J1069" s="48" t="s">
        <v>2741</v>
      </c>
      <c r="K1069" s="48" t="s">
        <v>2742</v>
      </c>
      <c r="L1069" s="48" t="s">
        <v>103</v>
      </c>
      <c r="M1069" s="146" t="s">
        <v>104</v>
      </c>
      <c r="N1069" s="48"/>
      <c r="O1069" s="166" t="s">
        <v>105</v>
      </c>
      <c r="P1069" s="166" t="s">
        <v>106</v>
      </c>
      <c r="Q1069" s="48" t="s">
        <v>107</v>
      </c>
      <c r="R1069" s="166" t="s">
        <v>1092</v>
      </c>
      <c r="S1069" s="48" t="s">
        <v>109</v>
      </c>
      <c r="T1069" s="166" t="s">
        <v>106</v>
      </c>
      <c r="U1069" s="48" t="s">
        <v>121</v>
      </c>
      <c r="V1069" s="48" t="s">
        <v>111</v>
      </c>
      <c r="W1069" s="167">
        <v>60</v>
      </c>
      <c r="X1069" s="48" t="s">
        <v>112</v>
      </c>
      <c r="Y1069" s="166"/>
      <c r="Z1069" s="166"/>
      <c r="AA1069" s="166"/>
      <c r="AB1069" s="168"/>
      <c r="AC1069" s="169">
        <v>90</v>
      </c>
      <c r="AD1069" s="169">
        <v>10</v>
      </c>
      <c r="AE1069" s="170" t="s">
        <v>321</v>
      </c>
      <c r="AF1069" s="171" t="s">
        <v>114</v>
      </c>
      <c r="AG1069" s="172">
        <v>184</v>
      </c>
      <c r="AH1069" s="173">
        <v>278.39999999999998</v>
      </c>
      <c r="AI1069" s="152">
        <f>AG1069*AH1069</f>
        <v>51225.599999999999</v>
      </c>
      <c r="AJ1069" s="153">
        <f t="shared" si="60"/>
        <v>57372.672000000006</v>
      </c>
      <c r="AK1069" s="154"/>
      <c r="AL1069" s="154"/>
      <c r="AM1069" s="154"/>
      <c r="AN1069" s="40" t="s">
        <v>115</v>
      </c>
      <c r="AO1069" s="48"/>
      <c r="AP1069" s="48"/>
      <c r="AQ1069" s="48"/>
      <c r="AR1069" s="48"/>
      <c r="AS1069" s="48" t="s">
        <v>2747</v>
      </c>
      <c r="AT1069" s="48"/>
      <c r="AU1069" s="48"/>
      <c r="AV1069" s="48"/>
      <c r="AW1069" s="75"/>
      <c r="AX1069" s="75"/>
      <c r="AY1069" s="75"/>
      <c r="AZ1069" s="75"/>
      <c r="BA1069" s="76"/>
      <c r="BB1069" s="76"/>
      <c r="BC1069" s="156"/>
      <c r="BD1069" s="156"/>
      <c r="BE1069" s="983">
        <v>955</v>
      </c>
    </row>
    <row r="1070" spans="1:259" s="201" customFormat="1" ht="12.75" customHeight="1">
      <c r="A1070" s="61" t="s">
        <v>317</v>
      </c>
      <c r="B1070" s="213"/>
      <c r="C1070" s="213"/>
      <c r="D1070" s="131">
        <v>270000063</v>
      </c>
      <c r="E1070" s="216" t="s">
        <v>1230</v>
      </c>
      <c r="F1070" s="216"/>
      <c r="G1070" s="217">
        <v>22100453</v>
      </c>
      <c r="H1070" s="48"/>
      <c r="I1070" s="48" t="s">
        <v>2748</v>
      </c>
      <c r="J1070" s="48" t="s">
        <v>2749</v>
      </c>
      <c r="K1070" s="48" t="s">
        <v>320</v>
      </c>
      <c r="L1070" s="48" t="s">
        <v>103</v>
      </c>
      <c r="M1070" s="146" t="s">
        <v>925</v>
      </c>
      <c r="N1070" s="48" t="s">
        <v>2259</v>
      </c>
      <c r="O1070" s="166" t="s">
        <v>83</v>
      </c>
      <c r="P1070" s="166" t="s">
        <v>106</v>
      </c>
      <c r="Q1070" s="48" t="s">
        <v>107</v>
      </c>
      <c r="R1070" s="166" t="s">
        <v>1092</v>
      </c>
      <c r="S1070" s="48" t="s">
        <v>109</v>
      </c>
      <c r="T1070" s="166" t="s">
        <v>106</v>
      </c>
      <c r="U1070" s="48" t="s">
        <v>121</v>
      </c>
      <c r="V1070" s="48" t="s">
        <v>111</v>
      </c>
      <c r="W1070" s="167">
        <v>60</v>
      </c>
      <c r="X1070" s="48" t="s">
        <v>112</v>
      </c>
      <c r="Y1070" s="166"/>
      <c r="Z1070" s="166"/>
      <c r="AA1070" s="166"/>
      <c r="AB1070" s="168">
        <v>30</v>
      </c>
      <c r="AC1070" s="169">
        <v>60</v>
      </c>
      <c r="AD1070" s="169">
        <v>10</v>
      </c>
      <c r="AE1070" s="170" t="s">
        <v>128</v>
      </c>
      <c r="AF1070" s="171" t="s">
        <v>114</v>
      </c>
      <c r="AG1070" s="172">
        <v>7015</v>
      </c>
      <c r="AH1070" s="173">
        <v>63.25</v>
      </c>
      <c r="AI1070" s="32">
        <v>0</v>
      </c>
      <c r="AJ1070" s="33">
        <f t="shared" si="60"/>
        <v>0</v>
      </c>
      <c r="AK1070" s="154"/>
      <c r="AL1070" s="154"/>
      <c r="AM1070" s="154"/>
      <c r="AN1070" s="40" t="s">
        <v>115</v>
      </c>
      <c r="AO1070" s="48"/>
      <c r="AP1070" s="48"/>
      <c r="AQ1070" s="48"/>
      <c r="AR1070" s="48"/>
      <c r="AS1070" s="48" t="s">
        <v>2750</v>
      </c>
      <c r="AT1070" s="48"/>
      <c r="AU1070" s="48"/>
      <c r="AV1070" s="48"/>
      <c r="AW1070" s="75"/>
      <c r="AX1070" s="75"/>
      <c r="AY1070" s="75"/>
      <c r="AZ1070" s="75"/>
      <c r="BA1070" s="76"/>
      <c r="BB1070" s="76"/>
      <c r="BC1070" s="156"/>
      <c r="BD1070" s="156"/>
      <c r="BE1070" s="983">
        <v>956</v>
      </c>
    </row>
    <row r="1071" spans="1:259" s="201" customFormat="1" ht="12.75" customHeight="1">
      <c r="A1071" s="398" t="s">
        <v>317</v>
      </c>
      <c r="B1071" s="260"/>
      <c r="C1071" s="260"/>
      <c r="D1071" s="420">
        <v>270000063</v>
      </c>
      <c r="E1071" s="421" t="s">
        <v>4301</v>
      </c>
      <c r="F1071" s="421"/>
      <c r="G1071" s="400"/>
      <c r="H1071" s="260"/>
      <c r="I1071" s="48" t="s">
        <v>2748</v>
      </c>
      <c r="J1071" s="48" t="s">
        <v>2749</v>
      </c>
      <c r="K1071" s="48" t="s">
        <v>320</v>
      </c>
      <c r="L1071" s="48" t="s">
        <v>103</v>
      </c>
      <c r="M1071" s="393"/>
      <c r="N1071" s="48" t="s">
        <v>2259</v>
      </c>
      <c r="O1071" s="166" t="s">
        <v>83</v>
      </c>
      <c r="P1071" s="166" t="s">
        <v>106</v>
      </c>
      <c r="Q1071" s="48" t="s">
        <v>107</v>
      </c>
      <c r="R1071" s="166" t="s">
        <v>1092</v>
      </c>
      <c r="S1071" s="48" t="s">
        <v>109</v>
      </c>
      <c r="T1071" s="166" t="s">
        <v>106</v>
      </c>
      <c r="U1071" s="48" t="s">
        <v>121</v>
      </c>
      <c r="V1071" s="48" t="s">
        <v>111</v>
      </c>
      <c r="W1071" s="166">
        <v>60</v>
      </c>
      <c r="X1071" s="48" t="s">
        <v>112</v>
      </c>
      <c r="Y1071" s="166"/>
      <c r="Z1071" s="166"/>
      <c r="AA1071" s="166"/>
      <c r="AB1071" s="407">
        <v>30</v>
      </c>
      <c r="AC1071" s="48">
        <v>60</v>
      </c>
      <c r="AD1071" s="48">
        <v>10</v>
      </c>
      <c r="AE1071" s="408" t="s">
        <v>128</v>
      </c>
      <c r="AF1071" s="48" t="s">
        <v>114</v>
      </c>
      <c r="AG1071" s="409">
        <v>8290</v>
      </c>
      <c r="AH1071" s="410">
        <v>63.25</v>
      </c>
      <c r="AI1071" s="34">
        <f>AH1071*AG1071</f>
        <v>524342.5</v>
      </c>
      <c r="AJ1071" s="34">
        <f t="shared" si="60"/>
        <v>587263.60000000009</v>
      </c>
      <c r="AK1071" s="35"/>
      <c r="AL1071" s="34"/>
      <c r="AM1071" s="34"/>
      <c r="AN1071" s="40" t="s">
        <v>115</v>
      </c>
      <c r="AO1071" s="48"/>
      <c r="AP1071" s="48"/>
      <c r="AQ1071" s="48"/>
      <c r="AR1071" s="48"/>
      <c r="AS1071" s="48" t="s">
        <v>2750</v>
      </c>
      <c r="AT1071" s="48"/>
      <c r="AU1071" s="48"/>
      <c r="AV1071" s="48"/>
      <c r="AW1071" s="411"/>
      <c r="AX1071" s="411"/>
      <c r="AY1071" s="411"/>
      <c r="AZ1071" s="399"/>
      <c r="BA1071" s="395" t="s">
        <v>4047</v>
      </c>
      <c r="BB1071" s="386">
        <v>22100453</v>
      </c>
      <c r="BC1071" s="386"/>
      <c r="BD1071" s="209"/>
      <c r="BE1071" s="983">
        <v>957</v>
      </c>
    </row>
    <row r="1072" spans="1:259" s="201" customFormat="1" ht="12.75" customHeight="1">
      <c r="A1072" s="61" t="s">
        <v>317</v>
      </c>
      <c r="B1072" s="213"/>
      <c r="C1072" s="331"/>
      <c r="D1072" s="334">
        <v>270004656</v>
      </c>
      <c r="E1072" s="645" t="s">
        <v>1231</v>
      </c>
      <c r="F1072" s="642"/>
      <c r="G1072" s="336">
        <v>22100454</v>
      </c>
      <c r="H1072" s="177"/>
      <c r="I1072" s="223" t="s">
        <v>2748</v>
      </c>
      <c r="J1072" s="48" t="s">
        <v>2749</v>
      </c>
      <c r="K1072" s="48" t="s">
        <v>320</v>
      </c>
      <c r="L1072" s="48" t="s">
        <v>103</v>
      </c>
      <c r="M1072" s="233" t="s">
        <v>925</v>
      </c>
      <c r="N1072" s="48" t="s">
        <v>2259</v>
      </c>
      <c r="O1072" s="166" t="s">
        <v>83</v>
      </c>
      <c r="P1072" s="166" t="s">
        <v>106</v>
      </c>
      <c r="Q1072" s="48" t="s">
        <v>107</v>
      </c>
      <c r="R1072" s="667" t="s">
        <v>1092</v>
      </c>
      <c r="S1072" s="177" t="s">
        <v>109</v>
      </c>
      <c r="T1072" s="667" t="s">
        <v>106</v>
      </c>
      <c r="U1072" s="226" t="s">
        <v>121</v>
      </c>
      <c r="V1072" s="177" t="s">
        <v>111</v>
      </c>
      <c r="W1072" s="352">
        <v>60</v>
      </c>
      <c r="X1072" s="177" t="s">
        <v>112</v>
      </c>
      <c r="Y1072" s="179"/>
      <c r="Z1072" s="677"/>
      <c r="AA1072" s="179"/>
      <c r="AB1072" s="353">
        <v>30</v>
      </c>
      <c r="AC1072" s="354">
        <v>60</v>
      </c>
      <c r="AD1072" s="354">
        <v>10</v>
      </c>
      <c r="AE1072" s="356" t="s">
        <v>128</v>
      </c>
      <c r="AF1072" s="180" t="s">
        <v>114</v>
      </c>
      <c r="AG1072" s="361">
        <v>794</v>
      </c>
      <c r="AH1072" s="363">
        <v>402.5</v>
      </c>
      <c r="AI1072" s="365">
        <v>0</v>
      </c>
      <c r="AJ1072" s="33">
        <f t="shared" si="60"/>
        <v>0</v>
      </c>
      <c r="AK1072" s="181"/>
      <c r="AL1072" s="181"/>
      <c r="AM1072" s="154"/>
      <c r="AN1072" s="40" t="s">
        <v>115</v>
      </c>
      <c r="AO1072" s="48"/>
      <c r="AP1072" s="177"/>
      <c r="AQ1072" s="220"/>
      <c r="AR1072" s="48"/>
      <c r="AS1072" s="48" t="s">
        <v>2751</v>
      </c>
      <c r="AT1072" s="48"/>
      <c r="AU1072" s="48"/>
      <c r="AV1072" s="48"/>
      <c r="AW1072" s="75"/>
      <c r="AX1072" s="75"/>
      <c r="AY1072" s="75"/>
      <c r="AZ1072" s="75"/>
      <c r="BA1072" s="76"/>
      <c r="BB1072" s="381"/>
      <c r="BC1072" s="156"/>
      <c r="BD1072" s="156"/>
      <c r="BE1072" s="983">
        <v>958</v>
      </c>
    </row>
    <row r="1073" spans="1:258" s="201" customFormat="1" ht="12.75" customHeight="1">
      <c r="A1073" s="398" t="s">
        <v>317</v>
      </c>
      <c r="B1073" s="260"/>
      <c r="C1073" s="287"/>
      <c r="D1073" s="640">
        <v>270004656</v>
      </c>
      <c r="E1073" s="1599" t="s">
        <v>4302</v>
      </c>
      <c r="F1073" s="1593"/>
      <c r="G1073" s="651"/>
      <c r="H1073" s="287"/>
      <c r="I1073" s="223" t="s">
        <v>2748</v>
      </c>
      <c r="J1073" s="48" t="s">
        <v>2749</v>
      </c>
      <c r="K1073" s="48" t="s">
        <v>320</v>
      </c>
      <c r="L1073" s="48" t="s">
        <v>103</v>
      </c>
      <c r="M1073" s="423"/>
      <c r="N1073" s="48" t="s">
        <v>2259</v>
      </c>
      <c r="O1073" s="166" t="s">
        <v>83</v>
      </c>
      <c r="P1073" s="166" t="s">
        <v>106</v>
      </c>
      <c r="Q1073" s="48" t="s">
        <v>107</v>
      </c>
      <c r="R1073" s="667" t="s">
        <v>1092</v>
      </c>
      <c r="S1073" s="177" t="s">
        <v>109</v>
      </c>
      <c r="T1073" s="667" t="s">
        <v>106</v>
      </c>
      <c r="U1073" s="226" t="s">
        <v>121</v>
      </c>
      <c r="V1073" s="177" t="s">
        <v>111</v>
      </c>
      <c r="W1073" s="179">
        <v>60</v>
      </c>
      <c r="X1073" s="177" t="s">
        <v>112</v>
      </c>
      <c r="Y1073" s="179"/>
      <c r="Z1073" s="677"/>
      <c r="AA1073" s="179"/>
      <c r="AB1073" s="679">
        <v>30</v>
      </c>
      <c r="AC1073" s="177">
        <v>60</v>
      </c>
      <c r="AD1073" s="177">
        <v>10</v>
      </c>
      <c r="AE1073" s="690" t="s">
        <v>128</v>
      </c>
      <c r="AF1073" s="177" t="s">
        <v>114</v>
      </c>
      <c r="AG1073" s="695">
        <v>1774</v>
      </c>
      <c r="AH1073" s="700">
        <v>402.5</v>
      </c>
      <c r="AI1073" s="34">
        <f>AH1073*AG1073</f>
        <v>714035</v>
      </c>
      <c r="AJ1073" s="34">
        <f t="shared" si="60"/>
        <v>799719.20000000007</v>
      </c>
      <c r="AK1073" s="716"/>
      <c r="AL1073" s="707"/>
      <c r="AM1073" s="34"/>
      <c r="AN1073" s="40" t="s">
        <v>115</v>
      </c>
      <c r="AO1073" s="48"/>
      <c r="AP1073" s="177"/>
      <c r="AQ1073" s="220"/>
      <c r="AR1073" s="48"/>
      <c r="AS1073" s="48" t="s">
        <v>2751</v>
      </c>
      <c r="AT1073" s="48"/>
      <c r="AU1073" s="48"/>
      <c r="AV1073" s="48"/>
      <c r="AW1073" s="411"/>
      <c r="AX1073" s="411"/>
      <c r="AY1073" s="411"/>
      <c r="AZ1073" s="399"/>
      <c r="BA1073" s="395" t="s">
        <v>4048</v>
      </c>
      <c r="BB1073" s="386">
        <v>22100454</v>
      </c>
      <c r="BC1073" s="386"/>
      <c r="BD1073" s="209"/>
      <c r="BE1073" s="983">
        <v>959</v>
      </c>
    </row>
    <row r="1074" spans="1:258" s="201" customFormat="1" ht="12.75" customHeight="1">
      <c r="A1074" s="61" t="s">
        <v>317</v>
      </c>
      <c r="B1074" s="213"/>
      <c r="C1074" s="331"/>
      <c r="D1074" s="334">
        <v>270002278</v>
      </c>
      <c r="E1074" s="645" t="s">
        <v>3705</v>
      </c>
      <c r="F1074" s="642"/>
      <c r="G1074" s="336">
        <v>22100457</v>
      </c>
      <c r="H1074" s="177"/>
      <c r="I1074" s="223" t="s">
        <v>2752</v>
      </c>
      <c r="J1074" s="48" t="s">
        <v>2753</v>
      </c>
      <c r="K1074" s="48" t="s">
        <v>2754</v>
      </c>
      <c r="L1074" s="48" t="s">
        <v>103</v>
      </c>
      <c r="M1074" s="233" t="s">
        <v>104</v>
      </c>
      <c r="N1074" s="48" t="s">
        <v>120</v>
      </c>
      <c r="O1074" s="166" t="s">
        <v>83</v>
      </c>
      <c r="P1074" s="166" t="s">
        <v>106</v>
      </c>
      <c r="Q1074" s="48" t="s">
        <v>107</v>
      </c>
      <c r="R1074" s="667" t="s">
        <v>1092</v>
      </c>
      <c r="S1074" s="177" t="s">
        <v>109</v>
      </c>
      <c r="T1074" s="667" t="s">
        <v>106</v>
      </c>
      <c r="U1074" s="226" t="s">
        <v>121</v>
      </c>
      <c r="V1074" s="177" t="s">
        <v>111</v>
      </c>
      <c r="W1074" s="352">
        <v>60</v>
      </c>
      <c r="X1074" s="177" t="s">
        <v>112</v>
      </c>
      <c r="Y1074" s="179"/>
      <c r="Z1074" s="677"/>
      <c r="AA1074" s="179"/>
      <c r="AB1074" s="353">
        <v>30</v>
      </c>
      <c r="AC1074" s="354">
        <v>60</v>
      </c>
      <c r="AD1074" s="354">
        <v>10</v>
      </c>
      <c r="AE1074" s="356" t="s">
        <v>128</v>
      </c>
      <c r="AF1074" s="180" t="s">
        <v>114</v>
      </c>
      <c r="AG1074" s="361">
        <v>130</v>
      </c>
      <c r="AH1074" s="363">
        <v>57</v>
      </c>
      <c r="AI1074" s="365">
        <v>0</v>
      </c>
      <c r="AJ1074" s="33">
        <f t="shared" si="60"/>
        <v>0</v>
      </c>
      <c r="AK1074" s="181"/>
      <c r="AL1074" s="181"/>
      <c r="AM1074" s="154"/>
      <c r="AN1074" s="40" t="s">
        <v>115</v>
      </c>
      <c r="AO1074" s="48"/>
      <c r="AP1074" s="177"/>
      <c r="AQ1074" s="220"/>
      <c r="AR1074" s="48"/>
      <c r="AS1074" s="48" t="s">
        <v>2755</v>
      </c>
      <c r="AT1074" s="48"/>
      <c r="AU1074" s="48"/>
      <c r="AV1074" s="48"/>
      <c r="AW1074" s="75"/>
      <c r="AX1074" s="75"/>
      <c r="AY1074" s="75"/>
      <c r="AZ1074" s="75"/>
      <c r="BA1074" s="76"/>
      <c r="BB1074" s="381"/>
      <c r="BC1074" s="156"/>
      <c r="BD1074" s="156"/>
      <c r="BE1074" s="983">
        <v>960</v>
      </c>
    </row>
    <row r="1075" spans="1:258" s="201" customFormat="1" ht="12.75" customHeight="1">
      <c r="A1075" s="628" t="s">
        <v>317</v>
      </c>
      <c r="B1075" s="260"/>
      <c r="C1075" s="287"/>
      <c r="D1075" s="640">
        <v>270002278</v>
      </c>
      <c r="E1075" s="1599" t="s">
        <v>4303</v>
      </c>
      <c r="F1075" s="1593"/>
      <c r="G1075" s="651"/>
      <c r="H1075" s="287"/>
      <c r="I1075" s="177" t="s">
        <v>2752</v>
      </c>
      <c r="J1075" s="177" t="s">
        <v>2753</v>
      </c>
      <c r="K1075" s="177" t="s">
        <v>2754</v>
      </c>
      <c r="L1075" s="177" t="s">
        <v>103</v>
      </c>
      <c r="M1075" s="393"/>
      <c r="N1075" s="177"/>
      <c r="O1075" s="179" t="s">
        <v>105</v>
      </c>
      <c r="P1075" s="179" t="s">
        <v>106</v>
      </c>
      <c r="Q1075" s="177" t="s">
        <v>107</v>
      </c>
      <c r="R1075" s="179" t="s">
        <v>1092</v>
      </c>
      <c r="S1075" s="177" t="s">
        <v>109</v>
      </c>
      <c r="T1075" s="179" t="s">
        <v>106</v>
      </c>
      <c r="U1075" s="177" t="s">
        <v>121</v>
      </c>
      <c r="V1075" s="177" t="s">
        <v>111</v>
      </c>
      <c r="W1075" s="179">
        <v>60</v>
      </c>
      <c r="X1075" s="177" t="s">
        <v>112</v>
      </c>
      <c r="Y1075" s="166"/>
      <c r="Z1075" s="179"/>
      <c r="AA1075" s="179"/>
      <c r="AB1075" s="679"/>
      <c r="AC1075" s="177">
        <v>90</v>
      </c>
      <c r="AD1075" s="177">
        <v>10</v>
      </c>
      <c r="AE1075" s="690" t="s">
        <v>128</v>
      </c>
      <c r="AF1075" s="177" t="s">
        <v>114</v>
      </c>
      <c r="AG1075" s="695">
        <v>316</v>
      </c>
      <c r="AH1075" s="700">
        <v>57</v>
      </c>
      <c r="AI1075" s="365">
        <v>0</v>
      </c>
      <c r="AJ1075" s="248">
        <f t="shared" si="60"/>
        <v>0</v>
      </c>
      <c r="AK1075" s="716"/>
      <c r="AL1075" s="707"/>
      <c r="AM1075" s="707"/>
      <c r="AN1075" s="252" t="s">
        <v>115</v>
      </c>
      <c r="AO1075" s="48"/>
      <c r="AP1075" s="48"/>
      <c r="AQ1075" s="220"/>
      <c r="AR1075" s="48"/>
      <c r="AS1075" s="48" t="s">
        <v>2755</v>
      </c>
      <c r="AT1075" s="48"/>
      <c r="AU1075" s="48"/>
      <c r="AV1075" s="48"/>
      <c r="AW1075" s="411"/>
      <c r="AX1075" s="411"/>
      <c r="AY1075" s="411"/>
      <c r="AZ1075" s="399"/>
      <c r="BA1075" s="395" t="s">
        <v>4049</v>
      </c>
      <c r="BB1075" s="386">
        <v>22100457</v>
      </c>
      <c r="BC1075" s="386"/>
      <c r="BD1075" s="209"/>
      <c r="BE1075" s="983">
        <v>961</v>
      </c>
    </row>
    <row r="1076" spans="1:258" s="201" customFormat="1" ht="12.75" customHeight="1">
      <c r="A1076" s="836" t="s">
        <v>317</v>
      </c>
      <c r="B1076" s="524"/>
      <c r="C1076" s="821"/>
      <c r="D1076" s="839">
        <v>270002278</v>
      </c>
      <c r="E1076" s="1591" t="s">
        <v>4795</v>
      </c>
      <c r="F1076" s="897"/>
      <c r="G1076" s="821"/>
      <c r="H1076" s="821"/>
      <c r="I1076" s="1222" t="s">
        <v>2752</v>
      </c>
      <c r="J1076" s="779" t="s">
        <v>2753</v>
      </c>
      <c r="K1076" s="780" t="s">
        <v>2754</v>
      </c>
      <c r="L1076" s="765" t="s">
        <v>103</v>
      </c>
      <c r="M1076" s="781" t="s">
        <v>120</v>
      </c>
      <c r="N1076" s="781"/>
      <c r="O1076" s="64" t="s">
        <v>83</v>
      </c>
      <c r="P1076" s="782">
        <v>230000000</v>
      </c>
      <c r="Q1076" s="782" t="s">
        <v>107</v>
      </c>
      <c r="R1076" s="1183" t="s">
        <v>3118</v>
      </c>
      <c r="S1076" s="824" t="s">
        <v>109</v>
      </c>
      <c r="T1076" s="404" t="s">
        <v>106</v>
      </c>
      <c r="U1076" s="1661" t="s">
        <v>121</v>
      </c>
      <c r="V1076" s="820" t="s">
        <v>111</v>
      </c>
      <c r="W1076" s="844">
        <v>60</v>
      </c>
      <c r="X1076" s="843" t="s">
        <v>112</v>
      </c>
      <c r="Y1076" s="842"/>
      <c r="Z1076" s="1732"/>
      <c r="AA1076" s="842"/>
      <c r="AB1076" s="827" t="s">
        <v>83</v>
      </c>
      <c r="AC1076" s="828">
        <v>60</v>
      </c>
      <c r="AD1076" s="828">
        <v>10</v>
      </c>
      <c r="AE1076" s="840" t="s">
        <v>128</v>
      </c>
      <c r="AF1076" s="846" t="s">
        <v>114</v>
      </c>
      <c r="AG1076" s="847">
        <v>316</v>
      </c>
      <c r="AH1076" s="848">
        <v>57</v>
      </c>
      <c r="AI1076" s="831">
        <v>18012</v>
      </c>
      <c r="AJ1076" s="739">
        <f t="shared" si="60"/>
        <v>20173.440000000002</v>
      </c>
      <c r="AK1076" s="832"/>
      <c r="AL1076" s="833"/>
      <c r="AM1076" s="741"/>
      <c r="AN1076" s="786" t="s">
        <v>115</v>
      </c>
      <c r="AO1076" s="786"/>
      <c r="AP1076" s="850"/>
      <c r="AQ1076" s="849"/>
      <c r="AR1076" s="786"/>
      <c r="AS1076" s="780" t="s">
        <v>2755</v>
      </c>
      <c r="AT1076" s="781"/>
      <c r="AU1076" s="781"/>
      <c r="AV1076" s="781"/>
      <c r="AW1076" s="781"/>
      <c r="AX1076" s="781"/>
      <c r="AY1076" s="781"/>
      <c r="AZ1076" s="781"/>
      <c r="BA1076" s="781"/>
      <c r="BB1076" s="326"/>
      <c r="BC1076" s="326"/>
      <c r="BD1076" s="106"/>
      <c r="BE1076" s="983">
        <v>962</v>
      </c>
    </row>
    <row r="1077" spans="1:258" s="201" customFormat="1" ht="12.75" customHeight="1">
      <c r="A1077" s="61" t="s">
        <v>317</v>
      </c>
      <c r="B1077" s="213"/>
      <c r="C1077" s="331"/>
      <c r="D1077" s="334">
        <v>270002279</v>
      </c>
      <c r="E1077" s="645" t="s">
        <v>3706</v>
      </c>
      <c r="F1077" s="642"/>
      <c r="G1077" s="336">
        <v>22100458</v>
      </c>
      <c r="H1077" s="177"/>
      <c r="I1077" s="223" t="s">
        <v>2752</v>
      </c>
      <c r="J1077" s="48" t="s">
        <v>2753</v>
      </c>
      <c r="K1077" s="48" t="s">
        <v>2754</v>
      </c>
      <c r="L1077" s="48" t="s">
        <v>103</v>
      </c>
      <c r="M1077" s="146" t="s">
        <v>104</v>
      </c>
      <c r="N1077" s="48" t="s">
        <v>120</v>
      </c>
      <c r="O1077" s="166" t="s">
        <v>83</v>
      </c>
      <c r="P1077" s="166" t="s">
        <v>106</v>
      </c>
      <c r="Q1077" s="48" t="s">
        <v>107</v>
      </c>
      <c r="R1077" s="667" t="s">
        <v>1092</v>
      </c>
      <c r="S1077" s="177" t="s">
        <v>109</v>
      </c>
      <c r="T1077" s="667" t="s">
        <v>106</v>
      </c>
      <c r="U1077" s="226" t="s">
        <v>121</v>
      </c>
      <c r="V1077" s="177" t="s">
        <v>111</v>
      </c>
      <c r="W1077" s="352">
        <v>60</v>
      </c>
      <c r="X1077" s="177" t="s">
        <v>112</v>
      </c>
      <c r="Y1077" s="179"/>
      <c r="Z1077" s="677"/>
      <c r="AA1077" s="179"/>
      <c r="AB1077" s="353">
        <v>30</v>
      </c>
      <c r="AC1077" s="354">
        <v>60</v>
      </c>
      <c r="AD1077" s="354">
        <v>10</v>
      </c>
      <c r="AE1077" s="356" t="s">
        <v>128</v>
      </c>
      <c r="AF1077" s="180" t="s">
        <v>114</v>
      </c>
      <c r="AG1077" s="361">
        <v>765</v>
      </c>
      <c r="AH1077" s="363">
        <v>487.75</v>
      </c>
      <c r="AI1077" s="365">
        <v>0</v>
      </c>
      <c r="AJ1077" s="33">
        <f t="shared" si="60"/>
        <v>0</v>
      </c>
      <c r="AK1077" s="181"/>
      <c r="AL1077" s="181"/>
      <c r="AM1077" s="154"/>
      <c r="AN1077" s="40" t="s">
        <v>115</v>
      </c>
      <c r="AO1077" s="48"/>
      <c r="AP1077" s="177"/>
      <c r="AQ1077" s="220"/>
      <c r="AR1077" s="48"/>
      <c r="AS1077" s="48" t="s">
        <v>2756</v>
      </c>
      <c r="AT1077" s="48"/>
      <c r="AU1077" s="48"/>
      <c r="AV1077" s="48"/>
      <c r="AW1077" s="75"/>
      <c r="AX1077" s="75"/>
      <c r="AY1077" s="75"/>
      <c r="AZ1077" s="75"/>
      <c r="BA1077" s="76"/>
      <c r="BB1077" s="381"/>
      <c r="BC1077" s="156"/>
      <c r="BD1077" s="156"/>
      <c r="BE1077" s="983">
        <v>963</v>
      </c>
    </row>
    <row r="1078" spans="1:258" s="201" customFormat="1" ht="13.15" customHeight="1">
      <c r="A1078" s="398" t="s">
        <v>317</v>
      </c>
      <c r="B1078" s="260"/>
      <c r="C1078" s="287"/>
      <c r="D1078" s="640">
        <v>270002279</v>
      </c>
      <c r="E1078" s="1599" t="s">
        <v>4304</v>
      </c>
      <c r="F1078" s="1593"/>
      <c r="G1078" s="651"/>
      <c r="H1078" s="287"/>
      <c r="I1078" s="223" t="s">
        <v>2752</v>
      </c>
      <c r="J1078" s="48" t="s">
        <v>2753</v>
      </c>
      <c r="K1078" s="48" t="s">
        <v>2754</v>
      </c>
      <c r="L1078" s="48" t="s">
        <v>103</v>
      </c>
      <c r="M1078" s="423"/>
      <c r="N1078" s="48"/>
      <c r="O1078" s="166" t="s">
        <v>105</v>
      </c>
      <c r="P1078" s="166" t="s">
        <v>106</v>
      </c>
      <c r="Q1078" s="48" t="s">
        <v>107</v>
      </c>
      <c r="R1078" s="667" t="s">
        <v>1092</v>
      </c>
      <c r="S1078" s="177" t="s">
        <v>109</v>
      </c>
      <c r="T1078" s="667" t="s">
        <v>106</v>
      </c>
      <c r="U1078" s="226" t="s">
        <v>121</v>
      </c>
      <c r="V1078" s="177" t="s">
        <v>111</v>
      </c>
      <c r="W1078" s="179">
        <v>60</v>
      </c>
      <c r="X1078" s="177" t="s">
        <v>112</v>
      </c>
      <c r="Y1078" s="179"/>
      <c r="Z1078" s="677"/>
      <c r="AA1078" s="179"/>
      <c r="AB1078" s="679"/>
      <c r="AC1078" s="177">
        <v>90</v>
      </c>
      <c r="AD1078" s="177">
        <v>10</v>
      </c>
      <c r="AE1078" s="690" t="s">
        <v>128</v>
      </c>
      <c r="AF1078" s="177" t="s">
        <v>114</v>
      </c>
      <c r="AG1078" s="695">
        <v>851</v>
      </c>
      <c r="AH1078" s="700">
        <v>487.75</v>
      </c>
      <c r="AI1078" s="365">
        <v>0</v>
      </c>
      <c r="AJ1078" s="33">
        <f t="shared" si="60"/>
        <v>0</v>
      </c>
      <c r="AK1078" s="716"/>
      <c r="AL1078" s="707"/>
      <c r="AM1078" s="34"/>
      <c r="AN1078" s="40" t="s">
        <v>115</v>
      </c>
      <c r="AO1078" s="48"/>
      <c r="AP1078" s="177"/>
      <c r="AQ1078" s="220"/>
      <c r="AR1078" s="48"/>
      <c r="AS1078" s="48" t="s">
        <v>2756</v>
      </c>
      <c r="AT1078" s="48"/>
      <c r="AU1078" s="48"/>
      <c r="AV1078" s="48"/>
      <c r="AW1078" s="411"/>
      <c r="AX1078" s="411"/>
      <c r="AY1078" s="411"/>
      <c r="AZ1078" s="399"/>
      <c r="BA1078" s="395" t="s">
        <v>4050</v>
      </c>
      <c r="BB1078" s="386">
        <v>22100458</v>
      </c>
      <c r="BC1078" s="386"/>
      <c r="BD1078" s="209"/>
      <c r="BE1078" s="983">
        <v>964</v>
      </c>
    </row>
    <row r="1079" spans="1:258" s="201" customFormat="1" ht="13.15" customHeight="1">
      <c r="A1079" s="836" t="s">
        <v>317</v>
      </c>
      <c r="B1079" s="524"/>
      <c r="C1079" s="821"/>
      <c r="D1079" s="839">
        <v>270002279</v>
      </c>
      <c r="E1079" s="1591" t="s">
        <v>4796</v>
      </c>
      <c r="F1079" s="897"/>
      <c r="G1079" s="821"/>
      <c r="H1079" s="821"/>
      <c r="I1079" s="1222" t="s">
        <v>2752</v>
      </c>
      <c r="J1079" s="779" t="s">
        <v>2753</v>
      </c>
      <c r="K1079" s="780" t="s">
        <v>2754</v>
      </c>
      <c r="L1079" s="765" t="s">
        <v>103</v>
      </c>
      <c r="M1079" s="1687" t="s">
        <v>120</v>
      </c>
      <c r="N1079" s="781"/>
      <c r="O1079" s="64" t="s">
        <v>83</v>
      </c>
      <c r="P1079" s="782">
        <v>230000000</v>
      </c>
      <c r="Q1079" s="782" t="s">
        <v>107</v>
      </c>
      <c r="R1079" s="1183" t="s">
        <v>3118</v>
      </c>
      <c r="S1079" s="824" t="s">
        <v>109</v>
      </c>
      <c r="T1079" s="404" t="s">
        <v>106</v>
      </c>
      <c r="U1079" s="1661" t="s">
        <v>121</v>
      </c>
      <c r="V1079" s="820" t="s">
        <v>111</v>
      </c>
      <c r="W1079" s="844">
        <v>60</v>
      </c>
      <c r="X1079" s="843" t="s">
        <v>112</v>
      </c>
      <c r="Y1079" s="842"/>
      <c r="Z1079" s="1732"/>
      <c r="AA1079" s="842"/>
      <c r="AB1079" s="827" t="s">
        <v>83</v>
      </c>
      <c r="AC1079" s="828">
        <v>60</v>
      </c>
      <c r="AD1079" s="828">
        <v>10</v>
      </c>
      <c r="AE1079" s="840" t="s">
        <v>128</v>
      </c>
      <c r="AF1079" s="846" t="s">
        <v>114</v>
      </c>
      <c r="AG1079" s="847">
        <v>851</v>
      </c>
      <c r="AH1079" s="848">
        <v>487.75</v>
      </c>
      <c r="AI1079" s="831">
        <v>415075.25</v>
      </c>
      <c r="AJ1079" s="739">
        <f t="shared" si="60"/>
        <v>464884.28</v>
      </c>
      <c r="AK1079" s="832"/>
      <c r="AL1079" s="833"/>
      <c r="AM1079" s="741"/>
      <c r="AN1079" s="786" t="s">
        <v>115</v>
      </c>
      <c r="AO1079" s="786"/>
      <c r="AP1079" s="850"/>
      <c r="AQ1079" s="849"/>
      <c r="AR1079" s="786"/>
      <c r="AS1079" s="780" t="s">
        <v>2756</v>
      </c>
      <c r="AT1079" s="781"/>
      <c r="AU1079" s="781"/>
      <c r="AV1079" s="781"/>
      <c r="AW1079" s="781"/>
      <c r="AX1079" s="781"/>
      <c r="AY1079" s="781"/>
      <c r="AZ1079" s="781"/>
      <c r="BA1079" s="781"/>
      <c r="BB1079" s="326"/>
      <c r="BC1079" s="326"/>
      <c r="BD1079" s="106"/>
      <c r="BE1079" s="983">
        <v>965</v>
      </c>
    </row>
    <row r="1080" spans="1:258" s="201" customFormat="1" ht="13.15" customHeight="1">
      <c r="A1080" s="61" t="s">
        <v>317</v>
      </c>
      <c r="B1080" s="213"/>
      <c r="C1080" s="331"/>
      <c r="D1080" s="334">
        <v>270002301</v>
      </c>
      <c r="E1080" s="645" t="s">
        <v>3707</v>
      </c>
      <c r="F1080" s="642"/>
      <c r="G1080" s="336">
        <v>22100492</v>
      </c>
      <c r="H1080" s="177"/>
      <c r="I1080" s="48" t="s">
        <v>2757</v>
      </c>
      <c r="J1080" s="48" t="s">
        <v>2758</v>
      </c>
      <c r="K1080" s="48" t="s">
        <v>2759</v>
      </c>
      <c r="L1080" s="48" t="s">
        <v>103</v>
      </c>
      <c r="M1080" s="146" t="s">
        <v>104</v>
      </c>
      <c r="N1080" s="48"/>
      <c r="O1080" s="166" t="s">
        <v>105</v>
      </c>
      <c r="P1080" s="166" t="s">
        <v>106</v>
      </c>
      <c r="Q1080" s="48" t="s">
        <v>107</v>
      </c>
      <c r="R1080" s="667" t="s">
        <v>1092</v>
      </c>
      <c r="S1080" s="48" t="s">
        <v>109</v>
      </c>
      <c r="T1080" s="166" t="s">
        <v>106</v>
      </c>
      <c r="U1080" s="48" t="s">
        <v>121</v>
      </c>
      <c r="V1080" s="48" t="s">
        <v>111</v>
      </c>
      <c r="W1080" s="167">
        <v>60</v>
      </c>
      <c r="X1080" s="48" t="s">
        <v>112</v>
      </c>
      <c r="Y1080" s="667"/>
      <c r="Z1080" s="166"/>
      <c r="AA1080" s="166"/>
      <c r="AB1080" s="168"/>
      <c r="AC1080" s="169">
        <v>90</v>
      </c>
      <c r="AD1080" s="169">
        <v>10</v>
      </c>
      <c r="AE1080" s="170" t="s">
        <v>139</v>
      </c>
      <c r="AF1080" s="171" t="s">
        <v>114</v>
      </c>
      <c r="AG1080" s="172">
        <v>608</v>
      </c>
      <c r="AH1080" s="173">
        <v>83.25</v>
      </c>
      <c r="AI1080" s="32">
        <v>0</v>
      </c>
      <c r="AJ1080" s="33">
        <f t="shared" si="60"/>
        <v>0</v>
      </c>
      <c r="AK1080" s="154"/>
      <c r="AL1080" s="154"/>
      <c r="AM1080" s="154"/>
      <c r="AN1080" s="1846" t="s">
        <v>115</v>
      </c>
      <c r="AO1080" s="226"/>
      <c r="AP1080" s="226"/>
      <c r="AQ1080" s="48"/>
      <c r="AR1080" s="48"/>
      <c r="AS1080" s="48" t="s">
        <v>2760</v>
      </c>
      <c r="AT1080" s="48"/>
      <c r="AU1080" s="48"/>
      <c r="AV1080" s="48"/>
      <c r="AW1080" s="75"/>
      <c r="AX1080" s="75"/>
      <c r="AY1080" s="75"/>
      <c r="AZ1080" s="75"/>
      <c r="BA1080" s="76"/>
      <c r="BB1080" s="381"/>
      <c r="BC1080" s="156"/>
      <c r="BD1080" s="156"/>
      <c r="BE1080" s="983">
        <v>966</v>
      </c>
    </row>
    <row r="1081" spans="1:258" s="1531" customFormat="1" ht="12.95" customHeight="1">
      <c r="A1081" s="628" t="s">
        <v>317</v>
      </c>
      <c r="B1081" s="287"/>
      <c r="C1081" s="287"/>
      <c r="D1081" s="640">
        <v>270002301</v>
      </c>
      <c r="E1081" s="646" t="s">
        <v>4305</v>
      </c>
      <c r="F1081" s="646"/>
      <c r="G1081" s="651"/>
      <c r="H1081" s="287"/>
      <c r="I1081" s="177" t="s">
        <v>2757</v>
      </c>
      <c r="J1081" s="177" t="s">
        <v>2758</v>
      </c>
      <c r="K1081" s="177" t="s">
        <v>2759</v>
      </c>
      <c r="L1081" s="177" t="s">
        <v>103</v>
      </c>
      <c r="M1081" s="540"/>
      <c r="N1081" s="177"/>
      <c r="O1081" s="179" t="s">
        <v>105</v>
      </c>
      <c r="P1081" s="179" t="s">
        <v>106</v>
      </c>
      <c r="Q1081" s="177" t="s">
        <v>107</v>
      </c>
      <c r="R1081" s="179" t="s">
        <v>1092</v>
      </c>
      <c r="S1081" s="177" t="s">
        <v>109</v>
      </c>
      <c r="T1081" s="179" t="s">
        <v>106</v>
      </c>
      <c r="U1081" s="177" t="s">
        <v>121</v>
      </c>
      <c r="V1081" s="177" t="s">
        <v>111</v>
      </c>
      <c r="W1081" s="179">
        <v>60</v>
      </c>
      <c r="X1081" s="177" t="s">
        <v>112</v>
      </c>
      <c r="Y1081" s="179"/>
      <c r="Z1081" s="179"/>
      <c r="AA1081" s="179"/>
      <c r="AB1081" s="679"/>
      <c r="AC1081" s="177">
        <v>90</v>
      </c>
      <c r="AD1081" s="177">
        <v>10</v>
      </c>
      <c r="AE1081" s="690" t="s">
        <v>139</v>
      </c>
      <c r="AF1081" s="177" t="s">
        <v>114</v>
      </c>
      <c r="AG1081" s="695">
        <v>818</v>
      </c>
      <c r="AH1081" s="700">
        <v>83.25</v>
      </c>
      <c r="AI1081" s="365">
        <v>0</v>
      </c>
      <c r="AJ1081" s="248">
        <f t="shared" si="60"/>
        <v>0</v>
      </c>
      <c r="AK1081" s="716"/>
      <c r="AL1081" s="707"/>
      <c r="AM1081" s="707"/>
      <c r="AN1081" s="252" t="s">
        <v>115</v>
      </c>
      <c r="AO1081" s="177"/>
      <c r="AP1081" s="177"/>
      <c r="AQ1081" s="220"/>
      <c r="AR1081" s="48"/>
      <c r="AS1081" s="48" t="s">
        <v>2760</v>
      </c>
      <c r="AT1081" s="48"/>
      <c r="AU1081" s="48"/>
      <c r="AV1081" s="48"/>
      <c r="AW1081" s="411"/>
      <c r="AX1081" s="411"/>
      <c r="AY1081" s="411"/>
      <c r="AZ1081" s="399"/>
      <c r="BA1081" s="395" t="s">
        <v>4051</v>
      </c>
      <c r="BB1081" s="386">
        <v>22100492</v>
      </c>
      <c r="BC1081" s="386"/>
      <c r="BD1081" s="209"/>
      <c r="BE1081" s="983">
        <v>967</v>
      </c>
      <c r="IX1081" s="1198"/>
    </row>
    <row r="1082" spans="1:258" s="201" customFormat="1" ht="13.15" customHeight="1">
      <c r="A1082" s="836" t="s">
        <v>317</v>
      </c>
      <c r="B1082" s="524"/>
      <c r="C1082" s="524"/>
      <c r="D1082" s="765">
        <v>270002301</v>
      </c>
      <c r="E1082" s="779" t="s">
        <v>4798</v>
      </c>
      <c r="F1082" s="779"/>
      <c r="G1082" s="524"/>
      <c r="H1082" s="524"/>
      <c r="I1082" s="779" t="s">
        <v>2757</v>
      </c>
      <c r="J1082" s="779" t="s">
        <v>2758</v>
      </c>
      <c r="K1082" s="780" t="s">
        <v>2759</v>
      </c>
      <c r="L1082" s="765" t="s">
        <v>103</v>
      </c>
      <c r="M1082" s="781"/>
      <c r="N1082" s="781"/>
      <c r="O1082" s="64" t="s">
        <v>105</v>
      </c>
      <c r="P1082" s="782">
        <v>230000000</v>
      </c>
      <c r="Q1082" s="782" t="s">
        <v>107</v>
      </c>
      <c r="R1082" s="766" t="s">
        <v>3118</v>
      </c>
      <c r="S1082" s="470" t="s">
        <v>109</v>
      </c>
      <c r="T1082" s="398" t="s">
        <v>106</v>
      </c>
      <c r="U1082" s="770" t="s">
        <v>121</v>
      </c>
      <c r="V1082" s="770" t="s">
        <v>111</v>
      </c>
      <c r="W1082" s="766">
        <v>60</v>
      </c>
      <c r="X1082" s="782" t="s">
        <v>112</v>
      </c>
      <c r="Y1082" s="781"/>
      <c r="Z1082" s="781"/>
      <c r="AA1082" s="781"/>
      <c r="AB1082" s="506">
        <v>0</v>
      </c>
      <c r="AC1082" s="401">
        <v>90</v>
      </c>
      <c r="AD1082" s="401">
        <v>10</v>
      </c>
      <c r="AE1082" s="779" t="s">
        <v>139</v>
      </c>
      <c r="AF1082" s="783" t="s">
        <v>114</v>
      </c>
      <c r="AG1082" s="784">
        <v>818</v>
      </c>
      <c r="AH1082" s="785">
        <v>83.25</v>
      </c>
      <c r="AI1082" s="739">
        <v>68098.5</v>
      </c>
      <c r="AJ1082" s="739">
        <f t="shared" si="60"/>
        <v>76270.320000000007</v>
      </c>
      <c r="AK1082" s="740"/>
      <c r="AL1082" s="741"/>
      <c r="AM1082" s="741"/>
      <c r="AN1082" s="786" t="s">
        <v>115</v>
      </c>
      <c r="AO1082" s="786"/>
      <c r="AP1082" s="786"/>
      <c r="AQ1082" s="786"/>
      <c r="AR1082" s="786"/>
      <c r="AS1082" s="780" t="s">
        <v>2760</v>
      </c>
      <c r="AT1082" s="781"/>
      <c r="AU1082" s="781"/>
      <c r="AV1082" s="781"/>
      <c r="AW1082" s="781"/>
      <c r="AX1082" s="781"/>
      <c r="AY1082" s="781"/>
      <c r="AZ1082" s="781"/>
      <c r="BA1082" s="781"/>
      <c r="BB1082" s="379"/>
      <c r="BC1082" s="326"/>
      <c r="BD1082" s="106"/>
      <c r="BE1082" s="983">
        <v>968</v>
      </c>
    </row>
    <row r="1083" spans="1:258" s="201" customFormat="1" ht="13.15" customHeight="1">
      <c r="A1083" s="61" t="s">
        <v>317</v>
      </c>
      <c r="B1083" s="213"/>
      <c r="C1083" s="213"/>
      <c r="D1083" s="131">
        <v>270011323</v>
      </c>
      <c r="E1083" s="216" t="s">
        <v>3708</v>
      </c>
      <c r="F1083" s="216"/>
      <c r="G1083" s="217">
        <v>22100493</v>
      </c>
      <c r="H1083" s="48"/>
      <c r="I1083" s="48" t="s">
        <v>2757</v>
      </c>
      <c r="J1083" s="48" t="s">
        <v>2758</v>
      </c>
      <c r="K1083" s="48" t="s">
        <v>2759</v>
      </c>
      <c r="L1083" s="48" t="s">
        <v>103</v>
      </c>
      <c r="M1083" s="146" t="s">
        <v>104</v>
      </c>
      <c r="N1083" s="48"/>
      <c r="O1083" s="166" t="s">
        <v>105</v>
      </c>
      <c r="P1083" s="166" t="s">
        <v>106</v>
      </c>
      <c r="Q1083" s="48" t="s">
        <v>107</v>
      </c>
      <c r="R1083" s="166" t="s">
        <v>1092</v>
      </c>
      <c r="S1083" s="48" t="s">
        <v>109</v>
      </c>
      <c r="T1083" s="166" t="s">
        <v>106</v>
      </c>
      <c r="U1083" s="48" t="s">
        <v>121</v>
      </c>
      <c r="V1083" s="48" t="s">
        <v>111</v>
      </c>
      <c r="W1083" s="167">
        <v>60</v>
      </c>
      <c r="X1083" s="48" t="s">
        <v>112</v>
      </c>
      <c r="Y1083" s="166"/>
      <c r="Z1083" s="166"/>
      <c r="AA1083" s="166"/>
      <c r="AB1083" s="168"/>
      <c r="AC1083" s="169">
        <v>90</v>
      </c>
      <c r="AD1083" s="169">
        <v>10</v>
      </c>
      <c r="AE1083" s="170" t="s">
        <v>321</v>
      </c>
      <c r="AF1083" s="171" t="s">
        <v>114</v>
      </c>
      <c r="AG1083" s="172">
        <v>345</v>
      </c>
      <c r="AH1083" s="173">
        <v>535.13</v>
      </c>
      <c r="AI1083" s="32">
        <v>0</v>
      </c>
      <c r="AJ1083" s="33">
        <f t="shared" si="60"/>
        <v>0</v>
      </c>
      <c r="AK1083" s="154"/>
      <c r="AL1083" s="154"/>
      <c r="AM1083" s="154"/>
      <c r="AN1083" s="40" t="s">
        <v>115</v>
      </c>
      <c r="AO1083" s="48"/>
      <c r="AP1083" s="48"/>
      <c r="AQ1083" s="48"/>
      <c r="AR1083" s="48"/>
      <c r="AS1083" s="48" t="s">
        <v>2761</v>
      </c>
      <c r="AT1083" s="48"/>
      <c r="AU1083" s="48"/>
      <c r="AV1083" s="48"/>
      <c r="AW1083" s="75"/>
      <c r="AX1083" s="75"/>
      <c r="AY1083" s="75"/>
      <c r="AZ1083" s="75"/>
      <c r="BA1083" s="76"/>
      <c r="BB1083" s="76"/>
      <c r="BC1083" s="156"/>
      <c r="BD1083" s="156"/>
      <c r="BE1083" s="983">
        <v>969</v>
      </c>
    </row>
    <row r="1084" spans="1:258" s="201" customFormat="1" ht="13.15" customHeight="1">
      <c r="A1084" s="398" t="s">
        <v>317</v>
      </c>
      <c r="B1084" s="260"/>
      <c r="C1084" s="260"/>
      <c r="D1084" s="420">
        <v>270011323</v>
      </c>
      <c r="E1084" s="421" t="s">
        <v>4306</v>
      </c>
      <c r="F1084" s="421"/>
      <c r="G1084" s="400"/>
      <c r="H1084" s="260"/>
      <c r="I1084" s="48" t="s">
        <v>2757</v>
      </c>
      <c r="J1084" s="48" t="s">
        <v>2758</v>
      </c>
      <c r="K1084" s="48" t="s">
        <v>2759</v>
      </c>
      <c r="L1084" s="48" t="s">
        <v>103</v>
      </c>
      <c r="M1084" s="393"/>
      <c r="N1084" s="48"/>
      <c r="O1084" s="166" t="s">
        <v>105</v>
      </c>
      <c r="P1084" s="166" t="s">
        <v>106</v>
      </c>
      <c r="Q1084" s="48" t="s">
        <v>107</v>
      </c>
      <c r="R1084" s="166" t="s">
        <v>1092</v>
      </c>
      <c r="S1084" s="48" t="s">
        <v>109</v>
      </c>
      <c r="T1084" s="166" t="s">
        <v>106</v>
      </c>
      <c r="U1084" s="48" t="s">
        <v>121</v>
      </c>
      <c r="V1084" s="48" t="s">
        <v>111</v>
      </c>
      <c r="W1084" s="166">
        <v>60</v>
      </c>
      <c r="X1084" s="48" t="s">
        <v>112</v>
      </c>
      <c r="Y1084" s="166"/>
      <c r="Z1084" s="166"/>
      <c r="AA1084" s="166"/>
      <c r="AB1084" s="407"/>
      <c r="AC1084" s="48">
        <v>90</v>
      </c>
      <c r="AD1084" s="48">
        <v>10</v>
      </c>
      <c r="AE1084" s="408" t="s">
        <v>321</v>
      </c>
      <c r="AF1084" s="48" t="s">
        <v>114</v>
      </c>
      <c r="AG1084" s="409">
        <v>400</v>
      </c>
      <c r="AH1084" s="410">
        <v>535.13</v>
      </c>
      <c r="AI1084" s="32">
        <v>0</v>
      </c>
      <c r="AJ1084" s="33">
        <f t="shared" si="60"/>
        <v>0</v>
      </c>
      <c r="AK1084" s="35"/>
      <c r="AL1084" s="34"/>
      <c r="AM1084" s="34"/>
      <c r="AN1084" s="40" t="s">
        <v>115</v>
      </c>
      <c r="AO1084" s="48"/>
      <c r="AP1084" s="48"/>
      <c r="AQ1084" s="48"/>
      <c r="AR1084" s="48"/>
      <c r="AS1084" s="48" t="s">
        <v>2761</v>
      </c>
      <c r="AT1084" s="48"/>
      <c r="AU1084" s="48"/>
      <c r="AV1084" s="48"/>
      <c r="AW1084" s="411"/>
      <c r="AX1084" s="411"/>
      <c r="AY1084" s="411"/>
      <c r="AZ1084" s="399"/>
      <c r="BA1084" s="395" t="s">
        <v>4052</v>
      </c>
      <c r="BB1084" s="504">
        <v>22100493</v>
      </c>
      <c r="BC1084" s="386"/>
      <c r="BD1084" s="209"/>
      <c r="BE1084" s="983">
        <v>970</v>
      </c>
    </row>
    <row r="1085" spans="1:258" s="201" customFormat="1" ht="13.15" customHeight="1">
      <c r="A1085" s="836" t="s">
        <v>317</v>
      </c>
      <c r="B1085" s="524"/>
      <c r="C1085" s="524"/>
      <c r="D1085" s="765">
        <v>270011323</v>
      </c>
      <c r="E1085" s="779" t="s">
        <v>4797</v>
      </c>
      <c r="F1085" s="779"/>
      <c r="G1085" s="524"/>
      <c r="H1085" s="524"/>
      <c r="I1085" s="779" t="s">
        <v>2757</v>
      </c>
      <c r="J1085" s="779" t="s">
        <v>2758</v>
      </c>
      <c r="K1085" s="780" t="s">
        <v>2759</v>
      </c>
      <c r="L1085" s="765" t="s">
        <v>103</v>
      </c>
      <c r="M1085" s="781"/>
      <c r="N1085" s="781"/>
      <c r="O1085" s="64" t="s">
        <v>105</v>
      </c>
      <c r="P1085" s="782">
        <v>230000000</v>
      </c>
      <c r="Q1085" s="782" t="s">
        <v>107</v>
      </c>
      <c r="R1085" s="766" t="s">
        <v>3118</v>
      </c>
      <c r="S1085" s="470" t="s">
        <v>109</v>
      </c>
      <c r="T1085" s="398" t="s">
        <v>106</v>
      </c>
      <c r="U1085" s="770" t="s">
        <v>121</v>
      </c>
      <c r="V1085" s="770" t="s">
        <v>111</v>
      </c>
      <c r="W1085" s="766">
        <v>60</v>
      </c>
      <c r="X1085" s="782" t="s">
        <v>112</v>
      </c>
      <c r="Y1085" s="781"/>
      <c r="Z1085" s="781"/>
      <c r="AA1085" s="781"/>
      <c r="AB1085" s="506">
        <v>0</v>
      </c>
      <c r="AC1085" s="401">
        <v>90</v>
      </c>
      <c r="AD1085" s="401">
        <v>10</v>
      </c>
      <c r="AE1085" s="792" t="s">
        <v>321</v>
      </c>
      <c r="AF1085" s="783" t="s">
        <v>114</v>
      </c>
      <c r="AG1085" s="784">
        <v>400</v>
      </c>
      <c r="AH1085" s="785">
        <v>535.13</v>
      </c>
      <c r="AI1085" s="739">
        <v>214052</v>
      </c>
      <c r="AJ1085" s="739">
        <f t="shared" si="60"/>
        <v>239738.24000000002</v>
      </c>
      <c r="AK1085" s="740"/>
      <c r="AL1085" s="741"/>
      <c r="AM1085" s="741"/>
      <c r="AN1085" s="786" t="s">
        <v>115</v>
      </c>
      <c r="AO1085" s="786"/>
      <c r="AP1085" s="786"/>
      <c r="AQ1085" s="786"/>
      <c r="AR1085" s="786"/>
      <c r="AS1085" s="780" t="s">
        <v>2761</v>
      </c>
      <c r="AT1085" s="781"/>
      <c r="AU1085" s="781"/>
      <c r="AV1085" s="781"/>
      <c r="AW1085" s="781"/>
      <c r="AX1085" s="781"/>
      <c r="AY1085" s="781"/>
      <c r="AZ1085" s="781"/>
      <c r="BA1085" s="781"/>
      <c r="BB1085" s="379"/>
      <c r="BC1085" s="326"/>
      <c r="BD1085" s="106"/>
      <c r="BE1085" s="983">
        <v>971</v>
      </c>
    </row>
    <row r="1086" spans="1:258" s="201" customFormat="1" ht="13.15" customHeight="1">
      <c r="A1086" s="61" t="s">
        <v>978</v>
      </c>
      <c r="B1086" s="213"/>
      <c r="C1086" s="213"/>
      <c r="D1086" s="131">
        <v>230001025</v>
      </c>
      <c r="E1086" s="216" t="s">
        <v>3709</v>
      </c>
      <c r="F1086" s="216"/>
      <c r="G1086" s="217">
        <v>22100434</v>
      </c>
      <c r="H1086" s="48"/>
      <c r="I1086" s="48" t="s">
        <v>2762</v>
      </c>
      <c r="J1086" s="48" t="s">
        <v>2763</v>
      </c>
      <c r="K1086" s="48" t="s">
        <v>2764</v>
      </c>
      <c r="L1086" s="48" t="s">
        <v>103</v>
      </c>
      <c r="M1086" s="146" t="s">
        <v>104</v>
      </c>
      <c r="N1086" s="48"/>
      <c r="O1086" s="166" t="s">
        <v>105</v>
      </c>
      <c r="P1086" s="166" t="s">
        <v>106</v>
      </c>
      <c r="Q1086" s="48" t="s">
        <v>107</v>
      </c>
      <c r="R1086" s="166" t="s">
        <v>1092</v>
      </c>
      <c r="S1086" s="48" t="s">
        <v>109</v>
      </c>
      <c r="T1086" s="166" t="s">
        <v>106</v>
      </c>
      <c r="U1086" s="48" t="s">
        <v>121</v>
      </c>
      <c r="V1086" s="48" t="s">
        <v>111</v>
      </c>
      <c r="W1086" s="167">
        <v>60</v>
      </c>
      <c r="X1086" s="48" t="s">
        <v>112</v>
      </c>
      <c r="Y1086" s="166"/>
      <c r="Z1086" s="166"/>
      <c r="AA1086" s="166"/>
      <c r="AB1086" s="168"/>
      <c r="AC1086" s="169">
        <v>90</v>
      </c>
      <c r="AD1086" s="169">
        <v>10</v>
      </c>
      <c r="AE1086" s="170" t="s">
        <v>128</v>
      </c>
      <c r="AF1086" s="171" t="s">
        <v>114</v>
      </c>
      <c r="AG1086" s="172">
        <v>10</v>
      </c>
      <c r="AH1086" s="173">
        <v>11700</v>
      </c>
      <c r="AI1086" s="32">
        <v>0</v>
      </c>
      <c r="AJ1086" s="33">
        <f t="shared" si="60"/>
        <v>0</v>
      </c>
      <c r="AK1086" s="154"/>
      <c r="AL1086" s="154"/>
      <c r="AM1086" s="154"/>
      <c r="AN1086" s="40" t="s">
        <v>115</v>
      </c>
      <c r="AO1086" s="48"/>
      <c r="AP1086" s="48"/>
      <c r="AQ1086" s="48"/>
      <c r="AR1086" s="48"/>
      <c r="AS1086" s="48" t="s">
        <v>2765</v>
      </c>
      <c r="AT1086" s="48"/>
      <c r="AU1086" s="48"/>
      <c r="AV1086" s="48"/>
      <c r="AW1086" s="75"/>
      <c r="AX1086" s="75"/>
      <c r="AY1086" s="75"/>
      <c r="AZ1086" s="75"/>
      <c r="BA1086" s="76"/>
      <c r="BB1086" s="76"/>
      <c r="BC1086" s="156"/>
      <c r="BD1086" s="156"/>
      <c r="BE1086" s="983">
        <v>972</v>
      </c>
    </row>
    <row r="1087" spans="1:258" s="201" customFormat="1" ht="13.15" customHeight="1">
      <c r="A1087" s="1383" t="s">
        <v>978</v>
      </c>
      <c r="B1087" s="1371"/>
      <c r="C1087" s="1371"/>
      <c r="D1087" s="1408">
        <v>230001025</v>
      </c>
      <c r="E1087" s="1375" t="s">
        <v>4908</v>
      </c>
      <c r="F1087" s="1375" t="s">
        <v>4908</v>
      </c>
      <c r="G1087" s="1371"/>
      <c r="H1087" s="1371"/>
      <c r="I1087" s="1375" t="s">
        <v>2762</v>
      </c>
      <c r="J1087" s="1375" t="s">
        <v>2763</v>
      </c>
      <c r="K1087" s="1375" t="s">
        <v>2764</v>
      </c>
      <c r="L1087" s="1375" t="s">
        <v>103</v>
      </c>
      <c r="M1087" s="1440"/>
      <c r="N1087" s="1375"/>
      <c r="O1087" s="1383" t="s">
        <v>105</v>
      </c>
      <c r="P1087" s="1377" t="s">
        <v>106</v>
      </c>
      <c r="Q1087" s="1375" t="s">
        <v>107</v>
      </c>
      <c r="R1087" s="1377" t="s">
        <v>2134</v>
      </c>
      <c r="S1087" s="1375" t="s">
        <v>109</v>
      </c>
      <c r="T1087" s="1377" t="s">
        <v>106</v>
      </c>
      <c r="U1087" s="1375" t="s">
        <v>121</v>
      </c>
      <c r="V1087" s="1375" t="s">
        <v>111</v>
      </c>
      <c r="W1087" s="1377">
        <v>60</v>
      </c>
      <c r="X1087" s="1375" t="s">
        <v>112</v>
      </c>
      <c r="Y1087" s="1377"/>
      <c r="Z1087" s="1377"/>
      <c r="AA1087" s="1377"/>
      <c r="AB1087" s="1377">
        <v>0</v>
      </c>
      <c r="AC1087" s="1375">
        <v>90</v>
      </c>
      <c r="AD1087" s="1375">
        <v>10</v>
      </c>
      <c r="AE1087" s="1379" t="s">
        <v>128</v>
      </c>
      <c r="AF1087" s="1441" t="s">
        <v>114</v>
      </c>
      <c r="AG1087" s="1380">
        <v>10</v>
      </c>
      <c r="AH1087" s="1380">
        <v>11700</v>
      </c>
      <c r="AI1087" s="1916">
        <v>0</v>
      </c>
      <c r="AJ1087" s="1916">
        <v>0</v>
      </c>
      <c r="AK1087" s="1382"/>
      <c r="AL1087" s="1381"/>
      <c r="AM1087" s="1381"/>
      <c r="AN1087" s="1383" t="s">
        <v>115</v>
      </c>
      <c r="AO1087" s="1375"/>
      <c r="AP1087" s="1375"/>
      <c r="AQ1087" s="1375"/>
      <c r="AR1087" s="1375"/>
      <c r="AS1087" s="1375" t="s">
        <v>2765</v>
      </c>
      <c r="AT1087" s="1375"/>
      <c r="AU1087" s="1375"/>
      <c r="AV1087" s="1375"/>
      <c r="AW1087" s="1375"/>
      <c r="AX1087" s="1375"/>
      <c r="AY1087" s="1375"/>
      <c r="AZ1087" s="1383" t="s">
        <v>5005</v>
      </c>
      <c r="BA1087" s="1383" t="s">
        <v>4556</v>
      </c>
      <c r="BB1087" s="92"/>
      <c r="BC1087" s="1"/>
      <c r="BD1087" s="1" t="e">
        <f>VLOOKUP($F$2877:$F$3305,$E$17:$BE$2871,53,0)</f>
        <v>#VALUE!</v>
      </c>
      <c r="BE1087" s="979" t="e">
        <f>BD1087+0.5</f>
        <v>#VALUE!</v>
      </c>
    </row>
    <row r="1088" spans="1:258" s="201" customFormat="1" ht="13.15" customHeight="1">
      <c r="A1088" s="61" t="s">
        <v>978</v>
      </c>
      <c r="B1088" s="213"/>
      <c r="C1088" s="213"/>
      <c r="D1088" s="131">
        <v>230000370</v>
      </c>
      <c r="E1088" s="216" t="s">
        <v>1211</v>
      </c>
      <c r="F1088" s="216"/>
      <c r="G1088" s="217">
        <v>22100370</v>
      </c>
      <c r="H1088" s="48"/>
      <c r="I1088" s="48" t="s">
        <v>2766</v>
      </c>
      <c r="J1088" s="48" t="s">
        <v>2767</v>
      </c>
      <c r="K1088" s="48" t="s">
        <v>2768</v>
      </c>
      <c r="L1088" s="48" t="s">
        <v>103</v>
      </c>
      <c r="M1088" s="146" t="s">
        <v>104</v>
      </c>
      <c r="N1088" s="48" t="s">
        <v>120</v>
      </c>
      <c r="O1088" s="166" t="s">
        <v>83</v>
      </c>
      <c r="P1088" s="166" t="s">
        <v>106</v>
      </c>
      <c r="Q1088" s="48" t="s">
        <v>107</v>
      </c>
      <c r="R1088" s="166" t="s">
        <v>1092</v>
      </c>
      <c r="S1088" s="48" t="s">
        <v>109</v>
      </c>
      <c r="T1088" s="166" t="s">
        <v>106</v>
      </c>
      <c r="U1088" s="48" t="s">
        <v>121</v>
      </c>
      <c r="V1088" s="48" t="s">
        <v>111</v>
      </c>
      <c r="W1088" s="167">
        <v>60</v>
      </c>
      <c r="X1088" s="48" t="s">
        <v>112</v>
      </c>
      <c r="Y1088" s="166"/>
      <c r="Z1088" s="166"/>
      <c r="AA1088" s="166"/>
      <c r="AB1088" s="168">
        <v>30</v>
      </c>
      <c r="AC1088" s="169">
        <v>60</v>
      </c>
      <c r="AD1088" s="169">
        <v>10</v>
      </c>
      <c r="AE1088" s="170" t="s">
        <v>178</v>
      </c>
      <c r="AF1088" s="171" t="s">
        <v>114</v>
      </c>
      <c r="AG1088" s="172">
        <v>94.75</v>
      </c>
      <c r="AH1088" s="173">
        <v>10000</v>
      </c>
      <c r="AI1088" s="32">
        <v>0</v>
      </c>
      <c r="AJ1088" s="33">
        <f>AI1088*1.12</f>
        <v>0</v>
      </c>
      <c r="AK1088" s="154"/>
      <c r="AL1088" s="154"/>
      <c r="AM1088" s="154"/>
      <c r="AN1088" s="40" t="s">
        <v>115</v>
      </c>
      <c r="AO1088" s="48"/>
      <c r="AP1088" s="48"/>
      <c r="AQ1088" s="48"/>
      <c r="AR1088" s="48"/>
      <c r="AS1088" s="48" t="s">
        <v>2769</v>
      </c>
      <c r="AT1088" s="48"/>
      <c r="AU1088" s="48"/>
      <c r="AV1088" s="48"/>
      <c r="AW1088" s="75"/>
      <c r="AX1088" s="75"/>
      <c r="AY1088" s="75"/>
      <c r="AZ1088" s="75"/>
      <c r="BA1088" s="76"/>
      <c r="BB1088" s="76"/>
      <c r="BC1088" s="156"/>
      <c r="BD1088" s="156"/>
      <c r="BE1088" s="983">
        <v>974</v>
      </c>
    </row>
    <row r="1089" spans="1:57" s="201" customFormat="1" ht="13.15" customHeight="1">
      <c r="A1089" s="395" t="s">
        <v>978</v>
      </c>
      <c r="B1089" s="524"/>
      <c r="C1089" s="524"/>
      <c r="D1089" s="98">
        <v>230000370</v>
      </c>
      <c r="E1089" s="521" t="s">
        <v>4909</v>
      </c>
      <c r="F1089" s="521"/>
      <c r="G1089" s="524"/>
      <c r="H1089" s="524"/>
      <c r="I1089" s="606" t="s">
        <v>2766</v>
      </c>
      <c r="J1089" s="606" t="s">
        <v>2767</v>
      </c>
      <c r="K1089" s="606" t="s">
        <v>2768</v>
      </c>
      <c r="L1089" s="470" t="s">
        <v>103</v>
      </c>
      <c r="M1089" s="217"/>
      <c r="N1089" s="470" t="s">
        <v>120</v>
      </c>
      <c r="O1089" s="131" t="s">
        <v>83</v>
      </c>
      <c r="P1089" s="398" t="s">
        <v>106</v>
      </c>
      <c r="Q1089" s="606" t="s">
        <v>107</v>
      </c>
      <c r="R1089" s="398" t="s">
        <v>2149</v>
      </c>
      <c r="S1089" s="470" t="s">
        <v>109</v>
      </c>
      <c r="T1089" s="398" t="s">
        <v>106</v>
      </c>
      <c r="U1089" s="606" t="s">
        <v>121</v>
      </c>
      <c r="V1089" s="606" t="s">
        <v>111</v>
      </c>
      <c r="W1089" s="398">
        <v>60</v>
      </c>
      <c r="X1089" s="606" t="s">
        <v>112</v>
      </c>
      <c r="Y1089" s="398"/>
      <c r="Z1089" s="398"/>
      <c r="AA1089" s="398"/>
      <c r="AB1089" s="470">
        <v>30</v>
      </c>
      <c r="AC1089" s="470">
        <v>60</v>
      </c>
      <c r="AD1089" s="470">
        <v>10</v>
      </c>
      <c r="AE1089" s="737" t="s">
        <v>178</v>
      </c>
      <c r="AF1089" s="738" t="s">
        <v>114</v>
      </c>
      <c r="AG1089" s="610">
        <v>250.33</v>
      </c>
      <c r="AH1089" s="610">
        <v>10000</v>
      </c>
      <c r="AI1089" s="39">
        <v>0</v>
      </c>
      <c r="AJ1089" s="34">
        <f>AI1089*1.12</f>
        <v>0</v>
      </c>
      <c r="AK1089" s="740"/>
      <c r="AL1089" s="741"/>
      <c r="AM1089" s="741"/>
      <c r="AN1089" s="395" t="s">
        <v>115</v>
      </c>
      <c r="AO1089" s="606"/>
      <c r="AP1089" s="606"/>
      <c r="AQ1089" s="606"/>
      <c r="AR1089" s="606"/>
      <c r="AS1089" s="606" t="s">
        <v>2769</v>
      </c>
      <c r="AT1089" s="606"/>
      <c r="AU1089" s="606"/>
      <c r="AV1089" s="606"/>
      <c r="AW1089" s="606"/>
      <c r="AX1089" s="606"/>
      <c r="AY1089" s="606"/>
      <c r="AZ1089" s="395" t="s">
        <v>104</v>
      </c>
      <c r="BA1089" s="395" t="s">
        <v>4011</v>
      </c>
      <c r="BB1089" s="379"/>
      <c r="BC1089" s="326"/>
      <c r="BD1089" s="106"/>
      <c r="BE1089" s="983">
        <v>975</v>
      </c>
    </row>
    <row r="1090" spans="1:57" s="201" customFormat="1" ht="13.15" customHeight="1">
      <c r="A1090" s="534" t="s">
        <v>978</v>
      </c>
      <c r="B1090" s="260"/>
      <c r="C1090" s="260"/>
      <c r="D1090" s="1091">
        <v>230000370</v>
      </c>
      <c r="E1090" s="1610" t="s">
        <v>7732</v>
      </c>
      <c r="F1090" s="1610"/>
      <c r="G1090" s="300"/>
      <c r="H1090" s="260"/>
      <c r="I1090" s="606" t="s">
        <v>2766</v>
      </c>
      <c r="J1090" s="606" t="s">
        <v>2767</v>
      </c>
      <c r="K1090" s="606" t="s">
        <v>2768</v>
      </c>
      <c r="L1090" s="300" t="s">
        <v>103</v>
      </c>
      <c r="M1090" s="316"/>
      <c r="N1090" s="300" t="s">
        <v>120</v>
      </c>
      <c r="O1090" s="72" t="s">
        <v>83</v>
      </c>
      <c r="P1090" s="398" t="s">
        <v>106</v>
      </c>
      <c r="Q1090" s="606" t="s">
        <v>107</v>
      </c>
      <c r="R1090" s="398" t="s">
        <v>3118</v>
      </c>
      <c r="S1090" s="300" t="s">
        <v>109</v>
      </c>
      <c r="T1090" s="398" t="s">
        <v>106</v>
      </c>
      <c r="U1090" s="606" t="s">
        <v>121</v>
      </c>
      <c r="V1090" s="606" t="s">
        <v>111</v>
      </c>
      <c r="W1090" s="398">
        <v>60</v>
      </c>
      <c r="X1090" s="606" t="s">
        <v>112</v>
      </c>
      <c r="Y1090" s="398"/>
      <c r="Z1090" s="398"/>
      <c r="AA1090" s="398"/>
      <c r="AB1090" s="398">
        <v>30</v>
      </c>
      <c r="AC1090" s="606">
        <v>60</v>
      </c>
      <c r="AD1090" s="606">
        <v>10</v>
      </c>
      <c r="AE1090" s="737" t="s">
        <v>178</v>
      </c>
      <c r="AF1090" s="738" t="s">
        <v>114</v>
      </c>
      <c r="AG1090" s="31">
        <v>250.33</v>
      </c>
      <c r="AH1090" s="39">
        <v>10000</v>
      </c>
      <c r="AI1090" s="741">
        <f>AG1090*AH1090</f>
        <v>2503300</v>
      </c>
      <c r="AJ1090" s="741">
        <f>AI1090*1.12</f>
        <v>2803696.0000000005</v>
      </c>
      <c r="AK1090" s="740"/>
      <c r="AL1090" s="741"/>
      <c r="AM1090" s="741"/>
      <c r="AN1090" s="395" t="s">
        <v>115</v>
      </c>
      <c r="AO1090" s="606"/>
      <c r="AP1090" s="606"/>
      <c r="AQ1090" s="606"/>
      <c r="AR1090" s="606"/>
      <c r="AS1090" s="606" t="s">
        <v>2769</v>
      </c>
      <c r="AT1090" s="606"/>
      <c r="AU1090" s="606"/>
      <c r="AV1090" s="606"/>
      <c r="AW1090" s="606"/>
      <c r="AX1090" s="606"/>
      <c r="AY1090" s="606"/>
      <c r="AZ1090" s="395" t="s">
        <v>104</v>
      </c>
      <c r="BA1090" s="395" t="s">
        <v>4011</v>
      </c>
      <c r="BB1090" s="380"/>
      <c r="BD1090" s="209"/>
      <c r="BE1090" s="983">
        <v>976</v>
      </c>
    </row>
    <row r="1091" spans="1:57" s="201" customFormat="1" ht="13.15" customHeight="1">
      <c r="A1091" s="132" t="s">
        <v>8485</v>
      </c>
      <c r="B1091" s="213"/>
      <c r="C1091" s="213"/>
      <c r="D1091" s="143">
        <v>210033834</v>
      </c>
      <c r="E1091" s="199" t="s">
        <v>1248</v>
      </c>
      <c r="F1091" s="199"/>
      <c r="G1091" s="217">
        <v>22100604</v>
      </c>
      <c r="H1091" s="145"/>
      <c r="I1091" s="145" t="s">
        <v>2770</v>
      </c>
      <c r="J1091" s="26" t="s">
        <v>2771</v>
      </c>
      <c r="K1091" s="145" t="s">
        <v>2772</v>
      </c>
      <c r="L1091" s="145" t="s">
        <v>103</v>
      </c>
      <c r="M1091" s="146"/>
      <c r="N1091" s="145"/>
      <c r="O1091" s="147" t="s">
        <v>105</v>
      </c>
      <c r="P1091" s="147" t="s">
        <v>106</v>
      </c>
      <c r="Q1091" s="145" t="s">
        <v>107</v>
      </c>
      <c r="R1091" s="182" t="s">
        <v>1092</v>
      </c>
      <c r="S1091" s="145" t="s">
        <v>109</v>
      </c>
      <c r="T1091" s="147" t="s">
        <v>106</v>
      </c>
      <c r="U1091" s="145" t="s">
        <v>121</v>
      </c>
      <c r="V1091" s="145" t="s">
        <v>111</v>
      </c>
      <c r="W1091" s="147">
        <v>60</v>
      </c>
      <c r="X1091" s="26" t="s">
        <v>112</v>
      </c>
      <c r="Y1091" s="147"/>
      <c r="Z1091" s="147"/>
      <c r="AA1091" s="147"/>
      <c r="AB1091" s="148"/>
      <c r="AC1091" s="149">
        <v>90</v>
      </c>
      <c r="AD1091" s="149">
        <v>10</v>
      </c>
      <c r="AE1091" s="150" t="s">
        <v>362</v>
      </c>
      <c r="AF1091" s="145" t="s">
        <v>114</v>
      </c>
      <c r="AG1091" s="151">
        <v>1</v>
      </c>
      <c r="AH1091" s="80">
        <v>2127500</v>
      </c>
      <c r="AI1091" s="32">
        <v>0</v>
      </c>
      <c r="AJ1091" s="33">
        <v>0</v>
      </c>
      <c r="AK1091" s="154"/>
      <c r="AL1091" s="154"/>
      <c r="AM1091" s="154"/>
      <c r="AN1091" s="155" t="s">
        <v>115</v>
      </c>
      <c r="AO1091" s="145"/>
      <c r="AP1091" s="145"/>
      <c r="AQ1091" s="145"/>
      <c r="AR1091" s="145"/>
      <c r="AS1091" s="26" t="s">
        <v>2773</v>
      </c>
      <c r="AT1091" s="145"/>
      <c r="AU1091" s="145"/>
      <c r="AV1091" s="145"/>
      <c r="AW1091" s="75"/>
      <c r="AX1091" s="75"/>
      <c r="AY1091" s="75"/>
      <c r="AZ1091" s="26" t="s">
        <v>3906</v>
      </c>
      <c r="BA1091" s="30" t="s">
        <v>3944</v>
      </c>
      <c r="BB1091" s="535"/>
      <c r="BC1091" s="156"/>
      <c r="BD1091" s="156"/>
      <c r="BE1091" s="983">
        <v>977</v>
      </c>
    </row>
    <row r="1092" spans="1:57" s="201" customFormat="1" ht="13.15" customHeight="1">
      <c r="A1092" s="132" t="s">
        <v>8485</v>
      </c>
      <c r="B1092" s="213"/>
      <c r="C1092" s="213"/>
      <c r="D1092" s="143">
        <v>210034862</v>
      </c>
      <c r="E1092" s="199" t="s">
        <v>1249</v>
      </c>
      <c r="F1092" s="199"/>
      <c r="G1092" s="217">
        <v>22100605</v>
      </c>
      <c r="H1092" s="145"/>
      <c r="I1092" s="145" t="s">
        <v>2770</v>
      </c>
      <c r="J1092" s="26" t="s">
        <v>2771</v>
      </c>
      <c r="K1092" s="145" t="s">
        <v>2772</v>
      </c>
      <c r="L1092" s="145" t="s">
        <v>103</v>
      </c>
      <c r="M1092" s="146"/>
      <c r="N1092" s="145"/>
      <c r="O1092" s="147" t="s">
        <v>105</v>
      </c>
      <c r="P1092" s="147" t="s">
        <v>106</v>
      </c>
      <c r="Q1092" s="145" t="s">
        <v>107</v>
      </c>
      <c r="R1092" s="182" t="s">
        <v>1092</v>
      </c>
      <c r="S1092" s="145" t="s">
        <v>109</v>
      </c>
      <c r="T1092" s="147" t="s">
        <v>106</v>
      </c>
      <c r="U1092" s="145" t="s">
        <v>121</v>
      </c>
      <c r="V1092" s="145" t="s">
        <v>111</v>
      </c>
      <c r="W1092" s="147">
        <v>60</v>
      </c>
      <c r="X1092" s="26" t="s">
        <v>112</v>
      </c>
      <c r="Y1092" s="147"/>
      <c r="Z1092" s="147"/>
      <c r="AA1092" s="147"/>
      <c r="AB1092" s="148"/>
      <c r="AC1092" s="149">
        <v>90</v>
      </c>
      <c r="AD1092" s="149">
        <v>10</v>
      </c>
      <c r="AE1092" s="150" t="s">
        <v>362</v>
      </c>
      <c r="AF1092" s="145" t="s">
        <v>114</v>
      </c>
      <c r="AG1092" s="151">
        <v>2</v>
      </c>
      <c r="AH1092" s="80">
        <v>701500</v>
      </c>
      <c r="AI1092" s="32">
        <v>0</v>
      </c>
      <c r="AJ1092" s="33">
        <v>0</v>
      </c>
      <c r="AK1092" s="154"/>
      <c r="AL1092" s="154"/>
      <c r="AM1092" s="154"/>
      <c r="AN1092" s="155" t="s">
        <v>115</v>
      </c>
      <c r="AO1092" s="145"/>
      <c r="AP1092" s="145"/>
      <c r="AQ1092" s="145"/>
      <c r="AR1092" s="145"/>
      <c r="AS1092" s="26" t="s">
        <v>2774</v>
      </c>
      <c r="AT1092" s="145"/>
      <c r="AU1092" s="145"/>
      <c r="AV1092" s="145"/>
      <c r="AW1092" s="75"/>
      <c r="AX1092" s="75"/>
      <c r="AY1092" s="75"/>
      <c r="AZ1092" s="26" t="s">
        <v>3906</v>
      </c>
      <c r="BA1092" s="30" t="s">
        <v>3944</v>
      </c>
      <c r="BB1092" s="535"/>
      <c r="BC1092" s="156"/>
      <c r="BD1092" s="156"/>
      <c r="BE1092" s="983">
        <v>978</v>
      </c>
    </row>
    <row r="1093" spans="1:57" s="201" customFormat="1" ht="13.15" customHeight="1">
      <c r="A1093" s="61" t="s">
        <v>8485</v>
      </c>
      <c r="B1093" s="213"/>
      <c r="C1093" s="213"/>
      <c r="D1093" s="143">
        <v>210033835</v>
      </c>
      <c r="E1093" s="199" t="s">
        <v>1246</v>
      </c>
      <c r="F1093" s="199"/>
      <c r="G1093" s="217">
        <v>22100602</v>
      </c>
      <c r="H1093" s="157"/>
      <c r="I1093" s="157" t="s">
        <v>2775</v>
      </c>
      <c r="J1093" s="158" t="s">
        <v>2771</v>
      </c>
      <c r="K1093" s="157" t="s">
        <v>2776</v>
      </c>
      <c r="L1093" s="157" t="s">
        <v>103</v>
      </c>
      <c r="M1093" s="146"/>
      <c r="N1093" s="157"/>
      <c r="O1093" s="159" t="s">
        <v>105</v>
      </c>
      <c r="P1093" s="159" t="s">
        <v>106</v>
      </c>
      <c r="Q1093" s="157" t="s">
        <v>107</v>
      </c>
      <c r="R1093" s="391" t="s">
        <v>1092</v>
      </c>
      <c r="S1093" s="157" t="s">
        <v>109</v>
      </c>
      <c r="T1093" s="159" t="s">
        <v>106</v>
      </c>
      <c r="U1093" s="157" t="s">
        <v>121</v>
      </c>
      <c r="V1093" s="157" t="s">
        <v>111</v>
      </c>
      <c r="W1093" s="159">
        <v>60</v>
      </c>
      <c r="X1093" s="158" t="s">
        <v>112</v>
      </c>
      <c r="Y1093" s="159"/>
      <c r="Z1093" s="159"/>
      <c r="AA1093" s="159"/>
      <c r="AB1093" s="160"/>
      <c r="AC1093" s="161">
        <v>90</v>
      </c>
      <c r="AD1093" s="161">
        <v>10</v>
      </c>
      <c r="AE1093" s="162" t="s">
        <v>362</v>
      </c>
      <c r="AF1093" s="157" t="s">
        <v>114</v>
      </c>
      <c r="AG1093" s="163">
        <v>3</v>
      </c>
      <c r="AH1093" s="164">
        <v>1403000</v>
      </c>
      <c r="AI1093" s="152">
        <f t="shared" ref="AI1093:AI1100" si="61">AG1093*AH1093</f>
        <v>4209000</v>
      </c>
      <c r="AJ1093" s="153">
        <f t="shared" ref="AJ1093:AJ1119" si="62">AI1093*1.12</f>
        <v>4714080</v>
      </c>
      <c r="AK1093" s="154"/>
      <c r="AL1093" s="154"/>
      <c r="AM1093" s="154"/>
      <c r="AN1093" s="165" t="s">
        <v>115</v>
      </c>
      <c r="AO1093" s="157"/>
      <c r="AP1093" s="157"/>
      <c r="AQ1093" s="157"/>
      <c r="AR1093" s="157"/>
      <c r="AS1093" s="157" t="s">
        <v>2777</v>
      </c>
      <c r="AT1093" s="157"/>
      <c r="AU1093" s="157"/>
      <c r="AV1093" s="157"/>
      <c r="AW1093" s="75"/>
      <c r="AX1093" s="75"/>
      <c r="AY1093" s="75"/>
      <c r="AZ1093" s="75"/>
      <c r="BA1093" s="76"/>
      <c r="BB1093" s="535"/>
      <c r="BC1093" s="156"/>
      <c r="BD1093" s="156"/>
      <c r="BE1093" s="983">
        <v>979</v>
      </c>
    </row>
    <row r="1094" spans="1:57" s="201" customFormat="1" ht="13.15" customHeight="1">
      <c r="A1094" s="61" t="s">
        <v>8485</v>
      </c>
      <c r="B1094" s="213"/>
      <c r="C1094" s="213"/>
      <c r="D1094" s="143">
        <v>210033836</v>
      </c>
      <c r="E1094" s="199" t="s">
        <v>1247</v>
      </c>
      <c r="F1094" s="199"/>
      <c r="G1094" s="217">
        <v>22100603</v>
      </c>
      <c r="H1094" s="157"/>
      <c r="I1094" s="157" t="s">
        <v>2775</v>
      </c>
      <c r="J1094" s="158" t="s">
        <v>2771</v>
      </c>
      <c r="K1094" s="157" t="s">
        <v>2776</v>
      </c>
      <c r="L1094" s="157" t="s">
        <v>103</v>
      </c>
      <c r="M1094" s="146"/>
      <c r="N1094" s="157"/>
      <c r="O1094" s="159" t="s">
        <v>105</v>
      </c>
      <c r="P1094" s="159" t="s">
        <v>106</v>
      </c>
      <c r="Q1094" s="157" t="s">
        <v>107</v>
      </c>
      <c r="R1094" s="391" t="s">
        <v>1092</v>
      </c>
      <c r="S1094" s="157" t="s">
        <v>109</v>
      </c>
      <c r="T1094" s="159" t="s">
        <v>106</v>
      </c>
      <c r="U1094" s="157" t="s">
        <v>121</v>
      </c>
      <c r="V1094" s="157" t="s">
        <v>111</v>
      </c>
      <c r="W1094" s="159">
        <v>60</v>
      </c>
      <c r="X1094" s="158" t="s">
        <v>112</v>
      </c>
      <c r="Y1094" s="159"/>
      <c r="Z1094" s="159"/>
      <c r="AA1094" s="159"/>
      <c r="AB1094" s="160"/>
      <c r="AC1094" s="161">
        <v>90</v>
      </c>
      <c r="AD1094" s="161">
        <v>10</v>
      </c>
      <c r="AE1094" s="162" t="s">
        <v>362</v>
      </c>
      <c r="AF1094" s="157" t="s">
        <v>114</v>
      </c>
      <c r="AG1094" s="163">
        <v>1</v>
      </c>
      <c r="AH1094" s="164">
        <v>1403000</v>
      </c>
      <c r="AI1094" s="152">
        <f t="shared" si="61"/>
        <v>1403000</v>
      </c>
      <c r="AJ1094" s="153">
        <f t="shared" si="62"/>
        <v>1571360.0000000002</v>
      </c>
      <c r="AK1094" s="154"/>
      <c r="AL1094" s="154"/>
      <c r="AM1094" s="154"/>
      <c r="AN1094" s="165" t="s">
        <v>115</v>
      </c>
      <c r="AO1094" s="157"/>
      <c r="AP1094" s="157"/>
      <c r="AQ1094" s="157"/>
      <c r="AR1094" s="157"/>
      <c r="AS1094" s="157" t="s">
        <v>2778</v>
      </c>
      <c r="AT1094" s="157"/>
      <c r="AU1094" s="157"/>
      <c r="AV1094" s="157"/>
      <c r="AW1094" s="75"/>
      <c r="AX1094" s="75"/>
      <c r="AY1094" s="75"/>
      <c r="AZ1094" s="75"/>
      <c r="BA1094" s="76"/>
      <c r="BB1094" s="535"/>
      <c r="BC1094" s="156"/>
      <c r="BD1094" s="156"/>
      <c r="BE1094" s="983">
        <v>980</v>
      </c>
    </row>
    <row r="1095" spans="1:57" s="201" customFormat="1" ht="13.15" customHeight="1">
      <c r="A1095" s="61" t="s">
        <v>8485</v>
      </c>
      <c r="B1095" s="213"/>
      <c r="C1095" s="213"/>
      <c r="D1095" s="143">
        <v>210032265</v>
      </c>
      <c r="E1095" s="199" t="s">
        <v>1534</v>
      </c>
      <c r="F1095" s="199"/>
      <c r="G1095" s="217">
        <v>22100606</v>
      </c>
      <c r="H1095" s="145"/>
      <c r="I1095" s="145" t="s">
        <v>2779</v>
      </c>
      <c r="J1095" s="26" t="s">
        <v>2780</v>
      </c>
      <c r="K1095" s="145" t="s">
        <v>2781</v>
      </c>
      <c r="L1095" s="145" t="s">
        <v>103</v>
      </c>
      <c r="M1095" s="146"/>
      <c r="N1095" s="145"/>
      <c r="O1095" s="147" t="s">
        <v>105</v>
      </c>
      <c r="P1095" s="147" t="s">
        <v>106</v>
      </c>
      <c r="Q1095" s="145" t="s">
        <v>107</v>
      </c>
      <c r="R1095" s="182" t="s">
        <v>1092</v>
      </c>
      <c r="S1095" s="145" t="s">
        <v>109</v>
      </c>
      <c r="T1095" s="147" t="s">
        <v>106</v>
      </c>
      <c r="U1095" s="145" t="s">
        <v>121</v>
      </c>
      <c r="V1095" s="145" t="s">
        <v>111</v>
      </c>
      <c r="W1095" s="147">
        <v>60</v>
      </c>
      <c r="X1095" s="26" t="s">
        <v>112</v>
      </c>
      <c r="Y1095" s="147"/>
      <c r="Z1095" s="147"/>
      <c r="AA1095" s="147"/>
      <c r="AB1095" s="148"/>
      <c r="AC1095" s="149">
        <v>90</v>
      </c>
      <c r="AD1095" s="149">
        <v>10</v>
      </c>
      <c r="AE1095" s="150" t="s">
        <v>128</v>
      </c>
      <c r="AF1095" s="145" t="s">
        <v>114</v>
      </c>
      <c r="AG1095" s="151">
        <v>30</v>
      </c>
      <c r="AH1095" s="80">
        <v>1948.21</v>
      </c>
      <c r="AI1095" s="152">
        <f t="shared" si="61"/>
        <v>58446.3</v>
      </c>
      <c r="AJ1095" s="153">
        <f t="shared" si="62"/>
        <v>65459.856000000007</v>
      </c>
      <c r="AK1095" s="154"/>
      <c r="AL1095" s="154"/>
      <c r="AM1095" s="154"/>
      <c r="AN1095" s="155" t="s">
        <v>115</v>
      </c>
      <c r="AO1095" s="145"/>
      <c r="AP1095" s="145"/>
      <c r="AQ1095" s="145"/>
      <c r="AR1095" s="145"/>
      <c r="AS1095" s="26" t="s">
        <v>2782</v>
      </c>
      <c r="AT1095" s="145"/>
      <c r="AU1095" s="145"/>
      <c r="AV1095" s="145"/>
      <c r="AW1095" s="75"/>
      <c r="AX1095" s="75"/>
      <c r="AY1095" s="75"/>
      <c r="AZ1095" s="75"/>
      <c r="BA1095" s="76"/>
      <c r="BB1095" s="535"/>
      <c r="BC1095" s="156"/>
      <c r="BD1095" s="156"/>
      <c r="BE1095" s="983">
        <v>981</v>
      </c>
    </row>
    <row r="1096" spans="1:57" s="201" customFormat="1" ht="13.15" customHeight="1">
      <c r="A1096" s="61" t="s">
        <v>8485</v>
      </c>
      <c r="B1096" s="213"/>
      <c r="C1096" s="213"/>
      <c r="D1096" s="143">
        <v>210036427</v>
      </c>
      <c r="E1096" s="199" t="s">
        <v>1389</v>
      </c>
      <c r="F1096" s="199"/>
      <c r="G1096" s="217">
        <v>22100607</v>
      </c>
      <c r="H1096" s="157"/>
      <c r="I1096" s="157" t="s">
        <v>2783</v>
      </c>
      <c r="J1096" s="158" t="s">
        <v>2784</v>
      </c>
      <c r="K1096" s="157" t="s">
        <v>2785</v>
      </c>
      <c r="L1096" s="157" t="s">
        <v>103</v>
      </c>
      <c r="M1096" s="146" t="s">
        <v>925</v>
      </c>
      <c r="N1096" s="157"/>
      <c r="O1096" s="159" t="s">
        <v>105</v>
      </c>
      <c r="P1096" s="159" t="s">
        <v>106</v>
      </c>
      <c r="Q1096" s="157" t="s">
        <v>107</v>
      </c>
      <c r="R1096" s="391" t="s">
        <v>1092</v>
      </c>
      <c r="S1096" s="157" t="s">
        <v>109</v>
      </c>
      <c r="T1096" s="159" t="s">
        <v>106</v>
      </c>
      <c r="U1096" s="157" t="s">
        <v>121</v>
      </c>
      <c r="V1096" s="157" t="s">
        <v>111</v>
      </c>
      <c r="W1096" s="159">
        <v>60</v>
      </c>
      <c r="X1096" s="158" t="s">
        <v>112</v>
      </c>
      <c r="Y1096" s="159"/>
      <c r="Z1096" s="159"/>
      <c r="AA1096" s="159"/>
      <c r="AB1096" s="160"/>
      <c r="AC1096" s="161">
        <v>90</v>
      </c>
      <c r="AD1096" s="161">
        <v>10</v>
      </c>
      <c r="AE1096" s="162" t="s">
        <v>128</v>
      </c>
      <c r="AF1096" s="157" t="s">
        <v>114</v>
      </c>
      <c r="AG1096" s="163">
        <v>20</v>
      </c>
      <c r="AH1096" s="164">
        <v>390.71</v>
      </c>
      <c r="AI1096" s="152">
        <f t="shared" si="61"/>
        <v>7814.2</v>
      </c>
      <c r="AJ1096" s="153">
        <f t="shared" si="62"/>
        <v>8751.9040000000005</v>
      </c>
      <c r="AK1096" s="154"/>
      <c r="AL1096" s="154"/>
      <c r="AM1096" s="154"/>
      <c r="AN1096" s="165" t="s">
        <v>115</v>
      </c>
      <c r="AO1096" s="157"/>
      <c r="AP1096" s="157"/>
      <c r="AQ1096" s="157"/>
      <c r="AR1096" s="157"/>
      <c r="AS1096" s="157" t="s">
        <v>2786</v>
      </c>
      <c r="AT1096" s="157"/>
      <c r="AU1096" s="157"/>
      <c r="AV1096" s="157"/>
      <c r="AW1096" s="75"/>
      <c r="AX1096" s="75"/>
      <c r="AY1096" s="75"/>
      <c r="AZ1096" s="75"/>
      <c r="BA1096" s="76"/>
      <c r="BB1096" s="535"/>
      <c r="BC1096" s="156"/>
      <c r="BD1096" s="156"/>
      <c r="BE1096" s="983">
        <v>982</v>
      </c>
    </row>
    <row r="1097" spans="1:57" s="201" customFormat="1" ht="13.15" customHeight="1">
      <c r="A1097" s="61" t="s">
        <v>8485</v>
      </c>
      <c r="B1097" s="213"/>
      <c r="C1097" s="213"/>
      <c r="D1097" s="143">
        <v>210032761</v>
      </c>
      <c r="E1097" s="199" t="s">
        <v>1301</v>
      </c>
      <c r="F1097" s="199"/>
      <c r="G1097" s="217">
        <v>22100609</v>
      </c>
      <c r="H1097" s="145"/>
      <c r="I1097" s="145" t="s">
        <v>2787</v>
      </c>
      <c r="J1097" s="26" t="s">
        <v>216</v>
      </c>
      <c r="K1097" s="145" t="s">
        <v>2788</v>
      </c>
      <c r="L1097" s="145" t="s">
        <v>103</v>
      </c>
      <c r="M1097" s="146"/>
      <c r="N1097" s="145"/>
      <c r="O1097" s="147" t="s">
        <v>105</v>
      </c>
      <c r="P1097" s="147" t="s">
        <v>106</v>
      </c>
      <c r="Q1097" s="145" t="s">
        <v>107</v>
      </c>
      <c r="R1097" s="182" t="s">
        <v>1092</v>
      </c>
      <c r="S1097" s="145" t="s">
        <v>109</v>
      </c>
      <c r="T1097" s="147" t="s">
        <v>106</v>
      </c>
      <c r="U1097" s="145" t="s">
        <v>121</v>
      </c>
      <c r="V1097" s="145" t="s">
        <v>111</v>
      </c>
      <c r="W1097" s="147">
        <v>60</v>
      </c>
      <c r="X1097" s="26" t="s">
        <v>112</v>
      </c>
      <c r="Y1097" s="147"/>
      <c r="Z1097" s="147"/>
      <c r="AA1097" s="147"/>
      <c r="AB1097" s="148"/>
      <c r="AC1097" s="149">
        <v>90</v>
      </c>
      <c r="AD1097" s="149">
        <v>10</v>
      </c>
      <c r="AE1097" s="150" t="s">
        <v>128</v>
      </c>
      <c r="AF1097" s="145" t="s">
        <v>114</v>
      </c>
      <c r="AG1097" s="151">
        <v>5</v>
      </c>
      <c r="AH1097" s="80">
        <v>28223.5</v>
      </c>
      <c r="AI1097" s="152">
        <f t="shared" si="61"/>
        <v>141117.5</v>
      </c>
      <c r="AJ1097" s="153">
        <f t="shared" si="62"/>
        <v>158051.6</v>
      </c>
      <c r="AK1097" s="154"/>
      <c r="AL1097" s="154"/>
      <c r="AM1097" s="154"/>
      <c r="AN1097" s="155" t="s">
        <v>115</v>
      </c>
      <c r="AO1097" s="145"/>
      <c r="AP1097" s="145"/>
      <c r="AQ1097" s="145"/>
      <c r="AR1097" s="145"/>
      <c r="AS1097" s="26" t="s">
        <v>2789</v>
      </c>
      <c r="AT1097" s="145"/>
      <c r="AU1097" s="145"/>
      <c r="AV1097" s="145"/>
      <c r="AW1097" s="75"/>
      <c r="AX1097" s="75"/>
      <c r="AY1097" s="75"/>
      <c r="AZ1097" s="75"/>
      <c r="BA1097" s="76"/>
      <c r="BB1097" s="535"/>
      <c r="BC1097" s="156"/>
      <c r="BD1097" s="156"/>
      <c r="BE1097" s="983">
        <v>983</v>
      </c>
    </row>
    <row r="1098" spans="1:57" s="201" customFormat="1" ht="13.15" customHeight="1">
      <c r="A1098" s="61" t="s">
        <v>8485</v>
      </c>
      <c r="B1098" s="213"/>
      <c r="C1098" s="213"/>
      <c r="D1098" s="143">
        <v>210032762</v>
      </c>
      <c r="E1098" s="199" t="s">
        <v>1302</v>
      </c>
      <c r="F1098" s="199"/>
      <c r="G1098" s="217">
        <v>22100610</v>
      </c>
      <c r="H1098" s="145"/>
      <c r="I1098" s="145" t="s">
        <v>2787</v>
      </c>
      <c r="J1098" s="26" t="s">
        <v>216</v>
      </c>
      <c r="K1098" s="145" t="s">
        <v>2788</v>
      </c>
      <c r="L1098" s="145" t="s">
        <v>103</v>
      </c>
      <c r="M1098" s="146"/>
      <c r="N1098" s="145"/>
      <c r="O1098" s="147" t="s">
        <v>105</v>
      </c>
      <c r="P1098" s="147" t="s">
        <v>106</v>
      </c>
      <c r="Q1098" s="145" t="s">
        <v>107</v>
      </c>
      <c r="R1098" s="182" t="s">
        <v>1092</v>
      </c>
      <c r="S1098" s="145" t="s">
        <v>109</v>
      </c>
      <c r="T1098" s="147" t="s">
        <v>106</v>
      </c>
      <c r="U1098" s="145" t="s">
        <v>121</v>
      </c>
      <c r="V1098" s="145" t="s">
        <v>111</v>
      </c>
      <c r="W1098" s="147">
        <v>60</v>
      </c>
      <c r="X1098" s="26" t="s">
        <v>112</v>
      </c>
      <c r="Y1098" s="147"/>
      <c r="Z1098" s="147"/>
      <c r="AA1098" s="147"/>
      <c r="AB1098" s="148"/>
      <c r="AC1098" s="149">
        <v>90</v>
      </c>
      <c r="AD1098" s="149">
        <v>10</v>
      </c>
      <c r="AE1098" s="150" t="s">
        <v>128</v>
      </c>
      <c r="AF1098" s="145" t="s">
        <v>114</v>
      </c>
      <c r="AG1098" s="151">
        <v>5</v>
      </c>
      <c r="AH1098" s="80">
        <v>54368.58</v>
      </c>
      <c r="AI1098" s="152">
        <f t="shared" si="61"/>
        <v>271842.90000000002</v>
      </c>
      <c r="AJ1098" s="153">
        <f t="shared" si="62"/>
        <v>304464.04800000007</v>
      </c>
      <c r="AK1098" s="154"/>
      <c r="AL1098" s="154"/>
      <c r="AM1098" s="154"/>
      <c r="AN1098" s="155" t="s">
        <v>115</v>
      </c>
      <c r="AO1098" s="145"/>
      <c r="AP1098" s="145"/>
      <c r="AQ1098" s="145"/>
      <c r="AR1098" s="145"/>
      <c r="AS1098" s="26" t="s">
        <v>2790</v>
      </c>
      <c r="AT1098" s="145"/>
      <c r="AU1098" s="145"/>
      <c r="AV1098" s="145"/>
      <c r="AW1098" s="75"/>
      <c r="AX1098" s="75"/>
      <c r="AY1098" s="75"/>
      <c r="AZ1098" s="75"/>
      <c r="BA1098" s="76"/>
      <c r="BB1098" s="535"/>
      <c r="BC1098" s="156"/>
      <c r="BD1098" s="156"/>
      <c r="BE1098" s="983">
        <v>984</v>
      </c>
    </row>
    <row r="1099" spans="1:57" s="201" customFormat="1" ht="13.15" customHeight="1">
      <c r="A1099" s="61" t="s">
        <v>8485</v>
      </c>
      <c r="B1099" s="213"/>
      <c r="C1099" s="213"/>
      <c r="D1099" s="143">
        <v>210036420</v>
      </c>
      <c r="E1099" s="199" t="s">
        <v>1308</v>
      </c>
      <c r="F1099" s="199"/>
      <c r="G1099" s="217">
        <v>22100611</v>
      </c>
      <c r="H1099" s="157"/>
      <c r="I1099" s="157" t="s">
        <v>220</v>
      </c>
      <c r="J1099" s="158" t="s">
        <v>216</v>
      </c>
      <c r="K1099" s="157" t="s">
        <v>221</v>
      </c>
      <c r="L1099" s="157" t="s">
        <v>103</v>
      </c>
      <c r="M1099" s="146"/>
      <c r="N1099" s="157"/>
      <c r="O1099" s="159" t="s">
        <v>105</v>
      </c>
      <c r="P1099" s="159" t="s">
        <v>106</v>
      </c>
      <c r="Q1099" s="157" t="s">
        <v>107</v>
      </c>
      <c r="R1099" s="391" t="s">
        <v>1092</v>
      </c>
      <c r="S1099" s="157" t="s">
        <v>109</v>
      </c>
      <c r="T1099" s="159" t="s">
        <v>106</v>
      </c>
      <c r="U1099" s="157" t="s">
        <v>121</v>
      </c>
      <c r="V1099" s="157" t="s">
        <v>111</v>
      </c>
      <c r="W1099" s="159">
        <v>60</v>
      </c>
      <c r="X1099" s="158" t="s">
        <v>112</v>
      </c>
      <c r="Y1099" s="159"/>
      <c r="Z1099" s="159"/>
      <c r="AA1099" s="159"/>
      <c r="AB1099" s="160"/>
      <c r="AC1099" s="161">
        <v>90</v>
      </c>
      <c r="AD1099" s="161">
        <v>10</v>
      </c>
      <c r="AE1099" s="162" t="s">
        <v>362</v>
      </c>
      <c r="AF1099" s="157" t="s">
        <v>114</v>
      </c>
      <c r="AG1099" s="163">
        <v>1</v>
      </c>
      <c r="AH1099" s="164">
        <v>41400</v>
      </c>
      <c r="AI1099" s="152">
        <f t="shared" si="61"/>
        <v>41400</v>
      </c>
      <c r="AJ1099" s="153">
        <f t="shared" si="62"/>
        <v>46368.000000000007</v>
      </c>
      <c r="AK1099" s="154"/>
      <c r="AL1099" s="154"/>
      <c r="AM1099" s="154"/>
      <c r="AN1099" s="165" t="s">
        <v>115</v>
      </c>
      <c r="AO1099" s="157"/>
      <c r="AP1099" s="157"/>
      <c r="AQ1099" s="157"/>
      <c r="AR1099" s="157"/>
      <c r="AS1099" s="157" t="s">
        <v>2791</v>
      </c>
      <c r="AT1099" s="157"/>
      <c r="AU1099" s="157"/>
      <c r="AV1099" s="157"/>
      <c r="AW1099" s="75"/>
      <c r="AX1099" s="75"/>
      <c r="AY1099" s="75"/>
      <c r="AZ1099" s="75"/>
      <c r="BA1099" s="76"/>
      <c r="BB1099" s="535"/>
      <c r="BC1099" s="156"/>
      <c r="BD1099" s="156"/>
      <c r="BE1099" s="983">
        <v>985</v>
      </c>
    </row>
    <row r="1100" spans="1:57" s="201" customFormat="1" ht="13.15" customHeight="1">
      <c r="A1100" s="61" t="s">
        <v>8485</v>
      </c>
      <c r="B1100" s="213"/>
      <c r="C1100" s="213"/>
      <c r="D1100" s="143">
        <v>210032577</v>
      </c>
      <c r="E1100" s="199" t="s">
        <v>1296</v>
      </c>
      <c r="F1100" s="199"/>
      <c r="G1100" s="217">
        <v>22100608</v>
      </c>
      <c r="H1100" s="157"/>
      <c r="I1100" s="157" t="s">
        <v>2792</v>
      </c>
      <c r="J1100" s="158" t="s">
        <v>2793</v>
      </c>
      <c r="K1100" s="157" t="s">
        <v>2794</v>
      </c>
      <c r="L1100" s="157" t="s">
        <v>103</v>
      </c>
      <c r="M1100" s="146"/>
      <c r="N1100" s="157"/>
      <c r="O1100" s="159" t="s">
        <v>105</v>
      </c>
      <c r="P1100" s="159" t="s">
        <v>106</v>
      </c>
      <c r="Q1100" s="157" t="s">
        <v>107</v>
      </c>
      <c r="R1100" s="391" t="s">
        <v>1092</v>
      </c>
      <c r="S1100" s="157" t="s">
        <v>109</v>
      </c>
      <c r="T1100" s="159" t="s">
        <v>106</v>
      </c>
      <c r="U1100" s="157" t="s">
        <v>121</v>
      </c>
      <c r="V1100" s="157" t="s">
        <v>111</v>
      </c>
      <c r="W1100" s="159">
        <v>60</v>
      </c>
      <c r="X1100" s="158" t="s">
        <v>112</v>
      </c>
      <c r="Y1100" s="159"/>
      <c r="Z1100" s="159"/>
      <c r="AA1100" s="159"/>
      <c r="AB1100" s="160"/>
      <c r="AC1100" s="161">
        <v>90</v>
      </c>
      <c r="AD1100" s="161">
        <v>10</v>
      </c>
      <c r="AE1100" s="162" t="s">
        <v>113</v>
      </c>
      <c r="AF1100" s="157" t="s">
        <v>114</v>
      </c>
      <c r="AG1100" s="163">
        <v>1</v>
      </c>
      <c r="AH1100" s="164">
        <v>11917.44</v>
      </c>
      <c r="AI1100" s="152">
        <f t="shared" si="61"/>
        <v>11917.44</v>
      </c>
      <c r="AJ1100" s="153">
        <f t="shared" si="62"/>
        <v>13347.532800000003</v>
      </c>
      <c r="AK1100" s="154"/>
      <c r="AL1100" s="154"/>
      <c r="AM1100" s="154"/>
      <c r="AN1100" s="165" t="s">
        <v>115</v>
      </c>
      <c r="AO1100" s="157"/>
      <c r="AP1100" s="157"/>
      <c r="AQ1100" s="157"/>
      <c r="AR1100" s="157"/>
      <c r="AS1100" s="157" t="s">
        <v>2795</v>
      </c>
      <c r="AT1100" s="157"/>
      <c r="AU1100" s="157"/>
      <c r="AV1100" s="157"/>
      <c r="AW1100" s="75"/>
      <c r="AX1100" s="75"/>
      <c r="AY1100" s="75"/>
      <c r="AZ1100" s="75"/>
      <c r="BA1100" s="76"/>
      <c r="BB1100" s="535"/>
      <c r="BC1100" s="156"/>
      <c r="BD1100" s="156"/>
      <c r="BE1100" s="983">
        <v>986</v>
      </c>
    </row>
    <row r="1101" spans="1:57" s="201" customFormat="1" ht="13.15" customHeight="1">
      <c r="A1101" s="61" t="s">
        <v>317</v>
      </c>
      <c r="B1101" s="213"/>
      <c r="C1101" s="213" t="s">
        <v>3252</v>
      </c>
      <c r="D1101" s="143">
        <v>270002502</v>
      </c>
      <c r="E1101" s="199" t="s">
        <v>3710</v>
      </c>
      <c r="F1101" s="199"/>
      <c r="G1101" s="217">
        <v>22100494</v>
      </c>
      <c r="H1101" s="48"/>
      <c r="I1101" s="48" t="s">
        <v>2796</v>
      </c>
      <c r="J1101" s="48" t="s">
        <v>2797</v>
      </c>
      <c r="K1101" s="48" t="s">
        <v>2798</v>
      </c>
      <c r="L1101" s="48" t="s">
        <v>103</v>
      </c>
      <c r="M1101" s="146" t="s">
        <v>104</v>
      </c>
      <c r="N1101" s="48"/>
      <c r="O1101" s="166" t="s">
        <v>105</v>
      </c>
      <c r="P1101" s="166" t="s">
        <v>106</v>
      </c>
      <c r="Q1101" s="48" t="s">
        <v>107</v>
      </c>
      <c r="R1101" s="166" t="s">
        <v>1092</v>
      </c>
      <c r="S1101" s="48" t="s">
        <v>109</v>
      </c>
      <c r="T1101" s="166" t="s">
        <v>106</v>
      </c>
      <c r="U1101" s="48" t="s">
        <v>121</v>
      </c>
      <c r="V1101" s="48" t="s">
        <v>111</v>
      </c>
      <c r="W1101" s="167">
        <v>60</v>
      </c>
      <c r="X1101" s="48" t="s">
        <v>112</v>
      </c>
      <c r="Y1101" s="166"/>
      <c r="Z1101" s="166"/>
      <c r="AA1101" s="166"/>
      <c r="AB1101" s="168"/>
      <c r="AC1101" s="169">
        <v>90</v>
      </c>
      <c r="AD1101" s="169">
        <v>10</v>
      </c>
      <c r="AE1101" s="170" t="s">
        <v>128</v>
      </c>
      <c r="AF1101" s="171" t="s">
        <v>114</v>
      </c>
      <c r="AG1101" s="172">
        <v>30</v>
      </c>
      <c r="AH1101" s="173">
        <v>8328</v>
      </c>
      <c r="AI1101" s="32">
        <v>0</v>
      </c>
      <c r="AJ1101" s="33">
        <f t="shared" si="62"/>
        <v>0</v>
      </c>
      <c r="AK1101" s="154"/>
      <c r="AL1101" s="154"/>
      <c r="AM1101" s="154"/>
      <c r="AN1101" s="40" t="s">
        <v>115</v>
      </c>
      <c r="AO1101" s="48"/>
      <c r="AP1101" s="48"/>
      <c r="AQ1101" s="48"/>
      <c r="AR1101" s="48"/>
      <c r="AS1101" s="48" t="s">
        <v>2799</v>
      </c>
      <c r="AT1101" s="48"/>
      <c r="AU1101" s="48"/>
      <c r="AV1101" s="48"/>
      <c r="AW1101" s="75"/>
      <c r="AX1101" s="75"/>
      <c r="AY1101" s="75"/>
      <c r="AZ1101" s="75"/>
      <c r="BA1101" s="76"/>
      <c r="BB1101" s="535"/>
      <c r="BC1101" s="156"/>
      <c r="BD1101" s="156"/>
      <c r="BE1101" s="983">
        <v>987</v>
      </c>
    </row>
    <row r="1102" spans="1:57" s="201" customFormat="1" ht="13.15" customHeight="1">
      <c r="A1102" s="398" t="s">
        <v>317</v>
      </c>
      <c r="B1102" s="260"/>
      <c r="C1102" s="260"/>
      <c r="D1102" s="416">
        <v>270002502</v>
      </c>
      <c r="E1102" s="406" t="s">
        <v>4307</v>
      </c>
      <c r="F1102" s="406"/>
      <c r="G1102" s="400"/>
      <c r="H1102" s="260"/>
      <c r="I1102" s="48" t="s">
        <v>2796</v>
      </c>
      <c r="J1102" s="48" t="s">
        <v>2797</v>
      </c>
      <c r="K1102" s="48" t="s">
        <v>2798</v>
      </c>
      <c r="L1102" s="48" t="s">
        <v>103</v>
      </c>
      <c r="M1102" s="393"/>
      <c r="N1102" s="48"/>
      <c r="O1102" s="166" t="s">
        <v>105</v>
      </c>
      <c r="P1102" s="166" t="s">
        <v>106</v>
      </c>
      <c r="Q1102" s="48" t="s">
        <v>107</v>
      </c>
      <c r="R1102" s="166" t="s">
        <v>1092</v>
      </c>
      <c r="S1102" s="48" t="s">
        <v>109</v>
      </c>
      <c r="T1102" s="166" t="s">
        <v>106</v>
      </c>
      <c r="U1102" s="48" t="s">
        <v>121</v>
      </c>
      <c r="V1102" s="48" t="s">
        <v>111</v>
      </c>
      <c r="W1102" s="166">
        <v>60</v>
      </c>
      <c r="X1102" s="48" t="s">
        <v>112</v>
      </c>
      <c r="Y1102" s="166"/>
      <c r="Z1102" s="166"/>
      <c r="AA1102" s="166"/>
      <c r="AB1102" s="407"/>
      <c r="AC1102" s="48">
        <v>90</v>
      </c>
      <c r="AD1102" s="48">
        <v>10</v>
      </c>
      <c r="AE1102" s="408" t="s">
        <v>128</v>
      </c>
      <c r="AF1102" s="48" t="s">
        <v>114</v>
      </c>
      <c r="AG1102" s="409">
        <v>34</v>
      </c>
      <c r="AH1102" s="410">
        <v>8328</v>
      </c>
      <c r="AI1102" s="34">
        <f>AH1102*AG1102</f>
        <v>283152</v>
      </c>
      <c r="AJ1102" s="34">
        <f t="shared" si="62"/>
        <v>317130.24000000005</v>
      </c>
      <c r="AK1102" s="35"/>
      <c r="AL1102" s="34"/>
      <c r="AM1102" s="34"/>
      <c r="AN1102" s="40" t="s">
        <v>115</v>
      </c>
      <c r="AO1102" s="48"/>
      <c r="AP1102" s="48"/>
      <c r="AQ1102" s="48"/>
      <c r="AR1102" s="48"/>
      <c r="AS1102" s="48" t="s">
        <v>2799</v>
      </c>
      <c r="AT1102" s="48"/>
      <c r="AU1102" s="48"/>
      <c r="AV1102" s="48"/>
      <c r="AW1102" s="411"/>
      <c r="AX1102" s="411"/>
      <c r="AY1102" s="411"/>
      <c r="AZ1102" s="399"/>
      <c r="BA1102" s="395" t="s">
        <v>4053</v>
      </c>
      <c r="BB1102" s="1019">
        <v>22100494</v>
      </c>
      <c r="BC1102" s="386"/>
      <c r="BD1102" s="209"/>
      <c r="BE1102" s="983">
        <v>988</v>
      </c>
    </row>
    <row r="1103" spans="1:57" s="201" customFormat="1" ht="13.15" customHeight="1">
      <c r="A1103" s="61" t="s">
        <v>317</v>
      </c>
      <c r="B1103" s="213"/>
      <c r="C1103" s="213"/>
      <c r="D1103" s="143">
        <v>270004655</v>
      </c>
      <c r="E1103" s="199" t="s">
        <v>3711</v>
      </c>
      <c r="F1103" s="199"/>
      <c r="G1103" s="217">
        <v>22100495</v>
      </c>
      <c r="H1103" s="48"/>
      <c r="I1103" s="48" t="s">
        <v>2796</v>
      </c>
      <c r="J1103" s="48" t="s">
        <v>2797</v>
      </c>
      <c r="K1103" s="48" t="s">
        <v>2798</v>
      </c>
      <c r="L1103" s="48" t="s">
        <v>103</v>
      </c>
      <c r="M1103" s="146" t="s">
        <v>104</v>
      </c>
      <c r="N1103" s="48"/>
      <c r="O1103" s="166" t="s">
        <v>105</v>
      </c>
      <c r="P1103" s="166" t="s">
        <v>106</v>
      </c>
      <c r="Q1103" s="48" t="s">
        <v>107</v>
      </c>
      <c r="R1103" s="166" t="s">
        <v>1092</v>
      </c>
      <c r="S1103" s="48" t="s">
        <v>109</v>
      </c>
      <c r="T1103" s="166" t="s">
        <v>106</v>
      </c>
      <c r="U1103" s="48" t="s">
        <v>121</v>
      </c>
      <c r="V1103" s="48" t="s">
        <v>111</v>
      </c>
      <c r="W1103" s="167">
        <v>60</v>
      </c>
      <c r="X1103" s="48" t="s">
        <v>112</v>
      </c>
      <c r="Y1103" s="166"/>
      <c r="Z1103" s="166"/>
      <c r="AA1103" s="166"/>
      <c r="AB1103" s="168"/>
      <c r="AC1103" s="169">
        <v>90</v>
      </c>
      <c r="AD1103" s="169">
        <v>10</v>
      </c>
      <c r="AE1103" s="170" t="s">
        <v>128</v>
      </c>
      <c r="AF1103" s="171" t="s">
        <v>114</v>
      </c>
      <c r="AG1103" s="172">
        <v>265</v>
      </c>
      <c r="AH1103" s="173">
        <v>989</v>
      </c>
      <c r="AI1103" s="152">
        <f>AG1103*AH1103</f>
        <v>262085</v>
      </c>
      <c r="AJ1103" s="153">
        <f t="shared" si="62"/>
        <v>293535.2</v>
      </c>
      <c r="AK1103" s="154"/>
      <c r="AL1103" s="154"/>
      <c r="AM1103" s="154"/>
      <c r="AN1103" s="40" t="s">
        <v>115</v>
      </c>
      <c r="AO1103" s="48"/>
      <c r="AP1103" s="48"/>
      <c r="AQ1103" s="48"/>
      <c r="AR1103" s="48"/>
      <c r="AS1103" s="48" t="s">
        <v>2800</v>
      </c>
      <c r="AT1103" s="48"/>
      <c r="AU1103" s="48"/>
      <c r="AV1103" s="48"/>
      <c r="AW1103" s="75"/>
      <c r="AX1103" s="75"/>
      <c r="AY1103" s="75"/>
      <c r="AZ1103" s="75"/>
      <c r="BA1103" s="76"/>
      <c r="BB1103" s="535"/>
      <c r="BC1103" s="156"/>
      <c r="BD1103" s="156"/>
      <c r="BE1103" s="983">
        <v>989</v>
      </c>
    </row>
    <row r="1104" spans="1:57" s="201" customFormat="1" ht="13.15" customHeight="1">
      <c r="A1104" s="200" t="s">
        <v>8481</v>
      </c>
      <c r="B1104" s="213"/>
      <c r="C1104" s="331"/>
      <c r="D1104" s="143">
        <v>210030186</v>
      </c>
      <c r="E1104" s="199" t="s">
        <v>1496</v>
      </c>
      <c r="F1104" s="199"/>
      <c r="G1104" s="217">
        <v>22100437</v>
      </c>
      <c r="H1104" s="145"/>
      <c r="I1104" s="145" t="s">
        <v>2801</v>
      </c>
      <c r="J1104" s="26" t="s">
        <v>2802</v>
      </c>
      <c r="K1104" s="145" t="s">
        <v>2803</v>
      </c>
      <c r="L1104" s="145" t="s">
        <v>103</v>
      </c>
      <c r="M1104" s="146"/>
      <c r="N1104" s="145"/>
      <c r="O1104" s="147" t="s">
        <v>105</v>
      </c>
      <c r="P1104" s="147" t="s">
        <v>106</v>
      </c>
      <c r="Q1104" s="145" t="s">
        <v>107</v>
      </c>
      <c r="R1104" s="182" t="s">
        <v>433</v>
      </c>
      <c r="S1104" s="145" t="s">
        <v>109</v>
      </c>
      <c r="T1104" s="147" t="s">
        <v>106</v>
      </c>
      <c r="U1104" s="145" t="s">
        <v>121</v>
      </c>
      <c r="V1104" s="145" t="s">
        <v>111</v>
      </c>
      <c r="W1104" s="147">
        <v>60</v>
      </c>
      <c r="X1104" s="26" t="s">
        <v>112</v>
      </c>
      <c r="Y1104" s="147"/>
      <c r="Z1104" s="147"/>
      <c r="AA1104" s="147"/>
      <c r="AB1104" s="148"/>
      <c r="AC1104" s="149">
        <v>90</v>
      </c>
      <c r="AD1104" s="149">
        <v>10</v>
      </c>
      <c r="AE1104" s="150" t="s">
        <v>128</v>
      </c>
      <c r="AF1104" s="145" t="s">
        <v>114</v>
      </c>
      <c r="AG1104" s="151">
        <v>7</v>
      </c>
      <c r="AH1104" s="80">
        <v>214832.66</v>
      </c>
      <c r="AI1104" s="32">
        <v>0</v>
      </c>
      <c r="AJ1104" s="33">
        <f t="shared" si="62"/>
        <v>0</v>
      </c>
      <c r="AK1104" s="154"/>
      <c r="AL1104" s="154"/>
      <c r="AM1104" s="154"/>
      <c r="AN1104" s="155" t="s">
        <v>115</v>
      </c>
      <c r="AO1104" s="145"/>
      <c r="AP1104" s="145"/>
      <c r="AQ1104" s="145"/>
      <c r="AR1104" s="145"/>
      <c r="AS1104" s="26" t="s">
        <v>2804</v>
      </c>
      <c r="AT1104" s="145"/>
      <c r="AU1104" s="145"/>
      <c r="AV1104" s="145"/>
      <c r="AW1104" s="75"/>
      <c r="AX1104" s="75"/>
      <c r="AY1104" s="75"/>
      <c r="AZ1104" s="75"/>
      <c r="BA1104" s="76"/>
      <c r="BB1104" s="535"/>
      <c r="BC1104" s="156"/>
      <c r="BD1104" s="156"/>
      <c r="BE1104" s="983">
        <v>990</v>
      </c>
    </row>
    <row r="1105" spans="1:57" s="201" customFormat="1" ht="13.15" customHeight="1">
      <c r="A1105" s="200" t="s">
        <v>8481</v>
      </c>
      <c r="B1105" s="524"/>
      <c r="C1105" s="821"/>
      <c r="D1105" s="789">
        <v>210030186</v>
      </c>
      <c r="E1105" s="763" t="s">
        <v>4910</v>
      </c>
      <c r="F1105" s="763"/>
      <c r="G1105" s="524"/>
      <c r="H1105" s="524"/>
      <c r="I1105" s="36" t="s">
        <v>2801</v>
      </c>
      <c r="J1105" s="36" t="s">
        <v>2802</v>
      </c>
      <c r="K1105" s="36" t="s">
        <v>2803</v>
      </c>
      <c r="L1105" s="64" t="s">
        <v>103</v>
      </c>
      <c r="M1105" s="97" t="s">
        <v>4706</v>
      </c>
      <c r="N1105" s="131"/>
      <c r="O1105" s="64" t="s">
        <v>105</v>
      </c>
      <c r="P1105" s="36" t="s">
        <v>106</v>
      </c>
      <c r="Q1105" s="395" t="s">
        <v>107</v>
      </c>
      <c r="R1105" s="398" t="s">
        <v>2149</v>
      </c>
      <c r="S1105" s="64" t="s">
        <v>109</v>
      </c>
      <c r="T1105" s="36" t="s">
        <v>106</v>
      </c>
      <c r="U1105" s="36" t="s">
        <v>121</v>
      </c>
      <c r="V1105" s="395" t="s">
        <v>111</v>
      </c>
      <c r="W1105" s="36">
        <v>60</v>
      </c>
      <c r="X1105" s="395" t="s">
        <v>112</v>
      </c>
      <c r="Y1105" s="395"/>
      <c r="Z1105" s="395"/>
      <c r="AA1105" s="744"/>
      <c r="AB1105" s="506">
        <v>0</v>
      </c>
      <c r="AC1105" s="401">
        <v>90</v>
      </c>
      <c r="AD1105" s="401">
        <v>10</v>
      </c>
      <c r="AE1105" s="743" t="s">
        <v>128</v>
      </c>
      <c r="AF1105" s="738" t="s">
        <v>114</v>
      </c>
      <c r="AG1105" s="745">
        <v>8</v>
      </c>
      <c r="AH1105" s="745">
        <v>214832.66</v>
      </c>
      <c r="AI1105" s="739">
        <v>1718661.28</v>
      </c>
      <c r="AJ1105" s="739">
        <f t="shared" si="62"/>
        <v>1924900.6336000003</v>
      </c>
      <c r="AK1105" s="740"/>
      <c r="AL1105" s="741"/>
      <c r="AM1105" s="741"/>
      <c r="AN1105" s="746" t="s">
        <v>115</v>
      </c>
      <c r="AO1105" s="746"/>
      <c r="AP1105" s="746"/>
      <c r="AQ1105" s="36"/>
      <c r="AR1105" s="36"/>
      <c r="AS1105" s="606" t="s">
        <v>2804</v>
      </c>
      <c r="AT1105" s="36"/>
      <c r="AU1105" s="36"/>
      <c r="AV1105" s="36"/>
      <c r="AW1105" s="36"/>
      <c r="AX1105" s="36"/>
      <c r="AY1105" s="36"/>
      <c r="AZ1105" s="395" t="s">
        <v>4711</v>
      </c>
      <c r="BA1105" s="395" t="s">
        <v>4708</v>
      </c>
      <c r="BB1105" s="565"/>
      <c r="BC1105" s="326"/>
      <c r="BD1105" s="106"/>
      <c r="BE1105" s="983">
        <v>991</v>
      </c>
    </row>
    <row r="1106" spans="1:57" s="201" customFormat="1" ht="13.15" customHeight="1">
      <c r="A1106" s="132" t="s">
        <v>8483</v>
      </c>
      <c r="B1106" s="213"/>
      <c r="C1106" s="331"/>
      <c r="D1106" s="143">
        <v>120007814</v>
      </c>
      <c r="E1106" s="199" t="s">
        <v>3712</v>
      </c>
      <c r="F1106" s="199"/>
      <c r="G1106" s="217">
        <v>22100526</v>
      </c>
      <c r="H1106" s="145"/>
      <c r="I1106" s="145" t="s">
        <v>2805</v>
      </c>
      <c r="J1106" s="145" t="s">
        <v>2806</v>
      </c>
      <c r="K1106" s="145" t="s">
        <v>2807</v>
      </c>
      <c r="L1106" s="145" t="s">
        <v>103</v>
      </c>
      <c r="M1106" s="146"/>
      <c r="N1106" s="145"/>
      <c r="O1106" s="147" t="s">
        <v>105</v>
      </c>
      <c r="P1106" s="147" t="s">
        <v>106</v>
      </c>
      <c r="Q1106" s="145" t="s">
        <v>107</v>
      </c>
      <c r="R1106" s="182" t="s">
        <v>433</v>
      </c>
      <c r="S1106" s="145" t="s">
        <v>109</v>
      </c>
      <c r="T1106" s="147" t="s">
        <v>106</v>
      </c>
      <c r="U1106" s="145" t="s">
        <v>121</v>
      </c>
      <c r="V1106" s="145" t="s">
        <v>111</v>
      </c>
      <c r="W1106" s="147">
        <v>70</v>
      </c>
      <c r="X1106" s="26" t="s">
        <v>112</v>
      </c>
      <c r="Y1106" s="147"/>
      <c r="Z1106" s="147"/>
      <c r="AA1106" s="147"/>
      <c r="AB1106" s="148"/>
      <c r="AC1106" s="149">
        <v>90</v>
      </c>
      <c r="AD1106" s="149">
        <v>10</v>
      </c>
      <c r="AE1106" s="176" t="s">
        <v>122</v>
      </c>
      <c r="AF1106" s="145" t="s">
        <v>114</v>
      </c>
      <c r="AG1106" s="151">
        <v>3</v>
      </c>
      <c r="AH1106" s="80">
        <v>44004.4</v>
      </c>
      <c r="AI1106" s="32">
        <v>0</v>
      </c>
      <c r="AJ1106" s="33">
        <f t="shared" si="62"/>
        <v>0</v>
      </c>
      <c r="AK1106" s="154"/>
      <c r="AL1106" s="154"/>
      <c r="AM1106" s="154"/>
      <c r="AN1106" s="155" t="s">
        <v>115</v>
      </c>
      <c r="AO1106" s="145"/>
      <c r="AP1106" s="145"/>
      <c r="AQ1106" s="145"/>
      <c r="AR1106" s="145"/>
      <c r="AS1106" s="145" t="s">
        <v>2808</v>
      </c>
      <c r="AT1106" s="145"/>
      <c r="AU1106" s="145"/>
      <c r="AV1106" s="145"/>
      <c r="AW1106" s="75"/>
      <c r="AX1106" s="75"/>
      <c r="AY1106" s="75"/>
      <c r="AZ1106" s="75"/>
      <c r="BA1106" s="76"/>
      <c r="BB1106" s="535"/>
      <c r="BC1106" s="156"/>
      <c r="BD1106" s="156"/>
      <c r="BE1106" s="983">
        <v>992</v>
      </c>
    </row>
    <row r="1107" spans="1:57" s="201" customFormat="1" ht="13.15" customHeight="1">
      <c r="A1107" s="779" t="s">
        <v>8483</v>
      </c>
      <c r="B1107" s="524"/>
      <c r="C1107" s="821"/>
      <c r="D1107" s="777">
        <v>120007814</v>
      </c>
      <c r="E1107" s="778" t="s">
        <v>4911</v>
      </c>
      <c r="F1107" s="778"/>
      <c r="G1107" s="524"/>
      <c r="H1107" s="524"/>
      <c r="I1107" s="779" t="s">
        <v>2805</v>
      </c>
      <c r="J1107" s="779" t="s">
        <v>2806</v>
      </c>
      <c r="K1107" s="779" t="s">
        <v>2807</v>
      </c>
      <c r="L1107" s="765" t="s">
        <v>103</v>
      </c>
      <c r="M1107" s="781"/>
      <c r="N1107" s="781"/>
      <c r="O1107" s="64" t="s">
        <v>105</v>
      </c>
      <c r="P1107" s="782">
        <v>230000000</v>
      </c>
      <c r="Q1107" s="782" t="s">
        <v>107</v>
      </c>
      <c r="R1107" s="766" t="s">
        <v>2149</v>
      </c>
      <c r="S1107" s="470" t="s">
        <v>109</v>
      </c>
      <c r="T1107" s="398" t="s">
        <v>106</v>
      </c>
      <c r="U1107" s="770" t="s">
        <v>121</v>
      </c>
      <c r="V1107" s="770" t="s">
        <v>111</v>
      </c>
      <c r="W1107" s="782">
        <v>70</v>
      </c>
      <c r="X1107" s="782" t="s">
        <v>112</v>
      </c>
      <c r="Y1107" s="781"/>
      <c r="Z1107" s="781"/>
      <c r="AA1107" s="781"/>
      <c r="AB1107" s="506">
        <v>0</v>
      </c>
      <c r="AC1107" s="401">
        <v>90</v>
      </c>
      <c r="AD1107" s="401">
        <v>10</v>
      </c>
      <c r="AE1107" s="779" t="s">
        <v>122</v>
      </c>
      <c r="AF1107" s="783" t="s">
        <v>114</v>
      </c>
      <c r="AG1107" s="784">
        <v>4</v>
      </c>
      <c r="AH1107" s="785">
        <v>44004.4</v>
      </c>
      <c r="AI1107" s="739">
        <v>176017.6</v>
      </c>
      <c r="AJ1107" s="739">
        <f t="shared" si="62"/>
        <v>197139.71200000003</v>
      </c>
      <c r="AK1107" s="740"/>
      <c r="AL1107" s="741"/>
      <c r="AM1107" s="741"/>
      <c r="AN1107" s="786" t="s">
        <v>115</v>
      </c>
      <c r="AO1107" s="786"/>
      <c r="AP1107" s="786"/>
      <c r="AQ1107" s="786"/>
      <c r="AR1107" s="786"/>
      <c r="AS1107" s="780" t="s">
        <v>2808</v>
      </c>
      <c r="AT1107" s="781"/>
      <c r="AU1107" s="781"/>
      <c r="AV1107" s="781"/>
      <c r="AW1107" s="781"/>
      <c r="AX1107" s="781"/>
      <c r="AY1107" s="781"/>
      <c r="AZ1107" s="781"/>
      <c r="BA1107" s="781"/>
      <c r="BB1107" s="565"/>
      <c r="BC1107" s="326"/>
      <c r="BD1107" s="106"/>
      <c r="BE1107" s="983">
        <v>993</v>
      </c>
    </row>
    <row r="1108" spans="1:57" s="201" customFormat="1" ht="13.15" customHeight="1">
      <c r="A1108" s="61" t="s">
        <v>8483</v>
      </c>
      <c r="B1108" s="213"/>
      <c r="C1108" s="634" t="s">
        <v>2124</v>
      </c>
      <c r="D1108" s="143">
        <v>120004010</v>
      </c>
      <c r="E1108" s="199" t="s">
        <v>3713</v>
      </c>
      <c r="F1108" s="199"/>
      <c r="G1108" s="217">
        <v>22100544</v>
      </c>
      <c r="H1108" s="145"/>
      <c r="I1108" s="145" t="s">
        <v>2809</v>
      </c>
      <c r="J1108" s="145" t="s">
        <v>2810</v>
      </c>
      <c r="K1108" s="145" t="s">
        <v>2811</v>
      </c>
      <c r="L1108" s="145" t="s">
        <v>402</v>
      </c>
      <c r="M1108" s="146"/>
      <c r="N1108" s="145"/>
      <c r="O1108" s="147" t="s">
        <v>105</v>
      </c>
      <c r="P1108" s="147" t="s">
        <v>106</v>
      </c>
      <c r="Q1108" s="145" t="s">
        <v>107</v>
      </c>
      <c r="R1108" s="182" t="s">
        <v>433</v>
      </c>
      <c r="S1108" s="145" t="s">
        <v>109</v>
      </c>
      <c r="T1108" s="147" t="s">
        <v>106</v>
      </c>
      <c r="U1108" s="145" t="s">
        <v>121</v>
      </c>
      <c r="V1108" s="145" t="s">
        <v>111</v>
      </c>
      <c r="W1108" s="147">
        <v>70</v>
      </c>
      <c r="X1108" s="26" t="s">
        <v>112</v>
      </c>
      <c r="Y1108" s="147"/>
      <c r="Z1108" s="147"/>
      <c r="AA1108" s="147"/>
      <c r="AB1108" s="148"/>
      <c r="AC1108" s="149">
        <v>90</v>
      </c>
      <c r="AD1108" s="149">
        <v>10</v>
      </c>
      <c r="AE1108" s="176" t="s">
        <v>128</v>
      </c>
      <c r="AF1108" s="145" t="s">
        <v>114</v>
      </c>
      <c r="AG1108" s="151">
        <v>18</v>
      </c>
      <c r="AH1108" s="80">
        <v>392654.15</v>
      </c>
      <c r="AI1108" s="32">
        <v>0</v>
      </c>
      <c r="AJ1108" s="33">
        <f t="shared" si="62"/>
        <v>0</v>
      </c>
      <c r="AK1108" s="154"/>
      <c r="AL1108" s="154"/>
      <c r="AM1108" s="154"/>
      <c r="AN1108" s="155" t="s">
        <v>115</v>
      </c>
      <c r="AO1108" s="145"/>
      <c r="AP1108" s="145"/>
      <c r="AQ1108" s="145"/>
      <c r="AR1108" s="145"/>
      <c r="AS1108" s="145" t="s">
        <v>2812</v>
      </c>
      <c r="AT1108" s="145"/>
      <c r="AU1108" s="145"/>
      <c r="AV1108" s="145"/>
      <c r="AW1108" s="75"/>
      <c r="AX1108" s="75"/>
      <c r="AY1108" s="75"/>
      <c r="AZ1108" s="75"/>
      <c r="BA1108" s="76"/>
      <c r="BB1108" s="535"/>
      <c r="BC1108" s="156"/>
      <c r="BD1108" s="156"/>
      <c r="BE1108" s="983">
        <v>994</v>
      </c>
    </row>
    <row r="1109" spans="1:57" s="201" customFormat="1" ht="13.15" customHeight="1">
      <c r="A1109" s="779" t="s">
        <v>8483</v>
      </c>
      <c r="B1109" s="524"/>
      <c r="C1109" s="821"/>
      <c r="D1109" s="777">
        <v>120004010</v>
      </c>
      <c r="E1109" s="778" t="s">
        <v>4912</v>
      </c>
      <c r="F1109" s="778"/>
      <c r="G1109" s="524"/>
      <c r="H1109" s="524"/>
      <c r="I1109" s="779" t="s">
        <v>2809</v>
      </c>
      <c r="J1109" s="779" t="s">
        <v>2810</v>
      </c>
      <c r="K1109" s="779" t="s">
        <v>2811</v>
      </c>
      <c r="L1109" s="765" t="s">
        <v>103</v>
      </c>
      <c r="M1109" s="781"/>
      <c r="N1109" s="781"/>
      <c r="O1109" s="64" t="s">
        <v>105</v>
      </c>
      <c r="P1109" s="782">
        <v>230000000</v>
      </c>
      <c r="Q1109" s="782" t="s">
        <v>107</v>
      </c>
      <c r="R1109" s="766" t="s">
        <v>2134</v>
      </c>
      <c r="S1109" s="470" t="s">
        <v>109</v>
      </c>
      <c r="T1109" s="398" t="s">
        <v>106</v>
      </c>
      <c r="U1109" s="770" t="s">
        <v>121</v>
      </c>
      <c r="V1109" s="770" t="s">
        <v>111</v>
      </c>
      <c r="W1109" s="782">
        <v>70</v>
      </c>
      <c r="X1109" s="782" t="s">
        <v>112</v>
      </c>
      <c r="Y1109" s="781"/>
      <c r="Z1109" s="781"/>
      <c r="AA1109" s="781"/>
      <c r="AB1109" s="506">
        <v>0</v>
      </c>
      <c r="AC1109" s="401">
        <v>90</v>
      </c>
      <c r="AD1109" s="401">
        <v>10</v>
      </c>
      <c r="AE1109" s="779" t="s">
        <v>128</v>
      </c>
      <c r="AF1109" s="783" t="s">
        <v>114</v>
      </c>
      <c r="AG1109" s="784">
        <v>5</v>
      </c>
      <c r="AH1109" s="785">
        <v>392654.15</v>
      </c>
      <c r="AI1109" s="39">
        <v>0</v>
      </c>
      <c r="AJ1109" s="34">
        <f t="shared" si="62"/>
        <v>0</v>
      </c>
      <c r="AK1109" s="740"/>
      <c r="AL1109" s="741"/>
      <c r="AM1109" s="741"/>
      <c r="AN1109" s="786" t="s">
        <v>115</v>
      </c>
      <c r="AO1109" s="786"/>
      <c r="AP1109" s="786"/>
      <c r="AQ1109" s="786"/>
      <c r="AR1109" s="786"/>
      <c r="AS1109" s="780" t="s">
        <v>2812</v>
      </c>
      <c r="AT1109" s="781"/>
      <c r="AU1109" s="781"/>
      <c r="AV1109" s="781"/>
      <c r="AW1109" s="781"/>
      <c r="AX1109" s="781"/>
      <c r="AY1109" s="781"/>
      <c r="AZ1109" s="781"/>
      <c r="BA1109" s="781"/>
      <c r="BB1109" s="565"/>
      <c r="BC1109" s="326"/>
      <c r="BD1109" s="106"/>
      <c r="BE1109" s="983">
        <v>995</v>
      </c>
    </row>
    <row r="1110" spans="1:57" s="201" customFormat="1" ht="13.15" customHeight="1">
      <c r="A1110" s="1064" t="s">
        <v>8483</v>
      </c>
      <c r="B1110" s="260"/>
      <c r="C1110" s="287"/>
      <c r="D1110" s="1572">
        <v>120004010</v>
      </c>
      <c r="E1110" s="1075" t="s">
        <v>7821</v>
      </c>
      <c r="F1110" s="1075"/>
      <c r="G1110" s="96"/>
      <c r="H1110" s="260"/>
      <c r="I1110" s="1064" t="s">
        <v>2809</v>
      </c>
      <c r="J1110" s="1064" t="s">
        <v>2810</v>
      </c>
      <c r="K1110" s="1064" t="s">
        <v>2811</v>
      </c>
      <c r="L1110" s="267" t="s">
        <v>103</v>
      </c>
      <c r="M1110" s="484"/>
      <c r="N1110" s="484"/>
      <c r="O1110" s="62" t="s">
        <v>105</v>
      </c>
      <c r="P1110" s="48">
        <v>230000000</v>
      </c>
      <c r="Q1110" s="48" t="s">
        <v>107</v>
      </c>
      <c r="R1110" s="28" t="s">
        <v>3118</v>
      </c>
      <c r="S1110" s="96" t="s">
        <v>109</v>
      </c>
      <c r="T1110" s="28" t="s">
        <v>106</v>
      </c>
      <c r="U1110" s="158" t="s">
        <v>121</v>
      </c>
      <c r="V1110" s="158" t="s">
        <v>111</v>
      </c>
      <c r="W1110" s="48">
        <v>70</v>
      </c>
      <c r="X1110" s="48" t="s">
        <v>112</v>
      </c>
      <c r="Y1110" s="484"/>
      <c r="Z1110" s="484"/>
      <c r="AA1110" s="484"/>
      <c r="AB1110" s="28">
        <v>0</v>
      </c>
      <c r="AC1110" s="26">
        <v>90</v>
      </c>
      <c r="AD1110" s="26">
        <v>10</v>
      </c>
      <c r="AE1110" s="1064" t="s">
        <v>128</v>
      </c>
      <c r="AF1110" s="48" t="s">
        <v>114</v>
      </c>
      <c r="AG1110" s="1092">
        <v>5</v>
      </c>
      <c r="AH1110" s="1093">
        <v>392654.15</v>
      </c>
      <c r="AI1110" s="741">
        <f>AG1110*AH1110</f>
        <v>1963270.75</v>
      </c>
      <c r="AJ1110" s="741">
        <f t="shared" si="62"/>
        <v>2198863.2400000002</v>
      </c>
      <c r="AK1110" s="740"/>
      <c r="AL1110" s="741"/>
      <c r="AM1110" s="741"/>
      <c r="AN1110" s="1083" t="s">
        <v>115</v>
      </c>
      <c r="AO1110" s="1083"/>
      <c r="AP1110" s="1083"/>
      <c r="AQ1110" s="1083"/>
      <c r="AR1110" s="1083"/>
      <c r="AS1110" s="48" t="s">
        <v>2812</v>
      </c>
      <c r="AT1110" s="484"/>
      <c r="AU1110" s="484"/>
      <c r="AV1110" s="484"/>
      <c r="AW1110" s="484"/>
      <c r="AX1110" s="484"/>
      <c r="AY1110" s="484"/>
      <c r="AZ1110" s="24" t="s">
        <v>64</v>
      </c>
      <c r="BA1110" s="484"/>
      <c r="BB1110" s="1208"/>
      <c r="BD1110" s="209"/>
      <c r="BE1110" s="983">
        <v>996</v>
      </c>
    </row>
    <row r="1111" spans="1:57" s="201" customFormat="1" ht="13.15" customHeight="1">
      <c r="A1111" s="132" t="s">
        <v>8483</v>
      </c>
      <c r="B1111" s="213"/>
      <c r="C1111" s="634" t="s">
        <v>2124</v>
      </c>
      <c r="D1111" s="143">
        <v>120004011</v>
      </c>
      <c r="E1111" s="199" t="s">
        <v>3714</v>
      </c>
      <c r="F1111" s="199"/>
      <c r="G1111" s="217">
        <v>22100545</v>
      </c>
      <c r="H1111" s="145"/>
      <c r="I1111" s="145" t="s">
        <v>2809</v>
      </c>
      <c r="J1111" s="145" t="s">
        <v>2810</v>
      </c>
      <c r="K1111" s="145" t="s">
        <v>2811</v>
      </c>
      <c r="L1111" s="145" t="s">
        <v>402</v>
      </c>
      <c r="M1111" s="146"/>
      <c r="N1111" s="145"/>
      <c r="O1111" s="147" t="s">
        <v>105</v>
      </c>
      <c r="P1111" s="147" t="s">
        <v>106</v>
      </c>
      <c r="Q1111" s="145" t="s">
        <v>107</v>
      </c>
      <c r="R1111" s="182" t="s">
        <v>433</v>
      </c>
      <c r="S1111" s="145" t="s">
        <v>109</v>
      </c>
      <c r="T1111" s="147" t="s">
        <v>106</v>
      </c>
      <c r="U1111" s="145" t="s">
        <v>121</v>
      </c>
      <c r="V1111" s="145" t="s">
        <v>111</v>
      </c>
      <c r="W1111" s="147">
        <v>70</v>
      </c>
      <c r="X1111" s="26" t="s">
        <v>112</v>
      </c>
      <c r="Y1111" s="147"/>
      <c r="Z1111" s="147"/>
      <c r="AA1111" s="147"/>
      <c r="AB1111" s="148"/>
      <c r="AC1111" s="149">
        <v>90</v>
      </c>
      <c r="AD1111" s="149">
        <v>10</v>
      </c>
      <c r="AE1111" s="176" t="s">
        <v>128</v>
      </c>
      <c r="AF1111" s="145" t="s">
        <v>114</v>
      </c>
      <c r="AG1111" s="151">
        <v>2</v>
      </c>
      <c r="AH1111" s="80">
        <v>95322.79</v>
      </c>
      <c r="AI1111" s="32">
        <v>0</v>
      </c>
      <c r="AJ1111" s="33">
        <f t="shared" si="62"/>
        <v>0</v>
      </c>
      <c r="AK1111" s="154"/>
      <c r="AL1111" s="154"/>
      <c r="AM1111" s="154"/>
      <c r="AN1111" s="155" t="s">
        <v>115</v>
      </c>
      <c r="AO1111" s="145"/>
      <c r="AP1111" s="145"/>
      <c r="AQ1111" s="145"/>
      <c r="AR1111" s="145"/>
      <c r="AS1111" s="145" t="s">
        <v>2813</v>
      </c>
      <c r="AT1111" s="145"/>
      <c r="AU1111" s="145"/>
      <c r="AV1111" s="145"/>
      <c r="AW1111" s="75"/>
      <c r="AX1111" s="75"/>
      <c r="AY1111" s="75"/>
      <c r="AZ1111" s="75"/>
      <c r="BA1111" s="76"/>
      <c r="BB1111" s="535"/>
      <c r="BC1111" s="156"/>
      <c r="BD1111" s="156"/>
      <c r="BE1111" s="983">
        <v>997</v>
      </c>
    </row>
    <row r="1112" spans="1:57" s="326" customFormat="1" ht="12.75" customHeight="1">
      <c r="A1112" s="778" t="s">
        <v>8483</v>
      </c>
      <c r="B1112" s="524"/>
      <c r="C1112" s="821"/>
      <c r="D1112" s="777">
        <v>120004011</v>
      </c>
      <c r="E1112" s="778" t="s">
        <v>4913</v>
      </c>
      <c r="F1112" s="778"/>
      <c r="G1112" s="524"/>
      <c r="H1112" s="524"/>
      <c r="I1112" s="779" t="s">
        <v>2809</v>
      </c>
      <c r="J1112" s="779" t="s">
        <v>2810</v>
      </c>
      <c r="K1112" s="779" t="s">
        <v>2811</v>
      </c>
      <c r="L1112" s="765" t="s">
        <v>103</v>
      </c>
      <c r="M1112" s="842"/>
      <c r="N1112" s="781"/>
      <c r="O1112" s="64" t="s">
        <v>105</v>
      </c>
      <c r="P1112" s="782">
        <v>230000000</v>
      </c>
      <c r="Q1112" s="782" t="s">
        <v>107</v>
      </c>
      <c r="R1112" s="766" t="s">
        <v>2134</v>
      </c>
      <c r="S1112" s="470" t="s">
        <v>109</v>
      </c>
      <c r="T1112" s="398" t="s">
        <v>106</v>
      </c>
      <c r="U1112" s="770" t="s">
        <v>121</v>
      </c>
      <c r="V1112" s="770" t="s">
        <v>111</v>
      </c>
      <c r="W1112" s="782">
        <v>70</v>
      </c>
      <c r="X1112" s="782" t="s">
        <v>112</v>
      </c>
      <c r="Y1112" s="781"/>
      <c r="Z1112" s="781"/>
      <c r="AA1112" s="781"/>
      <c r="AB1112" s="506">
        <v>0</v>
      </c>
      <c r="AC1112" s="401">
        <v>90</v>
      </c>
      <c r="AD1112" s="401">
        <v>10</v>
      </c>
      <c r="AE1112" s="779" t="s">
        <v>4722</v>
      </c>
      <c r="AF1112" s="783" t="s">
        <v>114</v>
      </c>
      <c r="AG1112" s="784">
        <v>2</v>
      </c>
      <c r="AH1112" s="785">
        <v>95322.79</v>
      </c>
      <c r="AI1112" s="39">
        <v>0</v>
      </c>
      <c r="AJ1112" s="34">
        <f t="shared" si="62"/>
        <v>0</v>
      </c>
      <c r="AK1112" s="740"/>
      <c r="AL1112" s="741"/>
      <c r="AM1112" s="741"/>
      <c r="AN1112" s="786" t="s">
        <v>115</v>
      </c>
      <c r="AO1112" s="786"/>
      <c r="AP1112" s="786"/>
      <c r="AQ1112" s="786"/>
      <c r="AR1112" s="786"/>
      <c r="AS1112" s="780" t="s">
        <v>2813</v>
      </c>
      <c r="AT1112" s="781"/>
      <c r="AU1112" s="781"/>
      <c r="AV1112" s="781"/>
      <c r="AW1112" s="781"/>
      <c r="AX1112" s="781"/>
      <c r="AY1112" s="781"/>
      <c r="AZ1112" s="781"/>
      <c r="BA1112" s="781"/>
      <c r="BD1112" s="106"/>
      <c r="BE1112" s="983">
        <v>998</v>
      </c>
    </row>
    <row r="1113" spans="1:57" s="201" customFormat="1" ht="13.15" customHeight="1">
      <c r="A1113" s="1106" t="s">
        <v>8483</v>
      </c>
      <c r="B1113" s="260"/>
      <c r="C1113" s="287"/>
      <c r="D1113" s="1572">
        <v>120004011</v>
      </c>
      <c r="E1113" s="1075" t="s">
        <v>7822</v>
      </c>
      <c r="F1113" s="1075"/>
      <c r="G1113" s="96"/>
      <c r="H1113" s="260"/>
      <c r="I1113" s="1064" t="s">
        <v>2809</v>
      </c>
      <c r="J1113" s="1064" t="s">
        <v>2810</v>
      </c>
      <c r="K1113" s="1064" t="s">
        <v>2811</v>
      </c>
      <c r="L1113" s="267" t="s">
        <v>103</v>
      </c>
      <c r="M1113" s="484"/>
      <c r="N1113" s="484"/>
      <c r="O1113" s="62" t="s">
        <v>105</v>
      </c>
      <c r="P1113" s="48">
        <v>230000000</v>
      </c>
      <c r="Q1113" s="48" t="s">
        <v>107</v>
      </c>
      <c r="R1113" s="28" t="s">
        <v>3118</v>
      </c>
      <c r="S1113" s="96" t="s">
        <v>109</v>
      </c>
      <c r="T1113" s="28" t="s">
        <v>106</v>
      </c>
      <c r="U1113" s="158" t="s">
        <v>121</v>
      </c>
      <c r="V1113" s="158" t="s">
        <v>111</v>
      </c>
      <c r="W1113" s="48">
        <v>70</v>
      </c>
      <c r="X1113" s="48" t="s">
        <v>112</v>
      </c>
      <c r="Y1113" s="484"/>
      <c r="Z1113" s="484"/>
      <c r="AA1113" s="484"/>
      <c r="AB1113" s="28">
        <v>0</v>
      </c>
      <c r="AC1113" s="26">
        <v>90</v>
      </c>
      <c r="AD1113" s="26">
        <v>10</v>
      </c>
      <c r="AE1113" s="1064" t="s">
        <v>128</v>
      </c>
      <c r="AF1113" s="48" t="s">
        <v>114</v>
      </c>
      <c r="AG1113" s="1092">
        <v>2</v>
      </c>
      <c r="AH1113" s="1093">
        <v>95322.79</v>
      </c>
      <c r="AI1113" s="741">
        <f>AG1113*AH1113</f>
        <v>190645.58</v>
      </c>
      <c r="AJ1113" s="741">
        <f t="shared" si="62"/>
        <v>213523.0496</v>
      </c>
      <c r="AK1113" s="740"/>
      <c r="AL1113" s="741"/>
      <c r="AM1113" s="741"/>
      <c r="AN1113" s="1083" t="s">
        <v>115</v>
      </c>
      <c r="AO1113" s="1083"/>
      <c r="AP1113" s="1083"/>
      <c r="AQ1113" s="1083"/>
      <c r="AR1113" s="1083"/>
      <c r="AS1113" s="48" t="s">
        <v>2813</v>
      </c>
      <c r="AT1113" s="484"/>
      <c r="AU1113" s="484"/>
      <c r="AV1113" s="484"/>
      <c r="AW1113" s="484"/>
      <c r="AX1113" s="484"/>
      <c r="AY1113" s="484"/>
      <c r="AZ1113" s="24" t="s">
        <v>64</v>
      </c>
      <c r="BA1113" s="484"/>
      <c r="BB1113" s="1208"/>
      <c r="BD1113" s="209"/>
      <c r="BE1113" s="983">
        <v>999</v>
      </c>
    </row>
    <row r="1114" spans="1:57" s="201" customFormat="1" ht="13.15" customHeight="1">
      <c r="A1114" s="132" t="s">
        <v>8483</v>
      </c>
      <c r="B1114" s="213"/>
      <c r="C1114" s="986" t="s">
        <v>2124</v>
      </c>
      <c r="D1114" s="143">
        <v>120004012</v>
      </c>
      <c r="E1114" s="199" t="s">
        <v>3715</v>
      </c>
      <c r="F1114" s="199"/>
      <c r="G1114" s="217">
        <v>22100546</v>
      </c>
      <c r="H1114" s="145"/>
      <c r="I1114" s="145" t="s">
        <v>2809</v>
      </c>
      <c r="J1114" s="145" t="s">
        <v>2810</v>
      </c>
      <c r="K1114" s="145" t="s">
        <v>2811</v>
      </c>
      <c r="L1114" s="145" t="s">
        <v>402</v>
      </c>
      <c r="M1114" s="146"/>
      <c r="N1114" s="145"/>
      <c r="O1114" s="147" t="s">
        <v>105</v>
      </c>
      <c r="P1114" s="147" t="s">
        <v>106</v>
      </c>
      <c r="Q1114" s="145" t="s">
        <v>107</v>
      </c>
      <c r="R1114" s="182" t="s">
        <v>433</v>
      </c>
      <c r="S1114" s="145" t="s">
        <v>109</v>
      </c>
      <c r="T1114" s="147" t="s">
        <v>106</v>
      </c>
      <c r="U1114" s="145" t="s">
        <v>121</v>
      </c>
      <c r="V1114" s="145" t="s">
        <v>111</v>
      </c>
      <c r="W1114" s="147">
        <v>70</v>
      </c>
      <c r="X1114" s="26" t="s">
        <v>112</v>
      </c>
      <c r="Y1114" s="147"/>
      <c r="Z1114" s="147"/>
      <c r="AA1114" s="147"/>
      <c r="AB1114" s="148"/>
      <c r="AC1114" s="149">
        <v>90</v>
      </c>
      <c r="AD1114" s="149">
        <v>10</v>
      </c>
      <c r="AE1114" s="176" t="s">
        <v>128</v>
      </c>
      <c r="AF1114" s="145" t="s">
        <v>114</v>
      </c>
      <c r="AG1114" s="151">
        <v>2</v>
      </c>
      <c r="AH1114" s="80">
        <v>112018.55</v>
      </c>
      <c r="AI1114" s="32">
        <v>0</v>
      </c>
      <c r="AJ1114" s="33">
        <f t="shared" si="62"/>
        <v>0</v>
      </c>
      <c r="AK1114" s="154"/>
      <c r="AL1114" s="154"/>
      <c r="AM1114" s="154"/>
      <c r="AN1114" s="155" t="s">
        <v>115</v>
      </c>
      <c r="AO1114" s="145"/>
      <c r="AP1114" s="145"/>
      <c r="AQ1114" s="145"/>
      <c r="AR1114" s="145"/>
      <c r="AS1114" s="145" t="s">
        <v>2814</v>
      </c>
      <c r="AT1114" s="145"/>
      <c r="AU1114" s="145"/>
      <c r="AV1114" s="145"/>
      <c r="AW1114" s="75"/>
      <c r="AX1114" s="75"/>
      <c r="AY1114" s="75"/>
      <c r="AZ1114" s="75"/>
      <c r="BA1114" s="76"/>
      <c r="BB1114" s="535"/>
      <c r="BC1114" s="156"/>
      <c r="BD1114" s="156"/>
      <c r="BE1114" s="983">
        <v>1000</v>
      </c>
    </row>
    <row r="1115" spans="1:57" s="201" customFormat="1" ht="13.15" customHeight="1">
      <c r="A1115" s="778" t="s">
        <v>8483</v>
      </c>
      <c r="B1115" s="524"/>
      <c r="C1115" s="524"/>
      <c r="D1115" s="777">
        <v>120004012</v>
      </c>
      <c r="E1115" s="778" t="s">
        <v>4914</v>
      </c>
      <c r="F1115" s="778"/>
      <c r="G1115" s="524"/>
      <c r="H1115" s="524"/>
      <c r="I1115" s="779" t="s">
        <v>2809</v>
      </c>
      <c r="J1115" s="779" t="s">
        <v>2810</v>
      </c>
      <c r="K1115" s="779" t="s">
        <v>2811</v>
      </c>
      <c r="L1115" s="765" t="s">
        <v>103</v>
      </c>
      <c r="M1115" s="781"/>
      <c r="N1115" s="781"/>
      <c r="O1115" s="64" t="s">
        <v>105</v>
      </c>
      <c r="P1115" s="782">
        <v>230000000</v>
      </c>
      <c r="Q1115" s="782" t="s">
        <v>107</v>
      </c>
      <c r="R1115" s="766" t="s">
        <v>2134</v>
      </c>
      <c r="S1115" s="470" t="s">
        <v>109</v>
      </c>
      <c r="T1115" s="398" t="s">
        <v>106</v>
      </c>
      <c r="U1115" s="770" t="s">
        <v>121</v>
      </c>
      <c r="V1115" s="770" t="s">
        <v>111</v>
      </c>
      <c r="W1115" s="782">
        <v>70</v>
      </c>
      <c r="X1115" s="782" t="s">
        <v>112</v>
      </c>
      <c r="Y1115" s="781"/>
      <c r="Z1115" s="781"/>
      <c r="AA1115" s="781"/>
      <c r="AB1115" s="506">
        <v>0</v>
      </c>
      <c r="AC1115" s="401">
        <v>90</v>
      </c>
      <c r="AD1115" s="401">
        <v>10</v>
      </c>
      <c r="AE1115" s="779" t="s">
        <v>4722</v>
      </c>
      <c r="AF1115" s="783" t="s">
        <v>114</v>
      </c>
      <c r="AG1115" s="784">
        <v>2</v>
      </c>
      <c r="AH1115" s="785">
        <v>112018.55</v>
      </c>
      <c r="AI1115" s="39">
        <v>0</v>
      </c>
      <c r="AJ1115" s="34">
        <f t="shared" si="62"/>
        <v>0</v>
      </c>
      <c r="AK1115" s="740"/>
      <c r="AL1115" s="741"/>
      <c r="AM1115" s="741"/>
      <c r="AN1115" s="786" t="s">
        <v>115</v>
      </c>
      <c r="AO1115" s="786"/>
      <c r="AP1115" s="786"/>
      <c r="AQ1115" s="786"/>
      <c r="AR1115" s="786"/>
      <c r="AS1115" s="780" t="s">
        <v>2814</v>
      </c>
      <c r="AT1115" s="781"/>
      <c r="AU1115" s="781"/>
      <c r="AV1115" s="781"/>
      <c r="AW1115" s="781"/>
      <c r="AX1115" s="781"/>
      <c r="AY1115" s="781"/>
      <c r="AZ1115" s="781"/>
      <c r="BA1115" s="781"/>
      <c r="BB1115" s="565"/>
      <c r="BC1115" s="326"/>
      <c r="BD1115" s="106"/>
      <c r="BE1115" s="983">
        <v>1001</v>
      </c>
    </row>
    <row r="1116" spans="1:57" s="201" customFormat="1" ht="13.15" customHeight="1">
      <c r="A1116" s="1106" t="s">
        <v>8483</v>
      </c>
      <c r="B1116" s="260"/>
      <c r="C1116" s="260"/>
      <c r="D1116" s="1572">
        <v>120004012</v>
      </c>
      <c r="E1116" s="1075" t="s">
        <v>7823</v>
      </c>
      <c r="F1116" s="1075"/>
      <c r="G1116" s="96"/>
      <c r="H1116" s="260"/>
      <c r="I1116" s="1064" t="s">
        <v>2809</v>
      </c>
      <c r="J1116" s="1064" t="s">
        <v>2810</v>
      </c>
      <c r="K1116" s="1064" t="s">
        <v>2811</v>
      </c>
      <c r="L1116" s="267" t="s">
        <v>103</v>
      </c>
      <c r="M1116" s="484"/>
      <c r="N1116" s="484"/>
      <c r="O1116" s="62" t="s">
        <v>105</v>
      </c>
      <c r="P1116" s="48">
        <v>230000000</v>
      </c>
      <c r="Q1116" s="48" t="s">
        <v>107</v>
      </c>
      <c r="R1116" s="28" t="s">
        <v>3118</v>
      </c>
      <c r="S1116" s="96" t="s">
        <v>109</v>
      </c>
      <c r="T1116" s="28" t="s">
        <v>106</v>
      </c>
      <c r="U1116" s="158" t="s">
        <v>121</v>
      </c>
      <c r="V1116" s="158" t="s">
        <v>111</v>
      </c>
      <c r="W1116" s="48">
        <v>70</v>
      </c>
      <c r="X1116" s="48" t="s">
        <v>112</v>
      </c>
      <c r="Y1116" s="484"/>
      <c r="Z1116" s="484"/>
      <c r="AA1116" s="484"/>
      <c r="AB1116" s="28">
        <v>0</v>
      </c>
      <c r="AC1116" s="26">
        <v>90</v>
      </c>
      <c r="AD1116" s="26">
        <v>10</v>
      </c>
      <c r="AE1116" s="1064" t="s">
        <v>128</v>
      </c>
      <c r="AF1116" s="48" t="s">
        <v>114</v>
      </c>
      <c r="AG1116" s="1092">
        <v>2</v>
      </c>
      <c r="AH1116" s="1093">
        <v>112018.55</v>
      </c>
      <c r="AI1116" s="741">
        <f>AG1116*AH1116</f>
        <v>224037.1</v>
      </c>
      <c r="AJ1116" s="741">
        <f t="shared" si="62"/>
        <v>250921.55200000003</v>
      </c>
      <c r="AK1116" s="740"/>
      <c r="AL1116" s="741"/>
      <c r="AM1116" s="741"/>
      <c r="AN1116" s="1083" t="s">
        <v>115</v>
      </c>
      <c r="AO1116" s="1083"/>
      <c r="AP1116" s="1083"/>
      <c r="AQ1116" s="1083"/>
      <c r="AR1116" s="1083"/>
      <c r="AS1116" s="48" t="s">
        <v>2814</v>
      </c>
      <c r="AT1116" s="484"/>
      <c r="AU1116" s="484"/>
      <c r="AV1116" s="484"/>
      <c r="AW1116" s="484"/>
      <c r="AX1116" s="484"/>
      <c r="AY1116" s="484"/>
      <c r="AZ1116" s="24" t="s">
        <v>64</v>
      </c>
      <c r="BA1116" s="484"/>
      <c r="BB1116" s="1208"/>
      <c r="BD1116" s="209"/>
      <c r="BE1116" s="983">
        <v>1002</v>
      </c>
    </row>
    <row r="1117" spans="1:57" s="201" customFormat="1" ht="13.15" customHeight="1">
      <c r="A1117" s="132" t="s">
        <v>8484</v>
      </c>
      <c r="B1117" s="213"/>
      <c r="C1117" s="213"/>
      <c r="D1117" s="143">
        <v>270007391</v>
      </c>
      <c r="E1117" s="199" t="s">
        <v>3716</v>
      </c>
      <c r="F1117" s="199"/>
      <c r="G1117" s="217">
        <v>22100637</v>
      </c>
      <c r="H1117" s="26"/>
      <c r="I1117" s="26" t="s">
        <v>748</v>
      </c>
      <c r="J1117" s="26" t="s">
        <v>749</v>
      </c>
      <c r="K1117" s="26" t="s">
        <v>750</v>
      </c>
      <c r="L1117" s="26" t="s">
        <v>103</v>
      </c>
      <c r="M1117" s="146" t="s">
        <v>104</v>
      </c>
      <c r="N1117" s="26" t="s">
        <v>120</v>
      </c>
      <c r="O1117" s="28" t="s">
        <v>83</v>
      </c>
      <c r="P1117" s="28" t="s">
        <v>106</v>
      </c>
      <c r="Q1117" s="26" t="s">
        <v>107</v>
      </c>
      <c r="R1117" s="28" t="s">
        <v>108</v>
      </c>
      <c r="S1117" s="26" t="s">
        <v>109</v>
      </c>
      <c r="T1117" s="28" t="s">
        <v>106</v>
      </c>
      <c r="U1117" s="26" t="s">
        <v>121</v>
      </c>
      <c r="V1117" s="26" t="s">
        <v>111</v>
      </c>
      <c r="W1117" s="77">
        <v>60</v>
      </c>
      <c r="X1117" s="26" t="s">
        <v>112</v>
      </c>
      <c r="Y1117" s="28"/>
      <c r="Z1117" s="28"/>
      <c r="AA1117" s="28"/>
      <c r="AB1117" s="168">
        <v>30</v>
      </c>
      <c r="AC1117" s="169">
        <v>60</v>
      </c>
      <c r="AD1117" s="169">
        <v>10</v>
      </c>
      <c r="AE1117" s="150" t="s">
        <v>128</v>
      </c>
      <c r="AF1117" s="174" t="s">
        <v>114</v>
      </c>
      <c r="AG1117" s="151">
        <v>12</v>
      </c>
      <c r="AH1117" s="80">
        <v>178799.7</v>
      </c>
      <c r="AI1117" s="32">
        <v>0</v>
      </c>
      <c r="AJ1117" s="33">
        <f t="shared" si="62"/>
        <v>0</v>
      </c>
      <c r="AK1117" s="154"/>
      <c r="AL1117" s="154"/>
      <c r="AM1117" s="154"/>
      <c r="AN1117" s="24" t="s">
        <v>115</v>
      </c>
      <c r="AO1117" s="26"/>
      <c r="AP1117" s="26"/>
      <c r="AQ1117" s="26"/>
      <c r="AR1117" s="26"/>
      <c r="AS1117" s="26" t="s">
        <v>2815</v>
      </c>
      <c r="AT1117" s="26"/>
      <c r="AU1117" s="26"/>
      <c r="AV1117" s="26"/>
      <c r="AW1117" s="75"/>
      <c r="AX1117" s="75"/>
      <c r="AY1117" s="75"/>
      <c r="AZ1117" s="75"/>
      <c r="BA1117" s="76"/>
      <c r="BB1117" s="535"/>
      <c r="BC1117" s="156"/>
      <c r="BD1117" s="156"/>
      <c r="BE1117" s="983">
        <v>1003</v>
      </c>
    </row>
    <row r="1118" spans="1:57" s="201" customFormat="1" ht="13.15" customHeight="1">
      <c r="A1118" s="61" t="s">
        <v>8484</v>
      </c>
      <c r="B1118" s="524"/>
      <c r="C1118" s="524"/>
      <c r="D1118" s="131">
        <v>270007391</v>
      </c>
      <c r="E1118" s="796" t="s">
        <v>4917</v>
      </c>
      <c r="F1118" s="796"/>
      <c r="G1118" s="524"/>
      <c r="H1118" s="524"/>
      <c r="I1118" s="606" t="s">
        <v>748</v>
      </c>
      <c r="J1118" s="606" t="s">
        <v>749</v>
      </c>
      <c r="K1118" s="606" t="s">
        <v>750</v>
      </c>
      <c r="L1118" s="470" t="s">
        <v>103</v>
      </c>
      <c r="M1118" s="217" t="s">
        <v>104</v>
      </c>
      <c r="N1118" s="470" t="s">
        <v>120</v>
      </c>
      <c r="O1118" s="131" t="s">
        <v>83</v>
      </c>
      <c r="P1118" s="398" t="s">
        <v>106</v>
      </c>
      <c r="Q1118" s="606" t="s">
        <v>107</v>
      </c>
      <c r="R1118" s="398" t="s">
        <v>2134</v>
      </c>
      <c r="S1118" s="470" t="s">
        <v>109</v>
      </c>
      <c r="T1118" s="398" t="s">
        <v>106</v>
      </c>
      <c r="U1118" s="606" t="s">
        <v>121</v>
      </c>
      <c r="V1118" s="606" t="s">
        <v>111</v>
      </c>
      <c r="W1118" s="441">
        <v>60</v>
      </c>
      <c r="X1118" s="606" t="s">
        <v>112</v>
      </c>
      <c r="Y1118" s="398"/>
      <c r="Z1118" s="398"/>
      <c r="AA1118" s="398"/>
      <c r="AB1118" s="470">
        <v>30</v>
      </c>
      <c r="AC1118" s="470">
        <v>60</v>
      </c>
      <c r="AD1118" s="470">
        <v>10</v>
      </c>
      <c r="AE1118" s="794" t="s">
        <v>128</v>
      </c>
      <c r="AF1118" s="447" t="s">
        <v>114</v>
      </c>
      <c r="AG1118" s="610">
        <v>12</v>
      </c>
      <c r="AH1118" s="610">
        <v>178799.7</v>
      </c>
      <c r="AI1118" s="739">
        <v>2145596.4000000004</v>
      </c>
      <c r="AJ1118" s="739">
        <f t="shared" si="62"/>
        <v>2403067.9680000008</v>
      </c>
      <c r="AK1118" s="740"/>
      <c r="AL1118" s="741"/>
      <c r="AM1118" s="741"/>
      <c r="AN1118" s="395" t="s">
        <v>115</v>
      </c>
      <c r="AO1118" s="606"/>
      <c r="AP1118" s="606"/>
      <c r="AQ1118" s="606"/>
      <c r="AR1118" s="606"/>
      <c r="AS1118" s="606" t="s">
        <v>2815</v>
      </c>
      <c r="AT1118" s="606"/>
      <c r="AU1118" s="606"/>
      <c r="AV1118" s="606"/>
      <c r="AW1118" s="75"/>
      <c r="AX1118" s="75"/>
      <c r="AY1118" s="75"/>
      <c r="AZ1118" s="606" t="s">
        <v>4712</v>
      </c>
      <c r="BA1118" s="860" t="s">
        <v>104</v>
      </c>
      <c r="BB1118" s="379"/>
      <c r="BC1118" s="326"/>
      <c r="BD1118" s="106"/>
      <c r="BE1118" s="983">
        <v>1004</v>
      </c>
    </row>
    <row r="1119" spans="1:57" s="201" customFormat="1" ht="13.15" customHeight="1">
      <c r="A1119" s="61" t="s">
        <v>8485</v>
      </c>
      <c r="B1119" s="213"/>
      <c r="C1119" s="213"/>
      <c r="D1119" s="131">
        <v>210034400</v>
      </c>
      <c r="E1119" s="216" t="s">
        <v>3717</v>
      </c>
      <c r="F1119" s="216"/>
      <c r="G1119" s="217">
        <v>22100612</v>
      </c>
      <c r="H1119" s="157"/>
      <c r="I1119" s="157" t="s">
        <v>2816</v>
      </c>
      <c r="J1119" s="158" t="s">
        <v>2817</v>
      </c>
      <c r="K1119" s="157" t="s">
        <v>2818</v>
      </c>
      <c r="L1119" s="157" t="s">
        <v>103</v>
      </c>
      <c r="M1119" s="146"/>
      <c r="N1119" s="157"/>
      <c r="O1119" s="159" t="s">
        <v>105</v>
      </c>
      <c r="P1119" s="159" t="s">
        <v>106</v>
      </c>
      <c r="Q1119" s="157" t="s">
        <v>107</v>
      </c>
      <c r="R1119" s="391" t="s">
        <v>1092</v>
      </c>
      <c r="S1119" s="157" t="s">
        <v>109</v>
      </c>
      <c r="T1119" s="159" t="s">
        <v>106</v>
      </c>
      <c r="U1119" s="157" t="s">
        <v>121</v>
      </c>
      <c r="V1119" s="157" t="s">
        <v>111</v>
      </c>
      <c r="W1119" s="159">
        <v>60</v>
      </c>
      <c r="X1119" s="158" t="s">
        <v>112</v>
      </c>
      <c r="Y1119" s="159"/>
      <c r="Z1119" s="159"/>
      <c r="AA1119" s="159"/>
      <c r="AB1119" s="160"/>
      <c r="AC1119" s="161">
        <v>90</v>
      </c>
      <c r="AD1119" s="161">
        <v>10</v>
      </c>
      <c r="AE1119" s="162" t="s">
        <v>128</v>
      </c>
      <c r="AF1119" s="157" t="s">
        <v>114</v>
      </c>
      <c r="AG1119" s="163">
        <v>15</v>
      </c>
      <c r="AH1119" s="164">
        <v>4300</v>
      </c>
      <c r="AI1119" s="32">
        <v>0</v>
      </c>
      <c r="AJ1119" s="33">
        <f t="shared" si="62"/>
        <v>0</v>
      </c>
      <c r="AK1119" s="154"/>
      <c r="AL1119" s="154"/>
      <c r="AM1119" s="154"/>
      <c r="AN1119" s="165" t="s">
        <v>115</v>
      </c>
      <c r="AO1119" s="157"/>
      <c r="AP1119" s="157"/>
      <c r="AQ1119" s="157"/>
      <c r="AR1119" s="157"/>
      <c r="AS1119" s="158" t="s">
        <v>2819</v>
      </c>
      <c r="AT1119" s="157"/>
      <c r="AU1119" s="157"/>
      <c r="AV1119" s="157"/>
      <c r="AW1119" s="75"/>
      <c r="AX1119" s="75"/>
      <c r="AY1119" s="75"/>
      <c r="AZ1119" s="75"/>
      <c r="BA1119" s="76"/>
      <c r="BB1119" s="76"/>
      <c r="BC1119" s="156"/>
      <c r="BD1119" s="156"/>
      <c r="BE1119" s="983">
        <v>1005</v>
      </c>
    </row>
    <row r="1120" spans="1:57" s="201" customFormat="1" ht="13.15" customHeight="1">
      <c r="A1120" s="398" t="s">
        <v>8485</v>
      </c>
      <c r="B1120" s="524"/>
      <c r="C1120" s="524"/>
      <c r="D1120" s="98">
        <v>210034400</v>
      </c>
      <c r="E1120" s="521" t="s">
        <v>4918</v>
      </c>
      <c r="F1120" s="521"/>
      <c r="G1120" s="524"/>
      <c r="H1120" s="524"/>
      <c r="I1120" s="36" t="s">
        <v>2816</v>
      </c>
      <c r="J1120" s="36" t="s">
        <v>2817</v>
      </c>
      <c r="K1120" s="36" t="s">
        <v>2818</v>
      </c>
      <c r="L1120" s="64" t="s">
        <v>103</v>
      </c>
      <c r="M1120" s="97" t="s">
        <v>4706</v>
      </c>
      <c r="N1120" s="131"/>
      <c r="O1120" s="64" t="s">
        <v>105</v>
      </c>
      <c r="P1120" s="36" t="s">
        <v>106</v>
      </c>
      <c r="Q1120" s="395" t="s">
        <v>107</v>
      </c>
      <c r="R1120" s="398" t="s">
        <v>2149</v>
      </c>
      <c r="S1120" s="64" t="s">
        <v>109</v>
      </c>
      <c r="T1120" s="36" t="s">
        <v>106</v>
      </c>
      <c r="U1120" s="36" t="s">
        <v>121</v>
      </c>
      <c r="V1120" s="395" t="s">
        <v>111</v>
      </c>
      <c r="W1120" s="36">
        <v>60</v>
      </c>
      <c r="X1120" s="395" t="s">
        <v>112</v>
      </c>
      <c r="Y1120" s="395"/>
      <c r="Z1120" s="395"/>
      <c r="AA1120" s="744"/>
      <c r="AB1120" s="506">
        <v>0</v>
      </c>
      <c r="AC1120" s="401">
        <v>90</v>
      </c>
      <c r="AD1120" s="401">
        <v>10</v>
      </c>
      <c r="AE1120" s="743" t="s">
        <v>128</v>
      </c>
      <c r="AF1120" s="738" t="s">
        <v>114</v>
      </c>
      <c r="AG1120" s="745">
        <v>15</v>
      </c>
      <c r="AH1120" s="745">
        <v>12875.74</v>
      </c>
      <c r="AI1120" s="905">
        <v>0</v>
      </c>
      <c r="AJ1120" s="905">
        <v>0</v>
      </c>
      <c r="AK1120" s="740"/>
      <c r="AL1120" s="741"/>
      <c r="AM1120" s="741"/>
      <c r="AN1120" s="746" t="s">
        <v>115</v>
      </c>
      <c r="AO1120" s="746"/>
      <c r="AP1120" s="746"/>
      <c r="AQ1120" s="36"/>
      <c r="AR1120" s="36"/>
      <c r="AS1120" s="606" t="s">
        <v>2819</v>
      </c>
      <c r="AT1120" s="36"/>
      <c r="AU1120" s="36"/>
      <c r="AV1120" s="36"/>
      <c r="AW1120" s="36"/>
      <c r="AX1120" s="36"/>
      <c r="AY1120" s="36"/>
      <c r="AZ1120" s="395" t="s">
        <v>4022</v>
      </c>
      <c r="BA1120" s="395"/>
      <c r="BB1120" s="379"/>
      <c r="BC1120" s="326"/>
      <c r="BD1120" s="106"/>
      <c r="BE1120" s="983">
        <v>1006</v>
      </c>
    </row>
    <row r="1121" spans="1:250" s="201" customFormat="1" ht="13.15" customHeight="1">
      <c r="A1121" s="621" t="s">
        <v>331</v>
      </c>
      <c r="B1121" s="529"/>
      <c r="C1121" s="529"/>
      <c r="D1121" s="965">
        <v>210034400</v>
      </c>
      <c r="E1121" s="1255" t="s">
        <v>8972</v>
      </c>
      <c r="F1121" s="1255" t="s">
        <v>4918</v>
      </c>
      <c r="G1121" s="529"/>
      <c r="H1121" s="529"/>
      <c r="I1121" s="530" t="s">
        <v>2816</v>
      </c>
      <c r="J1121" s="530" t="s">
        <v>2817</v>
      </c>
      <c r="K1121" s="530" t="s">
        <v>2818</v>
      </c>
      <c r="L1121" s="1262" t="s">
        <v>103</v>
      </c>
      <c r="M1121" s="321" t="s">
        <v>4706</v>
      </c>
      <c r="N1121" s="530"/>
      <c r="O1121" s="1263" t="s">
        <v>105</v>
      </c>
      <c r="P1121" s="321" t="s">
        <v>106</v>
      </c>
      <c r="Q1121" s="530" t="s">
        <v>107</v>
      </c>
      <c r="R1121" s="321" t="s">
        <v>1155</v>
      </c>
      <c r="S1121" s="530" t="s">
        <v>109</v>
      </c>
      <c r="T1121" s="321" t="s">
        <v>106</v>
      </c>
      <c r="U1121" s="530" t="s">
        <v>121</v>
      </c>
      <c r="V1121" s="530" t="s">
        <v>111</v>
      </c>
      <c r="W1121" s="321">
        <v>60</v>
      </c>
      <c r="X1121" s="530" t="s">
        <v>112</v>
      </c>
      <c r="Y1121" s="321"/>
      <c r="Z1121" s="321"/>
      <c r="AA1121" s="321"/>
      <c r="AB1121" s="321">
        <v>0</v>
      </c>
      <c r="AC1121" s="530">
        <v>90</v>
      </c>
      <c r="AD1121" s="530">
        <v>10</v>
      </c>
      <c r="AE1121" s="618" t="s">
        <v>128</v>
      </c>
      <c r="AF1121" s="530" t="s">
        <v>114</v>
      </c>
      <c r="AG1121" s="618">
        <v>15</v>
      </c>
      <c r="AH1121" s="960">
        <v>12875.74</v>
      </c>
      <c r="AI1121" s="620">
        <v>193136.1</v>
      </c>
      <c r="AJ1121" s="620">
        <v>216312.43200000003</v>
      </c>
      <c r="AK1121" s="619"/>
      <c r="AL1121" s="620"/>
      <c r="AM1121" s="620"/>
      <c r="AN1121" s="621" t="s">
        <v>115</v>
      </c>
      <c r="AO1121" s="530"/>
      <c r="AP1121" s="530"/>
      <c r="AQ1121" s="530"/>
      <c r="AR1121" s="530"/>
      <c r="AS1121" s="530" t="s">
        <v>2819</v>
      </c>
      <c r="AT1121" s="530"/>
      <c r="AU1121" s="530"/>
      <c r="AV1121" s="530"/>
      <c r="AW1121" s="530"/>
      <c r="AX1121" s="530"/>
      <c r="AY1121" s="530"/>
      <c r="AZ1121" s="621" t="s">
        <v>7606</v>
      </c>
      <c r="BA1121" s="621"/>
      <c r="BB1121" s="92"/>
      <c r="BC1121" s="1"/>
      <c r="BD1121" s="1" t="e">
        <f>VLOOKUP($F$2877:$F$3305,$E$17:$BE$2871,53,0)</f>
        <v>#VALUE!</v>
      </c>
      <c r="BE1121" s="979" t="e">
        <f>BD1121+0.5</f>
        <v>#VALUE!</v>
      </c>
    </row>
    <row r="1122" spans="1:250" s="1200" customFormat="1" ht="12.95" customHeight="1">
      <c r="A1122" s="61" t="s">
        <v>8485</v>
      </c>
      <c r="B1122" s="213"/>
      <c r="C1122" s="213"/>
      <c r="D1122" s="131">
        <v>210034399</v>
      </c>
      <c r="E1122" s="216" t="s">
        <v>1351</v>
      </c>
      <c r="F1122" s="216"/>
      <c r="G1122" s="217">
        <v>22100613</v>
      </c>
      <c r="H1122" s="145"/>
      <c r="I1122" s="145" t="s">
        <v>2820</v>
      </c>
      <c r="J1122" s="26" t="s">
        <v>2821</v>
      </c>
      <c r="K1122" s="145" t="s">
        <v>2822</v>
      </c>
      <c r="L1122" s="145" t="s">
        <v>103</v>
      </c>
      <c r="M1122" s="146"/>
      <c r="N1122" s="145"/>
      <c r="O1122" s="147" t="s">
        <v>105</v>
      </c>
      <c r="P1122" s="147" t="s">
        <v>106</v>
      </c>
      <c r="Q1122" s="145" t="s">
        <v>107</v>
      </c>
      <c r="R1122" s="182" t="s">
        <v>1092</v>
      </c>
      <c r="S1122" s="145" t="s">
        <v>109</v>
      </c>
      <c r="T1122" s="147" t="s">
        <v>106</v>
      </c>
      <c r="U1122" s="145" t="s">
        <v>121</v>
      </c>
      <c r="V1122" s="145" t="s">
        <v>111</v>
      </c>
      <c r="W1122" s="147">
        <v>60</v>
      </c>
      <c r="X1122" s="26" t="s">
        <v>112</v>
      </c>
      <c r="Y1122" s="147"/>
      <c r="Z1122" s="147"/>
      <c r="AA1122" s="147"/>
      <c r="AB1122" s="148"/>
      <c r="AC1122" s="149">
        <v>90</v>
      </c>
      <c r="AD1122" s="149">
        <v>10</v>
      </c>
      <c r="AE1122" s="150" t="s">
        <v>2823</v>
      </c>
      <c r="AF1122" s="145" t="s">
        <v>114</v>
      </c>
      <c r="AG1122" s="151">
        <v>2</v>
      </c>
      <c r="AH1122" s="80">
        <v>51750</v>
      </c>
      <c r="AI1122" s="905">
        <v>0</v>
      </c>
      <c r="AJ1122" s="905">
        <v>0</v>
      </c>
      <c r="AK1122" s="154"/>
      <c r="AL1122" s="154"/>
      <c r="AM1122" s="154"/>
      <c r="AN1122" s="155" t="s">
        <v>115</v>
      </c>
      <c r="AO1122" s="145"/>
      <c r="AP1122" s="145"/>
      <c r="AQ1122" s="145"/>
      <c r="AR1122" s="145"/>
      <c r="AS1122" s="26" t="s">
        <v>2824</v>
      </c>
      <c r="AT1122" s="145"/>
      <c r="AU1122" s="145"/>
      <c r="AV1122" s="145"/>
      <c r="AW1122" s="75"/>
      <c r="AX1122" s="75"/>
      <c r="AY1122" s="75"/>
      <c r="AZ1122" s="75"/>
      <c r="BA1122" s="76"/>
      <c r="BB1122" s="381"/>
      <c r="BC1122" s="156"/>
      <c r="BD1122" s="156"/>
      <c r="BE1122" s="983">
        <v>1007</v>
      </c>
      <c r="BF1122" s="486"/>
      <c r="BG1122" s="486"/>
      <c r="BH1122" s="486"/>
      <c r="BI1122" s="486"/>
      <c r="BJ1122" s="486"/>
      <c r="BK1122" s="486"/>
      <c r="BL1122" s="486"/>
      <c r="BM1122" s="486"/>
      <c r="BN1122" s="486"/>
      <c r="BO1122" s="486"/>
      <c r="BP1122" s="486"/>
      <c r="BQ1122" s="486"/>
      <c r="BR1122" s="486"/>
      <c r="BS1122" s="486"/>
      <c r="BT1122" s="486"/>
      <c r="BU1122" s="486"/>
      <c r="BV1122" s="486"/>
      <c r="BW1122" s="486"/>
      <c r="BX1122" s="486"/>
      <c r="BY1122" s="486"/>
      <c r="BZ1122" s="486"/>
      <c r="CA1122" s="486"/>
      <c r="CB1122" s="486"/>
      <c r="CC1122" s="486"/>
      <c r="CD1122" s="486"/>
      <c r="CE1122" s="486"/>
      <c r="CF1122" s="486"/>
      <c r="CG1122" s="486"/>
      <c r="CH1122" s="486"/>
      <c r="CI1122" s="486"/>
      <c r="CJ1122" s="486"/>
      <c r="CK1122" s="486"/>
      <c r="CL1122" s="486"/>
      <c r="CM1122" s="486"/>
      <c r="CN1122" s="486"/>
      <c r="CO1122" s="486"/>
      <c r="CP1122" s="486"/>
      <c r="CQ1122" s="486"/>
      <c r="CR1122" s="486"/>
      <c r="CS1122" s="486"/>
      <c r="CT1122" s="486"/>
      <c r="CU1122" s="486"/>
      <c r="CV1122" s="486"/>
      <c r="CW1122" s="486"/>
      <c r="CX1122" s="486"/>
      <c r="CY1122" s="486"/>
      <c r="CZ1122" s="486"/>
      <c r="DA1122" s="486"/>
      <c r="DB1122" s="486"/>
      <c r="DC1122" s="486"/>
      <c r="DD1122" s="486"/>
      <c r="DE1122" s="486"/>
      <c r="DF1122" s="486"/>
      <c r="DG1122" s="486"/>
      <c r="DH1122" s="486"/>
      <c r="DI1122" s="486"/>
      <c r="DJ1122" s="486"/>
      <c r="DK1122" s="486"/>
      <c r="DL1122" s="486"/>
      <c r="DM1122" s="486"/>
      <c r="DN1122" s="486"/>
      <c r="DO1122" s="486"/>
      <c r="DP1122" s="486"/>
      <c r="DQ1122" s="486"/>
      <c r="DR1122" s="486"/>
      <c r="DS1122" s="486"/>
      <c r="DT1122" s="486"/>
      <c r="DU1122" s="486"/>
      <c r="DV1122" s="486"/>
      <c r="DW1122" s="486"/>
      <c r="DX1122" s="486"/>
      <c r="DY1122" s="486"/>
      <c r="DZ1122" s="486"/>
      <c r="EA1122" s="486"/>
      <c r="EB1122" s="486"/>
      <c r="EC1122" s="486"/>
      <c r="ED1122" s="486"/>
      <c r="EE1122" s="486"/>
      <c r="EF1122" s="486"/>
      <c r="EG1122" s="486"/>
      <c r="EH1122" s="486"/>
      <c r="EI1122" s="486"/>
      <c r="EJ1122" s="486"/>
      <c r="EK1122" s="486"/>
      <c r="EL1122" s="486"/>
      <c r="EM1122" s="486"/>
      <c r="EN1122" s="486"/>
      <c r="EO1122" s="486"/>
      <c r="EP1122" s="486"/>
      <c r="EQ1122" s="486"/>
      <c r="ER1122" s="486"/>
      <c r="ES1122" s="486"/>
      <c r="ET1122" s="486"/>
      <c r="EU1122" s="486"/>
      <c r="EV1122" s="486"/>
      <c r="EW1122" s="486"/>
      <c r="EX1122" s="486"/>
      <c r="EY1122" s="486"/>
      <c r="EZ1122" s="486"/>
      <c r="FA1122" s="486"/>
      <c r="FB1122" s="486"/>
      <c r="FC1122" s="486"/>
      <c r="FD1122" s="486"/>
      <c r="FE1122" s="486"/>
      <c r="FF1122" s="486"/>
      <c r="FG1122" s="486"/>
      <c r="FH1122" s="486"/>
      <c r="FI1122" s="486"/>
      <c r="FJ1122" s="486"/>
      <c r="FK1122" s="486"/>
      <c r="FL1122" s="486"/>
      <c r="FM1122" s="486"/>
      <c r="FN1122" s="486"/>
      <c r="FO1122" s="486"/>
      <c r="FP1122" s="486"/>
      <c r="FQ1122" s="486"/>
      <c r="FR1122" s="486"/>
      <c r="FS1122" s="486"/>
      <c r="FT1122" s="486"/>
      <c r="FU1122" s="486"/>
      <c r="FV1122" s="486"/>
      <c r="FW1122" s="486"/>
      <c r="FX1122" s="486"/>
      <c r="FY1122" s="486"/>
      <c r="FZ1122" s="486"/>
      <c r="GA1122" s="486"/>
      <c r="GB1122" s="486"/>
      <c r="GC1122" s="486"/>
      <c r="GD1122" s="486"/>
      <c r="GE1122" s="486"/>
      <c r="GF1122" s="486"/>
      <c r="GG1122" s="486"/>
      <c r="GH1122" s="486"/>
      <c r="GI1122" s="486"/>
      <c r="GJ1122" s="486"/>
      <c r="GK1122" s="486"/>
      <c r="GL1122" s="486"/>
      <c r="GM1122" s="486"/>
      <c r="GN1122" s="486"/>
      <c r="GO1122" s="486"/>
      <c r="GP1122" s="486"/>
      <c r="GQ1122" s="486"/>
      <c r="GR1122" s="486"/>
      <c r="GS1122" s="486"/>
      <c r="GT1122" s="487"/>
      <c r="GU1122" s="487"/>
      <c r="GV1122" s="487"/>
      <c r="GW1122" s="487"/>
      <c r="GX1122" s="487"/>
      <c r="GY1122" s="487"/>
      <c r="GZ1122" s="487"/>
      <c r="HA1122" s="487"/>
      <c r="HB1122" s="487"/>
      <c r="HC1122" s="487"/>
      <c r="HD1122" s="487"/>
      <c r="HE1122" s="487"/>
      <c r="HF1122" s="487"/>
      <c r="HG1122" s="487"/>
      <c r="HH1122" s="487"/>
      <c r="HI1122" s="487"/>
      <c r="HJ1122" s="487"/>
      <c r="HK1122" s="487"/>
      <c r="HL1122" s="487"/>
      <c r="HM1122" s="487"/>
      <c r="HN1122" s="487"/>
      <c r="HO1122" s="487"/>
      <c r="HP1122" s="487"/>
      <c r="HQ1122" s="487"/>
      <c r="HR1122" s="487"/>
      <c r="HS1122" s="487"/>
      <c r="HT1122" s="487"/>
      <c r="HU1122" s="487"/>
      <c r="HV1122" s="487"/>
      <c r="HW1122" s="487"/>
      <c r="HX1122" s="487"/>
      <c r="HY1122" s="487"/>
      <c r="HZ1122" s="487"/>
      <c r="IA1122" s="487"/>
      <c r="IB1122" s="487"/>
      <c r="IC1122" s="487"/>
      <c r="ID1122" s="487"/>
      <c r="IE1122" s="487"/>
      <c r="IF1122" s="487"/>
      <c r="IG1122" s="487"/>
      <c r="IH1122" s="487"/>
      <c r="II1122" s="487"/>
      <c r="IJ1122" s="487"/>
      <c r="IK1122" s="487"/>
      <c r="IL1122" s="487"/>
      <c r="IM1122" s="487"/>
      <c r="IN1122" s="487"/>
      <c r="IO1122" s="487"/>
      <c r="IP1122" s="487"/>
    </row>
    <row r="1123" spans="1:250" s="201" customFormat="1" ht="13.15" customHeight="1">
      <c r="A1123" s="621" t="s">
        <v>331</v>
      </c>
      <c r="B1123" s="529"/>
      <c r="C1123" s="529"/>
      <c r="D1123" s="965">
        <v>210034399</v>
      </c>
      <c r="E1123" s="1255" t="s">
        <v>9100</v>
      </c>
      <c r="F1123" s="1255" t="s">
        <v>1351</v>
      </c>
      <c r="G1123" s="529"/>
      <c r="H1123" s="529"/>
      <c r="I1123" s="530" t="s">
        <v>2820</v>
      </c>
      <c r="J1123" s="530" t="s">
        <v>2821</v>
      </c>
      <c r="K1123" s="530" t="s">
        <v>2822</v>
      </c>
      <c r="L1123" s="1262" t="s">
        <v>103</v>
      </c>
      <c r="M1123" s="321"/>
      <c r="N1123" s="530"/>
      <c r="O1123" s="1263" t="s">
        <v>105</v>
      </c>
      <c r="P1123" s="321" t="s">
        <v>106</v>
      </c>
      <c r="Q1123" s="530" t="s">
        <v>107</v>
      </c>
      <c r="R1123" s="321" t="s">
        <v>1155</v>
      </c>
      <c r="S1123" s="530" t="s">
        <v>109</v>
      </c>
      <c r="T1123" s="321" t="s">
        <v>106</v>
      </c>
      <c r="U1123" s="530" t="s">
        <v>121</v>
      </c>
      <c r="V1123" s="530" t="s">
        <v>111</v>
      </c>
      <c r="W1123" s="321">
        <v>60</v>
      </c>
      <c r="X1123" s="530" t="s">
        <v>112</v>
      </c>
      <c r="Y1123" s="321"/>
      <c r="Z1123" s="321"/>
      <c r="AA1123" s="321"/>
      <c r="AB1123" s="321">
        <v>0</v>
      </c>
      <c r="AC1123" s="530">
        <v>90</v>
      </c>
      <c r="AD1123" s="530">
        <v>10</v>
      </c>
      <c r="AE1123" s="618" t="s">
        <v>2823</v>
      </c>
      <c r="AF1123" s="530" t="s">
        <v>114</v>
      </c>
      <c r="AG1123" s="618">
        <v>2</v>
      </c>
      <c r="AH1123" s="960">
        <v>51750</v>
      </c>
      <c r="AI1123" s="620">
        <v>103500</v>
      </c>
      <c r="AJ1123" s="620">
        <v>115920.00000000001</v>
      </c>
      <c r="AK1123" s="619"/>
      <c r="AL1123" s="620"/>
      <c r="AM1123" s="620"/>
      <c r="AN1123" s="621" t="s">
        <v>115</v>
      </c>
      <c r="AO1123" s="530"/>
      <c r="AP1123" s="530"/>
      <c r="AQ1123" s="530"/>
      <c r="AR1123" s="530"/>
      <c r="AS1123" s="530" t="s">
        <v>2824</v>
      </c>
      <c r="AT1123" s="530"/>
      <c r="AU1123" s="530"/>
      <c r="AV1123" s="530"/>
      <c r="AW1123" s="530"/>
      <c r="AX1123" s="530"/>
      <c r="AY1123" s="530"/>
      <c r="AZ1123" s="621" t="s">
        <v>7606</v>
      </c>
      <c r="BA1123" s="621"/>
      <c r="BB1123" s="92"/>
      <c r="BC1123" s="1"/>
      <c r="BD1123" s="1" t="e">
        <f>VLOOKUP($F$2877:$F$3305,$E$17:$BE$2871,53,0)</f>
        <v>#VALUE!</v>
      </c>
      <c r="BE1123" s="979" t="e">
        <f>BD1123+0.5</f>
        <v>#VALUE!</v>
      </c>
    </row>
    <row r="1124" spans="1:250" s="201" customFormat="1" ht="13.15" customHeight="1">
      <c r="A1124" s="61" t="s">
        <v>8485</v>
      </c>
      <c r="B1124" s="213"/>
      <c r="C1124" s="213"/>
      <c r="D1124" s="131">
        <v>270009951</v>
      </c>
      <c r="E1124" s="216" t="s">
        <v>1352</v>
      </c>
      <c r="F1124" s="216"/>
      <c r="G1124" s="217"/>
      <c r="H1124" s="145"/>
      <c r="I1124" s="145" t="s">
        <v>2820</v>
      </c>
      <c r="J1124" s="26" t="s">
        <v>2821</v>
      </c>
      <c r="K1124" s="145" t="s">
        <v>2822</v>
      </c>
      <c r="L1124" s="145" t="s">
        <v>103</v>
      </c>
      <c r="M1124" s="146"/>
      <c r="N1124" s="145"/>
      <c r="O1124" s="147" t="s">
        <v>105</v>
      </c>
      <c r="P1124" s="147" t="s">
        <v>106</v>
      </c>
      <c r="Q1124" s="145" t="s">
        <v>107</v>
      </c>
      <c r="R1124" s="182" t="s">
        <v>1092</v>
      </c>
      <c r="S1124" s="145" t="s">
        <v>109</v>
      </c>
      <c r="T1124" s="147" t="s">
        <v>106</v>
      </c>
      <c r="U1124" s="145" t="s">
        <v>121</v>
      </c>
      <c r="V1124" s="145" t="s">
        <v>111</v>
      </c>
      <c r="W1124" s="147">
        <v>60</v>
      </c>
      <c r="X1124" s="26" t="s">
        <v>112</v>
      </c>
      <c r="Y1124" s="147"/>
      <c r="Z1124" s="147"/>
      <c r="AA1124" s="147"/>
      <c r="AB1124" s="148"/>
      <c r="AC1124" s="149">
        <v>90</v>
      </c>
      <c r="AD1124" s="149">
        <v>10</v>
      </c>
      <c r="AE1124" s="1040" t="s">
        <v>547</v>
      </c>
      <c r="AF1124" s="145" t="s">
        <v>114</v>
      </c>
      <c r="AG1124" s="151">
        <v>4</v>
      </c>
      <c r="AH1124" s="80">
        <v>15004.94</v>
      </c>
      <c r="AI1124" s="152">
        <v>0</v>
      </c>
      <c r="AJ1124" s="153">
        <f>AI1124*1.12</f>
        <v>0</v>
      </c>
      <c r="AK1124" s="154"/>
      <c r="AL1124" s="154"/>
      <c r="AM1124" s="154"/>
      <c r="AN1124" s="155" t="s">
        <v>115</v>
      </c>
      <c r="AO1124" s="145"/>
      <c r="AP1124" s="145"/>
      <c r="AQ1124" s="145"/>
      <c r="AR1124" s="145"/>
      <c r="AS1124" s="26" t="s">
        <v>2825</v>
      </c>
      <c r="AT1124" s="145"/>
      <c r="AU1124" s="145"/>
      <c r="AV1124" s="145"/>
      <c r="AW1124" s="75"/>
      <c r="AX1124" s="75"/>
      <c r="AY1124" s="75"/>
      <c r="AZ1124" s="75"/>
      <c r="BA1124" s="76"/>
      <c r="BB1124" s="76"/>
      <c r="BC1124" s="156"/>
      <c r="BD1124" s="156"/>
      <c r="BE1124" s="983">
        <v>1008</v>
      </c>
    </row>
    <row r="1125" spans="1:250" s="201" customFormat="1" ht="13.15" customHeight="1">
      <c r="A1125" s="89" t="s">
        <v>8485</v>
      </c>
      <c r="B1125" s="110"/>
      <c r="C1125" s="110"/>
      <c r="D1125" s="89">
        <v>270009951</v>
      </c>
      <c r="E1125" s="89" t="s">
        <v>3835</v>
      </c>
      <c r="F1125" s="89"/>
      <c r="G1125" s="89"/>
      <c r="H1125" s="260"/>
      <c r="I1125" s="114" t="s">
        <v>2820</v>
      </c>
      <c r="J1125" s="114" t="s">
        <v>2821</v>
      </c>
      <c r="K1125" s="114" t="s">
        <v>2822</v>
      </c>
      <c r="L1125" s="89" t="s">
        <v>103</v>
      </c>
      <c r="M1125" s="89"/>
      <c r="N1125" s="62"/>
      <c r="O1125" s="89" t="s">
        <v>105</v>
      </c>
      <c r="P1125" s="110" t="s">
        <v>106</v>
      </c>
      <c r="Q1125" s="112" t="s">
        <v>107</v>
      </c>
      <c r="R1125" s="62" t="s">
        <v>1092</v>
      </c>
      <c r="S1125" s="62" t="s">
        <v>109</v>
      </c>
      <c r="T1125" s="110" t="s">
        <v>106</v>
      </c>
      <c r="U1125" s="112" t="s">
        <v>121</v>
      </c>
      <c r="V1125" s="62" t="s">
        <v>111</v>
      </c>
      <c r="W1125" s="62">
        <v>60</v>
      </c>
      <c r="X1125" s="62" t="s">
        <v>112</v>
      </c>
      <c r="Y1125" s="62"/>
      <c r="Z1125" s="62"/>
      <c r="AA1125" s="62"/>
      <c r="AB1125" s="261"/>
      <c r="AC1125" s="62">
        <v>90</v>
      </c>
      <c r="AD1125" s="261">
        <v>10</v>
      </c>
      <c r="AE1125" s="62" t="s">
        <v>547</v>
      </c>
      <c r="AF1125" s="62" t="s">
        <v>114</v>
      </c>
      <c r="AG1125" s="262">
        <v>6</v>
      </c>
      <c r="AH1125" s="263">
        <v>15004.94</v>
      </c>
      <c r="AI1125" s="905">
        <v>0</v>
      </c>
      <c r="AJ1125" s="905">
        <v>0</v>
      </c>
      <c r="AK1125" s="265"/>
      <c r="AL1125" s="265"/>
      <c r="AM1125" s="265"/>
      <c r="AN1125" s="266" t="s">
        <v>115</v>
      </c>
      <c r="AO1125" s="267"/>
      <c r="AP1125" s="267"/>
      <c r="AQ1125" s="62"/>
      <c r="AR1125" s="62"/>
      <c r="AS1125" s="62" t="s">
        <v>2825</v>
      </c>
      <c r="AT1125" s="260"/>
      <c r="AU1125" s="62"/>
      <c r="AV1125" s="62"/>
      <c r="AW1125" s="62"/>
      <c r="AX1125" s="62"/>
      <c r="AY1125" s="62"/>
      <c r="AZ1125" s="62"/>
      <c r="BA1125" s="260"/>
      <c r="BB1125" s="260"/>
      <c r="BD1125" s="209"/>
      <c r="BE1125" s="983">
        <v>1009</v>
      </c>
    </row>
    <row r="1126" spans="1:250" s="201" customFormat="1" ht="13.15" customHeight="1">
      <c r="A1126" s="621" t="s">
        <v>331</v>
      </c>
      <c r="B1126" s="529"/>
      <c r="C1126" s="529"/>
      <c r="D1126" s="965">
        <v>270009951</v>
      </c>
      <c r="E1126" s="1255" t="s">
        <v>8961</v>
      </c>
      <c r="F1126" s="1255" t="s">
        <v>3835</v>
      </c>
      <c r="G1126" s="529"/>
      <c r="H1126" s="529"/>
      <c r="I1126" s="530" t="s">
        <v>2820</v>
      </c>
      <c r="J1126" s="530" t="s">
        <v>2821</v>
      </c>
      <c r="K1126" s="530" t="s">
        <v>2822</v>
      </c>
      <c r="L1126" s="1262" t="s">
        <v>103</v>
      </c>
      <c r="M1126" s="321"/>
      <c r="N1126" s="530"/>
      <c r="O1126" s="1263" t="s">
        <v>105</v>
      </c>
      <c r="P1126" s="321" t="s">
        <v>106</v>
      </c>
      <c r="Q1126" s="530" t="s">
        <v>107</v>
      </c>
      <c r="R1126" s="321" t="s">
        <v>1155</v>
      </c>
      <c r="S1126" s="530" t="s">
        <v>109</v>
      </c>
      <c r="T1126" s="321" t="s">
        <v>106</v>
      </c>
      <c r="U1126" s="530" t="s">
        <v>121</v>
      </c>
      <c r="V1126" s="530" t="s">
        <v>111</v>
      </c>
      <c r="W1126" s="321">
        <v>60</v>
      </c>
      <c r="X1126" s="530" t="s">
        <v>112</v>
      </c>
      <c r="Y1126" s="321"/>
      <c r="Z1126" s="321"/>
      <c r="AA1126" s="321"/>
      <c r="AB1126" s="321">
        <v>0</v>
      </c>
      <c r="AC1126" s="530">
        <v>90</v>
      </c>
      <c r="AD1126" s="530">
        <v>10</v>
      </c>
      <c r="AE1126" s="618" t="s">
        <v>547</v>
      </c>
      <c r="AF1126" s="530" t="s">
        <v>114</v>
      </c>
      <c r="AG1126" s="618">
        <v>6</v>
      </c>
      <c r="AH1126" s="960">
        <v>15004.94</v>
      </c>
      <c r="AI1126" s="620">
        <v>90029.64</v>
      </c>
      <c r="AJ1126" s="620">
        <v>100833.19680000001</v>
      </c>
      <c r="AK1126" s="619"/>
      <c r="AL1126" s="620"/>
      <c r="AM1126" s="620"/>
      <c r="AN1126" s="621" t="s">
        <v>115</v>
      </c>
      <c r="AO1126" s="530"/>
      <c r="AP1126" s="530"/>
      <c r="AQ1126" s="530"/>
      <c r="AR1126" s="530"/>
      <c r="AS1126" s="530" t="s">
        <v>2825</v>
      </c>
      <c r="AT1126" s="530"/>
      <c r="AU1126" s="530"/>
      <c r="AV1126" s="530"/>
      <c r="AW1126" s="530"/>
      <c r="AX1126" s="530"/>
      <c r="AY1126" s="530"/>
      <c r="AZ1126" s="621" t="s">
        <v>7606</v>
      </c>
      <c r="BA1126" s="621"/>
      <c r="BB1126" s="92"/>
      <c r="BC1126" s="1"/>
      <c r="BD1126" s="1" t="e">
        <f>VLOOKUP($F$2877:$F$3305,$E$17:$BE$2871,53,0)</f>
        <v>#VALUE!</v>
      </c>
      <c r="BE1126" s="979" t="e">
        <f>BD1126+0.5</f>
        <v>#VALUE!</v>
      </c>
    </row>
    <row r="1127" spans="1:250" s="201" customFormat="1" ht="13.15" customHeight="1">
      <c r="A1127" s="61" t="s">
        <v>8485</v>
      </c>
      <c r="B1127" s="213"/>
      <c r="C1127" s="213"/>
      <c r="D1127" s="131">
        <v>270012248</v>
      </c>
      <c r="E1127" s="216" t="s">
        <v>1353</v>
      </c>
      <c r="F1127" s="216"/>
      <c r="G1127" s="217"/>
      <c r="H1127" s="145"/>
      <c r="I1127" s="145" t="s">
        <v>2820</v>
      </c>
      <c r="J1127" s="26" t="s">
        <v>2821</v>
      </c>
      <c r="K1127" s="145" t="s">
        <v>2822</v>
      </c>
      <c r="L1127" s="145" t="s">
        <v>103</v>
      </c>
      <c r="M1127" s="146"/>
      <c r="N1127" s="145"/>
      <c r="O1127" s="147" t="s">
        <v>105</v>
      </c>
      <c r="P1127" s="147" t="s">
        <v>106</v>
      </c>
      <c r="Q1127" s="145" t="s">
        <v>107</v>
      </c>
      <c r="R1127" s="182" t="s">
        <v>1092</v>
      </c>
      <c r="S1127" s="145" t="s">
        <v>109</v>
      </c>
      <c r="T1127" s="147" t="s">
        <v>106</v>
      </c>
      <c r="U1127" s="145" t="s">
        <v>121</v>
      </c>
      <c r="V1127" s="145" t="s">
        <v>111</v>
      </c>
      <c r="W1127" s="147">
        <v>60</v>
      </c>
      <c r="X1127" s="26" t="s">
        <v>112</v>
      </c>
      <c r="Y1127" s="147"/>
      <c r="Z1127" s="147"/>
      <c r="AA1127" s="147"/>
      <c r="AB1127" s="148"/>
      <c r="AC1127" s="149">
        <v>90</v>
      </c>
      <c r="AD1127" s="149">
        <v>10</v>
      </c>
      <c r="AE1127" s="1040" t="s">
        <v>547</v>
      </c>
      <c r="AF1127" s="145" t="s">
        <v>114</v>
      </c>
      <c r="AG1127" s="151">
        <v>10</v>
      </c>
      <c r="AH1127" s="80">
        <v>3450</v>
      </c>
      <c r="AI1127" s="905">
        <v>0</v>
      </c>
      <c r="AJ1127" s="905">
        <v>0</v>
      </c>
      <c r="AK1127" s="154"/>
      <c r="AL1127" s="154"/>
      <c r="AM1127" s="154"/>
      <c r="AN1127" s="155" t="s">
        <v>115</v>
      </c>
      <c r="AO1127" s="145"/>
      <c r="AP1127" s="145"/>
      <c r="AQ1127" s="145"/>
      <c r="AR1127" s="145"/>
      <c r="AS1127" s="26" t="s">
        <v>2826</v>
      </c>
      <c r="AT1127" s="145"/>
      <c r="AU1127" s="145"/>
      <c r="AV1127" s="145"/>
      <c r="AW1127" s="75"/>
      <c r="AX1127" s="75"/>
      <c r="AY1127" s="75"/>
      <c r="AZ1127" s="75"/>
      <c r="BA1127" s="76"/>
      <c r="BB1127" s="76"/>
      <c r="BC1127" s="156"/>
      <c r="BD1127" s="156"/>
      <c r="BE1127" s="983">
        <v>1010</v>
      </c>
    </row>
    <row r="1128" spans="1:250" s="201" customFormat="1" ht="13.15" customHeight="1">
      <c r="A1128" s="621" t="s">
        <v>331</v>
      </c>
      <c r="B1128" s="529"/>
      <c r="C1128" s="529"/>
      <c r="D1128" s="965">
        <v>270012248</v>
      </c>
      <c r="E1128" s="1255" t="s">
        <v>9101</v>
      </c>
      <c r="F1128" s="1255" t="s">
        <v>1353</v>
      </c>
      <c r="G1128" s="529"/>
      <c r="H1128" s="529"/>
      <c r="I1128" s="530" t="s">
        <v>2820</v>
      </c>
      <c r="J1128" s="530" t="s">
        <v>2821</v>
      </c>
      <c r="K1128" s="530" t="s">
        <v>2822</v>
      </c>
      <c r="L1128" s="1262" t="s">
        <v>103</v>
      </c>
      <c r="M1128" s="321"/>
      <c r="N1128" s="530"/>
      <c r="O1128" s="1263" t="s">
        <v>105</v>
      </c>
      <c r="P1128" s="321" t="s">
        <v>106</v>
      </c>
      <c r="Q1128" s="530" t="s">
        <v>107</v>
      </c>
      <c r="R1128" s="321" t="s">
        <v>1155</v>
      </c>
      <c r="S1128" s="530" t="s">
        <v>109</v>
      </c>
      <c r="T1128" s="321" t="s">
        <v>106</v>
      </c>
      <c r="U1128" s="530" t="s">
        <v>121</v>
      </c>
      <c r="V1128" s="530" t="s">
        <v>111</v>
      </c>
      <c r="W1128" s="321">
        <v>60</v>
      </c>
      <c r="X1128" s="530" t="s">
        <v>112</v>
      </c>
      <c r="Y1128" s="321"/>
      <c r="Z1128" s="321"/>
      <c r="AA1128" s="321"/>
      <c r="AB1128" s="321">
        <v>0</v>
      </c>
      <c r="AC1128" s="530">
        <v>90</v>
      </c>
      <c r="AD1128" s="530">
        <v>10</v>
      </c>
      <c r="AE1128" s="618" t="s">
        <v>547</v>
      </c>
      <c r="AF1128" s="530" t="s">
        <v>114</v>
      </c>
      <c r="AG1128" s="618">
        <v>10</v>
      </c>
      <c r="AH1128" s="960">
        <v>3450</v>
      </c>
      <c r="AI1128" s="620">
        <v>34500</v>
      </c>
      <c r="AJ1128" s="620">
        <v>38640.000000000007</v>
      </c>
      <c r="AK1128" s="619"/>
      <c r="AL1128" s="620"/>
      <c r="AM1128" s="620"/>
      <c r="AN1128" s="621" t="s">
        <v>115</v>
      </c>
      <c r="AO1128" s="530"/>
      <c r="AP1128" s="530"/>
      <c r="AQ1128" s="530"/>
      <c r="AR1128" s="530"/>
      <c r="AS1128" s="530" t="s">
        <v>2826</v>
      </c>
      <c r="AT1128" s="530"/>
      <c r="AU1128" s="530"/>
      <c r="AV1128" s="530"/>
      <c r="AW1128" s="530"/>
      <c r="AX1128" s="530"/>
      <c r="AY1128" s="530"/>
      <c r="AZ1128" s="621" t="s">
        <v>7606</v>
      </c>
      <c r="BA1128" s="621"/>
      <c r="BB1128" s="92"/>
      <c r="BC1128" s="1"/>
      <c r="BD1128" s="1" t="e">
        <f>VLOOKUP($F$2877:$F$3305,$E$17:$BE$2871,53,0)</f>
        <v>#VALUE!</v>
      </c>
      <c r="BE1128" s="979" t="e">
        <f>BD1128+0.5</f>
        <v>#VALUE!</v>
      </c>
    </row>
    <row r="1129" spans="1:250" s="201" customFormat="1" ht="13.15" customHeight="1">
      <c r="A1129" s="61" t="s">
        <v>317</v>
      </c>
      <c r="B1129" s="260"/>
      <c r="C1129" s="260"/>
      <c r="D1129" s="61">
        <v>270011324</v>
      </c>
      <c r="E1129" s="588" t="s">
        <v>1491</v>
      </c>
      <c r="F1129" s="588"/>
      <c r="G1129" s="260"/>
      <c r="H1129" s="260"/>
      <c r="I1129" s="48" t="s">
        <v>2827</v>
      </c>
      <c r="J1129" s="48" t="s">
        <v>2828</v>
      </c>
      <c r="K1129" s="48" t="s">
        <v>2829</v>
      </c>
      <c r="L1129" s="267" t="s">
        <v>103</v>
      </c>
      <c r="M1129" s="146"/>
      <c r="N1129" s="48"/>
      <c r="O1129" s="1162" t="s">
        <v>105</v>
      </c>
      <c r="P1129" s="166" t="s">
        <v>106</v>
      </c>
      <c r="Q1129" s="48" t="s">
        <v>107</v>
      </c>
      <c r="R1129" s="166" t="s">
        <v>1092</v>
      </c>
      <c r="S1129" s="48" t="s">
        <v>109</v>
      </c>
      <c r="T1129" s="166" t="s">
        <v>106</v>
      </c>
      <c r="U1129" s="48" t="s">
        <v>121</v>
      </c>
      <c r="V1129" s="48" t="s">
        <v>111</v>
      </c>
      <c r="W1129" s="166">
        <v>60</v>
      </c>
      <c r="X1129" s="48" t="s">
        <v>112</v>
      </c>
      <c r="Y1129" s="166"/>
      <c r="Z1129" s="166"/>
      <c r="AA1129" s="166"/>
      <c r="AB1129" s="168"/>
      <c r="AC1129" s="169">
        <v>90</v>
      </c>
      <c r="AD1129" s="169">
        <v>10</v>
      </c>
      <c r="AE1129" s="170" t="s">
        <v>128</v>
      </c>
      <c r="AF1129" s="171" t="s">
        <v>114</v>
      </c>
      <c r="AG1129" s="172">
        <v>357</v>
      </c>
      <c r="AH1129" s="173">
        <v>40.25</v>
      </c>
      <c r="AI1129" s="34">
        <v>0</v>
      </c>
      <c r="AJ1129" s="34">
        <f>AI1129*1.12</f>
        <v>0</v>
      </c>
      <c r="AK1129" s="154"/>
      <c r="AL1129" s="154"/>
      <c r="AM1129" s="154"/>
      <c r="AN1129" s="40" t="s">
        <v>115</v>
      </c>
      <c r="AO1129" s="48"/>
      <c r="AP1129" s="48"/>
      <c r="AQ1129" s="48"/>
      <c r="AR1129" s="48"/>
      <c r="AS1129" s="48"/>
      <c r="AT1129" s="48"/>
      <c r="AU1129" s="377"/>
      <c r="AV1129" s="377"/>
      <c r="AW1129" s="377"/>
      <c r="AX1129" s="377"/>
      <c r="AY1129" s="377"/>
      <c r="AZ1129" s="24" t="s">
        <v>8479</v>
      </c>
      <c r="BA1129" s="24" t="s">
        <v>3944</v>
      </c>
      <c r="BB1129" s="24"/>
      <c r="BE1129" s="983">
        <v>1011</v>
      </c>
    </row>
    <row r="1130" spans="1:250" s="201" customFormat="1" ht="13.15" customHeight="1">
      <c r="A1130" s="61" t="s">
        <v>1186</v>
      </c>
      <c r="B1130" s="213"/>
      <c r="C1130" s="213"/>
      <c r="D1130" s="131">
        <v>210000418</v>
      </c>
      <c r="E1130" s="216" t="s">
        <v>1454</v>
      </c>
      <c r="F1130" s="216"/>
      <c r="G1130" s="217">
        <v>22100745</v>
      </c>
      <c r="H1130" s="157"/>
      <c r="I1130" s="157" t="s">
        <v>2830</v>
      </c>
      <c r="J1130" s="158" t="s">
        <v>2831</v>
      </c>
      <c r="K1130" s="157" t="s">
        <v>2832</v>
      </c>
      <c r="L1130" s="157" t="s">
        <v>149</v>
      </c>
      <c r="M1130" s="146"/>
      <c r="N1130" s="158"/>
      <c r="O1130" s="159" t="s">
        <v>105</v>
      </c>
      <c r="P1130" s="159" t="s">
        <v>106</v>
      </c>
      <c r="Q1130" s="157" t="s">
        <v>107</v>
      </c>
      <c r="R1130" s="182" t="s">
        <v>433</v>
      </c>
      <c r="S1130" s="157" t="s">
        <v>109</v>
      </c>
      <c r="T1130" s="159" t="s">
        <v>106</v>
      </c>
      <c r="U1130" s="157" t="s">
        <v>121</v>
      </c>
      <c r="V1130" s="157" t="s">
        <v>111</v>
      </c>
      <c r="W1130" s="159">
        <v>60</v>
      </c>
      <c r="X1130" s="158" t="s">
        <v>112</v>
      </c>
      <c r="Y1130" s="159"/>
      <c r="Z1130" s="159"/>
      <c r="AA1130" s="159"/>
      <c r="AB1130" s="160"/>
      <c r="AC1130" s="161">
        <v>90</v>
      </c>
      <c r="AD1130" s="161">
        <v>10</v>
      </c>
      <c r="AE1130" s="162" t="s">
        <v>178</v>
      </c>
      <c r="AF1130" s="157" t="s">
        <v>114</v>
      </c>
      <c r="AG1130" s="163">
        <v>0.2</v>
      </c>
      <c r="AH1130" s="164">
        <v>747783.3</v>
      </c>
      <c r="AI1130" s="32">
        <v>0</v>
      </c>
      <c r="AJ1130" s="33">
        <f>AI1130*1.12</f>
        <v>0</v>
      </c>
      <c r="AK1130" s="154"/>
      <c r="AL1130" s="154"/>
      <c r="AM1130" s="154"/>
      <c r="AN1130" s="165" t="s">
        <v>115</v>
      </c>
      <c r="AO1130" s="157"/>
      <c r="AP1130" s="157"/>
      <c r="AQ1130" s="157"/>
      <c r="AR1130" s="157"/>
      <c r="AS1130" s="157" t="s">
        <v>2833</v>
      </c>
      <c r="AT1130" s="157"/>
      <c r="AU1130" s="157"/>
      <c r="AV1130" s="157"/>
      <c r="AW1130" s="75"/>
      <c r="AX1130" s="75"/>
      <c r="AY1130" s="75"/>
      <c r="AZ1130" s="75"/>
      <c r="BA1130" s="76"/>
      <c r="BB1130" s="76"/>
      <c r="BC1130" s="156"/>
      <c r="BD1130" s="156"/>
      <c r="BE1130" s="983">
        <v>1012</v>
      </c>
    </row>
    <row r="1131" spans="1:250" s="326" customFormat="1" ht="13.15" customHeight="1">
      <c r="A1131" s="398" t="s">
        <v>1186</v>
      </c>
      <c r="B1131" s="260"/>
      <c r="C1131" s="260"/>
      <c r="D1131" s="110">
        <v>210000418</v>
      </c>
      <c r="E1131" s="26" t="s">
        <v>4924</v>
      </c>
      <c r="F1131" s="26"/>
      <c r="G1131" s="260"/>
      <c r="H1131" s="260"/>
      <c r="I1131" s="30" t="s">
        <v>2830</v>
      </c>
      <c r="J1131" s="30" t="s">
        <v>2831</v>
      </c>
      <c r="K1131" s="30" t="s">
        <v>2832</v>
      </c>
      <c r="L1131" s="62" t="s">
        <v>149</v>
      </c>
      <c r="M1131" s="1160"/>
      <c r="N1131" s="28"/>
      <c r="O1131" s="66" t="s">
        <v>105</v>
      </c>
      <c r="P1131" s="30" t="s">
        <v>106</v>
      </c>
      <c r="Q1131" s="24" t="s">
        <v>107</v>
      </c>
      <c r="R1131" s="28" t="s">
        <v>2149</v>
      </c>
      <c r="S1131" s="24" t="s">
        <v>109</v>
      </c>
      <c r="T1131" s="30" t="s">
        <v>106</v>
      </c>
      <c r="U1131" s="30" t="s">
        <v>121</v>
      </c>
      <c r="V1131" s="24" t="s">
        <v>111</v>
      </c>
      <c r="W1131" s="30">
        <v>60</v>
      </c>
      <c r="X1131" s="24" t="s">
        <v>112</v>
      </c>
      <c r="Y1131" s="24"/>
      <c r="Z1131" s="24"/>
      <c r="AA1131" s="924"/>
      <c r="AB1131" s="506">
        <v>0</v>
      </c>
      <c r="AC1131" s="401">
        <v>90</v>
      </c>
      <c r="AD1131" s="401">
        <v>10</v>
      </c>
      <c r="AE1131" s="278" t="s">
        <v>178</v>
      </c>
      <c r="AF1131" s="35" t="s">
        <v>114</v>
      </c>
      <c r="AG1131" s="1161">
        <v>1.1499999999999999</v>
      </c>
      <c r="AH1131" s="1161">
        <v>747783.3</v>
      </c>
      <c r="AI1131" s="34">
        <v>0</v>
      </c>
      <c r="AJ1131" s="34">
        <f>AI1131*1.12</f>
        <v>0</v>
      </c>
      <c r="AK1131" s="34"/>
      <c r="AL1131" s="34"/>
      <c r="AM1131" s="34"/>
      <c r="AN1131" s="1088" t="s">
        <v>115</v>
      </c>
      <c r="AO1131" s="1088"/>
      <c r="AP1131" s="1088"/>
      <c r="AQ1131" s="30"/>
      <c r="AR1131" s="30"/>
      <c r="AS1131" s="26" t="s">
        <v>2833</v>
      </c>
      <c r="AT1131" s="30"/>
      <c r="AU1131" s="36"/>
      <c r="AV1131" s="30"/>
      <c r="AW1131" s="30"/>
      <c r="AX1131" s="30"/>
      <c r="AY1131" s="30"/>
      <c r="AZ1131" s="24" t="s">
        <v>8479</v>
      </c>
      <c r="BA1131" s="24" t="s">
        <v>3944</v>
      </c>
      <c r="BB1131" s="311"/>
      <c r="BC1131" s="201"/>
      <c r="BD1131" s="201"/>
      <c r="BE1131" s="983">
        <v>1013</v>
      </c>
    </row>
    <row r="1132" spans="1:250" s="201" customFormat="1" ht="13.15" customHeight="1">
      <c r="A1132" s="61" t="s">
        <v>1186</v>
      </c>
      <c r="B1132" s="213"/>
      <c r="C1132" s="213"/>
      <c r="D1132" s="131">
        <v>210000417</v>
      </c>
      <c r="E1132" s="216" t="s">
        <v>1455</v>
      </c>
      <c r="F1132" s="216"/>
      <c r="G1132" s="217">
        <v>22100744</v>
      </c>
      <c r="H1132" s="157"/>
      <c r="I1132" s="157" t="s">
        <v>2830</v>
      </c>
      <c r="J1132" s="158" t="s">
        <v>2831</v>
      </c>
      <c r="K1132" s="157" t="s">
        <v>2832</v>
      </c>
      <c r="L1132" s="157" t="s">
        <v>149</v>
      </c>
      <c r="M1132" s="146"/>
      <c r="N1132" s="158"/>
      <c r="O1132" s="159" t="s">
        <v>105</v>
      </c>
      <c r="P1132" s="159" t="s">
        <v>106</v>
      </c>
      <c r="Q1132" s="157" t="s">
        <v>107</v>
      </c>
      <c r="R1132" s="182" t="s">
        <v>433</v>
      </c>
      <c r="S1132" s="157" t="s">
        <v>109</v>
      </c>
      <c r="T1132" s="159" t="s">
        <v>106</v>
      </c>
      <c r="U1132" s="157" t="s">
        <v>121</v>
      </c>
      <c r="V1132" s="157" t="s">
        <v>111</v>
      </c>
      <c r="W1132" s="159">
        <v>60</v>
      </c>
      <c r="X1132" s="158" t="s">
        <v>112</v>
      </c>
      <c r="Y1132" s="159"/>
      <c r="Z1132" s="159"/>
      <c r="AA1132" s="159"/>
      <c r="AB1132" s="160"/>
      <c r="AC1132" s="161">
        <v>90</v>
      </c>
      <c r="AD1132" s="161">
        <v>10</v>
      </c>
      <c r="AE1132" s="162" t="s">
        <v>178</v>
      </c>
      <c r="AF1132" s="157" t="s">
        <v>114</v>
      </c>
      <c r="AG1132" s="163">
        <v>0.87</v>
      </c>
      <c r="AH1132" s="164">
        <v>747783.3</v>
      </c>
      <c r="AI1132" s="32">
        <v>0</v>
      </c>
      <c r="AJ1132" s="33">
        <f>AI1132*1.12</f>
        <v>0</v>
      </c>
      <c r="AK1132" s="154"/>
      <c r="AL1132" s="154"/>
      <c r="AM1132" s="154"/>
      <c r="AN1132" s="165" t="s">
        <v>115</v>
      </c>
      <c r="AO1132" s="157"/>
      <c r="AP1132" s="157"/>
      <c r="AQ1132" s="157"/>
      <c r="AR1132" s="157"/>
      <c r="AS1132" s="157" t="s">
        <v>2834</v>
      </c>
      <c r="AT1132" s="157"/>
      <c r="AU1132" s="157"/>
      <c r="AV1132" s="157"/>
      <c r="AW1132" s="75"/>
      <c r="AX1132" s="75"/>
      <c r="AY1132" s="75"/>
      <c r="AZ1132" s="75"/>
      <c r="BA1132" s="76"/>
      <c r="BB1132" s="76"/>
      <c r="BC1132" s="156"/>
      <c r="BD1132" s="156"/>
      <c r="BE1132" s="983">
        <v>1014</v>
      </c>
    </row>
    <row r="1133" spans="1:250" s="533" customFormat="1" ht="12.95" customHeight="1">
      <c r="A1133" s="398" t="s">
        <v>1186</v>
      </c>
      <c r="B1133" s="260"/>
      <c r="C1133" s="260"/>
      <c r="D1133" s="110">
        <v>210000417</v>
      </c>
      <c r="E1133" s="26" t="s">
        <v>4925</v>
      </c>
      <c r="F1133" s="26"/>
      <c r="G1133" s="260"/>
      <c r="H1133" s="260"/>
      <c r="I1133" s="30" t="s">
        <v>2830</v>
      </c>
      <c r="J1133" s="30" t="s">
        <v>2831</v>
      </c>
      <c r="K1133" s="30" t="s">
        <v>2832</v>
      </c>
      <c r="L1133" s="62" t="s">
        <v>149</v>
      </c>
      <c r="M1133" s="1160"/>
      <c r="N1133" s="28"/>
      <c r="O1133" s="66" t="s">
        <v>105</v>
      </c>
      <c r="P1133" s="30" t="s">
        <v>106</v>
      </c>
      <c r="Q1133" s="24" t="s">
        <v>107</v>
      </c>
      <c r="R1133" s="28" t="s">
        <v>2149</v>
      </c>
      <c r="S1133" s="24" t="s">
        <v>109</v>
      </c>
      <c r="T1133" s="30" t="s">
        <v>106</v>
      </c>
      <c r="U1133" s="30" t="s">
        <v>121</v>
      </c>
      <c r="V1133" s="24" t="s">
        <v>111</v>
      </c>
      <c r="W1133" s="30">
        <v>60</v>
      </c>
      <c r="X1133" s="24" t="s">
        <v>112</v>
      </c>
      <c r="Y1133" s="24"/>
      <c r="Z1133" s="24"/>
      <c r="AA1133" s="924"/>
      <c r="AB1133" s="506">
        <v>0</v>
      </c>
      <c r="AC1133" s="401">
        <v>90</v>
      </c>
      <c r="AD1133" s="401">
        <v>10</v>
      </c>
      <c r="AE1133" s="278" t="s">
        <v>178</v>
      </c>
      <c r="AF1133" s="35" t="s">
        <v>114</v>
      </c>
      <c r="AG1133" s="1161">
        <v>1.04</v>
      </c>
      <c r="AH1133" s="1161">
        <v>747783.3</v>
      </c>
      <c r="AI1133" s="34">
        <v>0</v>
      </c>
      <c r="AJ1133" s="34">
        <f>AI1133*1.12</f>
        <v>0</v>
      </c>
      <c r="AK1133" s="34"/>
      <c r="AL1133" s="34"/>
      <c r="AM1133" s="34"/>
      <c r="AN1133" s="1088" t="s">
        <v>115</v>
      </c>
      <c r="AO1133" s="1088"/>
      <c r="AP1133" s="1088"/>
      <c r="AQ1133" s="30"/>
      <c r="AR1133" s="30"/>
      <c r="AS1133" s="26" t="s">
        <v>2834</v>
      </c>
      <c r="AT1133" s="30"/>
      <c r="AU1133" s="36"/>
      <c r="AV1133" s="30"/>
      <c r="AW1133" s="30"/>
      <c r="AX1133" s="30"/>
      <c r="AY1133" s="30"/>
      <c r="AZ1133" s="24" t="s">
        <v>8479</v>
      </c>
      <c r="BA1133" s="24" t="s">
        <v>3944</v>
      </c>
      <c r="BB1133" s="311"/>
      <c r="BC1133" s="201"/>
      <c r="BD1133" s="201"/>
      <c r="BE1133" s="983">
        <v>1015</v>
      </c>
    </row>
    <row r="1134" spans="1:250" ht="12.95" customHeight="1">
      <c r="A1134" s="85" t="s">
        <v>1186</v>
      </c>
      <c r="B1134" s="379"/>
      <c r="C1134" s="379"/>
      <c r="D1134" s="110">
        <v>210013753</v>
      </c>
      <c r="E1134" s="489" t="s">
        <v>1458</v>
      </c>
      <c r="F1134" s="489"/>
      <c r="G1134" s="379"/>
      <c r="H1134" s="379"/>
      <c r="I1134" s="174" t="s">
        <v>2835</v>
      </c>
      <c r="J1134" s="174" t="s">
        <v>2831</v>
      </c>
      <c r="K1134" s="174" t="s">
        <v>2836</v>
      </c>
      <c r="L1134" s="489" t="s">
        <v>149</v>
      </c>
      <c r="M1134" s="467"/>
      <c r="N1134" s="489"/>
      <c r="O1134" s="458" t="s">
        <v>105</v>
      </c>
      <c r="P1134" s="77" t="s">
        <v>106</v>
      </c>
      <c r="Q1134" s="174" t="s">
        <v>107</v>
      </c>
      <c r="R1134" s="77" t="s">
        <v>433</v>
      </c>
      <c r="S1134" s="489" t="s">
        <v>109</v>
      </c>
      <c r="T1134" s="77" t="s">
        <v>106</v>
      </c>
      <c r="U1134" s="174" t="s">
        <v>121</v>
      </c>
      <c r="V1134" s="174" t="s">
        <v>111</v>
      </c>
      <c r="W1134" s="77">
        <v>60</v>
      </c>
      <c r="X1134" s="174" t="s">
        <v>112</v>
      </c>
      <c r="Y1134" s="77"/>
      <c r="Z1134" s="77"/>
      <c r="AA1134" s="77"/>
      <c r="AB1134" s="443"/>
      <c r="AC1134" s="174">
        <v>90</v>
      </c>
      <c r="AD1134" s="174">
        <v>10</v>
      </c>
      <c r="AE1134" s="150" t="s">
        <v>178</v>
      </c>
      <c r="AF1134" s="174" t="s">
        <v>114</v>
      </c>
      <c r="AG1134" s="151">
        <v>0.8</v>
      </c>
      <c r="AH1134" s="80">
        <v>931777</v>
      </c>
      <c r="AI1134" s="67">
        <v>0</v>
      </c>
      <c r="AJ1134" s="67">
        <v>0</v>
      </c>
      <c r="AK1134" s="492"/>
      <c r="AL1134" s="33"/>
      <c r="AM1134" s="33"/>
      <c r="AN1134" s="85" t="s">
        <v>115</v>
      </c>
      <c r="AO1134" s="174"/>
      <c r="AP1134" s="174"/>
      <c r="AQ1134" s="174"/>
      <c r="AR1134" s="174"/>
      <c r="AS1134" s="174" t="s">
        <v>2837</v>
      </c>
      <c r="AT1134" s="174"/>
      <c r="AU1134" s="174"/>
      <c r="AV1134" s="174"/>
      <c r="AW1134" s="174"/>
      <c r="AX1134" s="174"/>
      <c r="AY1134" s="174"/>
      <c r="AZ1134" s="85" t="s">
        <v>5005</v>
      </c>
      <c r="BA1134" s="491" t="s">
        <v>4556</v>
      </c>
      <c r="BB1134" s="326"/>
      <c r="BC1134" s="326"/>
      <c r="BD1134" s="326"/>
      <c r="BE1134" s="983">
        <v>1016</v>
      </c>
    </row>
    <row r="1135" spans="1:250" ht="12.95" customHeight="1">
      <c r="A1135" s="61" t="s">
        <v>1186</v>
      </c>
      <c r="B1135" s="213"/>
      <c r="C1135" s="213"/>
      <c r="D1135" s="131">
        <v>210000414</v>
      </c>
      <c r="E1135" s="216" t="s">
        <v>1456</v>
      </c>
      <c r="F1135" s="216"/>
      <c r="G1135" s="217">
        <v>22100730</v>
      </c>
      <c r="H1135" s="157"/>
      <c r="I1135" s="157" t="s">
        <v>2830</v>
      </c>
      <c r="J1135" s="158" t="s">
        <v>2831</v>
      </c>
      <c r="K1135" s="157" t="s">
        <v>2832</v>
      </c>
      <c r="L1135" s="157" t="s">
        <v>149</v>
      </c>
      <c r="M1135" s="146"/>
      <c r="N1135" s="158"/>
      <c r="O1135" s="159" t="s">
        <v>105</v>
      </c>
      <c r="P1135" s="159" t="s">
        <v>106</v>
      </c>
      <c r="Q1135" s="157" t="s">
        <v>107</v>
      </c>
      <c r="R1135" s="182" t="s">
        <v>433</v>
      </c>
      <c r="S1135" s="157" t="s">
        <v>109</v>
      </c>
      <c r="T1135" s="159" t="s">
        <v>106</v>
      </c>
      <c r="U1135" s="157" t="s">
        <v>121</v>
      </c>
      <c r="V1135" s="157" t="s">
        <v>111</v>
      </c>
      <c r="W1135" s="159">
        <v>60</v>
      </c>
      <c r="X1135" s="158" t="s">
        <v>112</v>
      </c>
      <c r="Y1135" s="159"/>
      <c r="Z1135" s="159"/>
      <c r="AA1135" s="159"/>
      <c r="AB1135" s="160"/>
      <c r="AC1135" s="161">
        <v>90</v>
      </c>
      <c r="AD1135" s="161">
        <v>10</v>
      </c>
      <c r="AE1135" s="162" t="s">
        <v>178</v>
      </c>
      <c r="AF1135" s="157" t="s">
        <v>114</v>
      </c>
      <c r="AG1135" s="163">
        <v>0.28999999999999998</v>
      </c>
      <c r="AH1135" s="164">
        <v>864370.1</v>
      </c>
      <c r="AI1135" s="32">
        <v>0</v>
      </c>
      <c r="AJ1135" s="33">
        <f>AI1135*1.12</f>
        <v>0</v>
      </c>
      <c r="AK1135" s="154"/>
      <c r="AL1135" s="154"/>
      <c r="AM1135" s="154"/>
      <c r="AN1135" s="165" t="s">
        <v>115</v>
      </c>
      <c r="AO1135" s="157"/>
      <c r="AP1135" s="157"/>
      <c r="AQ1135" s="157"/>
      <c r="AR1135" s="157"/>
      <c r="AS1135" s="157" t="s">
        <v>2838</v>
      </c>
      <c r="AT1135" s="157"/>
      <c r="AU1135" s="157"/>
      <c r="AV1135" s="157"/>
      <c r="AW1135" s="75"/>
      <c r="AX1135" s="75"/>
      <c r="AY1135" s="75"/>
      <c r="AZ1135" s="75"/>
      <c r="BA1135" s="76"/>
      <c r="BB1135" s="381"/>
      <c r="BC1135" s="156"/>
      <c r="BD1135" s="156"/>
      <c r="BE1135" s="983">
        <v>1017</v>
      </c>
    </row>
    <row r="1136" spans="1:250" ht="12.95" customHeight="1">
      <c r="A1136" s="398" t="s">
        <v>1186</v>
      </c>
      <c r="B1136" s="260"/>
      <c r="C1136" s="260"/>
      <c r="D1136" s="110">
        <v>210000414</v>
      </c>
      <c r="E1136" s="26" t="s">
        <v>4926</v>
      </c>
      <c r="F1136" s="26"/>
      <c r="G1136" s="260"/>
      <c r="H1136" s="260"/>
      <c r="I1136" s="30" t="s">
        <v>2830</v>
      </c>
      <c r="J1136" s="30" t="s">
        <v>2831</v>
      </c>
      <c r="K1136" s="30" t="s">
        <v>2832</v>
      </c>
      <c r="L1136" s="62" t="s">
        <v>149</v>
      </c>
      <c r="M1136" s="1160"/>
      <c r="N1136" s="28"/>
      <c r="O1136" s="66" t="s">
        <v>105</v>
      </c>
      <c r="P1136" s="30" t="s">
        <v>106</v>
      </c>
      <c r="Q1136" s="24" t="s">
        <v>107</v>
      </c>
      <c r="R1136" s="28" t="s">
        <v>2149</v>
      </c>
      <c r="S1136" s="24" t="s">
        <v>109</v>
      </c>
      <c r="T1136" s="30" t="s">
        <v>106</v>
      </c>
      <c r="U1136" s="30" t="s">
        <v>121</v>
      </c>
      <c r="V1136" s="24" t="s">
        <v>111</v>
      </c>
      <c r="W1136" s="30">
        <v>60</v>
      </c>
      <c r="X1136" s="24" t="s">
        <v>112</v>
      </c>
      <c r="Y1136" s="24"/>
      <c r="Z1136" s="24"/>
      <c r="AA1136" s="924"/>
      <c r="AB1136" s="506">
        <v>0</v>
      </c>
      <c r="AC1136" s="401">
        <v>90</v>
      </c>
      <c r="AD1136" s="401">
        <v>10</v>
      </c>
      <c r="AE1136" s="278" t="s">
        <v>178</v>
      </c>
      <c r="AF1136" s="35" t="s">
        <v>114</v>
      </c>
      <c r="AG1136" s="1161">
        <v>0.15</v>
      </c>
      <c r="AH1136" s="1161">
        <v>864370.1</v>
      </c>
      <c r="AI1136" s="34">
        <v>0</v>
      </c>
      <c r="AJ1136" s="34">
        <f>AI1136*1.12</f>
        <v>0</v>
      </c>
      <c r="AK1136" s="34"/>
      <c r="AL1136" s="34"/>
      <c r="AM1136" s="34"/>
      <c r="AN1136" s="1088" t="s">
        <v>115</v>
      </c>
      <c r="AO1136" s="1088"/>
      <c r="AP1136" s="1088"/>
      <c r="AQ1136" s="30"/>
      <c r="AR1136" s="30"/>
      <c r="AS1136" s="26" t="s">
        <v>2838</v>
      </c>
      <c r="AT1136" s="30"/>
      <c r="AU1136" s="36"/>
      <c r="AV1136" s="30"/>
      <c r="AW1136" s="30"/>
      <c r="AX1136" s="30"/>
      <c r="AY1136" s="30"/>
      <c r="AZ1136" s="24" t="s">
        <v>8479</v>
      </c>
      <c r="BA1136" s="24" t="s">
        <v>3944</v>
      </c>
      <c r="BB1136" s="311"/>
      <c r="BC1136" s="201"/>
      <c r="BD1136" s="201"/>
      <c r="BE1136" s="983">
        <v>1018</v>
      </c>
    </row>
    <row r="1137" spans="1:57" ht="12.95" customHeight="1">
      <c r="A1137" s="85" t="s">
        <v>1186</v>
      </c>
      <c r="B1137" s="379"/>
      <c r="C1137" s="379"/>
      <c r="D1137" s="110">
        <v>210022473</v>
      </c>
      <c r="E1137" s="489" t="s">
        <v>1457</v>
      </c>
      <c r="F1137" s="489"/>
      <c r="G1137" s="379"/>
      <c r="H1137" s="379"/>
      <c r="I1137" s="174" t="s">
        <v>2830</v>
      </c>
      <c r="J1137" s="174" t="s">
        <v>2831</v>
      </c>
      <c r="K1137" s="174" t="s">
        <v>2832</v>
      </c>
      <c r="L1137" s="489" t="s">
        <v>149</v>
      </c>
      <c r="M1137" s="467"/>
      <c r="N1137" s="489"/>
      <c r="O1137" s="458" t="s">
        <v>105</v>
      </c>
      <c r="P1137" s="77" t="s">
        <v>106</v>
      </c>
      <c r="Q1137" s="174" t="s">
        <v>107</v>
      </c>
      <c r="R1137" s="77" t="s">
        <v>433</v>
      </c>
      <c r="S1137" s="489" t="s">
        <v>109</v>
      </c>
      <c r="T1137" s="77" t="s">
        <v>106</v>
      </c>
      <c r="U1137" s="174" t="s">
        <v>121</v>
      </c>
      <c r="V1137" s="174" t="s">
        <v>111</v>
      </c>
      <c r="W1137" s="77">
        <v>60</v>
      </c>
      <c r="X1137" s="174" t="s">
        <v>112</v>
      </c>
      <c r="Y1137" s="77"/>
      <c r="Z1137" s="77"/>
      <c r="AA1137" s="77"/>
      <c r="AB1137" s="443"/>
      <c r="AC1137" s="174">
        <v>90</v>
      </c>
      <c r="AD1137" s="174">
        <v>10</v>
      </c>
      <c r="AE1137" s="150" t="s">
        <v>178</v>
      </c>
      <c r="AF1137" s="174" t="s">
        <v>114</v>
      </c>
      <c r="AG1137" s="151">
        <v>1.2</v>
      </c>
      <c r="AH1137" s="80">
        <v>864370.1</v>
      </c>
      <c r="AI1137" s="67">
        <v>0</v>
      </c>
      <c r="AJ1137" s="67">
        <v>0</v>
      </c>
      <c r="AK1137" s="492"/>
      <c r="AL1137" s="33"/>
      <c r="AM1137" s="33"/>
      <c r="AN1137" s="85" t="s">
        <v>115</v>
      </c>
      <c r="AO1137" s="174"/>
      <c r="AP1137" s="174"/>
      <c r="AQ1137" s="174"/>
      <c r="AR1137" s="174"/>
      <c r="AS1137" s="174" t="s">
        <v>2839</v>
      </c>
      <c r="AT1137" s="174"/>
      <c r="AU1137" s="174"/>
      <c r="AV1137" s="174"/>
      <c r="AW1137" s="174"/>
      <c r="AX1137" s="174"/>
      <c r="AY1137" s="174"/>
      <c r="AZ1137" s="85" t="s">
        <v>5005</v>
      </c>
      <c r="BA1137" s="491" t="s">
        <v>4556</v>
      </c>
      <c r="BB1137" s="326"/>
      <c r="BC1137" s="326"/>
      <c r="BD1137" s="326"/>
      <c r="BE1137" s="983">
        <v>1019</v>
      </c>
    </row>
    <row r="1138" spans="1:57" ht="12.95" customHeight="1">
      <c r="A1138" s="61" t="s">
        <v>978</v>
      </c>
      <c r="B1138" s="213"/>
      <c r="C1138" s="213"/>
      <c r="D1138" s="131">
        <v>230002860</v>
      </c>
      <c r="E1138" s="216" t="s">
        <v>1360</v>
      </c>
      <c r="F1138" s="216"/>
      <c r="G1138" s="217">
        <v>22100435</v>
      </c>
      <c r="H1138" s="48"/>
      <c r="I1138" s="48" t="s">
        <v>2840</v>
      </c>
      <c r="J1138" s="48" t="s">
        <v>2841</v>
      </c>
      <c r="K1138" s="48" t="s">
        <v>2842</v>
      </c>
      <c r="L1138" s="48" t="s">
        <v>103</v>
      </c>
      <c r="M1138" s="146" t="s">
        <v>104</v>
      </c>
      <c r="N1138" s="48"/>
      <c r="O1138" s="166" t="s">
        <v>105</v>
      </c>
      <c r="P1138" s="166" t="s">
        <v>106</v>
      </c>
      <c r="Q1138" s="48" t="s">
        <v>107</v>
      </c>
      <c r="R1138" s="166" t="s">
        <v>1092</v>
      </c>
      <c r="S1138" s="48" t="s">
        <v>109</v>
      </c>
      <c r="T1138" s="166" t="s">
        <v>106</v>
      </c>
      <c r="U1138" s="48" t="s">
        <v>121</v>
      </c>
      <c r="V1138" s="48" t="s">
        <v>111</v>
      </c>
      <c r="W1138" s="167">
        <v>60</v>
      </c>
      <c r="X1138" s="48" t="s">
        <v>112</v>
      </c>
      <c r="Y1138" s="166"/>
      <c r="Z1138" s="166"/>
      <c r="AA1138" s="166"/>
      <c r="AB1138" s="168"/>
      <c r="AC1138" s="169">
        <v>90</v>
      </c>
      <c r="AD1138" s="169">
        <v>10</v>
      </c>
      <c r="AE1138" s="170" t="s">
        <v>2843</v>
      </c>
      <c r="AF1138" s="171" t="s">
        <v>114</v>
      </c>
      <c r="AG1138" s="172">
        <v>420</v>
      </c>
      <c r="AH1138" s="173">
        <v>2785</v>
      </c>
      <c r="AI1138" s="32">
        <v>0</v>
      </c>
      <c r="AJ1138" s="33">
        <f t="shared" ref="AJ1138:AJ1144" si="63">AI1138*1.12</f>
        <v>0</v>
      </c>
      <c r="AK1138" s="154"/>
      <c r="AL1138" s="154"/>
      <c r="AM1138" s="154"/>
      <c r="AN1138" s="40" t="s">
        <v>115</v>
      </c>
      <c r="AO1138" s="48"/>
      <c r="AP1138" s="48"/>
      <c r="AQ1138" s="48"/>
      <c r="AR1138" s="48"/>
      <c r="AS1138" s="48" t="s">
        <v>2844</v>
      </c>
      <c r="AT1138" s="48"/>
      <c r="AU1138" s="48"/>
      <c r="AV1138" s="48"/>
      <c r="AW1138" s="75"/>
      <c r="AX1138" s="75"/>
      <c r="AY1138" s="75"/>
      <c r="AZ1138" s="75"/>
      <c r="BA1138" s="76"/>
      <c r="BB1138" s="381"/>
      <c r="BC1138" s="156"/>
      <c r="BD1138" s="156"/>
      <c r="BE1138" s="983">
        <v>1020</v>
      </c>
    </row>
    <row r="1139" spans="1:57" ht="12.95" customHeight="1">
      <c r="A1139" s="395" t="s">
        <v>978</v>
      </c>
      <c r="B1139" s="524"/>
      <c r="C1139" s="524"/>
      <c r="D1139" s="98">
        <v>230002860</v>
      </c>
      <c r="E1139" s="521" t="s">
        <v>4927</v>
      </c>
      <c r="F1139" s="521"/>
      <c r="G1139" s="524"/>
      <c r="H1139" s="524"/>
      <c r="I1139" s="606" t="s">
        <v>2840</v>
      </c>
      <c r="J1139" s="606" t="s">
        <v>2841</v>
      </c>
      <c r="K1139" s="606" t="s">
        <v>2842</v>
      </c>
      <c r="L1139" s="470" t="s">
        <v>103</v>
      </c>
      <c r="M1139" s="217"/>
      <c r="N1139" s="470"/>
      <c r="O1139" s="64" t="s">
        <v>105</v>
      </c>
      <c r="P1139" s="398" t="s">
        <v>106</v>
      </c>
      <c r="Q1139" s="606" t="s">
        <v>107</v>
      </c>
      <c r="R1139" s="398" t="s">
        <v>2149</v>
      </c>
      <c r="S1139" s="470" t="s">
        <v>109</v>
      </c>
      <c r="T1139" s="398" t="s">
        <v>106</v>
      </c>
      <c r="U1139" s="606" t="s">
        <v>121</v>
      </c>
      <c r="V1139" s="606" t="s">
        <v>111</v>
      </c>
      <c r="W1139" s="398">
        <v>60</v>
      </c>
      <c r="X1139" s="606" t="s">
        <v>112</v>
      </c>
      <c r="Y1139" s="398"/>
      <c r="Z1139" s="398"/>
      <c r="AA1139" s="398"/>
      <c r="AB1139" s="506">
        <v>0</v>
      </c>
      <c r="AC1139" s="401">
        <v>90</v>
      </c>
      <c r="AD1139" s="401">
        <v>10</v>
      </c>
      <c r="AE1139" s="737" t="s">
        <v>2843</v>
      </c>
      <c r="AF1139" s="738" t="s">
        <v>114</v>
      </c>
      <c r="AG1139" s="610">
        <v>420</v>
      </c>
      <c r="AH1139" s="610">
        <v>2785</v>
      </c>
      <c r="AI1139" s="39">
        <v>0</v>
      </c>
      <c r="AJ1139" s="34">
        <f t="shared" si="63"/>
        <v>0</v>
      </c>
      <c r="AK1139" s="740"/>
      <c r="AL1139" s="741"/>
      <c r="AM1139" s="741"/>
      <c r="AN1139" s="395" t="s">
        <v>115</v>
      </c>
      <c r="AO1139" s="606"/>
      <c r="AP1139" s="606"/>
      <c r="AQ1139" s="606"/>
      <c r="AR1139" s="606"/>
      <c r="AS1139" s="606" t="s">
        <v>2844</v>
      </c>
      <c r="AT1139" s="606"/>
      <c r="AU1139" s="606"/>
      <c r="AV1139" s="606"/>
      <c r="AW1139" s="606"/>
      <c r="AX1139" s="606"/>
      <c r="AY1139" s="606"/>
      <c r="AZ1139" s="395" t="s">
        <v>104</v>
      </c>
      <c r="BA1139" s="395" t="s">
        <v>64</v>
      </c>
      <c r="BB1139" s="326"/>
      <c r="BC1139" s="326"/>
      <c r="BD1139" s="106"/>
      <c r="BE1139" s="983">
        <v>1021</v>
      </c>
    </row>
    <row r="1140" spans="1:57" ht="12.95" customHeight="1">
      <c r="A1140" s="395" t="s">
        <v>978</v>
      </c>
      <c r="B1140" s="260"/>
      <c r="C1140" s="260"/>
      <c r="D1140" s="139">
        <v>230002860</v>
      </c>
      <c r="E1140" s="300" t="s">
        <v>7747</v>
      </c>
      <c r="F1140" s="300"/>
      <c r="G1140" s="300"/>
      <c r="H1140" s="260"/>
      <c r="I1140" s="606" t="s">
        <v>2840</v>
      </c>
      <c r="J1140" s="606" t="s">
        <v>2841</v>
      </c>
      <c r="K1140" s="606" t="s">
        <v>2842</v>
      </c>
      <c r="L1140" s="300" t="s">
        <v>103</v>
      </c>
      <c r="M1140" s="316"/>
      <c r="N1140" s="300"/>
      <c r="O1140" s="60" t="s">
        <v>105</v>
      </c>
      <c r="P1140" s="398" t="s">
        <v>106</v>
      </c>
      <c r="Q1140" s="606" t="s">
        <v>107</v>
      </c>
      <c r="R1140" s="398" t="s">
        <v>3118</v>
      </c>
      <c r="S1140" s="300" t="s">
        <v>109</v>
      </c>
      <c r="T1140" s="398" t="s">
        <v>106</v>
      </c>
      <c r="U1140" s="606" t="s">
        <v>121</v>
      </c>
      <c r="V1140" s="606" t="s">
        <v>111</v>
      </c>
      <c r="W1140" s="398">
        <v>60</v>
      </c>
      <c r="X1140" s="606" t="s">
        <v>112</v>
      </c>
      <c r="Y1140" s="398"/>
      <c r="Z1140" s="398"/>
      <c r="AA1140" s="398"/>
      <c r="AB1140" s="398">
        <v>0</v>
      </c>
      <c r="AC1140" s="606">
        <v>90</v>
      </c>
      <c r="AD1140" s="606">
        <v>10</v>
      </c>
      <c r="AE1140" s="737" t="s">
        <v>2843</v>
      </c>
      <c r="AF1140" s="738" t="s">
        <v>114</v>
      </c>
      <c r="AG1140" s="31">
        <v>420</v>
      </c>
      <c r="AH1140" s="39">
        <v>2785</v>
      </c>
      <c r="AI1140" s="741">
        <f>AG1140*AH1140</f>
        <v>1169700</v>
      </c>
      <c r="AJ1140" s="741">
        <f t="shared" si="63"/>
        <v>1310064.0000000002</v>
      </c>
      <c r="AK1140" s="740"/>
      <c r="AL1140" s="741"/>
      <c r="AM1140" s="741"/>
      <c r="AN1140" s="395" t="s">
        <v>115</v>
      </c>
      <c r="AO1140" s="606"/>
      <c r="AP1140" s="606"/>
      <c r="AQ1140" s="606"/>
      <c r="AR1140" s="606"/>
      <c r="AS1140" s="606" t="s">
        <v>2844</v>
      </c>
      <c r="AT1140" s="606"/>
      <c r="AU1140" s="606"/>
      <c r="AV1140" s="606"/>
      <c r="AW1140" s="606"/>
      <c r="AX1140" s="606"/>
      <c r="AY1140" s="606"/>
      <c r="AZ1140" s="395" t="s">
        <v>104</v>
      </c>
      <c r="BA1140" s="395" t="s">
        <v>64</v>
      </c>
      <c r="BB1140" s="201"/>
      <c r="BC1140" s="201"/>
      <c r="BD1140" s="209"/>
      <c r="BE1140" s="983">
        <v>1022</v>
      </c>
    </row>
    <row r="1141" spans="1:57" ht="12.95" customHeight="1">
      <c r="A1141" s="61" t="s">
        <v>978</v>
      </c>
      <c r="B1141" s="213"/>
      <c r="C1141" s="213"/>
      <c r="D1141" s="131">
        <v>210024622</v>
      </c>
      <c r="E1141" s="216" t="s">
        <v>1361</v>
      </c>
      <c r="F1141" s="216"/>
      <c r="G1141" s="217">
        <v>22100371</v>
      </c>
      <c r="H1141" s="48"/>
      <c r="I1141" s="48" t="s">
        <v>2845</v>
      </c>
      <c r="J1141" s="48" t="s">
        <v>2846</v>
      </c>
      <c r="K1141" s="48" t="s">
        <v>2847</v>
      </c>
      <c r="L1141" s="48" t="s">
        <v>103</v>
      </c>
      <c r="M1141" s="146" t="s">
        <v>104</v>
      </c>
      <c r="N1141" s="48" t="s">
        <v>120</v>
      </c>
      <c r="O1141" s="166" t="s">
        <v>83</v>
      </c>
      <c r="P1141" s="166" t="s">
        <v>106</v>
      </c>
      <c r="Q1141" s="48" t="s">
        <v>107</v>
      </c>
      <c r="R1141" s="166" t="s">
        <v>1092</v>
      </c>
      <c r="S1141" s="48" t="s">
        <v>109</v>
      </c>
      <c r="T1141" s="166" t="s">
        <v>106</v>
      </c>
      <c r="U1141" s="48" t="s">
        <v>121</v>
      </c>
      <c r="V1141" s="48" t="s">
        <v>111</v>
      </c>
      <c r="W1141" s="167">
        <v>60</v>
      </c>
      <c r="X1141" s="48" t="s">
        <v>112</v>
      </c>
      <c r="Y1141" s="166"/>
      <c r="Z1141" s="166"/>
      <c r="AA1141" s="166"/>
      <c r="AB1141" s="168">
        <v>30</v>
      </c>
      <c r="AC1141" s="169">
        <v>60</v>
      </c>
      <c r="AD1141" s="169">
        <v>10</v>
      </c>
      <c r="AE1141" s="170" t="s">
        <v>425</v>
      </c>
      <c r="AF1141" s="171" t="s">
        <v>114</v>
      </c>
      <c r="AG1141" s="172">
        <v>560</v>
      </c>
      <c r="AH1141" s="173">
        <v>1500</v>
      </c>
      <c r="AI1141" s="32">
        <v>0</v>
      </c>
      <c r="AJ1141" s="33">
        <f t="shared" si="63"/>
        <v>0</v>
      </c>
      <c r="AK1141" s="154"/>
      <c r="AL1141" s="154"/>
      <c r="AM1141" s="154"/>
      <c r="AN1141" s="40" t="s">
        <v>115</v>
      </c>
      <c r="AO1141" s="48"/>
      <c r="AP1141" s="48"/>
      <c r="AQ1141" s="48"/>
      <c r="AR1141" s="48"/>
      <c r="AS1141" s="48" t="s">
        <v>2848</v>
      </c>
      <c r="AT1141" s="48"/>
      <c r="AU1141" s="48"/>
      <c r="AV1141" s="48"/>
      <c r="AW1141" s="75"/>
      <c r="AX1141" s="75"/>
      <c r="AY1141" s="75"/>
      <c r="AZ1141" s="75"/>
      <c r="BA1141" s="76"/>
      <c r="BB1141" s="381"/>
      <c r="BC1141" s="156"/>
      <c r="BD1141" s="156"/>
      <c r="BE1141" s="983">
        <v>1023</v>
      </c>
    </row>
    <row r="1142" spans="1:57" ht="12.95" customHeight="1">
      <c r="A1142" s="395" t="s">
        <v>978</v>
      </c>
      <c r="B1142" s="524"/>
      <c r="C1142" s="524"/>
      <c r="D1142" s="98">
        <v>210024622</v>
      </c>
      <c r="E1142" s="521" t="s">
        <v>4928</v>
      </c>
      <c r="F1142" s="521"/>
      <c r="G1142" s="524"/>
      <c r="H1142" s="524"/>
      <c r="I1142" s="606" t="s">
        <v>2845</v>
      </c>
      <c r="J1142" s="606" t="s">
        <v>2846</v>
      </c>
      <c r="K1142" s="606" t="s">
        <v>2847</v>
      </c>
      <c r="L1142" s="470" t="s">
        <v>103</v>
      </c>
      <c r="M1142" s="217"/>
      <c r="N1142" s="470" t="s">
        <v>120</v>
      </c>
      <c r="O1142" s="131" t="s">
        <v>83</v>
      </c>
      <c r="P1142" s="398" t="s">
        <v>106</v>
      </c>
      <c r="Q1142" s="606" t="s">
        <v>107</v>
      </c>
      <c r="R1142" s="398" t="s">
        <v>2149</v>
      </c>
      <c r="S1142" s="470" t="s">
        <v>109</v>
      </c>
      <c r="T1142" s="398" t="s">
        <v>106</v>
      </c>
      <c r="U1142" s="606" t="s">
        <v>121</v>
      </c>
      <c r="V1142" s="606" t="s">
        <v>111</v>
      </c>
      <c r="W1142" s="398">
        <v>60</v>
      </c>
      <c r="X1142" s="606" t="s">
        <v>112</v>
      </c>
      <c r="Y1142" s="398"/>
      <c r="Z1142" s="398"/>
      <c r="AA1142" s="398"/>
      <c r="AB1142" s="470">
        <v>30</v>
      </c>
      <c r="AC1142" s="470">
        <v>60</v>
      </c>
      <c r="AD1142" s="470">
        <v>10</v>
      </c>
      <c r="AE1142" s="737" t="s">
        <v>425</v>
      </c>
      <c r="AF1142" s="738" t="s">
        <v>114</v>
      </c>
      <c r="AG1142" s="610">
        <v>360</v>
      </c>
      <c r="AH1142" s="610">
        <v>1500</v>
      </c>
      <c r="AI1142" s="739">
        <v>540000</v>
      </c>
      <c r="AJ1142" s="739">
        <f t="shared" si="63"/>
        <v>604800</v>
      </c>
      <c r="AK1142" s="740"/>
      <c r="AL1142" s="741"/>
      <c r="AM1142" s="741"/>
      <c r="AN1142" s="395" t="s">
        <v>115</v>
      </c>
      <c r="AO1142" s="606"/>
      <c r="AP1142" s="606"/>
      <c r="AQ1142" s="606"/>
      <c r="AR1142" s="606"/>
      <c r="AS1142" s="606" t="s">
        <v>2848</v>
      </c>
      <c r="AT1142" s="606"/>
      <c r="AU1142" s="606"/>
      <c r="AV1142" s="606"/>
      <c r="AW1142" s="606"/>
      <c r="AX1142" s="606"/>
      <c r="AY1142" s="606"/>
      <c r="AZ1142" s="395" t="s">
        <v>104</v>
      </c>
      <c r="BA1142" s="395" t="s">
        <v>4011</v>
      </c>
      <c r="BB1142" s="326"/>
      <c r="BC1142" s="326"/>
      <c r="BD1142" s="106"/>
      <c r="BE1142" s="983">
        <v>1024</v>
      </c>
    </row>
    <row r="1143" spans="1:57" ht="12.95" customHeight="1">
      <c r="A1143" s="61" t="s">
        <v>1186</v>
      </c>
      <c r="B1143" s="213"/>
      <c r="C1143" s="213"/>
      <c r="D1143" s="131">
        <v>210000405</v>
      </c>
      <c r="E1143" s="216" t="s">
        <v>1452</v>
      </c>
      <c r="F1143" s="216"/>
      <c r="G1143" s="217">
        <v>22100733</v>
      </c>
      <c r="H1143" s="157"/>
      <c r="I1143" s="157" t="s">
        <v>2849</v>
      </c>
      <c r="J1143" s="158" t="s">
        <v>2850</v>
      </c>
      <c r="K1143" s="157" t="s">
        <v>2832</v>
      </c>
      <c r="L1143" s="157" t="s">
        <v>149</v>
      </c>
      <c r="M1143" s="146"/>
      <c r="N1143" s="158"/>
      <c r="O1143" s="159" t="s">
        <v>105</v>
      </c>
      <c r="P1143" s="159" t="s">
        <v>106</v>
      </c>
      <c r="Q1143" s="157" t="s">
        <v>107</v>
      </c>
      <c r="R1143" s="182" t="s">
        <v>433</v>
      </c>
      <c r="S1143" s="157" t="s">
        <v>109</v>
      </c>
      <c r="T1143" s="159" t="s">
        <v>106</v>
      </c>
      <c r="U1143" s="157" t="s">
        <v>121</v>
      </c>
      <c r="V1143" s="157" t="s">
        <v>111</v>
      </c>
      <c r="W1143" s="159">
        <v>60</v>
      </c>
      <c r="X1143" s="158" t="s">
        <v>112</v>
      </c>
      <c r="Y1143" s="159"/>
      <c r="Z1143" s="159"/>
      <c r="AA1143" s="159"/>
      <c r="AB1143" s="160"/>
      <c r="AC1143" s="161">
        <v>90</v>
      </c>
      <c r="AD1143" s="161">
        <v>10</v>
      </c>
      <c r="AE1143" s="162" t="s">
        <v>178</v>
      </c>
      <c r="AF1143" s="157" t="s">
        <v>114</v>
      </c>
      <c r="AG1143" s="163">
        <v>4.1500000000000004</v>
      </c>
      <c r="AH1143" s="164">
        <v>1064500.8</v>
      </c>
      <c r="AI1143" s="32">
        <v>0</v>
      </c>
      <c r="AJ1143" s="33">
        <f t="shared" si="63"/>
        <v>0</v>
      </c>
      <c r="AK1143" s="154"/>
      <c r="AL1143" s="154"/>
      <c r="AM1143" s="154"/>
      <c r="AN1143" s="165" t="s">
        <v>115</v>
      </c>
      <c r="AO1143" s="157"/>
      <c r="AP1143" s="157"/>
      <c r="AQ1143" s="157"/>
      <c r="AR1143" s="157"/>
      <c r="AS1143" s="157" t="s">
        <v>2851</v>
      </c>
      <c r="AT1143" s="157"/>
      <c r="AU1143" s="157"/>
      <c r="AV1143" s="157"/>
      <c r="AW1143" s="75"/>
      <c r="AX1143" s="75"/>
      <c r="AY1143" s="75"/>
      <c r="AZ1143" s="75"/>
      <c r="BA1143" s="76"/>
      <c r="BB1143" s="381"/>
      <c r="BC1143" s="156"/>
      <c r="BD1143" s="156"/>
      <c r="BE1143" s="983">
        <v>1025</v>
      </c>
    </row>
    <row r="1144" spans="1:57" ht="12.95" customHeight="1">
      <c r="A1144" s="398" t="s">
        <v>1186</v>
      </c>
      <c r="B1144" s="524"/>
      <c r="C1144" s="524"/>
      <c r="D1144" s="98">
        <v>210000405</v>
      </c>
      <c r="E1144" s="521" t="s">
        <v>4929</v>
      </c>
      <c r="F1144" s="521"/>
      <c r="G1144" s="524"/>
      <c r="H1144" s="524"/>
      <c r="I1144" s="36" t="s">
        <v>2849</v>
      </c>
      <c r="J1144" s="36" t="s">
        <v>2850</v>
      </c>
      <c r="K1144" s="36" t="s">
        <v>2832</v>
      </c>
      <c r="L1144" s="64" t="s">
        <v>149</v>
      </c>
      <c r="M1144" s="217"/>
      <c r="N1144" s="131"/>
      <c r="O1144" s="64" t="s">
        <v>105</v>
      </c>
      <c r="P1144" s="36" t="s">
        <v>106</v>
      </c>
      <c r="Q1144" s="395" t="s">
        <v>107</v>
      </c>
      <c r="R1144" s="398" t="s">
        <v>2149</v>
      </c>
      <c r="S1144" s="64" t="s">
        <v>109</v>
      </c>
      <c r="T1144" s="36" t="s">
        <v>106</v>
      </c>
      <c r="U1144" s="36" t="s">
        <v>121</v>
      </c>
      <c r="V1144" s="395" t="s">
        <v>111</v>
      </c>
      <c r="W1144" s="36">
        <v>60</v>
      </c>
      <c r="X1144" s="395" t="s">
        <v>112</v>
      </c>
      <c r="Y1144" s="395"/>
      <c r="Z1144" s="395"/>
      <c r="AA1144" s="744"/>
      <c r="AB1144" s="506">
        <v>0</v>
      </c>
      <c r="AC1144" s="401">
        <v>90</v>
      </c>
      <c r="AD1144" s="401">
        <v>10</v>
      </c>
      <c r="AE1144" s="743" t="s">
        <v>178</v>
      </c>
      <c r="AF1144" s="738" t="s">
        <v>114</v>
      </c>
      <c r="AG1144" s="745">
        <v>4.1500000000000004</v>
      </c>
      <c r="AH1144" s="745">
        <v>1064500.8</v>
      </c>
      <c r="AI1144" s="739">
        <v>4417678.32</v>
      </c>
      <c r="AJ1144" s="739">
        <f t="shared" si="63"/>
        <v>4947799.7184000006</v>
      </c>
      <c r="AK1144" s="740"/>
      <c r="AL1144" s="741"/>
      <c r="AM1144" s="741"/>
      <c r="AN1144" s="746" t="s">
        <v>115</v>
      </c>
      <c r="AO1144" s="746"/>
      <c r="AP1144" s="746"/>
      <c r="AQ1144" s="36"/>
      <c r="AR1144" s="36"/>
      <c r="AS1144" s="606" t="s">
        <v>2851</v>
      </c>
      <c r="AT1144" s="36"/>
      <c r="AU1144" s="36"/>
      <c r="AV1144" s="36"/>
      <c r="AW1144" s="36"/>
      <c r="AX1144" s="36"/>
      <c r="AY1144" s="36"/>
      <c r="AZ1144" s="395" t="s">
        <v>4711</v>
      </c>
      <c r="BA1144" s="395"/>
      <c r="BB1144" s="326"/>
      <c r="BC1144" s="326"/>
      <c r="BD1144" s="106"/>
      <c r="BE1144" s="983">
        <v>1026</v>
      </c>
    </row>
    <row r="1145" spans="1:57" ht="12.95" customHeight="1">
      <c r="A1145" s="85" t="s">
        <v>1186</v>
      </c>
      <c r="B1145" s="379"/>
      <c r="C1145" s="379"/>
      <c r="D1145" s="110">
        <v>210015388</v>
      </c>
      <c r="E1145" s="489" t="s">
        <v>1453</v>
      </c>
      <c r="F1145" s="489"/>
      <c r="G1145" s="379"/>
      <c r="H1145" s="379"/>
      <c r="I1145" s="174" t="s">
        <v>2852</v>
      </c>
      <c r="J1145" s="174" t="s">
        <v>2850</v>
      </c>
      <c r="K1145" s="174" t="s">
        <v>2836</v>
      </c>
      <c r="L1145" s="489" t="s">
        <v>149</v>
      </c>
      <c r="M1145" s="467"/>
      <c r="N1145" s="489" t="s">
        <v>120</v>
      </c>
      <c r="O1145" s="458" t="s">
        <v>83</v>
      </c>
      <c r="P1145" s="77" t="s">
        <v>106</v>
      </c>
      <c r="Q1145" s="174" t="s">
        <v>107</v>
      </c>
      <c r="R1145" s="77" t="s">
        <v>433</v>
      </c>
      <c r="S1145" s="489" t="s">
        <v>109</v>
      </c>
      <c r="T1145" s="77" t="s">
        <v>106</v>
      </c>
      <c r="U1145" s="174" t="s">
        <v>121</v>
      </c>
      <c r="V1145" s="174" t="s">
        <v>111</v>
      </c>
      <c r="W1145" s="77">
        <v>60</v>
      </c>
      <c r="X1145" s="174" t="s">
        <v>112</v>
      </c>
      <c r="Y1145" s="77"/>
      <c r="Z1145" s="77"/>
      <c r="AA1145" s="77"/>
      <c r="AB1145" s="443">
        <v>30</v>
      </c>
      <c r="AC1145" s="174">
        <v>60</v>
      </c>
      <c r="AD1145" s="174">
        <v>10</v>
      </c>
      <c r="AE1145" s="150" t="s">
        <v>178</v>
      </c>
      <c r="AF1145" s="174" t="s">
        <v>114</v>
      </c>
      <c r="AG1145" s="151">
        <v>0.98</v>
      </c>
      <c r="AH1145" s="80">
        <v>851365</v>
      </c>
      <c r="AI1145" s="67">
        <v>0</v>
      </c>
      <c r="AJ1145" s="67">
        <v>0</v>
      </c>
      <c r="AK1145" s="492"/>
      <c r="AL1145" s="33"/>
      <c r="AM1145" s="33"/>
      <c r="AN1145" s="85" t="s">
        <v>115</v>
      </c>
      <c r="AO1145" s="174"/>
      <c r="AP1145" s="174"/>
      <c r="AQ1145" s="174"/>
      <c r="AR1145" s="174"/>
      <c r="AS1145" s="174" t="s">
        <v>2853</v>
      </c>
      <c r="AT1145" s="174"/>
      <c r="AU1145" s="174"/>
      <c r="AV1145" s="174"/>
      <c r="AW1145" s="174"/>
      <c r="AX1145" s="174"/>
      <c r="AY1145" s="174"/>
      <c r="AZ1145" s="85" t="s">
        <v>5005</v>
      </c>
      <c r="BA1145" s="491" t="s">
        <v>4556</v>
      </c>
      <c r="BB1145" s="326"/>
      <c r="BC1145" s="326"/>
      <c r="BD1145" s="326"/>
      <c r="BE1145" s="983">
        <v>1027</v>
      </c>
    </row>
    <row r="1146" spans="1:57" ht="12.95" customHeight="1">
      <c r="A1146" s="61" t="s">
        <v>8485</v>
      </c>
      <c r="B1146" s="213"/>
      <c r="C1146" s="213"/>
      <c r="D1146" s="131">
        <v>210034883</v>
      </c>
      <c r="E1146" s="216" t="s">
        <v>1386</v>
      </c>
      <c r="F1146" s="216"/>
      <c r="G1146" s="217">
        <v>22100616</v>
      </c>
      <c r="H1146" s="145"/>
      <c r="I1146" s="145" t="s">
        <v>2854</v>
      </c>
      <c r="J1146" s="26" t="s">
        <v>2855</v>
      </c>
      <c r="K1146" s="145" t="s">
        <v>2856</v>
      </c>
      <c r="L1146" s="145" t="s">
        <v>103</v>
      </c>
      <c r="M1146" s="146" t="s">
        <v>925</v>
      </c>
      <c r="N1146" s="145"/>
      <c r="O1146" s="147" t="s">
        <v>105</v>
      </c>
      <c r="P1146" s="147" t="s">
        <v>106</v>
      </c>
      <c r="Q1146" s="145" t="s">
        <v>107</v>
      </c>
      <c r="R1146" s="182" t="s">
        <v>1092</v>
      </c>
      <c r="S1146" s="145" t="s">
        <v>109</v>
      </c>
      <c r="T1146" s="147" t="s">
        <v>106</v>
      </c>
      <c r="U1146" s="145" t="s">
        <v>121</v>
      </c>
      <c r="V1146" s="145" t="s">
        <v>111</v>
      </c>
      <c r="W1146" s="147">
        <v>60</v>
      </c>
      <c r="X1146" s="26" t="s">
        <v>112</v>
      </c>
      <c r="Y1146" s="147"/>
      <c r="Z1146" s="147"/>
      <c r="AA1146" s="147"/>
      <c r="AB1146" s="148"/>
      <c r="AC1146" s="149">
        <v>90</v>
      </c>
      <c r="AD1146" s="149">
        <v>10</v>
      </c>
      <c r="AE1146" s="150" t="s">
        <v>139</v>
      </c>
      <c r="AF1146" s="145" t="s">
        <v>114</v>
      </c>
      <c r="AG1146" s="151">
        <v>10</v>
      </c>
      <c r="AH1146" s="80">
        <v>143107.13</v>
      </c>
      <c r="AI1146" s="152">
        <f t="shared" ref="AI1146:AI1151" si="64">AG1146*AH1146</f>
        <v>1431071.3</v>
      </c>
      <c r="AJ1146" s="153">
        <f t="shared" ref="AJ1146:AJ1152" si="65">AI1146*1.12</f>
        <v>1602799.8560000001</v>
      </c>
      <c r="AK1146" s="154"/>
      <c r="AL1146" s="154"/>
      <c r="AM1146" s="154"/>
      <c r="AN1146" s="155" t="s">
        <v>115</v>
      </c>
      <c r="AO1146" s="145"/>
      <c r="AP1146" s="145"/>
      <c r="AQ1146" s="145"/>
      <c r="AR1146" s="145"/>
      <c r="AS1146" s="26" t="s">
        <v>2857</v>
      </c>
      <c r="AT1146" s="145"/>
      <c r="AU1146" s="145"/>
      <c r="AV1146" s="145"/>
      <c r="AW1146" s="75"/>
      <c r="AX1146" s="75"/>
      <c r="AY1146" s="75"/>
      <c r="AZ1146" s="75"/>
      <c r="BA1146" s="76"/>
      <c r="BB1146" s="381"/>
      <c r="BC1146" s="156"/>
      <c r="BD1146" s="156"/>
      <c r="BE1146" s="983">
        <v>1028</v>
      </c>
    </row>
    <row r="1147" spans="1:57" ht="12.95" customHeight="1">
      <c r="A1147" s="61" t="s">
        <v>8485</v>
      </c>
      <c r="B1147" s="213"/>
      <c r="C1147" s="213"/>
      <c r="D1147" s="131">
        <v>210034886</v>
      </c>
      <c r="E1147" s="216" t="s">
        <v>1387</v>
      </c>
      <c r="F1147" s="216"/>
      <c r="G1147" s="217">
        <v>22100617</v>
      </c>
      <c r="H1147" s="145"/>
      <c r="I1147" s="145" t="s">
        <v>2854</v>
      </c>
      <c r="J1147" s="26" t="s">
        <v>2855</v>
      </c>
      <c r="K1147" s="145" t="s">
        <v>2856</v>
      </c>
      <c r="L1147" s="145" t="s">
        <v>103</v>
      </c>
      <c r="M1147" s="146" t="s">
        <v>925</v>
      </c>
      <c r="N1147" s="145"/>
      <c r="O1147" s="147" t="s">
        <v>105</v>
      </c>
      <c r="P1147" s="147" t="s">
        <v>106</v>
      </c>
      <c r="Q1147" s="145" t="s">
        <v>107</v>
      </c>
      <c r="R1147" s="182" t="s">
        <v>1092</v>
      </c>
      <c r="S1147" s="145" t="s">
        <v>109</v>
      </c>
      <c r="T1147" s="147" t="s">
        <v>106</v>
      </c>
      <c r="U1147" s="145" t="s">
        <v>121</v>
      </c>
      <c r="V1147" s="145" t="s">
        <v>111</v>
      </c>
      <c r="W1147" s="147">
        <v>60</v>
      </c>
      <c r="X1147" s="26" t="s">
        <v>112</v>
      </c>
      <c r="Y1147" s="147"/>
      <c r="Z1147" s="147"/>
      <c r="AA1147" s="147"/>
      <c r="AB1147" s="148"/>
      <c r="AC1147" s="149">
        <v>90</v>
      </c>
      <c r="AD1147" s="149">
        <v>10</v>
      </c>
      <c r="AE1147" s="150" t="s">
        <v>139</v>
      </c>
      <c r="AF1147" s="145" t="s">
        <v>114</v>
      </c>
      <c r="AG1147" s="151">
        <v>10</v>
      </c>
      <c r="AH1147" s="80">
        <v>245467.4</v>
      </c>
      <c r="AI1147" s="152">
        <f t="shared" si="64"/>
        <v>2454674</v>
      </c>
      <c r="AJ1147" s="153">
        <f t="shared" si="65"/>
        <v>2749234.8800000004</v>
      </c>
      <c r="AK1147" s="154"/>
      <c r="AL1147" s="154"/>
      <c r="AM1147" s="154"/>
      <c r="AN1147" s="155" t="s">
        <v>115</v>
      </c>
      <c r="AO1147" s="145"/>
      <c r="AP1147" s="145"/>
      <c r="AQ1147" s="145"/>
      <c r="AR1147" s="145"/>
      <c r="AS1147" s="26" t="s">
        <v>2858</v>
      </c>
      <c r="AT1147" s="145"/>
      <c r="AU1147" s="145"/>
      <c r="AV1147" s="145"/>
      <c r="AW1147" s="75"/>
      <c r="AX1147" s="75"/>
      <c r="AY1147" s="75"/>
      <c r="AZ1147" s="75"/>
      <c r="BA1147" s="76"/>
      <c r="BB1147" s="381"/>
      <c r="BC1147" s="156"/>
      <c r="BD1147" s="156"/>
      <c r="BE1147" s="983">
        <v>1029</v>
      </c>
    </row>
    <row r="1148" spans="1:57" ht="12.95" customHeight="1">
      <c r="A1148" s="61" t="s">
        <v>8485</v>
      </c>
      <c r="B1148" s="213"/>
      <c r="C1148" s="213"/>
      <c r="D1148" s="131">
        <v>210034887</v>
      </c>
      <c r="E1148" s="216" t="s">
        <v>1388</v>
      </c>
      <c r="F1148" s="216"/>
      <c r="G1148" s="217">
        <v>22100618</v>
      </c>
      <c r="H1148" s="145"/>
      <c r="I1148" s="145" t="s">
        <v>2854</v>
      </c>
      <c r="J1148" s="26" t="s">
        <v>2855</v>
      </c>
      <c r="K1148" s="145" t="s">
        <v>2856</v>
      </c>
      <c r="L1148" s="145" t="s">
        <v>103</v>
      </c>
      <c r="M1148" s="146" t="s">
        <v>925</v>
      </c>
      <c r="N1148" s="145"/>
      <c r="O1148" s="147" t="s">
        <v>105</v>
      </c>
      <c r="P1148" s="147" t="s">
        <v>106</v>
      </c>
      <c r="Q1148" s="145" t="s">
        <v>107</v>
      </c>
      <c r="R1148" s="182" t="s">
        <v>1092</v>
      </c>
      <c r="S1148" s="145" t="s">
        <v>109</v>
      </c>
      <c r="T1148" s="147" t="s">
        <v>106</v>
      </c>
      <c r="U1148" s="145" t="s">
        <v>121</v>
      </c>
      <c r="V1148" s="145" t="s">
        <v>111</v>
      </c>
      <c r="W1148" s="147">
        <v>60</v>
      </c>
      <c r="X1148" s="26" t="s">
        <v>112</v>
      </c>
      <c r="Y1148" s="147"/>
      <c r="Z1148" s="147"/>
      <c r="AA1148" s="147"/>
      <c r="AB1148" s="148"/>
      <c r="AC1148" s="149">
        <v>90</v>
      </c>
      <c r="AD1148" s="149">
        <v>10</v>
      </c>
      <c r="AE1148" s="150" t="s">
        <v>139</v>
      </c>
      <c r="AF1148" s="145" t="s">
        <v>114</v>
      </c>
      <c r="AG1148" s="151">
        <v>10</v>
      </c>
      <c r="AH1148" s="80">
        <v>233228.41</v>
      </c>
      <c r="AI1148" s="152">
        <f t="shared" si="64"/>
        <v>2332284.1</v>
      </c>
      <c r="AJ1148" s="153">
        <f t="shared" si="65"/>
        <v>2612158.1920000003</v>
      </c>
      <c r="AK1148" s="154"/>
      <c r="AL1148" s="154"/>
      <c r="AM1148" s="154"/>
      <c r="AN1148" s="155" t="s">
        <v>115</v>
      </c>
      <c r="AO1148" s="145"/>
      <c r="AP1148" s="145"/>
      <c r="AQ1148" s="145"/>
      <c r="AR1148" s="145"/>
      <c r="AS1148" s="26" t="s">
        <v>2859</v>
      </c>
      <c r="AT1148" s="145"/>
      <c r="AU1148" s="145"/>
      <c r="AV1148" s="145"/>
      <c r="AW1148" s="75"/>
      <c r="AX1148" s="75"/>
      <c r="AY1148" s="75"/>
      <c r="AZ1148" s="75"/>
      <c r="BA1148" s="76"/>
      <c r="BB1148" s="381"/>
      <c r="BC1148" s="156"/>
      <c r="BD1148" s="156"/>
      <c r="BE1148" s="983">
        <v>1030</v>
      </c>
    </row>
    <row r="1149" spans="1:57" ht="12.95" customHeight="1">
      <c r="A1149" s="61" t="s">
        <v>317</v>
      </c>
      <c r="B1149" s="213"/>
      <c r="C1149" s="213"/>
      <c r="D1149" s="131">
        <v>270011242</v>
      </c>
      <c r="E1149" s="216" t="s">
        <v>1486</v>
      </c>
      <c r="F1149" s="216"/>
      <c r="G1149" s="217">
        <v>22100459</v>
      </c>
      <c r="H1149" s="48"/>
      <c r="I1149" s="48" t="s">
        <v>2860</v>
      </c>
      <c r="J1149" s="48" t="s">
        <v>2861</v>
      </c>
      <c r="K1149" s="48" t="s">
        <v>2862</v>
      </c>
      <c r="L1149" s="48" t="s">
        <v>103</v>
      </c>
      <c r="M1149" s="146" t="s">
        <v>104</v>
      </c>
      <c r="N1149" s="48" t="s">
        <v>120</v>
      </c>
      <c r="O1149" s="166" t="s">
        <v>83</v>
      </c>
      <c r="P1149" s="166" t="s">
        <v>106</v>
      </c>
      <c r="Q1149" s="48" t="s">
        <v>107</v>
      </c>
      <c r="R1149" s="166" t="s">
        <v>1092</v>
      </c>
      <c r="S1149" s="48" t="s">
        <v>109</v>
      </c>
      <c r="T1149" s="166" t="s">
        <v>106</v>
      </c>
      <c r="U1149" s="48" t="s">
        <v>121</v>
      </c>
      <c r="V1149" s="48" t="s">
        <v>111</v>
      </c>
      <c r="W1149" s="167">
        <v>60</v>
      </c>
      <c r="X1149" s="48" t="s">
        <v>112</v>
      </c>
      <c r="Y1149" s="166"/>
      <c r="Z1149" s="166"/>
      <c r="AA1149" s="166"/>
      <c r="AB1149" s="168">
        <v>30</v>
      </c>
      <c r="AC1149" s="169">
        <v>60</v>
      </c>
      <c r="AD1149" s="169">
        <v>10</v>
      </c>
      <c r="AE1149" s="170" t="s">
        <v>128</v>
      </c>
      <c r="AF1149" s="171" t="s">
        <v>114</v>
      </c>
      <c r="AG1149" s="172">
        <v>20</v>
      </c>
      <c r="AH1149" s="173">
        <v>29820</v>
      </c>
      <c r="AI1149" s="152">
        <f t="shared" si="64"/>
        <v>596400</v>
      </c>
      <c r="AJ1149" s="153">
        <f t="shared" si="65"/>
        <v>667968.00000000012</v>
      </c>
      <c r="AK1149" s="154"/>
      <c r="AL1149" s="154"/>
      <c r="AM1149" s="154"/>
      <c r="AN1149" s="40" t="s">
        <v>115</v>
      </c>
      <c r="AO1149" s="48"/>
      <c r="AP1149" s="48"/>
      <c r="AQ1149" s="48"/>
      <c r="AR1149" s="48"/>
      <c r="AS1149" s="48" t="s">
        <v>2863</v>
      </c>
      <c r="AT1149" s="48"/>
      <c r="AU1149" s="48"/>
      <c r="AV1149" s="48"/>
      <c r="AW1149" s="75"/>
      <c r="AX1149" s="75"/>
      <c r="AY1149" s="75"/>
      <c r="AZ1149" s="75"/>
      <c r="BA1149" s="76"/>
      <c r="BB1149" s="381"/>
      <c r="BC1149" s="156"/>
      <c r="BD1149" s="156"/>
      <c r="BE1149" s="983">
        <v>1031</v>
      </c>
    </row>
    <row r="1150" spans="1:57" ht="12.95" customHeight="1">
      <c r="A1150" s="61" t="s">
        <v>8485</v>
      </c>
      <c r="B1150" s="213"/>
      <c r="C1150" s="213"/>
      <c r="D1150" s="131">
        <v>210032573</v>
      </c>
      <c r="E1150" s="216" t="s">
        <v>1264</v>
      </c>
      <c r="F1150" s="216"/>
      <c r="G1150" s="217">
        <v>22100619</v>
      </c>
      <c r="H1150" s="145"/>
      <c r="I1150" s="145" t="s">
        <v>2864</v>
      </c>
      <c r="J1150" s="26" t="s">
        <v>2865</v>
      </c>
      <c r="K1150" s="145" t="s">
        <v>143</v>
      </c>
      <c r="L1150" s="145" t="s">
        <v>103</v>
      </c>
      <c r="M1150" s="146"/>
      <c r="N1150" s="145"/>
      <c r="O1150" s="147" t="s">
        <v>105</v>
      </c>
      <c r="P1150" s="147" t="s">
        <v>106</v>
      </c>
      <c r="Q1150" s="145" t="s">
        <v>107</v>
      </c>
      <c r="R1150" s="182" t="s">
        <v>1092</v>
      </c>
      <c r="S1150" s="145" t="s">
        <v>109</v>
      </c>
      <c r="T1150" s="147" t="s">
        <v>106</v>
      </c>
      <c r="U1150" s="145" t="s">
        <v>121</v>
      </c>
      <c r="V1150" s="145" t="s">
        <v>111</v>
      </c>
      <c r="W1150" s="147">
        <v>60</v>
      </c>
      <c r="X1150" s="26" t="s">
        <v>112</v>
      </c>
      <c r="Y1150" s="147"/>
      <c r="Z1150" s="147"/>
      <c r="AA1150" s="147"/>
      <c r="AB1150" s="148"/>
      <c r="AC1150" s="149">
        <v>90</v>
      </c>
      <c r="AD1150" s="149">
        <v>10</v>
      </c>
      <c r="AE1150" s="150" t="s">
        <v>113</v>
      </c>
      <c r="AF1150" s="145" t="s">
        <v>114</v>
      </c>
      <c r="AG1150" s="151">
        <v>2</v>
      </c>
      <c r="AH1150" s="80">
        <v>4849.0200000000004</v>
      </c>
      <c r="AI1150" s="152">
        <f t="shared" si="64"/>
        <v>9698.0400000000009</v>
      </c>
      <c r="AJ1150" s="153">
        <f t="shared" si="65"/>
        <v>10861.804800000002</v>
      </c>
      <c r="AK1150" s="154"/>
      <c r="AL1150" s="154"/>
      <c r="AM1150" s="154"/>
      <c r="AN1150" s="155" t="s">
        <v>115</v>
      </c>
      <c r="AO1150" s="145"/>
      <c r="AP1150" s="145"/>
      <c r="AQ1150" s="145"/>
      <c r="AR1150" s="145"/>
      <c r="AS1150" s="26" t="s">
        <v>2866</v>
      </c>
      <c r="AT1150" s="145"/>
      <c r="AU1150" s="145"/>
      <c r="AV1150" s="145"/>
      <c r="AW1150" s="75"/>
      <c r="AX1150" s="75"/>
      <c r="AY1150" s="75"/>
      <c r="AZ1150" s="75"/>
      <c r="BA1150" s="76"/>
      <c r="BB1150" s="381"/>
      <c r="BC1150" s="156"/>
      <c r="BD1150" s="156"/>
      <c r="BE1150" s="983">
        <v>1032</v>
      </c>
    </row>
    <row r="1151" spans="1:57" ht="12.95" customHeight="1">
      <c r="A1151" s="61" t="s">
        <v>1186</v>
      </c>
      <c r="B1151" s="213"/>
      <c r="C1151" s="213"/>
      <c r="D1151" s="131">
        <v>150004362</v>
      </c>
      <c r="E1151" s="216" t="s">
        <v>3718</v>
      </c>
      <c r="F1151" s="216"/>
      <c r="G1151" s="217">
        <v>22100734</v>
      </c>
      <c r="H1151" s="157"/>
      <c r="I1151" s="157" t="s">
        <v>2867</v>
      </c>
      <c r="J1151" s="158" t="s">
        <v>2868</v>
      </c>
      <c r="K1151" s="157" t="s">
        <v>2869</v>
      </c>
      <c r="L1151" s="157" t="s">
        <v>149</v>
      </c>
      <c r="M1151" s="146"/>
      <c r="N1151" s="158"/>
      <c r="O1151" s="159" t="s">
        <v>105</v>
      </c>
      <c r="P1151" s="159" t="s">
        <v>106</v>
      </c>
      <c r="Q1151" s="157" t="s">
        <v>107</v>
      </c>
      <c r="R1151" s="182" t="s">
        <v>2149</v>
      </c>
      <c r="S1151" s="157" t="s">
        <v>109</v>
      </c>
      <c r="T1151" s="159" t="s">
        <v>106</v>
      </c>
      <c r="U1151" s="157" t="s">
        <v>121</v>
      </c>
      <c r="V1151" s="157" t="s">
        <v>111</v>
      </c>
      <c r="W1151" s="159">
        <v>60</v>
      </c>
      <c r="X1151" s="158" t="s">
        <v>112</v>
      </c>
      <c r="Y1151" s="159"/>
      <c r="Z1151" s="159"/>
      <c r="AA1151" s="159"/>
      <c r="AB1151" s="160"/>
      <c r="AC1151" s="161">
        <v>90</v>
      </c>
      <c r="AD1151" s="161">
        <v>10</v>
      </c>
      <c r="AE1151" s="162" t="s">
        <v>128</v>
      </c>
      <c r="AF1151" s="157" t="s">
        <v>114</v>
      </c>
      <c r="AG1151" s="163">
        <v>7</v>
      </c>
      <c r="AH1151" s="164">
        <v>8113545</v>
      </c>
      <c r="AI1151" s="152">
        <f t="shared" si="64"/>
        <v>56794815</v>
      </c>
      <c r="AJ1151" s="153">
        <f t="shared" si="65"/>
        <v>63610192.800000004</v>
      </c>
      <c r="AK1151" s="154"/>
      <c r="AL1151" s="154"/>
      <c r="AM1151" s="154"/>
      <c r="AN1151" s="165" t="s">
        <v>115</v>
      </c>
      <c r="AO1151" s="157"/>
      <c r="AP1151" s="157"/>
      <c r="AQ1151" s="157"/>
      <c r="AR1151" s="157"/>
      <c r="AS1151" s="157" t="s">
        <v>2870</v>
      </c>
      <c r="AT1151" s="157"/>
      <c r="AU1151" s="157"/>
      <c r="AV1151" s="157"/>
      <c r="AW1151" s="75"/>
      <c r="AX1151" s="75"/>
      <c r="AY1151" s="75"/>
      <c r="AZ1151" s="75"/>
      <c r="BA1151" s="76"/>
      <c r="BB1151" s="156"/>
      <c r="BC1151" s="156"/>
      <c r="BD1151" s="156"/>
      <c r="BE1151" s="983">
        <v>1033</v>
      </c>
    </row>
    <row r="1152" spans="1:57" ht="12.95" customHeight="1">
      <c r="A1152" s="61" t="s">
        <v>1186</v>
      </c>
      <c r="B1152" s="213"/>
      <c r="C1152" s="213"/>
      <c r="D1152" s="131">
        <v>120002920</v>
      </c>
      <c r="E1152" s="216" t="s">
        <v>3719</v>
      </c>
      <c r="F1152" s="216"/>
      <c r="G1152" s="217">
        <v>22100738</v>
      </c>
      <c r="H1152" s="157"/>
      <c r="I1152" s="157" t="s">
        <v>2871</v>
      </c>
      <c r="J1152" s="158" t="s">
        <v>2872</v>
      </c>
      <c r="K1152" s="157" t="s">
        <v>2873</v>
      </c>
      <c r="L1152" s="157" t="s">
        <v>149</v>
      </c>
      <c r="M1152" s="146"/>
      <c r="N1152" s="158" t="s">
        <v>120</v>
      </c>
      <c r="O1152" s="159" t="s">
        <v>83</v>
      </c>
      <c r="P1152" s="159" t="s">
        <v>106</v>
      </c>
      <c r="Q1152" s="157" t="s">
        <v>107</v>
      </c>
      <c r="R1152" s="182" t="s">
        <v>433</v>
      </c>
      <c r="S1152" s="157" t="s">
        <v>109</v>
      </c>
      <c r="T1152" s="159" t="s">
        <v>106</v>
      </c>
      <c r="U1152" s="157" t="s">
        <v>121</v>
      </c>
      <c r="V1152" s="157" t="s">
        <v>111</v>
      </c>
      <c r="W1152" s="159">
        <v>60</v>
      </c>
      <c r="X1152" s="158" t="s">
        <v>112</v>
      </c>
      <c r="Y1152" s="159"/>
      <c r="Z1152" s="159"/>
      <c r="AA1152" s="159"/>
      <c r="AB1152" s="160">
        <v>30</v>
      </c>
      <c r="AC1152" s="161">
        <v>60</v>
      </c>
      <c r="AD1152" s="161">
        <v>10</v>
      </c>
      <c r="AE1152" s="162" t="s">
        <v>128</v>
      </c>
      <c r="AF1152" s="157" t="s">
        <v>114</v>
      </c>
      <c r="AG1152" s="163">
        <v>4</v>
      </c>
      <c r="AH1152" s="164">
        <v>27202545.399999999</v>
      </c>
      <c r="AI1152" s="152">
        <v>0</v>
      </c>
      <c r="AJ1152" s="153">
        <f t="shared" si="65"/>
        <v>0</v>
      </c>
      <c r="AK1152" s="154"/>
      <c r="AL1152" s="154"/>
      <c r="AM1152" s="154"/>
      <c r="AN1152" s="165" t="s">
        <v>115</v>
      </c>
      <c r="AO1152" s="157"/>
      <c r="AP1152" s="157"/>
      <c r="AQ1152" s="157"/>
      <c r="AR1152" s="157"/>
      <c r="AS1152" s="157" t="s">
        <v>2874</v>
      </c>
      <c r="AT1152" s="157"/>
      <c r="AU1152" s="157"/>
      <c r="AV1152" s="157"/>
      <c r="AW1152" s="75"/>
      <c r="AX1152" s="75"/>
      <c r="AY1152" s="75"/>
      <c r="AZ1152" s="75"/>
      <c r="BA1152" s="76"/>
      <c r="BB1152" s="156"/>
      <c r="BC1152" s="156"/>
      <c r="BD1152" s="156"/>
      <c r="BE1152" s="983">
        <v>1034</v>
      </c>
    </row>
    <row r="1153" spans="1:57" ht="12.95" customHeight="1">
      <c r="A1153" s="256" t="s">
        <v>1186</v>
      </c>
      <c r="B1153" s="488"/>
      <c r="C1153" s="63"/>
      <c r="D1153" s="256">
        <v>120002920</v>
      </c>
      <c r="E1153" s="764" t="s">
        <v>4394</v>
      </c>
      <c r="F1153" s="764"/>
      <c r="G1153" s="489"/>
      <c r="H1153" s="489"/>
      <c r="I1153" s="157" t="s">
        <v>2871</v>
      </c>
      <c r="J1153" s="450" t="s">
        <v>2872</v>
      </c>
      <c r="K1153" s="157" t="s">
        <v>2873</v>
      </c>
      <c r="L1153" s="157" t="s">
        <v>149</v>
      </c>
      <c r="M1153" s="146"/>
      <c r="N1153" s="450" t="s">
        <v>120</v>
      </c>
      <c r="O1153" s="159" t="s">
        <v>83</v>
      </c>
      <c r="P1153" s="159" t="s">
        <v>106</v>
      </c>
      <c r="Q1153" s="157" t="s">
        <v>107</v>
      </c>
      <c r="R1153" s="147" t="s">
        <v>433</v>
      </c>
      <c r="S1153" s="157" t="s">
        <v>109</v>
      </c>
      <c r="T1153" s="159" t="s">
        <v>106</v>
      </c>
      <c r="U1153" s="157" t="s">
        <v>121</v>
      </c>
      <c r="V1153" s="157" t="s">
        <v>111</v>
      </c>
      <c r="W1153" s="159" t="s">
        <v>284</v>
      </c>
      <c r="X1153" s="450" t="s">
        <v>112</v>
      </c>
      <c r="Y1153" s="159"/>
      <c r="Z1153" s="159"/>
      <c r="AA1153" s="159"/>
      <c r="AB1153" s="1033">
        <v>30</v>
      </c>
      <c r="AC1153" s="157">
        <v>60</v>
      </c>
      <c r="AD1153" s="157">
        <v>10</v>
      </c>
      <c r="AE1153" s="162" t="s">
        <v>128</v>
      </c>
      <c r="AF1153" s="157" t="s">
        <v>114</v>
      </c>
      <c r="AG1153" s="163">
        <v>4</v>
      </c>
      <c r="AH1153" s="164">
        <v>27202545.399999999</v>
      </c>
      <c r="AI1153" s="67">
        <v>0</v>
      </c>
      <c r="AJ1153" s="1819">
        <v>0</v>
      </c>
      <c r="AK1153" s="67"/>
      <c r="AL1153" s="67"/>
      <c r="AM1153" s="67"/>
      <c r="AN1153" s="490" t="s">
        <v>115</v>
      </c>
      <c r="AO1153" s="157"/>
      <c r="AP1153" s="157"/>
      <c r="AQ1153" s="157"/>
      <c r="AR1153" s="157"/>
      <c r="AS1153" s="157" t="s">
        <v>2874</v>
      </c>
      <c r="AT1153" s="157"/>
      <c r="AU1153" s="157"/>
      <c r="AV1153" s="157"/>
      <c r="AW1153" s="63"/>
      <c r="AX1153" s="63"/>
      <c r="AY1153" s="63"/>
      <c r="AZ1153" s="63" t="s">
        <v>4393</v>
      </c>
      <c r="BA1153" s="491"/>
      <c r="BB1153" s="1526"/>
      <c r="BC1153" s="485"/>
      <c r="BD1153" s="485"/>
      <c r="BE1153" s="983">
        <v>1035</v>
      </c>
    </row>
    <row r="1154" spans="1:57" ht="12.95" customHeight="1">
      <c r="A1154" s="61" t="s">
        <v>1186</v>
      </c>
      <c r="B1154" s="260"/>
      <c r="C1154" s="260"/>
      <c r="D1154" s="398">
        <v>120002920</v>
      </c>
      <c r="E1154" s="588" t="s">
        <v>4552</v>
      </c>
      <c r="F1154" s="588"/>
      <c r="G1154" s="260"/>
      <c r="H1154" s="260"/>
      <c r="I1154" s="157" t="s">
        <v>2871</v>
      </c>
      <c r="J1154" s="158" t="s">
        <v>2872</v>
      </c>
      <c r="K1154" s="157" t="s">
        <v>2873</v>
      </c>
      <c r="L1154" s="161" t="s">
        <v>149</v>
      </c>
      <c r="M1154" s="146"/>
      <c r="N1154" s="158" t="s">
        <v>120</v>
      </c>
      <c r="O1154" s="159" t="s">
        <v>83</v>
      </c>
      <c r="P1154" s="159" t="s">
        <v>106</v>
      </c>
      <c r="Q1154" s="157" t="s">
        <v>107</v>
      </c>
      <c r="R1154" s="28" t="s">
        <v>2149</v>
      </c>
      <c r="S1154" s="157" t="s">
        <v>109</v>
      </c>
      <c r="T1154" s="159" t="s">
        <v>106</v>
      </c>
      <c r="U1154" s="157" t="s">
        <v>121</v>
      </c>
      <c r="V1154" s="157" t="s">
        <v>111</v>
      </c>
      <c r="W1154" s="159" t="s">
        <v>284</v>
      </c>
      <c r="X1154" s="158" t="s">
        <v>112</v>
      </c>
      <c r="Y1154" s="159"/>
      <c r="Z1154" s="159"/>
      <c r="AA1154" s="159"/>
      <c r="AB1154" s="346">
        <v>30</v>
      </c>
      <c r="AC1154" s="585">
        <v>60</v>
      </c>
      <c r="AD1154" s="585">
        <v>10</v>
      </c>
      <c r="AE1154" s="162" t="s">
        <v>128</v>
      </c>
      <c r="AF1154" s="157" t="s">
        <v>114</v>
      </c>
      <c r="AG1154" s="163">
        <v>4</v>
      </c>
      <c r="AH1154" s="164">
        <v>27202545.399999999</v>
      </c>
      <c r="AI1154" s="152">
        <v>108810181.59999999</v>
      </c>
      <c r="AJ1154" s="153">
        <v>121867403.392</v>
      </c>
      <c r="AK1154" s="154"/>
      <c r="AL1154" s="154"/>
      <c r="AM1154" s="154"/>
      <c r="AN1154" s="165" t="s">
        <v>115</v>
      </c>
      <c r="AO1154" s="157"/>
      <c r="AP1154" s="157"/>
      <c r="AQ1154" s="157"/>
      <c r="AR1154" s="157"/>
      <c r="AS1154" s="157" t="s">
        <v>2874</v>
      </c>
      <c r="AT1154" s="157"/>
      <c r="AU1154" s="157"/>
      <c r="AV1154" s="157"/>
      <c r="AW1154" s="75"/>
      <c r="AX1154" s="75"/>
      <c r="AY1154" s="75"/>
      <c r="AZ1154" s="75" t="s">
        <v>4506</v>
      </c>
      <c r="BA1154" s="30"/>
      <c r="BB1154" s="254"/>
      <c r="BE1154" s="983">
        <v>1036</v>
      </c>
    </row>
    <row r="1155" spans="1:57" ht="12.95" customHeight="1">
      <c r="A1155" s="60" t="s">
        <v>8481</v>
      </c>
      <c r="B1155" s="213"/>
      <c r="C1155" s="213"/>
      <c r="D1155" s="131">
        <v>250007108</v>
      </c>
      <c r="E1155" s="216" t="s">
        <v>3720</v>
      </c>
      <c r="F1155" s="216"/>
      <c r="G1155" s="217">
        <v>22100512</v>
      </c>
      <c r="H1155" s="145"/>
      <c r="I1155" s="145" t="s">
        <v>2875</v>
      </c>
      <c r="J1155" s="26" t="s">
        <v>2876</v>
      </c>
      <c r="K1155" s="145" t="s">
        <v>2877</v>
      </c>
      <c r="L1155" s="145" t="s">
        <v>103</v>
      </c>
      <c r="M1155" s="146"/>
      <c r="N1155" s="145" t="s">
        <v>120</v>
      </c>
      <c r="O1155" s="147" t="s">
        <v>83</v>
      </c>
      <c r="P1155" s="147" t="s">
        <v>106</v>
      </c>
      <c r="Q1155" s="145" t="s">
        <v>107</v>
      </c>
      <c r="R1155" s="182" t="s">
        <v>2134</v>
      </c>
      <c r="S1155" s="145" t="s">
        <v>109</v>
      </c>
      <c r="T1155" s="147" t="s">
        <v>106</v>
      </c>
      <c r="U1155" s="145" t="s">
        <v>121</v>
      </c>
      <c r="V1155" s="145" t="s">
        <v>111</v>
      </c>
      <c r="W1155" s="147">
        <v>60</v>
      </c>
      <c r="X1155" s="26" t="s">
        <v>112</v>
      </c>
      <c r="Y1155" s="147"/>
      <c r="Z1155" s="147"/>
      <c r="AA1155" s="147"/>
      <c r="AB1155" s="148">
        <v>30</v>
      </c>
      <c r="AC1155" s="149">
        <v>60</v>
      </c>
      <c r="AD1155" s="149">
        <v>10</v>
      </c>
      <c r="AE1155" s="150" t="s">
        <v>128</v>
      </c>
      <c r="AF1155" s="145" t="s">
        <v>114</v>
      </c>
      <c r="AG1155" s="151">
        <v>1</v>
      </c>
      <c r="AH1155" s="80">
        <v>162750</v>
      </c>
      <c r="AI1155" s="32">
        <v>0</v>
      </c>
      <c r="AJ1155" s="33">
        <f t="shared" ref="AJ1155:AJ1174" si="66">AI1155*1.12</f>
        <v>0</v>
      </c>
      <c r="AK1155" s="154"/>
      <c r="AL1155" s="154"/>
      <c r="AM1155" s="154"/>
      <c r="AN1155" s="155" t="s">
        <v>115</v>
      </c>
      <c r="AO1155" s="145"/>
      <c r="AP1155" s="145"/>
      <c r="AQ1155" s="145"/>
      <c r="AR1155" s="145"/>
      <c r="AS1155" s="26" t="s">
        <v>2878</v>
      </c>
      <c r="AT1155" s="145"/>
      <c r="AU1155" s="145"/>
      <c r="AV1155" s="145"/>
      <c r="AW1155" s="75"/>
      <c r="AX1155" s="75"/>
      <c r="AY1155" s="75"/>
      <c r="AZ1155" s="75"/>
      <c r="BA1155" s="76"/>
      <c r="BB1155" s="381"/>
      <c r="BC1155" s="156"/>
      <c r="BD1155" s="156"/>
      <c r="BE1155" s="983">
        <v>1037</v>
      </c>
    </row>
    <row r="1156" spans="1:57" ht="12.95" customHeight="1">
      <c r="A1156" s="60" t="s">
        <v>8481</v>
      </c>
      <c r="B1156" s="524"/>
      <c r="C1156" s="524"/>
      <c r="D1156" s="98">
        <v>250007108</v>
      </c>
      <c r="E1156" s="521" t="s">
        <v>4931</v>
      </c>
      <c r="F1156" s="521"/>
      <c r="G1156" s="524"/>
      <c r="H1156" s="524"/>
      <c r="I1156" s="36" t="s">
        <v>2875</v>
      </c>
      <c r="J1156" s="36" t="s">
        <v>2876</v>
      </c>
      <c r="K1156" s="36" t="s">
        <v>2877</v>
      </c>
      <c r="L1156" s="64" t="s">
        <v>103</v>
      </c>
      <c r="M1156" s="97" t="s">
        <v>4706</v>
      </c>
      <c r="N1156" s="131" t="s">
        <v>120</v>
      </c>
      <c r="O1156" s="64" t="s">
        <v>83</v>
      </c>
      <c r="P1156" s="36" t="s">
        <v>106</v>
      </c>
      <c r="Q1156" s="395" t="s">
        <v>107</v>
      </c>
      <c r="R1156" s="398" t="s">
        <v>2134</v>
      </c>
      <c r="S1156" s="64" t="s">
        <v>109</v>
      </c>
      <c r="T1156" s="36" t="s">
        <v>106</v>
      </c>
      <c r="U1156" s="36" t="s">
        <v>121</v>
      </c>
      <c r="V1156" s="395" t="s">
        <v>111</v>
      </c>
      <c r="W1156" s="36">
        <v>60</v>
      </c>
      <c r="X1156" s="395" t="s">
        <v>112</v>
      </c>
      <c r="Y1156" s="395"/>
      <c r="Z1156" s="395"/>
      <c r="AA1156" s="744"/>
      <c r="AB1156" s="470">
        <v>30</v>
      </c>
      <c r="AC1156" s="470">
        <v>60</v>
      </c>
      <c r="AD1156" s="470">
        <v>10</v>
      </c>
      <c r="AE1156" s="743" t="s">
        <v>128</v>
      </c>
      <c r="AF1156" s="738" t="s">
        <v>114</v>
      </c>
      <c r="AG1156" s="745">
        <v>4</v>
      </c>
      <c r="AH1156" s="745">
        <v>162750</v>
      </c>
      <c r="AI1156" s="739">
        <v>651000</v>
      </c>
      <c r="AJ1156" s="739">
        <f t="shared" si="66"/>
        <v>729120.00000000012</v>
      </c>
      <c r="AK1156" s="740"/>
      <c r="AL1156" s="741"/>
      <c r="AM1156" s="741"/>
      <c r="AN1156" s="746" t="s">
        <v>115</v>
      </c>
      <c r="AO1156" s="746"/>
      <c r="AP1156" s="746"/>
      <c r="AQ1156" s="36"/>
      <c r="AR1156" s="36"/>
      <c r="AS1156" s="606" t="s">
        <v>2878</v>
      </c>
      <c r="AT1156" s="36"/>
      <c r="AU1156" s="36"/>
      <c r="AV1156" s="36"/>
      <c r="AW1156" s="36"/>
      <c r="AX1156" s="36"/>
      <c r="AY1156" s="36"/>
      <c r="AZ1156" s="395" t="s">
        <v>4713</v>
      </c>
      <c r="BA1156" s="395" t="s">
        <v>4708</v>
      </c>
      <c r="BB1156" s="326"/>
      <c r="BC1156" s="326"/>
      <c r="BD1156" s="106"/>
      <c r="BE1156" s="983">
        <v>1038</v>
      </c>
    </row>
    <row r="1157" spans="1:57" ht="12.95" customHeight="1">
      <c r="A1157" s="61" t="s">
        <v>317</v>
      </c>
      <c r="B1157" s="213"/>
      <c r="C1157" s="213"/>
      <c r="D1157" s="131">
        <v>270002303</v>
      </c>
      <c r="E1157" s="216" t="s">
        <v>1375</v>
      </c>
      <c r="F1157" s="216"/>
      <c r="G1157" s="217">
        <v>22100460</v>
      </c>
      <c r="H1157" s="48"/>
      <c r="I1157" s="48" t="s">
        <v>2879</v>
      </c>
      <c r="J1157" s="48" t="s">
        <v>2880</v>
      </c>
      <c r="K1157" s="48" t="s">
        <v>2881</v>
      </c>
      <c r="L1157" s="48" t="s">
        <v>103</v>
      </c>
      <c r="M1157" s="146" t="s">
        <v>104</v>
      </c>
      <c r="N1157" s="48" t="s">
        <v>120</v>
      </c>
      <c r="O1157" s="166" t="s">
        <v>83</v>
      </c>
      <c r="P1157" s="166" t="s">
        <v>106</v>
      </c>
      <c r="Q1157" s="48" t="s">
        <v>107</v>
      </c>
      <c r="R1157" s="166" t="s">
        <v>1092</v>
      </c>
      <c r="S1157" s="48" t="s">
        <v>109</v>
      </c>
      <c r="T1157" s="166" t="s">
        <v>106</v>
      </c>
      <c r="U1157" s="48" t="s">
        <v>121</v>
      </c>
      <c r="V1157" s="48" t="s">
        <v>111</v>
      </c>
      <c r="W1157" s="167">
        <v>60</v>
      </c>
      <c r="X1157" s="48" t="s">
        <v>112</v>
      </c>
      <c r="Y1157" s="166"/>
      <c r="Z1157" s="166"/>
      <c r="AA1157" s="166"/>
      <c r="AB1157" s="168">
        <v>30</v>
      </c>
      <c r="AC1157" s="169">
        <v>60</v>
      </c>
      <c r="AD1157" s="169">
        <v>10</v>
      </c>
      <c r="AE1157" s="170" t="s">
        <v>128</v>
      </c>
      <c r="AF1157" s="171" t="s">
        <v>114</v>
      </c>
      <c r="AG1157" s="172">
        <v>16300</v>
      </c>
      <c r="AH1157" s="173">
        <v>17.25</v>
      </c>
      <c r="AI1157" s="152">
        <f>AG1157*AH1157</f>
        <v>281175</v>
      </c>
      <c r="AJ1157" s="153">
        <f t="shared" si="66"/>
        <v>314916.00000000006</v>
      </c>
      <c r="AK1157" s="154"/>
      <c r="AL1157" s="154"/>
      <c r="AM1157" s="154"/>
      <c r="AN1157" s="40" t="s">
        <v>115</v>
      </c>
      <c r="AO1157" s="48"/>
      <c r="AP1157" s="48"/>
      <c r="AQ1157" s="48"/>
      <c r="AR1157" s="48"/>
      <c r="AS1157" s="48" t="s">
        <v>2882</v>
      </c>
      <c r="AT1157" s="48"/>
      <c r="AU1157" s="48"/>
      <c r="AV1157" s="48"/>
      <c r="AW1157" s="75"/>
      <c r="AX1157" s="75"/>
      <c r="AY1157" s="75"/>
      <c r="AZ1157" s="75"/>
      <c r="BA1157" s="76"/>
      <c r="BB1157" s="381"/>
      <c r="BC1157" s="156"/>
      <c r="BD1157" s="156"/>
      <c r="BE1157" s="983">
        <v>1039</v>
      </c>
    </row>
    <row r="1158" spans="1:57" ht="12.95" customHeight="1">
      <c r="A1158" s="61" t="s">
        <v>8485</v>
      </c>
      <c r="B1158" s="213"/>
      <c r="C1158" s="213"/>
      <c r="D1158" s="131">
        <v>210032574</v>
      </c>
      <c r="E1158" s="216" t="s">
        <v>1271</v>
      </c>
      <c r="F1158" s="216"/>
      <c r="G1158" s="217">
        <v>22100620</v>
      </c>
      <c r="H1158" s="157"/>
      <c r="I1158" s="157" t="s">
        <v>2883</v>
      </c>
      <c r="J1158" s="158" t="s">
        <v>2884</v>
      </c>
      <c r="K1158" s="157" t="s">
        <v>143</v>
      </c>
      <c r="L1158" s="157" t="s">
        <v>103</v>
      </c>
      <c r="M1158" s="146"/>
      <c r="N1158" s="157"/>
      <c r="O1158" s="159" t="s">
        <v>105</v>
      </c>
      <c r="P1158" s="159" t="s">
        <v>106</v>
      </c>
      <c r="Q1158" s="157" t="s">
        <v>107</v>
      </c>
      <c r="R1158" s="391" t="s">
        <v>1092</v>
      </c>
      <c r="S1158" s="157" t="s">
        <v>109</v>
      </c>
      <c r="T1158" s="159" t="s">
        <v>106</v>
      </c>
      <c r="U1158" s="157" t="s">
        <v>121</v>
      </c>
      <c r="V1158" s="157" t="s">
        <v>111</v>
      </c>
      <c r="W1158" s="159">
        <v>60</v>
      </c>
      <c r="X1158" s="158" t="s">
        <v>112</v>
      </c>
      <c r="Y1158" s="159"/>
      <c r="Z1158" s="159"/>
      <c r="AA1158" s="159"/>
      <c r="AB1158" s="160"/>
      <c r="AC1158" s="161">
        <v>90</v>
      </c>
      <c r="AD1158" s="161">
        <v>10</v>
      </c>
      <c r="AE1158" s="162" t="s">
        <v>113</v>
      </c>
      <c r="AF1158" s="157" t="s">
        <v>114</v>
      </c>
      <c r="AG1158" s="163">
        <v>0.5</v>
      </c>
      <c r="AH1158" s="164">
        <v>1847.48</v>
      </c>
      <c r="AI1158" s="152">
        <f>AG1158*AH1158</f>
        <v>923.74</v>
      </c>
      <c r="AJ1158" s="153">
        <f t="shared" si="66"/>
        <v>1034.5888000000002</v>
      </c>
      <c r="AK1158" s="154"/>
      <c r="AL1158" s="154"/>
      <c r="AM1158" s="154"/>
      <c r="AN1158" s="165" t="s">
        <v>115</v>
      </c>
      <c r="AO1158" s="157"/>
      <c r="AP1158" s="157"/>
      <c r="AQ1158" s="157"/>
      <c r="AR1158" s="157"/>
      <c r="AS1158" s="157" t="s">
        <v>2885</v>
      </c>
      <c r="AT1158" s="157"/>
      <c r="AU1158" s="157"/>
      <c r="AV1158" s="157"/>
      <c r="AW1158" s="75"/>
      <c r="AX1158" s="75"/>
      <c r="AY1158" s="75"/>
      <c r="AZ1158" s="75"/>
      <c r="BA1158" s="76"/>
      <c r="BB1158" s="381"/>
      <c r="BC1158" s="156"/>
      <c r="BD1158" s="156"/>
      <c r="BE1158" s="983">
        <v>1040</v>
      </c>
    </row>
    <row r="1159" spans="1:57" ht="12.95" customHeight="1">
      <c r="A1159" s="61" t="s">
        <v>8485</v>
      </c>
      <c r="B1159" s="213"/>
      <c r="C1159" s="213"/>
      <c r="D1159" s="131">
        <v>240000401</v>
      </c>
      <c r="E1159" s="216" t="s">
        <v>1385</v>
      </c>
      <c r="F1159" s="216"/>
      <c r="G1159" s="217">
        <v>22100621</v>
      </c>
      <c r="H1159" s="157"/>
      <c r="I1159" s="157" t="s">
        <v>2886</v>
      </c>
      <c r="J1159" s="158" t="s">
        <v>2887</v>
      </c>
      <c r="K1159" s="157" t="s">
        <v>2888</v>
      </c>
      <c r="L1159" s="157" t="s">
        <v>103</v>
      </c>
      <c r="M1159" s="146" t="s">
        <v>925</v>
      </c>
      <c r="N1159" s="157"/>
      <c r="O1159" s="159" t="s">
        <v>105</v>
      </c>
      <c r="P1159" s="159" t="s">
        <v>106</v>
      </c>
      <c r="Q1159" s="157" t="s">
        <v>107</v>
      </c>
      <c r="R1159" s="391" t="s">
        <v>1092</v>
      </c>
      <c r="S1159" s="157" t="s">
        <v>109</v>
      </c>
      <c r="T1159" s="159" t="s">
        <v>106</v>
      </c>
      <c r="U1159" s="157" t="s">
        <v>121</v>
      </c>
      <c r="V1159" s="157" t="s">
        <v>111</v>
      </c>
      <c r="W1159" s="159">
        <v>60</v>
      </c>
      <c r="X1159" s="158" t="s">
        <v>112</v>
      </c>
      <c r="Y1159" s="159"/>
      <c r="Z1159" s="159"/>
      <c r="AA1159" s="159"/>
      <c r="AB1159" s="160"/>
      <c r="AC1159" s="161">
        <v>90</v>
      </c>
      <c r="AD1159" s="161">
        <v>10</v>
      </c>
      <c r="AE1159" s="162" t="s">
        <v>128</v>
      </c>
      <c r="AF1159" s="157" t="s">
        <v>114</v>
      </c>
      <c r="AG1159" s="163">
        <v>10</v>
      </c>
      <c r="AH1159" s="164">
        <v>674.14</v>
      </c>
      <c r="AI1159" s="152">
        <f>AG1159*AH1159</f>
        <v>6741.4</v>
      </c>
      <c r="AJ1159" s="153">
        <f t="shared" si="66"/>
        <v>7550.3680000000004</v>
      </c>
      <c r="AK1159" s="154"/>
      <c r="AL1159" s="154"/>
      <c r="AM1159" s="154"/>
      <c r="AN1159" s="165" t="s">
        <v>115</v>
      </c>
      <c r="AO1159" s="157"/>
      <c r="AP1159" s="157"/>
      <c r="AQ1159" s="157"/>
      <c r="AR1159" s="157"/>
      <c r="AS1159" s="157" t="s">
        <v>2889</v>
      </c>
      <c r="AT1159" s="157"/>
      <c r="AU1159" s="157"/>
      <c r="AV1159" s="157"/>
      <c r="AW1159" s="75"/>
      <c r="AX1159" s="75"/>
      <c r="AY1159" s="75"/>
      <c r="AZ1159" s="75"/>
      <c r="BA1159" s="76"/>
      <c r="BB1159" s="381"/>
      <c r="BC1159" s="156"/>
      <c r="BD1159" s="156"/>
      <c r="BE1159" s="983">
        <v>1041</v>
      </c>
    </row>
    <row r="1160" spans="1:57" ht="12.95" customHeight="1">
      <c r="A1160" s="60" t="s">
        <v>8481</v>
      </c>
      <c r="B1160" s="213"/>
      <c r="C1160" s="213"/>
      <c r="D1160" s="131">
        <v>220023389</v>
      </c>
      <c r="E1160" s="216" t="s">
        <v>1313</v>
      </c>
      <c r="F1160" s="216"/>
      <c r="G1160" s="217">
        <v>22100438</v>
      </c>
      <c r="H1160" s="145"/>
      <c r="I1160" s="145" t="s">
        <v>2890</v>
      </c>
      <c r="J1160" s="26" t="s">
        <v>2891</v>
      </c>
      <c r="K1160" s="145" t="s">
        <v>2892</v>
      </c>
      <c r="L1160" s="145" t="s">
        <v>149</v>
      </c>
      <c r="M1160" s="146"/>
      <c r="N1160" s="145"/>
      <c r="O1160" s="147" t="s">
        <v>105</v>
      </c>
      <c r="P1160" s="147" t="s">
        <v>106</v>
      </c>
      <c r="Q1160" s="145" t="s">
        <v>107</v>
      </c>
      <c r="R1160" s="182" t="s">
        <v>433</v>
      </c>
      <c r="S1160" s="145" t="s">
        <v>109</v>
      </c>
      <c r="T1160" s="147" t="s">
        <v>106</v>
      </c>
      <c r="U1160" s="145" t="s">
        <v>121</v>
      </c>
      <c r="V1160" s="145" t="s">
        <v>111</v>
      </c>
      <c r="W1160" s="147">
        <v>60</v>
      </c>
      <c r="X1160" s="26" t="s">
        <v>112</v>
      </c>
      <c r="Y1160" s="147"/>
      <c r="Z1160" s="147"/>
      <c r="AA1160" s="147"/>
      <c r="AB1160" s="148"/>
      <c r="AC1160" s="149">
        <v>90</v>
      </c>
      <c r="AD1160" s="149">
        <v>10</v>
      </c>
      <c r="AE1160" s="150" t="s">
        <v>128</v>
      </c>
      <c r="AF1160" s="145" t="s">
        <v>114</v>
      </c>
      <c r="AG1160" s="151">
        <v>12</v>
      </c>
      <c r="AH1160" s="80">
        <v>162085</v>
      </c>
      <c r="AI1160" s="32">
        <v>0</v>
      </c>
      <c r="AJ1160" s="33">
        <f t="shared" si="66"/>
        <v>0</v>
      </c>
      <c r="AK1160" s="154"/>
      <c r="AL1160" s="154"/>
      <c r="AM1160" s="154"/>
      <c r="AN1160" s="155" t="s">
        <v>115</v>
      </c>
      <c r="AO1160" s="145"/>
      <c r="AP1160" s="145"/>
      <c r="AQ1160" s="145"/>
      <c r="AR1160" s="145"/>
      <c r="AS1160" s="26" t="s">
        <v>2893</v>
      </c>
      <c r="AT1160" s="145"/>
      <c r="AU1160" s="145"/>
      <c r="AV1160" s="145"/>
      <c r="AW1160" s="75"/>
      <c r="AX1160" s="75"/>
      <c r="AY1160" s="75"/>
      <c r="AZ1160" s="75"/>
      <c r="BA1160" s="76"/>
      <c r="BB1160" s="381"/>
      <c r="BC1160" s="156"/>
      <c r="BD1160" s="156"/>
      <c r="BE1160" s="983">
        <v>1042</v>
      </c>
    </row>
    <row r="1161" spans="1:57" ht="12.95" customHeight="1">
      <c r="A1161" s="60" t="s">
        <v>8481</v>
      </c>
      <c r="B1161" s="524"/>
      <c r="C1161" s="524"/>
      <c r="D1161" s="98">
        <v>220023389</v>
      </c>
      <c r="E1161" s="521" t="s">
        <v>4940</v>
      </c>
      <c r="F1161" s="521"/>
      <c r="G1161" s="524"/>
      <c r="H1161" s="524"/>
      <c r="I1161" s="36" t="s">
        <v>2890</v>
      </c>
      <c r="J1161" s="36" t="s">
        <v>2891</v>
      </c>
      <c r="K1161" s="36" t="s">
        <v>2892</v>
      </c>
      <c r="L1161" s="64" t="s">
        <v>149</v>
      </c>
      <c r="M1161" s="217"/>
      <c r="N1161" s="131"/>
      <c r="O1161" s="64" t="s">
        <v>105</v>
      </c>
      <c r="P1161" s="36" t="s">
        <v>106</v>
      </c>
      <c r="Q1161" s="395" t="s">
        <v>107</v>
      </c>
      <c r="R1161" s="398" t="s">
        <v>2149</v>
      </c>
      <c r="S1161" s="64" t="s">
        <v>109</v>
      </c>
      <c r="T1161" s="36" t="s">
        <v>106</v>
      </c>
      <c r="U1161" s="36" t="s">
        <v>121</v>
      </c>
      <c r="V1161" s="395" t="s">
        <v>111</v>
      </c>
      <c r="W1161" s="36">
        <v>60</v>
      </c>
      <c r="X1161" s="395" t="s">
        <v>112</v>
      </c>
      <c r="Y1161" s="395"/>
      <c r="Z1161" s="395"/>
      <c r="AA1161" s="744"/>
      <c r="AB1161" s="506">
        <v>0</v>
      </c>
      <c r="AC1161" s="401">
        <v>90</v>
      </c>
      <c r="AD1161" s="401">
        <v>10</v>
      </c>
      <c r="AE1161" s="743" t="s">
        <v>128</v>
      </c>
      <c r="AF1161" s="738" t="s">
        <v>114</v>
      </c>
      <c r="AG1161" s="745">
        <v>23</v>
      </c>
      <c r="AH1161" s="745">
        <v>162085</v>
      </c>
      <c r="AI1161" s="739">
        <v>3727955</v>
      </c>
      <c r="AJ1161" s="739">
        <f t="shared" si="66"/>
        <v>4175309.6000000006</v>
      </c>
      <c r="AK1161" s="740"/>
      <c r="AL1161" s="741"/>
      <c r="AM1161" s="741"/>
      <c r="AN1161" s="746" t="s">
        <v>115</v>
      </c>
      <c r="AO1161" s="746"/>
      <c r="AP1161" s="746"/>
      <c r="AQ1161" s="36"/>
      <c r="AR1161" s="36"/>
      <c r="AS1161" s="606" t="s">
        <v>2893</v>
      </c>
      <c r="AT1161" s="36"/>
      <c r="AU1161" s="36"/>
      <c r="AV1161" s="36"/>
      <c r="AW1161" s="36"/>
      <c r="AX1161" s="36"/>
      <c r="AY1161" s="36"/>
      <c r="AZ1161" s="395" t="s">
        <v>4711</v>
      </c>
      <c r="BA1161" s="395" t="s">
        <v>4708</v>
      </c>
      <c r="BB1161" s="326"/>
      <c r="BC1161" s="326"/>
      <c r="BD1161" s="106"/>
      <c r="BE1161" s="983">
        <v>1043</v>
      </c>
    </row>
    <row r="1162" spans="1:57" ht="12.95" customHeight="1">
      <c r="A1162" s="60" t="s">
        <v>8481</v>
      </c>
      <c r="B1162" s="213"/>
      <c r="C1162" s="213"/>
      <c r="D1162" s="131">
        <v>220000707</v>
      </c>
      <c r="E1162" s="216" t="s">
        <v>1314</v>
      </c>
      <c r="F1162" s="216"/>
      <c r="G1162" s="217">
        <v>22100439</v>
      </c>
      <c r="H1162" s="145"/>
      <c r="I1162" s="145" t="s">
        <v>2894</v>
      </c>
      <c r="J1162" s="26" t="s">
        <v>2891</v>
      </c>
      <c r="K1162" s="145" t="s">
        <v>2895</v>
      </c>
      <c r="L1162" s="145" t="s">
        <v>149</v>
      </c>
      <c r="M1162" s="146"/>
      <c r="N1162" s="145"/>
      <c r="O1162" s="147" t="s">
        <v>105</v>
      </c>
      <c r="P1162" s="147" t="s">
        <v>106</v>
      </c>
      <c r="Q1162" s="145" t="s">
        <v>107</v>
      </c>
      <c r="R1162" s="182" t="s">
        <v>433</v>
      </c>
      <c r="S1162" s="145" t="s">
        <v>109</v>
      </c>
      <c r="T1162" s="147" t="s">
        <v>106</v>
      </c>
      <c r="U1162" s="145" t="s">
        <v>121</v>
      </c>
      <c r="V1162" s="145" t="s">
        <v>111</v>
      </c>
      <c r="W1162" s="147">
        <v>60</v>
      </c>
      <c r="X1162" s="26" t="s">
        <v>112</v>
      </c>
      <c r="Y1162" s="147"/>
      <c r="Z1162" s="147"/>
      <c r="AA1162" s="147"/>
      <c r="AB1162" s="148"/>
      <c r="AC1162" s="149">
        <v>90</v>
      </c>
      <c r="AD1162" s="149">
        <v>10</v>
      </c>
      <c r="AE1162" s="150" t="s">
        <v>128</v>
      </c>
      <c r="AF1162" s="145" t="s">
        <v>114</v>
      </c>
      <c r="AG1162" s="151">
        <v>147</v>
      </c>
      <c r="AH1162" s="80">
        <v>245598.4</v>
      </c>
      <c r="AI1162" s="32">
        <v>0</v>
      </c>
      <c r="AJ1162" s="33">
        <f t="shared" si="66"/>
        <v>0</v>
      </c>
      <c r="AK1162" s="154"/>
      <c r="AL1162" s="154"/>
      <c r="AM1162" s="154"/>
      <c r="AN1162" s="155" t="s">
        <v>115</v>
      </c>
      <c r="AO1162" s="145"/>
      <c r="AP1162" s="145"/>
      <c r="AQ1162" s="145"/>
      <c r="AR1162" s="145"/>
      <c r="AS1162" s="26" t="s">
        <v>2896</v>
      </c>
      <c r="AT1162" s="145"/>
      <c r="AU1162" s="145"/>
      <c r="AV1162" s="145"/>
      <c r="AW1162" s="75"/>
      <c r="AX1162" s="75"/>
      <c r="AY1162" s="75"/>
      <c r="AZ1162" s="75"/>
      <c r="BA1162" s="76"/>
      <c r="BB1162" s="156"/>
      <c r="BC1162" s="156"/>
      <c r="BD1162" s="156"/>
      <c r="BE1162" s="983">
        <v>1044</v>
      </c>
    </row>
    <row r="1163" spans="1:57" ht="12.95" customHeight="1">
      <c r="A1163" s="60" t="s">
        <v>8481</v>
      </c>
      <c r="B1163" s="524"/>
      <c r="C1163" s="524"/>
      <c r="D1163" s="98">
        <v>220000707</v>
      </c>
      <c r="E1163" s="521" t="s">
        <v>4941</v>
      </c>
      <c r="F1163" s="521"/>
      <c r="G1163" s="524"/>
      <c r="H1163" s="524"/>
      <c r="I1163" s="36" t="s">
        <v>2894</v>
      </c>
      <c r="J1163" s="36" t="s">
        <v>2891</v>
      </c>
      <c r="K1163" s="36" t="s">
        <v>2895</v>
      </c>
      <c r="L1163" s="64" t="s">
        <v>149</v>
      </c>
      <c r="M1163" s="217"/>
      <c r="N1163" s="131"/>
      <c r="O1163" s="64" t="s">
        <v>105</v>
      </c>
      <c r="P1163" s="36" t="s">
        <v>106</v>
      </c>
      <c r="Q1163" s="395" t="s">
        <v>107</v>
      </c>
      <c r="R1163" s="398" t="s">
        <v>2149</v>
      </c>
      <c r="S1163" s="64" t="s">
        <v>109</v>
      </c>
      <c r="T1163" s="36" t="s">
        <v>106</v>
      </c>
      <c r="U1163" s="36" t="s">
        <v>121</v>
      </c>
      <c r="V1163" s="395" t="s">
        <v>111</v>
      </c>
      <c r="W1163" s="36">
        <v>60</v>
      </c>
      <c r="X1163" s="395" t="s">
        <v>112</v>
      </c>
      <c r="Y1163" s="395"/>
      <c r="Z1163" s="395"/>
      <c r="AA1163" s="744"/>
      <c r="AB1163" s="506">
        <v>0</v>
      </c>
      <c r="AC1163" s="401">
        <v>90</v>
      </c>
      <c r="AD1163" s="401">
        <v>10</v>
      </c>
      <c r="AE1163" s="743" t="s">
        <v>128</v>
      </c>
      <c r="AF1163" s="738" t="s">
        <v>114</v>
      </c>
      <c r="AG1163" s="745">
        <v>383</v>
      </c>
      <c r="AH1163" s="745">
        <v>245598.4</v>
      </c>
      <c r="AI1163" s="739">
        <v>94064187.200000003</v>
      </c>
      <c r="AJ1163" s="739">
        <f t="shared" si="66"/>
        <v>105351889.66400002</v>
      </c>
      <c r="AK1163" s="740"/>
      <c r="AL1163" s="741"/>
      <c r="AM1163" s="741"/>
      <c r="AN1163" s="746" t="s">
        <v>115</v>
      </c>
      <c r="AO1163" s="746"/>
      <c r="AP1163" s="746"/>
      <c r="AQ1163" s="36"/>
      <c r="AR1163" s="36"/>
      <c r="AS1163" s="606" t="s">
        <v>2896</v>
      </c>
      <c r="AT1163" s="36"/>
      <c r="AU1163" s="36"/>
      <c r="AV1163" s="36"/>
      <c r="AW1163" s="36"/>
      <c r="AX1163" s="36"/>
      <c r="AY1163" s="36"/>
      <c r="AZ1163" s="395" t="s">
        <v>4711</v>
      </c>
      <c r="BA1163" s="395" t="s">
        <v>4708</v>
      </c>
      <c r="BB1163" s="326"/>
      <c r="BC1163" s="326"/>
      <c r="BD1163" s="106"/>
      <c r="BE1163" s="983">
        <v>1045</v>
      </c>
    </row>
    <row r="1164" spans="1:57" ht="12.95" customHeight="1">
      <c r="A1164" s="60" t="s">
        <v>8481</v>
      </c>
      <c r="B1164" s="213"/>
      <c r="C1164" s="213"/>
      <c r="D1164" s="131">
        <v>220023134</v>
      </c>
      <c r="E1164" s="216" t="s">
        <v>1320</v>
      </c>
      <c r="F1164" s="216"/>
      <c r="G1164" s="217">
        <v>22100440</v>
      </c>
      <c r="H1164" s="145"/>
      <c r="I1164" s="145" t="s">
        <v>2897</v>
      </c>
      <c r="J1164" s="26" t="s">
        <v>2891</v>
      </c>
      <c r="K1164" s="145" t="s">
        <v>2898</v>
      </c>
      <c r="L1164" s="145" t="s">
        <v>149</v>
      </c>
      <c r="M1164" s="146"/>
      <c r="N1164" s="145"/>
      <c r="O1164" s="147" t="s">
        <v>105</v>
      </c>
      <c r="P1164" s="147" t="s">
        <v>106</v>
      </c>
      <c r="Q1164" s="145" t="s">
        <v>107</v>
      </c>
      <c r="R1164" s="182" t="s">
        <v>433</v>
      </c>
      <c r="S1164" s="145" t="s">
        <v>109</v>
      </c>
      <c r="T1164" s="147" t="s">
        <v>106</v>
      </c>
      <c r="U1164" s="145" t="s">
        <v>121</v>
      </c>
      <c r="V1164" s="145" t="s">
        <v>111</v>
      </c>
      <c r="W1164" s="147">
        <v>60</v>
      </c>
      <c r="X1164" s="26" t="s">
        <v>112</v>
      </c>
      <c r="Y1164" s="147"/>
      <c r="Z1164" s="147"/>
      <c r="AA1164" s="147"/>
      <c r="AB1164" s="148"/>
      <c r="AC1164" s="149">
        <v>90</v>
      </c>
      <c r="AD1164" s="149">
        <v>10</v>
      </c>
      <c r="AE1164" s="150" t="s">
        <v>128</v>
      </c>
      <c r="AF1164" s="145" t="s">
        <v>114</v>
      </c>
      <c r="AG1164" s="151">
        <v>13</v>
      </c>
      <c r="AH1164" s="80">
        <v>37160</v>
      </c>
      <c r="AI1164" s="32">
        <v>0</v>
      </c>
      <c r="AJ1164" s="33">
        <f t="shared" si="66"/>
        <v>0</v>
      </c>
      <c r="AK1164" s="154"/>
      <c r="AL1164" s="154"/>
      <c r="AM1164" s="154"/>
      <c r="AN1164" s="155" t="s">
        <v>115</v>
      </c>
      <c r="AO1164" s="145"/>
      <c r="AP1164" s="145"/>
      <c r="AQ1164" s="145"/>
      <c r="AR1164" s="145"/>
      <c r="AS1164" s="26" t="s">
        <v>2899</v>
      </c>
      <c r="AT1164" s="145"/>
      <c r="AU1164" s="145"/>
      <c r="AV1164" s="145"/>
      <c r="AW1164" s="75"/>
      <c r="AX1164" s="75"/>
      <c r="AY1164" s="75"/>
      <c r="AZ1164" s="75"/>
      <c r="BA1164" s="76"/>
      <c r="BB1164" s="156"/>
      <c r="BC1164" s="156"/>
      <c r="BD1164" s="156"/>
      <c r="BE1164" s="983">
        <v>1046</v>
      </c>
    </row>
    <row r="1165" spans="1:57" ht="12.95" customHeight="1">
      <c r="A1165" s="60" t="s">
        <v>8481</v>
      </c>
      <c r="B1165" s="524"/>
      <c r="C1165" s="524"/>
      <c r="D1165" s="98">
        <v>220023134</v>
      </c>
      <c r="E1165" s="521" t="s">
        <v>4946</v>
      </c>
      <c r="F1165" s="521"/>
      <c r="G1165" s="524"/>
      <c r="H1165" s="524"/>
      <c r="I1165" s="36" t="s">
        <v>2897</v>
      </c>
      <c r="J1165" s="36" t="s">
        <v>2891</v>
      </c>
      <c r="K1165" s="36" t="s">
        <v>2898</v>
      </c>
      <c r="L1165" s="64" t="s">
        <v>149</v>
      </c>
      <c r="M1165" s="217"/>
      <c r="N1165" s="131"/>
      <c r="O1165" s="64" t="s">
        <v>105</v>
      </c>
      <c r="P1165" s="36" t="s">
        <v>106</v>
      </c>
      <c r="Q1165" s="395" t="s">
        <v>107</v>
      </c>
      <c r="R1165" s="398" t="s">
        <v>2149</v>
      </c>
      <c r="S1165" s="64" t="s">
        <v>109</v>
      </c>
      <c r="T1165" s="36" t="s">
        <v>106</v>
      </c>
      <c r="U1165" s="36" t="s">
        <v>121</v>
      </c>
      <c r="V1165" s="395" t="s">
        <v>111</v>
      </c>
      <c r="W1165" s="36">
        <v>60</v>
      </c>
      <c r="X1165" s="395" t="s">
        <v>112</v>
      </c>
      <c r="Y1165" s="395"/>
      <c r="Z1165" s="395"/>
      <c r="AA1165" s="744"/>
      <c r="AB1165" s="506">
        <v>0</v>
      </c>
      <c r="AC1165" s="401">
        <v>90</v>
      </c>
      <c r="AD1165" s="401">
        <v>10</v>
      </c>
      <c r="AE1165" s="743" t="s">
        <v>128</v>
      </c>
      <c r="AF1165" s="738" t="s">
        <v>114</v>
      </c>
      <c r="AG1165" s="745">
        <v>17</v>
      </c>
      <c r="AH1165" s="745">
        <v>37160</v>
      </c>
      <c r="AI1165" s="739">
        <v>631720</v>
      </c>
      <c r="AJ1165" s="739">
        <f t="shared" si="66"/>
        <v>707526.4</v>
      </c>
      <c r="AK1165" s="740"/>
      <c r="AL1165" s="741"/>
      <c r="AM1165" s="741"/>
      <c r="AN1165" s="746" t="s">
        <v>115</v>
      </c>
      <c r="AO1165" s="746"/>
      <c r="AP1165" s="746"/>
      <c r="AQ1165" s="36"/>
      <c r="AR1165" s="36"/>
      <c r="AS1165" s="606" t="s">
        <v>2899</v>
      </c>
      <c r="AT1165" s="36"/>
      <c r="AU1165" s="36"/>
      <c r="AV1165" s="36"/>
      <c r="AW1165" s="36"/>
      <c r="AX1165" s="36"/>
      <c r="AY1165" s="36"/>
      <c r="AZ1165" s="395" t="s">
        <v>4711</v>
      </c>
      <c r="BA1165" s="395" t="s">
        <v>4708</v>
      </c>
      <c r="BB1165" s="326"/>
      <c r="BC1165" s="326"/>
      <c r="BD1165" s="106"/>
      <c r="BE1165" s="983">
        <v>1047</v>
      </c>
    </row>
    <row r="1166" spans="1:57" ht="12.95" customHeight="1">
      <c r="A1166" s="60" t="s">
        <v>8481</v>
      </c>
      <c r="B1166" s="213"/>
      <c r="C1166" s="213"/>
      <c r="D1166" s="131">
        <v>220034066</v>
      </c>
      <c r="E1166" s="216" t="s">
        <v>1324</v>
      </c>
      <c r="F1166" s="216"/>
      <c r="G1166" s="217">
        <v>22100441</v>
      </c>
      <c r="H1166" s="145"/>
      <c r="I1166" s="145" t="s">
        <v>2900</v>
      </c>
      <c r="J1166" s="26" t="s">
        <v>2891</v>
      </c>
      <c r="K1166" s="145" t="s">
        <v>2901</v>
      </c>
      <c r="L1166" s="145" t="s">
        <v>149</v>
      </c>
      <c r="M1166" s="146"/>
      <c r="N1166" s="145"/>
      <c r="O1166" s="147" t="s">
        <v>105</v>
      </c>
      <c r="P1166" s="147" t="s">
        <v>106</v>
      </c>
      <c r="Q1166" s="145" t="s">
        <v>107</v>
      </c>
      <c r="R1166" s="182" t="s">
        <v>433</v>
      </c>
      <c r="S1166" s="145" t="s">
        <v>109</v>
      </c>
      <c r="T1166" s="147" t="s">
        <v>106</v>
      </c>
      <c r="U1166" s="145" t="s">
        <v>121</v>
      </c>
      <c r="V1166" s="145" t="s">
        <v>111</v>
      </c>
      <c r="W1166" s="147">
        <v>60</v>
      </c>
      <c r="X1166" s="26" t="s">
        <v>112</v>
      </c>
      <c r="Y1166" s="147"/>
      <c r="Z1166" s="147"/>
      <c r="AA1166" s="147"/>
      <c r="AB1166" s="148"/>
      <c r="AC1166" s="149">
        <v>90</v>
      </c>
      <c r="AD1166" s="149">
        <v>10</v>
      </c>
      <c r="AE1166" s="150" t="s">
        <v>128</v>
      </c>
      <c r="AF1166" s="145" t="s">
        <v>114</v>
      </c>
      <c r="AG1166" s="151">
        <v>2</v>
      </c>
      <c r="AH1166" s="80">
        <v>159689.25</v>
      </c>
      <c r="AI1166" s="32">
        <v>0</v>
      </c>
      <c r="AJ1166" s="33">
        <f t="shared" si="66"/>
        <v>0</v>
      </c>
      <c r="AK1166" s="154"/>
      <c r="AL1166" s="154"/>
      <c r="AM1166" s="154"/>
      <c r="AN1166" s="155" t="s">
        <v>115</v>
      </c>
      <c r="AO1166" s="145"/>
      <c r="AP1166" s="145"/>
      <c r="AQ1166" s="145"/>
      <c r="AR1166" s="145"/>
      <c r="AS1166" s="26" t="s">
        <v>2902</v>
      </c>
      <c r="AT1166" s="145"/>
      <c r="AU1166" s="145"/>
      <c r="AV1166" s="145"/>
      <c r="AW1166" s="75"/>
      <c r="AX1166" s="75"/>
      <c r="AY1166" s="75"/>
      <c r="AZ1166" s="75"/>
      <c r="BA1166" s="76"/>
      <c r="BB1166" s="381"/>
      <c r="BC1166" s="156"/>
      <c r="BD1166" s="156"/>
      <c r="BE1166" s="983">
        <v>1048</v>
      </c>
    </row>
    <row r="1167" spans="1:57" ht="12.95" customHeight="1">
      <c r="A1167" s="60" t="s">
        <v>8481</v>
      </c>
      <c r="B1167" s="524"/>
      <c r="C1167" s="524"/>
      <c r="D1167" s="98">
        <v>220034066</v>
      </c>
      <c r="E1167" s="521" t="s">
        <v>4949</v>
      </c>
      <c r="F1167" s="521"/>
      <c r="G1167" s="524"/>
      <c r="H1167" s="524"/>
      <c r="I1167" s="36" t="s">
        <v>2900</v>
      </c>
      <c r="J1167" s="36" t="s">
        <v>2891</v>
      </c>
      <c r="K1167" s="36" t="s">
        <v>2901</v>
      </c>
      <c r="L1167" s="64" t="s">
        <v>149</v>
      </c>
      <c r="M1167" s="217"/>
      <c r="N1167" s="131"/>
      <c r="O1167" s="64" t="s">
        <v>105</v>
      </c>
      <c r="P1167" s="36" t="s">
        <v>106</v>
      </c>
      <c r="Q1167" s="395" t="s">
        <v>107</v>
      </c>
      <c r="R1167" s="398" t="s">
        <v>2149</v>
      </c>
      <c r="S1167" s="64" t="s">
        <v>109</v>
      </c>
      <c r="T1167" s="36" t="s">
        <v>106</v>
      </c>
      <c r="U1167" s="36" t="s">
        <v>121</v>
      </c>
      <c r="V1167" s="395" t="s">
        <v>111</v>
      </c>
      <c r="W1167" s="36">
        <v>60</v>
      </c>
      <c r="X1167" s="395" t="s">
        <v>112</v>
      </c>
      <c r="Y1167" s="395"/>
      <c r="Z1167" s="395"/>
      <c r="AA1167" s="744"/>
      <c r="AB1167" s="506">
        <v>0</v>
      </c>
      <c r="AC1167" s="401">
        <v>90</v>
      </c>
      <c r="AD1167" s="401">
        <v>10</v>
      </c>
      <c r="AE1167" s="743" t="s">
        <v>128</v>
      </c>
      <c r="AF1167" s="738" t="s">
        <v>114</v>
      </c>
      <c r="AG1167" s="745">
        <v>5</v>
      </c>
      <c r="AH1167" s="745">
        <v>159689.25</v>
      </c>
      <c r="AI1167" s="739">
        <v>798446.25</v>
      </c>
      <c r="AJ1167" s="739">
        <f t="shared" si="66"/>
        <v>894259.8</v>
      </c>
      <c r="AK1167" s="740"/>
      <c r="AL1167" s="741"/>
      <c r="AM1167" s="741"/>
      <c r="AN1167" s="746" t="s">
        <v>115</v>
      </c>
      <c r="AO1167" s="746"/>
      <c r="AP1167" s="746"/>
      <c r="AQ1167" s="36"/>
      <c r="AR1167" s="36"/>
      <c r="AS1167" s="606" t="s">
        <v>2902</v>
      </c>
      <c r="AT1167" s="36"/>
      <c r="AU1167" s="36"/>
      <c r="AV1167" s="36"/>
      <c r="AW1167" s="36"/>
      <c r="AX1167" s="36"/>
      <c r="AY1167" s="36"/>
      <c r="AZ1167" s="395" t="s">
        <v>4711</v>
      </c>
      <c r="BA1167" s="395" t="s">
        <v>4708</v>
      </c>
      <c r="BB1167" s="326"/>
      <c r="BC1167" s="326"/>
      <c r="BD1167" s="106"/>
      <c r="BE1167" s="983">
        <v>1049</v>
      </c>
    </row>
    <row r="1168" spans="1:57" ht="12.95" customHeight="1">
      <c r="A1168" s="60" t="s">
        <v>8481</v>
      </c>
      <c r="B1168" s="213"/>
      <c r="C1168" s="213"/>
      <c r="D1168" s="131">
        <v>220026788</v>
      </c>
      <c r="E1168" s="216" t="s">
        <v>1325</v>
      </c>
      <c r="F1168" s="216"/>
      <c r="G1168" s="217">
        <v>22100415</v>
      </c>
      <c r="H1168" s="145"/>
      <c r="I1168" s="145" t="s">
        <v>2903</v>
      </c>
      <c r="J1168" s="26" t="s">
        <v>2891</v>
      </c>
      <c r="K1168" s="145" t="s">
        <v>2904</v>
      </c>
      <c r="L1168" s="145" t="s">
        <v>149</v>
      </c>
      <c r="M1168" s="146"/>
      <c r="N1168" s="145"/>
      <c r="O1168" s="147" t="s">
        <v>105</v>
      </c>
      <c r="P1168" s="147" t="s">
        <v>106</v>
      </c>
      <c r="Q1168" s="145" t="s">
        <v>107</v>
      </c>
      <c r="R1168" s="182" t="s">
        <v>1092</v>
      </c>
      <c r="S1168" s="145" t="s">
        <v>109</v>
      </c>
      <c r="T1168" s="147" t="s">
        <v>106</v>
      </c>
      <c r="U1168" s="145" t="s">
        <v>121</v>
      </c>
      <c r="V1168" s="145" t="s">
        <v>111</v>
      </c>
      <c r="W1168" s="147">
        <v>60</v>
      </c>
      <c r="X1168" s="26" t="s">
        <v>112</v>
      </c>
      <c r="Y1168" s="147"/>
      <c r="Z1168" s="147"/>
      <c r="AA1168" s="147"/>
      <c r="AB1168" s="148"/>
      <c r="AC1168" s="149">
        <v>90</v>
      </c>
      <c r="AD1168" s="149">
        <v>10</v>
      </c>
      <c r="AE1168" s="150" t="s">
        <v>128</v>
      </c>
      <c r="AF1168" s="145" t="s">
        <v>114</v>
      </c>
      <c r="AG1168" s="151">
        <v>14</v>
      </c>
      <c r="AH1168" s="80">
        <v>78760</v>
      </c>
      <c r="AI1168" s="152">
        <f>AG1168*AH1168</f>
        <v>1102640</v>
      </c>
      <c r="AJ1168" s="153">
        <f t="shared" si="66"/>
        <v>1234956.8</v>
      </c>
      <c r="AK1168" s="154"/>
      <c r="AL1168" s="154"/>
      <c r="AM1168" s="154"/>
      <c r="AN1168" s="155" t="s">
        <v>115</v>
      </c>
      <c r="AO1168" s="145"/>
      <c r="AP1168" s="145"/>
      <c r="AQ1168" s="145"/>
      <c r="AR1168" s="145"/>
      <c r="AS1168" s="26" t="s">
        <v>2905</v>
      </c>
      <c r="AT1168" s="145"/>
      <c r="AU1168" s="145"/>
      <c r="AV1168" s="145"/>
      <c r="AW1168" s="75"/>
      <c r="AX1168" s="75"/>
      <c r="AY1168" s="75"/>
      <c r="AZ1168" s="75"/>
      <c r="BA1168" s="76"/>
      <c r="BB1168" s="156"/>
      <c r="BC1168" s="156"/>
      <c r="BD1168" s="156"/>
      <c r="BE1168" s="983">
        <v>1050</v>
      </c>
    </row>
    <row r="1169" spans="1:57" ht="12.95" customHeight="1">
      <c r="A1169" s="60" t="s">
        <v>8481</v>
      </c>
      <c r="B1169" s="213"/>
      <c r="C1169" s="213"/>
      <c r="D1169" s="131">
        <v>220027914</v>
      </c>
      <c r="E1169" s="216" t="s">
        <v>1310</v>
      </c>
      <c r="F1169" s="216"/>
      <c r="G1169" s="217">
        <v>22100498</v>
      </c>
      <c r="H1169" s="145"/>
      <c r="I1169" s="145" t="s">
        <v>2906</v>
      </c>
      <c r="J1169" s="26" t="s">
        <v>2891</v>
      </c>
      <c r="K1169" s="145" t="s">
        <v>2907</v>
      </c>
      <c r="L1169" s="145" t="s">
        <v>149</v>
      </c>
      <c r="M1169" s="146"/>
      <c r="N1169" s="145"/>
      <c r="O1169" s="147" t="s">
        <v>105</v>
      </c>
      <c r="P1169" s="147" t="s">
        <v>106</v>
      </c>
      <c r="Q1169" s="145" t="s">
        <v>107</v>
      </c>
      <c r="R1169" s="182" t="s">
        <v>2149</v>
      </c>
      <c r="S1169" s="145" t="s">
        <v>109</v>
      </c>
      <c r="T1169" s="147" t="s">
        <v>106</v>
      </c>
      <c r="U1169" s="145" t="s">
        <v>121</v>
      </c>
      <c r="V1169" s="145" t="s">
        <v>111</v>
      </c>
      <c r="W1169" s="147">
        <v>60</v>
      </c>
      <c r="X1169" s="26" t="s">
        <v>112</v>
      </c>
      <c r="Y1169" s="147"/>
      <c r="Z1169" s="147"/>
      <c r="AA1169" s="147"/>
      <c r="AB1169" s="148"/>
      <c r="AC1169" s="149">
        <v>90</v>
      </c>
      <c r="AD1169" s="149">
        <v>10</v>
      </c>
      <c r="AE1169" s="150" t="s">
        <v>128</v>
      </c>
      <c r="AF1169" s="145" t="s">
        <v>114</v>
      </c>
      <c r="AG1169" s="151">
        <v>123</v>
      </c>
      <c r="AH1169" s="80">
        <v>138300</v>
      </c>
      <c r="AI1169" s="32">
        <v>0</v>
      </c>
      <c r="AJ1169" s="33">
        <f t="shared" si="66"/>
        <v>0</v>
      </c>
      <c r="AK1169" s="154"/>
      <c r="AL1169" s="154"/>
      <c r="AM1169" s="154"/>
      <c r="AN1169" s="155" t="s">
        <v>115</v>
      </c>
      <c r="AO1169" s="145"/>
      <c r="AP1169" s="145"/>
      <c r="AQ1169" s="145"/>
      <c r="AR1169" s="145"/>
      <c r="AS1169" s="26" t="s">
        <v>2908</v>
      </c>
      <c r="AT1169" s="145"/>
      <c r="AU1169" s="145"/>
      <c r="AV1169" s="145"/>
      <c r="AW1169" s="75"/>
      <c r="AX1169" s="75"/>
      <c r="AY1169" s="75"/>
      <c r="AZ1169" s="75"/>
      <c r="BA1169" s="76"/>
      <c r="BB1169" s="156"/>
      <c r="BC1169" s="156"/>
      <c r="BD1169" s="156"/>
      <c r="BE1169" s="983">
        <v>1051</v>
      </c>
    </row>
    <row r="1170" spans="1:57" ht="12.95" customHeight="1">
      <c r="A1170" s="60" t="s">
        <v>8481</v>
      </c>
      <c r="B1170" s="524"/>
      <c r="C1170" s="524"/>
      <c r="D1170" s="98">
        <v>220027914</v>
      </c>
      <c r="E1170" s="521" t="s">
        <v>4939</v>
      </c>
      <c r="F1170" s="521"/>
      <c r="G1170" s="524"/>
      <c r="H1170" s="524"/>
      <c r="I1170" s="36" t="s">
        <v>2906</v>
      </c>
      <c r="J1170" s="36" t="s">
        <v>2891</v>
      </c>
      <c r="K1170" s="36" t="s">
        <v>2907</v>
      </c>
      <c r="L1170" s="64" t="s">
        <v>149</v>
      </c>
      <c r="M1170" s="217"/>
      <c r="N1170" s="131"/>
      <c r="O1170" s="64" t="s">
        <v>105</v>
      </c>
      <c r="P1170" s="36" t="s">
        <v>106</v>
      </c>
      <c r="Q1170" s="395" t="s">
        <v>107</v>
      </c>
      <c r="R1170" s="398" t="s">
        <v>2149</v>
      </c>
      <c r="S1170" s="64" t="s">
        <v>109</v>
      </c>
      <c r="T1170" s="36" t="s">
        <v>106</v>
      </c>
      <c r="U1170" s="36" t="s">
        <v>121</v>
      </c>
      <c r="V1170" s="395" t="s">
        <v>111</v>
      </c>
      <c r="W1170" s="36">
        <v>60</v>
      </c>
      <c r="X1170" s="395" t="s">
        <v>112</v>
      </c>
      <c r="Y1170" s="395"/>
      <c r="Z1170" s="395"/>
      <c r="AA1170" s="744"/>
      <c r="AB1170" s="506">
        <v>0</v>
      </c>
      <c r="AC1170" s="401">
        <v>90</v>
      </c>
      <c r="AD1170" s="401">
        <v>10</v>
      </c>
      <c r="AE1170" s="743" t="s">
        <v>128</v>
      </c>
      <c r="AF1170" s="738" t="s">
        <v>114</v>
      </c>
      <c r="AG1170" s="745">
        <v>104</v>
      </c>
      <c r="AH1170" s="745">
        <v>138300</v>
      </c>
      <c r="AI1170" s="739">
        <v>14383200</v>
      </c>
      <c r="AJ1170" s="739">
        <f t="shared" si="66"/>
        <v>16109184.000000002</v>
      </c>
      <c r="AK1170" s="740"/>
      <c r="AL1170" s="741"/>
      <c r="AM1170" s="741"/>
      <c r="AN1170" s="746" t="s">
        <v>115</v>
      </c>
      <c r="AO1170" s="746"/>
      <c r="AP1170" s="746"/>
      <c r="AQ1170" s="36"/>
      <c r="AR1170" s="36"/>
      <c r="AS1170" s="606" t="s">
        <v>2908</v>
      </c>
      <c r="AT1170" s="36"/>
      <c r="AU1170" s="36"/>
      <c r="AV1170" s="36"/>
      <c r="AW1170" s="36"/>
      <c r="AX1170" s="36"/>
      <c r="AY1170" s="36"/>
      <c r="AZ1170" s="395" t="s">
        <v>4713</v>
      </c>
      <c r="BA1170" s="395" t="s">
        <v>4708</v>
      </c>
      <c r="BB1170" s="326"/>
      <c r="BC1170" s="326"/>
      <c r="BD1170" s="106"/>
      <c r="BE1170" s="983">
        <v>1052</v>
      </c>
    </row>
    <row r="1171" spans="1:57" ht="12.95" customHeight="1">
      <c r="A1171" s="60" t="s">
        <v>8481</v>
      </c>
      <c r="B1171" s="213"/>
      <c r="C1171" s="213"/>
      <c r="D1171" s="131">
        <v>220023135</v>
      </c>
      <c r="E1171" s="216" t="s">
        <v>1311</v>
      </c>
      <c r="F1171" s="216"/>
      <c r="G1171" s="217">
        <v>22100499</v>
      </c>
      <c r="H1171" s="145"/>
      <c r="I1171" s="145" t="s">
        <v>2909</v>
      </c>
      <c r="J1171" s="26" t="s">
        <v>2891</v>
      </c>
      <c r="K1171" s="145" t="s">
        <v>2910</v>
      </c>
      <c r="L1171" s="145" t="s">
        <v>149</v>
      </c>
      <c r="M1171" s="146"/>
      <c r="N1171" s="145"/>
      <c r="O1171" s="147" t="s">
        <v>105</v>
      </c>
      <c r="P1171" s="147" t="s">
        <v>106</v>
      </c>
      <c r="Q1171" s="145" t="s">
        <v>107</v>
      </c>
      <c r="R1171" s="182" t="s">
        <v>2149</v>
      </c>
      <c r="S1171" s="145" t="s">
        <v>109</v>
      </c>
      <c r="T1171" s="147" t="s">
        <v>106</v>
      </c>
      <c r="U1171" s="145" t="s">
        <v>121</v>
      </c>
      <c r="V1171" s="145" t="s">
        <v>111</v>
      </c>
      <c r="W1171" s="147">
        <v>60</v>
      </c>
      <c r="X1171" s="26" t="s">
        <v>112</v>
      </c>
      <c r="Y1171" s="147"/>
      <c r="Z1171" s="147"/>
      <c r="AA1171" s="147"/>
      <c r="AB1171" s="148"/>
      <c r="AC1171" s="149">
        <v>90</v>
      </c>
      <c r="AD1171" s="149">
        <v>10</v>
      </c>
      <c r="AE1171" s="150" t="s">
        <v>128</v>
      </c>
      <c r="AF1171" s="145" t="s">
        <v>114</v>
      </c>
      <c r="AG1171" s="151">
        <v>10</v>
      </c>
      <c r="AH1171" s="80">
        <v>18245</v>
      </c>
      <c r="AI1171" s="152">
        <f>AG1171*AH1171</f>
        <v>182450</v>
      </c>
      <c r="AJ1171" s="153">
        <f t="shared" si="66"/>
        <v>204344.00000000003</v>
      </c>
      <c r="AK1171" s="154"/>
      <c r="AL1171" s="154"/>
      <c r="AM1171" s="154"/>
      <c r="AN1171" s="155" t="s">
        <v>115</v>
      </c>
      <c r="AO1171" s="145"/>
      <c r="AP1171" s="145"/>
      <c r="AQ1171" s="145"/>
      <c r="AR1171" s="145"/>
      <c r="AS1171" s="26" t="s">
        <v>2911</v>
      </c>
      <c r="AT1171" s="145"/>
      <c r="AU1171" s="145"/>
      <c r="AV1171" s="145"/>
      <c r="AW1171" s="75"/>
      <c r="AX1171" s="75"/>
      <c r="AY1171" s="75"/>
      <c r="AZ1171" s="75"/>
      <c r="BA1171" s="76"/>
      <c r="BB1171" s="156"/>
      <c r="BC1171" s="156"/>
      <c r="BD1171" s="156"/>
      <c r="BE1171" s="983">
        <v>1053</v>
      </c>
    </row>
    <row r="1172" spans="1:57" ht="12.95" customHeight="1">
      <c r="A1172" s="60" t="s">
        <v>8481</v>
      </c>
      <c r="B1172" s="213"/>
      <c r="C1172" s="213"/>
      <c r="D1172" s="131">
        <v>220030252</v>
      </c>
      <c r="E1172" s="216" t="s">
        <v>1312</v>
      </c>
      <c r="F1172" s="216"/>
      <c r="G1172" s="217">
        <v>22100500</v>
      </c>
      <c r="H1172" s="145"/>
      <c r="I1172" s="145" t="s">
        <v>2912</v>
      </c>
      <c r="J1172" s="26" t="s">
        <v>2891</v>
      </c>
      <c r="K1172" s="145" t="s">
        <v>2913</v>
      </c>
      <c r="L1172" s="145" t="s">
        <v>149</v>
      </c>
      <c r="M1172" s="146"/>
      <c r="N1172" s="145"/>
      <c r="O1172" s="147" t="s">
        <v>105</v>
      </c>
      <c r="P1172" s="147" t="s">
        <v>106</v>
      </c>
      <c r="Q1172" s="145" t="s">
        <v>107</v>
      </c>
      <c r="R1172" s="182" t="s">
        <v>2149</v>
      </c>
      <c r="S1172" s="145" t="s">
        <v>109</v>
      </c>
      <c r="T1172" s="147" t="s">
        <v>106</v>
      </c>
      <c r="U1172" s="145" t="s">
        <v>121</v>
      </c>
      <c r="V1172" s="145" t="s">
        <v>111</v>
      </c>
      <c r="W1172" s="147">
        <v>60</v>
      </c>
      <c r="X1172" s="26" t="s">
        <v>112</v>
      </c>
      <c r="Y1172" s="147"/>
      <c r="Z1172" s="147"/>
      <c r="AA1172" s="147"/>
      <c r="AB1172" s="148"/>
      <c r="AC1172" s="149">
        <v>90</v>
      </c>
      <c r="AD1172" s="149">
        <v>10</v>
      </c>
      <c r="AE1172" s="150" t="s">
        <v>128</v>
      </c>
      <c r="AF1172" s="145" t="s">
        <v>114</v>
      </c>
      <c r="AG1172" s="151">
        <v>2</v>
      </c>
      <c r="AH1172" s="80">
        <v>37095</v>
      </c>
      <c r="AI1172" s="152">
        <f>AG1172*AH1172</f>
        <v>74190</v>
      </c>
      <c r="AJ1172" s="153">
        <f t="shared" si="66"/>
        <v>83092.800000000003</v>
      </c>
      <c r="AK1172" s="154"/>
      <c r="AL1172" s="154"/>
      <c r="AM1172" s="154"/>
      <c r="AN1172" s="155" t="s">
        <v>115</v>
      </c>
      <c r="AO1172" s="145"/>
      <c r="AP1172" s="145"/>
      <c r="AQ1172" s="145"/>
      <c r="AR1172" s="145"/>
      <c r="AS1172" s="26" t="s">
        <v>2914</v>
      </c>
      <c r="AT1172" s="145"/>
      <c r="AU1172" s="145"/>
      <c r="AV1172" s="145"/>
      <c r="AW1172" s="75"/>
      <c r="AX1172" s="75"/>
      <c r="AY1172" s="75"/>
      <c r="AZ1172" s="75"/>
      <c r="BA1172" s="76"/>
      <c r="BB1172" s="156"/>
      <c r="BC1172" s="156"/>
      <c r="BD1172" s="156"/>
      <c r="BE1172" s="983">
        <v>1054</v>
      </c>
    </row>
    <row r="1173" spans="1:57" ht="12.95" customHeight="1">
      <c r="A1173" s="60" t="s">
        <v>8481</v>
      </c>
      <c r="B1173" s="213"/>
      <c r="C1173" s="213"/>
      <c r="D1173" s="131">
        <v>220000602</v>
      </c>
      <c r="E1173" s="216" t="s">
        <v>1318</v>
      </c>
      <c r="F1173" s="216"/>
      <c r="G1173" s="217">
        <v>22100501</v>
      </c>
      <c r="H1173" s="145"/>
      <c r="I1173" s="145" t="s">
        <v>2915</v>
      </c>
      <c r="J1173" s="26" t="s">
        <v>2891</v>
      </c>
      <c r="K1173" s="145" t="s">
        <v>2916</v>
      </c>
      <c r="L1173" s="145" t="s">
        <v>149</v>
      </c>
      <c r="M1173" s="146"/>
      <c r="N1173" s="145"/>
      <c r="O1173" s="147" t="s">
        <v>105</v>
      </c>
      <c r="P1173" s="147" t="s">
        <v>106</v>
      </c>
      <c r="Q1173" s="145" t="s">
        <v>107</v>
      </c>
      <c r="R1173" s="182" t="s">
        <v>2149</v>
      </c>
      <c r="S1173" s="145" t="s">
        <v>109</v>
      </c>
      <c r="T1173" s="147" t="s">
        <v>106</v>
      </c>
      <c r="U1173" s="145" t="s">
        <v>121</v>
      </c>
      <c r="V1173" s="145" t="s">
        <v>111</v>
      </c>
      <c r="W1173" s="147">
        <v>60</v>
      </c>
      <c r="X1173" s="26" t="s">
        <v>112</v>
      </c>
      <c r="Y1173" s="147"/>
      <c r="Z1173" s="147"/>
      <c r="AA1173" s="147"/>
      <c r="AB1173" s="148"/>
      <c r="AC1173" s="149">
        <v>90</v>
      </c>
      <c r="AD1173" s="149">
        <v>10</v>
      </c>
      <c r="AE1173" s="150" t="s">
        <v>128</v>
      </c>
      <c r="AF1173" s="145" t="s">
        <v>114</v>
      </c>
      <c r="AG1173" s="151">
        <v>10</v>
      </c>
      <c r="AH1173" s="80">
        <v>152470</v>
      </c>
      <c r="AI1173" s="32">
        <v>0</v>
      </c>
      <c r="AJ1173" s="33">
        <f t="shared" si="66"/>
        <v>0</v>
      </c>
      <c r="AK1173" s="154"/>
      <c r="AL1173" s="154"/>
      <c r="AM1173" s="154"/>
      <c r="AN1173" s="155" t="s">
        <v>115</v>
      </c>
      <c r="AO1173" s="145"/>
      <c r="AP1173" s="145"/>
      <c r="AQ1173" s="145"/>
      <c r="AR1173" s="145"/>
      <c r="AS1173" s="26" t="s">
        <v>2917</v>
      </c>
      <c r="AT1173" s="145"/>
      <c r="AU1173" s="145"/>
      <c r="AV1173" s="145"/>
      <c r="AW1173" s="75"/>
      <c r="AX1173" s="75"/>
      <c r="AY1173" s="75"/>
      <c r="AZ1173" s="75"/>
      <c r="BA1173" s="76"/>
      <c r="BB1173" s="156"/>
      <c r="BC1173" s="156"/>
      <c r="BD1173" s="156"/>
      <c r="BE1173" s="983">
        <v>1055</v>
      </c>
    </row>
    <row r="1174" spans="1:57" ht="12.95" customHeight="1">
      <c r="A1174" s="60" t="s">
        <v>8481</v>
      </c>
      <c r="B1174" s="524"/>
      <c r="C1174" s="524"/>
      <c r="D1174" s="98">
        <v>220000602</v>
      </c>
      <c r="E1174" s="521" t="s">
        <v>4945</v>
      </c>
      <c r="F1174" s="521"/>
      <c r="G1174" s="524"/>
      <c r="H1174" s="524"/>
      <c r="I1174" s="36" t="s">
        <v>2915</v>
      </c>
      <c r="J1174" s="36" t="s">
        <v>2891</v>
      </c>
      <c r="K1174" s="36" t="s">
        <v>2916</v>
      </c>
      <c r="L1174" s="64" t="s">
        <v>149</v>
      </c>
      <c r="M1174" s="217"/>
      <c r="N1174" s="131"/>
      <c r="O1174" s="64" t="s">
        <v>105</v>
      </c>
      <c r="P1174" s="36" t="s">
        <v>106</v>
      </c>
      <c r="Q1174" s="395" t="s">
        <v>107</v>
      </c>
      <c r="R1174" s="398" t="s">
        <v>2149</v>
      </c>
      <c r="S1174" s="64" t="s">
        <v>109</v>
      </c>
      <c r="T1174" s="36" t="s">
        <v>106</v>
      </c>
      <c r="U1174" s="36" t="s">
        <v>121</v>
      </c>
      <c r="V1174" s="395" t="s">
        <v>111</v>
      </c>
      <c r="W1174" s="36">
        <v>60</v>
      </c>
      <c r="X1174" s="395" t="s">
        <v>112</v>
      </c>
      <c r="Y1174" s="395"/>
      <c r="Z1174" s="395"/>
      <c r="AA1174" s="744"/>
      <c r="AB1174" s="506">
        <v>0</v>
      </c>
      <c r="AC1174" s="401">
        <v>90</v>
      </c>
      <c r="AD1174" s="401">
        <v>10</v>
      </c>
      <c r="AE1174" s="743" t="s">
        <v>128</v>
      </c>
      <c r="AF1174" s="738" t="s">
        <v>114</v>
      </c>
      <c r="AG1174" s="745">
        <v>20</v>
      </c>
      <c r="AH1174" s="745">
        <v>152470</v>
      </c>
      <c r="AI1174" s="739">
        <v>3049400</v>
      </c>
      <c r="AJ1174" s="739">
        <f t="shared" si="66"/>
        <v>3415328.0000000005</v>
      </c>
      <c r="AK1174" s="740"/>
      <c r="AL1174" s="741"/>
      <c r="AM1174" s="741"/>
      <c r="AN1174" s="746" t="s">
        <v>115</v>
      </c>
      <c r="AO1174" s="746"/>
      <c r="AP1174" s="746"/>
      <c r="AQ1174" s="36"/>
      <c r="AR1174" s="36"/>
      <c r="AS1174" s="606" t="s">
        <v>2917</v>
      </c>
      <c r="AT1174" s="36"/>
      <c r="AU1174" s="36"/>
      <c r="AV1174" s="36"/>
      <c r="AW1174" s="36"/>
      <c r="AX1174" s="36"/>
      <c r="AY1174" s="36"/>
      <c r="AZ1174" s="395" t="s">
        <v>4713</v>
      </c>
      <c r="BA1174" s="395" t="s">
        <v>4708</v>
      </c>
      <c r="BB1174" s="326"/>
      <c r="BC1174" s="326"/>
      <c r="BD1174" s="106"/>
      <c r="BE1174" s="983">
        <v>1056</v>
      </c>
    </row>
    <row r="1175" spans="1:57" ht="12.95" customHeight="1">
      <c r="A1175" s="60" t="s">
        <v>8481</v>
      </c>
      <c r="B1175" s="213"/>
      <c r="C1175" s="213"/>
      <c r="D1175" s="131">
        <v>220023136</v>
      </c>
      <c r="E1175" s="216" t="s">
        <v>1319</v>
      </c>
      <c r="F1175" s="216"/>
      <c r="G1175" s="217">
        <v>22100502</v>
      </c>
      <c r="H1175" s="145"/>
      <c r="I1175" s="145" t="s">
        <v>2918</v>
      </c>
      <c r="J1175" s="26" t="s">
        <v>2891</v>
      </c>
      <c r="K1175" s="145" t="s">
        <v>2919</v>
      </c>
      <c r="L1175" s="145" t="s">
        <v>149</v>
      </c>
      <c r="M1175" s="146"/>
      <c r="N1175" s="145"/>
      <c r="O1175" s="147" t="s">
        <v>105</v>
      </c>
      <c r="P1175" s="147" t="s">
        <v>106</v>
      </c>
      <c r="Q1175" s="145" t="s">
        <v>107</v>
      </c>
      <c r="R1175" s="182" t="s">
        <v>2149</v>
      </c>
      <c r="S1175" s="145" t="s">
        <v>109</v>
      </c>
      <c r="T1175" s="147" t="s">
        <v>106</v>
      </c>
      <c r="U1175" s="145" t="s">
        <v>121</v>
      </c>
      <c r="V1175" s="145" t="s">
        <v>111</v>
      </c>
      <c r="W1175" s="147">
        <v>60</v>
      </c>
      <c r="X1175" s="26" t="s">
        <v>112</v>
      </c>
      <c r="Y1175" s="147"/>
      <c r="Z1175" s="147"/>
      <c r="AA1175" s="147"/>
      <c r="AB1175" s="148"/>
      <c r="AC1175" s="149">
        <v>90</v>
      </c>
      <c r="AD1175" s="149">
        <v>10</v>
      </c>
      <c r="AE1175" s="150" t="s">
        <v>128</v>
      </c>
      <c r="AF1175" s="145" t="s">
        <v>114</v>
      </c>
      <c r="AG1175" s="151">
        <v>3</v>
      </c>
      <c r="AH1175" s="80">
        <v>59195</v>
      </c>
      <c r="AI1175" s="905">
        <v>0</v>
      </c>
      <c r="AJ1175" s="905">
        <v>0</v>
      </c>
      <c r="AK1175" s="154"/>
      <c r="AL1175" s="154"/>
      <c r="AM1175" s="154"/>
      <c r="AN1175" s="155" t="s">
        <v>115</v>
      </c>
      <c r="AO1175" s="996"/>
      <c r="AP1175" s="145"/>
      <c r="AQ1175" s="145"/>
      <c r="AR1175" s="145"/>
      <c r="AS1175" s="26" t="s">
        <v>2920</v>
      </c>
      <c r="AT1175" s="145"/>
      <c r="AU1175" s="145"/>
      <c r="AV1175" s="145"/>
      <c r="AW1175" s="75"/>
      <c r="AX1175" s="75"/>
      <c r="AY1175" s="75"/>
      <c r="AZ1175" s="75"/>
      <c r="BA1175" s="76"/>
      <c r="BB1175" s="381"/>
      <c r="BC1175" s="156"/>
      <c r="BD1175" s="156"/>
      <c r="BE1175" s="983">
        <v>1057</v>
      </c>
    </row>
    <row r="1176" spans="1:57" ht="12.95" customHeight="1">
      <c r="A1176" s="621" t="s">
        <v>8864</v>
      </c>
      <c r="B1176" s="529"/>
      <c r="C1176" s="529"/>
      <c r="D1176" s="965">
        <v>220023136</v>
      </c>
      <c r="E1176" s="1255" t="s">
        <v>9137</v>
      </c>
      <c r="F1176" s="1255" t="s">
        <v>1319</v>
      </c>
      <c r="G1176" s="529"/>
      <c r="H1176" s="529"/>
      <c r="I1176" s="530" t="s">
        <v>2918</v>
      </c>
      <c r="J1176" s="530" t="s">
        <v>2891</v>
      </c>
      <c r="K1176" s="530" t="s">
        <v>2919</v>
      </c>
      <c r="L1176" s="1262" t="s">
        <v>149</v>
      </c>
      <c r="M1176" s="321"/>
      <c r="N1176" s="530"/>
      <c r="O1176" s="1263" t="s">
        <v>105</v>
      </c>
      <c r="P1176" s="321" t="s">
        <v>106</v>
      </c>
      <c r="Q1176" s="530" t="s">
        <v>107</v>
      </c>
      <c r="R1176" s="321" t="s">
        <v>1155</v>
      </c>
      <c r="S1176" s="530" t="s">
        <v>109</v>
      </c>
      <c r="T1176" s="321" t="s">
        <v>106</v>
      </c>
      <c r="U1176" s="530" t="s">
        <v>121</v>
      </c>
      <c r="V1176" s="530" t="s">
        <v>111</v>
      </c>
      <c r="W1176" s="321">
        <v>60</v>
      </c>
      <c r="X1176" s="530" t="s">
        <v>112</v>
      </c>
      <c r="Y1176" s="321"/>
      <c r="Z1176" s="321"/>
      <c r="AA1176" s="321"/>
      <c r="AB1176" s="321"/>
      <c r="AC1176" s="530">
        <v>90</v>
      </c>
      <c r="AD1176" s="530">
        <v>10</v>
      </c>
      <c r="AE1176" s="618" t="s">
        <v>128</v>
      </c>
      <c r="AF1176" s="530" t="s">
        <v>114</v>
      </c>
      <c r="AG1176" s="618">
        <v>3</v>
      </c>
      <c r="AH1176" s="960">
        <v>59195</v>
      </c>
      <c r="AI1176" s="620">
        <v>177585</v>
      </c>
      <c r="AJ1176" s="620">
        <v>198895.2</v>
      </c>
      <c r="AK1176" s="619"/>
      <c r="AL1176" s="620"/>
      <c r="AM1176" s="620"/>
      <c r="AN1176" s="621" t="s">
        <v>115</v>
      </c>
      <c r="AO1176" s="1856"/>
      <c r="AP1176" s="530"/>
      <c r="AQ1176" s="530"/>
      <c r="AR1176" s="530"/>
      <c r="AS1176" s="530" t="s">
        <v>2920</v>
      </c>
      <c r="AT1176" s="530"/>
      <c r="AU1176" s="530"/>
      <c r="AV1176" s="530"/>
      <c r="AW1176" s="530"/>
      <c r="AX1176" s="530"/>
      <c r="AY1176" s="530"/>
      <c r="AZ1176" s="621" t="s">
        <v>7606</v>
      </c>
      <c r="BA1176" s="621"/>
      <c r="BB1176" s="254"/>
      <c r="BD1176" s="1" t="e">
        <f>VLOOKUP($F$2877:$F$3305,$E$17:$BE$2871,53,0)</f>
        <v>#VALUE!</v>
      </c>
      <c r="BE1176" s="979" t="e">
        <f>BD1176+0.5</f>
        <v>#VALUE!</v>
      </c>
    </row>
    <row r="1177" spans="1:57" ht="12.95" customHeight="1">
      <c r="A1177" s="60" t="s">
        <v>8481</v>
      </c>
      <c r="B1177" s="213"/>
      <c r="C1177" s="213"/>
      <c r="D1177" s="131">
        <v>220000702</v>
      </c>
      <c r="E1177" s="216" t="s">
        <v>1323</v>
      </c>
      <c r="F1177" s="216"/>
      <c r="G1177" s="217">
        <v>22100714</v>
      </c>
      <c r="H1177" s="145"/>
      <c r="I1177" s="145" t="s">
        <v>2921</v>
      </c>
      <c r="J1177" s="26" t="s">
        <v>2891</v>
      </c>
      <c r="K1177" s="26" t="s">
        <v>2922</v>
      </c>
      <c r="L1177" s="145" t="s">
        <v>149</v>
      </c>
      <c r="M1177" s="146"/>
      <c r="N1177" s="145"/>
      <c r="O1177" s="147" t="s">
        <v>105</v>
      </c>
      <c r="P1177" s="147" t="s">
        <v>106</v>
      </c>
      <c r="Q1177" s="145" t="s">
        <v>107</v>
      </c>
      <c r="R1177" s="182" t="s">
        <v>2134</v>
      </c>
      <c r="S1177" s="145" t="s">
        <v>109</v>
      </c>
      <c r="T1177" s="147" t="s">
        <v>106</v>
      </c>
      <c r="U1177" s="145" t="s">
        <v>121</v>
      </c>
      <c r="V1177" s="145" t="s">
        <v>111</v>
      </c>
      <c r="W1177" s="147">
        <v>60</v>
      </c>
      <c r="X1177" s="26" t="s">
        <v>112</v>
      </c>
      <c r="Y1177" s="147"/>
      <c r="Z1177" s="147"/>
      <c r="AA1177" s="147"/>
      <c r="AB1177" s="148"/>
      <c r="AC1177" s="149">
        <v>90</v>
      </c>
      <c r="AD1177" s="149">
        <v>10</v>
      </c>
      <c r="AE1177" s="150" t="s">
        <v>128</v>
      </c>
      <c r="AF1177" s="145" t="s">
        <v>114</v>
      </c>
      <c r="AG1177" s="151">
        <v>2</v>
      </c>
      <c r="AH1177" s="80">
        <v>434570</v>
      </c>
      <c r="AI1177" s="32">
        <v>0</v>
      </c>
      <c r="AJ1177" s="33">
        <f t="shared" ref="AJ1177:AJ1187" si="67">AI1177*1.12</f>
        <v>0</v>
      </c>
      <c r="AK1177" s="154"/>
      <c r="AL1177" s="154"/>
      <c r="AM1177" s="154"/>
      <c r="AN1177" s="155" t="s">
        <v>115</v>
      </c>
      <c r="AO1177" s="996"/>
      <c r="AP1177" s="145"/>
      <c r="AQ1177" s="145"/>
      <c r="AR1177" s="145"/>
      <c r="AS1177" s="26" t="s">
        <v>2923</v>
      </c>
      <c r="AT1177" s="145"/>
      <c r="AU1177" s="145"/>
      <c r="AV1177" s="145"/>
      <c r="AW1177" s="75"/>
      <c r="AX1177" s="75"/>
      <c r="AY1177" s="75"/>
      <c r="AZ1177" s="75"/>
      <c r="BA1177" s="76"/>
      <c r="BB1177" s="381"/>
      <c r="BC1177" s="156"/>
      <c r="BD1177" s="156"/>
      <c r="BE1177" s="983">
        <v>1058</v>
      </c>
    </row>
    <row r="1178" spans="1:57" ht="12.95" customHeight="1">
      <c r="A1178" s="60" t="s">
        <v>8481</v>
      </c>
      <c r="B1178" s="524"/>
      <c r="C1178" s="524"/>
      <c r="D1178" s="98">
        <v>220000702</v>
      </c>
      <c r="E1178" s="521" t="s">
        <v>4948</v>
      </c>
      <c r="F1178" s="521"/>
      <c r="G1178" s="524"/>
      <c r="H1178" s="524"/>
      <c r="I1178" s="36" t="s">
        <v>2921</v>
      </c>
      <c r="J1178" s="36" t="s">
        <v>2891</v>
      </c>
      <c r="K1178" s="36" t="s">
        <v>2922</v>
      </c>
      <c r="L1178" s="64" t="s">
        <v>149</v>
      </c>
      <c r="M1178" s="217"/>
      <c r="N1178" s="131"/>
      <c r="O1178" s="64" t="s">
        <v>105</v>
      </c>
      <c r="P1178" s="36" t="s">
        <v>106</v>
      </c>
      <c r="Q1178" s="395" t="s">
        <v>107</v>
      </c>
      <c r="R1178" s="398" t="s">
        <v>2134</v>
      </c>
      <c r="S1178" s="64" t="s">
        <v>109</v>
      </c>
      <c r="T1178" s="36" t="s">
        <v>106</v>
      </c>
      <c r="U1178" s="36" t="s">
        <v>121</v>
      </c>
      <c r="V1178" s="395" t="s">
        <v>111</v>
      </c>
      <c r="W1178" s="36">
        <v>60</v>
      </c>
      <c r="X1178" s="395" t="s">
        <v>112</v>
      </c>
      <c r="Y1178" s="395"/>
      <c r="Z1178" s="395"/>
      <c r="AA1178" s="744"/>
      <c r="AB1178" s="506">
        <v>0</v>
      </c>
      <c r="AC1178" s="401">
        <v>90</v>
      </c>
      <c r="AD1178" s="401">
        <v>10</v>
      </c>
      <c r="AE1178" s="743" t="s">
        <v>128</v>
      </c>
      <c r="AF1178" s="738" t="s">
        <v>114</v>
      </c>
      <c r="AG1178" s="745">
        <v>3</v>
      </c>
      <c r="AH1178" s="745">
        <v>434570</v>
      </c>
      <c r="AI1178" s="739">
        <v>1303710</v>
      </c>
      <c r="AJ1178" s="739">
        <f t="shared" si="67"/>
        <v>1460155.2000000002</v>
      </c>
      <c r="AK1178" s="740"/>
      <c r="AL1178" s="741"/>
      <c r="AM1178" s="741"/>
      <c r="AN1178" s="746" t="s">
        <v>115</v>
      </c>
      <c r="AO1178" s="746"/>
      <c r="AP1178" s="746"/>
      <c r="AQ1178" s="36"/>
      <c r="AR1178" s="36"/>
      <c r="AS1178" s="606" t="s">
        <v>2923</v>
      </c>
      <c r="AT1178" s="36"/>
      <c r="AU1178" s="36"/>
      <c r="AV1178" s="36"/>
      <c r="AW1178" s="36"/>
      <c r="AX1178" s="36"/>
      <c r="AY1178" s="36"/>
      <c r="AZ1178" s="395" t="s">
        <v>4713</v>
      </c>
      <c r="BA1178" s="395" t="s">
        <v>4708</v>
      </c>
      <c r="BB1178" s="326"/>
      <c r="BC1178" s="326"/>
      <c r="BD1178" s="106"/>
      <c r="BE1178" s="983">
        <v>1059</v>
      </c>
    </row>
    <row r="1179" spans="1:57" ht="12.95" customHeight="1">
      <c r="A1179" s="60" t="s">
        <v>8481</v>
      </c>
      <c r="B1179" s="213"/>
      <c r="C1179" s="213"/>
      <c r="D1179" s="131">
        <v>220000671</v>
      </c>
      <c r="E1179" s="216" t="s">
        <v>1315</v>
      </c>
      <c r="F1179" s="216"/>
      <c r="G1179" s="217">
        <v>22100547</v>
      </c>
      <c r="H1179" s="145"/>
      <c r="I1179" s="145" t="s">
        <v>2924</v>
      </c>
      <c r="J1179" s="26" t="s">
        <v>2891</v>
      </c>
      <c r="K1179" s="145" t="s">
        <v>2925</v>
      </c>
      <c r="L1179" s="145" t="s">
        <v>149</v>
      </c>
      <c r="M1179" s="146"/>
      <c r="N1179" s="145"/>
      <c r="O1179" s="147" t="s">
        <v>105</v>
      </c>
      <c r="P1179" s="147" t="s">
        <v>106</v>
      </c>
      <c r="Q1179" s="145" t="s">
        <v>107</v>
      </c>
      <c r="R1179" s="182" t="s">
        <v>2134</v>
      </c>
      <c r="S1179" s="145" t="s">
        <v>109</v>
      </c>
      <c r="T1179" s="147" t="s">
        <v>106</v>
      </c>
      <c r="U1179" s="145" t="s">
        <v>121</v>
      </c>
      <c r="V1179" s="145" t="s">
        <v>111</v>
      </c>
      <c r="W1179" s="147">
        <v>60</v>
      </c>
      <c r="X1179" s="26" t="s">
        <v>112</v>
      </c>
      <c r="Y1179" s="147"/>
      <c r="Z1179" s="147"/>
      <c r="AA1179" s="147"/>
      <c r="AB1179" s="148"/>
      <c r="AC1179" s="149">
        <v>90</v>
      </c>
      <c r="AD1179" s="149">
        <v>10</v>
      </c>
      <c r="AE1179" s="150" t="s">
        <v>128</v>
      </c>
      <c r="AF1179" s="145" t="s">
        <v>114</v>
      </c>
      <c r="AG1179" s="151">
        <v>18</v>
      </c>
      <c r="AH1179" s="80">
        <v>65970</v>
      </c>
      <c r="AI1179" s="32">
        <v>0</v>
      </c>
      <c r="AJ1179" s="33">
        <f t="shared" si="67"/>
        <v>0</v>
      </c>
      <c r="AK1179" s="154"/>
      <c r="AL1179" s="154"/>
      <c r="AM1179" s="154"/>
      <c r="AN1179" s="155" t="s">
        <v>115</v>
      </c>
      <c r="AO1179" s="145"/>
      <c r="AP1179" s="145"/>
      <c r="AQ1179" s="145"/>
      <c r="AR1179" s="145"/>
      <c r="AS1179" s="26" t="s">
        <v>2926</v>
      </c>
      <c r="AT1179" s="145"/>
      <c r="AU1179" s="145"/>
      <c r="AV1179" s="145"/>
      <c r="AW1179" s="75"/>
      <c r="AX1179" s="75"/>
      <c r="AY1179" s="75"/>
      <c r="AZ1179" s="75"/>
      <c r="BA1179" s="76"/>
      <c r="BB1179" s="156"/>
      <c r="BC1179" s="156"/>
      <c r="BD1179" s="156"/>
      <c r="BE1179" s="983">
        <v>1060</v>
      </c>
    </row>
    <row r="1180" spans="1:57" ht="12.95" customHeight="1">
      <c r="A1180" s="60" t="s">
        <v>8481</v>
      </c>
      <c r="B1180" s="524"/>
      <c r="C1180" s="524"/>
      <c r="D1180" s="98">
        <v>220000671</v>
      </c>
      <c r="E1180" s="521" t="s">
        <v>4942</v>
      </c>
      <c r="F1180" s="521"/>
      <c r="G1180" s="524"/>
      <c r="H1180" s="524"/>
      <c r="I1180" s="36" t="s">
        <v>2924</v>
      </c>
      <c r="J1180" s="36" t="s">
        <v>2891</v>
      </c>
      <c r="K1180" s="36" t="s">
        <v>2925</v>
      </c>
      <c r="L1180" s="64" t="s">
        <v>149</v>
      </c>
      <c r="M1180" s="217"/>
      <c r="N1180" s="131"/>
      <c r="O1180" s="64" t="s">
        <v>105</v>
      </c>
      <c r="P1180" s="36" t="s">
        <v>106</v>
      </c>
      <c r="Q1180" s="395" t="s">
        <v>107</v>
      </c>
      <c r="R1180" s="398" t="s">
        <v>2134</v>
      </c>
      <c r="S1180" s="64" t="s">
        <v>109</v>
      </c>
      <c r="T1180" s="36" t="s">
        <v>106</v>
      </c>
      <c r="U1180" s="36" t="s">
        <v>121</v>
      </c>
      <c r="V1180" s="395" t="s">
        <v>111</v>
      </c>
      <c r="W1180" s="36">
        <v>60</v>
      </c>
      <c r="X1180" s="395" t="s">
        <v>112</v>
      </c>
      <c r="Y1180" s="395"/>
      <c r="Z1180" s="395"/>
      <c r="AA1180" s="744"/>
      <c r="AB1180" s="506">
        <v>0</v>
      </c>
      <c r="AC1180" s="401">
        <v>90</v>
      </c>
      <c r="AD1180" s="401">
        <v>10</v>
      </c>
      <c r="AE1180" s="743" t="s">
        <v>128</v>
      </c>
      <c r="AF1180" s="738" t="s">
        <v>114</v>
      </c>
      <c r="AG1180" s="745">
        <v>16</v>
      </c>
      <c r="AH1180" s="745">
        <v>65970</v>
      </c>
      <c r="AI1180" s="739">
        <v>1055520</v>
      </c>
      <c r="AJ1180" s="739">
        <f t="shared" si="67"/>
        <v>1182182.4000000001</v>
      </c>
      <c r="AK1180" s="740"/>
      <c r="AL1180" s="741"/>
      <c r="AM1180" s="741"/>
      <c r="AN1180" s="746" t="s">
        <v>115</v>
      </c>
      <c r="AO1180" s="746"/>
      <c r="AP1180" s="746"/>
      <c r="AQ1180" s="36"/>
      <c r="AR1180" s="36"/>
      <c r="AS1180" s="606" t="s">
        <v>2926</v>
      </c>
      <c r="AT1180" s="36"/>
      <c r="AU1180" s="36"/>
      <c r="AV1180" s="36"/>
      <c r="AW1180" s="36"/>
      <c r="AX1180" s="36"/>
      <c r="AY1180" s="36"/>
      <c r="AZ1180" s="395" t="s">
        <v>4713</v>
      </c>
      <c r="BA1180" s="395" t="s">
        <v>4708</v>
      </c>
      <c r="BB1180" s="326"/>
      <c r="BC1180" s="326"/>
      <c r="BD1180" s="106"/>
      <c r="BE1180" s="983">
        <v>1061</v>
      </c>
    </row>
    <row r="1181" spans="1:57" ht="12.95" customHeight="1">
      <c r="A1181" s="60" t="s">
        <v>8481</v>
      </c>
      <c r="B1181" s="213"/>
      <c r="C1181" s="213"/>
      <c r="D1181" s="131">
        <v>220000685</v>
      </c>
      <c r="E1181" s="216" t="s">
        <v>1316</v>
      </c>
      <c r="F1181" s="216"/>
      <c r="G1181" s="217">
        <v>22100548</v>
      </c>
      <c r="H1181" s="145"/>
      <c r="I1181" s="145" t="s">
        <v>2924</v>
      </c>
      <c r="J1181" s="26" t="s">
        <v>2891</v>
      </c>
      <c r="K1181" s="145" t="s">
        <v>2925</v>
      </c>
      <c r="L1181" s="145" t="s">
        <v>149</v>
      </c>
      <c r="M1181" s="146"/>
      <c r="N1181" s="145"/>
      <c r="O1181" s="147" t="s">
        <v>105</v>
      </c>
      <c r="P1181" s="147" t="s">
        <v>106</v>
      </c>
      <c r="Q1181" s="145" t="s">
        <v>107</v>
      </c>
      <c r="R1181" s="182" t="s">
        <v>2134</v>
      </c>
      <c r="S1181" s="145" t="s">
        <v>109</v>
      </c>
      <c r="T1181" s="147" t="s">
        <v>106</v>
      </c>
      <c r="U1181" s="145" t="s">
        <v>121</v>
      </c>
      <c r="V1181" s="145" t="s">
        <v>111</v>
      </c>
      <c r="W1181" s="147">
        <v>60</v>
      </c>
      <c r="X1181" s="26" t="s">
        <v>112</v>
      </c>
      <c r="Y1181" s="147"/>
      <c r="Z1181" s="147"/>
      <c r="AA1181" s="147"/>
      <c r="AB1181" s="148"/>
      <c r="AC1181" s="149">
        <v>90</v>
      </c>
      <c r="AD1181" s="149">
        <v>10</v>
      </c>
      <c r="AE1181" s="150" t="s">
        <v>128</v>
      </c>
      <c r="AF1181" s="145" t="s">
        <v>114</v>
      </c>
      <c r="AG1181" s="151">
        <v>33</v>
      </c>
      <c r="AH1181" s="80">
        <v>110610</v>
      </c>
      <c r="AI1181" s="32">
        <v>0</v>
      </c>
      <c r="AJ1181" s="33">
        <f t="shared" si="67"/>
        <v>0</v>
      </c>
      <c r="AK1181" s="154"/>
      <c r="AL1181" s="154"/>
      <c r="AM1181" s="154"/>
      <c r="AN1181" s="155" t="s">
        <v>115</v>
      </c>
      <c r="AO1181" s="145"/>
      <c r="AP1181" s="145"/>
      <c r="AQ1181" s="145"/>
      <c r="AR1181" s="145"/>
      <c r="AS1181" s="26" t="s">
        <v>2927</v>
      </c>
      <c r="AT1181" s="145"/>
      <c r="AU1181" s="145"/>
      <c r="AV1181" s="145"/>
      <c r="AW1181" s="75"/>
      <c r="AX1181" s="75"/>
      <c r="AY1181" s="75"/>
      <c r="AZ1181" s="75"/>
      <c r="BA1181" s="76"/>
      <c r="BB1181" s="156"/>
      <c r="BC1181" s="156"/>
      <c r="BD1181" s="156"/>
      <c r="BE1181" s="983">
        <v>1062</v>
      </c>
    </row>
    <row r="1182" spans="1:57" ht="12.95" customHeight="1">
      <c r="A1182" s="60" t="s">
        <v>8481</v>
      </c>
      <c r="B1182" s="524"/>
      <c r="C1182" s="524"/>
      <c r="D1182" s="98">
        <v>220000685</v>
      </c>
      <c r="E1182" s="521" t="s">
        <v>4943</v>
      </c>
      <c r="F1182" s="521"/>
      <c r="G1182" s="524"/>
      <c r="H1182" s="524"/>
      <c r="I1182" s="36" t="s">
        <v>2924</v>
      </c>
      <c r="J1182" s="36" t="s">
        <v>2891</v>
      </c>
      <c r="K1182" s="36" t="s">
        <v>2925</v>
      </c>
      <c r="L1182" s="64" t="s">
        <v>149</v>
      </c>
      <c r="M1182" s="217"/>
      <c r="N1182" s="131"/>
      <c r="O1182" s="64" t="s">
        <v>105</v>
      </c>
      <c r="P1182" s="36" t="s">
        <v>106</v>
      </c>
      <c r="Q1182" s="395" t="s">
        <v>107</v>
      </c>
      <c r="R1182" s="398" t="s">
        <v>2134</v>
      </c>
      <c r="S1182" s="64" t="s">
        <v>109</v>
      </c>
      <c r="T1182" s="36" t="s">
        <v>106</v>
      </c>
      <c r="U1182" s="36" t="s">
        <v>121</v>
      </c>
      <c r="V1182" s="395" t="s">
        <v>111</v>
      </c>
      <c r="W1182" s="36">
        <v>60</v>
      </c>
      <c r="X1182" s="395" t="s">
        <v>112</v>
      </c>
      <c r="Y1182" s="395"/>
      <c r="Z1182" s="395"/>
      <c r="AA1182" s="744"/>
      <c r="AB1182" s="506">
        <v>0</v>
      </c>
      <c r="AC1182" s="401">
        <v>90</v>
      </c>
      <c r="AD1182" s="401">
        <v>10</v>
      </c>
      <c r="AE1182" s="743" t="s">
        <v>128</v>
      </c>
      <c r="AF1182" s="738" t="s">
        <v>114</v>
      </c>
      <c r="AG1182" s="745">
        <v>78</v>
      </c>
      <c r="AH1182" s="745">
        <v>110610</v>
      </c>
      <c r="AI1182" s="739">
        <v>8627580</v>
      </c>
      <c r="AJ1182" s="739">
        <f t="shared" si="67"/>
        <v>9662889.6000000015</v>
      </c>
      <c r="AK1182" s="740"/>
      <c r="AL1182" s="741"/>
      <c r="AM1182" s="741"/>
      <c r="AN1182" s="746" t="s">
        <v>115</v>
      </c>
      <c r="AO1182" s="746"/>
      <c r="AP1182" s="746"/>
      <c r="AQ1182" s="36"/>
      <c r="AR1182" s="36"/>
      <c r="AS1182" s="606" t="s">
        <v>2927</v>
      </c>
      <c r="AT1182" s="36"/>
      <c r="AU1182" s="36"/>
      <c r="AV1182" s="36"/>
      <c r="AW1182" s="36"/>
      <c r="AX1182" s="36"/>
      <c r="AY1182" s="36"/>
      <c r="AZ1182" s="395" t="s">
        <v>4713</v>
      </c>
      <c r="BA1182" s="395" t="s">
        <v>4708</v>
      </c>
      <c r="BB1182" s="326"/>
      <c r="BC1182" s="326"/>
      <c r="BD1182" s="106"/>
      <c r="BE1182" s="983">
        <v>1063</v>
      </c>
    </row>
    <row r="1183" spans="1:57" ht="12.95" customHeight="1">
      <c r="A1183" s="60" t="s">
        <v>8481</v>
      </c>
      <c r="B1183" s="213"/>
      <c r="C1183" s="213"/>
      <c r="D1183" s="131">
        <v>220001458</v>
      </c>
      <c r="E1183" s="216" t="s">
        <v>1317</v>
      </c>
      <c r="F1183" s="216"/>
      <c r="G1183" s="217">
        <v>22100549</v>
      </c>
      <c r="H1183" s="145"/>
      <c r="I1183" s="145" t="s">
        <v>2924</v>
      </c>
      <c r="J1183" s="26" t="s">
        <v>2891</v>
      </c>
      <c r="K1183" s="145" t="s">
        <v>2925</v>
      </c>
      <c r="L1183" s="145" t="s">
        <v>149</v>
      </c>
      <c r="M1183" s="146"/>
      <c r="N1183" s="145"/>
      <c r="O1183" s="147" t="s">
        <v>105</v>
      </c>
      <c r="P1183" s="147" t="s">
        <v>106</v>
      </c>
      <c r="Q1183" s="145" t="s">
        <v>107</v>
      </c>
      <c r="R1183" s="182" t="s">
        <v>2134</v>
      </c>
      <c r="S1183" s="145" t="s">
        <v>109</v>
      </c>
      <c r="T1183" s="147" t="s">
        <v>106</v>
      </c>
      <c r="U1183" s="145" t="s">
        <v>121</v>
      </c>
      <c r="V1183" s="145" t="s">
        <v>111</v>
      </c>
      <c r="W1183" s="147">
        <v>60</v>
      </c>
      <c r="X1183" s="26" t="s">
        <v>112</v>
      </c>
      <c r="Y1183" s="147"/>
      <c r="Z1183" s="147"/>
      <c r="AA1183" s="147"/>
      <c r="AB1183" s="148"/>
      <c r="AC1183" s="149">
        <v>90</v>
      </c>
      <c r="AD1183" s="149">
        <v>10</v>
      </c>
      <c r="AE1183" s="150" t="s">
        <v>128</v>
      </c>
      <c r="AF1183" s="145" t="s">
        <v>114</v>
      </c>
      <c r="AG1183" s="151">
        <v>1</v>
      </c>
      <c r="AH1183" s="80">
        <v>175480</v>
      </c>
      <c r="AI1183" s="32">
        <v>0</v>
      </c>
      <c r="AJ1183" s="33">
        <f t="shared" si="67"/>
        <v>0</v>
      </c>
      <c r="AK1183" s="154"/>
      <c r="AL1183" s="154"/>
      <c r="AM1183" s="154"/>
      <c r="AN1183" s="155" t="s">
        <v>115</v>
      </c>
      <c r="AO1183" s="145"/>
      <c r="AP1183" s="145"/>
      <c r="AQ1183" s="145"/>
      <c r="AR1183" s="145"/>
      <c r="AS1183" s="26" t="s">
        <v>2928</v>
      </c>
      <c r="AT1183" s="145"/>
      <c r="AU1183" s="145"/>
      <c r="AV1183" s="145"/>
      <c r="AW1183" s="75"/>
      <c r="AX1183" s="75"/>
      <c r="AY1183" s="75"/>
      <c r="AZ1183" s="75"/>
      <c r="BA1183" s="76"/>
      <c r="BB1183" s="381"/>
      <c r="BC1183" s="156"/>
      <c r="BD1183" s="156"/>
      <c r="BE1183" s="983">
        <v>1064</v>
      </c>
    </row>
    <row r="1184" spans="1:57" ht="12.95" customHeight="1">
      <c r="A1184" s="60" t="s">
        <v>8481</v>
      </c>
      <c r="B1184" s="524"/>
      <c r="C1184" s="524"/>
      <c r="D1184" s="98">
        <v>220001458</v>
      </c>
      <c r="E1184" s="521" t="s">
        <v>4944</v>
      </c>
      <c r="F1184" s="521"/>
      <c r="G1184" s="524"/>
      <c r="H1184" s="524"/>
      <c r="I1184" s="36" t="s">
        <v>2924</v>
      </c>
      <c r="J1184" s="36" t="s">
        <v>2891</v>
      </c>
      <c r="K1184" s="36" t="s">
        <v>2925</v>
      </c>
      <c r="L1184" s="64" t="s">
        <v>149</v>
      </c>
      <c r="M1184" s="217"/>
      <c r="N1184" s="131"/>
      <c r="O1184" s="64" t="s">
        <v>105</v>
      </c>
      <c r="P1184" s="36" t="s">
        <v>106</v>
      </c>
      <c r="Q1184" s="395" t="s">
        <v>107</v>
      </c>
      <c r="R1184" s="398" t="s">
        <v>2134</v>
      </c>
      <c r="S1184" s="64" t="s">
        <v>109</v>
      </c>
      <c r="T1184" s="36" t="s">
        <v>106</v>
      </c>
      <c r="U1184" s="36" t="s">
        <v>121</v>
      </c>
      <c r="V1184" s="395" t="s">
        <v>111</v>
      </c>
      <c r="W1184" s="36">
        <v>60</v>
      </c>
      <c r="X1184" s="395" t="s">
        <v>112</v>
      </c>
      <c r="Y1184" s="395"/>
      <c r="Z1184" s="395"/>
      <c r="AA1184" s="744"/>
      <c r="AB1184" s="506">
        <v>0</v>
      </c>
      <c r="AC1184" s="401">
        <v>90</v>
      </c>
      <c r="AD1184" s="401">
        <v>10</v>
      </c>
      <c r="AE1184" s="743" t="s">
        <v>128</v>
      </c>
      <c r="AF1184" s="738" t="s">
        <v>114</v>
      </c>
      <c r="AG1184" s="745">
        <v>3</v>
      </c>
      <c r="AH1184" s="745">
        <v>175480</v>
      </c>
      <c r="AI1184" s="739">
        <v>526440</v>
      </c>
      <c r="AJ1184" s="739">
        <f t="shared" si="67"/>
        <v>589612.80000000005</v>
      </c>
      <c r="AK1184" s="740"/>
      <c r="AL1184" s="741"/>
      <c r="AM1184" s="741"/>
      <c r="AN1184" s="746" t="s">
        <v>115</v>
      </c>
      <c r="AO1184" s="746"/>
      <c r="AP1184" s="746"/>
      <c r="AQ1184" s="36"/>
      <c r="AR1184" s="36"/>
      <c r="AS1184" s="606" t="s">
        <v>2928</v>
      </c>
      <c r="AT1184" s="36"/>
      <c r="AU1184" s="36"/>
      <c r="AV1184" s="36"/>
      <c r="AW1184" s="36"/>
      <c r="AX1184" s="36"/>
      <c r="AY1184" s="36"/>
      <c r="AZ1184" s="395" t="s">
        <v>4713</v>
      </c>
      <c r="BA1184" s="395" t="s">
        <v>4708</v>
      </c>
      <c r="BB1184" s="326"/>
      <c r="BC1184" s="326"/>
      <c r="BD1184" s="106"/>
      <c r="BE1184" s="983">
        <v>1065</v>
      </c>
    </row>
    <row r="1185" spans="1:57" ht="12.95" customHeight="1">
      <c r="A1185" s="398" t="s">
        <v>8481</v>
      </c>
      <c r="B1185" s="260"/>
      <c r="C1185" s="260"/>
      <c r="D1185" s="110">
        <v>220017322</v>
      </c>
      <c r="E1185" s="26" t="s">
        <v>1321</v>
      </c>
      <c r="F1185" s="26"/>
      <c r="G1185" s="260"/>
      <c r="H1185" s="260"/>
      <c r="I1185" s="30" t="s">
        <v>2929</v>
      </c>
      <c r="J1185" s="30" t="s">
        <v>2891</v>
      </c>
      <c r="K1185" s="30" t="s">
        <v>2930</v>
      </c>
      <c r="L1185" s="62" t="s">
        <v>149</v>
      </c>
      <c r="M1185" s="1160"/>
      <c r="N1185" s="28"/>
      <c r="O1185" s="66" t="s">
        <v>105</v>
      </c>
      <c r="P1185" s="30" t="s">
        <v>106</v>
      </c>
      <c r="Q1185" s="24" t="s">
        <v>107</v>
      </c>
      <c r="R1185" s="28" t="s">
        <v>2134</v>
      </c>
      <c r="S1185" s="24" t="s">
        <v>109</v>
      </c>
      <c r="T1185" s="30" t="s">
        <v>106</v>
      </c>
      <c r="U1185" s="30" t="s">
        <v>121</v>
      </c>
      <c r="V1185" s="24" t="s">
        <v>111</v>
      </c>
      <c r="W1185" s="30">
        <v>60</v>
      </c>
      <c r="X1185" s="24" t="s">
        <v>112</v>
      </c>
      <c r="Y1185" s="24"/>
      <c r="Z1185" s="24"/>
      <c r="AA1185" s="924"/>
      <c r="AB1185" s="506"/>
      <c r="AC1185" s="401">
        <v>90</v>
      </c>
      <c r="AD1185" s="401">
        <v>10</v>
      </c>
      <c r="AE1185" s="278" t="s">
        <v>128</v>
      </c>
      <c r="AF1185" s="35" t="s">
        <v>114</v>
      </c>
      <c r="AG1185" s="1161">
        <v>9</v>
      </c>
      <c r="AH1185" s="1161">
        <v>429500</v>
      </c>
      <c r="AI1185" s="34">
        <v>0</v>
      </c>
      <c r="AJ1185" s="34">
        <f t="shared" si="67"/>
        <v>0</v>
      </c>
      <c r="AK1185" s="34"/>
      <c r="AL1185" s="34"/>
      <c r="AM1185" s="34"/>
      <c r="AN1185" s="1088" t="s">
        <v>115</v>
      </c>
      <c r="AO1185" s="1088"/>
      <c r="AP1185" s="1088"/>
      <c r="AQ1185" s="30"/>
      <c r="AR1185" s="30"/>
      <c r="AS1185" s="26" t="s">
        <v>2931</v>
      </c>
      <c r="AT1185" s="30"/>
      <c r="AU1185" s="36"/>
      <c r="AV1185" s="30"/>
      <c r="AW1185" s="30"/>
      <c r="AX1185" s="30"/>
      <c r="AY1185" s="30"/>
      <c r="AZ1185" s="24" t="s">
        <v>8479</v>
      </c>
      <c r="BA1185" s="24" t="s">
        <v>3944</v>
      </c>
      <c r="BB1185" s="311"/>
      <c r="BC1185" s="201"/>
      <c r="BD1185" s="201"/>
      <c r="BE1185" s="983">
        <v>1066</v>
      </c>
    </row>
    <row r="1186" spans="1:57" ht="12.95" customHeight="1">
      <c r="A1186" s="60" t="s">
        <v>8481</v>
      </c>
      <c r="B1186" s="213"/>
      <c r="C1186" s="213"/>
      <c r="D1186" s="131">
        <v>220023957</v>
      </c>
      <c r="E1186" s="216" t="s">
        <v>1322</v>
      </c>
      <c r="F1186" s="216"/>
      <c r="G1186" s="217">
        <v>22100551</v>
      </c>
      <c r="H1186" s="145"/>
      <c r="I1186" s="145" t="s">
        <v>2932</v>
      </c>
      <c r="J1186" s="26" t="s">
        <v>2891</v>
      </c>
      <c r="K1186" s="145" t="s">
        <v>2933</v>
      </c>
      <c r="L1186" s="145" t="s">
        <v>149</v>
      </c>
      <c r="M1186" s="146"/>
      <c r="N1186" s="145"/>
      <c r="O1186" s="147" t="s">
        <v>105</v>
      </c>
      <c r="P1186" s="147" t="s">
        <v>106</v>
      </c>
      <c r="Q1186" s="145" t="s">
        <v>107</v>
      </c>
      <c r="R1186" s="182" t="s">
        <v>2134</v>
      </c>
      <c r="S1186" s="145" t="s">
        <v>109</v>
      </c>
      <c r="T1186" s="147" t="s">
        <v>106</v>
      </c>
      <c r="U1186" s="145" t="s">
        <v>121</v>
      </c>
      <c r="V1186" s="145" t="s">
        <v>111</v>
      </c>
      <c r="W1186" s="147">
        <v>60</v>
      </c>
      <c r="X1186" s="26" t="s">
        <v>112</v>
      </c>
      <c r="Y1186" s="147"/>
      <c r="Z1186" s="147"/>
      <c r="AA1186" s="147"/>
      <c r="AB1186" s="148"/>
      <c r="AC1186" s="149">
        <v>90</v>
      </c>
      <c r="AD1186" s="149">
        <v>10</v>
      </c>
      <c r="AE1186" s="150" t="s">
        <v>128</v>
      </c>
      <c r="AF1186" s="145" t="s">
        <v>114</v>
      </c>
      <c r="AG1186" s="151">
        <v>7</v>
      </c>
      <c r="AH1186" s="80">
        <v>217470</v>
      </c>
      <c r="AI1186" s="32">
        <v>0</v>
      </c>
      <c r="AJ1186" s="33">
        <f t="shared" si="67"/>
        <v>0</v>
      </c>
      <c r="AK1186" s="154"/>
      <c r="AL1186" s="154"/>
      <c r="AM1186" s="154"/>
      <c r="AN1186" s="155" t="s">
        <v>115</v>
      </c>
      <c r="AO1186" s="145"/>
      <c r="AP1186" s="145"/>
      <c r="AQ1186" s="145"/>
      <c r="AR1186" s="145"/>
      <c r="AS1186" s="26" t="s">
        <v>2934</v>
      </c>
      <c r="AT1186" s="145"/>
      <c r="AU1186" s="145"/>
      <c r="AV1186" s="145"/>
      <c r="AW1186" s="75"/>
      <c r="AX1186" s="75"/>
      <c r="AY1186" s="75"/>
      <c r="AZ1186" s="75"/>
      <c r="BA1186" s="76"/>
      <c r="BB1186" s="156"/>
      <c r="BC1186" s="156"/>
      <c r="BD1186" s="156"/>
      <c r="BE1186" s="983">
        <v>1067</v>
      </c>
    </row>
    <row r="1187" spans="1:57" ht="12.95" customHeight="1">
      <c r="A1187" s="60" t="s">
        <v>8481</v>
      </c>
      <c r="B1187" s="524"/>
      <c r="C1187" s="524"/>
      <c r="D1187" s="98">
        <v>220023957</v>
      </c>
      <c r="E1187" s="521" t="s">
        <v>4947</v>
      </c>
      <c r="F1187" s="521"/>
      <c r="G1187" s="524"/>
      <c r="H1187" s="524"/>
      <c r="I1187" s="36" t="s">
        <v>2932</v>
      </c>
      <c r="J1187" s="36" t="s">
        <v>2891</v>
      </c>
      <c r="K1187" s="36" t="s">
        <v>2933</v>
      </c>
      <c r="L1187" s="64" t="s">
        <v>149</v>
      </c>
      <c r="M1187" s="217"/>
      <c r="N1187" s="131"/>
      <c r="O1187" s="64" t="s">
        <v>105</v>
      </c>
      <c r="P1187" s="36" t="s">
        <v>106</v>
      </c>
      <c r="Q1187" s="395" t="s">
        <v>107</v>
      </c>
      <c r="R1187" s="398" t="s">
        <v>2134</v>
      </c>
      <c r="S1187" s="64" t="s">
        <v>109</v>
      </c>
      <c r="T1187" s="36" t="s">
        <v>106</v>
      </c>
      <c r="U1187" s="36" t="s">
        <v>121</v>
      </c>
      <c r="V1187" s="395" t="s">
        <v>111</v>
      </c>
      <c r="W1187" s="36">
        <v>60</v>
      </c>
      <c r="X1187" s="395" t="s">
        <v>112</v>
      </c>
      <c r="Y1187" s="395"/>
      <c r="Z1187" s="395"/>
      <c r="AA1187" s="744"/>
      <c r="AB1187" s="506">
        <v>0</v>
      </c>
      <c r="AC1187" s="401">
        <v>90</v>
      </c>
      <c r="AD1187" s="401">
        <v>10</v>
      </c>
      <c r="AE1187" s="743" t="s">
        <v>128</v>
      </c>
      <c r="AF1187" s="738" t="s">
        <v>114</v>
      </c>
      <c r="AG1187" s="745">
        <v>12</v>
      </c>
      <c r="AH1187" s="745">
        <v>217470</v>
      </c>
      <c r="AI1187" s="739">
        <v>2609640</v>
      </c>
      <c r="AJ1187" s="739">
        <f t="shared" si="67"/>
        <v>2922796.8000000003</v>
      </c>
      <c r="AK1187" s="740"/>
      <c r="AL1187" s="741"/>
      <c r="AM1187" s="741"/>
      <c r="AN1187" s="746" t="s">
        <v>115</v>
      </c>
      <c r="AO1187" s="746"/>
      <c r="AP1187" s="746"/>
      <c r="AQ1187" s="36"/>
      <c r="AR1187" s="36"/>
      <c r="AS1187" s="606" t="s">
        <v>2934</v>
      </c>
      <c r="AT1187" s="36"/>
      <c r="AU1187" s="36"/>
      <c r="AV1187" s="36"/>
      <c r="AW1187" s="36"/>
      <c r="AX1187" s="36"/>
      <c r="AY1187" s="36"/>
      <c r="AZ1187" s="395" t="s">
        <v>4713</v>
      </c>
      <c r="BA1187" s="395" t="s">
        <v>4708</v>
      </c>
      <c r="BB1187" s="326"/>
      <c r="BC1187" s="326"/>
      <c r="BD1187" s="106"/>
      <c r="BE1187" s="983">
        <v>1068</v>
      </c>
    </row>
    <row r="1188" spans="1:57" ht="12.95" customHeight="1">
      <c r="A1188" s="61" t="s">
        <v>8484</v>
      </c>
      <c r="B1188" s="213"/>
      <c r="C1188" s="213"/>
      <c r="D1188" s="131">
        <v>250000060</v>
      </c>
      <c r="E1188" s="216" t="s">
        <v>1408</v>
      </c>
      <c r="F1188" s="216"/>
      <c r="G1188" s="217">
        <v>22100705</v>
      </c>
      <c r="H1188" s="26"/>
      <c r="I1188" s="26" t="s">
        <v>2935</v>
      </c>
      <c r="J1188" s="26" t="s">
        <v>2936</v>
      </c>
      <c r="K1188" s="26" t="s">
        <v>2937</v>
      </c>
      <c r="L1188" s="26" t="s">
        <v>103</v>
      </c>
      <c r="M1188" s="146" t="s">
        <v>925</v>
      </c>
      <c r="N1188" s="26"/>
      <c r="O1188" s="28" t="s">
        <v>105</v>
      </c>
      <c r="P1188" s="28" t="s">
        <v>106</v>
      </c>
      <c r="Q1188" s="26" t="s">
        <v>107</v>
      </c>
      <c r="R1188" s="28" t="s">
        <v>433</v>
      </c>
      <c r="S1188" s="26" t="s">
        <v>109</v>
      </c>
      <c r="T1188" s="28" t="s">
        <v>106</v>
      </c>
      <c r="U1188" s="26" t="s">
        <v>121</v>
      </c>
      <c r="V1188" s="26" t="s">
        <v>111</v>
      </c>
      <c r="W1188" s="77">
        <v>60</v>
      </c>
      <c r="X1188" s="26" t="s">
        <v>112</v>
      </c>
      <c r="Y1188" s="28"/>
      <c r="Z1188" s="28"/>
      <c r="AA1188" s="28"/>
      <c r="AB1188" s="49"/>
      <c r="AC1188" s="27">
        <v>90</v>
      </c>
      <c r="AD1188" s="27">
        <v>10</v>
      </c>
      <c r="AE1188" s="150" t="s">
        <v>547</v>
      </c>
      <c r="AF1188" s="174" t="s">
        <v>114</v>
      </c>
      <c r="AG1188" s="151">
        <v>629</v>
      </c>
      <c r="AH1188" s="80">
        <v>1047.9000000000001</v>
      </c>
      <c r="AI1188" s="905">
        <v>0</v>
      </c>
      <c r="AJ1188" s="905">
        <v>0</v>
      </c>
      <c r="AK1188" s="154"/>
      <c r="AL1188" s="154"/>
      <c r="AM1188" s="154"/>
      <c r="AN1188" s="24" t="s">
        <v>115</v>
      </c>
      <c r="AO1188" s="26"/>
      <c r="AP1188" s="26"/>
      <c r="AQ1188" s="26"/>
      <c r="AR1188" s="26"/>
      <c r="AS1188" s="26" t="s">
        <v>2938</v>
      </c>
      <c r="AT1188" s="26"/>
      <c r="AU1188" s="26"/>
      <c r="AV1188" s="26"/>
      <c r="AW1188" s="75"/>
      <c r="AX1188" s="75"/>
      <c r="AY1188" s="75"/>
      <c r="AZ1188" s="75"/>
      <c r="BA1188" s="76"/>
      <c r="BB1188" s="381"/>
      <c r="BC1188" s="156"/>
      <c r="BD1188" s="156"/>
      <c r="BE1188" s="983">
        <v>1069</v>
      </c>
    </row>
    <row r="1189" spans="1:57" ht="12.95" customHeight="1">
      <c r="A1189" s="1263" t="s">
        <v>8484</v>
      </c>
      <c r="B1189" s="529"/>
      <c r="C1189" s="529"/>
      <c r="D1189" s="1263">
        <v>250000060</v>
      </c>
      <c r="E1189" s="1271" t="s">
        <v>9111</v>
      </c>
      <c r="F1189" s="1271" t="s">
        <v>1408</v>
      </c>
      <c r="G1189" s="529"/>
      <c r="H1189" s="529"/>
      <c r="I1189" s="530" t="s">
        <v>2935</v>
      </c>
      <c r="J1189" s="530" t="s">
        <v>2936</v>
      </c>
      <c r="K1189" s="530" t="s">
        <v>2937</v>
      </c>
      <c r="L1189" s="530" t="s">
        <v>103</v>
      </c>
      <c r="M1189" s="1272" t="s">
        <v>925</v>
      </c>
      <c r="N1189" s="530"/>
      <c r="O1189" s="321" t="s">
        <v>105</v>
      </c>
      <c r="P1189" s="321" t="s">
        <v>106</v>
      </c>
      <c r="Q1189" s="530" t="s">
        <v>107</v>
      </c>
      <c r="R1189" s="1257" t="s">
        <v>1155</v>
      </c>
      <c r="S1189" s="962" t="s">
        <v>109</v>
      </c>
      <c r="T1189" s="321" t="s">
        <v>106</v>
      </c>
      <c r="U1189" s="530" t="s">
        <v>121</v>
      </c>
      <c r="V1189" s="530" t="s">
        <v>111</v>
      </c>
      <c r="W1189" s="321">
        <v>60</v>
      </c>
      <c r="X1189" s="530" t="s">
        <v>112</v>
      </c>
      <c r="Y1189" s="321"/>
      <c r="Z1189" s="321"/>
      <c r="AA1189" s="321"/>
      <c r="AB1189" s="321">
        <v>0</v>
      </c>
      <c r="AC1189" s="530">
        <v>90</v>
      </c>
      <c r="AD1189" s="530">
        <v>10</v>
      </c>
      <c r="AE1189" s="618" t="s">
        <v>547</v>
      </c>
      <c r="AF1189" s="530" t="s">
        <v>114</v>
      </c>
      <c r="AG1189" s="1273">
        <v>629</v>
      </c>
      <c r="AH1189" s="531">
        <v>1047.9000000000001</v>
      </c>
      <c r="AI1189" s="1261">
        <v>659129.10000000009</v>
      </c>
      <c r="AJ1189" s="1274">
        <v>738224.59200000018</v>
      </c>
      <c r="AK1189" s="619"/>
      <c r="AL1189" s="620"/>
      <c r="AM1189" s="620"/>
      <c r="AN1189" s="621" t="s">
        <v>115</v>
      </c>
      <c r="AO1189" s="530"/>
      <c r="AP1189" s="530"/>
      <c r="AQ1189" s="530"/>
      <c r="AR1189" s="530"/>
      <c r="AS1189" s="530" t="s">
        <v>2938</v>
      </c>
      <c r="AT1189" s="530"/>
      <c r="AU1189" s="530"/>
      <c r="AV1189" s="530"/>
      <c r="AW1189" s="1175"/>
      <c r="AX1189" s="1175"/>
      <c r="AY1189" s="1175"/>
      <c r="AZ1189" s="530" t="s">
        <v>7606</v>
      </c>
      <c r="BA1189" s="1254" t="s">
        <v>104</v>
      </c>
      <c r="BB1189" s="254"/>
      <c r="BD1189" s="1" t="e">
        <f>VLOOKUP($F$2877:$F$3305,$E$17:$BE$2871,53,0)</f>
        <v>#VALUE!</v>
      </c>
      <c r="BE1189" s="979" t="e">
        <f>BD1189+0.5</f>
        <v>#VALUE!</v>
      </c>
    </row>
    <row r="1190" spans="1:57" ht="12.95" customHeight="1">
      <c r="A1190" s="61" t="s">
        <v>8484</v>
      </c>
      <c r="B1190" s="213"/>
      <c r="C1190" s="213"/>
      <c r="D1190" s="131">
        <v>250000061</v>
      </c>
      <c r="E1190" s="216" t="s">
        <v>1409</v>
      </c>
      <c r="F1190" s="216"/>
      <c r="G1190" s="217">
        <v>22100706</v>
      </c>
      <c r="H1190" s="26"/>
      <c r="I1190" s="26" t="s">
        <v>2935</v>
      </c>
      <c r="J1190" s="26" t="s">
        <v>2936</v>
      </c>
      <c r="K1190" s="26" t="s">
        <v>2937</v>
      </c>
      <c r="L1190" s="26" t="s">
        <v>103</v>
      </c>
      <c r="M1190" s="146" t="s">
        <v>925</v>
      </c>
      <c r="N1190" s="26"/>
      <c r="O1190" s="28" t="s">
        <v>105</v>
      </c>
      <c r="P1190" s="28" t="s">
        <v>106</v>
      </c>
      <c r="Q1190" s="26" t="s">
        <v>107</v>
      </c>
      <c r="R1190" s="28" t="s">
        <v>433</v>
      </c>
      <c r="S1190" s="26" t="s">
        <v>109</v>
      </c>
      <c r="T1190" s="28" t="s">
        <v>106</v>
      </c>
      <c r="U1190" s="26" t="s">
        <v>121</v>
      </c>
      <c r="V1190" s="26" t="s">
        <v>111</v>
      </c>
      <c r="W1190" s="77">
        <v>60</v>
      </c>
      <c r="X1190" s="26" t="s">
        <v>112</v>
      </c>
      <c r="Y1190" s="28"/>
      <c r="Z1190" s="28"/>
      <c r="AA1190" s="28"/>
      <c r="AB1190" s="49"/>
      <c r="AC1190" s="27">
        <v>90</v>
      </c>
      <c r="AD1190" s="27">
        <v>10</v>
      </c>
      <c r="AE1190" s="150" t="s">
        <v>547</v>
      </c>
      <c r="AF1190" s="174" t="s">
        <v>114</v>
      </c>
      <c r="AG1190" s="151">
        <v>20</v>
      </c>
      <c r="AH1190" s="80">
        <v>2709.36</v>
      </c>
      <c r="AI1190" s="32">
        <v>0</v>
      </c>
      <c r="AJ1190" s="33">
        <f>AI1190*1.12</f>
        <v>0</v>
      </c>
      <c r="AK1190" s="154"/>
      <c r="AL1190" s="154"/>
      <c r="AM1190" s="154"/>
      <c r="AN1190" s="24" t="s">
        <v>115</v>
      </c>
      <c r="AO1190" s="26"/>
      <c r="AP1190" s="26"/>
      <c r="AQ1190" s="26"/>
      <c r="AR1190" s="26"/>
      <c r="AS1190" s="26" t="s">
        <v>2939</v>
      </c>
      <c r="AT1190" s="26"/>
      <c r="AU1190" s="26"/>
      <c r="AV1190" s="26"/>
      <c r="AW1190" s="75"/>
      <c r="AX1190" s="75"/>
      <c r="AY1190" s="75"/>
      <c r="AZ1190" s="75"/>
      <c r="BA1190" s="76"/>
      <c r="BB1190" s="381"/>
      <c r="BC1190" s="156"/>
      <c r="BD1190" s="156"/>
      <c r="BE1190" s="983">
        <v>1070</v>
      </c>
    </row>
    <row r="1191" spans="1:57" ht="12.95" customHeight="1">
      <c r="A1191" s="61" t="s">
        <v>8484</v>
      </c>
      <c r="B1191" s="524"/>
      <c r="C1191" s="524"/>
      <c r="D1191" s="131">
        <v>250000061</v>
      </c>
      <c r="E1191" s="796" t="s">
        <v>4950</v>
      </c>
      <c r="F1191" s="796"/>
      <c r="G1191" s="524"/>
      <c r="H1191" s="524"/>
      <c r="I1191" s="606" t="s">
        <v>2935</v>
      </c>
      <c r="J1191" s="606" t="s">
        <v>2936</v>
      </c>
      <c r="K1191" s="606" t="s">
        <v>2937</v>
      </c>
      <c r="L1191" s="470" t="s">
        <v>103</v>
      </c>
      <c r="M1191" s="217" t="s">
        <v>925</v>
      </c>
      <c r="N1191" s="470"/>
      <c r="O1191" s="64" t="s">
        <v>105</v>
      </c>
      <c r="P1191" s="398" t="s">
        <v>106</v>
      </c>
      <c r="Q1191" s="606" t="s">
        <v>107</v>
      </c>
      <c r="R1191" s="398" t="s">
        <v>2149</v>
      </c>
      <c r="S1191" s="470" t="s">
        <v>109</v>
      </c>
      <c r="T1191" s="398" t="s">
        <v>106</v>
      </c>
      <c r="U1191" s="606" t="s">
        <v>121</v>
      </c>
      <c r="V1191" s="606" t="s">
        <v>111</v>
      </c>
      <c r="W1191" s="398">
        <v>60</v>
      </c>
      <c r="X1191" s="606" t="s">
        <v>112</v>
      </c>
      <c r="Y1191" s="398"/>
      <c r="Z1191" s="398"/>
      <c r="AA1191" s="398"/>
      <c r="AB1191" s="506">
        <v>0</v>
      </c>
      <c r="AC1191" s="401">
        <v>90</v>
      </c>
      <c r="AD1191" s="401">
        <v>10</v>
      </c>
      <c r="AE1191" s="794" t="s">
        <v>547</v>
      </c>
      <c r="AF1191" s="447" t="s">
        <v>114</v>
      </c>
      <c r="AG1191" s="498">
        <v>222</v>
      </c>
      <c r="AH1191" s="610">
        <v>2709.36</v>
      </c>
      <c r="AI1191" s="905">
        <v>0</v>
      </c>
      <c r="AJ1191" s="905">
        <v>0</v>
      </c>
      <c r="AK1191" s="740"/>
      <c r="AL1191" s="741"/>
      <c r="AM1191" s="741"/>
      <c r="AN1191" s="395" t="s">
        <v>115</v>
      </c>
      <c r="AO1191" s="767"/>
      <c r="AP1191" s="606"/>
      <c r="AQ1191" s="606"/>
      <c r="AR1191" s="606"/>
      <c r="AS1191" s="606" t="s">
        <v>2939</v>
      </c>
      <c r="AT1191" s="606"/>
      <c r="AU1191" s="606"/>
      <c r="AV1191" s="606"/>
      <c r="AW1191" s="75"/>
      <c r="AX1191" s="75"/>
      <c r="AY1191" s="75"/>
      <c r="AZ1191" s="60" t="s">
        <v>3843</v>
      </c>
      <c r="BA1191" s="217"/>
      <c r="BB1191" s="326"/>
      <c r="BC1191" s="326"/>
      <c r="BD1191" s="106"/>
      <c r="BE1191" s="983">
        <v>1071</v>
      </c>
    </row>
    <row r="1192" spans="1:57" ht="12.95" customHeight="1">
      <c r="A1192" s="1263" t="s">
        <v>8484</v>
      </c>
      <c r="B1192" s="529"/>
      <c r="C1192" s="529"/>
      <c r="D1192" s="1263">
        <v>250000061</v>
      </c>
      <c r="E1192" s="1271" t="s">
        <v>8962</v>
      </c>
      <c r="F1192" s="1271" t="s">
        <v>4950</v>
      </c>
      <c r="G1192" s="529"/>
      <c r="H1192" s="529"/>
      <c r="I1192" s="530" t="s">
        <v>2935</v>
      </c>
      <c r="J1192" s="530" t="s">
        <v>2936</v>
      </c>
      <c r="K1192" s="530" t="s">
        <v>2937</v>
      </c>
      <c r="L1192" s="1262" t="s">
        <v>103</v>
      </c>
      <c r="M1192" s="1275" t="s">
        <v>925</v>
      </c>
      <c r="N1192" s="1262"/>
      <c r="O1192" s="622" t="s">
        <v>105</v>
      </c>
      <c r="P1192" s="321" t="s">
        <v>106</v>
      </c>
      <c r="Q1192" s="530" t="s">
        <v>107</v>
      </c>
      <c r="R1192" s="1257" t="s">
        <v>1155</v>
      </c>
      <c r="S1192" s="962" t="s">
        <v>109</v>
      </c>
      <c r="T1192" s="321" t="s">
        <v>106</v>
      </c>
      <c r="U1192" s="530" t="s">
        <v>121</v>
      </c>
      <c r="V1192" s="530" t="s">
        <v>111</v>
      </c>
      <c r="W1192" s="321">
        <v>60</v>
      </c>
      <c r="X1192" s="530" t="s">
        <v>112</v>
      </c>
      <c r="Y1192" s="321"/>
      <c r="Z1192" s="321"/>
      <c r="AA1192" s="321"/>
      <c r="AB1192" s="321">
        <v>0</v>
      </c>
      <c r="AC1192" s="530">
        <v>90</v>
      </c>
      <c r="AD1192" s="530">
        <v>10</v>
      </c>
      <c r="AE1192" s="618" t="s">
        <v>547</v>
      </c>
      <c r="AF1192" s="530" t="s">
        <v>114</v>
      </c>
      <c r="AG1192" s="1261">
        <v>282</v>
      </c>
      <c r="AH1192" s="531">
        <v>2709.36</v>
      </c>
      <c r="AI1192" s="1261">
        <v>764039.52</v>
      </c>
      <c r="AJ1192" s="1274">
        <v>855724.26240000012</v>
      </c>
      <c r="AK1192" s="619"/>
      <c r="AL1192" s="620"/>
      <c r="AM1192" s="620"/>
      <c r="AN1192" s="621" t="s">
        <v>115</v>
      </c>
      <c r="AO1192" s="530"/>
      <c r="AP1192" s="530"/>
      <c r="AQ1192" s="530"/>
      <c r="AR1192" s="530"/>
      <c r="AS1192" s="530" t="s">
        <v>2939</v>
      </c>
      <c r="AT1192" s="530"/>
      <c r="AU1192" s="530"/>
      <c r="AV1192" s="530"/>
      <c r="AW1192" s="1175"/>
      <c r="AX1192" s="1175"/>
      <c r="AY1192" s="1175"/>
      <c r="AZ1192" s="530" t="s">
        <v>4711</v>
      </c>
      <c r="BA1192" s="1254" t="s">
        <v>104</v>
      </c>
      <c r="BB1192" s="254"/>
      <c r="BD1192" s="1" t="e">
        <f>VLOOKUP($F$2877:$F$3305,$E$17:$BE$2871,53,0)</f>
        <v>#VALUE!</v>
      </c>
      <c r="BE1192" s="979" t="e">
        <f>BD1192+0.5</f>
        <v>#VALUE!</v>
      </c>
    </row>
    <row r="1193" spans="1:57" ht="12.95" customHeight="1">
      <c r="A1193" s="61" t="s">
        <v>8484</v>
      </c>
      <c r="B1193" s="213"/>
      <c r="C1193" s="213"/>
      <c r="D1193" s="131">
        <v>250001017</v>
      </c>
      <c r="E1193" s="216" t="s">
        <v>1405</v>
      </c>
      <c r="F1193" s="216"/>
      <c r="G1193" s="217">
        <v>22100707</v>
      </c>
      <c r="H1193" s="26"/>
      <c r="I1193" s="26" t="s">
        <v>2935</v>
      </c>
      <c r="J1193" s="26" t="s">
        <v>2936</v>
      </c>
      <c r="K1193" s="26" t="s">
        <v>2937</v>
      </c>
      <c r="L1193" s="26" t="s">
        <v>103</v>
      </c>
      <c r="M1193" s="146" t="s">
        <v>925</v>
      </c>
      <c r="N1193" s="26"/>
      <c r="O1193" s="28" t="s">
        <v>105</v>
      </c>
      <c r="P1193" s="28" t="s">
        <v>106</v>
      </c>
      <c r="Q1193" s="26" t="s">
        <v>107</v>
      </c>
      <c r="R1193" s="28" t="s">
        <v>433</v>
      </c>
      <c r="S1193" s="26" t="s">
        <v>109</v>
      </c>
      <c r="T1193" s="28" t="s">
        <v>106</v>
      </c>
      <c r="U1193" s="26" t="s">
        <v>121</v>
      </c>
      <c r="V1193" s="26" t="s">
        <v>111</v>
      </c>
      <c r="W1193" s="77">
        <v>60</v>
      </c>
      <c r="X1193" s="26" t="s">
        <v>112</v>
      </c>
      <c r="Y1193" s="28"/>
      <c r="Z1193" s="28"/>
      <c r="AA1193" s="28"/>
      <c r="AB1193" s="49"/>
      <c r="AC1193" s="27">
        <v>90</v>
      </c>
      <c r="AD1193" s="27">
        <v>10</v>
      </c>
      <c r="AE1193" s="150" t="s">
        <v>547</v>
      </c>
      <c r="AF1193" s="174" t="s">
        <v>114</v>
      </c>
      <c r="AG1193" s="151">
        <v>257.55</v>
      </c>
      <c r="AH1193" s="80">
        <v>1472.18</v>
      </c>
      <c r="AI1193" s="905">
        <v>0</v>
      </c>
      <c r="AJ1193" s="905">
        <v>0</v>
      </c>
      <c r="AK1193" s="154"/>
      <c r="AL1193" s="154"/>
      <c r="AM1193" s="154"/>
      <c r="AN1193" s="24" t="s">
        <v>115</v>
      </c>
      <c r="AO1193" s="26"/>
      <c r="AP1193" s="26"/>
      <c r="AQ1193" s="26"/>
      <c r="AR1193" s="26"/>
      <c r="AS1193" s="26" t="s">
        <v>2940</v>
      </c>
      <c r="AT1193" s="26"/>
      <c r="AU1193" s="26"/>
      <c r="AV1193" s="26"/>
      <c r="AW1193" s="75"/>
      <c r="AX1193" s="75"/>
      <c r="AY1193" s="75"/>
      <c r="AZ1193" s="75"/>
      <c r="BA1193" s="76"/>
      <c r="BB1193" s="381"/>
      <c r="BC1193" s="156"/>
      <c r="BD1193" s="156"/>
      <c r="BE1193" s="983">
        <v>1072</v>
      </c>
    </row>
    <row r="1194" spans="1:57" ht="12.95" customHeight="1">
      <c r="A1194" s="1263" t="s">
        <v>8484</v>
      </c>
      <c r="B1194" s="529"/>
      <c r="C1194" s="529"/>
      <c r="D1194" s="1263">
        <v>250001017</v>
      </c>
      <c r="E1194" s="1271" t="s">
        <v>9112</v>
      </c>
      <c r="F1194" s="1271" t="s">
        <v>1405</v>
      </c>
      <c r="G1194" s="529"/>
      <c r="H1194" s="529"/>
      <c r="I1194" s="530" t="s">
        <v>2935</v>
      </c>
      <c r="J1194" s="530" t="s">
        <v>2936</v>
      </c>
      <c r="K1194" s="530" t="s">
        <v>2937</v>
      </c>
      <c r="L1194" s="530" t="s">
        <v>103</v>
      </c>
      <c r="M1194" s="1272" t="s">
        <v>925</v>
      </c>
      <c r="N1194" s="530"/>
      <c r="O1194" s="321" t="s">
        <v>105</v>
      </c>
      <c r="P1194" s="321" t="s">
        <v>106</v>
      </c>
      <c r="Q1194" s="530" t="s">
        <v>107</v>
      </c>
      <c r="R1194" s="1257" t="s">
        <v>1155</v>
      </c>
      <c r="S1194" s="962" t="s">
        <v>109</v>
      </c>
      <c r="T1194" s="321" t="s">
        <v>106</v>
      </c>
      <c r="U1194" s="530" t="s">
        <v>121</v>
      </c>
      <c r="V1194" s="530" t="s">
        <v>111</v>
      </c>
      <c r="W1194" s="321">
        <v>60</v>
      </c>
      <c r="X1194" s="530" t="s">
        <v>112</v>
      </c>
      <c r="Y1194" s="321"/>
      <c r="Z1194" s="321"/>
      <c r="AA1194" s="321"/>
      <c r="AB1194" s="321">
        <v>0</v>
      </c>
      <c r="AC1194" s="530">
        <v>90</v>
      </c>
      <c r="AD1194" s="530">
        <v>10</v>
      </c>
      <c r="AE1194" s="618" t="s">
        <v>547</v>
      </c>
      <c r="AF1194" s="530" t="s">
        <v>114</v>
      </c>
      <c r="AG1194" s="1273">
        <v>257</v>
      </c>
      <c r="AH1194" s="531">
        <v>1472.18</v>
      </c>
      <c r="AI1194" s="1261">
        <v>378350.26</v>
      </c>
      <c r="AJ1194" s="1274">
        <v>423752.29120000004</v>
      </c>
      <c r="AK1194" s="619"/>
      <c r="AL1194" s="620"/>
      <c r="AM1194" s="620"/>
      <c r="AN1194" s="621" t="s">
        <v>115</v>
      </c>
      <c r="AO1194" s="530"/>
      <c r="AP1194" s="530"/>
      <c r="AQ1194" s="530"/>
      <c r="AR1194" s="530"/>
      <c r="AS1194" s="530" t="s">
        <v>2940</v>
      </c>
      <c r="AT1194" s="530"/>
      <c r="AU1194" s="530"/>
      <c r="AV1194" s="530"/>
      <c r="AW1194" s="1175"/>
      <c r="AX1194" s="1175"/>
      <c r="AY1194" s="1175"/>
      <c r="AZ1194" s="530" t="s">
        <v>4711</v>
      </c>
      <c r="BA1194" s="1254" t="s">
        <v>104</v>
      </c>
      <c r="BB1194" s="254"/>
      <c r="BD1194" s="1" t="e">
        <f>VLOOKUP($F$2877:$F$3305,$E$17:$BE$2871,53,0)</f>
        <v>#VALUE!</v>
      </c>
      <c r="BE1194" s="979" t="e">
        <f>BD1194+0.5</f>
        <v>#VALUE!</v>
      </c>
    </row>
    <row r="1195" spans="1:57" ht="12.95" customHeight="1">
      <c r="A1195" s="61" t="s">
        <v>8484</v>
      </c>
      <c r="B1195" s="213"/>
      <c r="C1195" s="213"/>
      <c r="D1195" s="131">
        <v>250002441</v>
      </c>
      <c r="E1195" s="216" t="s">
        <v>1406</v>
      </c>
      <c r="F1195" s="216"/>
      <c r="G1195" s="217">
        <v>22100708</v>
      </c>
      <c r="H1195" s="26"/>
      <c r="I1195" s="26" t="s">
        <v>2935</v>
      </c>
      <c r="J1195" s="26" t="s">
        <v>2936</v>
      </c>
      <c r="K1195" s="26" t="s">
        <v>2937</v>
      </c>
      <c r="L1195" s="26" t="s">
        <v>103</v>
      </c>
      <c r="M1195" s="146" t="s">
        <v>925</v>
      </c>
      <c r="N1195" s="26"/>
      <c r="O1195" s="28" t="s">
        <v>105</v>
      </c>
      <c r="P1195" s="28" t="s">
        <v>106</v>
      </c>
      <c r="Q1195" s="26" t="s">
        <v>107</v>
      </c>
      <c r="R1195" s="28" t="s">
        <v>433</v>
      </c>
      <c r="S1195" s="26" t="s">
        <v>109</v>
      </c>
      <c r="T1195" s="28" t="s">
        <v>106</v>
      </c>
      <c r="U1195" s="26" t="s">
        <v>121</v>
      </c>
      <c r="V1195" s="26" t="s">
        <v>111</v>
      </c>
      <c r="W1195" s="77">
        <v>60</v>
      </c>
      <c r="X1195" s="26" t="s">
        <v>112</v>
      </c>
      <c r="Y1195" s="28"/>
      <c r="Z1195" s="28"/>
      <c r="AA1195" s="28"/>
      <c r="AB1195" s="49"/>
      <c r="AC1195" s="27">
        <v>90</v>
      </c>
      <c r="AD1195" s="27">
        <v>10</v>
      </c>
      <c r="AE1195" s="150" t="s">
        <v>547</v>
      </c>
      <c r="AF1195" s="174" t="s">
        <v>114</v>
      </c>
      <c r="AG1195" s="151">
        <v>175</v>
      </c>
      <c r="AH1195" s="80">
        <v>1495.92</v>
      </c>
      <c r="AI1195" s="905">
        <v>0</v>
      </c>
      <c r="AJ1195" s="905">
        <v>0</v>
      </c>
      <c r="AK1195" s="154"/>
      <c r="AL1195" s="154"/>
      <c r="AM1195" s="154"/>
      <c r="AN1195" s="24" t="s">
        <v>115</v>
      </c>
      <c r="AO1195" s="26"/>
      <c r="AP1195" s="26"/>
      <c r="AQ1195" s="26"/>
      <c r="AR1195" s="26"/>
      <c r="AS1195" s="26" t="s">
        <v>2941</v>
      </c>
      <c r="AT1195" s="26"/>
      <c r="AU1195" s="26"/>
      <c r="AV1195" s="26"/>
      <c r="AW1195" s="75"/>
      <c r="AX1195" s="75"/>
      <c r="AY1195" s="75"/>
      <c r="AZ1195" s="75"/>
      <c r="BA1195" s="76"/>
      <c r="BB1195" s="381"/>
      <c r="BC1195" s="156"/>
      <c r="BD1195" s="156"/>
      <c r="BE1195" s="983">
        <v>1073</v>
      </c>
    </row>
    <row r="1196" spans="1:57" ht="12.95" customHeight="1">
      <c r="A1196" s="1263" t="s">
        <v>8484</v>
      </c>
      <c r="B1196" s="529"/>
      <c r="C1196" s="529"/>
      <c r="D1196" s="1263">
        <v>250002441</v>
      </c>
      <c r="E1196" s="1271" t="s">
        <v>9113</v>
      </c>
      <c r="F1196" s="1271" t="s">
        <v>1406</v>
      </c>
      <c r="G1196" s="529"/>
      <c r="H1196" s="529"/>
      <c r="I1196" s="530" t="s">
        <v>2935</v>
      </c>
      <c r="J1196" s="530" t="s">
        <v>2936</v>
      </c>
      <c r="K1196" s="530" t="s">
        <v>2937</v>
      </c>
      <c r="L1196" s="530" t="s">
        <v>103</v>
      </c>
      <c r="M1196" s="1272" t="s">
        <v>925</v>
      </c>
      <c r="N1196" s="530"/>
      <c r="O1196" s="321" t="s">
        <v>105</v>
      </c>
      <c r="P1196" s="321" t="s">
        <v>106</v>
      </c>
      <c r="Q1196" s="530" t="s">
        <v>107</v>
      </c>
      <c r="R1196" s="1257" t="s">
        <v>1155</v>
      </c>
      <c r="S1196" s="962" t="s">
        <v>109</v>
      </c>
      <c r="T1196" s="321" t="s">
        <v>106</v>
      </c>
      <c r="U1196" s="530" t="s">
        <v>121</v>
      </c>
      <c r="V1196" s="530" t="s">
        <v>111</v>
      </c>
      <c r="W1196" s="321">
        <v>60</v>
      </c>
      <c r="X1196" s="530" t="s">
        <v>112</v>
      </c>
      <c r="Y1196" s="321"/>
      <c r="Z1196" s="321"/>
      <c r="AA1196" s="321"/>
      <c r="AB1196" s="321">
        <v>0</v>
      </c>
      <c r="AC1196" s="530">
        <v>90</v>
      </c>
      <c r="AD1196" s="530">
        <v>10</v>
      </c>
      <c r="AE1196" s="618" t="s">
        <v>547</v>
      </c>
      <c r="AF1196" s="530" t="s">
        <v>114</v>
      </c>
      <c r="AG1196" s="1273">
        <v>175</v>
      </c>
      <c r="AH1196" s="531">
        <v>1495.92</v>
      </c>
      <c r="AI1196" s="1261">
        <v>261786</v>
      </c>
      <c r="AJ1196" s="1274">
        <v>293200.32</v>
      </c>
      <c r="AK1196" s="619"/>
      <c r="AL1196" s="620"/>
      <c r="AM1196" s="620"/>
      <c r="AN1196" s="621" t="s">
        <v>115</v>
      </c>
      <c r="AO1196" s="530"/>
      <c r="AP1196" s="530"/>
      <c r="AQ1196" s="530"/>
      <c r="AR1196" s="530"/>
      <c r="AS1196" s="530" t="s">
        <v>2941</v>
      </c>
      <c r="AT1196" s="530"/>
      <c r="AU1196" s="530"/>
      <c r="AV1196" s="530"/>
      <c r="AW1196" s="1175"/>
      <c r="AX1196" s="1175"/>
      <c r="AY1196" s="1175"/>
      <c r="AZ1196" s="530" t="s">
        <v>7606</v>
      </c>
      <c r="BA1196" s="1254" t="s">
        <v>104</v>
      </c>
      <c r="BB1196" s="254"/>
      <c r="BD1196" s="1" t="e">
        <f>VLOOKUP($F$2877:$F$3305,$E$17:$BE$2871,53,0)</f>
        <v>#VALUE!</v>
      </c>
      <c r="BE1196" s="979" t="e">
        <f>BD1196+0.5</f>
        <v>#VALUE!</v>
      </c>
    </row>
    <row r="1197" spans="1:57" ht="12.95" customHeight="1">
      <c r="A1197" s="61" t="s">
        <v>8484</v>
      </c>
      <c r="B1197" s="213"/>
      <c r="C1197" s="213"/>
      <c r="D1197" s="131">
        <v>250002442</v>
      </c>
      <c r="E1197" s="216" t="s">
        <v>1407</v>
      </c>
      <c r="F1197" s="216"/>
      <c r="G1197" s="217">
        <v>22100709</v>
      </c>
      <c r="H1197" s="26"/>
      <c r="I1197" s="26" t="s">
        <v>2935</v>
      </c>
      <c r="J1197" s="26" t="s">
        <v>2936</v>
      </c>
      <c r="K1197" s="26" t="s">
        <v>2937</v>
      </c>
      <c r="L1197" s="26" t="s">
        <v>103</v>
      </c>
      <c r="M1197" s="146" t="s">
        <v>925</v>
      </c>
      <c r="N1197" s="26"/>
      <c r="O1197" s="28" t="s">
        <v>105</v>
      </c>
      <c r="P1197" s="28" t="s">
        <v>106</v>
      </c>
      <c r="Q1197" s="26" t="s">
        <v>107</v>
      </c>
      <c r="R1197" s="28" t="s">
        <v>433</v>
      </c>
      <c r="S1197" s="26" t="s">
        <v>109</v>
      </c>
      <c r="T1197" s="28" t="s">
        <v>106</v>
      </c>
      <c r="U1197" s="26" t="s">
        <v>121</v>
      </c>
      <c r="V1197" s="26" t="s">
        <v>111</v>
      </c>
      <c r="W1197" s="77">
        <v>60</v>
      </c>
      <c r="X1197" s="26" t="s">
        <v>112</v>
      </c>
      <c r="Y1197" s="28"/>
      <c r="Z1197" s="28"/>
      <c r="AA1197" s="28"/>
      <c r="AB1197" s="49"/>
      <c r="AC1197" s="27">
        <v>90</v>
      </c>
      <c r="AD1197" s="27">
        <v>10</v>
      </c>
      <c r="AE1197" s="150" t="s">
        <v>547</v>
      </c>
      <c r="AF1197" s="174" t="s">
        <v>114</v>
      </c>
      <c r="AG1197" s="151">
        <v>160</v>
      </c>
      <c r="AH1197" s="80">
        <v>3622.5</v>
      </c>
      <c r="AI1197" s="905">
        <v>0</v>
      </c>
      <c r="AJ1197" s="905">
        <v>0</v>
      </c>
      <c r="AK1197" s="154"/>
      <c r="AL1197" s="154"/>
      <c r="AM1197" s="154"/>
      <c r="AN1197" s="24" t="s">
        <v>115</v>
      </c>
      <c r="AO1197" s="26"/>
      <c r="AP1197" s="26"/>
      <c r="AQ1197" s="26"/>
      <c r="AR1197" s="26"/>
      <c r="AS1197" s="26" t="s">
        <v>2942</v>
      </c>
      <c r="AT1197" s="26"/>
      <c r="AU1197" s="26"/>
      <c r="AV1197" s="26"/>
      <c r="AW1197" s="75"/>
      <c r="AX1197" s="75"/>
      <c r="AY1197" s="75"/>
      <c r="AZ1197" s="75"/>
      <c r="BA1197" s="76"/>
      <c r="BB1197" s="381"/>
      <c r="BC1197" s="156"/>
      <c r="BD1197" s="156"/>
      <c r="BE1197" s="983">
        <v>1074</v>
      </c>
    </row>
    <row r="1198" spans="1:57" ht="12.95" customHeight="1">
      <c r="A1198" s="1263" t="s">
        <v>8484</v>
      </c>
      <c r="B1198" s="529"/>
      <c r="C1198" s="529"/>
      <c r="D1198" s="1263">
        <v>250002442</v>
      </c>
      <c r="E1198" s="1271" t="s">
        <v>9114</v>
      </c>
      <c r="F1198" s="1271" t="s">
        <v>1407</v>
      </c>
      <c r="G1198" s="529"/>
      <c r="H1198" s="529"/>
      <c r="I1198" s="530" t="s">
        <v>2935</v>
      </c>
      <c r="J1198" s="530" t="s">
        <v>2936</v>
      </c>
      <c r="K1198" s="530" t="s">
        <v>2937</v>
      </c>
      <c r="L1198" s="530" t="s">
        <v>103</v>
      </c>
      <c r="M1198" s="1272" t="s">
        <v>925</v>
      </c>
      <c r="N1198" s="530"/>
      <c r="O1198" s="321" t="s">
        <v>105</v>
      </c>
      <c r="P1198" s="321" t="s">
        <v>106</v>
      </c>
      <c r="Q1198" s="530" t="s">
        <v>107</v>
      </c>
      <c r="R1198" s="1257" t="s">
        <v>1155</v>
      </c>
      <c r="S1198" s="962" t="s">
        <v>109</v>
      </c>
      <c r="T1198" s="321" t="s">
        <v>106</v>
      </c>
      <c r="U1198" s="530" t="s">
        <v>121</v>
      </c>
      <c r="V1198" s="530" t="s">
        <v>111</v>
      </c>
      <c r="W1198" s="321">
        <v>60</v>
      </c>
      <c r="X1198" s="530" t="s">
        <v>112</v>
      </c>
      <c r="Y1198" s="321"/>
      <c r="Z1198" s="321"/>
      <c r="AA1198" s="321"/>
      <c r="AB1198" s="321">
        <v>0</v>
      </c>
      <c r="AC1198" s="530">
        <v>90</v>
      </c>
      <c r="AD1198" s="530">
        <v>10</v>
      </c>
      <c r="AE1198" s="618" t="s">
        <v>547</v>
      </c>
      <c r="AF1198" s="530" t="s">
        <v>114</v>
      </c>
      <c r="AG1198" s="1273">
        <v>160</v>
      </c>
      <c r="AH1198" s="531">
        <v>3622.5</v>
      </c>
      <c r="AI1198" s="1261">
        <v>579600</v>
      </c>
      <c r="AJ1198" s="1274">
        <v>649152.00000000012</v>
      </c>
      <c r="AK1198" s="619"/>
      <c r="AL1198" s="620"/>
      <c r="AM1198" s="620"/>
      <c r="AN1198" s="621" t="s">
        <v>115</v>
      </c>
      <c r="AO1198" s="530"/>
      <c r="AP1198" s="530"/>
      <c r="AQ1198" s="530"/>
      <c r="AR1198" s="530"/>
      <c r="AS1198" s="530" t="s">
        <v>2942</v>
      </c>
      <c r="AT1198" s="530"/>
      <c r="AU1198" s="530"/>
      <c r="AV1198" s="530"/>
      <c r="AW1198" s="1175"/>
      <c r="AX1198" s="1175"/>
      <c r="AY1198" s="1175"/>
      <c r="AZ1198" s="530" t="s">
        <v>7606</v>
      </c>
      <c r="BA1198" s="1254" t="s">
        <v>104</v>
      </c>
      <c r="BB1198" s="254"/>
      <c r="BD1198" s="1" t="e">
        <f>VLOOKUP($F$2877:$F$3305,$E$17:$BE$2871,53,0)</f>
        <v>#VALUE!</v>
      </c>
      <c r="BE1198" s="979" t="e">
        <f>BD1198+0.5</f>
        <v>#VALUE!</v>
      </c>
    </row>
    <row r="1199" spans="1:57" ht="12.95" customHeight="1">
      <c r="A1199" s="61" t="s">
        <v>8484</v>
      </c>
      <c r="B1199" s="213"/>
      <c r="C1199" s="213"/>
      <c r="D1199" s="131">
        <v>250000077</v>
      </c>
      <c r="E1199" s="216" t="s">
        <v>3721</v>
      </c>
      <c r="F1199" s="216"/>
      <c r="G1199" s="217">
        <v>22100710</v>
      </c>
      <c r="H1199" s="26"/>
      <c r="I1199" s="26" t="s">
        <v>2943</v>
      </c>
      <c r="J1199" s="26" t="s">
        <v>2944</v>
      </c>
      <c r="K1199" s="26" t="s">
        <v>2945</v>
      </c>
      <c r="L1199" s="26" t="s">
        <v>103</v>
      </c>
      <c r="M1199" s="146"/>
      <c r="N1199" s="26"/>
      <c r="O1199" s="28" t="s">
        <v>105</v>
      </c>
      <c r="P1199" s="28" t="s">
        <v>106</v>
      </c>
      <c r="Q1199" s="26" t="s">
        <v>107</v>
      </c>
      <c r="R1199" s="28" t="s">
        <v>433</v>
      </c>
      <c r="S1199" s="26" t="s">
        <v>109</v>
      </c>
      <c r="T1199" s="28" t="s">
        <v>106</v>
      </c>
      <c r="U1199" s="26" t="s">
        <v>121</v>
      </c>
      <c r="V1199" s="26" t="s">
        <v>111</v>
      </c>
      <c r="W1199" s="77">
        <v>60</v>
      </c>
      <c r="X1199" s="26" t="s">
        <v>112</v>
      </c>
      <c r="Y1199" s="28"/>
      <c r="Z1199" s="28"/>
      <c r="AA1199" s="28"/>
      <c r="AB1199" s="49"/>
      <c r="AC1199" s="27">
        <v>90</v>
      </c>
      <c r="AD1199" s="27">
        <v>10</v>
      </c>
      <c r="AE1199" s="150" t="s">
        <v>128</v>
      </c>
      <c r="AF1199" s="174" t="s">
        <v>114</v>
      </c>
      <c r="AG1199" s="151">
        <v>31</v>
      </c>
      <c r="AH1199" s="80">
        <v>9838.5</v>
      </c>
      <c r="AI1199" s="152">
        <f>AG1199*AH1199</f>
        <v>304993.5</v>
      </c>
      <c r="AJ1199" s="153">
        <f>AI1199*1.12</f>
        <v>341592.72000000003</v>
      </c>
      <c r="AK1199" s="154"/>
      <c r="AL1199" s="154"/>
      <c r="AM1199" s="154"/>
      <c r="AN1199" s="24" t="s">
        <v>115</v>
      </c>
      <c r="AO1199" s="26"/>
      <c r="AP1199" s="26"/>
      <c r="AQ1199" s="26"/>
      <c r="AR1199" s="26"/>
      <c r="AS1199" s="26" t="s">
        <v>2946</v>
      </c>
      <c r="AT1199" s="26"/>
      <c r="AU1199" s="26"/>
      <c r="AV1199" s="26"/>
      <c r="AW1199" s="75"/>
      <c r="AX1199" s="75"/>
      <c r="AY1199" s="75"/>
      <c r="AZ1199" s="75"/>
      <c r="BA1199" s="76"/>
      <c r="BB1199" s="156"/>
      <c r="BC1199" s="156"/>
      <c r="BD1199" s="156"/>
      <c r="BE1199" s="983">
        <v>1075</v>
      </c>
    </row>
    <row r="1200" spans="1:57" ht="12.95" customHeight="1">
      <c r="A1200" s="61" t="s">
        <v>8484</v>
      </c>
      <c r="B1200" s="213"/>
      <c r="C1200" s="213"/>
      <c r="D1200" s="131">
        <v>250004106</v>
      </c>
      <c r="E1200" s="216" t="s">
        <v>3722</v>
      </c>
      <c r="F1200" s="216"/>
      <c r="G1200" s="217">
        <v>22100711</v>
      </c>
      <c r="H1200" s="26"/>
      <c r="I1200" s="26" t="s">
        <v>2943</v>
      </c>
      <c r="J1200" s="26" t="s">
        <v>2944</v>
      </c>
      <c r="K1200" s="26" t="s">
        <v>2945</v>
      </c>
      <c r="L1200" s="26" t="s">
        <v>103</v>
      </c>
      <c r="M1200" s="146"/>
      <c r="N1200" s="26"/>
      <c r="O1200" s="28" t="s">
        <v>105</v>
      </c>
      <c r="P1200" s="28" t="s">
        <v>106</v>
      </c>
      <c r="Q1200" s="26" t="s">
        <v>107</v>
      </c>
      <c r="R1200" s="28" t="s">
        <v>433</v>
      </c>
      <c r="S1200" s="26" t="s">
        <v>109</v>
      </c>
      <c r="T1200" s="28" t="s">
        <v>106</v>
      </c>
      <c r="U1200" s="26" t="s">
        <v>121</v>
      </c>
      <c r="V1200" s="26" t="s">
        <v>111</v>
      </c>
      <c r="W1200" s="77">
        <v>60</v>
      </c>
      <c r="X1200" s="26" t="s">
        <v>112</v>
      </c>
      <c r="Y1200" s="28"/>
      <c r="Z1200" s="28"/>
      <c r="AA1200" s="28"/>
      <c r="AB1200" s="49"/>
      <c r="AC1200" s="27">
        <v>90</v>
      </c>
      <c r="AD1200" s="27">
        <v>10</v>
      </c>
      <c r="AE1200" s="150" t="s">
        <v>128</v>
      </c>
      <c r="AF1200" s="174" t="s">
        <v>114</v>
      </c>
      <c r="AG1200" s="151">
        <v>30</v>
      </c>
      <c r="AH1200" s="80">
        <v>48760</v>
      </c>
      <c r="AI1200" s="152">
        <f>AG1200*AH1200</f>
        <v>1462800</v>
      </c>
      <c r="AJ1200" s="153">
        <f>AI1200*1.12</f>
        <v>1638336.0000000002</v>
      </c>
      <c r="AK1200" s="154"/>
      <c r="AL1200" s="154"/>
      <c r="AM1200" s="154"/>
      <c r="AN1200" s="24" t="s">
        <v>115</v>
      </c>
      <c r="AO1200" s="26"/>
      <c r="AP1200" s="26"/>
      <c r="AQ1200" s="26"/>
      <c r="AR1200" s="26"/>
      <c r="AS1200" s="26" t="s">
        <v>2947</v>
      </c>
      <c r="AT1200" s="26"/>
      <c r="AU1200" s="26"/>
      <c r="AV1200" s="26"/>
      <c r="AW1200" s="75"/>
      <c r="AX1200" s="75"/>
      <c r="AY1200" s="75"/>
      <c r="AZ1200" s="75"/>
      <c r="BA1200" s="76"/>
      <c r="BB1200" s="381"/>
      <c r="BC1200" s="156"/>
      <c r="BD1200" s="156"/>
      <c r="BE1200" s="983">
        <v>1076</v>
      </c>
    </row>
    <row r="1201" spans="1:57" ht="12.95" customHeight="1">
      <c r="A1201" s="458" t="s">
        <v>8484</v>
      </c>
      <c r="B1201" s="379"/>
      <c r="C1201" s="379"/>
      <c r="D1201" s="72">
        <v>250004105</v>
      </c>
      <c r="E1201" s="764" t="s">
        <v>3723</v>
      </c>
      <c r="F1201" s="764"/>
      <c r="G1201" s="379"/>
      <c r="H1201" s="379"/>
      <c r="I1201" s="174" t="s">
        <v>2948</v>
      </c>
      <c r="J1201" s="174" t="s">
        <v>2944</v>
      </c>
      <c r="K1201" s="174" t="s">
        <v>2949</v>
      </c>
      <c r="L1201" s="489" t="s">
        <v>103</v>
      </c>
      <c r="M1201" s="467"/>
      <c r="N1201" s="489"/>
      <c r="O1201" s="458" t="s">
        <v>105</v>
      </c>
      <c r="P1201" s="77" t="s">
        <v>106</v>
      </c>
      <c r="Q1201" s="174" t="s">
        <v>107</v>
      </c>
      <c r="R1201" s="77" t="s">
        <v>433</v>
      </c>
      <c r="S1201" s="489" t="s">
        <v>109</v>
      </c>
      <c r="T1201" s="77" t="s">
        <v>106</v>
      </c>
      <c r="U1201" s="174" t="s">
        <v>121</v>
      </c>
      <c r="V1201" s="174" t="s">
        <v>111</v>
      </c>
      <c r="W1201" s="77">
        <v>60</v>
      </c>
      <c r="X1201" s="174" t="s">
        <v>112</v>
      </c>
      <c r="Y1201" s="77"/>
      <c r="Z1201" s="77"/>
      <c r="AA1201" s="77"/>
      <c r="AB1201" s="77">
        <v>0</v>
      </c>
      <c r="AC1201" s="174">
        <v>90</v>
      </c>
      <c r="AD1201" s="174">
        <v>10</v>
      </c>
      <c r="AE1201" s="150" t="s">
        <v>128</v>
      </c>
      <c r="AF1201" s="174" t="s">
        <v>114</v>
      </c>
      <c r="AG1201" s="151">
        <v>30</v>
      </c>
      <c r="AH1201" s="80">
        <v>31644</v>
      </c>
      <c r="AI1201" s="67">
        <v>0</v>
      </c>
      <c r="AJ1201" s="67">
        <v>0</v>
      </c>
      <c r="AK1201" s="67"/>
      <c r="AL1201" s="67"/>
      <c r="AM1201" s="67"/>
      <c r="AN1201" s="85" t="s">
        <v>115</v>
      </c>
      <c r="AO1201" s="174"/>
      <c r="AP1201" s="174"/>
      <c r="AQ1201" s="174"/>
      <c r="AR1201" s="174"/>
      <c r="AS1201" s="174" t="s">
        <v>2950</v>
      </c>
      <c r="AT1201" s="174"/>
      <c r="AU1201" s="174"/>
      <c r="AV1201" s="174"/>
      <c r="AW1201" s="351"/>
      <c r="AX1201" s="351"/>
      <c r="AY1201" s="351"/>
      <c r="AZ1201" s="747" t="s">
        <v>3906</v>
      </c>
      <c r="BA1201" s="747" t="s">
        <v>5006</v>
      </c>
      <c r="BB1201" s="326"/>
      <c r="BC1201" s="326"/>
      <c r="BD1201" s="326"/>
      <c r="BE1201" s="983">
        <v>1077</v>
      </c>
    </row>
    <row r="1202" spans="1:57" ht="12.95" customHeight="1">
      <c r="A1202" s="61" t="s">
        <v>8484</v>
      </c>
      <c r="B1202" s="213"/>
      <c r="C1202" s="213"/>
      <c r="D1202" s="131">
        <v>220034728</v>
      </c>
      <c r="E1202" s="216" t="s">
        <v>3724</v>
      </c>
      <c r="F1202" s="216"/>
      <c r="G1202" s="217">
        <v>22100542</v>
      </c>
      <c r="H1202" s="26"/>
      <c r="I1202" s="26" t="s">
        <v>2951</v>
      </c>
      <c r="J1202" s="26" t="s">
        <v>834</v>
      </c>
      <c r="K1202" s="26" t="s">
        <v>2952</v>
      </c>
      <c r="L1202" s="26" t="s">
        <v>149</v>
      </c>
      <c r="M1202" s="146"/>
      <c r="N1202" s="26"/>
      <c r="O1202" s="28" t="s">
        <v>105</v>
      </c>
      <c r="P1202" s="28" t="s">
        <v>106</v>
      </c>
      <c r="Q1202" s="26" t="s">
        <v>107</v>
      </c>
      <c r="R1202" s="28" t="s">
        <v>433</v>
      </c>
      <c r="S1202" s="26" t="s">
        <v>109</v>
      </c>
      <c r="T1202" s="28" t="s">
        <v>106</v>
      </c>
      <c r="U1202" s="26" t="s">
        <v>121</v>
      </c>
      <c r="V1202" s="26" t="s">
        <v>111</v>
      </c>
      <c r="W1202" s="77">
        <v>60</v>
      </c>
      <c r="X1202" s="26" t="s">
        <v>112</v>
      </c>
      <c r="Y1202" s="28"/>
      <c r="Z1202" s="28"/>
      <c r="AA1202" s="28"/>
      <c r="AB1202" s="49"/>
      <c r="AC1202" s="27">
        <v>90</v>
      </c>
      <c r="AD1202" s="27">
        <v>10</v>
      </c>
      <c r="AE1202" s="150" t="s">
        <v>128</v>
      </c>
      <c r="AF1202" s="174" t="s">
        <v>114</v>
      </c>
      <c r="AG1202" s="151">
        <v>32</v>
      </c>
      <c r="AH1202" s="80">
        <v>6960</v>
      </c>
      <c r="AI1202" s="32">
        <v>0</v>
      </c>
      <c r="AJ1202" s="33">
        <f t="shared" ref="AJ1202:AJ1212" si="68">AI1202*1.12</f>
        <v>0</v>
      </c>
      <c r="AK1202" s="154"/>
      <c r="AL1202" s="154"/>
      <c r="AM1202" s="154"/>
      <c r="AN1202" s="24" t="s">
        <v>115</v>
      </c>
      <c r="AO1202" s="26"/>
      <c r="AP1202" s="26"/>
      <c r="AQ1202" s="26"/>
      <c r="AR1202" s="26"/>
      <c r="AS1202" s="26" t="s">
        <v>2953</v>
      </c>
      <c r="AT1202" s="26"/>
      <c r="AU1202" s="26"/>
      <c r="AV1202" s="26"/>
      <c r="AW1202" s="75"/>
      <c r="AX1202" s="75"/>
      <c r="AY1202" s="75"/>
      <c r="AZ1202" s="75"/>
      <c r="BA1202" s="76"/>
      <c r="BB1202" s="156"/>
      <c r="BC1202" s="156"/>
      <c r="BD1202" s="156"/>
      <c r="BE1202" s="983">
        <v>1078</v>
      </c>
    </row>
    <row r="1203" spans="1:57" ht="12.95" customHeight="1">
      <c r="A1203" s="61" t="s">
        <v>8484</v>
      </c>
      <c r="B1203" s="524"/>
      <c r="C1203" s="524"/>
      <c r="D1203" s="131">
        <v>220034728</v>
      </c>
      <c r="E1203" s="796" t="s">
        <v>4953</v>
      </c>
      <c r="F1203" s="796"/>
      <c r="G1203" s="524"/>
      <c r="H1203" s="524"/>
      <c r="I1203" s="606" t="s">
        <v>2951</v>
      </c>
      <c r="J1203" s="606" t="s">
        <v>834</v>
      </c>
      <c r="K1203" s="606" t="s">
        <v>2952</v>
      </c>
      <c r="L1203" s="470" t="s">
        <v>149</v>
      </c>
      <c r="M1203" s="217"/>
      <c r="N1203" s="470"/>
      <c r="O1203" s="64" t="s">
        <v>105</v>
      </c>
      <c r="P1203" s="398" t="s">
        <v>106</v>
      </c>
      <c r="Q1203" s="606" t="s">
        <v>107</v>
      </c>
      <c r="R1203" s="398" t="s">
        <v>2149</v>
      </c>
      <c r="S1203" s="470" t="s">
        <v>109</v>
      </c>
      <c r="T1203" s="398" t="s">
        <v>106</v>
      </c>
      <c r="U1203" s="606" t="s">
        <v>121</v>
      </c>
      <c r="V1203" s="606" t="s">
        <v>111</v>
      </c>
      <c r="W1203" s="398">
        <v>60</v>
      </c>
      <c r="X1203" s="606" t="s">
        <v>112</v>
      </c>
      <c r="Y1203" s="398"/>
      <c r="Z1203" s="398"/>
      <c r="AA1203" s="398"/>
      <c r="AB1203" s="506">
        <v>0</v>
      </c>
      <c r="AC1203" s="401">
        <v>90</v>
      </c>
      <c r="AD1203" s="401">
        <v>10</v>
      </c>
      <c r="AE1203" s="794" t="s">
        <v>128</v>
      </c>
      <c r="AF1203" s="447" t="s">
        <v>114</v>
      </c>
      <c r="AG1203" s="498">
        <v>74</v>
      </c>
      <c r="AH1203" s="610">
        <v>6960</v>
      </c>
      <c r="AI1203" s="739">
        <v>515040</v>
      </c>
      <c r="AJ1203" s="739">
        <f t="shared" si="68"/>
        <v>576844.80000000005</v>
      </c>
      <c r="AK1203" s="740"/>
      <c r="AL1203" s="741"/>
      <c r="AM1203" s="741"/>
      <c r="AN1203" s="395" t="s">
        <v>115</v>
      </c>
      <c r="AO1203" s="606"/>
      <c r="AP1203" s="606"/>
      <c r="AQ1203" s="606"/>
      <c r="AR1203" s="606"/>
      <c r="AS1203" s="606" t="s">
        <v>2953</v>
      </c>
      <c r="AT1203" s="606"/>
      <c r="AU1203" s="606"/>
      <c r="AV1203" s="606"/>
      <c r="AW1203" s="75"/>
      <c r="AX1203" s="75"/>
      <c r="AY1203" s="75"/>
      <c r="AZ1203" s="60" t="s">
        <v>3843</v>
      </c>
      <c r="BA1203" s="217"/>
      <c r="BB1203" s="326"/>
      <c r="BC1203" s="326"/>
      <c r="BD1203" s="106"/>
      <c r="BE1203" s="983">
        <v>1079</v>
      </c>
    </row>
    <row r="1204" spans="1:57" ht="12.95" customHeight="1">
      <c r="A1204" s="61" t="s">
        <v>8484</v>
      </c>
      <c r="B1204" s="213"/>
      <c r="C1204" s="213"/>
      <c r="D1204" s="131">
        <v>220034734</v>
      </c>
      <c r="E1204" s="216" t="s">
        <v>3725</v>
      </c>
      <c r="F1204" s="216"/>
      <c r="G1204" s="217">
        <v>22100543</v>
      </c>
      <c r="H1204" s="26"/>
      <c r="I1204" s="26" t="s">
        <v>2951</v>
      </c>
      <c r="J1204" s="26" t="s">
        <v>834</v>
      </c>
      <c r="K1204" s="26" t="s">
        <v>2952</v>
      </c>
      <c r="L1204" s="26" t="s">
        <v>149</v>
      </c>
      <c r="M1204" s="146"/>
      <c r="N1204" s="26"/>
      <c r="O1204" s="28" t="s">
        <v>105</v>
      </c>
      <c r="P1204" s="28" t="s">
        <v>106</v>
      </c>
      <c r="Q1204" s="26" t="s">
        <v>107</v>
      </c>
      <c r="R1204" s="28" t="s">
        <v>433</v>
      </c>
      <c r="S1204" s="26" t="s">
        <v>109</v>
      </c>
      <c r="T1204" s="28" t="s">
        <v>106</v>
      </c>
      <c r="U1204" s="26" t="s">
        <v>121</v>
      </c>
      <c r="V1204" s="26" t="s">
        <v>111</v>
      </c>
      <c r="W1204" s="77">
        <v>60</v>
      </c>
      <c r="X1204" s="26" t="s">
        <v>112</v>
      </c>
      <c r="Y1204" s="28"/>
      <c r="Z1204" s="28"/>
      <c r="AA1204" s="28"/>
      <c r="AB1204" s="49"/>
      <c r="AC1204" s="27">
        <v>90</v>
      </c>
      <c r="AD1204" s="27">
        <v>10</v>
      </c>
      <c r="AE1204" s="150" t="s">
        <v>128</v>
      </c>
      <c r="AF1204" s="174" t="s">
        <v>114</v>
      </c>
      <c r="AG1204" s="151">
        <v>16</v>
      </c>
      <c r="AH1204" s="80">
        <v>12480</v>
      </c>
      <c r="AI1204" s="152">
        <f>AG1204*AH1204</f>
        <v>199680</v>
      </c>
      <c r="AJ1204" s="153">
        <f t="shared" si="68"/>
        <v>223641.60000000003</v>
      </c>
      <c r="AK1204" s="154"/>
      <c r="AL1204" s="154"/>
      <c r="AM1204" s="154"/>
      <c r="AN1204" s="24" t="s">
        <v>115</v>
      </c>
      <c r="AO1204" s="26"/>
      <c r="AP1204" s="26"/>
      <c r="AQ1204" s="26"/>
      <c r="AR1204" s="26"/>
      <c r="AS1204" s="26" t="s">
        <v>2954</v>
      </c>
      <c r="AT1204" s="26"/>
      <c r="AU1204" s="26"/>
      <c r="AV1204" s="26"/>
      <c r="AW1204" s="75"/>
      <c r="AX1204" s="75"/>
      <c r="AY1204" s="75"/>
      <c r="AZ1204" s="75"/>
      <c r="BA1204" s="76"/>
      <c r="BB1204" s="381"/>
      <c r="BC1204" s="156"/>
      <c r="BD1204" s="156"/>
      <c r="BE1204" s="983">
        <v>1080</v>
      </c>
    </row>
    <row r="1205" spans="1:57" ht="12.95" customHeight="1">
      <c r="A1205" s="61" t="s">
        <v>978</v>
      </c>
      <c r="B1205" s="213"/>
      <c r="C1205" s="213"/>
      <c r="D1205" s="131">
        <v>250005022</v>
      </c>
      <c r="E1205" s="216" t="s">
        <v>1526</v>
      </c>
      <c r="F1205" s="216"/>
      <c r="G1205" s="217">
        <v>22100436</v>
      </c>
      <c r="H1205" s="48"/>
      <c r="I1205" s="48" t="s">
        <v>2955</v>
      </c>
      <c r="J1205" s="48" t="s">
        <v>2956</v>
      </c>
      <c r="K1205" s="48" t="s">
        <v>2515</v>
      </c>
      <c r="L1205" s="48" t="s">
        <v>103</v>
      </c>
      <c r="M1205" s="146" t="s">
        <v>104</v>
      </c>
      <c r="N1205" s="48"/>
      <c r="O1205" s="166" t="s">
        <v>105</v>
      </c>
      <c r="P1205" s="166" t="s">
        <v>106</v>
      </c>
      <c r="Q1205" s="48" t="s">
        <v>107</v>
      </c>
      <c r="R1205" s="166" t="s">
        <v>1092</v>
      </c>
      <c r="S1205" s="48" t="s">
        <v>109</v>
      </c>
      <c r="T1205" s="166" t="s">
        <v>106</v>
      </c>
      <c r="U1205" s="48" t="s">
        <v>121</v>
      </c>
      <c r="V1205" s="48" t="s">
        <v>111</v>
      </c>
      <c r="W1205" s="167">
        <v>60</v>
      </c>
      <c r="X1205" s="48" t="s">
        <v>112</v>
      </c>
      <c r="Y1205" s="166"/>
      <c r="Z1205" s="166"/>
      <c r="AA1205" s="166"/>
      <c r="AB1205" s="168"/>
      <c r="AC1205" s="169">
        <v>90</v>
      </c>
      <c r="AD1205" s="169">
        <v>10</v>
      </c>
      <c r="AE1205" s="170" t="s">
        <v>122</v>
      </c>
      <c r="AF1205" s="171" t="s">
        <v>114</v>
      </c>
      <c r="AG1205" s="172">
        <v>1</v>
      </c>
      <c r="AH1205" s="173">
        <v>187357.25</v>
      </c>
      <c r="AI1205" s="32">
        <v>0</v>
      </c>
      <c r="AJ1205" s="33">
        <f t="shared" si="68"/>
        <v>0</v>
      </c>
      <c r="AK1205" s="154"/>
      <c r="AL1205" s="154"/>
      <c r="AM1205" s="154"/>
      <c r="AN1205" s="40" t="s">
        <v>115</v>
      </c>
      <c r="AO1205" s="48"/>
      <c r="AP1205" s="48"/>
      <c r="AQ1205" s="48"/>
      <c r="AR1205" s="48"/>
      <c r="AS1205" s="48" t="s">
        <v>2957</v>
      </c>
      <c r="AT1205" s="48"/>
      <c r="AU1205" s="48"/>
      <c r="AV1205" s="48"/>
      <c r="AW1205" s="75"/>
      <c r="AX1205" s="75"/>
      <c r="AY1205" s="75"/>
      <c r="AZ1205" s="75"/>
      <c r="BA1205" s="76"/>
      <c r="BB1205" s="156"/>
      <c r="BC1205" s="156"/>
      <c r="BD1205" s="156"/>
      <c r="BE1205" s="983">
        <v>1081</v>
      </c>
    </row>
    <row r="1206" spans="1:57" ht="12.95" customHeight="1">
      <c r="A1206" s="211" t="s">
        <v>978</v>
      </c>
      <c r="B1206" s="260"/>
      <c r="C1206" s="260"/>
      <c r="D1206" s="25">
        <v>250005022</v>
      </c>
      <c r="E1206" s="27" t="s">
        <v>4723</v>
      </c>
      <c r="F1206" s="27"/>
      <c r="G1206" s="26"/>
      <c r="H1206" s="260"/>
      <c r="I1206" s="26" t="s">
        <v>2955</v>
      </c>
      <c r="J1206" s="26" t="s">
        <v>2956</v>
      </c>
      <c r="K1206" s="26" t="s">
        <v>2515</v>
      </c>
      <c r="L1206" s="26" t="s">
        <v>103</v>
      </c>
      <c r="M1206" s="393"/>
      <c r="N1206" s="26"/>
      <c r="O1206" s="28" t="s">
        <v>105</v>
      </c>
      <c r="P1206" s="28" t="s">
        <v>106</v>
      </c>
      <c r="Q1206" s="26" t="s">
        <v>107</v>
      </c>
      <c r="R1206" s="28" t="s">
        <v>1092</v>
      </c>
      <c r="S1206" s="26" t="s">
        <v>109</v>
      </c>
      <c r="T1206" s="28" t="s">
        <v>106</v>
      </c>
      <c r="U1206" s="26" t="s">
        <v>121</v>
      </c>
      <c r="V1206" s="26" t="s">
        <v>111</v>
      </c>
      <c r="W1206" s="28">
        <v>60</v>
      </c>
      <c r="X1206" s="26" t="s">
        <v>112</v>
      </c>
      <c r="Y1206" s="28"/>
      <c r="Z1206" s="28"/>
      <c r="AA1206" s="28"/>
      <c r="AB1206" s="394"/>
      <c r="AC1206" s="26">
        <v>90</v>
      </c>
      <c r="AD1206" s="26">
        <v>10</v>
      </c>
      <c r="AE1206" s="31" t="s">
        <v>122</v>
      </c>
      <c r="AF1206" s="26" t="s">
        <v>114</v>
      </c>
      <c r="AG1206" s="31">
        <v>3</v>
      </c>
      <c r="AH1206" s="39">
        <v>187357.25</v>
      </c>
      <c r="AI1206" s="34">
        <v>0</v>
      </c>
      <c r="AJ1206" s="34">
        <f t="shared" si="68"/>
        <v>0</v>
      </c>
      <c r="AK1206" s="35"/>
      <c r="AL1206" s="34"/>
      <c r="AM1206" s="34"/>
      <c r="AN1206" s="24" t="s">
        <v>115</v>
      </c>
      <c r="AO1206" s="26"/>
      <c r="AP1206" s="26"/>
      <c r="AQ1206" s="26"/>
      <c r="AR1206" s="26"/>
      <c r="AS1206" s="26" t="s">
        <v>2957</v>
      </c>
      <c r="AT1206" s="26"/>
      <c r="AU1206" s="26"/>
      <c r="AV1206" s="26"/>
      <c r="AW1206" s="26"/>
      <c r="AX1206" s="26"/>
      <c r="AY1206" s="26"/>
      <c r="AZ1206" s="24"/>
      <c r="BA1206" s="24" t="s">
        <v>4011</v>
      </c>
      <c r="BB1206" s="311" t="s">
        <v>4021</v>
      </c>
      <c r="BC1206" s="311"/>
      <c r="BD1206" s="209"/>
      <c r="BE1206" s="983">
        <v>1082</v>
      </c>
    </row>
    <row r="1207" spans="1:57" ht="12.95" customHeight="1">
      <c r="A1207" s="534" t="s">
        <v>978</v>
      </c>
      <c r="B1207" s="524"/>
      <c r="C1207" s="524"/>
      <c r="D1207" s="98">
        <v>250005022</v>
      </c>
      <c r="E1207" s="521" t="s">
        <v>4802</v>
      </c>
      <c r="F1207" s="521"/>
      <c r="G1207" s="524"/>
      <c r="H1207" s="524"/>
      <c r="I1207" s="606" t="s">
        <v>2955</v>
      </c>
      <c r="J1207" s="606" t="s">
        <v>2956</v>
      </c>
      <c r="K1207" s="606" t="s">
        <v>2515</v>
      </c>
      <c r="L1207" s="470" t="s">
        <v>103</v>
      </c>
      <c r="M1207" s="217"/>
      <c r="N1207" s="470"/>
      <c r="O1207" s="64" t="s">
        <v>105</v>
      </c>
      <c r="P1207" s="398" t="s">
        <v>106</v>
      </c>
      <c r="Q1207" s="606" t="s">
        <v>107</v>
      </c>
      <c r="R1207" s="398" t="s">
        <v>2149</v>
      </c>
      <c r="S1207" s="470" t="s">
        <v>109</v>
      </c>
      <c r="T1207" s="398" t="s">
        <v>106</v>
      </c>
      <c r="U1207" s="606" t="s">
        <v>121</v>
      </c>
      <c r="V1207" s="606" t="s">
        <v>111</v>
      </c>
      <c r="W1207" s="398">
        <v>60</v>
      </c>
      <c r="X1207" s="606" t="s">
        <v>112</v>
      </c>
      <c r="Y1207" s="398"/>
      <c r="Z1207" s="398"/>
      <c r="AA1207" s="398"/>
      <c r="AB1207" s="506">
        <v>0</v>
      </c>
      <c r="AC1207" s="401">
        <v>90</v>
      </c>
      <c r="AD1207" s="401">
        <v>10</v>
      </c>
      <c r="AE1207" s="737" t="s">
        <v>122</v>
      </c>
      <c r="AF1207" s="738" t="s">
        <v>114</v>
      </c>
      <c r="AG1207" s="610">
        <v>3</v>
      </c>
      <c r="AH1207" s="610">
        <v>187357.25</v>
      </c>
      <c r="AI1207" s="39">
        <v>0</v>
      </c>
      <c r="AJ1207" s="34">
        <f t="shared" si="68"/>
        <v>0</v>
      </c>
      <c r="AK1207" s="740"/>
      <c r="AL1207" s="741"/>
      <c r="AM1207" s="741"/>
      <c r="AN1207" s="395" t="s">
        <v>115</v>
      </c>
      <c r="AO1207" s="606"/>
      <c r="AP1207" s="606"/>
      <c r="AQ1207" s="606"/>
      <c r="AR1207" s="606"/>
      <c r="AS1207" s="606" t="s">
        <v>2957</v>
      </c>
      <c r="AT1207" s="606"/>
      <c r="AU1207" s="606"/>
      <c r="AV1207" s="606"/>
      <c r="AW1207" s="606"/>
      <c r="AX1207" s="606"/>
      <c r="AY1207" s="606"/>
      <c r="AZ1207" s="395" t="s">
        <v>104</v>
      </c>
      <c r="BA1207" s="395" t="s">
        <v>4011</v>
      </c>
      <c r="BB1207" s="326"/>
      <c r="BC1207" s="326"/>
      <c r="BD1207" s="106"/>
      <c r="BE1207" s="983">
        <v>1083</v>
      </c>
    </row>
    <row r="1208" spans="1:57" ht="12.95" customHeight="1">
      <c r="A1208" s="534" t="s">
        <v>978</v>
      </c>
      <c r="B1208" s="260"/>
      <c r="C1208" s="260"/>
      <c r="D1208" s="139">
        <v>250005022</v>
      </c>
      <c r="E1208" s="300" t="s">
        <v>7789</v>
      </c>
      <c r="F1208" s="300"/>
      <c r="G1208" s="300"/>
      <c r="H1208" s="260"/>
      <c r="I1208" s="606" t="s">
        <v>2955</v>
      </c>
      <c r="J1208" s="606" t="s">
        <v>2956</v>
      </c>
      <c r="K1208" s="606" t="s">
        <v>2515</v>
      </c>
      <c r="L1208" s="300" t="s">
        <v>103</v>
      </c>
      <c r="M1208" s="316"/>
      <c r="N1208" s="300"/>
      <c r="O1208" s="60" t="s">
        <v>105</v>
      </c>
      <c r="P1208" s="398" t="s">
        <v>106</v>
      </c>
      <c r="Q1208" s="606" t="s">
        <v>107</v>
      </c>
      <c r="R1208" s="398" t="s">
        <v>3118</v>
      </c>
      <c r="S1208" s="300" t="s">
        <v>109</v>
      </c>
      <c r="T1208" s="398" t="s">
        <v>106</v>
      </c>
      <c r="U1208" s="606" t="s">
        <v>121</v>
      </c>
      <c r="V1208" s="606" t="s">
        <v>111</v>
      </c>
      <c r="W1208" s="398">
        <v>60</v>
      </c>
      <c r="X1208" s="606" t="s">
        <v>112</v>
      </c>
      <c r="Y1208" s="398"/>
      <c r="Z1208" s="398"/>
      <c r="AA1208" s="398"/>
      <c r="AB1208" s="398">
        <v>0</v>
      </c>
      <c r="AC1208" s="606">
        <v>90</v>
      </c>
      <c r="AD1208" s="606">
        <v>10</v>
      </c>
      <c r="AE1208" s="737" t="s">
        <v>122</v>
      </c>
      <c r="AF1208" s="738" t="s">
        <v>114</v>
      </c>
      <c r="AG1208" s="610">
        <v>3</v>
      </c>
      <c r="AH1208" s="610">
        <v>187357.25</v>
      </c>
      <c r="AI1208" s="741">
        <f>AG1208*AH1208</f>
        <v>562071.75</v>
      </c>
      <c r="AJ1208" s="741">
        <f t="shared" si="68"/>
        <v>629520.3600000001</v>
      </c>
      <c r="AK1208" s="740"/>
      <c r="AL1208" s="741"/>
      <c r="AM1208" s="741"/>
      <c r="AN1208" s="395" t="s">
        <v>115</v>
      </c>
      <c r="AO1208" s="606"/>
      <c r="AP1208" s="606"/>
      <c r="AQ1208" s="606"/>
      <c r="AR1208" s="606"/>
      <c r="AS1208" s="606" t="s">
        <v>2957</v>
      </c>
      <c r="AT1208" s="606"/>
      <c r="AU1208" s="606"/>
      <c r="AV1208" s="606"/>
      <c r="AW1208" s="606"/>
      <c r="AX1208" s="606"/>
      <c r="AY1208" s="606"/>
      <c r="AZ1208" s="395" t="s">
        <v>104</v>
      </c>
      <c r="BA1208" s="395" t="s">
        <v>4011</v>
      </c>
      <c r="BB1208" s="201"/>
      <c r="BC1208" s="201"/>
      <c r="BD1208" s="209"/>
      <c r="BE1208" s="983">
        <v>1084</v>
      </c>
    </row>
    <row r="1209" spans="1:57" ht="12.95" customHeight="1">
      <c r="A1209" s="132" t="s">
        <v>978</v>
      </c>
      <c r="B1209" s="213"/>
      <c r="C1209" s="213"/>
      <c r="D1209" s="143">
        <v>230000490</v>
      </c>
      <c r="E1209" s="216" t="s">
        <v>1212</v>
      </c>
      <c r="F1209" s="216"/>
      <c r="G1209" s="217">
        <v>22100372</v>
      </c>
      <c r="H1209" s="48"/>
      <c r="I1209" s="48" t="s">
        <v>2958</v>
      </c>
      <c r="J1209" s="48" t="s">
        <v>2959</v>
      </c>
      <c r="K1209" s="48" t="s">
        <v>2960</v>
      </c>
      <c r="L1209" s="48" t="s">
        <v>103</v>
      </c>
      <c r="M1209" s="146" t="s">
        <v>104</v>
      </c>
      <c r="N1209" s="48" t="s">
        <v>120</v>
      </c>
      <c r="O1209" s="166" t="s">
        <v>83</v>
      </c>
      <c r="P1209" s="166" t="s">
        <v>106</v>
      </c>
      <c r="Q1209" s="48" t="s">
        <v>107</v>
      </c>
      <c r="R1209" s="166" t="s">
        <v>1092</v>
      </c>
      <c r="S1209" s="48" t="s">
        <v>109</v>
      </c>
      <c r="T1209" s="166" t="s">
        <v>106</v>
      </c>
      <c r="U1209" s="48" t="s">
        <v>121</v>
      </c>
      <c r="V1209" s="48" t="s">
        <v>111</v>
      </c>
      <c r="W1209" s="167">
        <v>60</v>
      </c>
      <c r="X1209" s="48" t="s">
        <v>112</v>
      </c>
      <c r="Y1209" s="166"/>
      <c r="Z1209" s="166"/>
      <c r="AA1209" s="166"/>
      <c r="AB1209" s="168">
        <v>30</v>
      </c>
      <c r="AC1209" s="169">
        <v>60</v>
      </c>
      <c r="AD1209" s="169">
        <v>10</v>
      </c>
      <c r="AE1209" s="170" t="s">
        <v>178</v>
      </c>
      <c r="AF1209" s="171" t="s">
        <v>114</v>
      </c>
      <c r="AG1209" s="172">
        <v>315</v>
      </c>
      <c r="AH1209" s="173">
        <v>5747.7</v>
      </c>
      <c r="AI1209" s="32">
        <v>0</v>
      </c>
      <c r="AJ1209" s="33">
        <f t="shared" si="68"/>
        <v>0</v>
      </c>
      <c r="AK1209" s="154"/>
      <c r="AL1209" s="154"/>
      <c r="AM1209" s="154"/>
      <c r="AN1209" s="40" t="s">
        <v>115</v>
      </c>
      <c r="AO1209" s="48"/>
      <c r="AP1209" s="48"/>
      <c r="AQ1209" s="48"/>
      <c r="AR1209" s="48"/>
      <c r="AS1209" s="48" t="s">
        <v>2961</v>
      </c>
      <c r="AT1209" s="48"/>
      <c r="AU1209" s="48"/>
      <c r="AV1209" s="48"/>
      <c r="AW1209" s="75"/>
      <c r="AX1209" s="75"/>
      <c r="AY1209" s="75"/>
      <c r="AZ1209" s="75"/>
      <c r="BA1209" s="76"/>
      <c r="BB1209" s="381"/>
      <c r="BC1209" s="156"/>
      <c r="BD1209" s="156"/>
      <c r="BE1209" s="983">
        <v>1085</v>
      </c>
    </row>
    <row r="1210" spans="1:57" ht="12.95" customHeight="1">
      <c r="A1210" s="534" t="s">
        <v>978</v>
      </c>
      <c r="B1210" s="524"/>
      <c r="C1210" s="524"/>
      <c r="D1210" s="789">
        <v>230000490</v>
      </c>
      <c r="E1210" s="521" t="s">
        <v>4954</v>
      </c>
      <c r="F1210" s="521"/>
      <c r="G1210" s="524"/>
      <c r="H1210" s="524"/>
      <c r="I1210" s="606" t="s">
        <v>2958</v>
      </c>
      <c r="J1210" s="606" t="s">
        <v>2959</v>
      </c>
      <c r="K1210" s="606" t="s">
        <v>2960</v>
      </c>
      <c r="L1210" s="470" t="s">
        <v>103</v>
      </c>
      <c r="M1210" s="217"/>
      <c r="N1210" s="470" t="s">
        <v>120</v>
      </c>
      <c r="O1210" s="131" t="s">
        <v>83</v>
      </c>
      <c r="P1210" s="398" t="s">
        <v>106</v>
      </c>
      <c r="Q1210" s="606" t="s">
        <v>107</v>
      </c>
      <c r="R1210" s="398" t="s">
        <v>2149</v>
      </c>
      <c r="S1210" s="470" t="s">
        <v>109</v>
      </c>
      <c r="T1210" s="398" t="s">
        <v>106</v>
      </c>
      <c r="U1210" s="606" t="s">
        <v>121</v>
      </c>
      <c r="V1210" s="606" t="s">
        <v>111</v>
      </c>
      <c r="W1210" s="398">
        <v>60</v>
      </c>
      <c r="X1210" s="606" t="s">
        <v>112</v>
      </c>
      <c r="Y1210" s="398"/>
      <c r="Z1210" s="398"/>
      <c r="AA1210" s="398"/>
      <c r="AB1210" s="470">
        <v>30</v>
      </c>
      <c r="AC1210" s="470">
        <v>60</v>
      </c>
      <c r="AD1210" s="470">
        <v>10</v>
      </c>
      <c r="AE1210" s="737" t="s">
        <v>178</v>
      </c>
      <c r="AF1210" s="738" t="s">
        <v>114</v>
      </c>
      <c r="AG1210" s="610">
        <v>315</v>
      </c>
      <c r="AH1210" s="610">
        <v>5747.7</v>
      </c>
      <c r="AI1210" s="39">
        <v>0</v>
      </c>
      <c r="AJ1210" s="34">
        <f t="shared" si="68"/>
        <v>0</v>
      </c>
      <c r="AK1210" s="740"/>
      <c r="AL1210" s="741"/>
      <c r="AM1210" s="741"/>
      <c r="AN1210" s="395" t="s">
        <v>115</v>
      </c>
      <c r="AO1210" s="767"/>
      <c r="AP1210" s="606"/>
      <c r="AQ1210" s="606"/>
      <c r="AR1210" s="606"/>
      <c r="AS1210" s="606" t="s">
        <v>2961</v>
      </c>
      <c r="AT1210" s="606"/>
      <c r="AU1210" s="606"/>
      <c r="AV1210" s="606"/>
      <c r="AW1210" s="606"/>
      <c r="AX1210" s="606"/>
      <c r="AY1210" s="606"/>
      <c r="AZ1210" s="395" t="s">
        <v>104</v>
      </c>
      <c r="BA1210" s="395" t="s">
        <v>64</v>
      </c>
      <c r="BB1210" s="326"/>
      <c r="BC1210" s="326"/>
      <c r="BD1210" s="106"/>
      <c r="BE1210" s="983">
        <v>1086</v>
      </c>
    </row>
    <row r="1211" spans="1:57" ht="12.95" customHeight="1">
      <c r="A1211" s="534" t="s">
        <v>978</v>
      </c>
      <c r="B1211" s="260"/>
      <c r="C1211" s="260"/>
      <c r="D1211" s="1091">
        <v>230000490</v>
      </c>
      <c r="E1211" s="300" t="s">
        <v>7790</v>
      </c>
      <c r="F1211" s="300"/>
      <c r="G1211" s="300"/>
      <c r="H1211" s="260"/>
      <c r="I1211" s="606" t="s">
        <v>2958</v>
      </c>
      <c r="J1211" s="606" t="s">
        <v>2959</v>
      </c>
      <c r="K1211" s="606" t="s">
        <v>2960</v>
      </c>
      <c r="L1211" s="300" t="s">
        <v>103</v>
      </c>
      <c r="M1211" s="316"/>
      <c r="N1211" s="300" t="s">
        <v>120</v>
      </c>
      <c r="O1211" s="72" t="s">
        <v>83</v>
      </c>
      <c r="P1211" s="398" t="s">
        <v>106</v>
      </c>
      <c r="Q1211" s="606" t="s">
        <v>107</v>
      </c>
      <c r="R1211" s="398" t="s">
        <v>3118</v>
      </c>
      <c r="S1211" s="300" t="s">
        <v>109</v>
      </c>
      <c r="T1211" s="398" t="s">
        <v>106</v>
      </c>
      <c r="U1211" s="606" t="s">
        <v>121</v>
      </c>
      <c r="V1211" s="606" t="s">
        <v>111</v>
      </c>
      <c r="W1211" s="398">
        <v>60</v>
      </c>
      <c r="X1211" s="606" t="s">
        <v>112</v>
      </c>
      <c r="Y1211" s="398"/>
      <c r="Z1211" s="398"/>
      <c r="AA1211" s="398"/>
      <c r="AB1211" s="398">
        <v>30</v>
      </c>
      <c r="AC1211" s="606">
        <v>60</v>
      </c>
      <c r="AD1211" s="606">
        <v>10</v>
      </c>
      <c r="AE1211" s="737" t="s">
        <v>178</v>
      </c>
      <c r="AF1211" s="738" t="s">
        <v>114</v>
      </c>
      <c r="AG1211" s="610">
        <v>315</v>
      </c>
      <c r="AH1211" s="610">
        <v>5747.7</v>
      </c>
      <c r="AI1211" s="741">
        <f>AG1211*AH1211</f>
        <v>1810525.5</v>
      </c>
      <c r="AJ1211" s="741">
        <f t="shared" si="68"/>
        <v>2027788.5600000003</v>
      </c>
      <c r="AK1211" s="740"/>
      <c r="AL1211" s="741"/>
      <c r="AM1211" s="741"/>
      <c r="AN1211" s="395" t="s">
        <v>115</v>
      </c>
      <c r="AO1211" s="606"/>
      <c r="AP1211" s="606"/>
      <c r="AQ1211" s="606"/>
      <c r="AR1211" s="606"/>
      <c r="AS1211" s="606" t="s">
        <v>2961</v>
      </c>
      <c r="AT1211" s="606"/>
      <c r="AU1211" s="606"/>
      <c r="AV1211" s="606"/>
      <c r="AW1211" s="606"/>
      <c r="AX1211" s="606"/>
      <c r="AY1211" s="606"/>
      <c r="AZ1211" s="395" t="s">
        <v>104</v>
      </c>
      <c r="BA1211" s="395" t="s">
        <v>64</v>
      </c>
      <c r="BB1211" s="201"/>
      <c r="BC1211" s="201"/>
      <c r="BD1211" s="209"/>
      <c r="BE1211" s="983">
        <v>1087</v>
      </c>
    </row>
    <row r="1212" spans="1:57" ht="12.95" customHeight="1">
      <c r="A1212" s="132" t="s">
        <v>8484</v>
      </c>
      <c r="B1212" s="213"/>
      <c r="C1212" s="213"/>
      <c r="D1212" s="143">
        <v>210026799</v>
      </c>
      <c r="E1212" s="216" t="s">
        <v>3726</v>
      </c>
      <c r="F1212" s="216"/>
      <c r="G1212" s="217">
        <v>22100713</v>
      </c>
      <c r="H1212" s="26"/>
      <c r="I1212" s="26" t="s">
        <v>2962</v>
      </c>
      <c r="J1212" s="26" t="s">
        <v>2963</v>
      </c>
      <c r="K1212" s="26" t="s">
        <v>2964</v>
      </c>
      <c r="L1212" s="26" t="s">
        <v>103</v>
      </c>
      <c r="M1212" s="146"/>
      <c r="N1212" s="26"/>
      <c r="O1212" s="28" t="s">
        <v>105</v>
      </c>
      <c r="P1212" s="28" t="s">
        <v>106</v>
      </c>
      <c r="Q1212" s="26" t="s">
        <v>107</v>
      </c>
      <c r="R1212" s="28" t="s">
        <v>433</v>
      </c>
      <c r="S1212" s="26" t="s">
        <v>109</v>
      </c>
      <c r="T1212" s="28" t="s">
        <v>106</v>
      </c>
      <c r="U1212" s="26" t="s">
        <v>121</v>
      </c>
      <c r="V1212" s="26" t="s">
        <v>111</v>
      </c>
      <c r="W1212" s="77">
        <v>60</v>
      </c>
      <c r="X1212" s="26" t="s">
        <v>112</v>
      </c>
      <c r="Y1212" s="28"/>
      <c r="Z1212" s="28"/>
      <c r="AA1212" s="28"/>
      <c r="AB1212" s="49"/>
      <c r="AC1212" s="27">
        <v>90</v>
      </c>
      <c r="AD1212" s="27">
        <v>10</v>
      </c>
      <c r="AE1212" s="150" t="s">
        <v>128</v>
      </c>
      <c r="AF1212" s="174" t="s">
        <v>114</v>
      </c>
      <c r="AG1212" s="151">
        <v>70</v>
      </c>
      <c r="AH1212" s="80">
        <v>2072.0700000000002</v>
      </c>
      <c r="AI1212" s="152">
        <f>AG1212*AH1212</f>
        <v>145044.90000000002</v>
      </c>
      <c r="AJ1212" s="153">
        <f t="shared" si="68"/>
        <v>162450.28800000003</v>
      </c>
      <c r="AK1212" s="154"/>
      <c r="AL1212" s="154"/>
      <c r="AM1212" s="154"/>
      <c r="AN1212" s="24" t="s">
        <v>115</v>
      </c>
      <c r="AO1212" s="26"/>
      <c r="AP1212" s="26"/>
      <c r="AQ1212" s="26"/>
      <c r="AR1212" s="26"/>
      <c r="AS1212" s="26" t="s">
        <v>2965</v>
      </c>
      <c r="AT1212" s="26"/>
      <c r="AU1212" s="26"/>
      <c r="AV1212" s="26"/>
      <c r="AW1212" s="75"/>
      <c r="AX1212" s="75"/>
      <c r="AY1212" s="75"/>
      <c r="AZ1212" s="75"/>
      <c r="BA1212" s="76"/>
      <c r="BB1212" s="381"/>
      <c r="BC1212" s="156"/>
      <c r="BD1212" s="156"/>
      <c r="BE1212" s="983">
        <v>1088</v>
      </c>
    </row>
    <row r="1213" spans="1:57" ht="12.95" customHeight="1">
      <c r="A1213" s="1548" t="s">
        <v>8484</v>
      </c>
      <c r="B1213" s="379"/>
      <c r="C1213" s="379"/>
      <c r="D1213" s="1172">
        <v>210009297</v>
      </c>
      <c r="E1213" s="764" t="s">
        <v>3727</v>
      </c>
      <c r="F1213" s="764"/>
      <c r="G1213" s="379"/>
      <c r="H1213" s="379"/>
      <c r="I1213" s="174" t="s">
        <v>840</v>
      </c>
      <c r="J1213" s="174" t="s">
        <v>841</v>
      </c>
      <c r="K1213" s="174" t="s">
        <v>842</v>
      </c>
      <c r="L1213" s="489" t="s">
        <v>103</v>
      </c>
      <c r="M1213" s="467"/>
      <c r="N1213" s="489" t="s">
        <v>120</v>
      </c>
      <c r="O1213" s="458" t="s">
        <v>83</v>
      </c>
      <c r="P1213" s="77" t="s">
        <v>106</v>
      </c>
      <c r="Q1213" s="174" t="s">
        <v>107</v>
      </c>
      <c r="R1213" s="77" t="s">
        <v>108</v>
      </c>
      <c r="S1213" s="489" t="s">
        <v>109</v>
      </c>
      <c r="T1213" s="77" t="s">
        <v>106</v>
      </c>
      <c r="U1213" s="174" t="s">
        <v>121</v>
      </c>
      <c r="V1213" s="174" t="s">
        <v>111</v>
      </c>
      <c r="W1213" s="77">
        <v>60</v>
      </c>
      <c r="X1213" s="174" t="s">
        <v>112</v>
      </c>
      <c r="Y1213" s="77"/>
      <c r="Z1213" s="77"/>
      <c r="AA1213" s="77"/>
      <c r="AB1213" s="77">
        <v>30</v>
      </c>
      <c r="AC1213" s="171">
        <v>60</v>
      </c>
      <c r="AD1213" s="171">
        <v>10</v>
      </c>
      <c r="AE1213" s="150" t="s">
        <v>178</v>
      </c>
      <c r="AF1213" s="174" t="s">
        <v>114</v>
      </c>
      <c r="AG1213" s="151">
        <v>3.4</v>
      </c>
      <c r="AH1213" s="80">
        <v>783600</v>
      </c>
      <c r="AI1213" s="67">
        <v>0</v>
      </c>
      <c r="AJ1213" s="67">
        <v>0</v>
      </c>
      <c r="AK1213" s="67"/>
      <c r="AL1213" s="67"/>
      <c r="AM1213" s="67"/>
      <c r="AN1213" s="85" t="s">
        <v>115</v>
      </c>
      <c r="AO1213" s="174"/>
      <c r="AP1213" s="174"/>
      <c r="AQ1213" s="174"/>
      <c r="AR1213" s="174"/>
      <c r="AS1213" s="174" t="s">
        <v>2966</v>
      </c>
      <c r="AT1213" s="174"/>
      <c r="AU1213" s="174"/>
      <c r="AV1213" s="174"/>
      <c r="AW1213" s="351"/>
      <c r="AX1213" s="351"/>
      <c r="AY1213" s="351"/>
      <c r="AZ1213" s="747" t="s">
        <v>3906</v>
      </c>
      <c r="BA1213" s="747" t="s">
        <v>5006</v>
      </c>
      <c r="BB1213" s="326"/>
      <c r="BC1213" s="326"/>
      <c r="BD1213" s="326"/>
      <c r="BE1213" s="983">
        <v>1089</v>
      </c>
    </row>
    <row r="1214" spans="1:57" ht="12.95" customHeight="1">
      <c r="A1214" s="60" t="s">
        <v>8481</v>
      </c>
      <c r="B1214" s="213"/>
      <c r="C1214" s="213"/>
      <c r="D1214" s="143">
        <v>210016076</v>
      </c>
      <c r="E1214" s="216" t="s">
        <v>1254</v>
      </c>
      <c r="F1214" s="216"/>
      <c r="G1214" s="217">
        <v>22100513</v>
      </c>
      <c r="H1214" s="145"/>
      <c r="I1214" s="145" t="s">
        <v>2967</v>
      </c>
      <c r="J1214" s="26" t="s">
        <v>2968</v>
      </c>
      <c r="K1214" s="145" t="s">
        <v>2969</v>
      </c>
      <c r="L1214" s="145" t="s">
        <v>103</v>
      </c>
      <c r="M1214" s="146"/>
      <c r="N1214" s="145" t="s">
        <v>120</v>
      </c>
      <c r="O1214" s="147" t="s">
        <v>83</v>
      </c>
      <c r="P1214" s="147" t="s">
        <v>106</v>
      </c>
      <c r="Q1214" s="145" t="s">
        <v>107</v>
      </c>
      <c r="R1214" s="182" t="s">
        <v>2134</v>
      </c>
      <c r="S1214" s="145" t="s">
        <v>109</v>
      </c>
      <c r="T1214" s="147" t="s">
        <v>106</v>
      </c>
      <c r="U1214" s="145" t="s">
        <v>121</v>
      </c>
      <c r="V1214" s="145" t="s">
        <v>111</v>
      </c>
      <c r="W1214" s="147">
        <v>60</v>
      </c>
      <c r="X1214" s="26" t="s">
        <v>112</v>
      </c>
      <c r="Y1214" s="147"/>
      <c r="Z1214" s="147"/>
      <c r="AA1214" s="147"/>
      <c r="AB1214" s="148">
        <v>30</v>
      </c>
      <c r="AC1214" s="149">
        <v>60</v>
      </c>
      <c r="AD1214" s="149">
        <v>10</v>
      </c>
      <c r="AE1214" s="150" t="s">
        <v>178</v>
      </c>
      <c r="AF1214" s="145" t="s">
        <v>114</v>
      </c>
      <c r="AG1214" s="151">
        <v>0.6</v>
      </c>
      <c r="AH1214" s="80">
        <v>410287.5</v>
      </c>
      <c r="AI1214" s="905">
        <v>0</v>
      </c>
      <c r="AJ1214" s="905">
        <v>0</v>
      </c>
      <c r="AK1214" s="154"/>
      <c r="AL1214" s="154"/>
      <c r="AM1214" s="154"/>
      <c r="AN1214" s="155" t="s">
        <v>115</v>
      </c>
      <c r="AO1214" s="145"/>
      <c r="AP1214" s="145"/>
      <c r="AQ1214" s="145"/>
      <c r="AR1214" s="145"/>
      <c r="AS1214" s="26" t="s">
        <v>2970</v>
      </c>
      <c r="AT1214" s="145"/>
      <c r="AU1214" s="145"/>
      <c r="AV1214" s="145"/>
      <c r="AW1214" s="75"/>
      <c r="AX1214" s="75"/>
      <c r="AY1214" s="75"/>
      <c r="AZ1214" s="75"/>
      <c r="BA1214" s="76"/>
      <c r="BB1214" s="381"/>
      <c r="BC1214" s="156"/>
      <c r="BD1214" s="156"/>
      <c r="BE1214" s="983">
        <v>1090</v>
      </c>
    </row>
    <row r="1215" spans="1:57" ht="12.95" customHeight="1">
      <c r="A1215" s="985" t="s">
        <v>8864</v>
      </c>
      <c r="B1215" s="529"/>
      <c r="C1215" s="529"/>
      <c r="D1215" s="987">
        <v>210016076</v>
      </c>
      <c r="E1215" s="1255" t="s">
        <v>9138</v>
      </c>
      <c r="F1215" s="1255" t="s">
        <v>1254</v>
      </c>
      <c r="G1215" s="529"/>
      <c r="H1215" s="529"/>
      <c r="I1215" s="530" t="s">
        <v>2967</v>
      </c>
      <c r="J1215" s="530" t="s">
        <v>2968</v>
      </c>
      <c r="K1215" s="530" t="s">
        <v>2969</v>
      </c>
      <c r="L1215" s="1262" t="s">
        <v>103</v>
      </c>
      <c r="M1215" s="321"/>
      <c r="N1215" s="530" t="s">
        <v>120</v>
      </c>
      <c r="O1215" s="1263" t="s">
        <v>83</v>
      </c>
      <c r="P1215" s="321" t="s">
        <v>106</v>
      </c>
      <c r="Q1215" s="530" t="s">
        <v>107</v>
      </c>
      <c r="R1215" s="321" t="s">
        <v>1155</v>
      </c>
      <c r="S1215" s="530" t="s">
        <v>109</v>
      </c>
      <c r="T1215" s="321" t="s">
        <v>106</v>
      </c>
      <c r="U1215" s="530" t="s">
        <v>121</v>
      </c>
      <c r="V1215" s="530" t="s">
        <v>111</v>
      </c>
      <c r="W1215" s="321">
        <v>60</v>
      </c>
      <c r="X1215" s="530" t="s">
        <v>112</v>
      </c>
      <c r="Y1215" s="321"/>
      <c r="Z1215" s="321"/>
      <c r="AA1215" s="321"/>
      <c r="AB1215" s="321">
        <v>30</v>
      </c>
      <c r="AC1215" s="530">
        <v>60</v>
      </c>
      <c r="AD1215" s="530">
        <v>10</v>
      </c>
      <c r="AE1215" s="618" t="s">
        <v>178</v>
      </c>
      <c r="AF1215" s="530" t="s">
        <v>114</v>
      </c>
      <c r="AG1215" s="618">
        <v>0.6</v>
      </c>
      <c r="AH1215" s="960">
        <v>410287.5</v>
      </c>
      <c r="AI1215" s="620">
        <v>246172.5</v>
      </c>
      <c r="AJ1215" s="620">
        <v>275713.2</v>
      </c>
      <c r="AK1215" s="619"/>
      <c r="AL1215" s="620"/>
      <c r="AM1215" s="620"/>
      <c r="AN1215" s="621" t="s">
        <v>115</v>
      </c>
      <c r="AO1215" s="530"/>
      <c r="AP1215" s="530"/>
      <c r="AQ1215" s="530"/>
      <c r="AR1215" s="530"/>
      <c r="AS1215" s="530" t="s">
        <v>2970</v>
      </c>
      <c r="AT1215" s="530"/>
      <c r="AU1215" s="530"/>
      <c r="AV1215" s="530"/>
      <c r="AW1215" s="530"/>
      <c r="AX1215" s="530"/>
      <c r="AY1215" s="530"/>
      <c r="AZ1215" s="621" t="s">
        <v>7606</v>
      </c>
      <c r="BA1215" s="621"/>
      <c r="BB1215" s="254"/>
      <c r="BD1215" s="1" t="e">
        <f>VLOOKUP($F$2877:$F$3305,$E$17:$BE$2871,53,0)</f>
        <v>#VALUE!</v>
      </c>
      <c r="BE1215" s="979" t="e">
        <f>BD1215+0.5</f>
        <v>#VALUE!</v>
      </c>
    </row>
    <row r="1216" spans="1:57" ht="12.95" customHeight="1">
      <c r="A1216" s="132" t="s">
        <v>978</v>
      </c>
      <c r="B1216" s="213"/>
      <c r="C1216" s="213"/>
      <c r="D1216" s="143">
        <v>230000547</v>
      </c>
      <c r="E1216" s="216" t="s">
        <v>1273</v>
      </c>
      <c r="F1216" s="216"/>
      <c r="G1216" s="217">
        <v>22100374</v>
      </c>
      <c r="H1216" s="48"/>
      <c r="I1216" s="48" t="s">
        <v>2971</v>
      </c>
      <c r="J1216" s="48" t="s">
        <v>2972</v>
      </c>
      <c r="K1216" s="48" t="s">
        <v>2973</v>
      </c>
      <c r="L1216" s="48" t="s">
        <v>103</v>
      </c>
      <c r="M1216" s="146"/>
      <c r="N1216" s="48" t="s">
        <v>120</v>
      </c>
      <c r="O1216" s="166" t="s">
        <v>83</v>
      </c>
      <c r="P1216" s="166" t="s">
        <v>106</v>
      </c>
      <c r="Q1216" s="48" t="s">
        <v>107</v>
      </c>
      <c r="R1216" s="166" t="s">
        <v>1092</v>
      </c>
      <c r="S1216" s="48" t="s">
        <v>109</v>
      </c>
      <c r="T1216" s="166" t="s">
        <v>106</v>
      </c>
      <c r="U1216" s="48" t="s">
        <v>121</v>
      </c>
      <c r="V1216" s="48" t="s">
        <v>111</v>
      </c>
      <c r="W1216" s="167">
        <v>60</v>
      </c>
      <c r="X1216" s="48" t="s">
        <v>112</v>
      </c>
      <c r="Y1216" s="166"/>
      <c r="Z1216" s="166"/>
      <c r="AA1216" s="166"/>
      <c r="AB1216" s="168">
        <v>30</v>
      </c>
      <c r="AC1216" s="169">
        <v>60</v>
      </c>
      <c r="AD1216" s="169">
        <v>10</v>
      </c>
      <c r="AE1216" s="170" t="s">
        <v>113</v>
      </c>
      <c r="AF1216" s="171" t="s">
        <v>114</v>
      </c>
      <c r="AG1216" s="172">
        <v>460</v>
      </c>
      <c r="AH1216" s="173">
        <v>870</v>
      </c>
      <c r="AI1216" s="32">
        <v>0</v>
      </c>
      <c r="AJ1216" s="33">
        <f>AI1216*1.12</f>
        <v>0</v>
      </c>
      <c r="AK1216" s="154"/>
      <c r="AL1216" s="154"/>
      <c r="AM1216" s="154"/>
      <c r="AN1216" s="40" t="s">
        <v>115</v>
      </c>
      <c r="AO1216" s="48"/>
      <c r="AP1216" s="48"/>
      <c r="AQ1216" s="48"/>
      <c r="AR1216" s="48"/>
      <c r="AS1216" s="48" t="s">
        <v>2974</v>
      </c>
      <c r="AT1216" s="48"/>
      <c r="AU1216" s="48"/>
      <c r="AV1216" s="48"/>
      <c r="AW1216" s="75"/>
      <c r="AX1216" s="75"/>
      <c r="AY1216" s="75"/>
      <c r="AZ1216" s="75"/>
      <c r="BA1216" s="76"/>
      <c r="BB1216" s="381"/>
      <c r="BC1216" s="156"/>
      <c r="BD1216" s="156"/>
      <c r="BE1216" s="983">
        <v>1091</v>
      </c>
    </row>
    <row r="1217" spans="1:57" ht="12.95" customHeight="1">
      <c r="A1217" s="24" t="s">
        <v>978</v>
      </c>
      <c r="B1217" s="260"/>
      <c r="C1217" s="260"/>
      <c r="D1217" s="25">
        <v>230000547</v>
      </c>
      <c r="E1217" s="27" t="s">
        <v>4725</v>
      </c>
      <c r="F1217" s="27"/>
      <c r="G1217" s="26"/>
      <c r="H1217" s="260"/>
      <c r="I1217" s="26" t="s">
        <v>2971</v>
      </c>
      <c r="J1217" s="26" t="s">
        <v>2972</v>
      </c>
      <c r="K1217" s="26" t="s">
        <v>2973</v>
      </c>
      <c r="L1217" s="26" t="s">
        <v>103</v>
      </c>
      <c r="M1217" s="393"/>
      <c r="N1217" s="26" t="s">
        <v>120</v>
      </c>
      <c r="O1217" s="28" t="s">
        <v>83</v>
      </c>
      <c r="P1217" s="28" t="s">
        <v>106</v>
      </c>
      <c r="Q1217" s="26" t="s">
        <v>107</v>
      </c>
      <c r="R1217" s="28" t="s">
        <v>1092</v>
      </c>
      <c r="S1217" s="26" t="s">
        <v>109</v>
      </c>
      <c r="T1217" s="28" t="s">
        <v>106</v>
      </c>
      <c r="U1217" s="26" t="s">
        <v>121</v>
      </c>
      <c r="V1217" s="26" t="s">
        <v>111</v>
      </c>
      <c r="W1217" s="28">
        <v>60</v>
      </c>
      <c r="X1217" s="26" t="s">
        <v>112</v>
      </c>
      <c r="Y1217" s="28"/>
      <c r="Z1217" s="28"/>
      <c r="AA1217" s="28"/>
      <c r="AB1217" s="394">
        <v>30</v>
      </c>
      <c r="AC1217" s="26">
        <v>60</v>
      </c>
      <c r="AD1217" s="26">
        <v>10</v>
      </c>
      <c r="AE1217" s="31" t="s">
        <v>113</v>
      </c>
      <c r="AF1217" s="26" t="s">
        <v>114</v>
      </c>
      <c r="AG1217" s="31">
        <v>1300</v>
      </c>
      <c r="AH1217" s="39">
        <v>870</v>
      </c>
      <c r="AI1217" s="32">
        <v>0</v>
      </c>
      <c r="AJ1217" s="33">
        <f>AI1217*1.12</f>
        <v>0</v>
      </c>
      <c r="AK1217" s="35"/>
      <c r="AL1217" s="34"/>
      <c r="AM1217" s="34"/>
      <c r="AN1217" s="24" t="s">
        <v>115</v>
      </c>
      <c r="AO1217" s="26"/>
      <c r="AP1217" s="26"/>
      <c r="AQ1217" s="26"/>
      <c r="AR1217" s="26"/>
      <c r="AS1217" s="26" t="s">
        <v>2974</v>
      </c>
      <c r="AT1217" s="26"/>
      <c r="AU1217" s="26"/>
      <c r="AV1217" s="26"/>
      <c r="AW1217" s="26"/>
      <c r="AX1217" s="26"/>
      <c r="AY1217" s="26"/>
      <c r="AZ1217" s="24"/>
      <c r="BA1217" s="24" t="s">
        <v>4011</v>
      </c>
      <c r="BB1217" s="311" t="s">
        <v>4012</v>
      </c>
      <c r="BC1217" s="311"/>
      <c r="BD1217" s="209"/>
      <c r="BE1217" s="983">
        <v>1092</v>
      </c>
    </row>
    <row r="1218" spans="1:57" ht="12.95" customHeight="1">
      <c r="A1218" s="1383" t="s">
        <v>978</v>
      </c>
      <c r="B1218" s="1371"/>
      <c r="C1218" s="1371"/>
      <c r="D1218" s="1408">
        <v>230000547</v>
      </c>
      <c r="E1218" s="1375" t="s">
        <v>4804</v>
      </c>
      <c r="F1218" s="1375" t="s">
        <v>4804</v>
      </c>
      <c r="G1218" s="1371"/>
      <c r="H1218" s="1371"/>
      <c r="I1218" s="1375" t="s">
        <v>2971</v>
      </c>
      <c r="J1218" s="1375" t="s">
        <v>2972</v>
      </c>
      <c r="K1218" s="1375" t="s">
        <v>2973</v>
      </c>
      <c r="L1218" s="1375" t="s">
        <v>103</v>
      </c>
      <c r="M1218" s="1440"/>
      <c r="N1218" s="1375" t="s">
        <v>120</v>
      </c>
      <c r="O1218" s="1377" t="s">
        <v>83</v>
      </c>
      <c r="P1218" s="1377" t="s">
        <v>106</v>
      </c>
      <c r="Q1218" s="1375" t="s">
        <v>107</v>
      </c>
      <c r="R1218" s="1377" t="s">
        <v>2134</v>
      </c>
      <c r="S1218" s="1375" t="s">
        <v>109</v>
      </c>
      <c r="T1218" s="1377" t="s">
        <v>106</v>
      </c>
      <c r="U1218" s="1375" t="s">
        <v>121</v>
      </c>
      <c r="V1218" s="1375" t="s">
        <v>111</v>
      </c>
      <c r="W1218" s="1377">
        <v>60</v>
      </c>
      <c r="X1218" s="1375" t="s">
        <v>112</v>
      </c>
      <c r="Y1218" s="1377"/>
      <c r="Z1218" s="1377"/>
      <c r="AA1218" s="1377"/>
      <c r="AB1218" s="1375">
        <v>30</v>
      </c>
      <c r="AC1218" s="1375">
        <v>60</v>
      </c>
      <c r="AD1218" s="1375">
        <v>10</v>
      </c>
      <c r="AE1218" s="1405" t="s">
        <v>113</v>
      </c>
      <c r="AF1218" s="1441" t="s">
        <v>114</v>
      </c>
      <c r="AG1218" s="1380">
        <v>1765</v>
      </c>
      <c r="AH1218" s="1380">
        <v>870</v>
      </c>
      <c r="AI1218" s="1916">
        <v>0</v>
      </c>
      <c r="AJ1218" s="1916">
        <v>0</v>
      </c>
      <c r="AK1218" s="1382"/>
      <c r="AL1218" s="1381"/>
      <c r="AM1218" s="1381"/>
      <c r="AN1218" s="1383" t="s">
        <v>115</v>
      </c>
      <c r="AO1218" s="1375"/>
      <c r="AP1218" s="1375"/>
      <c r="AQ1218" s="1375"/>
      <c r="AR1218" s="1375"/>
      <c r="AS1218" s="1375" t="s">
        <v>2974</v>
      </c>
      <c r="AT1218" s="1375"/>
      <c r="AU1218" s="1375"/>
      <c r="AV1218" s="1375"/>
      <c r="AW1218" s="1375"/>
      <c r="AX1218" s="1375"/>
      <c r="AY1218" s="1375"/>
      <c r="AZ1218" s="1383" t="s">
        <v>5005</v>
      </c>
      <c r="BA1218" s="1383" t="s">
        <v>4556</v>
      </c>
      <c r="BB1218" s="254"/>
      <c r="BD1218" s="1" t="e">
        <f>VLOOKUP($F$2877:$F$3305,$E$17:$BE$2871,53,0)</f>
        <v>#VALUE!</v>
      </c>
      <c r="BE1218" s="979" t="e">
        <f>BD1218+0.5</f>
        <v>#VALUE!</v>
      </c>
    </row>
    <row r="1219" spans="1:57" ht="12.95" customHeight="1">
      <c r="A1219" s="61" t="s">
        <v>978</v>
      </c>
      <c r="B1219" s="213"/>
      <c r="C1219" s="213"/>
      <c r="D1219" s="131">
        <v>230000548</v>
      </c>
      <c r="E1219" s="216" t="s">
        <v>1274</v>
      </c>
      <c r="F1219" s="216"/>
      <c r="G1219" s="217">
        <v>22100375</v>
      </c>
      <c r="H1219" s="48"/>
      <c r="I1219" s="48" t="s">
        <v>2971</v>
      </c>
      <c r="J1219" s="48" t="s">
        <v>2972</v>
      </c>
      <c r="K1219" s="48" t="s">
        <v>2973</v>
      </c>
      <c r="L1219" s="48" t="s">
        <v>103</v>
      </c>
      <c r="M1219" s="146"/>
      <c r="N1219" s="48" t="s">
        <v>120</v>
      </c>
      <c r="O1219" s="166" t="s">
        <v>83</v>
      </c>
      <c r="P1219" s="166" t="s">
        <v>106</v>
      </c>
      <c r="Q1219" s="48" t="s">
        <v>107</v>
      </c>
      <c r="R1219" s="166" t="s">
        <v>1092</v>
      </c>
      <c r="S1219" s="48" t="s">
        <v>109</v>
      </c>
      <c r="T1219" s="166" t="s">
        <v>106</v>
      </c>
      <c r="U1219" s="48" t="s">
        <v>121</v>
      </c>
      <c r="V1219" s="48" t="s">
        <v>111</v>
      </c>
      <c r="W1219" s="167">
        <v>60</v>
      </c>
      <c r="X1219" s="48" t="s">
        <v>112</v>
      </c>
      <c r="Y1219" s="166"/>
      <c r="Z1219" s="166"/>
      <c r="AA1219" s="166"/>
      <c r="AB1219" s="168">
        <v>30</v>
      </c>
      <c r="AC1219" s="169">
        <v>60</v>
      </c>
      <c r="AD1219" s="169">
        <v>10</v>
      </c>
      <c r="AE1219" s="170" t="s">
        <v>113</v>
      </c>
      <c r="AF1219" s="171" t="s">
        <v>114</v>
      </c>
      <c r="AG1219" s="172">
        <v>225</v>
      </c>
      <c r="AH1219" s="173">
        <v>897.75</v>
      </c>
      <c r="AI1219" s="32">
        <v>0</v>
      </c>
      <c r="AJ1219" s="33">
        <f>AI1219*1.12</f>
        <v>0</v>
      </c>
      <c r="AK1219" s="154"/>
      <c r="AL1219" s="154"/>
      <c r="AM1219" s="154"/>
      <c r="AN1219" s="40" t="s">
        <v>115</v>
      </c>
      <c r="AO1219" s="48"/>
      <c r="AP1219" s="48"/>
      <c r="AQ1219" s="48"/>
      <c r="AR1219" s="48"/>
      <c r="AS1219" s="48" t="s">
        <v>2975</v>
      </c>
      <c r="AT1219" s="48"/>
      <c r="AU1219" s="48"/>
      <c r="AV1219" s="48"/>
      <c r="AW1219" s="75"/>
      <c r="AX1219" s="75"/>
      <c r="AY1219" s="75"/>
      <c r="AZ1219" s="75"/>
      <c r="BA1219" s="76"/>
      <c r="BB1219" s="381"/>
      <c r="BC1219" s="156"/>
      <c r="BD1219" s="156"/>
      <c r="BE1219" s="983">
        <v>1094</v>
      </c>
    </row>
    <row r="1220" spans="1:57" ht="12.95" customHeight="1">
      <c r="A1220" s="24" t="s">
        <v>978</v>
      </c>
      <c r="B1220" s="260"/>
      <c r="C1220" s="260"/>
      <c r="D1220" s="25">
        <v>230000548</v>
      </c>
      <c r="E1220" s="27" t="s">
        <v>4726</v>
      </c>
      <c r="F1220" s="27"/>
      <c r="G1220" s="26"/>
      <c r="H1220" s="260"/>
      <c r="I1220" s="26" t="s">
        <v>2971</v>
      </c>
      <c r="J1220" s="26" t="s">
        <v>2972</v>
      </c>
      <c r="K1220" s="26" t="s">
        <v>2973</v>
      </c>
      <c r="L1220" s="26" t="s">
        <v>103</v>
      </c>
      <c r="M1220" s="393"/>
      <c r="N1220" s="26" t="s">
        <v>120</v>
      </c>
      <c r="O1220" s="28" t="s">
        <v>83</v>
      </c>
      <c r="P1220" s="28" t="s">
        <v>106</v>
      </c>
      <c r="Q1220" s="26" t="s">
        <v>107</v>
      </c>
      <c r="R1220" s="28" t="s">
        <v>1092</v>
      </c>
      <c r="S1220" s="26" t="s">
        <v>109</v>
      </c>
      <c r="T1220" s="28" t="s">
        <v>106</v>
      </c>
      <c r="U1220" s="26" t="s">
        <v>121</v>
      </c>
      <c r="V1220" s="26" t="s">
        <v>111</v>
      </c>
      <c r="W1220" s="28">
        <v>60</v>
      </c>
      <c r="X1220" s="26" t="s">
        <v>112</v>
      </c>
      <c r="Y1220" s="28"/>
      <c r="Z1220" s="28"/>
      <c r="AA1220" s="28"/>
      <c r="AB1220" s="394">
        <v>30</v>
      </c>
      <c r="AC1220" s="26">
        <v>60</v>
      </c>
      <c r="AD1220" s="26">
        <v>10</v>
      </c>
      <c r="AE1220" s="31" t="s">
        <v>113</v>
      </c>
      <c r="AF1220" s="26" t="s">
        <v>114</v>
      </c>
      <c r="AG1220" s="31">
        <v>1000</v>
      </c>
      <c r="AH1220" s="39">
        <v>897.75</v>
      </c>
      <c r="AI1220" s="32">
        <v>0</v>
      </c>
      <c r="AJ1220" s="33">
        <f>AI1220*1.12</f>
        <v>0</v>
      </c>
      <c r="AK1220" s="35"/>
      <c r="AL1220" s="34"/>
      <c r="AM1220" s="34"/>
      <c r="AN1220" s="24" t="s">
        <v>115</v>
      </c>
      <c r="AO1220" s="26"/>
      <c r="AP1220" s="26"/>
      <c r="AQ1220" s="26"/>
      <c r="AR1220" s="26"/>
      <c r="AS1220" s="26" t="s">
        <v>2975</v>
      </c>
      <c r="AT1220" s="26"/>
      <c r="AU1220" s="26"/>
      <c r="AV1220" s="26"/>
      <c r="AW1220" s="26"/>
      <c r="AX1220" s="26"/>
      <c r="AY1220" s="26"/>
      <c r="AZ1220" s="24"/>
      <c r="BA1220" s="24" t="s">
        <v>4011</v>
      </c>
      <c r="BB1220" s="311" t="s">
        <v>4013</v>
      </c>
      <c r="BC1220" s="311"/>
      <c r="BD1220" s="209"/>
      <c r="BE1220" s="983">
        <v>1095</v>
      </c>
    </row>
    <row r="1221" spans="1:57" ht="12.95" customHeight="1">
      <c r="A1221" s="1383" t="s">
        <v>978</v>
      </c>
      <c r="B1221" s="1371"/>
      <c r="C1221" s="1371"/>
      <c r="D1221" s="1408">
        <v>230000548</v>
      </c>
      <c r="E1221" s="1375" t="s">
        <v>4805</v>
      </c>
      <c r="F1221" s="1375" t="s">
        <v>4805</v>
      </c>
      <c r="G1221" s="1371"/>
      <c r="H1221" s="1371"/>
      <c r="I1221" s="1375" t="s">
        <v>2971</v>
      </c>
      <c r="J1221" s="1375" t="s">
        <v>2972</v>
      </c>
      <c r="K1221" s="1375" t="s">
        <v>2973</v>
      </c>
      <c r="L1221" s="1375" t="s">
        <v>103</v>
      </c>
      <c r="M1221" s="1440"/>
      <c r="N1221" s="1375" t="s">
        <v>120</v>
      </c>
      <c r="O1221" s="1377" t="s">
        <v>83</v>
      </c>
      <c r="P1221" s="1377" t="s">
        <v>106</v>
      </c>
      <c r="Q1221" s="1375" t="s">
        <v>107</v>
      </c>
      <c r="R1221" s="1377" t="s">
        <v>2134</v>
      </c>
      <c r="S1221" s="1375" t="s">
        <v>109</v>
      </c>
      <c r="T1221" s="1377" t="s">
        <v>106</v>
      </c>
      <c r="U1221" s="1375" t="s">
        <v>121</v>
      </c>
      <c r="V1221" s="1375" t="s">
        <v>111</v>
      </c>
      <c r="W1221" s="1377">
        <v>60</v>
      </c>
      <c r="X1221" s="1375" t="s">
        <v>112</v>
      </c>
      <c r="Y1221" s="1377"/>
      <c r="Z1221" s="1377"/>
      <c r="AA1221" s="1377"/>
      <c r="AB1221" s="1375">
        <v>30</v>
      </c>
      <c r="AC1221" s="1375">
        <v>60</v>
      </c>
      <c r="AD1221" s="1375">
        <v>10</v>
      </c>
      <c r="AE1221" s="1405" t="s">
        <v>113</v>
      </c>
      <c r="AF1221" s="1441" t="s">
        <v>114</v>
      </c>
      <c r="AG1221" s="1380">
        <v>1635</v>
      </c>
      <c r="AH1221" s="1380">
        <v>897.75</v>
      </c>
      <c r="AI1221" s="1916">
        <v>0</v>
      </c>
      <c r="AJ1221" s="1916">
        <v>0</v>
      </c>
      <c r="AK1221" s="1382"/>
      <c r="AL1221" s="1381"/>
      <c r="AM1221" s="1381"/>
      <c r="AN1221" s="1383" t="s">
        <v>115</v>
      </c>
      <c r="AO1221" s="1375"/>
      <c r="AP1221" s="1375"/>
      <c r="AQ1221" s="1375"/>
      <c r="AR1221" s="1375"/>
      <c r="AS1221" s="1375" t="s">
        <v>2975</v>
      </c>
      <c r="AT1221" s="1375"/>
      <c r="AU1221" s="1375"/>
      <c r="AV1221" s="1375"/>
      <c r="AW1221" s="1375"/>
      <c r="AX1221" s="1375"/>
      <c r="AY1221" s="1375"/>
      <c r="AZ1221" s="1383" t="s">
        <v>5005</v>
      </c>
      <c r="BA1221" s="1383" t="s">
        <v>4556</v>
      </c>
      <c r="BB1221" s="254"/>
      <c r="BD1221" s="1" t="e">
        <f>VLOOKUP($F$2877:$F$3305,$E$17:$BE$2871,53,0)</f>
        <v>#VALUE!</v>
      </c>
      <c r="BE1221" s="979" t="e">
        <f>BD1221+0.5</f>
        <v>#VALUE!</v>
      </c>
    </row>
    <row r="1222" spans="1:57" ht="12.95" customHeight="1">
      <c r="A1222" s="61" t="s">
        <v>978</v>
      </c>
      <c r="B1222" s="213"/>
      <c r="C1222" s="213"/>
      <c r="D1222" s="131">
        <v>230000658</v>
      </c>
      <c r="E1222" s="216" t="s">
        <v>1275</v>
      </c>
      <c r="F1222" s="216"/>
      <c r="G1222" s="217">
        <v>22100376</v>
      </c>
      <c r="H1222" s="48"/>
      <c r="I1222" s="48" t="s">
        <v>2971</v>
      </c>
      <c r="J1222" s="48" t="s">
        <v>2972</v>
      </c>
      <c r="K1222" s="48" t="s">
        <v>2973</v>
      </c>
      <c r="L1222" s="48" t="s">
        <v>103</v>
      </c>
      <c r="M1222" s="146"/>
      <c r="N1222" s="48" t="s">
        <v>120</v>
      </c>
      <c r="O1222" s="166" t="s">
        <v>83</v>
      </c>
      <c r="P1222" s="166" t="s">
        <v>106</v>
      </c>
      <c r="Q1222" s="48" t="s">
        <v>107</v>
      </c>
      <c r="R1222" s="166" t="s">
        <v>1092</v>
      </c>
      <c r="S1222" s="48" t="s">
        <v>109</v>
      </c>
      <c r="T1222" s="166" t="s">
        <v>106</v>
      </c>
      <c r="U1222" s="48" t="s">
        <v>121</v>
      </c>
      <c r="V1222" s="48" t="s">
        <v>111</v>
      </c>
      <c r="W1222" s="167">
        <v>60</v>
      </c>
      <c r="X1222" s="48" t="s">
        <v>112</v>
      </c>
      <c r="Y1222" s="166"/>
      <c r="Z1222" s="166"/>
      <c r="AA1222" s="166"/>
      <c r="AB1222" s="168">
        <v>30</v>
      </c>
      <c r="AC1222" s="169">
        <v>60</v>
      </c>
      <c r="AD1222" s="169">
        <v>10</v>
      </c>
      <c r="AE1222" s="170" t="s">
        <v>113</v>
      </c>
      <c r="AF1222" s="171" t="s">
        <v>114</v>
      </c>
      <c r="AG1222" s="172">
        <v>540</v>
      </c>
      <c r="AH1222" s="173">
        <v>870</v>
      </c>
      <c r="AI1222" s="32">
        <v>0</v>
      </c>
      <c r="AJ1222" s="33">
        <f>AI1222*1.12</f>
        <v>0</v>
      </c>
      <c r="AK1222" s="154"/>
      <c r="AL1222" s="154"/>
      <c r="AM1222" s="154"/>
      <c r="AN1222" s="40" t="s">
        <v>115</v>
      </c>
      <c r="AO1222" s="48"/>
      <c r="AP1222" s="48"/>
      <c r="AQ1222" s="48"/>
      <c r="AR1222" s="48"/>
      <c r="AS1222" s="48" t="s">
        <v>2976</v>
      </c>
      <c r="AT1222" s="48"/>
      <c r="AU1222" s="48"/>
      <c r="AV1222" s="48"/>
      <c r="AW1222" s="75"/>
      <c r="AX1222" s="75"/>
      <c r="AY1222" s="75"/>
      <c r="AZ1222" s="75"/>
      <c r="BA1222" s="76"/>
      <c r="BB1222" s="381"/>
      <c r="BC1222" s="156"/>
      <c r="BD1222" s="156"/>
      <c r="BE1222" s="983">
        <v>1097</v>
      </c>
    </row>
    <row r="1223" spans="1:57" ht="12.95" customHeight="1">
      <c r="A1223" s="24" t="s">
        <v>978</v>
      </c>
      <c r="B1223" s="260"/>
      <c r="C1223" s="260"/>
      <c r="D1223" s="25">
        <v>230000658</v>
      </c>
      <c r="E1223" s="27" t="s">
        <v>4727</v>
      </c>
      <c r="F1223" s="27"/>
      <c r="G1223" s="26"/>
      <c r="H1223" s="260"/>
      <c r="I1223" s="26" t="s">
        <v>2971</v>
      </c>
      <c r="J1223" s="26" t="s">
        <v>2972</v>
      </c>
      <c r="K1223" s="26" t="s">
        <v>2973</v>
      </c>
      <c r="L1223" s="26" t="s">
        <v>103</v>
      </c>
      <c r="M1223" s="393"/>
      <c r="N1223" s="26" t="s">
        <v>120</v>
      </c>
      <c r="O1223" s="28" t="s">
        <v>83</v>
      </c>
      <c r="P1223" s="28" t="s">
        <v>106</v>
      </c>
      <c r="Q1223" s="26" t="s">
        <v>107</v>
      </c>
      <c r="R1223" s="28" t="s">
        <v>1092</v>
      </c>
      <c r="S1223" s="26" t="s">
        <v>109</v>
      </c>
      <c r="T1223" s="28" t="s">
        <v>106</v>
      </c>
      <c r="U1223" s="26" t="s">
        <v>121</v>
      </c>
      <c r="V1223" s="26" t="s">
        <v>111</v>
      </c>
      <c r="W1223" s="28">
        <v>60</v>
      </c>
      <c r="X1223" s="26" t="s">
        <v>112</v>
      </c>
      <c r="Y1223" s="28"/>
      <c r="Z1223" s="28"/>
      <c r="AA1223" s="28"/>
      <c r="AB1223" s="394">
        <v>30</v>
      </c>
      <c r="AC1223" s="26">
        <v>60</v>
      </c>
      <c r="AD1223" s="26">
        <v>10</v>
      </c>
      <c r="AE1223" s="31" t="s">
        <v>113</v>
      </c>
      <c r="AF1223" s="26" t="s">
        <v>114</v>
      </c>
      <c r="AG1223" s="31">
        <v>1500</v>
      </c>
      <c r="AH1223" s="39">
        <v>870</v>
      </c>
      <c r="AI1223" s="32">
        <v>0</v>
      </c>
      <c r="AJ1223" s="33">
        <f>AI1223*1.12</f>
        <v>0</v>
      </c>
      <c r="AK1223" s="35"/>
      <c r="AL1223" s="34"/>
      <c r="AM1223" s="34"/>
      <c r="AN1223" s="24" t="s">
        <v>115</v>
      </c>
      <c r="AO1223" s="26"/>
      <c r="AP1223" s="26"/>
      <c r="AQ1223" s="26"/>
      <c r="AR1223" s="26"/>
      <c r="AS1223" s="26" t="s">
        <v>2976</v>
      </c>
      <c r="AT1223" s="26"/>
      <c r="AU1223" s="26"/>
      <c r="AV1223" s="26"/>
      <c r="AW1223" s="26"/>
      <c r="AX1223" s="26"/>
      <c r="AY1223" s="26"/>
      <c r="AZ1223" s="24"/>
      <c r="BA1223" s="24" t="s">
        <v>4011</v>
      </c>
      <c r="BB1223" s="311" t="s">
        <v>4014</v>
      </c>
      <c r="BC1223" s="311"/>
      <c r="BD1223" s="209"/>
      <c r="BE1223" s="983">
        <v>1098</v>
      </c>
    </row>
    <row r="1224" spans="1:57" ht="12.95" customHeight="1">
      <c r="A1224" s="1383" t="s">
        <v>978</v>
      </c>
      <c r="B1224" s="1371"/>
      <c r="C1224" s="1371"/>
      <c r="D1224" s="1408">
        <v>230000658</v>
      </c>
      <c r="E1224" s="1375" t="s">
        <v>4806</v>
      </c>
      <c r="F1224" s="1375" t="s">
        <v>4806</v>
      </c>
      <c r="G1224" s="1371"/>
      <c r="H1224" s="1371"/>
      <c r="I1224" s="1375" t="s">
        <v>2971</v>
      </c>
      <c r="J1224" s="1375" t="s">
        <v>2972</v>
      </c>
      <c r="K1224" s="1375" t="s">
        <v>2973</v>
      </c>
      <c r="L1224" s="1375" t="s">
        <v>103</v>
      </c>
      <c r="M1224" s="1440"/>
      <c r="N1224" s="1375" t="s">
        <v>120</v>
      </c>
      <c r="O1224" s="1377" t="s">
        <v>83</v>
      </c>
      <c r="P1224" s="1377" t="s">
        <v>106</v>
      </c>
      <c r="Q1224" s="1375" t="s">
        <v>107</v>
      </c>
      <c r="R1224" s="1377" t="s">
        <v>2134</v>
      </c>
      <c r="S1224" s="1375" t="s">
        <v>109</v>
      </c>
      <c r="T1224" s="1377" t="s">
        <v>106</v>
      </c>
      <c r="U1224" s="1375" t="s">
        <v>121</v>
      </c>
      <c r="V1224" s="1375" t="s">
        <v>111</v>
      </c>
      <c r="W1224" s="1377">
        <v>60</v>
      </c>
      <c r="X1224" s="1375" t="s">
        <v>112</v>
      </c>
      <c r="Y1224" s="1377"/>
      <c r="Z1224" s="1377"/>
      <c r="AA1224" s="1377"/>
      <c r="AB1224" s="1375">
        <v>30</v>
      </c>
      <c r="AC1224" s="1375">
        <v>60</v>
      </c>
      <c r="AD1224" s="1375">
        <v>10</v>
      </c>
      <c r="AE1224" s="1405" t="s">
        <v>113</v>
      </c>
      <c r="AF1224" s="1441" t="s">
        <v>114</v>
      </c>
      <c r="AG1224" s="1380">
        <v>1615</v>
      </c>
      <c r="AH1224" s="1380">
        <v>870</v>
      </c>
      <c r="AI1224" s="1916">
        <v>0</v>
      </c>
      <c r="AJ1224" s="1916">
        <v>0</v>
      </c>
      <c r="AK1224" s="1382"/>
      <c r="AL1224" s="1381"/>
      <c r="AM1224" s="1381"/>
      <c r="AN1224" s="1383" t="s">
        <v>115</v>
      </c>
      <c r="AO1224" s="1375"/>
      <c r="AP1224" s="1375"/>
      <c r="AQ1224" s="1375"/>
      <c r="AR1224" s="1375"/>
      <c r="AS1224" s="1375" t="s">
        <v>2976</v>
      </c>
      <c r="AT1224" s="1375"/>
      <c r="AU1224" s="1375"/>
      <c r="AV1224" s="1375"/>
      <c r="AW1224" s="1375"/>
      <c r="AX1224" s="1375"/>
      <c r="AY1224" s="1375"/>
      <c r="AZ1224" s="1383" t="s">
        <v>5005</v>
      </c>
      <c r="BA1224" s="1383" t="s">
        <v>4556</v>
      </c>
      <c r="BB1224" s="254"/>
      <c r="BD1224" s="1" t="e">
        <f>VLOOKUP($F$2877:$F$3305,$E$17:$BE$2871,53,0)</f>
        <v>#VALUE!</v>
      </c>
      <c r="BE1224" s="979" t="e">
        <f>BD1224+0.5</f>
        <v>#VALUE!</v>
      </c>
    </row>
    <row r="1225" spans="1:57" ht="12.95" customHeight="1">
      <c r="A1225" s="61" t="s">
        <v>978</v>
      </c>
      <c r="B1225" s="213"/>
      <c r="C1225" s="213"/>
      <c r="D1225" s="131">
        <v>230000659</v>
      </c>
      <c r="E1225" s="216" t="s">
        <v>1276</v>
      </c>
      <c r="F1225" s="216"/>
      <c r="G1225" s="217">
        <v>22100377</v>
      </c>
      <c r="H1225" s="48"/>
      <c r="I1225" s="48" t="s">
        <v>2971</v>
      </c>
      <c r="J1225" s="48" t="s">
        <v>2972</v>
      </c>
      <c r="K1225" s="48" t="s">
        <v>2973</v>
      </c>
      <c r="L1225" s="48" t="s">
        <v>103</v>
      </c>
      <c r="M1225" s="146"/>
      <c r="N1225" s="48" t="s">
        <v>120</v>
      </c>
      <c r="O1225" s="166" t="s">
        <v>83</v>
      </c>
      <c r="P1225" s="166" t="s">
        <v>106</v>
      </c>
      <c r="Q1225" s="48" t="s">
        <v>107</v>
      </c>
      <c r="R1225" s="166" t="s">
        <v>1092</v>
      </c>
      <c r="S1225" s="48" t="s">
        <v>109</v>
      </c>
      <c r="T1225" s="166" t="s">
        <v>106</v>
      </c>
      <c r="U1225" s="48" t="s">
        <v>121</v>
      </c>
      <c r="V1225" s="48" t="s">
        <v>111</v>
      </c>
      <c r="W1225" s="167">
        <v>60</v>
      </c>
      <c r="X1225" s="48" t="s">
        <v>112</v>
      </c>
      <c r="Y1225" s="166"/>
      <c r="Z1225" s="166"/>
      <c r="AA1225" s="166"/>
      <c r="AB1225" s="168">
        <v>30</v>
      </c>
      <c r="AC1225" s="169">
        <v>60</v>
      </c>
      <c r="AD1225" s="169">
        <v>10</v>
      </c>
      <c r="AE1225" s="170" t="s">
        <v>113</v>
      </c>
      <c r="AF1225" s="171" t="s">
        <v>114</v>
      </c>
      <c r="AG1225" s="172">
        <v>865</v>
      </c>
      <c r="AH1225" s="173">
        <v>897.75</v>
      </c>
      <c r="AI1225" s="32">
        <v>0</v>
      </c>
      <c r="AJ1225" s="33">
        <f>AI1225*1.12</f>
        <v>0</v>
      </c>
      <c r="AK1225" s="154"/>
      <c r="AL1225" s="154"/>
      <c r="AM1225" s="154"/>
      <c r="AN1225" s="40" t="s">
        <v>115</v>
      </c>
      <c r="AO1225" s="1176"/>
      <c r="AP1225" s="48"/>
      <c r="AQ1225" s="48"/>
      <c r="AR1225" s="48"/>
      <c r="AS1225" s="48" t="s">
        <v>2977</v>
      </c>
      <c r="AT1225" s="48"/>
      <c r="AU1225" s="48"/>
      <c r="AV1225" s="48"/>
      <c r="AW1225" s="75"/>
      <c r="AX1225" s="75"/>
      <c r="AY1225" s="75"/>
      <c r="AZ1225" s="75"/>
      <c r="BA1225" s="76"/>
      <c r="BB1225" s="381"/>
      <c r="BC1225" s="156"/>
      <c r="BD1225" s="156"/>
      <c r="BE1225" s="983">
        <v>1100</v>
      </c>
    </row>
    <row r="1226" spans="1:57" ht="12.95" customHeight="1">
      <c r="A1226" s="24" t="s">
        <v>978</v>
      </c>
      <c r="B1226" s="260"/>
      <c r="C1226" s="260"/>
      <c r="D1226" s="25">
        <v>230000659</v>
      </c>
      <c r="E1226" s="27" t="s">
        <v>4728</v>
      </c>
      <c r="F1226" s="27"/>
      <c r="G1226" s="26"/>
      <c r="H1226" s="260"/>
      <c r="I1226" s="26" t="s">
        <v>2971</v>
      </c>
      <c r="J1226" s="26" t="s">
        <v>2972</v>
      </c>
      <c r="K1226" s="26" t="s">
        <v>2973</v>
      </c>
      <c r="L1226" s="26" t="s">
        <v>103</v>
      </c>
      <c r="M1226" s="393"/>
      <c r="N1226" s="26" t="s">
        <v>120</v>
      </c>
      <c r="O1226" s="28" t="s">
        <v>83</v>
      </c>
      <c r="P1226" s="28" t="s">
        <v>106</v>
      </c>
      <c r="Q1226" s="26" t="s">
        <v>107</v>
      </c>
      <c r="R1226" s="28" t="s">
        <v>1092</v>
      </c>
      <c r="S1226" s="26" t="s">
        <v>109</v>
      </c>
      <c r="T1226" s="28" t="s">
        <v>106</v>
      </c>
      <c r="U1226" s="26" t="s">
        <v>121</v>
      </c>
      <c r="V1226" s="26" t="s">
        <v>111</v>
      </c>
      <c r="W1226" s="28">
        <v>60</v>
      </c>
      <c r="X1226" s="26" t="s">
        <v>112</v>
      </c>
      <c r="Y1226" s="28"/>
      <c r="Z1226" s="28"/>
      <c r="AA1226" s="28"/>
      <c r="AB1226" s="394">
        <v>30</v>
      </c>
      <c r="AC1226" s="26">
        <v>60</v>
      </c>
      <c r="AD1226" s="26">
        <v>10</v>
      </c>
      <c r="AE1226" s="31" t="s">
        <v>113</v>
      </c>
      <c r="AF1226" s="26" t="s">
        <v>114</v>
      </c>
      <c r="AG1226" s="31">
        <v>1900</v>
      </c>
      <c r="AH1226" s="39">
        <v>897.75</v>
      </c>
      <c r="AI1226" s="32">
        <v>0</v>
      </c>
      <c r="AJ1226" s="33">
        <f>AI1226*1.12</f>
        <v>0</v>
      </c>
      <c r="AK1226" s="35"/>
      <c r="AL1226" s="34"/>
      <c r="AM1226" s="34"/>
      <c r="AN1226" s="24" t="s">
        <v>115</v>
      </c>
      <c r="AO1226" s="26"/>
      <c r="AP1226" s="26"/>
      <c r="AQ1226" s="26"/>
      <c r="AR1226" s="26"/>
      <c r="AS1226" s="26" t="s">
        <v>2977</v>
      </c>
      <c r="AT1226" s="26"/>
      <c r="AU1226" s="26"/>
      <c r="AV1226" s="26"/>
      <c r="AW1226" s="26"/>
      <c r="AX1226" s="26"/>
      <c r="AY1226" s="26"/>
      <c r="AZ1226" s="24"/>
      <c r="BA1226" s="24" t="s">
        <v>4011</v>
      </c>
      <c r="BB1226" s="311" t="s">
        <v>4015</v>
      </c>
      <c r="BC1226" s="311"/>
      <c r="BD1226" s="209"/>
      <c r="BE1226" s="983">
        <v>1101</v>
      </c>
    </row>
    <row r="1227" spans="1:57" ht="12.95" customHeight="1">
      <c r="A1227" s="1383" t="s">
        <v>978</v>
      </c>
      <c r="B1227" s="1371"/>
      <c r="C1227" s="1371"/>
      <c r="D1227" s="1408">
        <v>230000659</v>
      </c>
      <c r="E1227" s="1375" t="s">
        <v>4807</v>
      </c>
      <c r="F1227" s="1375" t="s">
        <v>4807</v>
      </c>
      <c r="G1227" s="1371"/>
      <c r="H1227" s="1371"/>
      <c r="I1227" s="1375" t="s">
        <v>2971</v>
      </c>
      <c r="J1227" s="1375" t="s">
        <v>2972</v>
      </c>
      <c r="K1227" s="1375" t="s">
        <v>2973</v>
      </c>
      <c r="L1227" s="1375" t="s">
        <v>103</v>
      </c>
      <c r="M1227" s="1440"/>
      <c r="N1227" s="1375" t="s">
        <v>120</v>
      </c>
      <c r="O1227" s="1377" t="s">
        <v>83</v>
      </c>
      <c r="P1227" s="1377" t="s">
        <v>106</v>
      </c>
      <c r="Q1227" s="1375" t="s">
        <v>107</v>
      </c>
      <c r="R1227" s="1377" t="s">
        <v>2134</v>
      </c>
      <c r="S1227" s="1375" t="s">
        <v>109</v>
      </c>
      <c r="T1227" s="1377" t="s">
        <v>106</v>
      </c>
      <c r="U1227" s="1375" t="s">
        <v>121</v>
      </c>
      <c r="V1227" s="1375" t="s">
        <v>111</v>
      </c>
      <c r="W1227" s="1377">
        <v>60</v>
      </c>
      <c r="X1227" s="1375" t="s">
        <v>112</v>
      </c>
      <c r="Y1227" s="1377"/>
      <c r="Z1227" s="1377"/>
      <c r="AA1227" s="1377"/>
      <c r="AB1227" s="1375">
        <v>30</v>
      </c>
      <c r="AC1227" s="1375">
        <v>60</v>
      </c>
      <c r="AD1227" s="1375">
        <v>10</v>
      </c>
      <c r="AE1227" s="1405" t="s">
        <v>113</v>
      </c>
      <c r="AF1227" s="1441" t="s">
        <v>114</v>
      </c>
      <c r="AG1227" s="1380">
        <v>2290</v>
      </c>
      <c r="AH1227" s="1380">
        <v>897.75</v>
      </c>
      <c r="AI1227" s="1916">
        <v>0</v>
      </c>
      <c r="AJ1227" s="1916">
        <v>0</v>
      </c>
      <c r="AK1227" s="1382"/>
      <c r="AL1227" s="1381"/>
      <c r="AM1227" s="1381"/>
      <c r="AN1227" s="1383" t="s">
        <v>115</v>
      </c>
      <c r="AO1227" s="1375"/>
      <c r="AP1227" s="1375"/>
      <c r="AQ1227" s="1375"/>
      <c r="AR1227" s="1375"/>
      <c r="AS1227" s="1375" t="s">
        <v>2977</v>
      </c>
      <c r="AT1227" s="1375"/>
      <c r="AU1227" s="1375"/>
      <c r="AV1227" s="1375"/>
      <c r="AW1227" s="1375"/>
      <c r="AX1227" s="1375"/>
      <c r="AY1227" s="1375"/>
      <c r="AZ1227" s="1383" t="s">
        <v>5005</v>
      </c>
      <c r="BA1227" s="1383" t="s">
        <v>4556</v>
      </c>
      <c r="BB1227" s="254"/>
      <c r="BD1227" s="1" t="e">
        <f>VLOOKUP($F$2877:$F$3305,$E$17:$BE$2871,53,0)</f>
        <v>#VALUE!</v>
      </c>
      <c r="BE1227" s="979" t="e">
        <f>BD1227+0.5</f>
        <v>#VALUE!</v>
      </c>
    </row>
    <row r="1228" spans="1:57" ht="12.95" customHeight="1">
      <c r="A1228" s="61" t="s">
        <v>978</v>
      </c>
      <c r="B1228" s="213"/>
      <c r="C1228" s="213"/>
      <c r="D1228" s="131">
        <v>230000751</v>
      </c>
      <c r="E1228" s="216" t="s">
        <v>1277</v>
      </c>
      <c r="F1228" s="216"/>
      <c r="G1228" s="217">
        <v>22100378</v>
      </c>
      <c r="H1228" s="48"/>
      <c r="I1228" s="48" t="s">
        <v>2971</v>
      </c>
      <c r="J1228" s="48" t="s">
        <v>2972</v>
      </c>
      <c r="K1228" s="48" t="s">
        <v>2973</v>
      </c>
      <c r="L1228" s="48" t="s">
        <v>103</v>
      </c>
      <c r="M1228" s="146"/>
      <c r="N1228" s="48" t="s">
        <v>120</v>
      </c>
      <c r="O1228" s="166" t="s">
        <v>83</v>
      </c>
      <c r="P1228" s="166" t="s">
        <v>106</v>
      </c>
      <c r="Q1228" s="48" t="s">
        <v>107</v>
      </c>
      <c r="R1228" s="166" t="s">
        <v>1092</v>
      </c>
      <c r="S1228" s="48" t="s">
        <v>109</v>
      </c>
      <c r="T1228" s="166" t="s">
        <v>106</v>
      </c>
      <c r="U1228" s="48" t="s">
        <v>121</v>
      </c>
      <c r="V1228" s="48" t="s">
        <v>111</v>
      </c>
      <c r="W1228" s="167">
        <v>60</v>
      </c>
      <c r="X1228" s="48" t="s">
        <v>112</v>
      </c>
      <c r="Y1228" s="166"/>
      <c r="Z1228" s="166"/>
      <c r="AA1228" s="166"/>
      <c r="AB1228" s="168">
        <v>30</v>
      </c>
      <c r="AC1228" s="169">
        <v>60</v>
      </c>
      <c r="AD1228" s="169">
        <v>10</v>
      </c>
      <c r="AE1228" s="170" t="s">
        <v>113</v>
      </c>
      <c r="AF1228" s="171" t="s">
        <v>114</v>
      </c>
      <c r="AG1228" s="172">
        <v>552</v>
      </c>
      <c r="AH1228" s="173">
        <v>853.53</v>
      </c>
      <c r="AI1228" s="32">
        <v>0</v>
      </c>
      <c r="AJ1228" s="33">
        <f>AI1228*1.12</f>
        <v>0</v>
      </c>
      <c r="AK1228" s="154"/>
      <c r="AL1228" s="154"/>
      <c r="AM1228" s="154"/>
      <c r="AN1228" s="40" t="s">
        <v>115</v>
      </c>
      <c r="AO1228" s="48"/>
      <c r="AP1228" s="48"/>
      <c r="AQ1228" s="48"/>
      <c r="AR1228" s="48"/>
      <c r="AS1228" s="48" t="s">
        <v>2978</v>
      </c>
      <c r="AT1228" s="48"/>
      <c r="AU1228" s="48"/>
      <c r="AV1228" s="48"/>
      <c r="AW1228" s="75"/>
      <c r="AX1228" s="75"/>
      <c r="AY1228" s="75"/>
      <c r="AZ1228" s="75"/>
      <c r="BA1228" s="76"/>
      <c r="BB1228" s="381"/>
      <c r="BC1228" s="156"/>
      <c r="BD1228" s="156"/>
      <c r="BE1228" s="983">
        <v>1103</v>
      </c>
    </row>
    <row r="1229" spans="1:57" ht="12.95" customHeight="1">
      <c r="A1229" s="24" t="s">
        <v>978</v>
      </c>
      <c r="B1229" s="260"/>
      <c r="C1229" s="260"/>
      <c r="D1229" s="25">
        <v>230000751</v>
      </c>
      <c r="E1229" s="27" t="s">
        <v>4729</v>
      </c>
      <c r="F1229" s="27"/>
      <c r="G1229" s="26"/>
      <c r="H1229" s="260"/>
      <c r="I1229" s="26" t="s">
        <v>2971</v>
      </c>
      <c r="J1229" s="26" t="s">
        <v>2972</v>
      </c>
      <c r="K1229" s="26" t="s">
        <v>2973</v>
      </c>
      <c r="L1229" s="26" t="s">
        <v>103</v>
      </c>
      <c r="M1229" s="393"/>
      <c r="N1229" s="26" t="s">
        <v>120</v>
      </c>
      <c r="O1229" s="28" t="s">
        <v>83</v>
      </c>
      <c r="P1229" s="28" t="s">
        <v>106</v>
      </c>
      <c r="Q1229" s="26" t="s">
        <v>107</v>
      </c>
      <c r="R1229" s="28" t="s">
        <v>1092</v>
      </c>
      <c r="S1229" s="26" t="s">
        <v>109</v>
      </c>
      <c r="T1229" s="28" t="s">
        <v>106</v>
      </c>
      <c r="U1229" s="26" t="s">
        <v>121</v>
      </c>
      <c r="V1229" s="26" t="s">
        <v>111</v>
      </c>
      <c r="W1229" s="28">
        <v>60</v>
      </c>
      <c r="X1229" s="26" t="s">
        <v>112</v>
      </c>
      <c r="Y1229" s="28"/>
      <c r="Z1229" s="28"/>
      <c r="AA1229" s="28"/>
      <c r="AB1229" s="394">
        <v>30</v>
      </c>
      <c r="AC1229" s="26">
        <v>60</v>
      </c>
      <c r="AD1229" s="26">
        <v>10</v>
      </c>
      <c r="AE1229" s="31" t="s">
        <v>113</v>
      </c>
      <c r="AF1229" s="26" t="s">
        <v>114</v>
      </c>
      <c r="AG1229" s="31">
        <v>1700</v>
      </c>
      <c r="AH1229" s="39">
        <v>853.53</v>
      </c>
      <c r="AI1229" s="32">
        <v>0</v>
      </c>
      <c r="AJ1229" s="33">
        <f>AI1229*1.12</f>
        <v>0</v>
      </c>
      <c r="AK1229" s="35"/>
      <c r="AL1229" s="34"/>
      <c r="AM1229" s="34"/>
      <c r="AN1229" s="24" t="s">
        <v>115</v>
      </c>
      <c r="AO1229" s="26"/>
      <c r="AP1229" s="26"/>
      <c r="AQ1229" s="26"/>
      <c r="AR1229" s="26"/>
      <c r="AS1229" s="26" t="s">
        <v>2978</v>
      </c>
      <c r="AT1229" s="26"/>
      <c r="AU1229" s="26"/>
      <c r="AV1229" s="26"/>
      <c r="AW1229" s="26"/>
      <c r="AX1229" s="26"/>
      <c r="AY1229" s="26"/>
      <c r="AZ1229" s="24"/>
      <c r="BA1229" s="24" t="s">
        <v>4011</v>
      </c>
      <c r="BB1229" s="311" t="s">
        <v>4016</v>
      </c>
      <c r="BC1229" s="311"/>
      <c r="BD1229" s="209"/>
      <c r="BE1229" s="983">
        <v>1104</v>
      </c>
    </row>
    <row r="1230" spans="1:57" ht="12.95" customHeight="1">
      <c r="A1230" s="1383" t="s">
        <v>978</v>
      </c>
      <c r="B1230" s="1371"/>
      <c r="C1230" s="1371"/>
      <c r="D1230" s="1408">
        <v>230000751</v>
      </c>
      <c r="E1230" s="1375" t="s">
        <v>4808</v>
      </c>
      <c r="F1230" s="1375" t="s">
        <v>4808</v>
      </c>
      <c r="G1230" s="1371"/>
      <c r="H1230" s="1371"/>
      <c r="I1230" s="1375" t="s">
        <v>2971</v>
      </c>
      <c r="J1230" s="1375" t="s">
        <v>2972</v>
      </c>
      <c r="K1230" s="1375" t="s">
        <v>2973</v>
      </c>
      <c r="L1230" s="1375" t="s">
        <v>103</v>
      </c>
      <c r="M1230" s="1440"/>
      <c r="N1230" s="1375" t="s">
        <v>120</v>
      </c>
      <c r="O1230" s="1377" t="s">
        <v>83</v>
      </c>
      <c r="P1230" s="1377" t="s">
        <v>106</v>
      </c>
      <c r="Q1230" s="1375" t="s">
        <v>107</v>
      </c>
      <c r="R1230" s="1377" t="s">
        <v>2134</v>
      </c>
      <c r="S1230" s="1375" t="s">
        <v>109</v>
      </c>
      <c r="T1230" s="1377" t="s">
        <v>106</v>
      </c>
      <c r="U1230" s="1375" t="s">
        <v>121</v>
      </c>
      <c r="V1230" s="1375" t="s">
        <v>111</v>
      </c>
      <c r="W1230" s="1377">
        <v>60</v>
      </c>
      <c r="X1230" s="1375" t="s">
        <v>112</v>
      </c>
      <c r="Y1230" s="1377"/>
      <c r="Z1230" s="1377"/>
      <c r="AA1230" s="1377"/>
      <c r="AB1230" s="1375">
        <v>30</v>
      </c>
      <c r="AC1230" s="1375">
        <v>60</v>
      </c>
      <c r="AD1230" s="1375">
        <v>10</v>
      </c>
      <c r="AE1230" s="1405" t="s">
        <v>113</v>
      </c>
      <c r="AF1230" s="1441" t="s">
        <v>114</v>
      </c>
      <c r="AG1230" s="1380">
        <v>2070</v>
      </c>
      <c r="AH1230" s="1380">
        <v>853.53</v>
      </c>
      <c r="AI1230" s="1916">
        <v>0</v>
      </c>
      <c r="AJ1230" s="1916">
        <v>0</v>
      </c>
      <c r="AK1230" s="1382"/>
      <c r="AL1230" s="1381"/>
      <c r="AM1230" s="1381"/>
      <c r="AN1230" s="1383" t="s">
        <v>115</v>
      </c>
      <c r="AO1230" s="1375"/>
      <c r="AP1230" s="1375"/>
      <c r="AQ1230" s="1375"/>
      <c r="AR1230" s="1375"/>
      <c r="AS1230" s="1375" t="s">
        <v>2978</v>
      </c>
      <c r="AT1230" s="1375"/>
      <c r="AU1230" s="1375"/>
      <c r="AV1230" s="1375"/>
      <c r="AW1230" s="1375"/>
      <c r="AX1230" s="1375"/>
      <c r="AY1230" s="1375"/>
      <c r="AZ1230" s="1383" t="s">
        <v>5005</v>
      </c>
      <c r="BA1230" s="1383" t="s">
        <v>4556</v>
      </c>
      <c r="BB1230" s="254"/>
      <c r="BD1230" s="1" t="e">
        <f>VLOOKUP($F$2877:$F$3305,$E$17:$BE$2871,53,0)</f>
        <v>#VALUE!</v>
      </c>
      <c r="BE1230" s="979" t="e">
        <f>BD1230+0.5</f>
        <v>#VALUE!</v>
      </c>
    </row>
    <row r="1231" spans="1:57" ht="12.95" customHeight="1">
      <c r="A1231" s="61" t="s">
        <v>978</v>
      </c>
      <c r="B1231" s="213"/>
      <c r="C1231" s="213"/>
      <c r="D1231" s="131">
        <v>230000760</v>
      </c>
      <c r="E1231" s="216" t="s">
        <v>1279</v>
      </c>
      <c r="F1231" s="216"/>
      <c r="G1231" s="217">
        <v>22100379</v>
      </c>
      <c r="H1231" s="48"/>
      <c r="I1231" s="48" t="s">
        <v>2971</v>
      </c>
      <c r="J1231" s="48" t="s">
        <v>2972</v>
      </c>
      <c r="K1231" s="48" t="s">
        <v>2973</v>
      </c>
      <c r="L1231" s="48" t="s">
        <v>103</v>
      </c>
      <c r="M1231" s="146"/>
      <c r="N1231" s="48" t="s">
        <v>120</v>
      </c>
      <c r="O1231" s="166" t="s">
        <v>83</v>
      </c>
      <c r="P1231" s="166" t="s">
        <v>106</v>
      </c>
      <c r="Q1231" s="48" t="s">
        <v>107</v>
      </c>
      <c r="R1231" s="166" t="s">
        <v>1092</v>
      </c>
      <c r="S1231" s="48" t="s">
        <v>109</v>
      </c>
      <c r="T1231" s="166" t="s">
        <v>106</v>
      </c>
      <c r="U1231" s="48" t="s">
        <v>121</v>
      </c>
      <c r="V1231" s="48" t="s">
        <v>111</v>
      </c>
      <c r="W1231" s="167">
        <v>60</v>
      </c>
      <c r="X1231" s="48" t="s">
        <v>112</v>
      </c>
      <c r="Y1231" s="166"/>
      <c r="Z1231" s="166"/>
      <c r="AA1231" s="166"/>
      <c r="AB1231" s="168">
        <v>30</v>
      </c>
      <c r="AC1231" s="169">
        <v>60</v>
      </c>
      <c r="AD1231" s="169">
        <v>10</v>
      </c>
      <c r="AE1231" s="170" t="s">
        <v>113</v>
      </c>
      <c r="AF1231" s="171" t="s">
        <v>114</v>
      </c>
      <c r="AG1231" s="172">
        <v>600</v>
      </c>
      <c r="AH1231" s="173">
        <v>870</v>
      </c>
      <c r="AI1231" s="32">
        <v>0</v>
      </c>
      <c r="AJ1231" s="33">
        <f>AI1231*1.12</f>
        <v>0</v>
      </c>
      <c r="AK1231" s="154"/>
      <c r="AL1231" s="154"/>
      <c r="AM1231" s="154"/>
      <c r="AN1231" s="40" t="s">
        <v>115</v>
      </c>
      <c r="AO1231" s="48"/>
      <c r="AP1231" s="48"/>
      <c r="AQ1231" s="48"/>
      <c r="AR1231" s="48"/>
      <c r="AS1231" s="48" t="s">
        <v>2979</v>
      </c>
      <c r="AT1231" s="48"/>
      <c r="AU1231" s="48"/>
      <c r="AV1231" s="48"/>
      <c r="AW1231" s="75"/>
      <c r="AX1231" s="75"/>
      <c r="AY1231" s="75"/>
      <c r="AZ1231" s="75"/>
      <c r="BA1231" s="76"/>
      <c r="BB1231" s="381"/>
      <c r="BC1231" s="156"/>
      <c r="BD1231" s="156"/>
      <c r="BE1231" s="983">
        <v>1106</v>
      </c>
    </row>
    <row r="1232" spans="1:57" ht="12.95" customHeight="1">
      <c r="A1232" s="24" t="s">
        <v>978</v>
      </c>
      <c r="B1232" s="260"/>
      <c r="C1232" s="260"/>
      <c r="D1232" s="25">
        <v>230000760</v>
      </c>
      <c r="E1232" s="27" t="s">
        <v>4730</v>
      </c>
      <c r="F1232" s="27"/>
      <c r="G1232" s="26"/>
      <c r="H1232" s="260"/>
      <c r="I1232" s="26" t="s">
        <v>2971</v>
      </c>
      <c r="J1232" s="26" t="s">
        <v>2972</v>
      </c>
      <c r="K1232" s="26" t="s">
        <v>2973</v>
      </c>
      <c r="L1232" s="26" t="s">
        <v>103</v>
      </c>
      <c r="M1232" s="393"/>
      <c r="N1232" s="26" t="s">
        <v>120</v>
      </c>
      <c r="O1232" s="28" t="s">
        <v>83</v>
      </c>
      <c r="P1232" s="28" t="s">
        <v>106</v>
      </c>
      <c r="Q1232" s="26" t="s">
        <v>107</v>
      </c>
      <c r="R1232" s="28" t="s">
        <v>1092</v>
      </c>
      <c r="S1232" s="26" t="s">
        <v>109</v>
      </c>
      <c r="T1232" s="28" t="s">
        <v>106</v>
      </c>
      <c r="U1232" s="26" t="s">
        <v>121</v>
      </c>
      <c r="V1232" s="26" t="s">
        <v>111</v>
      </c>
      <c r="W1232" s="28">
        <v>60</v>
      </c>
      <c r="X1232" s="26" t="s">
        <v>112</v>
      </c>
      <c r="Y1232" s="28"/>
      <c r="Z1232" s="28"/>
      <c r="AA1232" s="28"/>
      <c r="AB1232" s="394">
        <v>30</v>
      </c>
      <c r="AC1232" s="26">
        <v>60</v>
      </c>
      <c r="AD1232" s="26">
        <v>10</v>
      </c>
      <c r="AE1232" s="31" t="s">
        <v>113</v>
      </c>
      <c r="AF1232" s="26" t="s">
        <v>114</v>
      </c>
      <c r="AG1232" s="31">
        <v>1600</v>
      </c>
      <c r="AH1232" s="39">
        <v>870</v>
      </c>
      <c r="AI1232" s="32">
        <v>0</v>
      </c>
      <c r="AJ1232" s="33">
        <f>AI1232*1.12</f>
        <v>0</v>
      </c>
      <c r="AK1232" s="35"/>
      <c r="AL1232" s="34"/>
      <c r="AM1232" s="34"/>
      <c r="AN1232" s="24" t="s">
        <v>115</v>
      </c>
      <c r="AO1232" s="26"/>
      <c r="AP1232" s="26"/>
      <c r="AQ1232" s="26"/>
      <c r="AR1232" s="26"/>
      <c r="AS1232" s="26" t="s">
        <v>2979</v>
      </c>
      <c r="AT1232" s="26"/>
      <c r="AU1232" s="26"/>
      <c r="AV1232" s="26"/>
      <c r="AW1232" s="26"/>
      <c r="AX1232" s="26"/>
      <c r="AY1232" s="26"/>
      <c r="AZ1232" s="24"/>
      <c r="BA1232" s="24" t="s">
        <v>4011</v>
      </c>
      <c r="BB1232" s="311" t="s">
        <v>4017</v>
      </c>
      <c r="BC1232" s="311"/>
      <c r="BD1232" s="209"/>
      <c r="BE1232" s="983">
        <v>1107</v>
      </c>
    </row>
    <row r="1233" spans="1:57" ht="12.95" customHeight="1">
      <c r="A1233" s="1383" t="s">
        <v>978</v>
      </c>
      <c r="B1233" s="1371"/>
      <c r="C1233" s="1371"/>
      <c r="D1233" s="1408">
        <v>230000760</v>
      </c>
      <c r="E1233" s="1375" t="s">
        <v>4809</v>
      </c>
      <c r="F1233" s="1375" t="s">
        <v>4809</v>
      </c>
      <c r="G1233" s="1371"/>
      <c r="H1233" s="1371"/>
      <c r="I1233" s="1375" t="s">
        <v>2971</v>
      </c>
      <c r="J1233" s="1375" t="s">
        <v>2972</v>
      </c>
      <c r="K1233" s="1375" t="s">
        <v>2973</v>
      </c>
      <c r="L1233" s="1375" t="s">
        <v>103</v>
      </c>
      <c r="M1233" s="1440"/>
      <c r="N1233" s="1375" t="s">
        <v>120</v>
      </c>
      <c r="O1233" s="1377" t="s">
        <v>83</v>
      </c>
      <c r="P1233" s="1377" t="s">
        <v>106</v>
      </c>
      <c r="Q1233" s="1375" t="s">
        <v>107</v>
      </c>
      <c r="R1233" s="1377" t="s">
        <v>2134</v>
      </c>
      <c r="S1233" s="1375" t="s">
        <v>109</v>
      </c>
      <c r="T1233" s="1377" t="s">
        <v>106</v>
      </c>
      <c r="U1233" s="1375" t="s">
        <v>121</v>
      </c>
      <c r="V1233" s="1375" t="s">
        <v>111</v>
      </c>
      <c r="W1233" s="1377">
        <v>60</v>
      </c>
      <c r="X1233" s="1375" t="s">
        <v>112</v>
      </c>
      <c r="Y1233" s="1377"/>
      <c r="Z1233" s="1377"/>
      <c r="AA1233" s="1377"/>
      <c r="AB1233" s="1375">
        <v>30</v>
      </c>
      <c r="AC1233" s="1375">
        <v>60</v>
      </c>
      <c r="AD1233" s="1375">
        <v>10</v>
      </c>
      <c r="AE1233" s="1405" t="s">
        <v>113</v>
      </c>
      <c r="AF1233" s="1441" t="s">
        <v>114</v>
      </c>
      <c r="AG1233" s="1380">
        <v>1895</v>
      </c>
      <c r="AH1233" s="1380">
        <v>870</v>
      </c>
      <c r="AI1233" s="1916">
        <v>0</v>
      </c>
      <c r="AJ1233" s="1916">
        <v>0</v>
      </c>
      <c r="AK1233" s="1382"/>
      <c r="AL1233" s="1381"/>
      <c r="AM1233" s="1381"/>
      <c r="AN1233" s="1383" t="s">
        <v>115</v>
      </c>
      <c r="AO1233" s="1375"/>
      <c r="AP1233" s="1375"/>
      <c r="AQ1233" s="1375"/>
      <c r="AR1233" s="1375"/>
      <c r="AS1233" s="1375" t="s">
        <v>2979</v>
      </c>
      <c r="AT1233" s="1375"/>
      <c r="AU1233" s="1375"/>
      <c r="AV1233" s="1375"/>
      <c r="AW1233" s="1375"/>
      <c r="AX1233" s="1375"/>
      <c r="AY1233" s="1375"/>
      <c r="AZ1233" s="1383" t="s">
        <v>5005</v>
      </c>
      <c r="BA1233" s="1383" t="s">
        <v>4556</v>
      </c>
      <c r="BB1233" s="254"/>
      <c r="BD1233" s="1" t="e">
        <f>VLOOKUP($F$2877:$F$3305,$E$17:$BE$2871,53,0)</f>
        <v>#VALUE!</v>
      </c>
      <c r="BE1233" s="979" t="e">
        <f>BD1233+0.5</f>
        <v>#VALUE!</v>
      </c>
    </row>
    <row r="1234" spans="1:57" ht="12.95" customHeight="1">
      <c r="A1234" s="61" t="s">
        <v>978</v>
      </c>
      <c r="B1234" s="213"/>
      <c r="C1234" s="213"/>
      <c r="D1234" s="131">
        <v>230000060</v>
      </c>
      <c r="E1234" s="216" t="s">
        <v>1280</v>
      </c>
      <c r="F1234" s="216"/>
      <c r="G1234" s="217">
        <v>22100373</v>
      </c>
      <c r="H1234" s="48"/>
      <c r="I1234" s="48" t="s">
        <v>2971</v>
      </c>
      <c r="J1234" s="48" t="s">
        <v>2972</v>
      </c>
      <c r="K1234" s="48" t="s">
        <v>2973</v>
      </c>
      <c r="L1234" s="48" t="s">
        <v>103</v>
      </c>
      <c r="M1234" s="146"/>
      <c r="N1234" s="48" t="s">
        <v>120</v>
      </c>
      <c r="O1234" s="166" t="s">
        <v>83</v>
      </c>
      <c r="P1234" s="166" t="s">
        <v>106</v>
      </c>
      <c r="Q1234" s="48" t="s">
        <v>107</v>
      </c>
      <c r="R1234" s="166" t="s">
        <v>1092</v>
      </c>
      <c r="S1234" s="48" t="s">
        <v>109</v>
      </c>
      <c r="T1234" s="166" t="s">
        <v>106</v>
      </c>
      <c r="U1234" s="48" t="s">
        <v>121</v>
      </c>
      <c r="V1234" s="48" t="s">
        <v>111</v>
      </c>
      <c r="W1234" s="167">
        <v>60</v>
      </c>
      <c r="X1234" s="48" t="s">
        <v>112</v>
      </c>
      <c r="Y1234" s="166"/>
      <c r="Z1234" s="166"/>
      <c r="AA1234" s="166"/>
      <c r="AB1234" s="168">
        <v>30</v>
      </c>
      <c r="AC1234" s="169">
        <v>60</v>
      </c>
      <c r="AD1234" s="169">
        <v>10</v>
      </c>
      <c r="AE1234" s="170" t="s">
        <v>113</v>
      </c>
      <c r="AF1234" s="171" t="s">
        <v>114</v>
      </c>
      <c r="AG1234" s="172">
        <v>1215</v>
      </c>
      <c r="AH1234" s="173">
        <v>800</v>
      </c>
      <c r="AI1234" s="32">
        <v>0</v>
      </c>
      <c r="AJ1234" s="33">
        <f>AI1234*1.12</f>
        <v>0</v>
      </c>
      <c r="AK1234" s="154"/>
      <c r="AL1234" s="154"/>
      <c r="AM1234" s="154"/>
      <c r="AN1234" s="40" t="s">
        <v>115</v>
      </c>
      <c r="AO1234" s="48"/>
      <c r="AP1234" s="48"/>
      <c r="AQ1234" s="48"/>
      <c r="AR1234" s="48"/>
      <c r="AS1234" s="48" t="s">
        <v>2980</v>
      </c>
      <c r="AT1234" s="48"/>
      <c r="AU1234" s="48"/>
      <c r="AV1234" s="48"/>
      <c r="AW1234" s="75"/>
      <c r="AX1234" s="75"/>
      <c r="AY1234" s="75"/>
      <c r="AZ1234" s="75"/>
      <c r="BA1234" s="76"/>
      <c r="BB1234" s="381"/>
      <c r="BC1234" s="156"/>
      <c r="BD1234" s="156"/>
      <c r="BE1234" s="983">
        <v>1109</v>
      </c>
    </row>
    <row r="1235" spans="1:57" ht="12.95" customHeight="1">
      <c r="A1235" s="24" t="s">
        <v>978</v>
      </c>
      <c r="B1235" s="260"/>
      <c r="C1235" s="260"/>
      <c r="D1235" s="25">
        <v>230000060</v>
      </c>
      <c r="E1235" s="27" t="s">
        <v>4731</v>
      </c>
      <c r="F1235" s="27"/>
      <c r="G1235" s="26"/>
      <c r="H1235" s="260"/>
      <c r="I1235" s="26" t="s">
        <v>2971</v>
      </c>
      <c r="J1235" s="26" t="s">
        <v>2972</v>
      </c>
      <c r="K1235" s="26" t="s">
        <v>2973</v>
      </c>
      <c r="L1235" s="26" t="s">
        <v>103</v>
      </c>
      <c r="M1235" s="393"/>
      <c r="N1235" s="26" t="s">
        <v>120</v>
      </c>
      <c r="O1235" s="28" t="s">
        <v>83</v>
      </c>
      <c r="P1235" s="28" t="s">
        <v>106</v>
      </c>
      <c r="Q1235" s="26" t="s">
        <v>107</v>
      </c>
      <c r="R1235" s="28" t="s">
        <v>1092</v>
      </c>
      <c r="S1235" s="26" t="s">
        <v>109</v>
      </c>
      <c r="T1235" s="28" t="s">
        <v>106</v>
      </c>
      <c r="U1235" s="26" t="s">
        <v>121</v>
      </c>
      <c r="V1235" s="26" t="s">
        <v>111</v>
      </c>
      <c r="W1235" s="28">
        <v>60</v>
      </c>
      <c r="X1235" s="26" t="s">
        <v>112</v>
      </c>
      <c r="Y1235" s="28"/>
      <c r="Z1235" s="28"/>
      <c r="AA1235" s="28"/>
      <c r="AB1235" s="394">
        <v>30</v>
      </c>
      <c r="AC1235" s="26">
        <v>60</v>
      </c>
      <c r="AD1235" s="26">
        <v>10</v>
      </c>
      <c r="AE1235" s="31" t="s">
        <v>113</v>
      </c>
      <c r="AF1235" s="26" t="s">
        <v>114</v>
      </c>
      <c r="AG1235" s="31">
        <v>1300</v>
      </c>
      <c r="AH1235" s="39">
        <v>800</v>
      </c>
      <c r="AI1235" s="32">
        <v>0</v>
      </c>
      <c r="AJ1235" s="33">
        <f>AI1235*1.12</f>
        <v>0</v>
      </c>
      <c r="AK1235" s="35"/>
      <c r="AL1235" s="34"/>
      <c r="AM1235" s="34"/>
      <c r="AN1235" s="24" t="s">
        <v>115</v>
      </c>
      <c r="AO1235" s="26"/>
      <c r="AP1235" s="26"/>
      <c r="AQ1235" s="26"/>
      <c r="AR1235" s="26"/>
      <c r="AS1235" s="26" t="s">
        <v>2980</v>
      </c>
      <c r="AT1235" s="26"/>
      <c r="AU1235" s="26"/>
      <c r="AV1235" s="26"/>
      <c r="AW1235" s="26"/>
      <c r="AX1235" s="26"/>
      <c r="AY1235" s="26"/>
      <c r="AZ1235" s="24"/>
      <c r="BA1235" s="24" t="s">
        <v>4011</v>
      </c>
      <c r="BB1235" s="311" t="s">
        <v>4018</v>
      </c>
      <c r="BC1235" s="311"/>
      <c r="BD1235" s="209"/>
      <c r="BE1235" s="983">
        <v>1110</v>
      </c>
    </row>
    <row r="1236" spans="1:57" ht="12.95" customHeight="1">
      <c r="A1236" s="1383" t="s">
        <v>978</v>
      </c>
      <c r="B1236" s="1371"/>
      <c r="C1236" s="1371"/>
      <c r="D1236" s="1408">
        <v>230000060</v>
      </c>
      <c r="E1236" s="1375" t="s">
        <v>4810</v>
      </c>
      <c r="F1236" s="1375" t="s">
        <v>4810</v>
      </c>
      <c r="G1236" s="1371"/>
      <c r="H1236" s="1371"/>
      <c r="I1236" s="1375" t="s">
        <v>2971</v>
      </c>
      <c r="J1236" s="1375" t="s">
        <v>2972</v>
      </c>
      <c r="K1236" s="1375" t="s">
        <v>2973</v>
      </c>
      <c r="L1236" s="1375" t="s">
        <v>103</v>
      </c>
      <c r="M1236" s="1440"/>
      <c r="N1236" s="1375" t="s">
        <v>120</v>
      </c>
      <c r="O1236" s="1377" t="s">
        <v>83</v>
      </c>
      <c r="P1236" s="1377" t="s">
        <v>106</v>
      </c>
      <c r="Q1236" s="1375" t="s">
        <v>107</v>
      </c>
      <c r="R1236" s="1377" t="s">
        <v>2134</v>
      </c>
      <c r="S1236" s="1375" t="s">
        <v>109</v>
      </c>
      <c r="T1236" s="1377" t="s">
        <v>106</v>
      </c>
      <c r="U1236" s="1375" t="s">
        <v>121</v>
      </c>
      <c r="V1236" s="1375" t="s">
        <v>111</v>
      </c>
      <c r="W1236" s="1377">
        <v>60</v>
      </c>
      <c r="X1236" s="1375" t="s">
        <v>112</v>
      </c>
      <c r="Y1236" s="1377"/>
      <c r="Z1236" s="1377"/>
      <c r="AA1236" s="1377"/>
      <c r="AB1236" s="1375">
        <v>30</v>
      </c>
      <c r="AC1236" s="1375">
        <v>60</v>
      </c>
      <c r="AD1236" s="1375">
        <v>10</v>
      </c>
      <c r="AE1236" s="1405" t="s">
        <v>113</v>
      </c>
      <c r="AF1236" s="1441" t="s">
        <v>114</v>
      </c>
      <c r="AG1236" s="1380">
        <v>1345.08</v>
      </c>
      <c r="AH1236" s="1380">
        <v>800</v>
      </c>
      <c r="AI1236" s="1916">
        <v>0</v>
      </c>
      <c r="AJ1236" s="1916">
        <v>0</v>
      </c>
      <c r="AK1236" s="1382"/>
      <c r="AL1236" s="1381"/>
      <c r="AM1236" s="1381"/>
      <c r="AN1236" s="1383" t="s">
        <v>115</v>
      </c>
      <c r="AO1236" s="1763"/>
      <c r="AP1236" s="1375"/>
      <c r="AQ1236" s="1375"/>
      <c r="AR1236" s="1375"/>
      <c r="AS1236" s="1375" t="s">
        <v>2980</v>
      </c>
      <c r="AT1236" s="1375"/>
      <c r="AU1236" s="1375"/>
      <c r="AV1236" s="1375"/>
      <c r="AW1236" s="1375"/>
      <c r="AX1236" s="1375"/>
      <c r="AY1236" s="1375"/>
      <c r="AZ1236" s="1383" t="s">
        <v>5005</v>
      </c>
      <c r="BA1236" s="1383" t="s">
        <v>4556</v>
      </c>
      <c r="BB1236" s="254"/>
      <c r="BD1236" s="1" t="e">
        <f>VLOOKUP($F$2877:$F$3305,$E$17:$BE$2871,53,0)</f>
        <v>#VALUE!</v>
      </c>
      <c r="BE1236" s="979" t="e">
        <f>BD1236+0.5</f>
        <v>#VALUE!</v>
      </c>
    </row>
    <row r="1237" spans="1:57" ht="12.95" customHeight="1">
      <c r="A1237" s="61" t="s">
        <v>978</v>
      </c>
      <c r="B1237" s="213"/>
      <c r="C1237" s="213"/>
      <c r="D1237" s="131">
        <v>230000053</v>
      </c>
      <c r="E1237" s="216" t="s">
        <v>1288</v>
      </c>
      <c r="F1237" s="216"/>
      <c r="G1237" s="217">
        <v>22100380</v>
      </c>
      <c r="H1237" s="48"/>
      <c r="I1237" s="48" t="s">
        <v>2981</v>
      </c>
      <c r="J1237" s="48" t="s">
        <v>2972</v>
      </c>
      <c r="K1237" s="48" t="s">
        <v>2982</v>
      </c>
      <c r="L1237" s="48" t="s">
        <v>103</v>
      </c>
      <c r="M1237" s="146" t="s">
        <v>104</v>
      </c>
      <c r="N1237" s="48" t="s">
        <v>120</v>
      </c>
      <c r="O1237" s="166" t="s">
        <v>83</v>
      </c>
      <c r="P1237" s="166" t="s">
        <v>106</v>
      </c>
      <c r="Q1237" s="48" t="s">
        <v>107</v>
      </c>
      <c r="R1237" s="166" t="s">
        <v>1092</v>
      </c>
      <c r="S1237" s="48" t="s">
        <v>109</v>
      </c>
      <c r="T1237" s="166" t="s">
        <v>106</v>
      </c>
      <c r="U1237" s="48" t="s">
        <v>121</v>
      </c>
      <c r="V1237" s="48" t="s">
        <v>111</v>
      </c>
      <c r="W1237" s="167">
        <v>60</v>
      </c>
      <c r="X1237" s="48" t="s">
        <v>112</v>
      </c>
      <c r="Y1237" s="166"/>
      <c r="Z1237" s="166"/>
      <c r="AA1237" s="166"/>
      <c r="AB1237" s="168">
        <v>30</v>
      </c>
      <c r="AC1237" s="169">
        <v>60</v>
      </c>
      <c r="AD1237" s="169">
        <v>10</v>
      </c>
      <c r="AE1237" s="170" t="s">
        <v>113</v>
      </c>
      <c r="AF1237" s="171" t="s">
        <v>114</v>
      </c>
      <c r="AG1237" s="172">
        <v>220</v>
      </c>
      <c r="AH1237" s="173">
        <v>628</v>
      </c>
      <c r="AI1237" s="32">
        <v>0</v>
      </c>
      <c r="AJ1237" s="33">
        <f>AI1237*1.12</f>
        <v>0</v>
      </c>
      <c r="AK1237" s="154"/>
      <c r="AL1237" s="154"/>
      <c r="AM1237" s="154"/>
      <c r="AN1237" s="40" t="s">
        <v>115</v>
      </c>
      <c r="AO1237" s="1176"/>
      <c r="AP1237" s="48"/>
      <c r="AQ1237" s="48"/>
      <c r="AR1237" s="48"/>
      <c r="AS1237" s="48" t="s">
        <v>2983</v>
      </c>
      <c r="AT1237" s="48"/>
      <c r="AU1237" s="48"/>
      <c r="AV1237" s="48"/>
      <c r="AW1237" s="75"/>
      <c r="AX1237" s="75"/>
      <c r="AY1237" s="75"/>
      <c r="AZ1237" s="75"/>
      <c r="BA1237" s="76"/>
      <c r="BB1237" s="381"/>
      <c r="BC1237" s="156"/>
      <c r="BD1237" s="156"/>
      <c r="BE1237" s="983">
        <v>1112</v>
      </c>
    </row>
    <row r="1238" spans="1:57" ht="12.95" customHeight="1">
      <c r="A1238" s="24" t="s">
        <v>978</v>
      </c>
      <c r="B1238" s="260"/>
      <c r="C1238" s="260"/>
      <c r="D1238" s="25">
        <v>230000053</v>
      </c>
      <c r="E1238" s="27" t="s">
        <v>4724</v>
      </c>
      <c r="F1238" s="27"/>
      <c r="G1238" s="26"/>
      <c r="H1238" s="260"/>
      <c r="I1238" s="26" t="s">
        <v>2981</v>
      </c>
      <c r="J1238" s="26" t="s">
        <v>2972</v>
      </c>
      <c r="K1238" s="26" t="s">
        <v>2982</v>
      </c>
      <c r="L1238" s="26" t="s">
        <v>103</v>
      </c>
      <c r="M1238" s="393"/>
      <c r="N1238" s="26" t="s">
        <v>120</v>
      </c>
      <c r="O1238" s="28" t="s">
        <v>83</v>
      </c>
      <c r="P1238" s="28" t="s">
        <v>106</v>
      </c>
      <c r="Q1238" s="26" t="s">
        <v>107</v>
      </c>
      <c r="R1238" s="28" t="s">
        <v>1092</v>
      </c>
      <c r="S1238" s="26" t="s">
        <v>109</v>
      </c>
      <c r="T1238" s="28" t="s">
        <v>106</v>
      </c>
      <c r="U1238" s="26" t="s">
        <v>121</v>
      </c>
      <c r="V1238" s="26" t="s">
        <v>111</v>
      </c>
      <c r="W1238" s="28">
        <v>60</v>
      </c>
      <c r="X1238" s="26" t="s">
        <v>112</v>
      </c>
      <c r="Y1238" s="28"/>
      <c r="Z1238" s="28"/>
      <c r="AA1238" s="28"/>
      <c r="AB1238" s="394">
        <v>30</v>
      </c>
      <c r="AC1238" s="26">
        <v>60</v>
      </c>
      <c r="AD1238" s="26">
        <v>10</v>
      </c>
      <c r="AE1238" s="31" t="s">
        <v>113</v>
      </c>
      <c r="AF1238" s="26" t="s">
        <v>114</v>
      </c>
      <c r="AG1238" s="31">
        <v>240</v>
      </c>
      <c r="AH1238" s="39">
        <v>628</v>
      </c>
      <c r="AI1238" s="32">
        <v>0</v>
      </c>
      <c r="AJ1238" s="33">
        <f>AI1238*1.12</f>
        <v>0</v>
      </c>
      <c r="AK1238" s="35"/>
      <c r="AL1238" s="34"/>
      <c r="AM1238" s="34"/>
      <c r="AN1238" s="24" t="s">
        <v>115</v>
      </c>
      <c r="AO1238" s="26"/>
      <c r="AP1238" s="26"/>
      <c r="AQ1238" s="26"/>
      <c r="AR1238" s="26"/>
      <c r="AS1238" s="26" t="s">
        <v>2983</v>
      </c>
      <c r="AT1238" s="26"/>
      <c r="AU1238" s="26"/>
      <c r="AV1238" s="26"/>
      <c r="AW1238" s="26"/>
      <c r="AX1238" s="26"/>
      <c r="AY1238" s="26"/>
      <c r="AZ1238" s="24"/>
      <c r="BA1238" s="24" t="s">
        <v>4011</v>
      </c>
      <c r="BB1238" s="311" t="s">
        <v>4020</v>
      </c>
      <c r="BC1238" s="311"/>
      <c r="BD1238" s="209"/>
      <c r="BE1238" s="983">
        <v>1113</v>
      </c>
    </row>
    <row r="1239" spans="1:57" ht="12.95" customHeight="1">
      <c r="A1239" s="1383" t="s">
        <v>978</v>
      </c>
      <c r="B1239" s="1371"/>
      <c r="C1239" s="1371"/>
      <c r="D1239" s="1408">
        <v>230000053</v>
      </c>
      <c r="E1239" s="1375" t="s">
        <v>4803</v>
      </c>
      <c r="F1239" s="1375" t="s">
        <v>4803</v>
      </c>
      <c r="G1239" s="1371"/>
      <c r="H1239" s="1371"/>
      <c r="I1239" s="1375" t="s">
        <v>2981</v>
      </c>
      <c r="J1239" s="1375" t="s">
        <v>2972</v>
      </c>
      <c r="K1239" s="1375" t="s">
        <v>2982</v>
      </c>
      <c r="L1239" s="1375" t="s">
        <v>103</v>
      </c>
      <c r="M1239" s="1440"/>
      <c r="N1239" s="1375" t="s">
        <v>120</v>
      </c>
      <c r="O1239" s="1377" t="s">
        <v>83</v>
      </c>
      <c r="P1239" s="1377" t="s">
        <v>106</v>
      </c>
      <c r="Q1239" s="1375" t="s">
        <v>107</v>
      </c>
      <c r="R1239" s="1377" t="s">
        <v>2134</v>
      </c>
      <c r="S1239" s="1375" t="s">
        <v>109</v>
      </c>
      <c r="T1239" s="1377" t="s">
        <v>106</v>
      </c>
      <c r="U1239" s="1375" t="s">
        <v>121</v>
      </c>
      <c r="V1239" s="1375" t="s">
        <v>111</v>
      </c>
      <c r="W1239" s="1377">
        <v>60</v>
      </c>
      <c r="X1239" s="1375" t="s">
        <v>112</v>
      </c>
      <c r="Y1239" s="1377"/>
      <c r="Z1239" s="1377"/>
      <c r="AA1239" s="1377"/>
      <c r="AB1239" s="1375">
        <v>30</v>
      </c>
      <c r="AC1239" s="1375">
        <v>60</v>
      </c>
      <c r="AD1239" s="1375">
        <v>10</v>
      </c>
      <c r="AE1239" s="1405" t="s">
        <v>113</v>
      </c>
      <c r="AF1239" s="1441" t="s">
        <v>114</v>
      </c>
      <c r="AG1239" s="1380">
        <v>240</v>
      </c>
      <c r="AH1239" s="1380">
        <v>628</v>
      </c>
      <c r="AI1239" s="1916">
        <v>0</v>
      </c>
      <c r="AJ1239" s="1916">
        <v>0</v>
      </c>
      <c r="AK1239" s="1382"/>
      <c r="AL1239" s="1381"/>
      <c r="AM1239" s="1381"/>
      <c r="AN1239" s="1383" t="s">
        <v>115</v>
      </c>
      <c r="AO1239" s="1763"/>
      <c r="AP1239" s="1375"/>
      <c r="AQ1239" s="1375"/>
      <c r="AR1239" s="1375"/>
      <c r="AS1239" s="1375" t="s">
        <v>2983</v>
      </c>
      <c r="AT1239" s="1375"/>
      <c r="AU1239" s="1375"/>
      <c r="AV1239" s="1375"/>
      <c r="AW1239" s="1375"/>
      <c r="AX1239" s="1375"/>
      <c r="AY1239" s="1375"/>
      <c r="AZ1239" s="1383" t="s">
        <v>5005</v>
      </c>
      <c r="BA1239" s="1383" t="s">
        <v>4556</v>
      </c>
      <c r="BB1239" s="254"/>
      <c r="BD1239" s="1" t="e">
        <f>VLOOKUP($F$2877:$F$3305,$E$17:$BE$2871,53,0)</f>
        <v>#VALUE!</v>
      </c>
      <c r="BE1239" s="979" t="e">
        <f>BD1239+0.5</f>
        <v>#VALUE!</v>
      </c>
    </row>
    <row r="1240" spans="1:57" ht="12.95" customHeight="1">
      <c r="A1240" s="61" t="s">
        <v>978</v>
      </c>
      <c r="B1240" s="213"/>
      <c r="C1240" s="213"/>
      <c r="D1240" s="131">
        <v>230000059</v>
      </c>
      <c r="E1240" s="216" t="s">
        <v>1287</v>
      </c>
      <c r="F1240" s="216"/>
      <c r="G1240" s="217">
        <v>22100381</v>
      </c>
      <c r="H1240" s="48"/>
      <c r="I1240" s="48" t="s">
        <v>2981</v>
      </c>
      <c r="J1240" s="48" t="s">
        <v>2972</v>
      </c>
      <c r="K1240" s="48" t="s">
        <v>2982</v>
      </c>
      <c r="L1240" s="48" t="s">
        <v>103</v>
      </c>
      <c r="M1240" s="146" t="s">
        <v>104</v>
      </c>
      <c r="N1240" s="48" t="s">
        <v>120</v>
      </c>
      <c r="O1240" s="166" t="s">
        <v>83</v>
      </c>
      <c r="P1240" s="166" t="s">
        <v>106</v>
      </c>
      <c r="Q1240" s="48" t="s">
        <v>107</v>
      </c>
      <c r="R1240" s="166" t="s">
        <v>1092</v>
      </c>
      <c r="S1240" s="48" t="s">
        <v>109</v>
      </c>
      <c r="T1240" s="166" t="s">
        <v>106</v>
      </c>
      <c r="U1240" s="48" t="s">
        <v>121</v>
      </c>
      <c r="V1240" s="48" t="s">
        <v>111</v>
      </c>
      <c r="W1240" s="167">
        <v>60</v>
      </c>
      <c r="X1240" s="48" t="s">
        <v>112</v>
      </c>
      <c r="Y1240" s="166"/>
      <c r="Z1240" s="166"/>
      <c r="AA1240" s="166"/>
      <c r="AB1240" s="168">
        <v>30</v>
      </c>
      <c r="AC1240" s="169">
        <v>60</v>
      </c>
      <c r="AD1240" s="169">
        <v>10</v>
      </c>
      <c r="AE1240" s="170" t="s">
        <v>113</v>
      </c>
      <c r="AF1240" s="171" t="s">
        <v>114</v>
      </c>
      <c r="AG1240" s="172">
        <v>190</v>
      </c>
      <c r="AH1240" s="173">
        <v>655</v>
      </c>
      <c r="AI1240" s="32">
        <v>0</v>
      </c>
      <c r="AJ1240" s="33">
        <f>AI1240*1.12</f>
        <v>0</v>
      </c>
      <c r="AK1240" s="154"/>
      <c r="AL1240" s="154"/>
      <c r="AM1240" s="154"/>
      <c r="AN1240" s="40" t="s">
        <v>115</v>
      </c>
      <c r="AO1240" s="1176"/>
      <c r="AP1240" s="48"/>
      <c r="AQ1240" s="48"/>
      <c r="AR1240" s="48"/>
      <c r="AS1240" s="48" t="s">
        <v>2984</v>
      </c>
      <c r="AT1240" s="48"/>
      <c r="AU1240" s="48"/>
      <c r="AV1240" s="48"/>
      <c r="AW1240" s="75"/>
      <c r="AX1240" s="75"/>
      <c r="AY1240" s="75"/>
      <c r="AZ1240" s="75"/>
      <c r="BA1240" s="76"/>
      <c r="BB1240" s="381"/>
      <c r="BC1240" s="156"/>
      <c r="BD1240" s="156"/>
      <c r="BE1240" s="983">
        <v>1115</v>
      </c>
    </row>
    <row r="1241" spans="1:57" ht="12.95" customHeight="1">
      <c r="A1241" s="24" t="s">
        <v>978</v>
      </c>
      <c r="B1241" s="260"/>
      <c r="C1241" s="260"/>
      <c r="D1241" s="25">
        <v>230000059</v>
      </c>
      <c r="E1241" s="27" t="s">
        <v>4732</v>
      </c>
      <c r="F1241" s="27"/>
      <c r="G1241" s="26"/>
      <c r="H1241" s="260"/>
      <c r="I1241" s="26" t="s">
        <v>2981</v>
      </c>
      <c r="J1241" s="26" t="s">
        <v>2972</v>
      </c>
      <c r="K1241" s="26" t="s">
        <v>2982</v>
      </c>
      <c r="L1241" s="26" t="s">
        <v>103</v>
      </c>
      <c r="M1241" s="393"/>
      <c r="N1241" s="26" t="s">
        <v>120</v>
      </c>
      <c r="O1241" s="28" t="s">
        <v>83</v>
      </c>
      <c r="P1241" s="28" t="s">
        <v>106</v>
      </c>
      <c r="Q1241" s="26" t="s">
        <v>107</v>
      </c>
      <c r="R1241" s="28" t="s">
        <v>1092</v>
      </c>
      <c r="S1241" s="26" t="s">
        <v>109</v>
      </c>
      <c r="T1241" s="28" t="s">
        <v>106</v>
      </c>
      <c r="U1241" s="26" t="s">
        <v>121</v>
      </c>
      <c r="V1241" s="26" t="s">
        <v>111</v>
      </c>
      <c r="W1241" s="28">
        <v>60</v>
      </c>
      <c r="X1241" s="26" t="s">
        <v>112</v>
      </c>
      <c r="Y1241" s="28"/>
      <c r="Z1241" s="28"/>
      <c r="AA1241" s="28"/>
      <c r="AB1241" s="394">
        <v>30</v>
      </c>
      <c r="AC1241" s="26">
        <v>60</v>
      </c>
      <c r="AD1241" s="26">
        <v>10</v>
      </c>
      <c r="AE1241" s="31" t="s">
        <v>113</v>
      </c>
      <c r="AF1241" s="26" t="s">
        <v>114</v>
      </c>
      <c r="AG1241" s="31">
        <v>180</v>
      </c>
      <c r="AH1241" s="39">
        <v>655</v>
      </c>
      <c r="AI1241" s="32">
        <v>0</v>
      </c>
      <c r="AJ1241" s="33">
        <f>AI1241*1.12</f>
        <v>0</v>
      </c>
      <c r="AK1241" s="35"/>
      <c r="AL1241" s="34"/>
      <c r="AM1241" s="34"/>
      <c r="AN1241" s="24" t="s">
        <v>115</v>
      </c>
      <c r="AO1241" s="26"/>
      <c r="AP1241" s="26"/>
      <c r="AQ1241" s="26"/>
      <c r="AR1241" s="26"/>
      <c r="AS1241" s="26" t="s">
        <v>2984</v>
      </c>
      <c r="AT1241" s="26"/>
      <c r="AU1241" s="26"/>
      <c r="AV1241" s="26"/>
      <c r="AW1241" s="26"/>
      <c r="AX1241" s="26"/>
      <c r="AY1241" s="26"/>
      <c r="AZ1241" s="24"/>
      <c r="BA1241" s="24" t="s">
        <v>4011</v>
      </c>
      <c r="BB1241" s="311" t="s">
        <v>4019</v>
      </c>
      <c r="BC1241" s="311"/>
      <c r="BD1241" s="209"/>
      <c r="BE1241" s="983">
        <v>1116</v>
      </c>
    </row>
    <row r="1242" spans="1:57" ht="12.95" customHeight="1">
      <c r="A1242" s="1383" t="s">
        <v>978</v>
      </c>
      <c r="B1242" s="1371"/>
      <c r="C1242" s="1371"/>
      <c r="D1242" s="1408">
        <v>230000059</v>
      </c>
      <c r="E1242" s="1375" t="s">
        <v>4811</v>
      </c>
      <c r="F1242" s="1375" t="s">
        <v>4811</v>
      </c>
      <c r="G1242" s="1371"/>
      <c r="H1242" s="1371"/>
      <c r="I1242" s="1375" t="s">
        <v>2981</v>
      </c>
      <c r="J1242" s="1375" t="s">
        <v>2972</v>
      </c>
      <c r="K1242" s="1375" t="s">
        <v>2982</v>
      </c>
      <c r="L1242" s="1375" t="s">
        <v>103</v>
      </c>
      <c r="M1242" s="1440"/>
      <c r="N1242" s="1375" t="s">
        <v>120</v>
      </c>
      <c r="O1242" s="1377" t="s">
        <v>83</v>
      </c>
      <c r="P1242" s="1377" t="s">
        <v>106</v>
      </c>
      <c r="Q1242" s="1375" t="s">
        <v>107</v>
      </c>
      <c r="R1242" s="1377" t="s">
        <v>2134</v>
      </c>
      <c r="S1242" s="1375" t="s">
        <v>109</v>
      </c>
      <c r="T1242" s="1377" t="s">
        <v>106</v>
      </c>
      <c r="U1242" s="1375" t="s">
        <v>121</v>
      </c>
      <c r="V1242" s="1375" t="s">
        <v>111</v>
      </c>
      <c r="W1242" s="1377">
        <v>60</v>
      </c>
      <c r="X1242" s="1375" t="s">
        <v>112</v>
      </c>
      <c r="Y1242" s="1377"/>
      <c r="Z1242" s="1377"/>
      <c r="AA1242" s="1377"/>
      <c r="AB1242" s="1375">
        <v>30</v>
      </c>
      <c r="AC1242" s="1375">
        <v>60</v>
      </c>
      <c r="AD1242" s="1375">
        <v>10</v>
      </c>
      <c r="AE1242" s="1405" t="s">
        <v>113</v>
      </c>
      <c r="AF1242" s="1441" t="s">
        <v>114</v>
      </c>
      <c r="AG1242" s="1380">
        <v>190</v>
      </c>
      <c r="AH1242" s="1380">
        <v>655</v>
      </c>
      <c r="AI1242" s="1916">
        <v>0</v>
      </c>
      <c r="AJ1242" s="1916">
        <v>0</v>
      </c>
      <c r="AK1242" s="1382"/>
      <c r="AL1242" s="1381"/>
      <c r="AM1242" s="1381"/>
      <c r="AN1242" s="1383" t="s">
        <v>115</v>
      </c>
      <c r="AO1242" s="1375"/>
      <c r="AP1242" s="1375"/>
      <c r="AQ1242" s="1375"/>
      <c r="AR1242" s="1375"/>
      <c r="AS1242" s="1375" t="s">
        <v>2984</v>
      </c>
      <c r="AT1242" s="1375"/>
      <c r="AU1242" s="1375"/>
      <c r="AV1242" s="1375"/>
      <c r="AW1242" s="1375"/>
      <c r="AX1242" s="1375"/>
      <c r="AY1242" s="1375"/>
      <c r="AZ1242" s="1383" t="s">
        <v>5005</v>
      </c>
      <c r="BA1242" s="1383" t="s">
        <v>4556</v>
      </c>
      <c r="BB1242" s="254"/>
      <c r="BD1242" s="1" t="e">
        <f>VLOOKUP($F$2877:$F$3305,$E$17:$BE$2871,53,0)</f>
        <v>#VALUE!</v>
      </c>
      <c r="BE1242" s="979" t="e">
        <f>BD1242+0.5</f>
        <v>#VALUE!</v>
      </c>
    </row>
    <row r="1243" spans="1:57" ht="12.95" customHeight="1">
      <c r="A1243" s="60" t="s">
        <v>8481</v>
      </c>
      <c r="B1243" s="213"/>
      <c r="C1243" s="213"/>
      <c r="D1243" s="131">
        <v>210001298</v>
      </c>
      <c r="E1243" s="216" t="s">
        <v>1278</v>
      </c>
      <c r="F1243" s="216"/>
      <c r="G1243" s="217">
        <v>22100417</v>
      </c>
      <c r="H1243" s="145"/>
      <c r="I1243" s="145" t="s">
        <v>2971</v>
      </c>
      <c r="J1243" s="26" t="s">
        <v>2972</v>
      </c>
      <c r="K1243" s="145" t="s">
        <v>2973</v>
      </c>
      <c r="L1243" s="145" t="s">
        <v>103</v>
      </c>
      <c r="M1243" s="146"/>
      <c r="N1243" s="145" t="s">
        <v>120</v>
      </c>
      <c r="O1243" s="147" t="s">
        <v>83</v>
      </c>
      <c r="P1243" s="147" t="s">
        <v>106</v>
      </c>
      <c r="Q1243" s="145" t="s">
        <v>107</v>
      </c>
      <c r="R1243" s="166" t="s">
        <v>1092</v>
      </c>
      <c r="S1243" s="145" t="s">
        <v>109</v>
      </c>
      <c r="T1243" s="147" t="s">
        <v>106</v>
      </c>
      <c r="U1243" s="145" t="s">
        <v>121</v>
      </c>
      <c r="V1243" s="145" t="s">
        <v>111</v>
      </c>
      <c r="W1243" s="147">
        <v>60</v>
      </c>
      <c r="X1243" s="26" t="s">
        <v>112</v>
      </c>
      <c r="Y1243" s="147"/>
      <c r="Z1243" s="147"/>
      <c r="AA1243" s="147"/>
      <c r="AB1243" s="148">
        <v>30</v>
      </c>
      <c r="AC1243" s="149">
        <v>60</v>
      </c>
      <c r="AD1243" s="149">
        <v>10</v>
      </c>
      <c r="AE1243" s="150" t="s">
        <v>113</v>
      </c>
      <c r="AF1243" s="145" t="s">
        <v>114</v>
      </c>
      <c r="AG1243" s="151">
        <v>9</v>
      </c>
      <c r="AH1243" s="80">
        <v>1370</v>
      </c>
      <c r="AI1243" s="152">
        <v>0</v>
      </c>
      <c r="AJ1243" s="153">
        <f t="shared" ref="AJ1243:AJ1260" si="69">AI1243*1.12</f>
        <v>0</v>
      </c>
      <c r="AK1243" s="154"/>
      <c r="AL1243" s="154"/>
      <c r="AM1243" s="154"/>
      <c r="AN1243" s="155" t="s">
        <v>115</v>
      </c>
      <c r="AO1243" s="145"/>
      <c r="AP1243" s="145"/>
      <c r="AQ1243" s="145"/>
      <c r="AR1243" s="145"/>
      <c r="AS1243" s="26" t="s">
        <v>2985</v>
      </c>
      <c r="AT1243" s="145"/>
      <c r="AU1243" s="145"/>
      <c r="AV1243" s="145"/>
      <c r="AW1243" s="75"/>
      <c r="AX1243" s="75"/>
      <c r="AY1243" s="75"/>
      <c r="AZ1243" s="75"/>
      <c r="BA1243" s="76"/>
      <c r="BB1243" s="381"/>
      <c r="BC1243" s="156"/>
      <c r="BD1243" s="156"/>
      <c r="BE1243" s="983">
        <v>1118</v>
      </c>
    </row>
    <row r="1244" spans="1:57" ht="12.95" customHeight="1">
      <c r="A1244" s="60" t="s">
        <v>8481</v>
      </c>
      <c r="B1244" s="110"/>
      <c r="C1244" s="110"/>
      <c r="D1244" s="89">
        <v>210001298</v>
      </c>
      <c r="E1244" s="89" t="s">
        <v>3899</v>
      </c>
      <c r="F1244" s="89"/>
      <c r="G1244" s="89">
        <v>22100417</v>
      </c>
      <c r="H1244" s="260"/>
      <c r="I1244" s="114" t="s">
        <v>2971</v>
      </c>
      <c r="J1244" s="114" t="s">
        <v>2972</v>
      </c>
      <c r="K1244" s="114" t="s">
        <v>2973</v>
      </c>
      <c r="L1244" s="89" t="s">
        <v>103</v>
      </c>
      <c r="M1244" s="89"/>
      <c r="N1244" s="62" t="s">
        <v>120</v>
      </c>
      <c r="O1244" s="89" t="s">
        <v>83</v>
      </c>
      <c r="P1244" s="110" t="s">
        <v>106</v>
      </c>
      <c r="Q1244" s="112" t="s">
        <v>107</v>
      </c>
      <c r="R1244" s="62" t="s">
        <v>1092</v>
      </c>
      <c r="S1244" s="62" t="s">
        <v>109</v>
      </c>
      <c r="T1244" s="110" t="s">
        <v>106</v>
      </c>
      <c r="U1244" s="112" t="s">
        <v>121</v>
      </c>
      <c r="V1244" s="62" t="s">
        <v>111</v>
      </c>
      <c r="W1244" s="62">
        <v>60</v>
      </c>
      <c r="X1244" s="62" t="s">
        <v>112</v>
      </c>
      <c r="Y1244" s="62"/>
      <c r="Z1244" s="62"/>
      <c r="AA1244" s="62"/>
      <c r="AB1244" s="261">
        <v>30</v>
      </c>
      <c r="AC1244" s="62">
        <v>60</v>
      </c>
      <c r="AD1244" s="261">
        <v>10</v>
      </c>
      <c r="AE1244" s="62" t="s">
        <v>113</v>
      </c>
      <c r="AF1244" s="62" t="s">
        <v>114</v>
      </c>
      <c r="AG1244" s="262">
        <v>245</v>
      </c>
      <c r="AH1244" s="263">
        <v>1370</v>
      </c>
      <c r="AI1244" s="264">
        <f>AG1244*AH1244</f>
        <v>335650</v>
      </c>
      <c r="AJ1244" s="152">
        <f t="shared" si="69"/>
        <v>375928.00000000006</v>
      </c>
      <c r="AK1244" s="265"/>
      <c r="AL1244" s="265"/>
      <c r="AM1244" s="265"/>
      <c r="AN1244" s="266" t="s">
        <v>115</v>
      </c>
      <c r="AO1244" s="267"/>
      <c r="AP1244" s="267"/>
      <c r="AQ1244" s="62"/>
      <c r="AR1244" s="62"/>
      <c r="AS1244" s="62" t="s">
        <v>2985</v>
      </c>
      <c r="AT1244" s="260"/>
      <c r="AU1244" s="62"/>
      <c r="AV1244" s="62"/>
      <c r="AW1244" s="62"/>
      <c r="AX1244" s="62"/>
      <c r="AY1244" s="62"/>
      <c r="AZ1244" s="62"/>
      <c r="BA1244" s="260"/>
      <c r="BB1244" s="201"/>
      <c r="BC1244" s="201"/>
      <c r="BD1244" s="209"/>
      <c r="BE1244" s="983">
        <v>1119</v>
      </c>
    </row>
    <row r="1245" spans="1:57" ht="12.95" customHeight="1">
      <c r="A1245" s="60" t="s">
        <v>8481</v>
      </c>
      <c r="B1245" s="213"/>
      <c r="C1245" s="213"/>
      <c r="D1245" s="131">
        <v>210011633</v>
      </c>
      <c r="E1245" s="216" t="s">
        <v>1281</v>
      </c>
      <c r="F1245" s="216"/>
      <c r="G1245" s="217">
        <v>22100418</v>
      </c>
      <c r="H1245" s="145"/>
      <c r="I1245" s="145" t="s">
        <v>2971</v>
      </c>
      <c r="J1245" s="26" t="s">
        <v>2972</v>
      </c>
      <c r="K1245" s="145" t="s">
        <v>2973</v>
      </c>
      <c r="L1245" s="145" t="s">
        <v>103</v>
      </c>
      <c r="M1245" s="146"/>
      <c r="N1245" s="145" t="s">
        <v>120</v>
      </c>
      <c r="O1245" s="147" t="s">
        <v>83</v>
      </c>
      <c r="P1245" s="147" t="s">
        <v>106</v>
      </c>
      <c r="Q1245" s="145" t="s">
        <v>107</v>
      </c>
      <c r="R1245" s="166" t="s">
        <v>1092</v>
      </c>
      <c r="S1245" s="145" t="s">
        <v>109</v>
      </c>
      <c r="T1245" s="147" t="s">
        <v>106</v>
      </c>
      <c r="U1245" s="145" t="s">
        <v>121</v>
      </c>
      <c r="V1245" s="145" t="s">
        <v>111</v>
      </c>
      <c r="W1245" s="147">
        <v>60</v>
      </c>
      <c r="X1245" s="26" t="s">
        <v>112</v>
      </c>
      <c r="Y1245" s="147"/>
      <c r="Z1245" s="147"/>
      <c r="AA1245" s="147"/>
      <c r="AB1245" s="148">
        <v>30</v>
      </c>
      <c r="AC1245" s="149">
        <v>60</v>
      </c>
      <c r="AD1245" s="149">
        <v>10</v>
      </c>
      <c r="AE1245" s="150" t="s">
        <v>113</v>
      </c>
      <c r="AF1245" s="145" t="s">
        <v>114</v>
      </c>
      <c r="AG1245" s="151">
        <v>245</v>
      </c>
      <c r="AH1245" s="80">
        <v>1433.33</v>
      </c>
      <c r="AI1245" s="152">
        <f>AG1245*AH1245</f>
        <v>351165.85</v>
      </c>
      <c r="AJ1245" s="153">
        <f t="shared" si="69"/>
        <v>393305.75200000004</v>
      </c>
      <c r="AK1245" s="154"/>
      <c r="AL1245" s="154"/>
      <c r="AM1245" s="154"/>
      <c r="AN1245" s="155" t="s">
        <v>115</v>
      </c>
      <c r="AO1245" s="145"/>
      <c r="AP1245" s="145"/>
      <c r="AQ1245" s="145"/>
      <c r="AR1245" s="145"/>
      <c r="AS1245" s="26" t="s">
        <v>2986</v>
      </c>
      <c r="AT1245" s="145"/>
      <c r="AU1245" s="145"/>
      <c r="AV1245" s="145"/>
      <c r="AW1245" s="75"/>
      <c r="AX1245" s="75"/>
      <c r="AY1245" s="75"/>
      <c r="AZ1245" s="75"/>
      <c r="BA1245" s="76"/>
      <c r="BB1245" s="381"/>
      <c r="BC1245" s="156"/>
      <c r="BD1245" s="156"/>
      <c r="BE1245" s="983">
        <v>1120</v>
      </c>
    </row>
    <row r="1246" spans="1:57" ht="12.95" customHeight="1">
      <c r="A1246" s="60" t="s">
        <v>8481</v>
      </c>
      <c r="B1246" s="213"/>
      <c r="C1246" s="213"/>
      <c r="D1246" s="131">
        <v>210011632</v>
      </c>
      <c r="E1246" s="216" t="s">
        <v>1282</v>
      </c>
      <c r="F1246" s="216"/>
      <c r="G1246" s="217">
        <v>22100419</v>
      </c>
      <c r="H1246" s="145"/>
      <c r="I1246" s="145" t="s">
        <v>2987</v>
      </c>
      <c r="J1246" s="26" t="s">
        <v>2972</v>
      </c>
      <c r="K1246" s="145" t="s">
        <v>2973</v>
      </c>
      <c r="L1246" s="145" t="s">
        <v>103</v>
      </c>
      <c r="M1246" s="146"/>
      <c r="N1246" s="145" t="s">
        <v>120</v>
      </c>
      <c r="O1246" s="147" t="s">
        <v>83</v>
      </c>
      <c r="P1246" s="147" t="s">
        <v>106</v>
      </c>
      <c r="Q1246" s="145" t="s">
        <v>107</v>
      </c>
      <c r="R1246" s="166" t="s">
        <v>1092</v>
      </c>
      <c r="S1246" s="145" t="s">
        <v>109</v>
      </c>
      <c r="T1246" s="147" t="s">
        <v>106</v>
      </c>
      <c r="U1246" s="145" t="s">
        <v>121</v>
      </c>
      <c r="V1246" s="145" t="s">
        <v>111</v>
      </c>
      <c r="W1246" s="147">
        <v>60</v>
      </c>
      <c r="X1246" s="26" t="s">
        <v>112</v>
      </c>
      <c r="Y1246" s="147"/>
      <c r="Z1246" s="147"/>
      <c r="AA1246" s="147"/>
      <c r="AB1246" s="148">
        <v>30</v>
      </c>
      <c r="AC1246" s="149">
        <v>60</v>
      </c>
      <c r="AD1246" s="149">
        <v>10</v>
      </c>
      <c r="AE1246" s="150" t="s">
        <v>113</v>
      </c>
      <c r="AF1246" s="145" t="s">
        <v>114</v>
      </c>
      <c r="AG1246" s="151">
        <v>245</v>
      </c>
      <c r="AH1246" s="80">
        <v>1625</v>
      </c>
      <c r="AI1246" s="152">
        <f>AG1246*AH1246</f>
        <v>398125</v>
      </c>
      <c r="AJ1246" s="153">
        <f t="shared" si="69"/>
        <v>445900.00000000006</v>
      </c>
      <c r="AK1246" s="154"/>
      <c r="AL1246" s="154"/>
      <c r="AM1246" s="154"/>
      <c r="AN1246" s="155" t="s">
        <v>115</v>
      </c>
      <c r="AO1246" s="145"/>
      <c r="AP1246" s="145"/>
      <c r="AQ1246" s="145"/>
      <c r="AR1246" s="145"/>
      <c r="AS1246" s="26" t="s">
        <v>2988</v>
      </c>
      <c r="AT1246" s="145"/>
      <c r="AU1246" s="145"/>
      <c r="AV1246" s="145"/>
      <c r="AW1246" s="75"/>
      <c r="AX1246" s="75"/>
      <c r="AY1246" s="75"/>
      <c r="AZ1246" s="75"/>
      <c r="BA1246" s="76"/>
      <c r="BB1246" s="381"/>
      <c r="BC1246" s="156"/>
      <c r="BD1246" s="156"/>
      <c r="BE1246" s="983">
        <v>1121</v>
      </c>
    </row>
    <row r="1247" spans="1:57" ht="12.95" customHeight="1">
      <c r="A1247" s="60" t="s">
        <v>8481</v>
      </c>
      <c r="B1247" s="213"/>
      <c r="C1247" s="213"/>
      <c r="D1247" s="131">
        <v>210011634</v>
      </c>
      <c r="E1247" s="216" t="s">
        <v>1283</v>
      </c>
      <c r="F1247" s="216"/>
      <c r="G1247" s="217">
        <v>22100420</v>
      </c>
      <c r="H1247" s="145"/>
      <c r="I1247" s="145" t="s">
        <v>2987</v>
      </c>
      <c r="J1247" s="26" t="s">
        <v>2972</v>
      </c>
      <c r="K1247" s="145" t="s">
        <v>2973</v>
      </c>
      <c r="L1247" s="145" t="s">
        <v>103</v>
      </c>
      <c r="M1247" s="146"/>
      <c r="N1247" s="145" t="s">
        <v>120</v>
      </c>
      <c r="O1247" s="147" t="s">
        <v>83</v>
      </c>
      <c r="P1247" s="147" t="s">
        <v>106</v>
      </c>
      <c r="Q1247" s="145" t="s">
        <v>107</v>
      </c>
      <c r="R1247" s="166" t="s">
        <v>1092</v>
      </c>
      <c r="S1247" s="145" t="s">
        <v>109</v>
      </c>
      <c r="T1247" s="147" t="s">
        <v>106</v>
      </c>
      <c r="U1247" s="145" t="s">
        <v>121</v>
      </c>
      <c r="V1247" s="145" t="s">
        <v>111</v>
      </c>
      <c r="W1247" s="147">
        <v>60</v>
      </c>
      <c r="X1247" s="26" t="s">
        <v>112</v>
      </c>
      <c r="Y1247" s="147"/>
      <c r="Z1247" s="147"/>
      <c r="AA1247" s="147"/>
      <c r="AB1247" s="148">
        <v>30</v>
      </c>
      <c r="AC1247" s="149">
        <v>60</v>
      </c>
      <c r="AD1247" s="149">
        <v>10</v>
      </c>
      <c r="AE1247" s="150" t="s">
        <v>113</v>
      </c>
      <c r="AF1247" s="145" t="s">
        <v>114</v>
      </c>
      <c r="AG1247" s="151">
        <v>350</v>
      </c>
      <c r="AH1247" s="80">
        <v>1625</v>
      </c>
      <c r="AI1247" s="152">
        <f>AG1247*AH1247</f>
        <v>568750</v>
      </c>
      <c r="AJ1247" s="153">
        <f t="shared" si="69"/>
        <v>637000.00000000012</v>
      </c>
      <c r="AK1247" s="154"/>
      <c r="AL1247" s="154"/>
      <c r="AM1247" s="154"/>
      <c r="AN1247" s="155" t="s">
        <v>115</v>
      </c>
      <c r="AO1247" s="145"/>
      <c r="AP1247" s="145"/>
      <c r="AQ1247" s="145"/>
      <c r="AR1247" s="145"/>
      <c r="AS1247" s="26" t="s">
        <v>2989</v>
      </c>
      <c r="AT1247" s="145"/>
      <c r="AU1247" s="145"/>
      <c r="AV1247" s="145"/>
      <c r="AW1247" s="75"/>
      <c r="AX1247" s="75"/>
      <c r="AY1247" s="75"/>
      <c r="AZ1247" s="75"/>
      <c r="BA1247" s="76"/>
      <c r="BB1247" s="381"/>
      <c r="BC1247" s="156"/>
      <c r="BD1247" s="156"/>
      <c r="BE1247" s="983">
        <v>1122</v>
      </c>
    </row>
    <row r="1248" spans="1:57" ht="12.95" customHeight="1">
      <c r="A1248" s="60" t="s">
        <v>8481</v>
      </c>
      <c r="B1248" s="213"/>
      <c r="C1248" s="213"/>
      <c r="D1248" s="131">
        <v>210001296</v>
      </c>
      <c r="E1248" s="216" t="s">
        <v>1284</v>
      </c>
      <c r="F1248" s="216"/>
      <c r="G1248" s="217">
        <v>22100514</v>
      </c>
      <c r="H1248" s="145"/>
      <c r="I1248" s="145" t="s">
        <v>2971</v>
      </c>
      <c r="J1248" s="26" t="s">
        <v>2972</v>
      </c>
      <c r="K1248" s="145" t="s">
        <v>2973</v>
      </c>
      <c r="L1248" s="145" t="s">
        <v>103</v>
      </c>
      <c r="M1248" s="146"/>
      <c r="N1248" s="145" t="s">
        <v>120</v>
      </c>
      <c r="O1248" s="147" t="s">
        <v>83</v>
      </c>
      <c r="P1248" s="147" t="s">
        <v>106</v>
      </c>
      <c r="Q1248" s="145" t="s">
        <v>107</v>
      </c>
      <c r="R1248" s="182" t="s">
        <v>2134</v>
      </c>
      <c r="S1248" s="145" t="s">
        <v>109</v>
      </c>
      <c r="T1248" s="147" t="s">
        <v>106</v>
      </c>
      <c r="U1248" s="145" t="s">
        <v>121</v>
      </c>
      <c r="V1248" s="145" t="s">
        <v>111</v>
      </c>
      <c r="W1248" s="147">
        <v>60</v>
      </c>
      <c r="X1248" s="26" t="s">
        <v>112</v>
      </c>
      <c r="Y1248" s="147"/>
      <c r="Z1248" s="147"/>
      <c r="AA1248" s="147"/>
      <c r="AB1248" s="148">
        <v>30</v>
      </c>
      <c r="AC1248" s="149">
        <v>60</v>
      </c>
      <c r="AD1248" s="149">
        <v>10</v>
      </c>
      <c r="AE1248" s="150" t="s">
        <v>113</v>
      </c>
      <c r="AF1248" s="145" t="s">
        <v>114</v>
      </c>
      <c r="AG1248" s="151">
        <v>400</v>
      </c>
      <c r="AH1248" s="80">
        <v>1376.67</v>
      </c>
      <c r="AI1248" s="32">
        <v>0</v>
      </c>
      <c r="AJ1248" s="33">
        <f t="shared" si="69"/>
        <v>0</v>
      </c>
      <c r="AK1248" s="154"/>
      <c r="AL1248" s="154"/>
      <c r="AM1248" s="154"/>
      <c r="AN1248" s="155" t="s">
        <v>115</v>
      </c>
      <c r="AO1248" s="145"/>
      <c r="AP1248" s="145"/>
      <c r="AQ1248" s="145"/>
      <c r="AR1248" s="145"/>
      <c r="AS1248" s="26" t="s">
        <v>2990</v>
      </c>
      <c r="AT1248" s="145"/>
      <c r="AU1248" s="145"/>
      <c r="AV1248" s="145"/>
      <c r="AW1248" s="75"/>
      <c r="AX1248" s="75"/>
      <c r="AY1248" s="75"/>
      <c r="AZ1248" s="75"/>
      <c r="BA1248" s="76"/>
      <c r="BB1248" s="381"/>
      <c r="BC1248" s="156"/>
      <c r="BD1248" s="156"/>
      <c r="BE1248" s="983">
        <v>1123</v>
      </c>
    </row>
    <row r="1249" spans="1:57" ht="12.95" customHeight="1">
      <c r="A1249" s="60" t="s">
        <v>8481</v>
      </c>
      <c r="B1249" s="524"/>
      <c r="C1249" s="524"/>
      <c r="D1249" s="98">
        <v>210001296</v>
      </c>
      <c r="E1249" s="521" t="s">
        <v>4955</v>
      </c>
      <c r="F1249" s="521"/>
      <c r="G1249" s="524"/>
      <c r="H1249" s="524"/>
      <c r="I1249" s="36" t="s">
        <v>2971</v>
      </c>
      <c r="J1249" s="36" t="s">
        <v>2972</v>
      </c>
      <c r="K1249" s="36" t="s">
        <v>2973</v>
      </c>
      <c r="L1249" s="64" t="s">
        <v>103</v>
      </c>
      <c r="M1249" s="97" t="s">
        <v>4706</v>
      </c>
      <c r="N1249" s="131" t="s">
        <v>120</v>
      </c>
      <c r="O1249" s="64" t="s">
        <v>83</v>
      </c>
      <c r="P1249" s="36" t="s">
        <v>106</v>
      </c>
      <c r="Q1249" s="395" t="s">
        <v>107</v>
      </c>
      <c r="R1249" s="398" t="s">
        <v>2134</v>
      </c>
      <c r="S1249" s="64" t="s">
        <v>109</v>
      </c>
      <c r="T1249" s="36" t="s">
        <v>106</v>
      </c>
      <c r="U1249" s="36" t="s">
        <v>121</v>
      </c>
      <c r="V1249" s="395" t="s">
        <v>111</v>
      </c>
      <c r="W1249" s="36">
        <v>60</v>
      </c>
      <c r="X1249" s="395" t="s">
        <v>112</v>
      </c>
      <c r="Y1249" s="395"/>
      <c r="Z1249" s="395"/>
      <c r="AA1249" s="744"/>
      <c r="AB1249" s="470">
        <v>30</v>
      </c>
      <c r="AC1249" s="470">
        <v>60</v>
      </c>
      <c r="AD1249" s="470">
        <v>10</v>
      </c>
      <c r="AE1249" s="743" t="s">
        <v>113</v>
      </c>
      <c r="AF1249" s="738" t="s">
        <v>114</v>
      </c>
      <c r="AG1249" s="745">
        <v>245</v>
      </c>
      <c r="AH1249" s="745">
        <v>1376.67</v>
      </c>
      <c r="AI1249" s="739">
        <v>337284.15</v>
      </c>
      <c r="AJ1249" s="739">
        <f t="shared" si="69"/>
        <v>377758.24800000008</v>
      </c>
      <c r="AK1249" s="740"/>
      <c r="AL1249" s="741"/>
      <c r="AM1249" s="741"/>
      <c r="AN1249" s="746" t="s">
        <v>115</v>
      </c>
      <c r="AO1249" s="746"/>
      <c r="AP1249" s="746"/>
      <c r="AQ1249" s="36"/>
      <c r="AR1249" s="36"/>
      <c r="AS1249" s="606" t="s">
        <v>2990</v>
      </c>
      <c r="AT1249" s="36"/>
      <c r="AU1249" s="36"/>
      <c r="AV1249" s="36"/>
      <c r="AW1249" s="36"/>
      <c r="AX1249" s="36"/>
      <c r="AY1249" s="36"/>
      <c r="AZ1249" s="92"/>
      <c r="BA1249" s="395" t="s">
        <v>4713</v>
      </c>
      <c r="BB1249" s="326"/>
      <c r="BC1249" s="326"/>
      <c r="BD1249" s="106"/>
      <c r="BE1249" s="983">
        <v>1124</v>
      </c>
    </row>
    <row r="1250" spans="1:57" ht="12.95" customHeight="1">
      <c r="A1250" s="60" t="s">
        <v>8481</v>
      </c>
      <c r="B1250" s="213"/>
      <c r="C1250" s="213"/>
      <c r="D1250" s="131">
        <v>210001302</v>
      </c>
      <c r="E1250" s="216" t="s">
        <v>1285</v>
      </c>
      <c r="F1250" s="216"/>
      <c r="G1250" s="217">
        <v>22100516</v>
      </c>
      <c r="H1250" s="145"/>
      <c r="I1250" s="145" t="s">
        <v>2987</v>
      </c>
      <c r="J1250" s="26" t="s">
        <v>2972</v>
      </c>
      <c r="K1250" s="145" t="s">
        <v>2973</v>
      </c>
      <c r="L1250" s="145" t="s">
        <v>103</v>
      </c>
      <c r="M1250" s="146"/>
      <c r="N1250" s="145" t="s">
        <v>120</v>
      </c>
      <c r="O1250" s="147" t="s">
        <v>83</v>
      </c>
      <c r="P1250" s="147" t="s">
        <v>106</v>
      </c>
      <c r="Q1250" s="145" t="s">
        <v>107</v>
      </c>
      <c r="R1250" s="182" t="s">
        <v>2134</v>
      </c>
      <c r="S1250" s="145" t="s">
        <v>109</v>
      </c>
      <c r="T1250" s="147" t="s">
        <v>106</v>
      </c>
      <c r="U1250" s="145" t="s">
        <v>121</v>
      </c>
      <c r="V1250" s="145" t="s">
        <v>111</v>
      </c>
      <c r="W1250" s="147">
        <v>60</v>
      </c>
      <c r="X1250" s="26" t="s">
        <v>112</v>
      </c>
      <c r="Y1250" s="147"/>
      <c r="Z1250" s="147"/>
      <c r="AA1250" s="147"/>
      <c r="AB1250" s="148">
        <v>30</v>
      </c>
      <c r="AC1250" s="149">
        <v>60</v>
      </c>
      <c r="AD1250" s="149">
        <v>10</v>
      </c>
      <c r="AE1250" s="150" t="s">
        <v>113</v>
      </c>
      <c r="AF1250" s="145" t="s">
        <v>114</v>
      </c>
      <c r="AG1250" s="151">
        <v>1232</v>
      </c>
      <c r="AH1250" s="80">
        <v>1625</v>
      </c>
      <c r="AI1250" s="32">
        <v>0</v>
      </c>
      <c r="AJ1250" s="33">
        <f t="shared" si="69"/>
        <v>0</v>
      </c>
      <c r="AK1250" s="154"/>
      <c r="AL1250" s="154"/>
      <c r="AM1250" s="154"/>
      <c r="AN1250" s="155" t="s">
        <v>115</v>
      </c>
      <c r="AO1250" s="145"/>
      <c r="AP1250" s="145"/>
      <c r="AQ1250" s="145"/>
      <c r="AR1250" s="145"/>
      <c r="AS1250" s="26" t="s">
        <v>2991</v>
      </c>
      <c r="AT1250" s="145"/>
      <c r="AU1250" s="145"/>
      <c r="AV1250" s="145"/>
      <c r="AW1250" s="75"/>
      <c r="AX1250" s="75"/>
      <c r="AY1250" s="75"/>
      <c r="AZ1250" s="75"/>
      <c r="BA1250" s="76"/>
      <c r="BB1250" s="381"/>
      <c r="BC1250" s="156"/>
      <c r="BD1250" s="156"/>
      <c r="BE1250" s="983">
        <v>1125</v>
      </c>
    </row>
    <row r="1251" spans="1:57" ht="12.95" customHeight="1">
      <c r="A1251" s="60" t="s">
        <v>8481</v>
      </c>
      <c r="B1251" s="524"/>
      <c r="C1251" s="524"/>
      <c r="D1251" s="98">
        <v>210001302</v>
      </c>
      <c r="E1251" s="521" t="s">
        <v>4956</v>
      </c>
      <c r="F1251" s="521"/>
      <c r="G1251" s="524"/>
      <c r="H1251" s="524"/>
      <c r="I1251" s="36" t="s">
        <v>2971</v>
      </c>
      <c r="J1251" s="36" t="s">
        <v>2972</v>
      </c>
      <c r="K1251" s="36" t="s">
        <v>2973</v>
      </c>
      <c r="L1251" s="64" t="s">
        <v>103</v>
      </c>
      <c r="M1251" s="97" t="s">
        <v>4706</v>
      </c>
      <c r="N1251" s="131" t="s">
        <v>120</v>
      </c>
      <c r="O1251" s="64" t="s">
        <v>83</v>
      </c>
      <c r="P1251" s="36" t="s">
        <v>106</v>
      </c>
      <c r="Q1251" s="395" t="s">
        <v>107</v>
      </c>
      <c r="R1251" s="398" t="s">
        <v>2134</v>
      </c>
      <c r="S1251" s="64" t="s">
        <v>109</v>
      </c>
      <c r="T1251" s="36" t="s">
        <v>106</v>
      </c>
      <c r="U1251" s="36" t="s">
        <v>121</v>
      </c>
      <c r="V1251" s="395" t="s">
        <v>111</v>
      </c>
      <c r="W1251" s="36">
        <v>60</v>
      </c>
      <c r="X1251" s="395" t="s">
        <v>112</v>
      </c>
      <c r="Y1251" s="395"/>
      <c r="Z1251" s="395"/>
      <c r="AA1251" s="744"/>
      <c r="AB1251" s="470">
        <v>30</v>
      </c>
      <c r="AC1251" s="470">
        <v>60</v>
      </c>
      <c r="AD1251" s="470">
        <v>10</v>
      </c>
      <c r="AE1251" s="743" t="s">
        <v>113</v>
      </c>
      <c r="AF1251" s="738" t="s">
        <v>114</v>
      </c>
      <c r="AG1251" s="745">
        <v>372</v>
      </c>
      <c r="AH1251" s="745">
        <v>1625</v>
      </c>
      <c r="AI1251" s="739">
        <v>604500</v>
      </c>
      <c r="AJ1251" s="739">
        <f t="shared" si="69"/>
        <v>677040.00000000012</v>
      </c>
      <c r="AK1251" s="740"/>
      <c r="AL1251" s="741"/>
      <c r="AM1251" s="741"/>
      <c r="AN1251" s="746" t="s">
        <v>115</v>
      </c>
      <c r="AO1251" s="746"/>
      <c r="AP1251" s="746"/>
      <c r="AQ1251" s="36"/>
      <c r="AR1251" s="36"/>
      <c r="AS1251" s="606" t="s">
        <v>2991</v>
      </c>
      <c r="AT1251" s="36"/>
      <c r="AU1251" s="36"/>
      <c r="AV1251" s="36"/>
      <c r="AW1251" s="36"/>
      <c r="AX1251" s="36"/>
      <c r="AY1251" s="36"/>
      <c r="AZ1251" s="92"/>
      <c r="BA1251" s="395" t="s">
        <v>4713</v>
      </c>
      <c r="BB1251" s="326"/>
      <c r="BC1251" s="326"/>
      <c r="BD1251" s="106"/>
      <c r="BE1251" s="983">
        <v>1126</v>
      </c>
    </row>
    <row r="1252" spans="1:57" ht="12.95" customHeight="1">
      <c r="A1252" s="60" t="s">
        <v>8481</v>
      </c>
      <c r="B1252" s="213"/>
      <c r="C1252" s="213"/>
      <c r="D1252" s="131">
        <v>210001300</v>
      </c>
      <c r="E1252" s="216" t="s">
        <v>1286</v>
      </c>
      <c r="F1252" s="216"/>
      <c r="G1252" s="217">
        <v>22100515</v>
      </c>
      <c r="H1252" s="145"/>
      <c r="I1252" s="145" t="s">
        <v>2987</v>
      </c>
      <c r="J1252" s="26" t="s">
        <v>2972</v>
      </c>
      <c r="K1252" s="145" t="s">
        <v>2973</v>
      </c>
      <c r="L1252" s="145" t="s">
        <v>103</v>
      </c>
      <c r="M1252" s="146"/>
      <c r="N1252" s="145" t="s">
        <v>120</v>
      </c>
      <c r="O1252" s="147" t="s">
        <v>83</v>
      </c>
      <c r="P1252" s="147" t="s">
        <v>106</v>
      </c>
      <c r="Q1252" s="145" t="s">
        <v>107</v>
      </c>
      <c r="R1252" s="182" t="s">
        <v>2134</v>
      </c>
      <c r="S1252" s="145" t="s">
        <v>109</v>
      </c>
      <c r="T1252" s="147" t="s">
        <v>106</v>
      </c>
      <c r="U1252" s="145" t="s">
        <v>121</v>
      </c>
      <c r="V1252" s="145" t="s">
        <v>111</v>
      </c>
      <c r="W1252" s="147">
        <v>60</v>
      </c>
      <c r="X1252" s="26" t="s">
        <v>112</v>
      </c>
      <c r="Y1252" s="147"/>
      <c r="Z1252" s="147"/>
      <c r="AA1252" s="147"/>
      <c r="AB1252" s="148">
        <v>30</v>
      </c>
      <c r="AC1252" s="149">
        <v>60</v>
      </c>
      <c r="AD1252" s="149">
        <v>10</v>
      </c>
      <c r="AE1252" s="150" t="s">
        <v>113</v>
      </c>
      <c r="AF1252" s="145" t="s">
        <v>114</v>
      </c>
      <c r="AG1252" s="151">
        <v>50</v>
      </c>
      <c r="AH1252" s="80">
        <v>1625</v>
      </c>
      <c r="AI1252" s="32">
        <v>0</v>
      </c>
      <c r="AJ1252" s="33">
        <f t="shared" si="69"/>
        <v>0</v>
      </c>
      <c r="AK1252" s="154"/>
      <c r="AL1252" s="154"/>
      <c r="AM1252" s="154"/>
      <c r="AN1252" s="155" t="s">
        <v>115</v>
      </c>
      <c r="AO1252" s="145"/>
      <c r="AP1252" s="145"/>
      <c r="AQ1252" s="145"/>
      <c r="AR1252" s="145"/>
      <c r="AS1252" s="26" t="s">
        <v>2992</v>
      </c>
      <c r="AT1252" s="145"/>
      <c r="AU1252" s="145"/>
      <c r="AV1252" s="145"/>
      <c r="AW1252" s="75"/>
      <c r="AX1252" s="75"/>
      <c r="AY1252" s="75"/>
      <c r="AZ1252" s="75"/>
      <c r="BA1252" s="76"/>
      <c r="BB1252" s="381"/>
      <c r="BC1252" s="156"/>
      <c r="BD1252" s="156"/>
      <c r="BE1252" s="983">
        <v>1127</v>
      </c>
    </row>
    <row r="1253" spans="1:57" ht="12.95" customHeight="1">
      <c r="A1253" s="60" t="s">
        <v>8481</v>
      </c>
      <c r="B1253" s="524"/>
      <c r="C1253" s="524"/>
      <c r="D1253" s="98">
        <v>210001300</v>
      </c>
      <c r="E1253" s="521" t="s">
        <v>4957</v>
      </c>
      <c r="F1253" s="521"/>
      <c r="G1253" s="524"/>
      <c r="H1253" s="524"/>
      <c r="I1253" s="36" t="s">
        <v>2971</v>
      </c>
      <c r="J1253" s="36" t="s">
        <v>2972</v>
      </c>
      <c r="K1253" s="36" t="s">
        <v>2973</v>
      </c>
      <c r="L1253" s="64" t="s">
        <v>103</v>
      </c>
      <c r="M1253" s="97" t="s">
        <v>4706</v>
      </c>
      <c r="N1253" s="131" t="s">
        <v>120</v>
      </c>
      <c r="O1253" s="64" t="s">
        <v>83</v>
      </c>
      <c r="P1253" s="36" t="s">
        <v>106</v>
      </c>
      <c r="Q1253" s="395" t="s">
        <v>107</v>
      </c>
      <c r="R1253" s="398" t="s">
        <v>2134</v>
      </c>
      <c r="S1253" s="64" t="s">
        <v>109</v>
      </c>
      <c r="T1253" s="36" t="s">
        <v>106</v>
      </c>
      <c r="U1253" s="36" t="s">
        <v>121</v>
      </c>
      <c r="V1253" s="395" t="s">
        <v>111</v>
      </c>
      <c r="W1253" s="36">
        <v>60</v>
      </c>
      <c r="X1253" s="395" t="s">
        <v>112</v>
      </c>
      <c r="Y1253" s="395"/>
      <c r="Z1253" s="395"/>
      <c r="AA1253" s="744"/>
      <c r="AB1253" s="470">
        <v>30</v>
      </c>
      <c r="AC1253" s="470">
        <v>60</v>
      </c>
      <c r="AD1253" s="470">
        <v>10</v>
      </c>
      <c r="AE1253" s="743" t="s">
        <v>113</v>
      </c>
      <c r="AF1253" s="738" t="s">
        <v>114</v>
      </c>
      <c r="AG1253" s="745">
        <v>155</v>
      </c>
      <c r="AH1253" s="745">
        <v>1625</v>
      </c>
      <c r="AI1253" s="739">
        <v>251875</v>
      </c>
      <c r="AJ1253" s="739">
        <f t="shared" si="69"/>
        <v>282100</v>
      </c>
      <c r="AK1253" s="740"/>
      <c r="AL1253" s="741"/>
      <c r="AM1253" s="741"/>
      <c r="AN1253" s="746" t="s">
        <v>115</v>
      </c>
      <c r="AO1253" s="746"/>
      <c r="AP1253" s="746"/>
      <c r="AQ1253" s="36"/>
      <c r="AR1253" s="36"/>
      <c r="AS1253" s="606" t="s">
        <v>2992</v>
      </c>
      <c r="AT1253" s="36"/>
      <c r="AU1253" s="36"/>
      <c r="AV1253" s="36"/>
      <c r="AW1253" s="36"/>
      <c r="AX1253" s="36"/>
      <c r="AY1253" s="36"/>
      <c r="AZ1253" s="92"/>
      <c r="BA1253" s="395" t="s">
        <v>4713</v>
      </c>
      <c r="BB1253" s="326"/>
      <c r="BC1253" s="326"/>
      <c r="BD1253" s="106"/>
      <c r="BE1253" s="983">
        <v>1128</v>
      </c>
    </row>
    <row r="1254" spans="1:57" ht="12.95" customHeight="1">
      <c r="A1254" s="61" t="s">
        <v>317</v>
      </c>
      <c r="B1254" s="213"/>
      <c r="C1254" s="213"/>
      <c r="D1254" s="131">
        <v>110000766</v>
      </c>
      <c r="E1254" s="216" t="s">
        <v>3728</v>
      </c>
      <c r="F1254" s="216"/>
      <c r="G1254" s="217">
        <v>22100517</v>
      </c>
      <c r="H1254" s="48"/>
      <c r="I1254" s="48" t="s">
        <v>2993</v>
      </c>
      <c r="J1254" s="48" t="s">
        <v>2994</v>
      </c>
      <c r="K1254" s="48" t="s">
        <v>2995</v>
      </c>
      <c r="L1254" s="48" t="s">
        <v>149</v>
      </c>
      <c r="M1254" s="146" t="s">
        <v>104</v>
      </c>
      <c r="N1254" s="48"/>
      <c r="O1254" s="166" t="s">
        <v>105</v>
      </c>
      <c r="P1254" s="166" t="s">
        <v>106</v>
      </c>
      <c r="Q1254" s="48" t="s">
        <v>107</v>
      </c>
      <c r="R1254" s="166" t="s">
        <v>1092</v>
      </c>
      <c r="S1254" s="48" t="s">
        <v>109</v>
      </c>
      <c r="T1254" s="166" t="s">
        <v>106</v>
      </c>
      <c r="U1254" s="48" t="s">
        <v>121</v>
      </c>
      <c r="V1254" s="48" t="s">
        <v>111</v>
      </c>
      <c r="W1254" s="167">
        <v>70</v>
      </c>
      <c r="X1254" s="48" t="s">
        <v>112</v>
      </c>
      <c r="Y1254" s="166"/>
      <c r="Z1254" s="166"/>
      <c r="AA1254" s="166"/>
      <c r="AB1254" s="168"/>
      <c r="AC1254" s="169">
        <v>90</v>
      </c>
      <c r="AD1254" s="169">
        <v>10</v>
      </c>
      <c r="AE1254" s="170" t="s">
        <v>122</v>
      </c>
      <c r="AF1254" s="171" t="s">
        <v>114</v>
      </c>
      <c r="AG1254" s="172">
        <v>1</v>
      </c>
      <c r="AH1254" s="173">
        <v>7150000</v>
      </c>
      <c r="AI1254" s="32">
        <v>0</v>
      </c>
      <c r="AJ1254" s="33">
        <f t="shared" si="69"/>
        <v>0</v>
      </c>
      <c r="AK1254" s="154"/>
      <c r="AL1254" s="154"/>
      <c r="AM1254" s="154"/>
      <c r="AN1254" s="40" t="s">
        <v>115</v>
      </c>
      <c r="AO1254" s="48"/>
      <c r="AP1254" s="48"/>
      <c r="AQ1254" s="48"/>
      <c r="AR1254" s="48"/>
      <c r="AS1254" s="48" t="s">
        <v>2996</v>
      </c>
      <c r="AT1254" s="48"/>
      <c r="AU1254" s="48"/>
      <c r="AV1254" s="48"/>
      <c r="AW1254" s="75"/>
      <c r="AX1254" s="75"/>
      <c r="AY1254" s="75"/>
      <c r="AZ1254" s="75"/>
      <c r="BA1254" s="76"/>
      <c r="BB1254" s="381"/>
      <c r="BC1254" s="156"/>
      <c r="BD1254" s="156"/>
      <c r="BE1254" s="983">
        <v>1129</v>
      </c>
    </row>
    <row r="1255" spans="1:57" ht="12.95" customHeight="1">
      <c r="A1255" s="61" t="s">
        <v>317</v>
      </c>
      <c r="B1255" s="524"/>
      <c r="C1255" s="524"/>
      <c r="D1255" s="131">
        <v>110000766</v>
      </c>
      <c r="E1255" s="796" t="s">
        <v>4959</v>
      </c>
      <c r="F1255" s="796"/>
      <c r="G1255" s="524"/>
      <c r="H1255" s="524"/>
      <c r="I1255" s="782" t="s">
        <v>2993</v>
      </c>
      <c r="J1255" s="782" t="s">
        <v>2994</v>
      </c>
      <c r="K1255" s="782" t="s">
        <v>2995</v>
      </c>
      <c r="L1255" s="765" t="s">
        <v>149</v>
      </c>
      <c r="M1255" s="870" t="s">
        <v>104</v>
      </c>
      <c r="N1255" s="782"/>
      <c r="O1255" s="64" t="s">
        <v>105</v>
      </c>
      <c r="P1255" s="766" t="s">
        <v>106</v>
      </c>
      <c r="Q1255" s="782" t="s">
        <v>107</v>
      </c>
      <c r="R1255" s="766" t="s">
        <v>2134</v>
      </c>
      <c r="S1255" s="470" t="s">
        <v>109</v>
      </c>
      <c r="T1255" s="766" t="s">
        <v>106</v>
      </c>
      <c r="U1255" s="782" t="s">
        <v>121</v>
      </c>
      <c r="V1255" s="782" t="s">
        <v>111</v>
      </c>
      <c r="W1255" s="766">
        <v>70</v>
      </c>
      <c r="X1255" s="782" t="s">
        <v>112</v>
      </c>
      <c r="Y1255" s="766"/>
      <c r="Z1255" s="766"/>
      <c r="AA1255" s="766"/>
      <c r="AB1255" s="506">
        <v>0</v>
      </c>
      <c r="AC1255" s="401">
        <v>90</v>
      </c>
      <c r="AD1255" s="401">
        <v>10</v>
      </c>
      <c r="AE1255" s="871" t="s">
        <v>122</v>
      </c>
      <c r="AF1255" s="783" t="s">
        <v>114</v>
      </c>
      <c r="AG1255" s="784">
        <v>1</v>
      </c>
      <c r="AH1255" s="785">
        <v>7150000</v>
      </c>
      <c r="AI1255" s="739">
        <v>7150000</v>
      </c>
      <c r="AJ1255" s="739">
        <f t="shared" si="69"/>
        <v>8008000.0000000009</v>
      </c>
      <c r="AK1255" s="740"/>
      <c r="AL1255" s="741"/>
      <c r="AM1255" s="741"/>
      <c r="AN1255" s="786" t="s">
        <v>115</v>
      </c>
      <c r="AO1255" s="786"/>
      <c r="AP1255" s="786"/>
      <c r="AQ1255" s="786"/>
      <c r="AR1255" s="786"/>
      <c r="AS1255" s="782" t="s">
        <v>2996</v>
      </c>
      <c r="AT1255" s="782"/>
      <c r="AU1255" s="782"/>
      <c r="AV1255" s="782"/>
      <c r="AW1255" s="782"/>
      <c r="AX1255" s="782"/>
      <c r="AY1255" s="782"/>
      <c r="AZ1255" s="782"/>
      <c r="BA1255" s="75"/>
      <c r="BB1255" s="326"/>
      <c r="BC1255" s="326"/>
      <c r="BD1255" s="106"/>
      <c r="BE1255" s="983">
        <v>1130</v>
      </c>
    </row>
    <row r="1256" spans="1:57" ht="12.95" customHeight="1">
      <c r="A1256" s="61" t="s">
        <v>1171</v>
      </c>
      <c r="B1256" s="213"/>
      <c r="C1256" s="213"/>
      <c r="D1256" s="131">
        <v>210034703</v>
      </c>
      <c r="E1256" s="216" t="s">
        <v>3729</v>
      </c>
      <c r="F1256" s="216"/>
      <c r="G1256" s="217">
        <v>22100644</v>
      </c>
      <c r="H1256" s="145"/>
      <c r="I1256" s="145" t="s">
        <v>2997</v>
      </c>
      <c r="J1256" s="26" t="s">
        <v>2998</v>
      </c>
      <c r="K1256" s="145" t="s">
        <v>2999</v>
      </c>
      <c r="L1256" s="145" t="s">
        <v>103</v>
      </c>
      <c r="M1256" s="147" t="s">
        <v>104</v>
      </c>
      <c r="N1256" s="145" t="s">
        <v>120</v>
      </c>
      <c r="O1256" s="147" t="s">
        <v>83</v>
      </c>
      <c r="P1256" s="182" t="s">
        <v>106</v>
      </c>
      <c r="Q1256" s="183" t="s">
        <v>107</v>
      </c>
      <c r="R1256" s="182" t="s">
        <v>108</v>
      </c>
      <c r="S1256" s="145" t="s">
        <v>109</v>
      </c>
      <c r="T1256" s="147" t="s">
        <v>106</v>
      </c>
      <c r="U1256" s="145" t="s">
        <v>121</v>
      </c>
      <c r="V1256" s="145" t="s">
        <v>111</v>
      </c>
      <c r="W1256" s="147">
        <v>60</v>
      </c>
      <c r="X1256" s="26" t="s">
        <v>112</v>
      </c>
      <c r="Y1256" s="147"/>
      <c r="Z1256" s="147"/>
      <c r="AA1256" s="147"/>
      <c r="AB1256" s="148">
        <v>30</v>
      </c>
      <c r="AC1256" s="149">
        <v>60</v>
      </c>
      <c r="AD1256" s="149">
        <v>10</v>
      </c>
      <c r="AE1256" s="176" t="s">
        <v>128</v>
      </c>
      <c r="AF1256" s="145" t="s">
        <v>114</v>
      </c>
      <c r="AG1256" s="151">
        <v>270</v>
      </c>
      <c r="AH1256" s="80">
        <v>21939</v>
      </c>
      <c r="AI1256" s="152">
        <f>AG1256*AH1256</f>
        <v>5923530</v>
      </c>
      <c r="AJ1256" s="153">
        <f t="shared" si="69"/>
        <v>6634353.6000000006</v>
      </c>
      <c r="AK1256" s="184"/>
      <c r="AL1256" s="154"/>
      <c r="AM1256" s="154"/>
      <c r="AN1256" s="155" t="s">
        <v>115</v>
      </c>
      <c r="AO1256" s="145"/>
      <c r="AP1256" s="145"/>
      <c r="AQ1256" s="145"/>
      <c r="AR1256" s="145"/>
      <c r="AS1256" s="145" t="s">
        <v>3000</v>
      </c>
      <c r="AT1256" s="145"/>
      <c r="AU1256" s="145"/>
      <c r="AV1256" s="145"/>
      <c r="AW1256" s="75"/>
      <c r="AX1256" s="75"/>
      <c r="AY1256" s="75"/>
      <c r="AZ1256" s="75"/>
      <c r="BA1256" s="76"/>
      <c r="BB1256" s="381"/>
      <c r="BC1256" s="156"/>
      <c r="BD1256" s="156"/>
      <c r="BE1256" s="983">
        <v>1131</v>
      </c>
    </row>
    <row r="1257" spans="1:57" ht="12.95" customHeight="1">
      <c r="A1257" s="61" t="s">
        <v>1186</v>
      </c>
      <c r="B1257" s="110"/>
      <c r="C1257" s="110" t="s">
        <v>4008</v>
      </c>
      <c r="D1257" s="89">
        <v>120011346</v>
      </c>
      <c r="E1257" s="89" t="s">
        <v>3947</v>
      </c>
      <c r="F1257" s="89"/>
      <c r="G1257" s="260"/>
      <c r="H1257" s="76"/>
      <c r="I1257" s="114" t="s">
        <v>3948</v>
      </c>
      <c r="J1257" s="114" t="s">
        <v>681</v>
      </c>
      <c r="K1257" s="114" t="s">
        <v>3949</v>
      </c>
      <c r="L1257" s="89" t="s">
        <v>402</v>
      </c>
      <c r="M1257" s="89"/>
      <c r="N1257" s="62" t="s">
        <v>120</v>
      </c>
      <c r="O1257" s="89" t="s">
        <v>83</v>
      </c>
      <c r="P1257" s="110" t="s">
        <v>1033</v>
      </c>
      <c r="Q1257" s="112" t="s">
        <v>3148</v>
      </c>
      <c r="R1257" s="62" t="s">
        <v>108</v>
      </c>
      <c r="S1257" s="62" t="s">
        <v>109</v>
      </c>
      <c r="T1257" s="110" t="s">
        <v>106</v>
      </c>
      <c r="U1257" s="112" t="s">
        <v>121</v>
      </c>
      <c r="V1257" s="62" t="s">
        <v>111</v>
      </c>
      <c r="W1257" s="62">
        <v>90</v>
      </c>
      <c r="X1257" s="62" t="s">
        <v>112</v>
      </c>
      <c r="Y1257" s="62"/>
      <c r="Z1257" s="62"/>
      <c r="AA1257" s="62"/>
      <c r="AB1257" s="261">
        <v>30</v>
      </c>
      <c r="AC1257" s="62">
        <v>60</v>
      </c>
      <c r="AD1257" s="261">
        <v>10</v>
      </c>
      <c r="AE1257" s="62" t="s">
        <v>122</v>
      </c>
      <c r="AF1257" s="62" t="s">
        <v>114</v>
      </c>
      <c r="AG1257" s="262">
        <v>5</v>
      </c>
      <c r="AH1257" s="263">
        <v>15197200</v>
      </c>
      <c r="AI1257" s="296">
        <f>AG1257*AH1257</f>
        <v>75986000</v>
      </c>
      <c r="AJ1257" s="152">
        <f t="shared" si="69"/>
        <v>85104320.000000015</v>
      </c>
      <c r="AK1257" s="265"/>
      <c r="AL1257" s="265"/>
      <c r="AM1257" s="265"/>
      <c r="AN1257" s="266" t="s">
        <v>1035</v>
      </c>
      <c r="AO1257" s="267"/>
      <c r="AP1257" s="267"/>
      <c r="AQ1257" s="62"/>
      <c r="AR1257" s="62"/>
      <c r="AS1257" s="62" t="s">
        <v>3950</v>
      </c>
      <c r="AT1257" s="260"/>
      <c r="AU1257" s="62"/>
      <c r="AV1257" s="62"/>
      <c r="AW1257" s="62"/>
      <c r="AX1257" s="62"/>
      <c r="AY1257" s="62"/>
      <c r="AZ1257" s="62"/>
      <c r="BA1257" s="260"/>
      <c r="BB1257" s="201"/>
      <c r="BC1257" s="201"/>
      <c r="BD1257" s="201"/>
      <c r="BE1257" s="983">
        <v>1132</v>
      </c>
    </row>
    <row r="1258" spans="1:57" ht="12.95" customHeight="1">
      <c r="A1258" s="61" t="s">
        <v>1186</v>
      </c>
      <c r="B1258" s="110"/>
      <c r="C1258" s="110" t="s">
        <v>4008</v>
      </c>
      <c r="D1258" s="89">
        <v>120006253</v>
      </c>
      <c r="E1258" s="89" t="s">
        <v>3951</v>
      </c>
      <c r="F1258" s="89"/>
      <c r="G1258" s="260"/>
      <c r="H1258" s="76"/>
      <c r="I1258" s="114" t="s">
        <v>3952</v>
      </c>
      <c r="J1258" s="114" t="s">
        <v>3953</v>
      </c>
      <c r="K1258" s="114" t="s">
        <v>3954</v>
      </c>
      <c r="L1258" s="89" t="s">
        <v>402</v>
      </c>
      <c r="M1258" s="89"/>
      <c r="N1258" s="62" t="s">
        <v>120</v>
      </c>
      <c r="O1258" s="89" t="s">
        <v>83</v>
      </c>
      <c r="P1258" s="110" t="s">
        <v>1033</v>
      </c>
      <c r="Q1258" s="112" t="s">
        <v>3148</v>
      </c>
      <c r="R1258" s="62" t="s">
        <v>108</v>
      </c>
      <c r="S1258" s="62" t="s">
        <v>109</v>
      </c>
      <c r="T1258" s="110" t="s">
        <v>106</v>
      </c>
      <c r="U1258" s="112" t="s">
        <v>110</v>
      </c>
      <c r="V1258" s="62" t="s">
        <v>111</v>
      </c>
      <c r="W1258" s="62">
        <v>90</v>
      </c>
      <c r="X1258" s="62" t="s">
        <v>112</v>
      </c>
      <c r="Y1258" s="62"/>
      <c r="Z1258" s="62"/>
      <c r="AA1258" s="62"/>
      <c r="AB1258" s="261">
        <v>30</v>
      </c>
      <c r="AC1258" s="62">
        <v>60</v>
      </c>
      <c r="AD1258" s="261">
        <v>10</v>
      </c>
      <c r="AE1258" s="62" t="s">
        <v>122</v>
      </c>
      <c r="AF1258" s="62" t="s">
        <v>114</v>
      </c>
      <c r="AG1258" s="262">
        <v>4</v>
      </c>
      <c r="AH1258" s="263">
        <v>27517600</v>
      </c>
      <c r="AI1258" s="296">
        <f>AG1258*AH1258</f>
        <v>110070400</v>
      </c>
      <c r="AJ1258" s="152">
        <f t="shared" si="69"/>
        <v>123278848.00000001</v>
      </c>
      <c r="AK1258" s="265"/>
      <c r="AL1258" s="265"/>
      <c r="AM1258" s="265"/>
      <c r="AN1258" s="266" t="s">
        <v>1035</v>
      </c>
      <c r="AO1258" s="267"/>
      <c r="AP1258" s="267"/>
      <c r="AQ1258" s="62"/>
      <c r="AR1258" s="62"/>
      <c r="AS1258" s="62" t="s">
        <v>3955</v>
      </c>
      <c r="AT1258" s="260"/>
      <c r="AU1258" s="62"/>
      <c r="AV1258" s="62"/>
      <c r="AW1258" s="62"/>
      <c r="AX1258" s="62"/>
      <c r="AY1258" s="62"/>
      <c r="AZ1258" s="62"/>
      <c r="BA1258" s="260"/>
      <c r="BB1258" s="201"/>
      <c r="BC1258" s="201"/>
      <c r="BD1258" s="201"/>
      <c r="BE1258" s="983">
        <v>1133</v>
      </c>
    </row>
    <row r="1259" spans="1:57" ht="12.95" customHeight="1">
      <c r="A1259" s="61" t="s">
        <v>1186</v>
      </c>
      <c r="B1259" s="110"/>
      <c r="C1259" s="110" t="s">
        <v>4008</v>
      </c>
      <c r="D1259" s="89">
        <v>120006253</v>
      </c>
      <c r="E1259" s="89" t="s">
        <v>3956</v>
      </c>
      <c r="F1259" s="89"/>
      <c r="G1259" s="260"/>
      <c r="H1259" s="76"/>
      <c r="I1259" s="114" t="s">
        <v>3952</v>
      </c>
      <c r="J1259" s="114" t="s">
        <v>3953</v>
      </c>
      <c r="K1259" s="114" t="s">
        <v>3954</v>
      </c>
      <c r="L1259" s="89" t="s">
        <v>402</v>
      </c>
      <c r="M1259" s="89"/>
      <c r="N1259" s="62" t="s">
        <v>120</v>
      </c>
      <c r="O1259" s="89" t="s">
        <v>83</v>
      </c>
      <c r="P1259" s="110" t="s">
        <v>1033</v>
      </c>
      <c r="Q1259" s="112" t="s">
        <v>3148</v>
      </c>
      <c r="R1259" s="62" t="s">
        <v>108</v>
      </c>
      <c r="S1259" s="62" t="s">
        <v>109</v>
      </c>
      <c r="T1259" s="110" t="s">
        <v>686</v>
      </c>
      <c r="U1259" s="112" t="s">
        <v>687</v>
      </c>
      <c r="V1259" s="62" t="s">
        <v>111</v>
      </c>
      <c r="W1259" s="62">
        <v>90</v>
      </c>
      <c r="X1259" s="62" t="s">
        <v>112</v>
      </c>
      <c r="Y1259" s="62"/>
      <c r="Z1259" s="62"/>
      <c r="AA1259" s="62"/>
      <c r="AB1259" s="261">
        <v>30</v>
      </c>
      <c r="AC1259" s="62">
        <v>60</v>
      </c>
      <c r="AD1259" s="261">
        <v>10</v>
      </c>
      <c r="AE1259" s="62" t="s">
        <v>122</v>
      </c>
      <c r="AF1259" s="62" t="s">
        <v>114</v>
      </c>
      <c r="AG1259" s="262">
        <v>5</v>
      </c>
      <c r="AH1259" s="263">
        <v>27517600</v>
      </c>
      <c r="AI1259" s="296">
        <f>AG1259*AH1259</f>
        <v>137588000</v>
      </c>
      <c r="AJ1259" s="152">
        <f t="shared" si="69"/>
        <v>154098560</v>
      </c>
      <c r="AK1259" s="265"/>
      <c r="AL1259" s="265"/>
      <c r="AM1259" s="265"/>
      <c r="AN1259" s="266" t="s">
        <v>1035</v>
      </c>
      <c r="AO1259" s="1864"/>
      <c r="AP1259" s="267"/>
      <c r="AQ1259" s="62"/>
      <c r="AR1259" s="62"/>
      <c r="AS1259" s="62" t="s">
        <v>3955</v>
      </c>
      <c r="AT1259" s="260"/>
      <c r="AU1259" s="62"/>
      <c r="AV1259" s="62"/>
      <c r="AW1259" s="62"/>
      <c r="AX1259" s="62"/>
      <c r="AY1259" s="62"/>
      <c r="AZ1259" s="62"/>
      <c r="BA1259" s="260"/>
      <c r="BB1259" s="201"/>
      <c r="BC1259" s="201"/>
      <c r="BD1259" s="201"/>
      <c r="BE1259" s="983">
        <v>1134</v>
      </c>
    </row>
    <row r="1260" spans="1:57" ht="12.95" customHeight="1">
      <c r="A1260" s="61" t="s">
        <v>1186</v>
      </c>
      <c r="B1260" s="110"/>
      <c r="C1260" s="110" t="s">
        <v>4008</v>
      </c>
      <c r="D1260" s="89">
        <v>120006253</v>
      </c>
      <c r="E1260" s="89" t="s">
        <v>3957</v>
      </c>
      <c r="F1260" s="89"/>
      <c r="G1260" s="260"/>
      <c r="H1260" s="76"/>
      <c r="I1260" s="114" t="s">
        <v>3952</v>
      </c>
      <c r="J1260" s="114" t="s">
        <v>3953</v>
      </c>
      <c r="K1260" s="114" t="s">
        <v>3954</v>
      </c>
      <c r="L1260" s="89" t="s">
        <v>402</v>
      </c>
      <c r="M1260" s="89"/>
      <c r="N1260" s="62" t="s">
        <v>120</v>
      </c>
      <c r="O1260" s="89" t="s">
        <v>83</v>
      </c>
      <c r="P1260" s="110" t="s">
        <v>1033</v>
      </c>
      <c r="Q1260" s="112" t="s">
        <v>3148</v>
      </c>
      <c r="R1260" s="62" t="s">
        <v>108</v>
      </c>
      <c r="S1260" s="62" t="s">
        <v>109</v>
      </c>
      <c r="T1260" s="110" t="s">
        <v>282</v>
      </c>
      <c r="U1260" s="112" t="s">
        <v>283</v>
      </c>
      <c r="V1260" s="62" t="s">
        <v>111</v>
      </c>
      <c r="W1260" s="62">
        <v>90</v>
      </c>
      <c r="X1260" s="62" t="s">
        <v>112</v>
      </c>
      <c r="Y1260" s="62"/>
      <c r="Z1260" s="62"/>
      <c r="AA1260" s="62"/>
      <c r="AB1260" s="261">
        <v>30</v>
      </c>
      <c r="AC1260" s="62">
        <v>60</v>
      </c>
      <c r="AD1260" s="261">
        <v>10</v>
      </c>
      <c r="AE1260" s="62" t="s">
        <v>122</v>
      </c>
      <c r="AF1260" s="62" t="s">
        <v>114</v>
      </c>
      <c r="AG1260" s="262">
        <v>5</v>
      </c>
      <c r="AH1260" s="263">
        <v>27517600</v>
      </c>
      <c r="AI1260" s="296">
        <f>AG1260*AH1260</f>
        <v>137588000</v>
      </c>
      <c r="AJ1260" s="152">
        <f t="shared" si="69"/>
        <v>154098560</v>
      </c>
      <c r="AK1260" s="265"/>
      <c r="AL1260" s="265"/>
      <c r="AM1260" s="265"/>
      <c r="AN1260" s="266" t="s">
        <v>1035</v>
      </c>
      <c r="AO1260" s="1864"/>
      <c r="AP1260" s="267"/>
      <c r="AQ1260" s="62"/>
      <c r="AR1260" s="62"/>
      <c r="AS1260" s="62" t="s">
        <v>3955</v>
      </c>
      <c r="AT1260" s="260"/>
      <c r="AU1260" s="62"/>
      <c r="AV1260" s="62"/>
      <c r="AW1260" s="62"/>
      <c r="AX1260" s="62"/>
      <c r="AY1260" s="62"/>
      <c r="AZ1260" s="62"/>
      <c r="BA1260" s="260"/>
      <c r="BB1260" s="201"/>
      <c r="BC1260" s="201"/>
      <c r="BD1260" s="201"/>
      <c r="BE1260" s="983">
        <v>1135</v>
      </c>
    </row>
    <row r="1261" spans="1:57" ht="12.95" customHeight="1">
      <c r="A1261" s="89" t="s">
        <v>8485</v>
      </c>
      <c r="B1261" s="110"/>
      <c r="C1261" s="110"/>
      <c r="D1261" s="89">
        <v>220031703</v>
      </c>
      <c r="E1261" s="89" t="s">
        <v>3958</v>
      </c>
      <c r="F1261" s="89"/>
      <c r="G1261" s="260"/>
      <c r="H1261" s="76"/>
      <c r="I1261" s="114" t="s">
        <v>3959</v>
      </c>
      <c r="J1261" s="114" t="s">
        <v>3960</v>
      </c>
      <c r="K1261" s="114" t="s">
        <v>3961</v>
      </c>
      <c r="L1261" s="89" t="s">
        <v>103</v>
      </c>
      <c r="M1261" s="89"/>
      <c r="N1261" s="62"/>
      <c r="O1261" s="89" t="s">
        <v>105</v>
      </c>
      <c r="P1261" s="110" t="s">
        <v>106</v>
      </c>
      <c r="Q1261" s="112" t="s">
        <v>107</v>
      </c>
      <c r="R1261" s="62" t="s">
        <v>1092</v>
      </c>
      <c r="S1261" s="62" t="s">
        <v>109</v>
      </c>
      <c r="T1261" s="110" t="s">
        <v>106</v>
      </c>
      <c r="U1261" s="112" t="s">
        <v>121</v>
      </c>
      <c r="V1261" s="62" t="s">
        <v>111</v>
      </c>
      <c r="W1261" s="62">
        <v>60</v>
      </c>
      <c r="X1261" s="62" t="s">
        <v>112</v>
      </c>
      <c r="Y1261" s="62"/>
      <c r="Z1261" s="62"/>
      <c r="AA1261" s="62"/>
      <c r="AB1261" s="261">
        <v>0</v>
      </c>
      <c r="AC1261" s="62">
        <v>90</v>
      </c>
      <c r="AD1261" s="261">
        <v>10</v>
      </c>
      <c r="AE1261" s="62" t="s">
        <v>128</v>
      </c>
      <c r="AF1261" s="62" t="s">
        <v>114</v>
      </c>
      <c r="AG1261" s="262">
        <v>12</v>
      </c>
      <c r="AH1261" s="263">
        <v>16594.5</v>
      </c>
      <c r="AI1261" s="905">
        <v>0</v>
      </c>
      <c r="AJ1261" s="905">
        <v>0</v>
      </c>
      <c r="AK1261" s="265"/>
      <c r="AL1261" s="265"/>
      <c r="AM1261" s="265"/>
      <c r="AN1261" s="266" t="s">
        <v>115</v>
      </c>
      <c r="AO1261" s="1864"/>
      <c r="AP1261" s="267"/>
      <c r="AQ1261" s="62"/>
      <c r="AR1261" s="62"/>
      <c r="AS1261" s="62" t="s">
        <v>2236</v>
      </c>
      <c r="AT1261" s="260"/>
      <c r="AU1261" s="62"/>
      <c r="AV1261" s="62"/>
      <c r="AW1261" s="62"/>
      <c r="AX1261" s="62"/>
      <c r="AY1261" s="62"/>
      <c r="AZ1261" s="62"/>
      <c r="BA1261" s="260"/>
      <c r="BB1261" s="201"/>
      <c r="BC1261" s="201"/>
      <c r="BD1261" s="201"/>
      <c r="BE1261" s="983">
        <v>1136</v>
      </c>
    </row>
    <row r="1262" spans="1:57" ht="12.95" customHeight="1">
      <c r="A1262" s="621" t="s">
        <v>331</v>
      </c>
      <c r="B1262" s="529"/>
      <c r="C1262" s="529"/>
      <c r="D1262" s="965">
        <v>220031703</v>
      </c>
      <c r="E1262" s="1255" t="s">
        <v>9039</v>
      </c>
      <c r="F1262" s="1255" t="s">
        <v>3958</v>
      </c>
      <c r="G1262" s="529"/>
      <c r="H1262" s="529"/>
      <c r="I1262" s="530" t="s">
        <v>3959</v>
      </c>
      <c r="J1262" s="530" t="s">
        <v>3960</v>
      </c>
      <c r="K1262" s="530" t="s">
        <v>3961</v>
      </c>
      <c r="L1262" s="1262" t="s">
        <v>103</v>
      </c>
      <c r="M1262" s="321"/>
      <c r="N1262" s="530"/>
      <c r="O1262" s="1263" t="s">
        <v>105</v>
      </c>
      <c r="P1262" s="321" t="s">
        <v>106</v>
      </c>
      <c r="Q1262" s="530" t="s">
        <v>107</v>
      </c>
      <c r="R1262" s="321" t="s">
        <v>3118</v>
      </c>
      <c r="S1262" s="530" t="s">
        <v>109</v>
      </c>
      <c r="T1262" s="321" t="s">
        <v>106</v>
      </c>
      <c r="U1262" s="530" t="s">
        <v>121</v>
      </c>
      <c r="V1262" s="530" t="s">
        <v>111</v>
      </c>
      <c r="W1262" s="321">
        <v>60</v>
      </c>
      <c r="X1262" s="530" t="s">
        <v>112</v>
      </c>
      <c r="Y1262" s="321"/>
      <c r="Z1262" s="321"/>
      <c r="AA1262" s="321"/>
      <c r="AB1262" s="321" t="s">
        <v>105</v>
      </c>
      <c r="AC1262" s="530">
        <v>90</v>
      </c>
      <c r="AD1262" s="530">
        <v>10</v>
      </c>
      <c r="AE1262" s="618" t="s">
        <v>128</v>
      </c>
      <c r="AF1262" s="530" t="s">
        <v>114</v>
      </c>
      <c r="AG1262" s="618">
        <v>12</v>
      </c>
      <c r="AH1262" s="960">
        <v>55691.4</v>
      </c>
      <c r="AI1262" s="620">
        <v>668296.80000000005</v>
      </c>
      <c r="AJ1262" s="620">
        <v>748492.41600000008</v>
      </c>
      <c r="AK1262" s="619"/>
      <c r="AL1262" s="620"/>
      <c r="AM1262" s="620"/>
      <c r="AN1262" s="621" t="s">
        <v>115</v>
      </c>
      <c r="AO1262" s="1856"/>
      <c r="AP1262" s="530"/>
      <c r="AQ1262" s="530"/>
      <c r="AR1262" s="530"/>
      <c r="AS1262" s="530" t="s">
        <v>2236</v>
      </c>
      <c r="AT1262" s="530"/>
      <c r="AU1262" s="530"/>
      <c r="AV1262" s="530"/>
      <c r="AW1262" s="530"/>
      <c r="AX1262" s="530"/>
      <c r="AY1262" s="530"/>
      <c r="AZ1262" s="621" t="s">
        <v>4022</v>
      </c>
      <c r="BA1262" s="621"/>
      <c r="BB1262" s="254"/>
      <c r="BD1262" s="1" t="e">
        <f>VLOOKUP($F$2877:$F$3305,$E$17:$BE$2871,53,0)</f>
        <v>#VALUE!</v>
      </c>
      <c r="BE1262" s="979" t="e">
        <f>BD1262+0.5</f>
        <v>#VALUE!</v>
      </c>
    </row>
    <row r="1263" spans="1:57" ht="12.95" customHeight="1">
      <c r="A1263" s="89" t="s">
        <v>8485</v>
      </c>
      <c r="B1263" s="110"/>
      <c r="C1263" s="110"/>
      <c r="D1263" s="89">
        <v>210033834</v>
      </c>
      <c r="E1263" s="89" t="s">
        <v>3962</v>
      </c>
      <c r="F1263" s="89"/>
      <c r="G1263" s="260"/>
      <c r="H1263" s="76"/>
      <c r="I1263" s="114" t="s">
        <v>3963</v>
      </c>
      <c r="J1263" s="114" t="s">
        <v>2767</v>
      </c>
      <c r="K1263" s="114" t="s">
        <v>3964</v>
      </c>
      <c r="L1263" s="89" t="s">
        <v>103</v>
      </c>
      <c r="M1263" s="89"/>
      <c r="N1263" s="62"/>
      <c r="O1263" s="89" t="s">
        <v>105</v>
      </c>
      <c r="P1263" s="110" t="s">
        <v>106</v>
      </c>
      <c r="Q1263" s="112" t="s">
        <v>107</v>
      </c>
      <c r="R1263" s="62" t="s">
        <v>1092</v>
      </c>
      <c r="S1263" s="62" t="s">
        <v>109</v>
      </c>
      <c r="T1263" s="110" t="s">
        <v>106</v>
      </c>
      <c r="U1263" s="112" t="s">
        <v>121</v>
      </c>
      <c r="V1263" s="62" t="s">
        <v>111</v>
      </c>
      <c r="W1263" s="62">
        <v>60</v>
      </c>
      <c r="X1263" s="62" t="s">
        <v>112</v>
      </c>
      <c r="Y1263" s="62"/>
      <c r="Z1263" s="62"/>
      <c r="AA1263" s="62"/>
      <c r="AB1263" s="261">
        <v>0</v>
      </c>
      <c r="AC1263" s="62">
        <v>90</v>
      </c>
      <c r="AD1263" s="261">
        <v>10</v>
      </c>
      <c r="AE1263" s="62" t="s">
        <v>362</v>
      </c>
      <c r="AF1263" s="62" t="s">
        <v>114</v>
      </c>
      <c r="AG1263" s="262">
        <v>1</v>
      </c>
      <c r="AH1263" s="263">
        <v>2127500</v>
      </c>
      <c r="AI1263" s="296">
        <f>AG1263*AH1263</f>
        <v>2127500</v>
      </c>
      <c r="AJ1263" s="152">
        <f t="shared" ref="AJ1263:AJ1287" si="70">AI1263*1.12</f>
        <v>2382800</v>
      </c>
      <c r="AK1263" s="265"/>
      <c r="AL1263" s="265"/>
      <c r="AM1263" s="265"/>
      <c r="AN1263" s="266" t="s">
        <v>115</v>
      </c>
      <c r="AO1263" s="1864"/>
      <c r="AP1263" s="267"/>
      <c r="AQ1263" s="62"/>
      <c r="AR1263" s="62"/>
      <c r="AS1263" s="62" t="s">
        <v>2773</v>
      </c>
      <c r="AT1263" s="260"/>
      <c r="AU1263" s="62"/>
      <c r="AV1263" s="62"/>
      <c r="AW1263" s="62"/>
      <c r="AX1263" s="62"/>
      <c r="AY1263" s="62"/>
      <c r="AZ1263" s="62"/>
      <c r="BA1263" s="260"/>
      <c r="BB1263" s="201"/>
      <c r="BC1263" s="201"/>
      <c r="BD1263" s="201"/>
      <c r="BE1263" s="983">
        <v>1137</v>
      </c>
    </row>
    <row r="1264" spans="1:57" ht="12.95" customHeight="1">
      <c r="A1264" s="89" t="s">
        <v>8485</v>
      </c>
      <c r="B1264" s="110"/>
      <c r="C1264" s="110"/>
      <c r="D1264" s="89">
        <v>210034862</v>
      </c>
      <c r="E1264" s="89" t="s">
        <v>3965</v>
      </c>
      <c r="F1264" s="89"/>
      <c r="G1264" s="260"/>
      <c r="H1264" s="76"/>
      <c r="I1264" s="114" t="s">
        <v>2775</v>
      </c>
      <c r="J1264" s="114" t="s">
        <v>2771</v>
      </c>
      <c r="K1264" s="114" t="s">
        <v>2776</v>
      </c>
      <c r="L1264" s="89" t="s">
        <v>103</v>
      </c>
      <c r="M1264" s="89"/>
      <c r="N1264" s="62"/>
      <c r="O1264" s="89" t="s">
        <v>105</v>
      </c>
      <c r="P1264" s="110" t="s">
        <v>106</v>
      </c>
      <c r="Q1264" s="112" t="s">
        <v>107</v>
      </c>
      <c r="R1264" s="62" t="s">
        <v>1092</v>
      </c>
      <c r="S1264" s="62" t="s">
        <v>109</v>
      </c>
      <c r="T1264" s="110" t="s">
        <v>106</v>
      </c>
      <c r="U1264" s="112" t="s">
        <v>121</v>
      </c>
      <c r="V1264" s="62" t="s">
        <v>111</v>
      </c>
      <c r="W1264" s="62">
        <v>60</v>
      </c>
      <c r="X1264" s="62" t="s">
        <v>112</v>
      </c>
      <c r="Y1264" s="62"/>
      <c r="Z1264" s="62"/>
      <c r="AA1264" s="62"/>
      <c r="AB1264" s="261">
        <v>0</v>
      </c>
      <c r="AC1264" s="62">
        <v>90</v>
      </c>
      <c r="AD1264" s="261">
        <v>10</v>
      </c>
      <c r="AE1264" s="62" t="s">
        <v>362</v>
      </c>
      <c r="AF1264" s="62" t="s">
        <v>114</v>
      </c>
      <c r="AG1264" s="262">
        <v>2</v>
      </c>
      <c r="AH1264" s="263">
        <v>701500</v>
      </c>
      <c r="AI1264" s="296">
        <f>AG1264*AH1264</f>
        <v>1403000</v>
      </c>
      <c r="AJ1264" s="152">
        <f t="shared" si="70"/>
        <v>1571360.0000000002</v>
      </c>
      <c r="AK1264" s="265"/>
      <c r="AL1264" s="265"/>
      <c r="AM1264" s="265"/>
      <c r="AN1264" s="266" t="s">
        <v>115</v>
      </c>
      <c r="AO1264" s="267"/>
      <c r="AP1264" s="267"/>
      <c r="AQ1264" s="62"/>
      <c r="AR1264" s="62"/>
      <c r="AS1264" s="62" t="s">
        <v>2774</v>
      </c>
      <c r="AT1264" s="260"/>
      <c r="AU1264" s="62"/>
      <c r="AV1264" s="62"/>
      <c r="AW1264" s="62"/>
      <c r="AX1264" s="62"/>
      <c r="AY1264" s="62"/>
      <c r="AZ1264" s="62"/>
      <c r="BA1264" s="260"/>
      <c r="BB1264" s="201"/>
      <c r="BC1264" s="201"/>
      <c r="BD1264" s="201"/>
      <c r="BE1264" s="983">
        <v>1138</v>
      </c>
    </row>
    <row r="1265" spans="1:57" ht="12.95" customHeight="1">
      <c r="A1265" s="89" t="s">
        <v>1171</v>
      </c>
      <c r="B1265" s="110"/>
      <c r="C1265" s="110"/>
      <c r="D1265" s="89">
        <v>210035486</v>
      </c>
      <c r="E1265" s="89" t="s">
        <v>3966</v>
      </c>
      <c r="F1265" s="89"/>
      <c r="G1265" s="260"/>
      <c r="H1265" s="76"/>
      <c r="I1265" s="114" t="s">
        <v>2272</v>
      </c>
      <c r="J1265" s="114" t="s">
        <v>2262</v>
      </c>
      <c r="K1265" s="114" t="s">
        <v>2273</v>
      </c>
      <c r="L1265" s="89" t="s">
        <v>103</v>
      </c>
      <c r="M1265" s="89"/>
      <c r="N1265" s="62"/>
      <c r="O1265" s="89" t="s">
        <v>105</v>
      </c>
      <c r="P1265" s="110" t="s">
        <v>106</v>
      </c>
      <c r="Q1265" s="112" t="s">
        <v>107</v>
      </c>
      <c r="R1265" s="62" t="s">
        <v>108</v>
      </c>
      <c r="S1265" s="62" t="s">
        <v>109</v>
      </c>
      <c r="T1265" s="110" t="s">
        <v>106</v>
      </c>
      <c r="U1265" s="112" t="s">
        <v>121</v>
      </c>
      <c r="V1265" s="62" t="s">
        <v>111</v>
      </c>
      <c r="W1265" s="62">
        <v>60</v>
      </c>
      <c r="X1265" s="62" t="s">
        <v>112</v>
      </c>
      <c r="Y1265" s="62"/>
      <c r="Z1265" s="62"/>
      <c r="AA1265" s="62"/>
      <c r="AB1265" s="261">
        <v>0</v>
      </c>
      <c r="AC1265" s="62">
        <v>90</v>
      </c>
      <c r="AD1265" s="261">
        <v>10</v>
      </c>
      <c r="AE1265" s="62" t="s">
        <v>128</v>
      </c>
      <c r="AF1265" s="62" t="s">
        <v>114</v>
      </c>
      <c r="AG1265" s="262">
        <v>35</v>
      </c>
      <c r="AH1265" s="263">
        <v>9035</v>
      </c>
      <c r="AI1265" s="296">
        <f>AG1265*AH1265</f>
        <v>316225</v>
      </c>
      <c r="AJ1265" s="152">
        <f t="shared" si="70"/>
        <v>354172.00000000006</v>
      </c>
      <c r="AK1265" s="265"/>
      <c r="AL1265" s="265"/>
      <c r="AM1265" s="265"/>
      <c r="AN1265" s="266" t="s">
        <v>115</v>
      </c>
      <c r="AO1265" s="267"/>
      <c r="AP1265" s="267"/>
      <c r="AQ1265" s="62"/>
      <c r="AR1265" s="62"/>
      <c r="AS1265" s="62" t="s">
        <v>3967</v>
      </c>
      <c r="AT1265" s="260"/>
      <c r="AU1265" s="62"/>
      <c r="AV1265" s="62"/>
      <c r="AW1265" s="62"/>
      <c r="AX1265" s="62"/>
      <c r="AY1265" s="62"/>
      <c r="AZ1265" s="62" t="s">
        <v>104</v>
      </c>
      <c r="BA1265" s="260"/>
      <c r="BB1265" s="201"/>
      <c r="BC1265" s="201"/>
      <c r="BD1265" s="201"/>
      <c r="BE1265" s="983">
        <v>1139</v>
      </c>
    </row>
    <row r="1266" spans="1:57" ht="12.95" customHeight="1">
      <c r="A1266" s="24" t="s">
        <v>1186</v>
      </c>
      <c r="B1266" s="260"/>
      <c r="C1266" s="260"/>
      <c r="D1266" s="25">
        <v>210033284</v>
      </c>
      <c r="E1266" s="27" t="s">
        <v>4314</v>
      </c>
      <c r="F1266" s="27"/>
      <c r="G1266" s="26"/>
      <c r="H1266" s="260"/>
      <c r="I1266" s="26" t="s">
        <v>4124</v>
      </c>
      <c r="J1266" s="26" t="s">
        <v>4125</v>
      </c>
      <c r="K1266" s="26" t="s">
        <v>4126</v>
      </c>
      <c r="L1266" s="26" t="s">
        <v>149</v>
      </c>
      <c r="M1266" s="393"/>
      <c r="N1266" s="26" t="s">
        <v>120</v>
      </c>
      <c r="O1266" s="28" t="s">
        <v>83</v>
      </c>
      <c r="P1266" s="28" t="s">
        <v>106</v>
      </c>
      <c r="Q1266" s="26" t="s">
        <v>107</v>
      </c>
      <c r="R1266" s="28" t="s">
        <v>1092</v>
      </c>
      <c r="S1266" s="26" t="s">
        <v>109</v>
      </c>
      <c r="T1266" s="28" t="s">
        <v>106</v>
      </c>
      <c r="U1266" s="26" t="s">
        <v>121</v>
      </c>
      <c r="V1266" s="26" t="s">
        <v>111</v>
      </c>
      <c r="W1266" s="28">
        <v>60</v>
      </c>
      <c r="X1266" s="26" t="s">
        <v>112</v>
      </c>
      <c r="Y1266" s="28"/>
      <c r="Z1266" s="28"/>
      <c r="AA1266" s="28"/>
      <c r="AB1266" s="424">
        <v>30</v>
      </c>
      <c r="AC1266" s="26">
        <v>60</v>
      </c>
      <c r="AD1266" s="26">
        <v>10</v>
      </c>
      <c r="AE1266" s="31" t="s">
        <v>178</v>
      </c>
      <c r="AF1266" s="26" t="s">
        <v>114</v>
      </c>
      <c r="AG1266" s="31">
        <v>139</v>
      </c>
      <c r="AH1266" s="39">
        <v>198975</v>
      </c>
      <c r="AI1266" s="33">
        <v>27657525</v>
      </c>
      <c r="AJ1266" s="34">
        <f t="shared" si="70"/>
        <v>30976428.000000004</v>
      </c>
      <c r="AK1266" s="35"/>
      <c r="AL1266" s="34"/>
      <c r="AM1266" s="34"/>
      <c r="AN1266" s="24" t="s">
        <v>115</v>
      </c>
      <c r="AO1266" s="26"/>
      <c r="AP1266" s="26"/>
      <c r="AQ1266" s="26"/>
      <c r="AR1266" s="26"/>
      <c r="AS1266" s="26" t="s">
        <v>4127</v>
      </c>
      <c r="AT1266" s="26"/>
      <c r="AU1266" s="26"/>
      <c r="AV1266" s="26"/>
      <c r="AW1266" s="26"/>
      <c r="AX1266" s="26"/>
      <c r="AY1266" s="26"/>
      <c r="AZ1266" s="24" t="s">
        <v>104</v>
      </c>
      <c r="BA1266" s="24" t="s">
        <v>104</v>
      </c>
      <c r="BB1266" s="311" t="s">
        <v>104</v>
      </c>
      <c r="BC1266" s="311"/>
      <c r="BD1266" s="201"/>
      <c r="BE1266" s="983">
        <v>1140</v>
      </c>
    </row>
    <row r="1267" spans="1:57" ht="12.95" customHeight="1">
      <c r="A1267" s="24" t="s">
        <v>1186</v>
      </c>
      <c r="B1267" s="260"/>
      <c r="C1267" s="260"/>
      <c r="D1267" s="25">
        <v>120007781</v>
      </c>
      <c r="E1267" s="27" t="s">
        <v>4315</v>
      </c>
      <c r="F1267" s="27"/>
      <c r="G1267" s="26"/>
      <c r="H1267" s="260"/>
      <c r="I1267" s="26" t="s">
        <v>4128</v>
      </c>
      <c r="J1267" s="26" t="s">
        <v>4129</v>
      </c>
      <c r="K1267" s="26" t="s">
        <v>4130</v>
      </c>
      <c r="L1267" s="26" t="s">
        <v>103</v>
      </c>
      <c r="M1267" s="393"/>
      <c r="N1267" s="26" t="s">
        <v>120</v>
      </c>
      <c r="O1267" s="28" t="s">
        <v>83</v>
      </c>
      <c r="P1267" s="28" t="s">
        <v>106</v>
      </c>
      <c r="Q1267" s="26" t="s">
        <v>107</v>
      </c>
      <c r="R1267" s="28" t="s">
        <v>1092</v>
      </c>
      <c r="S1267" s="26" t="s">
        <v>109</v>
      </c>
      <c r="T1267" s="28" t="s">
        <v>106</v>
      </c>
      <c r="U1267" s="26" t="s">
        <v>121</v>
      </c>
      <c r="V1267" s="26" t="s">
        <v>111</v>
      </c>
      <c r="W1267" s="28">
        <v>60</v>
      </c>
      <c r="X1267" s="26" t="s">
        <v>112</v>
      </c>
      <c r="Y1267" s="28"/>
      <c r="Z1267" s="28"/>
      <c r="AA1267" s="28"/>
      <c r="AB1267" s="424">
        <v>30</v>
      </c>
      <c r="AC1267" s="26">
        <v>60</v>
      </c>
      <c r="AD1267" s="26">
        <v>10</v>
      </c>
      <c r="AE1267" s="31" t="s">
        <v>128</v>
      </c>
      <c r="AF1267" s="26" t="s">
        <v>114</v>
      </c>
      <c r="AG1267" s="31">
        <v>13</v>
      </c>
      <c r="AH1267" s="39">
        <v>328922.28000000003</v>
      </c>
      <c r="AI1267" s="33">
        <v>4275989.6400000006</v>
      </c>
      <c r="AJ1267" s="34">
        <f t="shared" si="70"/>
        <v>4789108.3968000012</v>
      </c>
      <c r="AK1267" s="35"/>
      <c r="AL1267" s="34"/>
      <c r="AM1267" s="34"/>
      <c r="AN1267" s="24" t="s">
        <v>115</v>
      </c>
      <c r="AO1267" s="26"/>
      <c r="AP1267" s="26"/>
      <c r="AQ1267" s="26"/>
      <c r="AR1267" s="26"/>
      <c r="AS1267" s="26" t="s">
        <v>4131</v>
      </c>
      <c r="AT1267" s="26"/>
      <c r="AU1267" s="26"/>
      <c r="AV1267" s="26"/>
      <c r="AW1267" s="26"/>
      <c r="AX1267" s="26"/>
      <c r="AY1267" s="26"/>
      <c r="AZ1267" s="24" t="s">
        <v>104</v>
      </c>
      <c r="BA1267" s="24" t="s">
        <v>104</v>
      </c>
      <c r="BB1267" s="311" t="s">
        <v>104</v>
      </c>
      <c r="BC1267" s="311"/>
      <c r="BD1267" s="201"/>
      <c r="BE1267" s="983">
        <v>1141</v>
      </c>
    </row>
    <row r="1268" spans="1:57" ht="12.95" customHeight="1">
      <c r="A1268" s="24" t="s">
        <v>1186</v>
      </c>
      <c r="B1268" s="260"/>
      <c r="C1268" s="260"/>
      <c r="D1268" s="25">
        <v>120006404</v>
      </c>
      <c r="E1268" s="27" t="s">
        <v>4316</v>
      </c>
      <c r="F1268" s="27"/>
      <c r="G1268" s="26"/>
      <c r="H1268" s="260"/>
      <c r="I1268" s="26" t="s">
        <v>4132</v>
      </c>
      <c r="J1268" s="26" t="s">
        <v>2606</v>
      </c>
      <c r="K1268" s="26" t="s">
        <v>4133</v>
      </c>
      <c r="L1268" s="26" t="s">
        <v>149</v>
      </c>
      <c r="M1268" s="393"/>
      <c r="N1268" s="96"/>
      <c r="O1268" s="72" t="s">
        <v>105</v>
      </c>
      <c r="P1268" s="28" t="s">
        <v>106</v>
      </c>
      <c r="Q1268" s="26" t="s">
        <v>107</v>
      </c>
      <c r="R1268" s="28" t="s">
        <v>1092</v>
      </c>
      <c r="S1268" s="26" t="s">
        <v>109</v>
      </c>
      <c r="T1268" s="28" t="s">
        <v>106</v>
      </c>
      <c r="U1268" s="26" t="s">
        <v>121</v>
      </c>
      <c r="V1268" s="26" t="s">
        <v>111</v>
      </c>
      <c r="W1268" s="28">
        <v>60</v>
      </c>
      <c r="X1268" s="26" t="s">
        <v>112</v>
      </c>
      <c r="Y1268" s="28"/>
      <c r="Z1268" s="28"/>
      <c r="AA1268" s="28"/>
      <c r="AB1268" s="424">
        <v>0</v>
      </c>
      <c r="AC1268" s="26">
        <v>90</v>
      </c>
      <c r="AD1268" s="26">
        <v>10</v>
      </c>
      <c r="AE1268" s="31" t="s">
        <v>128</v>
      </c>
      <c r="AF1268" s="26" t="s">
        <v>114</v>
      </c>
      <c r="AG1268" s="31">
        <v>6</v>
      </c>
      <c r="AH1268" s="39">
        <v>4863198.33</v>
      </c>
      <c r="AI1268" s="34">
        <v>29179189.98</v>
      </c>
      <c r="AJ1268" s="34">
        <f t="shared" si="70"/>
        <v>32680692.777600005</v>
      </c>
      <c r="AK1268" s="35"/>
      <c r="AL1268" s="34"/>
      <c r="AM1268" s="34"/>
      <c r="AN1268" s="24" t="s">
        <v>115</v>
      </c>
      <c r="AO1268" s="26"/>
      <c r="AP1268" s="26"/>
      <c r="AQ1268" s="26"/>
      <c r="AR1268" s="26"/>
      <c r="AS1268" s="26" t="s">
        <v>4134</v>
      </c>
      <c r="AT1268" s="26"/>
      <c r="AU1268" s="26"/>
      <c r="AV1268" s="26"/>
      <c r="AW1268" s="26"/>
      <c r="AX1268" s="26"/>
      <c r="AY1268" s="26"/>
      <c r="AZ1268" s="24" t="s">
        <v>104</v>
      </c>
      <c r="BA1268" s="24" t="s">
        <v>104</v>
      </c>
      <c r="BB1268" s="311" t="s">
        <v>104</v>
      </c>
      <c r="BC1268" s="311"/>
      <c r="BD1268" s="201"/>
      <c r="BE1268" s="983">
        <v>1142</v>
      </c>
    </row>
    <row r="1269" spans="1:57" ht="12.95" customHeight="1">
      <c r="A1269" s="24" t="s">
        <v>1186</v>
      </c>
      <c r="B1269" s="260"/>
      <c r="C1269" s="260" t="s">
        <v>2090</v>
      </c>
      <c r="D1269" s="25">
        <v>120002519</v>
      </c>
      <c r="E1269" s="27" t="s">
        <v>4317</v>
      </c>
      <c r="F1269" s="27"/>
      <c r="G1269" s="26"/>
      <c r="H1269" s="260"/>
      <c r="I1269" s="26" t="s">
        <v>1666</v>
      </c>
      <c r="J1269" s="26" t="s">
        <v>400</v>
      </c>
      <c r="K1269" s="26" t="s">
        <v>1848</v>
      </c>
      <c r="L1269" s="26" t="s">
        <v>402</v>
      </c>
      <c r="M1269" s="393"/>
      <c r="N1269" s="26"/>
      <c r="O1269" s="28" t="s">
        <v>105</v>
      </c>
      <c r="P1269" s="28" t="s">
        <v>106</v>
      </c>
      <c r="Q1269" s="26" t="s">
        <v>107</v>
      </c>
      <c r="R1269" s="28" t="s">
        <v>1092</v>
      </c>
      <c r="S1269" s="26" t="s">
        <v>109</v>
      </c>
      <c r="T1269" s="28" t="s">
        <v>106</v>
      </c>
      <c r="U1269" s="26" t="s">
        <v>121</v>
      </c>
      <c r="V1269" s="26" t="s">
        <v>111</v>
      </c>
      <c r="W1269" s="28">
        <v>60</v>
      </c>
      <c r="X1269" s="26" t="s">
        <v>112</v>
      </c>
      <c r="Y1269" s="28"/>
      <c r="Z1269" s="28"/>
      <c r="AA1269" s="28"/>
      <c r="AB1269" s="424">
        <v>30</v>
      </c>
      <c r="AC1269" s="26">
        <v>60</v>
      </c>
      <c r="AD1269" s="26">
        <v>10</v>
      </c>
      <c r="AE1269" s="31" t="s">
        <v>128</v>
      </c>
      <c r="AF1269" s="26" t="s">
        <v>114</v>
      </c>
      <c r="AG1269" s="31">
        <v>5</v>
      </c>
      <c r="AH1269" s="39">
        <v>3525000</v>
      </c>
      <c r="AI1269" s="33">
        <v>0</v>
      </c>
      <c r="AJ1269" s="34">
        <f t="shared" si="70"/>
        <v>0</v>
      </c>
      <c r="AK1269" s="35"/>
      <c r="AL1269" s="34"/>
      <c r="AM1269" s="34"/>
      <c r="AN1269" s="24" t="s">
        <v>115</v>
      </c>
      <c r="AO1269" s="26"/>
      <c r="AP1269" s="26"/>
      <c r="AQ1269" s="26"/>
      <c r="AR1269" s="26"/>
      <c r="AS1269" s="26" t="s">
        <v>4135</v>
      </c>
      <c r="AT1269" s="26"/>
      <c r="AU1269" s="26"/>
      <c r="AV1269" s="26"/>
      <c r="AW1269" s="26"/>
      <c r="AX1269" s="26"/>
      <c r="AY1269" s="26"/>
      <c r="AZ1269" s="24" t="s">
        <v>104</v>
      </c>
      <c r="BA1269" s="24" t="s">
        <v>104</v>
      </c>
      <c r="BB1269" s="311" t="s">
        <v>104</v>
      </c>
      <c r="BC1269" s="311"/>
      <c r="BD1269" s="201"/>
      <c r="BE1269" s="983">
        <v>1143</v>
      </c>
    </row>
    <row r="1270" spans="1:57" ht="12.95" customHeight="1">
      <c r="A1270" s="85" t="s">
        <v>1186</v>
      </c>
      <c r="B1270" s="488"/>
      <c r="C1270" s="63"/>
      <c r="D1270" s="25">
        <v>120002519</v>
      </c>
      <c r="E1270" s="174" t="s">
        <v>4392</v>
      </c>
      <c r="F1270" s="174"/>
      <c r="G1270" s="489"/>
      <c r="H1270" s="489"/>
      <c r="I1270" s="174" t="s">
        <v>1666</v>
      </c>
      <c r="J1270" s="174" t="s">
        <v>400</v>
      </c>
      <c r="K1270" s="174" t="s">
        <v>1848</v>
      </c>
      <c r="L1270" s="145" t="s">
        <v>149</v>
      </c>
      <c r="M1270" s="147" t="s">
        <v>104</v>
      </c>
      <c r="N1270" s="147" t="s">
        <v>104</v>
      </c>
      <c r="O1270" s="77" t="s">
        <v>105</v>
      </c>
      <c r="P1270" s="77" t="s">
        <v>106</v>
      </c>
      <c r="Q1270" s="174" t="s">
        <v>107</v>
      </c>
      <c r="R1270" s="77" t="s">
        <v>433</v>
      </c>
      <c r="S1270" s="174" t="s">
        <v>109</v>
      </c>
      <c r="T1270" s="77" t="s">
        <v>106</v>
      </c>
      <c r="U1270" s="174" t="s">
        <v>121</v>
      </c>
      <c r="V1270" s="174" t="s">
        <v>111</v>
      </c>
      <c r="W1270" s="77">
        <v>60</v>
      </c>
      <c r="X1270" s="174" t="s">
        <v>112</v>
      </c>
      <c r="Y1270" s="77"/>
      <c r="Z1270" s="77"/>
      <c r="AA1270" s="77"/>
      <c r="AB1270" s="424">
        <v>0</v>
      </c>
      <c r="AC1270" s="26">
        <v>90</v>
      </c>
      <c r="AD1270" s="26">
        <v>10</v>
      </c>
      <c r="AE1270" s="150" t="s">
        <v>128</v>
      </c>
      <c r="AF1270" s="174" t="s">
        <v>114</v>
      </c>
      <c r="AG1270" s="31">
        <v>3</v>
      </c>
      <c r="AH1270" s="32">
        <v>3525000</v>
      </c>
      <c r="AI1270" s="32">
        <v>0</v>
      </c>
      <c r="AJ1270" s="33">
        <f t="shared" si="70"/>
        <v>0</v>
      </c>
      <c r="AK1270" s="492"/>
      <c r="AL1270" s="33"/>
      <c r="AM1270" s="33"/>
      <c r="AN1270" s="85" t="s">
        <v>115</v>
      </c>
      <c r="AO1270" s="174"/>
      <c r="AP1270" s="174"/>
      <c r="AQ1270" s="174"/>
      <c r="AR1270" s="174"/>
      <c r="AS1270" s="174" t="s">
        <v>4135</v>
      </c>
      <c r="AT1270" s="174"/>
      <c r="AU1270" s="174"/>
      <c r="AV1270" s="174"/>
      <c r="AW1270" s="174"/>
      <c r="AX1270" s="174"/>
      <c r="AY1270" s="174"/>
      <c r="AZ1270" s="85" t="s">
        <v>4391</v>
      </c>
      <c r="BA1270" s="491"/>
      <c r="BB1270" s="1526"/>
      <c r="BC1270" s="485"/>
      <c r="BD1270" s="485"/>
      <c r="BE1270" s="983">
        <v>1144</v>
      </c>
    </row>
    <row r="1271" spans="1:57" ht="12.95" customHeight="1">
      <c r="A1271" s="398" t="s">
        <v>1186</v>
      </c>
      <c r="B1271" s="260"/>
      <c r="C1271" s="260"/>
      <c r="D1271" s="110">
        <v>120002519</v>
      </c>
      <c r="E1271" s="26" t="s">
        <v>4770</v>
      </c>
      <c r="F1271" s="26"/>
      <c r="G1271" s="260"/>
      <c r="H1271" s="260"/>
      <c r="I1271" s="30" t="s">
        <v>1666</v>
      </c>
      <c r="J1271" s="30" t="s">
        <v>400</v>
      </c>
      <c r="K1271" s="30" t="s">
        <v>1848</v>
      </c>
      <c r="L1271" s="62" t="s">
        <v>149</v>
      </c>
      <c r="M1271" s="1160"/>
      <c r="N1271" s="28" t="s">
        <v>104</v>
      </c>
      <c r="O1271" s="66" t="s">
        <v>105</v>
      </c>
      <c r="P1271" s="30" t="s">
        <v>106</v>
      </c>
      <c r="Q1271" s="24" t="s">
        <v>107</v>
      </c>
      <c r="R1271" s="28" t="s">
        <v>2149</v>
      </c>
      <c r="S1271" s="24" t="s">
        <v>109</v>
      </c>
      <c r="T1271" s="30" t="s">
        <v>106</v>
      </c>
      <c r="U1271" s="30" t="s">
        <v>121</v>
      </c>
      <c r="V1271" s="24" t="s">
        <v>111</v>
      </c>
      <c r="W1271" s="30">
        <v>60</v>
      </c>
      <c r="X1271" s="24" t="s">
        <v>112</v>
      </c>
      <c r="Y1271" s="24"/>
      <c r="Z1271" s="24"/>
      <c r="AA1271" s="924"/>
      <c r="AB1271" s="506">
        <v>0</v>
      </c>
      <c r="AC1271" s="401">
        <v>90</v>
      </c>
      <c r="AD1271" s="401">
        <v>10</v>
      </c>
      <c r="AE1271" s="278" t="s">
        <v>128</v>
      </c>
      <c r="AF1271" s="35" t="s">
        <v>114</v>
      </c>
      <c r="AG1271" s="1161">
        <v>3</v>
      </c>
      <c r="AH1271" s="1161">
        <v>3525000</v>
      </c>
      <c r="AI1271" s="34">
        <v>0</v>
      </c>
      <c r="AJ1271" s="34">
        <f t="shared" si="70"/>
        <v>0</v>
      </c>
      <c r="AK1271" s="34"/>
      <c r="AL1271" s="34"/>
      <c r="AM1271" s="34"/>
      <c r="AN1271" s="1088" t="s">
        <v>115</v>
      </c>
      <c r="AO1271" s="1088"/>
      <c r="AP1271" s="1088"/>
      <c r="AQ1271" s="30"/>
      <c r="AR1271" s="30"/>
      <c r="AS1271" s="26" t="s">
        <v>4135</v>
      </c>
      <c r="AT1271" s="30"/>
      <c r="AU1271" s="36"/>
      <c r="AV1271" s="30"/>
      <c r="AW1271" s="30"/>
      <c r="AX1271" s="30"/>
      <c r="AY1271" s="30"/>
      <c r="AZ1271" s="24" t="s">
        <v>5005</v>
      </c>
      <c r="BA1271" s="24" t="s">
        <v>8480</v>
      </c>
      <c r="BB1271" s="311"/>
      <c r="BC1271" s="201"/>
      <c r="BD1271" s="201"/>
      <c r="BE1271" s="983">
        <v>1145</v>
      </c>
    </row>
    <row r="1272" spans="1:57" ht="12.95" customHeight="1">
      <c r="A1272" s="24" t="s">
        <v>1186</v>
      </c>
      <c r="B1272" s="260"/>
      <c r="C1272" s="260"/>
      <c r="D1272" s="25">
        <v>120011211</v>
      </c>
      <c r="E1272" s="174" t="s">
        <v>4318</v>
      </c>
      <c r="F1272" s="174"/>
      <c r="G1272" s="260"/>
      <c r="H1272" s="260"/>
      <c r="I1272" s="26" t="s">
        <v>4136</v>
      </c>
      <c r="J1272" s="26" t="s">
        <v>147</v>
      </c>
      <c r="K1272" s="26" t="s">
        <v>4137</v>
      </c>
      <c r="L1272" s="26" t="s">
        <v>149</v>
      </c>
      <c r="M1272" s="393"/>
      <c r="N1272" s="26" t="s">
        <v>120</v>
      </c>
      <c r="O1272" s="28" t="s">
        <v>83</v>
      </c>
      <c r="P1272" s="28" t="s">
        <v>106</v>
      </c>
      <c r="Q1272" s="26" t="s">
        <v>107</v>
      </c>
      <c r="R1272" s="28" t="s">
        <v>1092</v>
      </c>
      <c r="S1272" s="26" t="s">
        <v>109</v>
      </c>
      <c r="T1272" s="28" t="s">
        <v>106</v>
      </c>
      <c r="U1272" s="26" t="s">
        <v>121</v>
      </c>
      <c r="V1272" s="26" t="s">
        <v>111</v>
      </c>
      <c r="W1272" s="28">
        <v>60</v>
      </c>
      <c r="X1272" s="26" t="s">
        <v>112</v>
      </c>
      <c r="Y1272" s="28"/>
      <c r="Z1272" s="28"/>
      <c r="AA1272" s="28"/>
      <c r="AB1272" s="424">
        <v>30</v>
      </c>
      <c r="AC1272" s="26">
        <v>60</v>
      </c>
      <c r="AD1272" s="26">
        <v>10</v>
      </c>
      <c r="AE1272" s="31" t="s">
        <v>122</v>
      </c>
      <c r="AF1272" s="26" t="s">
        <v>114</v>
      </c>
      <c r="AG1272" s="31">
        <v>8</v>
      </c>
      <c r="AH1272" s="39">
        <v>6383333.3300000001</v>
      </c>
      <c r="AI1272" s="33">
        <v>0</v>
      </c>
      <c r="AJ1272" s="414">
        <f t="shared" si="70"/>
        <v>0</v>
      </c>
      <c r="AK1272" s="35"/>
      <c r="AL1272" s="34"/>
      <c r="AM1272" s="34"/>
      <c r="AN1272" s="24" t="s">
        <v>115</v>
      </c>
      <c r="AO1272" s="26"/>
      <c r="AP1272" s="26"/>
      <c r="AQ1272" s="26"/>
      <c r="AR1272" s="26"/>
      <c r="AS1272" s="26" t="s">
        <v>4138</v>
      </c>
      <c r="AT1272" s="26"/>
      <c r="AU1272" s="26"/>
      <c r="AV1272" s="26"/>
      <c r="AW1272" s="26"/>
      <c r="AX1272" s="26"/>
      <c r="AY1272" s="26"/>
      <c r="AZ1272" s="30" t="s">
        <v>4389</v>
      </c>
      <c r="BA1272" s="30" t="s">
        <v>4556</v>
      </c>
      <c r="BB1272" s="203"/>
      <c r="BC1272" s="201"/>
      <c r="BD1272" s="201"/>
      <c r="BE1272" s="983">
        <v>1146</v>
      </c>
    </row>
    <row r="1273" spans="1:57" ht="12.95" customHeight="1">
      <c r="A1273" s="24" t="s">
        <v>1186</v>
      </c>
      <c r="B1273" s="260"/>
      <c r="C1273" s="260"/>
      <c r="D1273" s="25">
        <v>120008948</v>
      </c>
      <c r="E1273" s="27" t="s">
        <v>4319</v>
      </c>
      <c r="F1273" s="27"/>
      <c r="G1273" s="26"/>
      <c r="H1273" s="260"/>
      <c r="I1273" s="26" t="s">
        <v>4139</v>
      </c>
      <c r="J1273" s="26" t="s">
        <v>147</v>
      </c>
      <c r="K1273" s="26" t="s">
        <v>4140</v>
      </c>
      <c r="L1273" s="26" t="s">
        <v>149</v>
      </c>
      <c r="M1273" s="393"/>
      <c r="N1273" s="26"/>
      <c r="O1273" s="28" t="s">
        <v>105</v>
      </c>
      <c r="P1273" s="28" t="s">
        <v>106</v>
      </c>
      <c r="Q1273" s="26" t="s">
        <v>107</v>
      </c>
      <c r="R1273" s="28" t="s">
        <v>1092</v>
      </c>
      <c r="S1273" s="26" t="s">
        <v>109</v>
      </c>
      <c r="T1273" s="28" t="s">
        <v>106</v>
      </c>
      <c r="U1273" s="26" t="s">
        <v>121</v>
      </c>
      <c r="V1273" s="26" t="s">
        <v>111</v>
      </c>
      <c r="W1273" s="28">
        <v>60</v>
      </c>
      <c r="X1273" s="26" t="s">
        <v>112</v>
      </c>
      <c r="Y1273" s="28"/>
      <c r="Z1273" s="28"/>
      <c r="AA1273" s="28"/>
      <c r="AB1273" s="424">
        <v>0</v>
      </c>
      <c r="AC1273" s="26">
        <v>90</v>
      </c>
      <c r="AD1273" s="26">
        <v>10</v>
      </c>
      <c r="AE1273" s="31" t="s">
        <v>122</v>
      </c>
      <c r="AF1273" s="26" t="s">
        <v>114</v>
      </c>
      <c r="AG1273" s="31">
        <v>2</v>
      </c>
      <c r="AH1273" s="39">
        <v>2731796.25</v>
      </c>
      <c r="AI1273" s="33">
        <v>5463592.5</v>
      </c>
      <c r="AJ1273" s="34">
        <f t="shared" si="70"/>
        <v>6119223.6000000006</v>
      </c>
      <c r="AK1273" s="35"/>
      <c r="AL1273" s="34"/>
      <c r="AM1273" s="34"/>
      <c r="AN1273" s="24" t="s">
        <v>115</v>
      </c>
      <c r="AO1273" s="26"/>
      <c r="AP1273" s="26"/>
      <c r="AQ1273" s="26"/>
      <c r="AR1273" s="26"/>
      <c r="AS1273" s="26" t="s">
        <v>4141</v>
      </c>
      <c r="AT1273" s="26"/>
      <c r="AU1273" s="26"/>
      <c r="AV1273" s="26"/>
      <c r="AW1273" s="26"/>
      <c r="AX1273" s="26"/>
      <c r="AY1273" s="26"/>
      <c r="AZ1273" s="24" t="s">
        <v>104</v>
      </c>
      <c r="BA1273" s="24" t="s">
        <v>104</v>
      </c>
      <c r="BB1273" s="311" t="s">
        <v>104</v>
      </c>
      <c r="BC1273" s="311"/>
      <c r="BD1273" s="201"/>
      <c r="BE1273" s="983">
        <v>1147</v>
      </c>
    </row>
    <row r="1274" spans="1:57" ht="12.95" customHeight="1">
      <c r="A1274" s="24" t="s">
        <v>1186</v>
      </c>
      <c r="B1274" s="260"/>
      <c r="C1274" s="986" t="s">
        <v>2124</v>
      </c>
      <c r="D1274" s="25">
        <v>120003686</v>
      </c>
      <c r="E1274" s="27" t="s">
        <v>4320</v>
      </c>
      <c r="F1274" s="27"/>
      <c r="G1274" s="26"/>
      <c r="H1274" s="260"/>
      <c r="I1274" s="26" t="s">
        <v>4142</v>
      </c>
      <c r="J1274" s="26" t="s">
        <v>4143</v>
      </c>
      <c r="K1274" s="26" t="s">
        <v>4144</v>
      </c>
      <c r="L1274" s="26" t="s">
        <v>402</v>
      </c>
      <c r="M1274" s="393"/>
      <c r="N1274" s="26" t="s">
        <v>120</v>
      </c>
      <c r="O1274" s="28" t="s">
        <v>83</v>
      </c>
      <c r="P1274" s="28" t="s">
        <v>1033</v>
      </c>
      <c r="Q1274" s="26" t="s">
        <v>3148</v>
      </c>
      <c r="R1274" s="28" t="s">
        <v>1092</v>
      </c>
      <c r="S1274" s="26" t="s">
        <v>109</v>
      </c>
      <c r="T1274" s="28" t="s">
        <v>106</v>
      </c>
      <c r="U1274" s="26" t="s">
        <v>121</v>
      </c>
      <c r="V1274" s="26" t="s">
        <v>111</v>
      </c>
      <c r="W1274" s="28">
        <v>60</v>
      </c>
      <c r="X1274" s="26" t="s">
        <v>112</v>
      </c>
      <c r="Y1274" s="28"/>
      <c r="Z1274" s="28"/>
      <c r="AA1274" s="28"/>
      <c r="AB1274" s="424">
        <v>30</v>
      </c>
      <c r="AC1274" s="26">
        <v>60</v>
      </c>
      <c r="AD1274" s="26">
        <v>10</v>
      </c>
      <c r="AE1274" s="31" t="s">
        <v>122</v>
      </c>
      <c r="AF1274" s="26" t="s">
        <v>114</v>
      </c>
      <c r="AG1274" s="31">
        <v>3</v>
      </c>
      <c r="AH1274" s="39">
        <v>3128467.13</v>
      </c>
      <c r="AI1274" s="34">
        <v>9385401.3900000006</v>
      </c>
      <c r="AJ1274" s="34">
        <f t="shared" si="70"/>
        <v>10511649.556800002</v>
      </c>
      <c r="AK1274" s="35"/>
      <c r="AL1274" s="34"/>
      <c r="AM1274" s="34"/>
      <c r="AN1274" s="24" t="s">
        <v>1035</v>
      </c>
      <c r="AO1274" s="26"/>
      <c r="AP1274" s="26"/>
      <c r="AQ1274" s="26"/>
      <c r="AR1274" s="26"/>
      <c r="AS1274" s="26" t="s">
        <v>4145</v>
      </c>
      <c r="AT1274" s="26"/>
      <c r="AU1274" s="26"/>
      <c r="AV1274" s="26"/>
      <c r="AW1274" s="26"/>
      <c r="AX1274" s="26"/>
      <c r="AY1274" s="26"/>
      <c r="AZ1274" s="24" t="s">
        <v>104</v>
      </c>
      <c r="BA1274" s="24" t="s">
        <v>104</v>
      </c>
      <c r="BB1274" s="311" t="s">
        <v>104</v>
      </c>
      <c r="BC1274" s="311"/>
      <c r="BD1274" s="201"/>
      <c r="BE1274" s="983">
        <v>1148</v>
      </c>
    </row>
    <row r="1275" spans="1:57" ht="12.95" customHeight="1">
      <c r="A1275" s="24" t="s">
        <v>1186</v>
      </c>
      <c r="B1275" s="260"/>
      <c r="C1275" s="986" t="s">
        <v>2124</v>
      </c>
      <c r="D1275" s="25">
        <v>120003687</v>
      </c>
      <c r="E1275" s="27" t="s">
        <v>4321</v>
      </c>
      <c r="F1275" s="27"/>
      <c r="G1275" s="48"/>
      <c r="H1275" s="260"/>
      <c r="I1275" s="26" t="s">
        <v>4142</v>
      </c>
      <c r="J1275" s="26" t="s">
        <v>4143</v>
      </c>
      <c r="K1275" s="26" t="s">
        <v>4144</v>
      </c>
      <c r="L1275" s="26" t="s">
        <v>402</v>
      </c>
      <c r="M1275" s="393"/>
      <c r="N1275" s="26" t="s">
        <v>120</v>
      </c>
      <c r="O1275" s="28" t="s">
        <v>83</v>
      </c>
      <c r="P1275" s="28" t="s">
        <v>1033</v>
      </c>
      <c r="Q1275" s="26" t="s">
        <v>3148</v>
      </c>
      <c r="R1275" s="28" t="s">
        <v>1092</v>
      </c>
      <c r="S1275" s="26" t="s">
        <v>109</v>
      </c>
      <c r="T1275" s="28" t="s">
        <v>106</v>
      </c>
      <c r="U1275" s="26" t="s">
        <v>121</v>
      </c>
      <c r="V1275" s="26" t="s">
        <v>111</v>
      </c>
      <c r="W1275" s="28">
        <v>60</v>
      </c>
      <c r="X1275" s="26" t="s">
        <v>112</v>
      </c>
      <c r="Y1275" s="28"/>
      <c r="Z1275" s="28"/>
      <c r="AA1275" s="28"/>
      <c r="AB1275" s="424">
        <v>30</v>
      </c>
      <c r="AC1275" s="26">
        <v>60</v>
      </c>
      <c r="AD1275" s="26">
        <v>10</v>
      </c>
      <c r="AE1275" s="31" t="s">
        <v>122</v>
      </c>
      <c r="AF1275" s="26" t="s">
        <v>114</v>
      </c>
      <c r="AG1275" s="31">
        <v>4</v>
      </c>
      <c r="AH1275" s="39">
        <v>3097835</v>
      </c>
      <c r="AI1275" s="34">
        <v>12391340</v>
      </c>
      <c r="AJ1275" s="34">
        <f t="shared" si="70"/>
        <v>13878300.800000001</v>
      </c>
      <c r="AK1275" s="35"/>
      <c r="AL1275" s="34"/>
      <c r="AM1275" s="34"/>
      <c r="AN1275" s="24" t="s">
        <v>1035</v>
      </c>
      <c r="AO1275" s="26"/>
      <c r="AP1275" s="26"/>
      <c r="AQ1275" s="26"/>
      <c r="AR1275" s="26"/>
      <c r="AS1275" s="26" t="s">
        <v>4146</v>
      </c>
      <c r="AT1275" s="26"/>
      <c r="AU1275" s="26"/>
      <c r="AV1275" s="26"/>
      <c r="AW1275" s="26"/>
      <c r="AX1275" s="26"/>
      <c r="AY1275" s="26"/>
      <c r="AZ1275" s="24" t="s">
        <v>104</v>
      </c>
      <c r="BA1275" s="24" t="s">
        <v>104</v>
      </c>
      <c r="BB1275" s="311" t="s">
        <v>104</v>
      </c>
      <c r="BC1275" s="311"/>
      <c r="BD1275" s="201"/>
      <c r="BE1275" s="983">
        <v>1149</v>
      </c>
    </row>
    <row r="1276" spans="1:57" ht="12.95" customHeight="1">
      <c r="A1276" s="24" t="s">
        <v>1186</v>
      </c>
      <c r="B1276" s="260"/>
      <c r="C1276" s="986" t="s">
        <v>2124</v>
      </c>
      <c r="D1276" s="25">
        <v>120003688</v>
      </c>
      <c r="E1276" s="27" t="s">
        <v>4322</v>
      </c>
      <c r="F1276" s="27"/>
      <c r="G1276" s="48"/>
      <c r="H1276" s="260"/>
      <c r="I1276" s="26" t="s">
        <v>4142</v>
      </c>
      <c r="J1276" s="26" t="s">
        <v>4143</v>
      </c>
      <c r="K1276" s="26" t="s">
        <v>4144</v>
      </c>
      <c r="L1276" s="26" t="s">
        <v>402</v>
      </c>
      <c r="M1276" s="393"/>
      <c r="N1276" s="26" t="s">
        <v>120</v>
      </c>
      <c r="O1276" s="28" t="s">
        <v>83</v>
      </c>
      <c r="P1276" s="28" t="s">
        <v>1033</v>
      </c>
      <c r="Q1276" s="26" t="s">
        <v>3148</v>
      </c>
      <c r="R1276" s="28" t="s">
        <v>1092</v>
      </c>
      <c r="S1276" s="26" t="s">
        <v>109</v>
      </c>
      <c r="T1276" s="28" t="s">
        <v>106</v>
      </c>
      <c r="U1276" s="26" t="s">
        <v>121</v>
      </c>
      <c r="V1276" s="26" t="s">
        <v>111</v>
      </c>
      <c r="W1276" s="28">
        <v>60</v>
      </c>
      <c r="X1276" s="26" t="s">
        <v>112</v>
      </c>
      <c r="Y1276" s="28"/>
      <c r="Z1276" s="28"/>
      <c r="AA1276" s="28"/>
      <c r="AB1276" s="424">
        <v>30</v>
      </c>
      <c r="AC1276" s="26">
        <v>60</v>
      </c>
      <c r="AD1276" s="26">
        <v>10</v>
      </c>
      <c r="AE1276" s="31" t="s">
        <v>122</v>
      </c>
      <c r="AF1276" s="26" t="s">
        <v>114</v>
      </c>
      <c r="AG1276" s="31">
        <v>20</v>
      </c>
      <c r="AH1276" s="39">
        <v>3016492.88</v>
      </c>
      <c r="AI1276" s="34">
        <v>60329857.599999994</v>
      </c>
      <c r="AJ1276" s="34">
        <f t="shared" si="70"/>
        <v>67569440.511999995</v>
      </c>
      <c r="AK1276" s="35"/>
      <c r="AL1276" s="34"/>
      <c r="AM1276" s="34"/>
      <c r="AN1276" s="24" t="s">
        <v>1035</v>
      </c>
      <c r="AO1276" s="26"/>
      <c r="AP1276" s="26"/>
      <c r="AQ1276" s="26"/>
      <c r="AR1276" s="26"/>
      <c r="AS1276" s="26" t="s">
        <v>4147</v>
      </c>
      <c r="AT1276" s="26"/>
      <c r="AU1276" s="26"/>
      <c r="AV1276" s="26"/>
      <c r="AW1276" s="26"/>
      <c r="AX1276" s="26"/>
      <c r="AY1276" s="26"/>
      <c r="AZ1276" s="24" t="s">
        <v>104</v>
      </c>
      <c r="BA1276" s="24" t="s">
        <v>104</v>
      </c>
      <c r="BB1276" s="311" t="s">
        <v>104</v>
      </c>
      <c r="BC1276" s="311"/>
      <c r="BD1276" s="201"/>
      <c r="BE1276" s="983">
        <v>1150</v>
      </c>
    </row>
    <row r="1277" spans="1:57" ht="12.95" customHeight="1">
      <c r="A1277" s="24" t="s">
        <v>1186</v>
      </c>
      <c r="B1277" s="260"/>
      <c r="C1277" s="986" t="s">
        <v>2124</v>
      </c>
      <c r="D1277" s="25">
        <v>120003691</v>
      </c>
      <c r="E1277" s="27" t="s">
        <v>4323</v>
      </c>
      <c r="F1277" s="27"/>
      <c r="G1277" s="48"/>
      <c r="H1277" s="260"/>
      <c r="I1277" s="26" t="s">
        <v>4142</v>
      </c>
      <c r="J1277" s="26" t="s">
        <v>4143</v>
      </c>
      <c r="K1277" s="26" t="s">
        <v>4144</v>
      </c>
      <c r="L1277" s="26" t="s">
        <v>402</v>
      </c>
      <c r="M1277" s="393"/>
      <c r="N1277" s="26" t="s">
        <v>120</v>
      </c>
      <c r="O1277" s="28" t="s">
        <v>83</v>
      </c>
      <c r="P1277" s="28" t="s">
        <v>1033</v>
      </c>
      <c r="Q1277" s="26" t="s">
        <v>3148</v>
      </c>
      <c r="R1277" s="28" t="s">
        <v>1092</v>
      </c>
      <c r="S1277" s="26" t="s">
        <v>109</v>
      </c>
      <c r="T1277" s="28" t="s">
        <v>106</v>
      </c>
      <c r="U1277" s="26" t="s">
        <v>121</v>
      </c>
      <c r="V1277" s="26" t="s">
        <v>111</v>
      </c>
      <c r="W1277" s="28">
        <v>60</v>
      </c>
      <c r="X1277" s="26" t="s">
        <v>112</v>
      </c>
      <c r="Y1277" s="28"/>
      <c r="Z1277" s="28"/>
      <c r="AA1277" s="28"/>
      <c r="AB1277" s="424">
        <v>30</v>
      </c>
      <c r="AC1277" s="26">
        <v>60</v>
      </c>
      <c r="AD1277" s="26">
        <v>10</v>
      </c>
      <c r="AE1277" s="31" t="s">
        <v>122</v>
      </c>
      <c r="AF1277" s="26" t="s">
        <v>114</v>
      </c>
      <c r="AG1277" s="31">
        <v>3</v>
      </c>
      <c r="AH1277" s="39">
        <v>2701352.5</v>
      </c>
      <c r="AI1277" s="33">
        <v>8104057.5</v>
      </c>
      <c r="AJ1277" s="34">
        <f t="shared" si="70"/>
        <v>9076544.4000000004</v>
      </c>
      <c r="AK1277" s="35"/>
      <c r="AL1277" s="34"/>
      <c r="AM1277" s="34"/>
      <c r="AN1277" s="24" t="s">
        <v>1035</v>
      </c>
      <c r="AO1277" s="26"/>
      <c r="AP1277" s="26"/>
      <c r="AQ1277" s="26"/>
      <c r="AR1277" s="26"/>
      <c r="AS1277" s="26" t="s">
        <v>4148</v>
      </c>
      <c r="AT1277" s="26"/>
      <c r="AU1277" s="26"/>
      <c r="AV1277" s="26"/>
      <c r="AW1277" s="26"/>
      <c r="AX1277" s="26"/>
      <c r="AY1277" s="26"/>
      <c r="AZ1277" s="24" t="s">
        <v>104</v>
      </c>
      <c r="BA1277" s="24" t="s">
        <v>104</v>
      </c>
      <c r="BB1277" s="311" t="s">
        <v>104</v>
      </c>
      <c r="BC1277" s="311"/>
      <c r="BD1277" s="201"/>
      <c r="BE1277" s="983">
        <v>1151</v>
      </c>
    </row>
    <row r="1278" spans="1:57" ht="12.95" customHeight="1">
      <c r="A1278" s="24" t="s">
        <v>1186</v>
      </c>
      <c r="B1278" s="260"/>
      <c r="C1278" s="986" t="s">
        <v>2124</v>
      </c>
      <c r="D1278" s="25">
        <v>120003692</v>
      </c>
      <c r="E1278" s="27" t="s">
        <v>4324</v>
      </c>
      <c r="F1278" s="27"/>
      <c r="G1278" s="48"/>
      <c r="H1278" s="260"/>
      <c r="I1278" s="26" t="s">
        <v>4142</v>
      </c>
      <c r="J1278" s="26" t="s">
        <v>4143</v>
      </c>
      <c r="K1278" s="26" t="s">
        <v>4144</v>
      </c>
      <c r="L1278" s="26" t="s">
        <v>402</v>
      </c>
      <c r="M1278" s="393"/>
      <c r="N1278" s="26" t="s">
        <v>120</v>
      </c>
      <c r="O1278" s="28" t="s">
        <v>83</v>
      </c>
      <c r="P1278" s="28" t="s">
        <v>1033</v>
      </c>
      <c r="Q1278" s="26" t="s">
        <v>3148</v>
      </c>
      <c r="R1278" s="28" t="s">
        <v>1092</v>
      </c>
      <c r="S1278" s="26" t="s">
        <v>109</v>
      </c>
      <c r="T1278" s="28" t="s">
        <v>106</v>
      </c>
      <c r="U1278" s="26" t="s">
        <v>121</v>
      </c>
      <c r="V1278" s="26" t="s">
        <v>111</v>
      </c>
      <c r="W1278" s="28">
        <v>60</v>
      </c>
      <c r="X1278" s="26" t="s">
        <v>112</v>
      </c>
      <c r="Y1278" s="28"/>
      <c r="Z1278" s="28"/>
      <c r="AA1278" s="28"/>
      <c r="AB1278" s="424">
        <v>30</v>
      </c>
      <c r="AC1278" s="26">
        <v>60</v>
      </c>
      <c r="AD1278" s="26">
        <v>10</v>
      </c>
      <c r="AE1278" s="31" t="s">
        <v>122</v>
      </c>
      <c r="AF1278" s="26" t="s">
        <v>114</v>
      </c>
      <c r="AG1278" s="31">
        <v>11</v>
      </c>
      <c r="AH1278" s="39">
        <v>2693667.5</v>
      </c>
      <c r="AI1278" s="34">
        <v>29630342.5</v>
      </c>
      <c r="AJ1278" s="34">
        <f t="shared" si="70"/>
        <v>33185983.600000001</v>
      </c>
      <c r="AK1278" s="35"/>
      <c r="AL1278" s="34"/>
      <c r="AM1278" s="34"/>
      <c r="AN1278" s="24" t="s">
        <v>1035</v>
      </c>
      <c r="AO1278" s="26"/>
      <c r="AP1278" s="26"/>
      <c r="AQ1278" s="26"/>
      <c r="AR1278" s="26"/>
      <c r="AS1278" s="26" t="s">
        <v>4149</v>
      </c>
      <c r="AT1278" s="26"/>
      <c r="AU1278" s="26"/>
      <c r="AV1278" s="26"/>
      <c r="AW1278" s="26"/>
      <c r="AX1278" s="26"/>
      <c r="AY1278" s="26"/>
      <c r="AZ1278" s="24" t="s">
        <v>104</v>
      </c>
      <c r="BA1278" s="24" t="s">
        <v>104</v>
      </c>
      <c r="BB1278" s="311" t="s">
        <v>104</v>
      </c>
      <c r="BC1278" s="311"/>
      <c r="BD1278" s="201"/>
      <c r="BE1278" s="983">
        <v>1152</v>
      </c>
    </row>
    <row r="1279" spans="1:57" ht="12.95" customHeight="1">
      <c r="A1279" s="24" t="s">
        <v>1186</v>
      </c>
      <c r="B1279" s="260"/>
      <c r="C1279" s="986" t="s">
        <v>2124</v>
      </c>
      <c r="D1279" s="25">
        <v>120003693</v>
      </c>
      <c r="E1279" s="27" t="s">
        <v>4325</v>
      </c>
      <c r="F1279" s="27"/>
      <c r="G1279" s="48"/>
      <c r="H1279" s="260"/>
      <c r="I1279" s="26" t="s">
        <v>4142</v>
      </c>
      <c r="J1279" s="26" t="s">
        <v>4143</v>
      </c>
      <c r="K1279" s="26" t="s">
        <v>4144</v>
      </c>
      <c r="L1279" s="26" t="s">
        <v>402</v>
      </c>
      <c r="M1279" s="393"/>
      <c r="N1279" s="26" t="s">
        <v>120</v>
      </c>
      <c r="O1279" s="28" t="s">
        <v>83</v>
      </c>
      <c r="P1279" s="28" t="s">
        <v>1033</v>
      </c>
      <c r="Q1279" s="26" t="s">
        <v>3148</v>
      </c>
      <c r="R1279" s="28" t="s">
        <v>1092</v>
      </c>
      <c r="S1279" s="26" t="s">
        <v>109</v>
      </c>
      <c r="T1279" s="28" t="s">
        <v>106</v>
      </c>
      <c r="U1279" s="26" t="s">
        <v>121</v>
      </c>
      <c r="V1279" s="26" t="s">
        <v>111</v>
      </c>
      <c r="W1279" s="28">
        <v>60</v>
      </c>
      <c r="X1279" s="26" t="s">
        <v>112</v>
      </c>
      <c r="Y1279" s="28"/>
      <c r="Z1279" s="28"/>
      <c r="AA1279" s="28"/>
      <c r="AB1279" s="424">
        <v>30</v>
      </c>
      <c r="AC1279" s="26">
        <v>60</v>
      </c>
      <c r="AD1279" s="26">
        <v>10</v>
      </c>
      <c r="AE1279" s="31" t="s">
        <v>122</v>
      </c>
      <c r="AF1279" s="26" t="s">
        <v>114</v>
      </c>
      <c r="AG1279" s="31">
        <v>5</v>
      </c>
      <c r="AH1279" s="39">
        <v>2903970</v>
      </c>
      <c r="AI1279" s="34">
        <v>14519850</v>
      </c>
      <c r="AJ1279" s="34">
        <f t="shared" si="70"/>
        <v>16262232.000000002</v>
      </c>
      <c r="AK1279" s="35"/>
      <c r="AL1279" s="34"/>
      <c r="AM1279" s="34"/>
      <c r="AN1279" s="24" t="s">
        <v>1035</v>
      </c>
      <c r="AO1279" s="26"/>
      <c r="AP1279" s="26"/>
      <c r="AQ1279" s="26"/>
      <c r="AR1279" s="26"/>
      <c r="AS1279" s="26" t="s">
        <v>4150</v>
      </c>
      <c r="AT1279" s="26"/>
      <c r="AU1279" s="26"/>
      <c r="AV1279" s="26"/>
      <c r="AW1279" s="26"/>
      <c r="AX1279" s="26"/>
      <c r="AY1279" s="26"/>
      <c r="AZ1279" s="24" t="s">
        <v>104</v>
      </c>
      <c r="BA1279" s="24" t="s">
        <v>104</v>
      </c>
      <c r="BB1279" s="311" t="s">
        <v>104</v>
      </c>
      <c r="BC1279" s="311"/>
      <c r="BD1279" s="201"/>
      <c r="BE1279" s="983">
        <v>1153</v>
      </c>
    </row>
    <row r="1280" spans="1:57" ht="12.95" customHeight="1">
      <c r="A1280" s="24" t="s">
        <v>1186</v>
      </c>
      <c r="B1280" s="260"/>
      <c r="C1280" s="986" t="s">
        <v>2124</v>
      </c>
      <c r="D1280" s="25">
        <v>120006714</v>
      </c>
      <c r="E1280" s="27" t="s">
        <v>4326</v>
      </c>
      <c r="F1280" s="27"/>
      <c r="G1280" s="48"/>
      <c r="H1280" s="260"/>
      <c r="I1280" s="26" t="s">
        <v>4142</v>
      </c>
      <c r="J1280" s="26" t="s">
        <v>4143</v>
      </c>
      <c r="K1280" s="26" t="s">
        <v>4144</v>
      </c>
      <c r="L1280" s="26" t="s">
        <v>402</v>
      </c>
      <c r="M1280" s="393"/>
      <c r="N1280" s="26" t="s">
        <v>120</v>
      </c>
      <c r="O1280" s="28" t="s">
        <v>83</v>
      </c>
      <c r="P1280" s="28" t="s">
        <v>1033</v>
      </c>
      <c r="Q1280" s="26" t="s">
        <v>3148</v>
      </c>
      <c r="R1280" s="28" t="s">
        <v>1092</v>
      </c>
      <c r="S1280" s="26" t="s">
        <v>109</v>
      </c>
      <c r="T1280" s="28" t="s">
        <v>106</v>
      </c>
      <c r="U1280" s="26" t="s">
        <v>121</v>
      </c>
      <c r="V1280" s="26" t="s">
        <v>111</v>
      </c>
      <c r="W1280" s="28">
        <v>60</v>
      </c>
      <c r="X1280" s="26" t="s">
        <v>112</v>
      </c>
      <c r="Y1280" s="28"/>
      <c r="Z1280" s="28"/>
      <c r="AA1280" s="28"/>
      <c r="AB1280" s="424">
        <v>30</v>
      </c>
      <c r="AC1280" s="26">
        <v>60</v>
      </c>
      <c r="AD1280" s="26">
        <v>10</v>
      </c>
      <c r="AE1280" s="31" t="s">
        <v>122</v>
      </c>
      <c r="AF1280" s="26" t="s">
        <v>114</v>
      </c>
      <c r="AG1280" s="31">
        <v>2</v>
      </c>
      <c r="AH1280" s="39">
        <v>2881425</v>
      </c>
      <c r="AI1280" s="34">
        <v>5762850</v>
      </c>
      <c r="AJ1280" s="34">
        <f t="shared" si="70"/>
        <v>6454392.0000000009</v>
      </c>
      <c r="AK1280" s="35"/>
      <c r="AL1280" s="34"/>
      <c r="AM1280" s="34"/>
      <c r="AN1280" s="24" t="s">
        <v>1035</v>
      </c>
      <c r="AO1280" s="26"/>
      <c r="AP1280" s="26"/>
      <c r="AQ1280" s="26"/>
      <c r="AR1280" s="26"/>
      <c r="AS1280" s="26" t="s">
        <v>4151</v>
      </c>
      <c r="AT1280" s="26"/>
      <c r="AU1280" s="26"/>
      <c r="AV1280" s="26"/>
      <c r="AW1280" s="26"/>
      <c r="AX1280" s="26"/>
      <c r="AY1280" s="26"/>
      <c r="AZ1280" s="24" t="s">
        <v>104</v>
      </c>
      <c r="BA1280" s="24" t="s">
        <v>104</v>
      </c>
      <c r="BB1280" s="311" t="s">
        <v>104</v>
      </c>
      <c r="BC1280" s="311"/>
      <c r="BD1280" s="201"/>
      <c r="BE1280" s="983">
        <v>1154</v>
      </c>
    </row>
    <row r="1281" spans="1:57" ht="12.95" customHeight="1">
      <c r="A1281" s="24" t="s">
        <v>1186</v>
      </c>
      <c r="B1281" s="260"/>
      <c r="C1281" s="986" t="s">
        <v>2124</v>
      </c>
      <c r="D1281" s="25">
        <v>120006717</v>
      </c>
      <c r="E1281" s="27" t="s">
        <v>4327</v>
      </c>
      <c r="F1281" s="27"/>
      <c r="G1281" s="48"/>
      <c r="H1281" s="260"/>
      <c r="I1281" s="26" t="s">
        <v>4142</v>
      </c>
      <c r="J1281" s="26" t="s">
        <v>4143</v>
      </c>
      <c r="K1281" s="26" t="s">
        <v>4144</v>
      </c>
      <c r="L1281" s="26" t="s">
        <v>402</v>
      </c>
      <c r="M1281" s="393"/>
      <c r="N1281" s="26" t="s">
        <v>120</v>
      </c>
      <c r="O1281" s="28" t="s">
        <v>83</v>
      </c>
      <c r="P1281" s="28" t="s">
        <v>1033</v>
      </c>
      <c r="Q1281" s="26" t="s">
        <v>3148</v>
      </c>
      <c r="R1281" s="28" t="s">
        <v>1092</v>
      </c>
      <c r="S1281" s="26" t="s">
        <v>109</v>
      </c>
      <c r="T1281" s="28" t="s">
        <v>106</v>
      </c>
      <c r="U1281" s="26" t="s">
        <v>121</v>
      </c>
      <c r="V1281" s="26" t="s">
        <v>111</v>
      </c>
      <c r="W1281" s="28">
        <v>60</v>
      </c>
      <c r="X1281" s="26" t="s">
        <v>112</v>
      </c>
      <c r="Y1281" s="28"/>
      <c r="Z1281" s="28"/>
      <c r="AA1281" s="28"/>
      <c r="AB1281" s="424">
        <v>30</v>
      </c>
      <c r="AC1281" s="26">
        <v>60</v>
      </c>
      <c r="AD1281" s="26">
        <v>10</v>
      </c>
      <c r="AE1281" s="31" t="s">
        <v>122</v>
      </c>
      <c r="AF1281" s="26" t="s">
        <v>114</v>
      </c>
      <c r="AG1281" s="31">
        <v>4</v>
      </c>
      <c r="AH1281" s="39">
        <v>3117175</v>
      </c>
      <c r="AI1281" s="34">
        <v>12468700</v>
      </c>
      <c r="AJ1281" s="34">
        <f t="shared" si="70"/>
        <v>13964944.000000002</v>
      </c>
      <c r="AK1281" s="35"/>
      <c r="AL1281" s="34"/>
      <c r="AM1281" s="34"/>
      <c r="AN1281" s="24" t="s">
        <v>1035</v>
      </c>
      <c r="AO1281" s="26"/>
      <c r="AP1281" s="26"/>
      <c r="AQ1281" s="26"/>
      <c r="AR1281" s="26"/>
      <c r="AS1281" s="26" t="s">
        <v>4152</v>
      </c>
      <c r="AT1281" s="26"/>
      <c r="AU1281" s="26"/>
      <c r="AV1281" s="26"/>
      <c r="AW1281" s="26"/>
      <c r="AX1281" s="26"/>
      <c r="AY1281" s="26"/>
      <c r="AZ1281" s="24" t="s">
        <v>104</v>
      </c>
      <c r="BA1281" s="24" t="s">
        <v>104</v>
      </c>
      <c r="BB1281" s="311" t="s">
        <v>104</v>
      </c>
      <c r="BC1281" s="311"/>
      <c r="BD1281" s="201"/>
      <c r="BE1281" s="983">
        <v>1155</v>
      </c>
    </row>
    <row r="1282" spans="1:57" ht="12.95" customHeight="1">
      <c r="A1282" s="24" t="s">
        <v>1186</v>
      </c>
      <c r="B1282" s="260"/>
      <c r="C1282" s="986" t="s">
        <v>2124</v>
      </c>
      <c r="D1282" s="25">
        <v>120006719</v>
      </c>
      <c r="E1282" s="27" t="s">
        <v>4328</v>
      </c>
      <c r="F1282" s="27"/>
      <c r="G1282" s="48"/>
      <c r="H1282" s="260"/>
      <c r="I1282" s="26" t="s">
        <v>4142</v>
      </c>
      <c r="J1282" s="26" t="s">
        <v>4143</v>
      </c>
      <c r="K1282" s="26" t="s">
        <v>4144</v>
      </c>
      <c r="L1282" s="26" t="s">
        <v>402</v>
      </c>
      <c r="M1282" s="393"/>
      <c r="N1282" s="26" t="s">
        <v>120</v>
      </c>
      <c r="O1282" s="28" t="s">
        <v>83</v>
      </c>
      <c r="P1282" s="28" t="s">
        <v>1033</v>
      </c>
      <c r="Q1282" s="26" t="s">
        <v>3148</v>
      </c>
      <c r="R1282" s="28" t="s">
        <v>1092</v>
      </c>
      <c r="S1282" s="26" t="s">
        <v>109</v>
      </c>
      <c r="T1282" s="28" t="s">
        <v>106</v>
      </c>
      <c r="U1282" s="26" t="s">
        <v>121</v>
      </c>
      <c r="V1282" s="26" t="s">
        <v>111</v>
      </c>
      <c r="W1282" s="28">
        <v>60</v>
      </c>
      <c r="X1282" s="26" t="s">
        <v>112</v>
      </c>
      <c r="Y1282" s="28"/>
      <c r="Z1282" s="28"/>
      <c r="AA1282" s="28"/>
      <c r="AB1282" s="424">
        <v>30</v>
      </c>
      <c r="AC1282" s="26">
        <v>60</v>
      </c>
      <c r="AD1282" s="26">
        <v>10</v>
      </c>
      <c r="AE1282" s="31" t="s">
        <v>122</v>
      </c>
      <c r="AF1282" s="26" t="s">
        <v>114</v>
      </c>
      <c r="AG1282" s="31">
        <v>1</v>
      </c>
      <c r="AH1282" s="39">
        <v>3191917.5</v>
      </c>
      <c r="AI1282" s="34">
        <v>3191917.5</v>
      </c>
      <c r="AJ1282" s="34">
        <f t="shared" si="70"/>
        <v>3574947.6000000006</v>
      </c>
      <c r="AK1282" s="35"/>
      <c r="AL1282" s="34"/>
      <c r="AM1282" s="34"/>
      <c r="AN1282" s="24" t="s">
        <v>1035</v>
      </c>
      <c r="AO1282" s="26"/>
      <c r="AP1282" s="26"/>
      <c r="AQ1282" s="26"/>
      <c r="AR1282" s="26"/>
      <c r="AS1282" s="26" t="s">
        <v>4153</v>
      </c>
      <c r="AT1282" s="26"/>
      <c r="AU1282" s="26"/>
      <c r="AV1282" s="26"/>
      <c r="AW1282" s="26"/>
      <c r="AX1282" s="26"/>
      <c r="AY1282" s="26"/>
      <c r="AZ1282" s="24" t="s">
        <v>104</v>
      </c>
      <c r="BA1282" s="24" t="s">
        <v>104</v>
      </c>
      <c r="BB1282" s="311" t="s">
        <v>104</v>
      </c>
      <c r="BC1282" s="311"/>
      <c r="BD1282" s="201"/>
      <c r="BE1282" s="983">
        <v>1156</v>
      </c>
    </row>
    <row r="1283" spans="1:57" ht="12.95" customHeight="1">
      <c r="A1283" s="24" t="s">
        <v>1186</v>
      </c>
      <c r="B1283" s="260"/>
      <c r="C1283" s="986" t="s">
        <v>2124</v>
      </c>
      <c r="D1283" s="25">
        <v>120010665</v>
      </c>
      <c r="E1283" s="27" t="s">
        <v>4329</v>
      </c>
      <c r="F1283" s="27"/>
      <c r="G1283" s="48"/>
      <c r="H1283" s="260"/>
      <c r="I1283" s="26" t="s">
        <v>4142</v>
      </c>
      <c r="J1283" s="26" t="s">
        <v>4143</v>
      </c>
      <c r="K1283" s="26" t="s">
        <v>4144</v>
      </c>
      <c r="L1283" s="26" t="s">
        <v>402</v>
      </c>
      <c r="M1283" s="393"/>
      <c r="N1283" s="26" t="s">
        <v>120</v>
      </c>
      <c r="O1283" s="28" t="s">
        <v>83</v>
      </c>
      <c r="P1283" s="28" t="s">
        <v>1033</v>
      </c>
      <c r="Q1283" s="26" t="s">
        <v>3148</v>
      </c>
      <c r="R1283" s="28" t="s">
        <v>1092</v>
      </c>
      <c r="S1283" s="26" t="s">
        <v>109</v>
      </c>
      <c r="T1283" s="28" t="s">
        <v>106</v>
      </c>
      <c r="U1283" s="26" t="s">
        <v>121</v>
      </c>
      <c r="V1283" s="26" t="s">
        <v>111</v>
      </c>
      <c r="W1283" s="28">
        <v>60</v>
      </c>
      <c r="X1283" s="26" t="s">
        <v>112</v>
      </c>
      <c r="Y1283" s="28"/>
      <c r="Z1283" s="28"/>
      <c r="AA1283" s="28"/>
      <c r="AB1283" s="424">
        <v>30</v>
      </c>
      <c r="AC1283" s="26">
        <v>60</v>
      </c>
      <c r="AD1283" s="26">
        <v>10</v>
      </c>
      <c r="AE1283" s="31" t="s">
        <v>122</v>
      </c>
      <c r="AF1283" s="26" t="s">
        <v>114</v>
      </c>
      <c r="AG1283" s="31">
        <v>3</v>
      </c>
      <c r="AH1283" s="39">
        <v>3146240</v>
      </c>
      <c r="AI1283" s="33">
        <v>9438720</v>
      </c>
      <c r="AJ1283" s="34">
        <f t="shared" si="70"/>
        <v>10571366.4</v>
      </c>
      <c r="AK1283" s="35"/>
      <c r="AL1283" s="34"/>
      <c r="AM1283" s="34"/>
      <c r="AN1283" s="24" t="s">
        <v>1035</v>
      </c>
      <c r="AO1283" s="26"/>
      <c r="AP1283" s="26"/>
      <c r="AQ1283" s="26"/>
      <c r="AR1283" s="26"/>
      <c r="AS1283" s="26" t="s">
        <v>4154</v>
      </c>
      <c r="AT1283" s="26"/>
      <c r="AU1283" s="26"/>
      <c r="AV1283" s="26"/>
      <c r="AW1283" s="26"/>
      <c r="AX1283" s="26"/>
      <c r="AY1283" s="26"/>
      <c r="AZ1283" s="24" t="s">
        <v>104</v>
      </c>
      <c r="BA1283" s="24" t="s">
        <v>104</v>
      </c>
      <c r="BB1283" s="311" t="s">
        <v>104</v>
      </c>
      <c r="BC1283" s="311"/>
      <c r="BD1283" s="201"/>
      <c r="BE1283" s="983">
        <v>1157</v>
      </c>
    </row>
    <row r="1284" spans="1:57" ht="12.95" customHeight="1">
      <c r="A1284" s="24" t="s">
        <v>1186</v>
      </c>
      <c r="B1284" s="89"/>
      <c r="C1284" s="89"/>
      <c r="D1284" s="25">
        <v>110000320</v>
      </c>
      <c r="E1284" s="26" t="s">
        <v>4330</v>
      </c>
      <c r="F1284" s="26"/>
      <c r="G1284" s="91"/>
      <c r="H1284" s="91"/>
      <c r="I1284" s="26" t="s">
        <v>4155</v>
      </c>
      <c r="J1284" s="26" t="s">
        <v>4156</v>
      </c>
      <c r="K1284" s="26" t="s">
        <v>4157</v>
      </c>
      <c r="L1284" s="26" t="s">
        <v>149</v>
      </c>
      <c r="M1284" s="393"/>
      <c r="N1284" s="26"/>
      <c r="O1284" s="28" t="s">
        <v>105</v>
      </c>
      <c r="P1284" s="28" t="s">
        <v>106</v>
      </c>
      <c r="Q1284" s="26" t="s">
        <v>107</v>
      </c>
      <c r="R1284" s="28" t="s">
        <v>1092</v>
      </c>
      <c r="S1284" s="26" t="s">
        <v>109</v>
      </c>
      <c r="T1284" s="28" t="s">
        <v>106</v>
      </c>
      <c r="U1284" s="26" t="s">
        <v>121</v>
      </c>
      <c r="V1284" s="26" t="s">
        <v>111</v>
      </c>
      <c r="W1284" s="28">
        <v>90</v>
      </c>
      <c r="X1284" s="26" t="s">
        <v>112</v>
      </c>
      <c r="Y1284" s="28"/>
      <c r="Z1284" s="28"/>
      <c r="AA1284" s="28"/>
      <c r="AB1284" s="424">
        <v>0</v>
      </c>
      <c r="AC1284" s="26">
        <v>90</v>
      </c>
      <c r="AD1284" s="26">
        <v>10</v>
      </c>
      <c r="AE1284" s="31" t="s">
        <v>128</v>
      </c>
      <c r="AF1284" s="26" t="s">
        <v>114</v>
      </c>
      <c r="AG1284" s="31">
        <v>7</v>
      </c>
      <c r="AH1284" s="39">
        <v>11776415</v>
      </c>
      <c r="AI1284" s="34">
        <v>0</v>
      </c>
      <c r="AJ1284" s="34">
        <f t="shared" si="70"/>
        <v>0</v>
      </c>
      <c r="AK1284" s="35"/>
      <c r="AL1284" s="34"/>
      <c r="AM1284" s="34"/>
      <c r="AN1284" s="24" t="s">
        <v>115</v>
      </c>
      <c r="AO1284" s="26"/>
      <c r="AP1284" s="26"/>
      <c r="AQ1284" s="26"/>
      <c r="AR1284" s="26"/>
      <c r="AS1284" s="26" t="s">
        <v>4158</v>
      </c>
      <c r="AT1284" s="26"/>
      <c r="AU1284" s="26"/>
      <c r="AV1284" s="26"/>
      <c r="AW1284" s="26"/>
      <c r="AX1284" s="26"/>
      <c r="AY1284" s="26"/>
      <c r="AZ1284" s="30" t="s">
        <v>4389</v>
      </c>
      <c r="BA1284" s="30" t="s">
        <v>4390</v>
      </c>
      <c r="BB1284" s="8"/>
      <c r="BC1284" s="8"/>
      <c r="BD1284" s="8"/>
      <c r="BE1284" s="983">
        <v>1158</v>
      </c>
    </row>
    <row r="1285" spans="1:57" ht="12.95" customHeight="1">
      <c r="A1285" s="24" t="s">
        <v>8484</v>
      </c>
      <c r="B1285" s="260"/>
      <c r="C1285" s="110" t="s">
        <v>3836</v>
      </c>
      <c r="D1285" s="24">
        <v>120003662</v>
      </c>
      <c r="E1285" s="27" t="s">
        <v>4331</v>
      </c>
      <c r="F1285" s="27"/>
      <c r="G1285" s="26"/>
      <c r="H1285" s="260"/>
      <c r="I1285" s="26" t="s">
        <v>399</v>
      </c>
      <c r="J1285" s="26" t="s">
        <v>400</v>
      </c>
      <c r="K1285" s="26" t="s">
        <v>401</v>
      </c>
      <c r="L1285" s="26" t="s">
        <v>402</v>
      </c>
      <c r="M1285" s="28" t="s">
        <v>104</v>
      </c>
      <c r="N1285" s="26" t="s">
        <v>120</v>
      </c>
      <c r="O1285" s="28" t="s">
        <v>83</v>
      </c>
      <c r="P1285" s="28" t="s">
        <v>106</v>
      </c>
      <c r="Q1285" s="26" t="s">
        <v>107</v>
      </c>
      <c r="R1285" s="28" t="s">
        <v>1092</v>
      </c>
      <c r="S1285" s="26" t="s">
        <v>109</v>
      </c>
      <c r="T1285" s="28" t="s">
        <v>106</v>
      </c>
      <c r="U1285" s="30" t="s">
        <v>121</v>
      </c>
      <c r="V1285" s="26" t="s">
        <v>111</v>
      </c>
      <c r="W1285" s="28">
        <v>90</v>
      </c>
      <c r="X1285" s="26" t="s">
        <v>112</v>
      </c>
      <c r="Y1285" s="28"/>
      <c r="Z1285" s="28"/>
      <c r="AA1285" s="28"/>
      <c r="AB1285" s="424">
        <v>30</v>
      </c>
      <c r="AC1285" s="26">
        <v>60</v>
      </c>
      <c r="AD1285" s="26">
        <v>10</v>
      </c>
      <c r="AE1285" s="31" t="s">
        <v>122</v>
      </c>
      <c r="AF1285" s="26" t="s">
        <v>114</v>
      </c>
      <c r="AG1285" s="31">
        <v>30</v>
      </c>
      <c r="AH1285" s="34">
        <v>230147.23</v>
      </c>
      <c r="AI1285" s="32">
        <v>0</v>
      </c>
      <c r="AJ1285" s="33">
        <f t="shared" si="70"/>
        <v>0</v>
      </c>
      <c r="AK1285" s="35"/>
      <c r="AL1285" s="34"/>
      <c r="AM1285" s="34"/>
      <c r="AN1285" s="34" t="s">
        <v>115</v>
      </c>
      <c r="AO1285" s="311"/>
      <c r="AP1285" s="26"/>
      <c r="AQ1285" s="26"/>
      <c r="AR1285" s="26"/>
      <c r="AS1285" s="26" t="s">
        <v>404</v>
      </c>
      <c r="AT1285" s="26" t="s">
        <v>404</v>
      </c>
      <c r="AU1285" s="26"/>
      <c r="AV1285" s="26"/>
      <c r="AW1285" s="26"/>
      <c r="AX1285" s="26"/>
      <c r="AY1285" s="26"/>
      <c r="AZ1285" s="42"/>
      <c r="BA1285" s="42"/>
      <c r="BB1285" s="253">
        <v>22100095</v>
      </c>
      <c r="BC1285" s="253"/>
      <c r="BD1285" s="201"/>
      <c r="BE1285" s="983">
        <v>1159</v>
      </c>
    </row>
    <row r="1286" spans="1:57" ht="12.95" customHeight="1">
      <c r="A1286" s="395" t="s">
        <v>8484</v>
      </c>
      <c r="B1286" s="524"/>
      <c r="C1286" s="524" t="s">
        <v>3828</v>
      </c>
      <c r="D1286" s="64">
        <v>120003662</v>
      </c>
      <c r="E1286" s="489" t="s">
        <v>4828</v>
      </c>
      <c r="F1286" s="489"/>
      <c r="G1286" s="524"/>
      <c r="H1286" s="524"/>
      <c r="I1286" s="606" t="s">
        <v>399</v>
      </c>
      <c r="J1286" s="606" t="s">
        <v>400</v>
      </c>
      <c r="K1286" s="606" t="s">
        <v>401</v>
      </c>
      <c r="L1286" s="470" t="s">
        <v>149</v>
      </c>
      <c r="M1286" s="131" t="s">
        <v>104</v>
      </c>
      <c r="N1286" s="470" t="s">
        <v>120</v>
      </c>
      <c r="O1286" s="131" t="s">
        <v>83</v>
      </c>
      <c r="P1286" s="398" t="s">
        <v>106</v>
      </c>
      <c r="Q1286" s="606" t="s">
        <v>107</v>
      </c>
      <c r="R1286" s="398" t="s">
        <v>2134</v>
      </c>
      <c r="S1286" s="470" t="s">
        <v>109</v>
      </c>
      <c r="T1286" s="398" t="s">
        <v>106</v>
      </c>
      <c r="U1286" s="36" t="s">
        <v>121</v>
      </c>
      <c r="V1286" s="606" t="s">
        <v>111</v>
      </c>
      <c r="W1286" s="398">
        <v>90</v>
      </c>
      <c r="X1286" s="606" t="s">
        <v>112</v>
      </c>
      <c r="Y1286" s="398"/>
      <c r="Z1286" s="398"/>
      <c r="AA1286" s="398"/>
      <c r="AB1286" s="470">
        <v>30</v>
      </c>
      <c r="AC1286" s="470">
        <v>60</v>
      </c>
      <c r="AD1286" s="470">
        <v>10</v>
      </c>
      <c r="AE1286" s="737" t="s">
        <v>122</v>
      </c>
      <c r="AF1286" s="606" t="s">
        <v>114</v>
      </c>
      <c r="AG1286" s="610">
        <v>30</v>
      </c>
      <c r="AH1286" s="610">
        <v>230147.23</v>
      </c>
      <c r="AI1286" s="739">
        <v>6904416.9000000004</v>
      </c>
      <c r="AJ1286" s="739">
        <f t="shared" si="70"/>
        <v>7732946.9280000012</v>
      </c>
      <c r="AK1286" s="740"/>
      <c r="AL1286" s="741"/>
      <c r="AM1286" s="741"/>
      <c r="AN1286" s="741" t="s">
        <v>115</v>
      </c>
      <c r="AO1286" s="385"/>
      <c r="AP1286" s="606"/>
      <c r="AQ1286" s="606"/>
      <c r="AR1286" s="606"/>
      <c r="AS1286" s="606" t="s">
        <v>404</v>
      </c>
      <c r="AT1286" s="606" t="s">
        <v>404</v>
      </c>
      <c r="AU1286" s="606"/>
      <c r="AV1286" s="606"/>
      <c r="AW1286" s="606"/>
      <c r="AX1286" s="606"/>
      <c r="AY1286" s="606"/>
      <c r="AZ1286" s="606" t="s">
        <v>4714</v>
      </c>
      <c r="BA1286" s="752"/>
      <c r="BB1286" s="326"/>
      <c r="BC1286" s="326"/>
      <c r="BD1286" s="106"/>
      <c r="BE1286" s="983">
        <v>1160</v>
      </c>
    </row>
    <row r="1287" spans="1:57" ht="12.95" customHeight="1">
      <c r="A1287" s="40" t="s">
        <v>8484</v>
      </c>
      <c r="B1287" s="260"/>
      <c r="C1287" s="110" t="s">
        <v>3836</v>
      </c>
      <c r="D1287" s="41">
        <v>120007870</v>
      </c>
      <c r="E1287" s="27" t="s">
        <v>4332</v>
      </c>
      <c r="F1287" s="27"/>
      <c r="G1287" s="26"/>
      <c r="H1287" s="260"/>
      <c r="I1287" s="48" t="s">
        <v>399</v>
      </c>
      <c r="J1287" s="48" t="s">
        <v>400</v>
      </c>
      <c r="K1287" s="48" t="s">
        <v>401</v>
      </c>
      <c r="L1287" s="48" t="s">
        <v>402</v>
      </c>
      <c r="M1287" s="166" t="s">
        <v>104</v>
      </c>
      <c r="N1287" s="48" t="s">
        <v>120</v>
      </c>
      <c r="O1287" s="166" t="s">
        <v>83</v>
      </c>
      <c r="P1287" s="166" t="s">
        <v>106</v>
      </c>
      <c r="Q1287" s="48" t="s">
        <v>107</v>
      </c>
      <c r="R1287" s="28" t="s">
        <v>1092</v>
      </c>
      <c r="S1287" s="48" t="s">
        <v>109</v>
      </c>
      <c r="T1287" s="166" t="s">
        <v>106</v>
      </c>
      <c r="U1287" s="48" t="s">
        <v>121</v>
      </c>
      <c r="V1287" s="48" t="s">
        <v>111</v>
      </c>
      <c r="W1287" s="166">
        <v>90</v>
      </c>
      <c r="X1287" s="48" t="s">
        <v>112</v>
      </c>
      <c r="Y1287" s="166"/>
      <c r="Z1287" s="166"/>
      <c r="AA1287" s="166"/>
      <c r="AB1287" s="424">
        <v>30</v>
      </c>
      <c r="AC1287" s="26">
        <v>60</v>
      </c>
      <c r="AD1287" s="26">
        <v>10</v>
      </c>
      <c r="AE1287" s="408" t="s">
        <v>122</v>
      </c>
      <c r="AF1287" s="48" t="s">
        <v>114</v>
      </c>
      <c r="AG1287" s="408">
        <v>12</v>
      </c>
      <c r="AH1287" s="410">
        <v>329265</v>
      </c>
      <c r="AI1287" s="32">
        <v>0</v>
      </c>
      <c r="AJ1287" s="33">
        <f t="shared" si="70"/>
        <v>0</v>
      </c>
      <c r="AK1287" s="35"/>
      <c r="AL1287" s="34"/>
      <c r="AM1287" s="425"/>
      <c r="AN1287" s="40" t="s">
        <v>115</v>
      </c>
      <c r="AO1287" s="1176"/>
      <c r="AP1287" s="48"/>
      <c r="AQ1287" s="48"/>
      <c r="AR1287" s="48"/>
      <c r="AS1287" s="48" t="s">
        <v>4159</v>
      </c>
      <c r="AT1287" s="48" t="s">
        <v>4159</v>
      </c>
      <c r="AU1287" s="48"/>
      <c r="AV1287" s="48"/>
      <c r="AW1287" s="48"/>
      <c r="AX1287" s="48"/>
      <c r="AY1287" s="48"/>
      <c r="AZ1287" s="40" t="s">
        <v>104</v>
      </c>
      <c r="BA1287" s="40" t="s">
        <v>104</v>
      </c>
      <c r="BB1287" s="389" t="s">
        <v>4160</v>
      </c>
      <c r="BC1287" s="389"/>
      <c r="BD1287" s="201"/>
      <c r="BE1287" s="983">
        <v>1161</v>
      </c>
    </row>
    <row r="1288" spans="1:57" ht="12.95" customHeight="1">
      <c r="A1288" s="1391" t="s">
        <v>8484</v>
      </c>
      <c r="B1288" s="1371"/>
      <c r="C1288" s="1371"/>
      <c r="D1288" s="1392">
        <v>120007870</v>
      </c>
      <c r="E1288" s="1385" t="s">
        <v>4829</v>
      </c>
      <c r="F1288" s="1385" t="s">
        <v>4829</v>
      </c>
      <c r="G1288" s="1371"/>
      <c r="H1288" s="1371"/>
      <c r="I1288" s="1393" t="s">
        <v>399</v>
      </c>
      <c r="J1288" s="1393" t="s">
        <v>400</v>
      </c>
      <c r="K1288" s="1393" t="s">
        <v>401</v>
      </c>
      <c r="L1288" s="1386" t="s">
        <v>149</v>
      </c>
      <c r="M1288" s="1394" t="s">
        <v>104</v>
      </c>
      <c r="N1288" s="1395" t="s">
        <v>120</v>
      </c>
      <c r="O1288" s="1394" t="s">
        <v>83</v>
      </c>
      <c r="P1288" s="1396" t="s">
        <v>106</v>
      </c>
      <c r="Q1288" s="1393" t="s">
        <v>107</v>
      </c>
      <c r="R1288" s="1377" t="s">
        <v>2134</v>
      </c>
      <c r="S1288" s="1395" t="s">
        <v>109</v>
      </c>
      <c r="T1288" s="1397" t="s">
        <v>106</v>
      </c>
      <c r="U1288" s="1398" t="s">
        <v>121</v>
      </c>
      <c r="V1288" s="1398" t="s">
        <v>111</v>
      </c>
      <c r="W1288" s="1399">
        <v>90</v>
      </c>
      <c r="X1288" s="1398" t="s">
        <v>112</v>
      </c>
      <c r="Y1288" s="1397"/>
      <c r="Z1288" s="1397"/>
      <c r="AA1288" s="1397"/>
      <c r="AB1288" s="1386">
        <v>30</v>
      </c>
      <c r="AC1288" s="1386">
        <v>60</v>
      </c>
      <c r="AD1288" s="1386">
        <v>10</v>
      </c>
      <c r="AE1288" s="1400" t="s">
        <v>122</v>
      </c>
      <c r="AF1288" s="1398" t="s">
        <v>114</v>
      </c>
      <c r="AG1288" s="1401">
        <v>12</v>
      </c>
      <c r="AH1288" s="1389">
        <v>329265</v>
      </c>
      <c r="AI1288" s="1916">
        <v>0</v>
      </c>
      <c r="AJ1288" s="1916">
        <v>0</v>
      </c>
      <c r="AK1288" s="1382"/>
      <c r="AL1288" s="1381"/>
      <c r="AM1288" s="1381"/>
      <c r="AN1288" s="1391" t="s">
        <v>115</v>
      </c>
      <c r="AO1288" s="1398"/>
      <c r="AP1288" s="1398"/>
      <c r="AQ1288" s="1398"/>
      <c r="AR1288" s="1398"/>
      <c r="AS1288" s="1398" t="s">
        <v>4159</v>
      </c>
      <c r="AT1288" s="1398"/>
      <c r="AU1288" s="1398"/>
      <c r="AV1288" s="1398"/>
      <c r="AW1288" s="1398"/>
      <c r="AX1288" s="1398"/>
      <c r="AY1288" s="1398"/>
      <c r="AZ1288" s="1383" t="s">
        <v>5005</v>
      </c>
      <c r="BA1288" s="1383" t="s">
        <v>4556</v>
      </c>
      <c r="BB1288" s="254"/>
      <c r="BD1288" s="1" t="e">
        <f>VLOOKUP($F$2877:$F$3305,$E$17:$BE$2871,53,0)</f>
        <v>#VALUE!</v>
      </c>
      <c r="BE1288" s="979" t="e">
        <f>BD1288+0.5</f>
        <v>#VALUE!</v>
      </c>
    </row>
    <row r="1289" spans="1:57" ht="12.95" customHeight="1">
      <c r="A1289" s="40" t="s">
        <v>8484</v>
      </c>
      <c r="B1289" s="260"/>
      <c r="C1289" s="110" t="s">
        <v>3836</v>
      </c>
      <c r="D1289" s="41">
        <v>120007875</v>
      </c>
      <c r="E1289" s="27" t="s">
        <v>4333</v>
      </c>
      <c r="F1289" s="27"/>
      <c r="G1289" s="26"/>
      <c r="H1289" s="260"/>
      <c r="I1289" s="48" t="s">
        <v>399</v>
      </c>
      <c r="J1289" s="48" t="s">
        <v>400</v>
      </c>
      <c r="K1289" s="48" t="s">
        <v>401</v>
      </c>
      <c r="L1289" s="48" t="s">
        <v>402</v>
      </c>
      <c r="M1289" s="166" t="s">
        <v>104</v>
      </c>
      <c r="N1289" s="48" t="s">
        <v>120</v>
      </c>
      <c r="O1289" s="166" t="s">
        <v>83</v>
      </c>
      <c r="P1289" s="166" t="s">
        <v>106</v>
      </c>
      <c r="Q1289" s="48" t="s">
        <v>107</v>
      </c>
      <c r="R1289" s="28" t="s">
        <v>1092</v>
      </c>
      <c r="S1289" s="48" t="s">
        <v>109</v>
      </c>
      <c r="T1289" s="166" t="s">
        <v>106</v>
      </c>
      <c r="U1289" s="48" t="s">
        <v>121</v>
      </c>
      <c r="V1289" s="48" t="s">
        <v>111</v>
      </c>
      <c r="W1289" s="166">
        <v>90</v>
      </c>
      <c r="X1289" s="48" t="s">
        <v>112</v>
      </c>
      <c r="Y1289" s="166"/>
      <c r="Z1289" s="166"/>
      <c r="AA1289" s="166"/>
      <c r="AB1289" s="424">
        <v>30</v>
      </c>
      <c r="AC1289" s="26">
        <v>60</v>
      </c>
      <c r="AD1289" s="26">
        <v>10</v>
      </c>
      <c r="AE1289" s="408" t="s">
        <v>122</v>
      </c>
      <c r="AF1289" s="48" t="s">
        <v>114</v>
      </c>
      <c r="AG1289" s="408">
        <v>17</v>
      </c>
      <c r="AH1289" s="410">
        <v>707790.67</v>
      </c>
      <c r="AI1289" s="32">
        <v>0</v>
      </c>
      <c r="AJ1289" s="33">
        <f>AI1289*1.12</f>
        <v>0</v>
      </c>
      <c r="AK1289" s="35"/>
      <c r="AL1289" s="34"/>
      <c r="AM1289" s="425"/>
      <c r="AN1289" s="40" t="s">
        <v>115</v>
      </c>
      <c r="AO1289" s="1176"/>
      <c r="AP1289" s="48"/>
      <c r="AQ1289" s="48"/>
      <c r="AR1289" s="48"/>
      <c r="AS1289" s="48" t="s">
        <v>4161</v>
      </c>
      <c r="AT1289" s="48" t="s">
        <v>4161</v>
      </c>
      <c r="AU1289" s="48"/>
      <c r="AV1289" s="48"/>
      <c r="AW1289" s="48"/>
      <c r="AX1289" s="48"/>
      <c r="AY1289" s="48"/>
      <c r="AZ1289" s="40" t="s">
        <v>104</v>
      </c>
      <c r="BA1289" s="40" t="s">
        <v>104</v>
      </c>
      <c r="BB1289" s="389" t="s">
        <v>4162</v>
      </c>
      <c r="BC1289" s="389"/>
      <c r="BD1289" s="201"/>
      <c r="BE1289" s="983">
        <v>1163</v>
      </c>
    </row>
    <row r="1290" spans="1:57" ht="12.95" customHeight="1">
      <c r="A1290" s="860" t="s">
        <v>8484</v>
      </c>
      <c r="B1290" s="524"/>
      <c r="C1290" s="524" t="s">
        <v>3828</v>
      </c>
      <c r="D1290" s="873">
        <v>120007875</v>
      </c>
      <c r="E1290" s="521" t="s">
        <v>4830</v>
      </c>
      <c r="F1290" s="521"/>
      <c r="G1290" s="524"/>
      <c r="H1290" s="524"/>
      <c r="I1290" s="782" t="s">
        <v>399</v>
      </c>
      <c r="J1290" s="782" t="s">
        <v>400</v>
      </c>
      <c r="K1290" s="782" t="s">
        <v>401</v>
      </c>
      <c r="L1290" s="470" t="s">
        <v>149</v>
      </c>
      <c r="M1290" s="798" t="s">
        <v>104</v>
      </c>
      <c r="N1290" s="765" t="s">
        <v>120</v>
      </c>
      <c r="O1290" s="798" t="s">
        <v>83</v>
      </c>
      <c r="P1290" s="766" t="s">
        <v>106</v>
      </c>
      <c r="Q1290" s="782" t="s">
        <v>107</v>
      </c>
      <c r="R1290" s="398" t="s">
        <v>2134</v>
      </c>
      <c r="S1290" s="765" t="s">
        <v>109</v>
      </c>
      <c r="T1290" s="874" t="s">
        <v>106</v>
      </c>
      <c r="U1290" s="779" t="s">
        <v>121</v>
      </c>
      <c r="V1290" s="779" t="s">
        <v>111</v>
      </c>
      <c r="W1290" s="875">
        <v>90</v>
      </c>
      <c r="X1290" s="779" t="s">
        <v>112</v>
      </c>
      <c r="Y1290" s="874"/>
      <c r="Z1290" s="874"/>
      <c r="AA1290" s="874"/>
      <c r="AB1290" s="470">
        <v>30</v>
      </c>
      <c r="AC1290" s="470">
        <v>60</v>
      </c>
      <c r="AD1290" s="470">
        <v>10</v>
      </c>
      <c r="AE1290" s="876" t="s">
        <v>122</v>
      </c>
      <c r="AF1290" s="779" t="s">
        <v>114</v>
      </c>
      <c r="AG1290" s="751">
        <v>14</v>
      </c>
      <c r="AH1290" s="610">
        <v>707790.67</v>
      </c>
      <c r="AI1290" s="905">
        <v>0</v>
      </c>
      <c r="AJ1290" s="905">
        <v>0</v>
      </c>
      <c r="AK1290" s="740"/>
      <c r="AL1290" s="741"/>
      <c r="AM1290" s="741"/>
      <c r="AN1290" s="860" t="s">
        <v>115</v>
      </c>
      <c r="AO1290" s="897"/>
      <c r="AP1290" s="779"/>
      <c r="AQ1290" s="779"/>
      <c r="AR1290" s="779"/>
      <c r="AS1290" s="779" t="s">
        <v>4161</v>
      </c>
      <c r="AT1290" s="779" t="s">
        <v>4161</v>
      </c>
      <c r="AU1290" s="779"/>
      <c r="AV1290" s="779"/>
      <c r="AW1290" s="779"/>
      <c r="AX1290" s="779"/>
      <c r="AY1290" s="779"/>
      <c r="AZ1290" s="606" t="s">
        <v>4715</v>
      </c>
      <c r="BA1290" s="752"/>
      <c r="BB1290" s="326"/>
      <c r="BC1290" s="326"/>
      <c r="BD1290" s="106"/>
      <c r="BE1290" s="983">
        <v>1164</v>
      </c>
    </row>
    <row r="1291" spans="1:57" ht="12.95" customHeight="1">
      <c r="A1291" s="1254" t="s">
        <v>8484</v>
      </c>
      <c r="B1291" s="529"/>
      <c r="C1291" s="529"/>
      <c r="D1291" s="961">
        <v>120007875</v>
      </c>
      <c r="E1291" s="1262" t="s">
        <v>8938</v>
      </c>
      <c r="F1291" s="1262" t="s">
        <v>4830</v>
      </c>
      <c r="G1291" s="529"/>
      <c r="H1291" s="529"/>
      <c r="I1291" s="964" t="s">
        <v>399</v>
      </c>
      <c r="J1291" s="964" t="s">
        <v>400</v>
      </c>
      <c r="K1291" s="964" t="s">
        <v>401</v>
      </c>
      <c r="L1291" s="1262" t="s">
        <v>149</v>
      </c>
      <c r="M1291" s="1256" t="s">
        <v>104</v>
      </c>
      <c r="N1291" s="962" t="s">
        <v>120</v>
      </c>
      <c r="O1291" s="1256" t="s">
        <v>83</v>
      </c>
      <c r="P1291" s="963" t="s">
        <v>106</v>
      </c>
      <c r="Q1291" s="964" t="s">
        <v>107</v>
      </c>
      <c r="R1291" s="321" t="s">
        <v>3118</v>
      </c>
      <c r="S1291" s="962" t="s">
        <v>109</v>
      </c>
      <c r="T1291" s="1257" t="s">
        <v>106</v>
      </c>
      <c r="U1291" s="1258" t="s">
        <v>121</v>
      </c>
      <c r="V1291" s="1258" t="s">
        <v>111</v>
      </c>
      <c r="W1291" s="1257">
        <v>90</v>
      </c>
      <c r="X1291" s="1258" t="s">
        <v>112</v>
      </c>
      <c r="Y1291" s="1257"/>
      <c r="Z1291" s="1257"/>
      <c r="AA1291" s="1257"/>
      <c r="AB1291" s="1262">
        <v>30</v>
      </c>
      <c r="AC1291" s="1262">
        <v>60</v>
      </c>
      <c r="AD1291" s="1262">
        <v>10</v>
      </c>
      <c r="AE1291" s="1259" t="s">
        <v>122</v>
      </c>
      <c r="AF1291" s="1258" t="s">
        <v>114</v>
      </c>
      <c r="AG1291" s="1260">
        <v>14</v>
      </c>
      <c r="AH1291" s="531">
        <v>707790.67</v>
      </c>
      <c r="AI1291" s="1261">
        <v>9909069.3800000008</v>
      </c>
      <c r="AJ1291" s="1261">
        <v>11098157.705600003</v>
      </c>
      <c r="AK1291" s="619"/>
      <c r="AL1291" s="620"/>
      <c r="AM1291" s="620"/>
      <c r="AN1291" s="1254" t="s">
        <v>115</v>
      </c>
      <c r="AO1291" s="1258"/>
      <c r="AP1291" s="1258"/>
      <c r="AQ1291" s="1258"/>
      <c r="AR1291" s="1258"/>
      <c r="AS1291" s="1258" t="s">
        <v>4161</v>
      </c>
      <c r="AT1291" s="1258" t="s">
        <v>4161</v>
      </c>
      <c r="AU1291" s="1258"/>
      <c r="AV1291" s="1258"/>
      <c r="AW1291" s="1258"/>
      <c r="AX1291" s="1258"/>
      <c r="AY1291" s="1258"/>
      <c r="AZ1291" s="530" t="s">
        <v>7606</v>
      </c>
      <c r="BA1291" s="1269"/>
      <c r="BB1291" s="254"/>
      <c r="BD1291" s="1" t="e">
        <f>VLOOKUP($F$2877:$F$3305,$E$17:$BE$2871,53,0)</f>
        <v>#VALUE!</v>
      </c>
      <c r="BE1291" s="979" t="e">
        <f>BD1291+0.5</f>
        <v>#VALUE!</v>
      </c>
    </row>
    <row r="1292" spans="1:57" ht="12.95" customHeight="1">
      <c r="A1292" s="40" t="s">
        <v>8484</v>
      </c>
      <c r="B1292" s="260"/>
      <c r="C1292" s="110" t="s">
        <v>3836</v>
      </c>
      <c r="D1292" s="41">
        <v>210013640</v>
      </c>
      <c r="E1292" s="27" t="s">
        <v>4334</v>
      </c>
      <c r="F1292" s="27"/>
      <c r="G1292" s="26"/>
      <c r="H1292" s="260"/>
      <c r="I1292" s="48" t="s">
        <v>455</v>
      </c>
      <c r="J1292" s="48" t="s">
        <v>437</v>
      </c>
      <c r="K1292" s="48" t="s">
        <v>456</v>
      </c>
      <c r="L1292" s="48" t="s">
        <v>402</v>
      </c>
      <c r="M1292" s="166" t="s">
        <v>104</v>
      </c>
      <c r="N1292" s="48" t="s">
        <v>120</v>
      </c>
      <c r="O1292" s="166" t="s">
        <v>83</v>
      </c>
      <c r="P1292" s="166" t="s">
        <v>106</v>
      </c>
      <c r="Q1292" s="48" t="s">
        <v>107</v>
      </c>
      <c r="R1292" s="166" t="s">
        <v>1092</v>
      </c>
      <c r="S1292" s="48" t="s">
        <v>109</v>
      </c>
      <c r="T1292" s="166" t="s">
        <v>106</v>
      </c>
      <c r="U1292" s="48" t="s">
        <v>121</v>
      </c>
      <c r="V1292" s="48" t="s">
        <v>111</v>
      </c>
      <c r="W1292" s="166">
        <v>60</v>
      </c>
      <c r="X1292" s="48" t="s">
        <v>112</v>
      </c>
      <c r="Y1292" s="166"/>
      <c r="Z1292" s="166"/>
      <c r="AA1292" s="166"/>
      <c r="AB1292" s="417">
        <v>30</v>
      </c>
      <c r="AC1292" s="48">
        <v>60</v>
      </c>
      <c r="AD1292" s="48">
        <v>10</v>
      </c>
      <c r="AE1292" s="408" t="s">
        <v>128</v>
      </c>
      <c r="AF1292" s="48" t="s">
        <v>114</v>
      </c>
      <c r="AG1292" s="408">
        <v>160</v>
      </c>
      <c r="AH1292" s="410">
        <v>2350</v>
      </c>
      <c r="AI1292" s="32">
        <v>0</v>
      </c>
      <c r="AJ1292" s="33">
        <f t="shared" ref="AJ1292:AJ1301" si="71">AI1292*1.12</f>
        <v>0</v>
      </c>
      <c r="AK1292" s="35"/>
      <c r="AL1292" s="34"/>
      <c r="AM1292" s="425"/>
      <c r="AN1292" s="40" t="s">
        <v>115</v>
      </c>
      <c r="AO1292" s="1176"/>
      <c r="AP1292" s="48"/>
      <c r="AQ1292" s="48"/>
      <c r="AR1292" s="48"/>
      <c r="AS1292" s="48" t="s">
        <v>4163</v>
      </c>
      <c r="AT1292" s="48" t="s">
        <v>4163</v>
      </c>
      <c r="AU1292" s="48"/>
      <c r="AV1292" s="48"/>
      <c r="AW1292" s="48"/>
      <c r="AX1292" s="48"/>
      <c r="AY1292" s="48"/>
      <c r="AZ1292" s="40" t="s">
        <v>104</v>
      </c>
      <c r="BA1292" s="40" t="s">
        <v>104</v>
      </c>
      <c r="BB1292" s="389" t="s">
        <v>4164</v>
      </c>
      <c r="BC1292" s="389"/>
      <c r="BD1292" s="201"/>
      <c r="BE1292" s="983">
        <v>1165</v>
      </c>
    </row>
    <row r="1293" spans="1:57" s="201" customFormat="1" ht="13.15" customHeight="1">
      <c r="A1293" s="860" t="s">
        <v>8484</v>
      </c>
      <c r="B1293" s="524"/>
      <c r="C1293" s="524"/>
      <c r="D1293" s="873">
        <v>210013640</v>
      </c>
      <c r="E1293" s="521" t="s">
        <v>4837</v>
      </c>
      <c r="F1293" s="521"/>
      <c r="G1293" s="524"/>
      <c r="H1293" s="524"/>
      <c r="I1293" s="782" t="s">
        <v>455</v>
      </c>
      <c r="J1293" s="782" t="s">
        <v>437</v>
      </c>
      <c r="K1293" s="782" t="s">
        <v>456</v>
      </c>
      <c r="L1293" s="470" t="s">
        <v>149</v>
      </c>
      <c r="M1293" s="798" t="s">
        <v>104</v>
      </c>
      <c r="N1293" s="765" t="s">
        <v>120</v>
      </c>
      <c r="O1293" s="798" t="s">
        <v>83</v>
      </c>
      <c r="P1293" s="766" t="s">
        <v>106</v>
      </c>
      <c r="Q1293" s="782" t="s">
        <v>107</v>
      </c>
      <c r="R1293" s="398" t="s">
        <v>2149</v>
      </c>
      <c r="S1293" s="765" t="s">
        <v>109</v>
      </c>
      <c r="T1293" s="874" t="s">
        <v>106</v>
      </c>
      <c r="U1293" s="779" t="s">
        <v>121</v>
      </c>
      <c r="V1293" s="779" t="s">
        <v>111</v>
      </c>
      <c r="W1293" s="875">
        <v>60</v>
      </c>
      <c r="X1293" s="779" t="s">
        <v>112</v>
      </c>
      <c r="Y1293" s="874"/>
      <c r="Z1293" s="874"/>
      <c r="AA1293" s="874"/>
      <c r="AB1293" s="470">
        <v>30</v>
      </c>
      <c r="AC1293" s="470">
        <v>60</v>
      </c>
      <c r="AD1293" s="470">
        <v>10</v>
      </c>
      <c r="AE1293" s="876" t="s">
        <v>128</v>
      </c>
      <c r="AF1293" s="779" t="s">
        <v>114</v>
      </c>
      <c r="AG1293" s="751">
        <v>160</v>
      </c>
      <c r="AH1293" s="751">
        <v>2350</v>
      </c>
      <c r="AI1293" s="739">
        <v>376000</v>
      </c>
      <c r="AJ1293" s="739">
        <f t="shared" si="71"/>
        <v>421120.00000000006</v>
      </c>
      <c r="AK1293" s="740"/>
      <c r="AL1293" s="741"/>
      <c r="AM1293" s="741"/>
      <c r="AN1293" s="860" t="s">
        <v>115</v>
      </c>
      <c r="AO1293" s="779"/>
      <c r="AP1293" s="779"/>
      <c r="AQ1293" s="779"/>
      <c r="AR1293" s="779"/>
      <c r="AS1293" s="779" t="s">
        <v>4163</v>
      </c>
      <c r="AT1293" s="779" t="s">
        <v>4163</v>
      </c>
      <c r="AU1293" s="779"/>
      <c r="AV1293" s="779"/>
      <c r="AW1293" s="779"/>
      <c r="AX1293" s="779"/>
      <c r="AY1293" s="779"/>
      <c r="AZ1293" s="606" t="s">
        <v>4714</v>
      </c>
      <c r="BA1293" s="860" t="s">
        <v>104</v>
      </c>
      <c r="BB1293" s="379"/>
      <c r="BC1293" s="326"/>
      <c r="BD1293" s="106"/>
      <c r="BE1293" s="983">
        <v>1166</v>
      </c>
    </row>
    <row r="1294" spans="1:57" ht="12.95" customHeight="1">
      <c r="A1294" s="40" t="s">
        <v>8484</v>
      </c>
      <c r="B1294" s="260"/>
      <c r="C1294" s="110" t="s">
        <v>3836</v>
      </c>
      <c r="D1294" s="41">
        <v>210013641</v>
      </c>
      <c r="E1294" s="27" t="s">
        <v>4335</v>
      </c>
      <c r="F1294" s="27"/>
      <c r="G1294" s="26"/>
      <c r="H1294" s="260"/>
      <c r="I1294" s="48" t="s">
        <v>459</v>
      </c>
      <c r="J1294" s="48" t="s">
        <v>437</v>
      </c>
      <c r="K1294" s="48" t="s">
        <v>460</v>
      </c>
      <c r="L1294" s="48" t="s">
        <v>402</v>
      </c>
      <c r="M1294" s="166" t="s">
        <v>104</v>
      </c>
      <c r="N1294" s="48" t="s">
        <v>120</v>
      </c>
      <c r="O1294" s="166" t="s">
        <v>83</v>
      </c>
      <c r="P1294" s="166" t="s">
        <v>106</v>
      </c>
      <c r="Q1294" s="48" t="s">
        <v>107</v>
      </c>
      <c r="R1294" s="166" t="s">
        <v>1092</v>
      </c>
      <c r="S1294" s="48" t="s">
        <v>109</v>
      </c>
      <c r="T1294" s="166" t="s">
        <v>106</v>
      </c>
      <c r="U1294" s="48" t="s">
        <v>121</v>
      </c>
      <c r="V1294" s="48" t="s">
        <v>111</v>
      </c>
      <c r="W1294" s="166">
        <v>60</v>
      </c>
      <c r="X1294" s="48" t="s">
        <v>112</v>
      </c>
      <c r="Y1294" s="166"/>
      <c r="Z1294" s="166"/>
      <c r="AA1294" s="166"/>
      <c r="AB1294" s="417">
        <v>30</v>
      </c>
      <c r="AC1294" s="48">
        <v>60</v>
      </c>
      <c r="AD1294" s="48">
        <v>10</v>
      </c>
      <c r="AE1294" s="408" t="s">
        <v>128</v>
      </c>
      <c r="AF1294" s="48" t="s">
        <v>114</v>
      </c>
      <c r="AG1294" s="408">
        <v>105</v>
      </c>
      <c r="AH1294" s="410">
        <v>3150</v>
      </c>
      <c r="AI1294" s="32">
        <v>0</v>
      </c>
      <c r="AJ1294" s="33">
        <f t="shared" si="71"/>
        <v>0</v>
      </c>
      <c r="AK1294" s="35"/>
      <c r="AL1294" s="34"/>
      <c r="AM1294" s="425"/>
      <c r="AN1294" s="40" t="s">
        <v>115</v>
      </c>
      <c r="AO1294" s="1176"/>
      <c r="AP1294" s="48"/>
      <c r="AQ1294" s="48"/>
      <c r="AR1294" s="48"/>
      <c r="AS1294" s="48" t="s">
        <v>4165</v>
      </c>
      <c r="AT1294" s="48" t="s">
        <v>4165</v>
      </c>
      <c r="AU1294" s="48"/>
      <c r="AV1294" s="48"/>
      <c r="AW1294" s="48"/>
      <c r="AX1294" s="48"/>
      <c r="AY1294" s="48"/>
      <c r="AZ1294" s="40" t="s">
        <v>104</v>
      </c>
      <c r="BA1294" s="40" t="s">
        <v>104</v>
      </c>
      <c r="BB1294" s="389" t="s">
        <v>4166</v>
      </c>
      <c r="BC1294" s="389"/>
      <c r="BD1294" s="201"/>
      <c r="BE1294" s="983">
        <v>1167</v>
      </c>
    </row>
    <row r="1295" spans="1:57" ht="12.95" customHeight="1">
      <c r="A1295" s="860" t="s">
        <v>8484</v>
      </c>
      <c r="B1295" s="524"/>
      <c r="C1295" s="524"/>
      <c r="D1295" s="873">
        <v>210013641</v>
      </c>
      <c r="E1295" s="521" t="s">
        <v>4838</v>
      </c>
      <c r="F1295" s="521"/>
      <c r="G1295" s="524"/>
      <c r="H1295" s="524"/>
      <c r="I1295" s="782" t="s">
        <v>459</v>
      </c>
      <c r="J1295" s="782" t="s">
        <v>437</v>
      </c>
      <c r="K1295" s="782" t="s">
        <v>460</v>
      </c>
      <c r="L1295" s="470" t="s">
        <v>149</v>
      </c>
      <c r="M1295" s="798" t="s">
        <v>104</v>
      </c>
      <c r="N1295" s="765" t="s">
        <v>120</v>
      </c>
      <c r="O1295" s="798" t="s">
        <v>83</v>
      </c>
      <c r="P1295" s="766" t="s">
        <v>106</v>
      </c>
      <c r="Q1295" s="782" t="s">
        <v>107</v>
      </c>
      <c r="R1295" s="398" t="s">
        <v>2149</v>
      </c>
      <c r="S1295" s="765" t="s">
        <v>109</v>
      </c>
      <c r="T1295" s="874" t="s">
        <v>106</v>
      </c>
      <c r="U1295" s="779" t="s">
        <v>121</v>
      </c>
      <c r="V1295" s="779" t="s">
        <v>111</v>
      </c>
      <c r="W1295" s="875">
        <v>60</v>
      </c>
      <c r="X1295" s="779" t="s">
        <v>112</v>
      </c>
      <c r="Y1295" s="874"/>
      <c r="Z1295" s="874"/>
      <c r="AA1295" s="874"/>
      <c r="AB1295" s="470">
        <v>30</v>
      </c>
      <c r="AC1295" s="470">
        <v>60</v>
      </c>
      <c r="AD1295" s="470">
        <v>10</v>
      </c>
      <c r="AE1295" s="876" t="s">
        <v>128</v>
      </c>
      <c r="AF1295" s="779" t="s">
        <v>114</v>
      </c>
      <c r="AG1295" s="751">
        <v>105</v>
      </c>
      <c r="AH1295" s="751">
        <v>3150</v>
      </c>
      <c r="AI1295" s="739">
        <v>330750</v>
      </c>
      <c r="AJ1295" s="739">
        <f t="shared" si="71"/>
        <v>370440.00000000006</v>
      </c>
      <c r="AK1295" s="740"/>
      <c r="AL1295" s="741"/>
      <c r="AM1295" s="741"/>
      <c r="AN1295" s="860" t="s">
        <v>115</v>
      </c>
      <c r="AO1295" s="897"/>
      <c r="AP1295" s="779"/>
      <c r="AQ1295" s="779"/>
      <c r="AR1295" s="779"/>
      <c r="AS1295" s="779" t="s">
        <v>4165</v>
      </c>
      <c r="AT1295" s="779" t="s">
        <v>4165</v>
      </c>
      <c r="AU1295" s="779"/>
      <c r="AV1295" s="779"/>
      <c r="AW1295" s="779"/>
      <c r="AX1295" s="779"/>
      <c r="AY1295" s="779"/>
      <c r="AZ1295" s="606" t="s">
        <v>4714</v>
      </c>
      <c r="BA1295" s="860" t="s">
        <v>104</v>
      </c>
      <c r="BB1295" s="326"/>
      <c r="BC1295" s="326"/>
      <c r="BD1295" s="106"/>
      <c r="BE1295" s="983">
        <v>1168</v>
      </c>
    </row>
    <row r="1296" spans="1:57" ht="12.95" customHeight="1">
      <c r="A1296" s="40" t="s">
        <v>8484</v>
      </c>
      <c r="B1296" s="260"/>
      <c r="C1296" s="110" t="s">
        <v>3836</v>
      </c>
      <c r="D1296" s="41">
        <v>210013642</v>
      </c>
      <c r="E1296" s="27" t="s">
        <v>4336</v>
      </c>
      <c r="F1296" s="27"/>
      <c r="G1296" s="26"/>
      <c r="H1296" s="260"/>
      <c r="I1296" s="48" t="s">
        <v>459</v>
      </c>
      <c r="J1296" s="48" t="s">
        <v>437</v>
      </c>
      <c r="K1296" s="48" t="s">
        <v>460</v>
      </c>
      <c r="L1296" s="48" t="s">
        <v>402</v>
      </c>
      <c r="M1296" s="166" t="s">
        <v>104</v>
      </c>
      <c r="N1296" s="48" t="s">
        <v>120</v>
      </c>
      <c r="O1296" s="166" t="s">
        <v>83</v>
      </c>
      <c r="P1296" s="166" t="s">
        <v>106</v>
      </c>
      <c r="Q1296" s="48" t="s">
        <v>107</v>
      </c>
      <c r="R1296" s="166" t="s">
        <v>1092</v>
      </c>
      <c r="S1296" s="48" t="s">
        <v>109</v>
      </c>
      <c r="T1296" s="166" t="s">
        <v>106</v>
      </c>
      <c r="U1296" s="48" t="s">
        <v>121</v>
      </c>
      <c r="V1296" s="48" t="s">
        <v>111</v>
      </c>
      <c r="W1296" s="166">
        <v>60</v>
      </c>
      <c r="X1296" s="48" t="s">
        <v>112</v>
      </c>
      <c r="Y1296" s="166"/>
      <c r="Z1296" s="166"/>
      <c r="AA1296" s="166"/>
      <c r="AB1296" s="417">
        <v>30</v>
      </c>
      <c r="AC1296" s="48">
        <v>60</v>
      </c>
      <c r="AD1296" s="48">
        <v>10</v>
      </c>
      <c r="AE1296" s="408" t="s">
        <v>128</v>
      </c>
      <c r="AF1296" s="48" t="s">
        <v>114</v>
      </c>
      <c r="AG1296" s="408">
        <v>78</v>
      </c>
      <c r="AH1296" s="410">
        <v>5850</v>
      </c>
      <c r="AI1296" s="32">
        <v>0</v>
      </c>
      <c r="AJ1296" s="33">
        <f t="shared" si="71"/>
        <v>0</v>
      </c>
      <c r="AK1296" s="35"/>
      <c r="AL1296" s="34"/>
      <c r="AM1296" s="425"/>
      <c r="AN1296" s="40" t="s">
        <v>115</v>
      </c>
      <c r="AO1296" s="48"/>
      <c r="AP1296" s="48"/>
      <c r="AQ1296" s="48"/>
      <c r="AR1296" s="48"/>
      <c r="AS1296" s="48" t="s">
        <v>4167</v>
      </c>
      <c r="AT1296" s="48" t="s">
        <v>4167</v>
      </c>
      <c r="AU1296" s="48"/>
      <c r="AV1296" s="48"/>
      <c r="AW1296" s="48"/>
      <c r="AX1296" s="48"/>
      <c r="AY1296" s="48"/>
      <c r="AZ1296" s="40" t="s">
        <v>104</v>
      </c>
      <c r="BA1296" s="40" t="s">
        <v>104</v>
      </c>
      <c r="BB1296" s="389" t="s">
        <v>4168</v>
      </c>
      <c r="BC1296" s="389"/>
      <c r="BD1296" s="201"/>
      <c r="BE1296" s="983">
        <v>1169</v>
      </c>
    </row>
    <row r="1297" spans="1:57" ht="12.95" customHeight="1">
      <c r="A1297" s="860" t="s">
        <v>8484</v>
      </c>
      <c r="B1297" s="524"/>
      <c r="C1297" s="524"/>
      <c r="D1297" s="873">
        <v>210013642</v>
      </c>
      <c r="E1297" s="521" t="s">
        <v>4839</v>
      </c>
      <c r="F1297" s="521"/>
      <c r="G1297" s="524"/>
      <c r="H1297" s="524"/>
      <c r="I1297" s="782" t="s">
        <v>459</v>
      </c>
      <c r="J1297" s="782" t="s">
        <v>437</v>
      </c>
      <c r="K1297" s="782" t="s">
        <v>460</v>
      </c>
      <c r="L1297" s="470" t="s">
        <v>149</v>
      </c>
      <c r="M1297" s="798" t="s">
        <v>104</v>
      </c>
      <c r="N1297" s="765" t="s">
        <v>120</v>
      </c>
      <c r="O1297" s="798" t="s">
        <v>83</v>
      </c>
      <c r="P1297" s="766" t="s">
        <v>106</v>
      </c>
      <c r="Q1297" s="782" t="s">
        <v>107</v>
      </c>
      <c r="R1297" s="398" t="s">
        <v>2149</v>
      </c>
      <c r="S1297" s="765" t="s">
        <v>109</v>
      </c>
      <c r="T1297" s="874" t="s">
        <v>106</v>
      </c>
      <c r="U1297" s="779" t="s">
        <v>121</v>
      </c>
      <c r="V1297" s="779" t="s">
        <v>111</v>
      </c>
      <c r="W1297" s="875">
        <v>60</v>
      </c>
      <c r="X1297" s="779" t="s">
        <v>112</v>
      </c>
      <c r="Y1297" s="874"/>
      <c r="Z1297" s="874"/>
      <c r="AA1297" s="874"/>
      <c r="AB1297" s="470">
        <v>30</v>
      </c>
      <c r="AC1297" s="470">
        <v>60</v>
      </c>
      <c r="AD1297" s="470">
        <v>10</v>
      </c>
      <c r="AE1297" s="876" t="s">
        <v>128</v>
      </c>
      <c r="AF1297" s="779" t="s">
        <v>114</v>
      </c>
      <c r="AG1297" s="751">
        <v>78</v>
      </c>
      <c r="AH1297" s="751">
        <v>5850</v>
      </c>
      <c r="AI1297" s="739">
        <v>456300</v>
      </c>
      <c r="AJ1297" s="739">
        <f t="shared" si="71"/>
        <v>511056.00000000006</v>
      </c>
      <c r="AK1297" s="740"/>
      <c r="AL1297" s="741"/>
      <c r="AM1297" s="741"/>
      <c r="AN1297" s="860" t="s">
        <v>115</v>
      </c>
      <c r="AO1297" s="779"/>
      <c r="AP1297" s="779"/>
      <c r="AQ1297" s="779"/>
      <c r="AR1297" s="779"/>
      <c r="AS1297" s="779" t="s">
        <v>4167</v>
      </c>
      <c r="AT1297" s="779" t="s">
        <v>4167</v>
      </c>
      <c r="AU1297" s="779"/>
      <c r="AV1297" s="779"/>
      <c r="AW1297" s="779"/>
      <c r="AX1297" s="779"/>
      <c r="AY1297" s="779"/>
      <c r="AZ1297" s="606" t="s">
        <v>4714</v>
      </c>
      <c r="BA1297" s="860" t="s">
        <v>104</v>
      </c>
      <c r="BB1297" s="326"/>
      <c r="BC1297" s="326"/>
      <c r="BD1297" s="106"/>
      <c r="BE1297" s="983">
        <v>1170</v>
      </c>
    </row>
    <row r="1298" spans="1:57" ht="12.95" customHeight="1">
      <c r="A1298" s="40" t="s">
        <v>8484</v>
      </c>
      <c r="B1298" s="260"/>
      <c r="C1298" s="110" t="s">
        <v>3836</v>
      </c>
      <c r="D1298" s="41">
        <v>210000231</v>
      </c>
      <c r="E1298" s="27" t="s">
        <v>4337</v>
      </c>
      <c r="F1298" s="27"/>
      <c r="G1298" s="26"/>
      <c r="H1298" s="260"/>
      <c r="I1298" s="48" t="s">
        <v>1702</v>
      </c>
      <c r="J1298" s="48" t="s">
        <v>437</v>
      </c>
      <c r="K1298" s="48" t="s">
        <v>1925</v>
      </c>
      <c r="L1298" s="48" t="s">
        <v>402</v>
      </c>
      <c r="M1298" s="166" t="s">
        <v>104</v>
      </c>
      <c r="N1298" s="48" t="s">
        <v>120</v>
      </c>
      <c r="O1298" s="166" t="s">
        <v>83</v>
      </c>
      <c r="P1298" s="166" t="s">
        <v>106</v>
      </c>
      <c r="Q1298" s="48" t="s">
        <v>107</v>
      </c>
      <c r="R1298" s="166" t="s">
        <v>1092</v>
      </c>
      <c r="S1298" s="48" t="s">
        <v>109</v>
      </c>
      <c r="T1298" s="166" t="s">
        <v>106</v>
      </c>
      <c r="U1298" s="48" t="s">
        <v>121</v>
      </c>
      <c r="V1298" s="48" t="s">
        <v>111</v>
      </c>
      <c r="W1298" s="166">
        <v>60</v>
      </c>
      <c r="X1298" s="48" t="s">
        <v>112</v>
      </c>
      <c r="Y1298" s="166"/>
      <c r="Z1298" s="166"/>
      <c r="AA1298" s="166"/>
      <c r="AB1298" s="417">
        <v>30</v>
      </c>
      <c r="AC1298" s="48">
        <v>60</v>
      </c>
      <c r="AD1298" s="48">
        <v>10</v>
      </c>
      <c r="AE1298" s="408" t="s">
        <v>128</v>
      </c>
      <c r="AF1298" s="48" t="s">
        <v>114</v>
      </c>
      <c r="AG1298" s="408">
        <v>120</v>
      </c>
      <c r="AH1298" s="410">
        <v>35403.5</v>
      </c>
      <c r="AI1298" s="32">
        <v>0</v>
      </c>
      <c r="AJ1298" s="33">
        <f t="shared" si="71"/>
        <v>0</v>
      </c>
      <c r="AK1298" s="35"/>
      <c r="AL1298" s="34"/>
      <c r="AM1298" s="425"/>
      <c r="AN1298" s="40" t="s">
        <v>115</v>
      </c>
      <c r="AO1298" s="1176"/>
      <c r="AP1298" s="48"/>
      <c r="AQ1298" s="48"/>
      <c r="AR1298" s="48"/>
      <c r="AS1298" s="48" t="s">
        <v>4169</v>
      </c>
      <c r="AT1298" s="48" t="s">
        <v>4169</v>
      </c>
      <c r="AU1298" s="48"/>
      <c r="AV1298" s="48"/>
      <c r="AW1298" s="48"/>
      <c r="AX1298" s="48"/>
      <c r="AY1298" s="48"/>
      <c r="AZ1298" s="40" t="s">
        <v>104</v>
      </c>
      <c r="BA1298" s="40" t="s">
        <v>104</v>
      </c>
      <c r="BB1298" s="389" t="s">
        <v>4170</v>
      </c>
      <c r="BC1298" s="389"/>
      <c r="BD1298" s="201"/>
      <c r="BE1298" s="983">
        <v>1171</v>
      </c>
    </row>
    <row r="1299" spans="1:57" ht="12.95" customHeight="1">
      <c r="A1299" s="860" t="s">
        <v>8484</v>
      </c>
      <c r="B1299" s="524"/>
      <c r="C1299" s="524"/>
      <c r="D1299" s="873">
        <v>210000231</v>
      </c>
      <c r="E1299" s="521" t="s">
        <v>4840</v>
      </c>
      <c r="F1299" s="521"/>
      <c r="G1299" s="524"/>
      <c r="H1299" s="524"/>
      <c r="I1299" s="782" t="s">
        <v>1702</v>
      </c>
      <c r="J1299" s="782" t="s">
        <v>437</v>
      </c>
      <c r="K1299" s="782" t="s">
        <v>1925</v>
      </c>
      <c r="L1299" s="470" t="s">
        <v>149</v>
      </c>
      <c r="M1299" s="798" t="s">
        <v>104</v>
      </c>
      <c r="N1299" s="765" t="s">
        <v>120</v>
      </c>
      <c r="O1299" s="798" t="s">
        <v>83</v>
      </c>
      <c r="P1299" s="766" t="s">
        <v>106</v>
      </c>
      <c r="Q1299" s="782" t="s">
        <v>107</v>
      </c>
      <c r="R1299" s="398" t="s">
        <v>2149</v>
      </c>
      <c r="S1299" s="765" t="s">
        <v>109</v>
      </c>
      <c r="T1299" s="874" t="s">
        <v>106</v>
      </c>
      <c r="U1299" s="779" t="s">
        <v>121</v>
      </c>
      <c r="V1299" s="779" t="s">
        <v>111</v>
      </c>
      <c r="W1299" s="875">
        <v>60</v>
      </c>
      <c r="X1299" s="779" t="s">
        <v>112</v>
      </c>
      <c r="Y1299" s="874"/>
      <c r="Z1299" s="874"/>
      <c r="AA1299" s="874"/>
      <c r="AB1299" s="470">
        <v>30</v>
      </c>
      <c r="AC1299" s="470">
        <v>60</v>
      </c>
      <c r="AD1299" s="470">
        <v>10</v>
      </c>
      <c r="AE1299" s="876" t="s">
        <v>128</v>
      </c>
      <c r="AF1299" s="779" t="s">
        <v>114</v>
      </c>
      <c r="AG1299" s="751">
        <v>120</v>
      </c>
      <c r="AH1299" s="751">
        <v>35403.5</v>
      </c>
      <c r="AI1299" s="739">
        <v>4248420</v>
      </c>
      <c r="AJ1299" s="739">
        <f t="shared" si="71"/>
        <v>4758230.4000000004</v>
      </c>
      <c r="AK1299" s="740"/>
      <c r="AL1299" s="741"/>
      <c r="AM1299" s="741"/>
      <c r="AN1299" s="860" t="s">
        <v>115</v>
      </c>
      <c r="AO1299" s="897"/>
      <c r="AP1299" s="779"/>
      <c r="AQ1299" s="779"/>
      <c r="AR1299" s="779"/>
      <c r="AS1299" s="779" t="s">
        <v>4169</v>
      </c>
      <c r="AT1299" s="779" t="s">
        <v>4169</v>
      </c>
      <c r="AU1299" s="779"/>
      <c r="AV1299" s="779"/>
      <c r="AW1299" s="779"/>
      <c r="AX1299" s="779"/>
      <c r="AY1299" s="779"/>
      <c r="AZ1299" s="606" t="s">
        <v>4714</v>
      </c>
      <c r="BA1299" s="860" t="s">
        <v>104</v>
      </c>
      <c r="BB1299" s="326"/>
      <c r="BC1299" s="326"/>
      <c r="BD1299" s="106"/>
      <c r="BE1299" s="983">
        <v>1172</v>
      </c>
    </row>
    <row r="1300" spans="1:57" ht="12.95" customHeight="1">
      <c r="A1300" s="40" t="s">
        <v>8484</v>
      </c>
      <c r="B1300" s="260"/>
      <c r="C1300" s="110" t="s">
        <v>3836</v>
      </c>
      <c r="D1300" s="41">
        <v>210012882</v>
      </c>
      <c r="E1300" s="27" t="s">
        <v>4338</v>
      </c>
      <c r="F1300" s="27"/>
      <c r="G1300" s="26"/>
      <c r="H1300" s="260"/>
      <c r="I1300" s="48" t="s">
        <v>1687</v>
      </c>
      <c r="J1300" s="48" t="s">
        <v>437</v>
      </c>
      <c r="K1300" s="48" t="s">
        <v>1895</v>
      </c>
      <c r="L1300" s="48" t="s">
        <v>402</v>
      </c>
      <c r="M1300" s="166" t="s">
        <v>104</v>
      </c>
      <c r="N1300" s="48" t="s">
        <v>120</v>
      </c>
      <c r="O1300" s="166" t="s">
        <v>83</v>
      </c>
      <c r="P1300" s="166" t="s">
        <v>106</v>
      </c>
      <c r="Q1300" s="48" t="s">
        <v>107</v>
      </c>
      <c r="R1300" s="166" t="s">
        <v>1092</v>
      </c>
      <c r="S1300" s="48" t="s">
        <v>109</v>
      </c>
      <c r="T1300" s="166" t="s">
        <v>106</v>
      </c>
      <c r="U1300" s="48" t="s">
        <v>121</v>
      </c>
      <c r="V1300" s="48" t="s">
        <v>111</v>
      </c>
      <c r="W1300" s="166">
        <v>60</v>
      </c>
      <c r="X1300" s="48" t="s">
        <v>112</v>
      </c>
      <c r="Y1300" s="166"/>
      <c r="Z1300" s="166"/>
      <c r="AA1300" s="166"/>
      <c r="AB1300" s="417">
        <v>30</v>
      </c>
      <c r="AC1300" s="48">
        <v>60</v>
      </c>
      <c r="AD1300" s="48">
        <v>10</v>
      </c>
      <c r="AE1300" s="408" t="s">
        <v>128</v>
      </c>
      <c r="AF1300" s="48" t="s">
        <v>114</v>
      </c>
      <c r="AG1300" s="408">
        <v>196</v>
      </c>
      <c r="AH1300" s="410">
        <v>12060</v>
      </c>
      <c r="AI1300" s="32">
        <v>0</v>
      </c>
      <c r="AJ1300" s="33">
        <f t="shared" si="71"/>
        <v>0</v>
      </c>
      <c r="AK1300" s="35"/>
      <c r="AL1300" s="34"/>
      <c r="AM1300" s="425"/>
      <c r="AN1300" s="40" t="s">
        <v>115</v>
      </c>
      <c r="AO1300" s="48"/>
      <c r="AP1300" s="48"/>
      <c r="AQ1300" s="48"/>
      <c r="AR1300" s="48"/>
      <c r="AS1300" s="48" t="s">
        <v>4171</v>
      </c>
      <c r="AT1300" s="48" t="s">
        <v>4171</v>
      </c>
      <c r="AU1300" s="48"/>
      <c r="AV1300" s="48"/>
      <c r="AW1300" s="48"/>
      <c r="AX1300" s="48"/>
      <c r="AY1300" s="48"/>
      <c r="AZ1300" s="40" t="s">
        <v>104</v>
      </c>
      <c r="BA1300" s="40" t="s">
        <v>104</v>
      </c>
      <c r="BB1300" s="389" t="s">
        <v>4172</v>
      </c>
      <c r="BC1300" s="389"/>
      <c r="BD1300" s="201"/>
      <c r="BE1300" s="983">
        <v>1173</v>
      </c>
    </row>
    <row r="1301" spans="1:57" ht="12.95" customHeight="1">
      <c r="A1301" s="860" t="s">
        <v>8484</v>
      </c>
      <c r="B1301" s="524"/>
      <c r="C1301" s="524"/>
      <c r="D1301" s="873">
        <v>210012882</v>
      </c>
      <c r="E1301" s="521" t="s">
        <v>4841</v>
      </c>
      <c r="F1301" s="521"/>
      <c r="G1301" s="524"/>
      <c r="H1301" s="524"/>
      <c r="I1301" s="782" t="s">
        <v>1687</v>
      </c>
      <c r="J1301" s="782" t="s">
        <v>437</v>
      </c>
      <c r="K1301" s="782" t="s">
        <v>1895</v>
      </c>
      <c r="L1301" s="470" t="s">
        <v>149</v>
      </c>
      <c r="M1301" s="798" t="s">
        <v>104</v>
      </c>
      <c r="N1301" s="765" t="s">
        <v>120</v>
      </c>
      <c r="O1301" s="798" t="s">
        <v>83</v>
      </c>
      <c r="P1301" s="766" t="s">
        <v>106</v>
      </c>
      <c r="Q1301" s="782" t="s">
        <v>107</v>
      </c>
      <c r="R1301" s="398" t="s">
        <v>2149</v>
      </c>
      <c r="S1301" s="765" t="s">
        <v>109</v>
      </c>
      <c r="T1301" s="874" t="s">
        <v>106</v>
      </c>
      <c r="U1301" s="779" t="s">
        <v>121</v>
      </c>
      <c r="V1301" s="779" t="s">
        <v>111</v>
      </c>
      <c r="W1301" s="875">
        <v>60</v>
      </c>
      <c r="X1301" s="779" t="s">
        <v>112</v>
      </c>
      <c r="Y1301" s="874"/>
      <c r="Z1301" s="874"/>
      <c r="AA1301" s="874"/>
      <c r="AB1301" s="470">
        <v>30</v>
      </c>
      <c r="AC1301" s="470">
        <v>60</v>
      </c>
      <c r="AD1301" s="470">
        <v>10</v>
      </c>
      <c r="AE1301" s="876" t="s">
        <v>128</v>
      </c>
      <c r="AF1301" s="779" t="s">
        <v>114</v>
      </c>
      <c r="AG1301" s="751">
        <v>196</v>
      </c>
      <c r="AH1301" s="751">
        <v>12060</v>
      </c>
      <c r="AI1301" s="739">
        <v>2363760</v>
      </c>
      <c r="AJ1301" s="739">
        <f t="shared" si="71"/>
        <v>2647411.2000000002</v>
      </c>
      <c r="AK1301" s="740"/>
      <c r="AL1301" s="741"/>
      <c r="AM1301" s="741"/>
      <c r="AN1301" s="860" t="s">
        <v>115</v>
      </c>
      <c r="AO1301" s="779"/>
      <c r="AP1301" s="779"/>
      <c r="AQ1301" s="779"/>
      <c r="AR1301" s="779"/>
      <c r="AS1301" s="779" t="s">
        <v>4171</v>
      </c>
      <c r="AT1301" s="779" t="s">
        <v>4171</v>
      </c>
      <c r="AU1301" s="779"/>
      <c r="AV1301" s="779"/>
      <c r="AW1301" s="779"/>
      <c r="AX1301" s="779"/>
      <c r="AY1301" s="779"/>
      <c r="AZ1301" s="606" t="s">
        <v>4714</v>
      </c>
      <c r="BA1301" s="860" t="s">
        <v>104</v>
      </c>
      <c r="BB1301" s="326"/>
      <c r="BC1301" s="326"/>
      <c r="BD1301" s="106"/>
      <c r="BE1301" s="983">
        <v>1174</v>
      </c>
    </row>
    <row r="1302" spans="1:57" ht="12.95" customHeight="1">
      <c r="A1302" s="877" t="s">
        <v>8484</v>
      </c>
      <c r="B1302" s="379"/>
      <c r="C1302" s="110" t="s">
        <v>3836</v>
      </c>
      <c r="D1302" s="878">
        <v>210013670</v>
      </c>
      <c r="E1302" s="489" t="s">
        <v>4339</v>
      </c>
      <c r="F1302" s="489"/>
      <c r="G1302" s="379"/>
      <c r="H1302" s="379"/>
      <c r="I1302" s="171" t="s">
        <v>466</v>
      </c>
      <c r="J1302" s="171" t="s">
        <v>437</v>
      </c>
      <c r="K1302" s="171" t="s">
        <v>467</v>
      </c>
      <c r="L1302" s="489" t="s">
        <v>402</v>
      </c>
      <c r="M1302" s="879" t="s">
        <v>104</v>
      </c>
      <c r="N1302" s="757" t="s">
        <v>120</v>
      </c>
      <c r="O1302" s="879" t="s">
        <v>83</v>
      </c>
      <c r="P1302" s="167" t="s">
        <v>106</v>
      </c>
      <c r="Q1302" s="171" t="s">
        <v>107</v>
      </c>
      <c r="R1302" s="77" t="s">
        <v>1092</v>
      </c>
      <c r="S1302" s="757" t="s">
        <v>109</v>
      </c>
      <c r="T1302" s="167" t="s">
        <v>106</v>
      </c>
      <c r="U1302" s="171" t="s">
        <v>121</v>
      </c>
      <c r="V1302" s="171" t="s">
        <v>111</v>
      </c>
      <c r="W1302" s="167">
        <v>60</v>
      </c>
      <c r="X1302" s="171" t="s">
        <v>112</v>
      </c>
      <c r="Y1302" s="575"/>
      <c r="Z1302" s="575"/>
      <c r="AA1302" s="575"/>
      <c r="AB1302" s="880">
        <v>30</v>
      </c>
      <c r="AC1302" s="171">
        <v>60</v>
      </c>
      <c r="AD1302" s="171">
        <v>10</v>
      </c>
      <c r="AE1302" s="579" t="s">
        <v>122</v>
      </c>
      <c r="AF1302" s="574" t="s">
        <v>114</v>
      </c>
      <c r="AG1302" s="172">
        <v>20</v>
      </c>
      <c r="AH1302" s="151">
        <v>342293.33</v>
      </c>
      <c r="AI1302" s="67">
        <v>0</v>
      </c>
      <c r="AJ1302" s="67">
        <v>0</v>
      </c>
      <c r="AK1302" s="33"/>
      <c r="AL1302" s="492"/>
      <c r="AM1302" s="881"/>
      <c r="AN1302" s="877" t="s">
        <v>115</v>
      </c>
      <c r="AO1302" s="574"/>
      <c r="AP1302" s="574"/>
      <c r="AQ1302" s="574"/>
      <c r="AR1302" s="574"/>
      <c r="AS1302" s="574" t="s">
        <v>4173</v>
      </c>
      <c r="AT1302" s="574" t="s">
        <v>4173</v>
      </c>
      <c r="AU1302" s="574"/>
      <c r="AV1302" s="574"/>
      <c r="AW1302" s="574"/>
      <c r="AX1302" s="574"/>
      <c r="AY1302" s="574"/>
      <c r="AZ1302" s="747" t="s">
        <v>3906</v>
      </c>
      <c r="BA1302" s="747" t="s">
        <v>5006</v>
      </c>
      <c r="BB1302" s="326"/>
      <c r="BC1302" s="326"/>
      <c r="BD1302" s="326"/>
      <c r="BE1302" s="983">
        <v>1175</v>
      </c>
    </row>
    <row r="1303" spans="1:57" ht="12.95" customHeight="1">
      <c r="A1303" s="24" t="s">
        <v>1186</v>
      </c>
      <c r="B1303" s="260"/>
      <c r="C1303" s="260"/>
      <c r="D1303" s="25">
        <v>110000320</v>
      </c>
      <c r="E1303" s="644" t="s">
        <v>4588</v>
      </c>
      <c r="F1303" s="644"/>
      <c r="G1303" s="260"/>
      <c r="H1303" s="260"/>
      <c r="I1303" s="26" t="s">
        <v>4553</v>
      </c>
      <c r="J1303" s="26" t="s">
        <v>943</v>
      </c>
      <c r="K1303" s="26" t="s">
        <v>943</v>
      </c>
      <c r="L1303" s="26" t="s">
        <v>149</v>
      </c>
      <c r="M1303" s="393"/>
      <c r="N1303" s="158" t="s">
        <v>120</v>
      </c>
      <c r="O1303" s="159" t="s">
        <v>83</v>
      </c>
      <c r="P1303" s="28" t="s">
        <v>106</v>
      </c>
      <c r="Q1303" s="26" t="s">
        <v>107</v>
      </c>
      <c r="R1303" s="28" t="s">
        <v>2149</v>
      </c>
      <c r="S1303" s="26" t="s">
        <v>109</v>
      </c>
      <c r="T1303" s="28" t="s">
        <v>106</v>
      </c>
      <c r="U1303" s="26" t="s">
        <v>121</v>
      </c>
      <c r="V1303" s="26" t="s">
        <v>111</v>
      </c>
      <c r="W1303" s="28">
        <v>90</v>
      </c>
      <c r="X1303" s="26" t="s">
        <v>112</v>
      </c>
      <c r="Y1303" s="28"/>
      <c r="Z1303" s="28"/>
      <c r="AA1303" s="28"/>
      <c r="AB1303" s="346">
        <v>30</v>
      </c>
      <c r="AC1303" s="585">
        <v>60</v>
      </c>
      <c r="AD1303" s="586">
        <v>10</v>
      </c>
      <c r="AE1303" s="31" t="s">
        <v>128</v>
      </c>
      <c r="AF1303" s="26" t="s">
        <v>114</v>
      </c>
      <c r="AG1303" s="31">
        <v>7</v>
      </c>
      <c r="AH1303" s="39">
        <v>11776415</v>
      </c>
      <c r="AI1303" s="33">
        <v>82434905</v>
      </c>
      <c r="AJ1303" s="414">
        <f>AI1303*1.12</f>
        <v>92327093.600000009</v>
      </c>
      <c r="AK1303" s="35"/>
      <c r="AL1303" s="34"/>
      <c r="AM1303" s="34"/>
      <c r="AN1303" s="24" t="s">
        <v>115</v>
      </c>
      <c r="AO1303" s="26"/>
      <c r="AP1303" s="26"/>
      <c r="AQ1303" s="26"/>
      <c r="AR1303" s="26"/>
      <c r="AS1303" s="26" t="s">
        <v>4554</v>
      </c>
      <c r="AT1303" s="26"/>
      <c r="AU1303" s="26"/>
      <c r="AV1303" s="26"/>
      <c r="AW1303" s="26"/>
      <c r="AX1303" s="26"/>
      <c r="AY1303" s="26"/>
      <c r="AZ1303" s="30" t="s">
        <v>4555</v>
      </c>
      <c r="BA1303" s="30"/>
      <c r="BB1303" s="203"/>
      <c r="BC1303" s="201"/>
      <c r="BD1303" s="201"/>
      <c r="BE1303" s="983">
        <v>1176</v>
      </c>
    </row>
    <row r="1304" spans="1:57" ht="12.95" customHeight="1">
      <c r="A1304" s="395" t="s">
        <v>1186</v>
      </c>
      <c r="B1304" s="524"/>
      <c r="C1304" s="524" t="s">
        <v>2124</v>
      </c>
      <c r="D1304" s="882">
        <v>120003300</v>
      </c>
      <c r="E1304" s="883" t="s">
        <v>5009</v>
      </c>
      <c r="F1304" s="883"/>
      <c r="G1304" s="524"/>
      <c r="H1304" s="524"/>
      <c r="I1304" s="738" t="s">
        <v>1193</v>
      </c>
      <c r="J1304" s="738" t="s">
        <v>5010</v>
      </c>
      <c r="K1304" s="738" t="s">
        <v>5011</v>
      </c>
      <c r="L1304" s="64" t="s">
        <v>402</v>
      </c>
      <c r="M1304" s="97" t="s">
        <v>2124</v>
      </c>
      <c r="N1304" s="97" t="s">
        <v>120</v>
      </c>
      <c r="O1304" s="64" t="s">
        <v>83</v>
      </c>
      <c r="P1304" s="774" t="s">
        <v>1033</v>
      </c>
      <c r="Q1304" s="738" t="s">
        <v>3148</v>
      </c>
      <c r="R1304" s="398" t="s">
        <v>2149</v>
      </c>
      <c r="S1304" s="884" t="s">
        <v>109</v>
      </c>
      <c r="T1304" s="774" t="s">
        <v>106</v>
      </c>
      <c r="U1304" s="738" t="s">
        <v>121</v>
      </c>
      <c r="V1304" s="738" t="s">
        <v>111</v>
      </c>
      <c r="W1304" s="774">
        <v>60</v>
      </c>
      <c r="X1304" s="738" t="s">
        <v>112</v>
      </c>
      <c r="Y1304" s="774"/>
      <c r="Z1304" s="774"/>
      <c r="AA1304" s="774"/>
      <c r="AB1304" s="470">
        <v>30</v>
      </c>
      <c r="AC1304" s="470">
        <v>60</v>
      </c>
      <c r="AD1304" s="470">
        <v>10</v>
      </c>
      <c r="AE1304" s="885" t="s">
        <v>122</v>
      </c>
      <c r="AF1304" s="738" t="s">
        <v>114</v>
      </c>
      <c r="AG1304" s="745">
        <v>3</v>
      </c>
      <c r="AH1304" s="745">
        <v>521277.15</v>
      </c>
      <c r="AI1304" s="739">
        <v>1563831.4500000002</v>
      </c>
      <c r="AJ1304" s="739">
        <f>AI1304*1.12</f>
        <v>1751491.2240000004</v>
      </c>
      <c r="AK1304" s="740"/>
      <c r="AL1304" s="741"/>
      <c r="AM1304" s="741"/>
      <c r="AN1304" s="746" t="s">
        <v>1035</v>
      </c>
      <c r="AO1304" s="738"/>
      <c r="AP1304" s="738"/>
      <c r="AQ1304" s="738"/>
      <c r="AR1304" s="738"/>
      <c r="AS1304" s="770" t="s">
        <v>5012</v>
      </c>
      <c r="AT1304" s="770"/>
      <c r="AU1304" s="36"/>
      <c r="AV1304" s="770"/>
      <c r="AW1304" s="770"/>
      <c r="AX1304" s="770"/>
      <c r="AY1304" s="770"/>
      <c r="AZ1304" s="395" t="s">
        <v>4555</v>
      </c>
      <c r="BA1304" s="770"/>
      <c r="BE1304" s="983">
        <v>1177</v>
      </c>
    </row>
    <row r="1305" spans="1:57" ht="12.95" customHeight="1">
      <c r="A1305" s="395" t="s">
        <v>1186</v>
      </c>
      <c r="B1305" s="524"/>
      <c r="C1305" s="524" t="s">
        <v>2124</v>
      </c>
      <c r="D1305" s="882">
        <v>120007885</v>
      </c>
      <c r="E1305" s="883" t="s">
        <v>5013</v>
      </c>
      <c r="F1305" s="883"/>
      <c r="G1305" s="524"/>
      <c r="H1305" s="524"/>
      <c r="I1305" s="738" t="s">
        <v>1193</v>
      </c>
      <c r="J1305" s="738" t="s">
        <v>5010</v>
      </c>
      <c r="K1305" s="738" t="s">
        <v>5011</v>
      </c>
      <c r="L1305" s="64" t="s">
        <v>402</v>
      </c>
      <c r="M1305" s="97" t="s">
        <v>2124</v>
      </c>
      <c r="N1305" s="97" t="s">
        <v>120</v>
      </c>
      <c r="O1305" s="64" t="s">
        <v>83</v>
      </c>
      <c r="P1305" s="774" t="s">
        <v>1033</v>
      </c>
      <c r="Q1305" s="738" t="s">
        <v>3148</v>
      </c>
      <c r="R1305" s="398" t="s">
        <v>2149</v>
      </c>
      <c r="S1305" s="884" t="s">
        <v>109</v>
      </c>
      <c r="T1305" s="774" t="s">
        <v>106</v>
      </c>
      <c r="U1305" s="738" t="s">
        <v>121</v>
      </c>
      <c r="V1305" s="738" t="s">
        <v>111</v>
      </c>
      <c r="W1305" s="774">
        <v>60</v>
      </c>
      <c r="X1305" s="738" t="s">
        <v>112</v>
      </c>
      <c r="Y1305" s="774"/>
      <c r="Z1305" s="774"/>
      <c r="AA1305" s="774"/>
      <c r="AB1305" s="470">
        <v>30</v>
      </c>
      <c r="AC1305" s="470">
        <v>60</v>
      </c>
      <c r="AD1305" s="470">
        <v>10</v>
      </c>
      <c r="AE1305" s="885" t="s">
        <v>122</v>
      </c>
      <c r="AF1305" s="738" t="s">
        <v>114</v>
      </c>
      <c r="AG1305" s="745">
        <v>3</v>
      </c>
      <c r="AH1305" s="745">
        <v>1985000</v>
      </c>
      <c r="AI1305" s="739">
        <v>5955000</v>
      </c>
      <c r="AJ1305" s="739">
        <f>AI1305*1.12</f>
        <v>6669600.0000000009</v>
      </c>
      <c r="AK1305" s="740"/>
      <c r="AL1305" s="741"/>
      <c r="AM1305" s="741"/>
      <c r="AN1305" s="746" t="s">
        <v>1035</v>
      </c>
      <c r="AO1305" s="738"/>
      <c r="AP1305" s="738"/>
      <c r="AQ1305" s="738"/>
      <c r="AR1305" s="738"/>
      <c r="AS1305" s="770" t="s">
        <v>5014</v>
      </c>
      <c r="AT1305" s="770"/>
      <c r="AU1305" s="36"/>
      <c r="AV1305" s="770"/>
      <c r="AW1305" s="770"/>
      <c r="AX1305" s="770"/>
      <c r="AY1305" s="770"/>
      <c r="AZ1305" s="395" t="s">
        <v>4555</v>
      </c>
      <c r="BA1305" s="770"/>
      <c r="BB1305" s="254"/>
      <c r="BE1305" s="983">
        <v>1178</v>
      </c>
    </row>
    <row r="1306" spans="1:57" ht="12.95" customHeight="1">
      <c r="A1306" s="398" t="s">
        <v>5015</v>
      </c>
      <c r="B1306" s="524"/>
      <c r="C1306" s="524"/>
      <c r="D1306" s="98">
        <v>120011536</v>
      </c>
      <c r="E1306" s="883" t="s">
        <v>5016</v>
      </c>
      <c r="F1306" s="883"/>
      <c r="G1306" s="524"/>
      <c r="H1306" s="524"/>
      <c r="I1306" s="36" t="s">
        <v>5017</v>
      </c>
      <c r="J1306" s="36" t="s">
        <v>5018</v>
      </c>
      <c r="K1306" s="36" t="s">
        <v>2490</v>
      </c>
      <c r="L1306" s="64" t="s">
        <v>149</v>
      </c>
      <c r="M1306" s="217"/>
      <c r="N1306" s="131"/>
      <c r="O1306" s="64" t="s">
        <v>105</v>
      </c>
      <c r="P1306" s="36" t="s">
        <v>106</v>
      </c>
      <c r="Q1306" s="395" t="s">
        <v>107</v>
      </c>
      <c r="R1306" s="398" t="s">
        <v>2149</v>
      </c>
      <c r="S1306" s="64" t="s">
        <v>109</v>
      </c>
      <c r="T1306" s="36" t="s">
        <v>106</v>
      </c>
      <c r="U1306" s="36" t="s">
        <v>121</v>
      </c>
      <c r="V1306" s="395" t="s">
        <v>111</v>
      </c>
      <c r="W1306" s="36">
        <v>60</v>
      </c>
      <c r="X1306" s="395" t="s">
        <v>112</v>
      </c>
      <c r="Y1306" s="395"/>
      <c r="Z1306" s="395"/>
      <c r="AA1306" s="744"/>
      <c r="AB1306" s="506">
        <v>0</v>
      </c>
      <c r="AC1306" s="401">
        <v>90</v>
      </c>
      <c r="AD1306" s="401">
        <v>10</v>
      </c>
      <c r="AE1306" s="743" t="s">
        <v>122</v>
      </c>
      <c r="AF1306" s="738" t="s">
        <v>114</v>
      </c>
      <c r="AG1306" s="745">
        <v>4</v>
      </c>
      <c r="AH1306" s="745">
        <v>9900925</v>
      </c>
      <c r="AI1306" s="739">
        <v>39603700</v>
      </c>
      <c r="AJ1306" s="739">
        <f>AI1306*1.12</f>
        <v>44356144.000000007</v>
      </c>
      <c r="AK1306" s="740"/>
      <c r="AL1306" s="741"/>
      <c r="AM1306" s="741"/>
      <c r="AN1306" s="746" t="s">
        <v>115</v>
      </c>
      <c r="AO1306" s="746"/>
      <c r="AP1306" s="746"/>
      <c r="AQ1306" s="36"/>
      <c r="AR1306" s="36"/>
      <c r="AS1306" s="606" t="s">
        <v>5019</v>
      </c>
      <c r="AT1306" s="36"/>
      <c r="AU1306" s="36"/>
      <c r="AV1306" s="36"/>
      <c r="AW1306" s="36"/>
      <c r="AX1306" s="36"/>
      <c r="AY1306" s="36"/>
      <c r="AZ1306" s="395" t="s">
        <v>104</v>
      </c>
      <c r="BA1306" s="395" t="s">
        <v>104</v>
      </c>
      <c r="BE1306" s="983">
        <v>1179</v>
      </c>
    </row>
    <row r="1307" spans="1:57" ht="12.95" customHeight="1">
      <c r="A1307" s="860" t="s">
        <v>8484</v>
      </c>
      <c r="B1307" s="524"/>
      <c r="C1307" s="524"/>
      <c r="D1307" s="873">
        <v>150004538</v>
      </c>
      <c r="E1307" s="883" t="s">
        <v>5020</v>
      </c>
      <c r="F1307" s="883"/>
      <c r="G1307" s="524"/>
      <c r="H1307" s="524"/>
      <c r="I1307" s="782" t="s">
        <v>5021</v>
      </c>
      <c r="J1307" s="782" t="s">
        <v>5022</v>
      </c>
      <c r="K1307" s="782" t="s">
        <v>5023</v>
      </c>
      <c r="L1307" s="765" t="s">
        <v>103</v>
      </c>
      <c r="M1307" s="798" t="s">
        <v>104</v>
      </c>
      <c r="N1307" s="765" t="s">
        <v>120</v>
      </c>
      <c r="O1307" s="798" t="s">
        <v>83</v>
      </c>
      <c r="P1307" s="766" t="s">
        <v>106</v>
      </c>
      <c r="Q1307" s="782" t="s">
        <v>107</v>
      </c>
      <c r="R1307" s="766" t="s">
        <v>2149</v>
      </c>
      <c r="S1307" s="765" t="s">
        <v>109</v>
      </c>
      <c r="T1307" s="874" t="s">
        <v>106</v>
      </c>
      <c r="U1307" s="779" t="s">
        <v>121</v>
      </c>
      <c r="V1307" s="779" t="s">
        <v>111</v>
      </c>
      <c r="W1307" s="875">
        <v>60</v>
      </c>
      <c r="X1307" s="779" t="s">
        <v>112</v>
      </c>
      <c r="Y1307" s="874"/>
      <c r="Z1307" s="874"/>
      <c r="AA1307" s="874"/>
      <c r="AB1307" s="470">
        <v>30</v>
      </c>
      <c r="AC1307" s="470">
        <v>60</v>
      </c>
      <c r="AD1307" s="470">
        <v>10</v>
      </c>
      <c r="AE1307" s="876" t="s">
        <v>122</v>
      </c>
      <c r="AF1307" s="779" t="s">
        <v>114</v>
      </c>
      <c r="AG1307" s="751">
        <v>2</v>
      </c>
      <c r="AH1307" s="751">
        <v>1171127</v>
      </c>
      <c r="AI1307" s="905">
        <v>0</v>
      </c>
      <c r="AJ1307" s="905">
        <v>0</v>
      </c>
      <c r="AK1307" s="740"/>
      <c r="AL1307" s="741"/>
      <c r="AM1307" s="741"/>
      <c r="AN1307" s="860" t="s">
        <v>115</v>
      </c>
      <c r="AO1307" s="779"/>
      <c r="AP1307" s="779"/>
      <c r="AQ1307" s="779"/>
      <c r="AR1307" s="779"/>
      <c r="AS1307" s="779" t="s">
        <v>5024</v>
      </c>
      <c r="AT1307" s="779"/>
      <c r="AU1307" s="779"/>
      <c r="AV1307" s="779"/>
      <c r="AW1307" s="779"/>
      <c r="AX1307" s="779"/>
      <c r="AY1307" s="779"/>
      <c r="AZ1307" s="860" t="s">
        <v>104</v>
      </c>
      <c r="BA1307" s="860" t="s">
        <v>104</v>
      </c>
      <c r="BB1307" s="254"/>
      <c r="BE1307" s="983">
        <v>1180</v>
      </c>
    </row>
    <row r="1308" spans="1:57" ht="12.95" customHeight="1">
      <c r="A1308" s="1254" t="s">
        <v>8484</v>
      </c>
      <c r="B1308" s="529"/>
      <c r="C1308" s="529"/>
      <c r="D1308" s="961">
        <v>150004538</v>
      </c>
      <c r="E1308" s="1255" t="s">
        <v>9000</v>
      </c>
      <c r="F1308" s="1255" t="s">
        <v>5020</v>
      </c>
      <c r="G1308" s="529"/>
      <c r="H1308" s="529"/>
      <c r="I1308" s="964" t="s">
        <v>5021</v>
      </c>
      <c r="J1308" s="964" t="s">
        <v>5022</v>
      </c>
      <c r="K1308" s="964" t="s">
        <v>5023</v>
      </c>
      <c r="L1308" s="962" t="s">
        <v>103</v>
      </c>
      <c r="M1308" s="1256" t="s">
        <v>104</v>
      </c>
      <c r="N1308" s="530" t="s">
        <v>120</v>
      </c>
      <c r="O1308" s="1256" t="s">
        <v>83</v>
      </c>
      <c r="P1308" s="963" t="s">
        <v>106</v>
      </c>
      <c r="Q1308" s="964" t="s">
        <v>107</v>
      </c>
      <c r="R1308" s="321" t="s">
        <v>1155</v>
      </c>
      <c r="S1308" s="962" t="s">
        <v>109</v>
      </c>
      <c r="T1308" s="1257" t="s">
        <v>106</v>
      </c>
      <c r="U1308" s="1258" t="s">
        <v>121</v>
      </c>
      <c r="V1308" s="1258" t="s">
        <v>111</v>
      </c>
      <c r="W1308" s="1257">
        <v>60</v>
      </c>
      <c r="X1308" s="1258" t="s">
        <v>112</v>
      </c>
      <c r="Y1308" s="1257"/>
      <c r="Z1308" s="1257"/>
      <c r="AA1308" s="1257"/>
      <c r="AB1308" s="321">
        <v>30</v>
      </c>
      <c r="AC1308" s="530">
        <v>60</v>
      </c>
      <c r="AD1308" s="530">
        <v>10</v>
      </c>
      <c r="AE1308" s="1259" t="s">
        <v>122</v>
      </c>
      <c r="AF1308" s="1258" t="s">
        <v>114</v>
      </c>
      <c r="AG1308" s="1260">
        <v>2</v>
      </c>
      <c r="AH1308" s="1260">
        <v>1171127</v>
      </c>
      <c r="AI1308" s="1261">
        <v>2342254</v>
      </c>
      <c r="AJ1308" s="1261">
        <v>2623324.4800000004</v>
      </c>
      <c r="AK1308" s="619"/>
      <c r="AL1308" s="620"/>
      <c r="AM1308" s="620"/>
      <c r="AN1308" s="1254" t="s">
        <v>115</v>
      </c>
      <c r="AO1308" s="1258"/>
      <c r="AP1308" s="1258"/>
      <c r="AQ1308" s="1258"/>
      <c r="AR1308" s="1258"/>
      <c r="AS1308" s="1258" t="s">
        <v>5024</v>
      </c>
      <c r="AT1308" s="1258"/>
      <c r="AU1308" s="1258"/>
      <c r="AV1308" s="1258"/>
      <c r="AW1308" s="1258"/>
      <c r="AX1308" s="1258"/>
      <c r="AY1308" s="1258"/>
      <c r="AZ1308" s="1254" t="s">
        <v>8857</v>
      </c>
      <c r="BA1308" s="1254" t="s">
        <v>104</v>
      </c>
      <c r="BB1308" s="254"/>
      <c r="BD1308" s="1" t="e">
        <f>VLOOKUP($F$2877:$F$3305,$E$17:$BE$2871,53,0)</f>
        <v>#VALUE!</v>
      </c>
      <c r="BE1308" s="979" t="e">
        <f>BD1308+0.5</f>
        <v>#VALUE!</v>
      </c>
    </row>
    <row r="1309" spans="1:57" ht="12.95" customHeight="1">
      <c r="A1309" s="860" t="s">
        <v>8484</v>
      </c>
      <c r="B1309" s="524"/>
      <c r="C1309" s="524"/>
      <c r="D1309" s="873">
        <v>210035356</v>
      </c>
      <c r="E1309" s="883" t="s">
        <v>5025</v>
      </c>
      <c r="F1309" s="883"/>
      <c r="G1309" s="524"/>
      <c r="H1309" s="524"/>
      <c r="I1309" s="782" t="s">
        <v>2127</v>
      </c>
      <c r="J1309" s="782" t="s">
        <v>2128</v>
      </c>
      <c r="K1309" s="782" t="s">
        <v>5026</v>
      </c>
      <c r="L1309" s="765" t="s">
        <v>103</v>
      </c>
      <c r="M1309" s="798" t="s">
        <v>104</v>
      </c>
      <c r="N1309" s="765" t="s">
        <v>120</v>
      </c>
      <c r="O1309" s="64" t="s">
        <v>83</v>
      </c>
      <c r="P1309" s="766" t="s">
        <v>106</v>
      </c>
      <c r="Q1309" s="782" t="s">
        <v>107</v>
      </c>
      <c r="R1309" s="766" t="s">
        <v>2149</v>
      </c>
      <c r="S1309" s="765" t="s">
        <v>109</v>
      </c>
      <c r="T1309" s="766" t="s">
        <v>106</v>
      </c>
      <c r="U1309" s="782" t="s">
        <v>121</v>
      </c>
      <c r="V1309" s="782" t="s">
        <v>111</v>
      </c>
      <c r="W1309" s="766"/>
      <c r="X1309" s="782"/>
      <c r="Y1309" s="874"/>
      <c r="Z1309" s="874" t="s">
        <v>2149</v>
      </c>
      <c r="AA1309" s="874" t="s">
        <v>434</v>
      </c>
      <c r="AB1309" s="506" t="s">
        <v>83</v>
      </c>
      <c r="AC1309" s="401">
        <v>60</v>
      </c>
      <c r="AD1309" s="401">
        <v>10</v>
      </c>
      <c r="AE1309" s="876" t="s">
        <v>362</v>
      </c>
      <c r="AF1309" s="779" t="s">
        <v>114</v>
      </c>
      <c r="AG1309" s="751">
        <v>33</v>
      </c>
      <c r="AH1309" s="751">
        <v>5803.56</v>
      </c>
      <c r="AI1309" s="739">
        <v>191517.48</v>
      </c>
      <c r="AJ1309" s="739">
        <f>AI1309*1.12</f>
        <v>214499.57760000002</v>
      </c>
      <c r="AK1309" s="740"/>
      <c r="AL1309" s="741"/>
      <c r="AM1309" s="741"/>
      <c r="AN1309" s="860" t="s">
        <v>115</v>
      </c>
      <c r="AO1309" s="779"/>
      <c r="AP1309" s="779"/>
      <c r="AQ1309" s="779"/>
      <c r="AR1309" s="779"/>
      <c r="AS1309" s="779" t="s">
        <v>5027</v>
      </c>
      <c r="AT1309" s="779"/>
      <c r="AU1309" s="779"/>
      <c r="AV1309" s="779"/>
      <c r="AW1309" s="779"/>
      <c r="AX1309" s="779"/>
      <c r="AY1309" s="779"/>
      <c r="AZ1309" s="860" t="s">
        <v>104</v>
      </c>
      <c r="BA1309" s="860" t="s">
        <v>104</v>
      </c>
      <c r="BE1309" s="983">
        <v>1181</v>
      </c>
    </row>
    <row r="1310" spans="1:57" s="201" customFormat="1" ht="13.15" customHeight="1">
      <c r="A1310" s="60" t="s">
        <v>8481</v>
      </c>
      <c r="B1310" s="524"/>
      <c r="C1310" s="524"/>
      <c r="D1310" s="64">
        <v>220000567</v>
      </c>
      <c r="E1310" s="883" t="s">
        <v>5028</v>
      </c>
      <c r="F1310" s="883"/>
      <c r="G1310" s="524"/>
      <c r="H1310" s="524"/>
      <c r="I1310" s="503" t="s">
        <v>5029</v>
      </c>
      <c r="J1310" s="503" t="s">
        <v>2132</v>
      </c>
      <c r="K1310" s="36" t="s">
        <v>5030</v>
      </c>
      <c r="L1310" s="64" t="s">
        <v>149</v>
      </c>
      <c r="M1310" s="97" t="s">
        <v>4706</v>
      </c>
      <c r="N1310" s="97" t="s">
        <v>120</v>
      </c>
      <c r="O1310" s="97" t="s">
        <v>83</v>
      </c>
      <c r="P1310" s="36" t="s">
        <v>106</v>
      </c>
      <c r="Q1310" s="395" t="s">
        <v>107</v>
      </c>
      <c r="R1310" s="398" t="s">
        <v>2134</v>
      </c>
      <c r="S1310" s="64" t="s">
        <v>109</v>
      </c>
      <c r="T1310" s="395" t="s">
        <v>106</v>
      </c>
      <c r="U1310" s="36" t="s">
        <v>121</v>
      </c>
      <c r="V1310" s="395" t="s">
        <v>111</v>
      </c>
      <c r="W1310" s="36">
        <v>60</v>
      </c>
      <c r="X1310" s="395" t="s">
        <v>112</v>
      </c>
      <c r="Y1310" s="36"/>
      <c r="Z1310" s="36"/>
      <c r="AA1310" s="395"/>
      <c r="AB1310" s="470">
        <v>30</v>
      </c>
      <c r="AC1310" s="470">
        <v>60</v>
      </c>
      <c r="AD1310" s="470">
        <v>10</v>
      </c>
      <c r="AE1310" s="743" t="s">
        <v>128</v>
      </c>
      <c r="AF1310" s="738" t="s">
        <v>114</v>
      </c>
      <c r="AG1310" s="745">
        <v>14</v>
      </c>
      <c r="AH1310" s="745">
        <v>34200</v>
      </c>
      <c r="AI1310" s="739">
        <v>478800</v>
      </c>
      <c r="AJ1310" s="739">
        <f>AI1310*1.12</f>
        <v>536256</v>
      </c>
      <c r="AK1310" s="740"/>
      <c r="AL1310" s="741"/>
      <c r="AM1310" s="741"/>
      <c r="AN1310" s="746" t="s">
        <v>115</v>
      </c>
      <c r="AO1310" s="746"/>
      <c r="AP1310" s="746"/>
      <c r="AQ1310" s="740"/>
      <c r="AR1310" s="741"/>
      <c r="AS1310" s="606" t="s">
        <v>5031</v>
      </c>
      <c r="AT1310" s="395"/>
      <c r="AU1310" s="36"/>
      <c r="AV1310" s="36"/>
      <c r="AW1310" s="36"/>
      <c r="AX1310" s="36"/>
      <c r="AY1310" s="36"/>
      <c r="AZ1310" s="395" t="s">
        <v>4555</v>
      </c>
      <c r="BA1310" s="36"/>
      <c r="BB1310" s="92"/>
      <c r="BC1310" s="1"/>
      <c r="BD1310" s="1"/>
      <c r="BE1310" s="983">
        <v>1182</v>
      </c>
    </row>
    <row r="1311" spans="1:57" ht="12.95" customHeight="1">
      <c r="A1311" s="398" t="s">
        <v>3114</v>
      </c>
      <c r="B1311" s="524"/>
      <c r="C1311" s="524"/>
      <c r="D1311" s="98">
        <v>210026430</v>
      </c>
      <c r="E1311" s="883" t="s">
        <v>5033</v>
      </c>
      <c r="F1311" s="883"/>
      <c r="G1311" s="524"/>
      <c r="H1311" s="524"/>
      <c r="I1311" s="36" t="s">
        <v>5034</v>
      </c>
      <c r="J1311" s="36" t="s">
        <v>2132</v>
      </c>
      <c r="K1311" s="36" t="s">
        <v>5035</v>
      </c>
      <c r="L1311" s="64" t="s">
        <v>149</v>
      </c>
      <c r="M1311" s="217"/>
      <c r="N1311" s="131" t="s">
        <v>120</v>
      </c>
      <c r="O1311" s="64" t="s">
        <v>83</v>
      </c>
      <c r="P1311" s="36">
        <v>230000000</v>
      </c>
      <c r="Q1311" s="395" t="s">
        <v>107</v>
      </c>
      <c r="R1311" s="398" t="s">
        <v>2149</v>
      </c>
      <c r="S1311" s="64" t="s">
        <v>109</v>
      </c>
      <c r="T1311" s="36" t="s">
        <v>106</v>
      </c>
      <c r="U1311" s="36" t="s">
        <v>121</v>
      </c>
      <c r="V1311" s="395" t="s">
        <v>111</v>
      </c>
      <c r="W1311" s="36" t="s">
        <v>3241</v>
      </c>
      <c r="X1311" s="395" t="s">
        <v>112</v>
      </c>
      <c r="Y1311" s="395"/>
      <c r="Z1311" s="395"/>
      <c r="AA1311" s="744"/>
      <c r="AB1311" s="506" t="s">
        <v>83</v>
      </c>
      <c r="AC1311" s="401">
        <v>60</v>
      </c>
      <c r="AD1311" s="401">
        <v>10</v>
      </c>
      <c r="AE1311" s="737" t="s">
        <v>128</v>
      </c>
      <c r="AF1311" s="738" t="s">
        <v>114</v>
      </c>
      <c r="AG1311" s="745">
        <v>300</v>
      </c>
      <c r="AH1311" s="745">
        <v>16445</v>
      </c>
      <c r="AI1311" s="905">
        <v>0</v>
      </c>
      <c r="AJ1311" s="905">
        <v>0</v>
      </c>
      <c r="AK1311" s="740"/>
      <c r="AL1311" s="741"/>
      <c r="AM1311" s="741"/>
      <c r="AN1311" s="746" t="s">
        <v>115</v>
      </c>
      <c r="AO1311" s="36"/>
      <c r="AP1311" s="746"/>
      <c r="AQ1311" s="36"/>
      <c r="AR1311" s="36"/>
      <c r="AS1311" s="746" t="s">
        <v>5036</v>
      </c>
      <c r="AT1311" s="36"/>
      <c r="AU1311" s="36"/>
      <c r="AV1311" s="36"/>
      <c r="AW1311" s="36"/>
      <c r="AX1311" s="36"/>
      <c r="AY1311" s="36"/>
      <c r="AZ1311" s="395"/>
      <c r="BA1311" s="395"/>
      <c r="BB1311" s="254"/>
      <c r="BE1311" s="983">
        <v>1183</v>
      </c>
    </row>
    <row r="1312" spans="1:57" ht="12.95" customHeight="1">
      <c r="A1312" s="621" t="s">
        <v>3114</v>
      </c>
      <c r="B1312" s="529"/>
      <c r="C1312" s="529"/>
      <c r="D1312" s="965">
        <v>210026430</v>
      </c>
      <c r="E1312" s="1255" t="s">
        <v>9132</v>
      </c>
      <c r="F1312" s="1255" t="s">
        <v>5033</v>
      </c>
      <c r="G1312" s="529"/>
      <c r="H1312" s="529"/>
      <c r="I1312" s="530" t="s">
        <v>5034</v>
      </c>
      <c r="J1312" s="530" t="s">
        <v>2132</v>
      </c>
      <c r="K1312" s="530" t="s">
        <v>5035</v>
      </c>
      <c r="L1312" s="1262" t="s">
        <v>149</v>
      </c>
      <c r="M1312" s="321"/>
      <c r="N1312" s="530" t="s">
        <v>120</v>
      </c>
      <c r="O1312" s="1263" t="s">
        <v>83</v>
      </c>
      <c r="P1312" s="321">
        <v>230000000</v>
      </c>
      <c r="Q1312" s="530" t="s">
        <v>107</v>
      </c>
      <c r="R1312" s="321" t="s">
        <v>1155</v>
      </c>
      <c r="S1312" s="530" t="s">
        <v>109</v>
      </c>
      <c r="T1312" s="321" t="s">
        <v>106</v>
      </c>
      <c r="U1312" s="530" t="s">
        <v>121</v>
      </c>
      <c r="V1312" s="530" t="s">
        <v>111</v>
      </c>
      <c r="W1312" s="321" t="s">
        <v>3241</v>
      </c>
      <c r="X1312" s="530" t="s">
        <v>112</v>
      </c>
      <c r="Y1312" s="321"/>
      <c r="Z1312" s="321"/>
      <c r="AA1312" s="321"/>
      <c r="AB1312" s="321" t="s">
        <v>83</v>
      </c>
      <c r="AC1312" s="530">
        <v>60</v>
      </c>
      <c r="AD1312" s="530">
        <v>10</v>
      </c>
      <c r="AE1312" s="618" t="s">
        <v>128</v>
      </c>
      <c r="AF1312" s="530" t="s">
        <v>114</v>
      </c>
      <c r="AG1312" s="618">
        <v>300</v>
      </c>
      <c r="AH1312" s="960">
        <v>16445</v>
      </c>
      <c r="AI1312" s="620">
        <v>4933500</v>
      </c>
      <c r="AJ1312" s="620">
        <v>5525520.0000000009</v>
      </c>
      <c r="AK1312" s="619"/>
      <c r="AL1312" s="620"/>
      <c r="AM1312" s="620"/>
      <c r="AN1312" s="621" t="s">
        <v>115</v>
      </c>
      <c r="AO1312" s="530"/>
      <c r="AP1312" s="530"/>
      <c r="AQ1312" s="530"/>
      <c r="AR1312" s="530"/>
      <c r="AS1312" s="530" t="s">
        <v>5036</v>
      </c>
      <c r="AT1312" s="530"/>
      <c r="AU1312" s="530"/>
      <c r="AV1312" s="530"/>
      <c r="AW1312" s="530"/>
      <c r="AX1312" s="530"/>
      <c r="AY1312" s="530"/>
      <c r="AZ1312" s="621"/>
      <c r="BA1312" s="621"/>
      <c r="BB1312" s="254"/>
      <c r="BD1312" s="1" t="e">
        <f>VLOOKUP($F$2877:$F$3305,$E$17:$BE$2871,53,0)</f>
        <v>#VALUE!</v>
      </c>
      <c r="BE1312" s="979" t="e">
        <f>BD1312+0.5</f>
        <v>#VALUE!</v>
      </c>
    </row>
    <row r="1313" spans="1:57" ht="12.95" customHeight="1">
      <c r="A1313" s="398" t="s">
        <v>3114</v>
      </c>
      <c r="B1313" s="524"/>
      <c r="C1313" s="524"/>
      <c r="D1313" s="98">
        <v>210036403</v>
      </c>
      <c r="E1313" s="883" t="s">
        <v>5037</v>
      </c>
      <c r="F1313" s="883"/>
      <c r="G1313" s="524"/>
      <c r="H1313" s="524"/>
      <c r="I1313" s="36" t="s">
        <v>5038</v>
      </c>
      <c r="J1313" s="36" t="s">
        <v>2132</v>
      </c>
      <c r="K1313" s="36" t="s">
        <v>5039</v>
      </c>
      <c r="L1313" s="64" t="s">
        <v>149</v>
      </c>
      <c r="M1313" s="217"/>
      <c r="N1313" s="131"/>
      <c r="O1313" s="64" t="s">
        <v>105</v>
      </c>
      <c r="P1313" s="36">
        <v>230000000</v>
      </c>
      <c r="Q1313" s="395" t="s">
        <v>107</v>
      </c>
      <c r="R1313" s="398" t="s">
        <v>2149</v>
      </c>
      <c r="S1313" s="64" t="s">
        <v>109</v>
      </c>
      <c r="T1313" s="36" t="s">
        <v>106</v>
      </c>
      <c r="U1313" s="36" t="s">
        <v>121</v>
      </c>
      <c r="V1313" s="395" t="s">
        <v>111</v>
      </c>
      <c r="W1313" s="36" t="s">
        <v>3117</v>
      </c>
      <c r="X1313" s="395" t="s">
        <v>112</v>
      </c>
      <c r="Y1313" s="395"/>
      <c r="Z1313" s="395"/>
      <c r="AA1313" s="744"/>
      <c r="AB1313" s="506">
        <v>0</v>
      </c>
      <c r="AC1313" s="401">
        <v>90</v>
      </c>
      <c r="AD1313" s="401">
        <v>10</v>
      </c>
      <c r="AE1313" s="737" t="s">
        <v>128</v>
      </c>
      <c r="AF1313" s="738" t="s">
        <v>114</v>
      </c>
      <c r="AG1313" s="745">
        <v>44</v>
      </c>
      <c r="AH1313" s="745">
        <v>51131.67</v>
      </c>
      <c r="AI1313" s="739">
        <v>2249793.48</v>
      </c>
      <c r="AJ1313" s="739">
        <f>AI1313*1.12</f>
        <v>2519768.6976000001</v>
      </c>
      <c r="AK1313" s="740"/>
      <c r="AL1313" s="741"/>
      <c r="AM1313" s="741"/>
      <c r="AN1313" s="746" t="s">
        <v>115</v>
      </c>
      <c r="AO1313" s="36"/>
      <c r="AP1313" s="746"/>
      <c r="AQ1313" s="36"/>
      <c r="AR1313" s="36"/>
      <c r="AS1313" s="746" t="s">
        <v>5040</v>
      </c>
      <c r="AT1313" s="36"/>
      <c r="AU1313" s="36"/>
      <c r="AV1313" s="36"/>
      <c r="AW1313" s="36"/>
      <c r="AX1313" s="36"/>
      <c r="AY1313" s="36"/>
      <c r="AZ1313" s="395"/>
      <c r="BA1313" s="395"/>
      <c r="BE1313" s="983">
        <v>1184</v>
      </c>
    </row>
    <row r="1314" spans="1:57" ht="12.95" customHeight="1">
      <c r="A1314" s="395" t="s">
        <v>1186</v>
      </c>
      <c r="B1314" s="524"/>
      <c r="C1314" s="524"/>
      <c r="D1314" s="882">
        <v>150003394</v>
      </c>
      <c r="E1314" s="883" t="s">
        <v>5041</v>
      </c>
      <c r="F1314" s="883"/>
      <c r="G1314" s="524"/>
      <c r="H1314" s="524"/>
      <c r="I1314" s="606" t="s">
        <v>5042</v>
      </c>
      <c r="J1314" s="606" t="s">
        <v>5043</v>
      </c>
      <c r="K1314" s="606" t="s">
        <v>5044</v>
      </c>
      <c r="L1314" s="64" t="s">
        <v>103</v>
      </c>
      <c r="M1314" s="97" t="s">
        <v>4706</v>
      </c>
      <c r="N1314" s="131"/>
      <c r="O1314" s="64" t="s">
        <v>105</v>
      </c>
      <c r="P1314" s="774" t="s">
        <v>106</v>
      </c>
      <c r="Q1314" s="738" t="s">
        <v>107</v>
      </c>
      <c r="R1314" s="398" t="s">
        <v>2149</v>
      </c>
      <c r="S1314" s="884" t="s">
        <v>109</v>
      </c>
      <c r="T1314" s="774" t="s">
        <v>106</v>
      </c>
      <c r="U1314" s="738" t="s">
        <v>121</v>
      </c>
      <c r="V1314" s="738" t="s">
        <v>111</v>
      </c>
      <c r="W1314" s="774">
        <v>60</v>
      </c>
      <c r="X1314" s="738" t="s">
        <v>112</v>
      </c>
      <c r="Y1314" s="774"/>
      <c r="Z1314" s="774"/>
      <c r="AA1314" s="774"/>
      <c r="AB1314" s="506">
        <v>0</v>
      </c>
      <c r="AC1314" s="401">
        <v>90</v>
      </c>
      <c r="AD1314" s="401">
        <v>10</v>
      </c>
      <c r="AE1314" s="885" t="s">
        <v>128</v>
      </c>
      <c r="AF1314" s="738" t="s">
        <v>114</v>
      </c>
      <c r="AG1314" s="745">
        <v>3</v>
      </c>
      <c r="AH1314" s="745">
        <v>52500</v>
      </c>
      <c r="AI1314" s="39">
        <v>0</v>
      </c>
      <c r="AJ1314" s="34">
        <f>AI1314*1.12</f>
        <v>0</v>
      </c>
      <c r="AK1314" s="740"/>
      <c r="AL1314" s="741"/>
      <c r="AM1314" s="741"/>
      <c r="AN1314" s="746" t="s">
        <v>115</v>
      </c>
      <c r="AO1314" s="738"/>
      <c r="AP1314" s="738"/>
      <c r="AQ1314" s="738"/>
      <c r="AR1314" s="738"/>
      <c r="AS1314" s="770" t="s">
        <v>5045</v>
      </c>
      <c r="AT1314" s="770"/>
      <c r="AU1314" s="36"/>
      <c r="AV1314" s="770"/>
      <c r="AW1314" s="770"/>
      <c r="AX1314" s="770"/>
      <c r="AY1314" s="770"/>
      <c r="AZ1314" s="395" t="s">
        <v>4555</v>
      </c>
      <c r="BA1314" s="770"/>
      <c r="BE1314" s="983">
        <v>1185</v>
      </c>
    </row>
    <row r="1315" spans="1:57" ht="12.95" customHeight="1">
      <c r="A1315" s="395" t="s">
        <v>1186</v>
      </c>
      <c r="B1315" s="260"/>
      <c r="C1315" s="260"/>
      <c r="D1315" s="1084">
        <v>150003394</v>
      </c>
      <c r="E1315" s="429" t="s">
        <v>7605</v>
      </c>
      <c r="F1315" s="429"/>
      <c r="G1315" s="429"/>
      <c r="H1315" s="260"/>
      <c r="I1315" s="606" t="s">
        <v>5042</v>
      </c>
      <c r="J1315" s="606" t="s">
        <v>5043</v>
      </c>
      <c r="K1315" s="606" t="s">
        <v>5044</v>
      </c>
      <c r="L1315" s="60" t="s">
        <v>103</v>
      </c>
      <c r="M1315" s="341"/>
      <c r="N1315" s="61"/>
      <c r="O1315" s="60" t="s">
        <v>105</v>
      </c>
      <c r="P1315" s="774" t="s">
        <v>106</v>
      </c>
      <c r="Q1315" s="738" t="s">
        <v>107</v>
      </c>
      <c r="R1315" s="398" t="s">
        <v>2134</v>
      </c>
      <c r="S1315" s="1085" t="s">
        <v>109</v>
      </c>
      <c r="T1315" s="774" t="s">
        <v>106</v>
      </c>
      <c r="U1315" s="738" t="s">
        <v>121</v>
      </c>
      <c r="V1315" s="738" t="s">
        <v>111</v>
      </c>
      <c r="W1315" s="774">
        <v>60</v>
      </c>
      <c r="X1315" s="738" t="s">
        <v>112</v>
      </c>
      <c r="Y1315" s="774"/>
      <c r="Z1315" s="774"/>
      <c r="AA1315" s="774"/>
      <c r="AB1315" s="398">
        <v>0</v>
      </c>
      <c r="AC1315" s="606">
        <v>90</v>
      </c>
      <c r="AD1315" s="606">
        <v>10</v>
      </c>
      <c r="AE1315" s="885" t="s">
        <v>128</v>
      </c>
      <c r="AF1315" s="738" t="s">
        <v>114</v>
      </c>
      <c r="AG1315" s="745">
        <v>3</v>
      </c>
      <c r="AH1315" s="745">
        <v>52500</v>
      </c>
      <c r="AI1315" s="741">
        <f>AG1315*AH1315</f>
        <v>157500</v>
      </c>
      <c r="AJ1315" s="741">
        <f>AI1315*1.12</f>
        <v>176400.00000000003</v>
      </c>
      <c r="AK1315" s="740"/>
      <c r="AL1315" s="741"/>
      <c r="AM1315" s="741"/>
      <c r="AN1315" s="746" t="s">
        <v>115</v>
      </c>
      <c r="AO1315" s="738"/>
      <c r="AP1315" s="738"/>
      <c r="AQ1315" s="738"/>
      <c r="AR1315" s="738"/>
      <c r="AS1315" s="770" t="s">
        <v>5045</v>
      </c>
      <c r="AT1315" s="770"/>
      <c r="AU1315" s="36"/>
      <c r="AV1315" s="770"/>
      <c r="AW1315" s="770"/>
      <c r="AX1315" s="770"/>
      <c r="AY1315" s="770"/>
      <c r="AZ1315" s="606" t="s">
        <v>7606</v>
      </c>
      <c r="BA1315" s="76"/>
      <c r="BB1315" s="203"/>
      <c r="BC1315" s="201"/>
      <c r="BD1315" s="209"/>
      <c r="BE1315" s="983">
        <v>1186</v>
      </c>
    </row>
    <row r="1316" spans="1:57" ht="12.95" customHeight="1">
      <c r="A1316" s="398" t="s">
        <v>3114</v>
      </c>
      <c r="B1316" s="524"/>
      <c r="C1316" s="524"/>
      <c r="D1316" s="98">
        <v>120008222</v>
      </c>
      <c r="E1316" s="883" t="s">
        <v>5046</v>
      </c>
      <c r="F1316" s="883"/>
      <c r="G1316" s="524"/>
      <c r="H1316" s="524"/>
      <c r="I1316" s="36" t="s">
        <v>5047</v>
      </c>
      <c r="J1316" s="36" t="s">
        <v>5048</v>
      </c>
      <c r="K1316" s="36" t="s">
        <v>5049</v>
      </c>
      <c r="L1316" s="64" t="s">
        <v>103</v>
      </c>
      <c r="M1316" s="217"/>
      <c r="N1316" s="131"/>
      <c r="O1316" s="64" t="s">
        <v>105</v>
      </c>
      <c r="P1316" s="36">
        <v>230000000</v>
      </c>
      <c r="Q1316" s="395" t="s">
        <v>107</v>
      </c>
      <c r="R1316" s="398" t="s">
        <v>2149</v>
      </c>
      <c r="S1316" s="64" t="s">
        <v>109</v>
      </c>
      <c r="T1316" s="36" t="s">
        <v>106</v>
      </c>
      <c r="U1316" s="36" t="s">
        <v>121</v>
      </c>
      <c r="V1316" s="395" t="s">
        <v>111</v>
      </c>
      <c r="W1316" s="36" t="s">
        <v>3241</v>
      </c>
      <c r="X1316" s="395" t="s">
        <v>112</v>
      </c>
      <c r="Y1316" s="395"/>
      <c r="Z1316" s="395"/>
      <c r="AA1316" s="744"/>
      <c r="AB1316" s="506">
        <v>0</v>
      </c>
      <c r="AC1316" s="401">
        <v>90</v>
      </c>
      <c r="AD1316" s="401">
        <v>10</v>
      </c>
      <c r="AE1316" s="737" t="s">
        <v>128</v>
      </c>
      <c r="AF1316" s="738" t="s">
        <v>114</v>
      </c>
      <c r="AG1316" s="745">
        <v>4</v>
      </c>
      <c r="AH1316" s="745">
        <v>98290.5</v>
      </c>
      <c r="AI1316" s="905">
        <v>0</v>
      </c>
      <c r="AJ1316" s="905">
        <v>0</v>
      </c>
      <c r="AK1316" s="740"/>
      <c r="AL1316" s="741"/>
      <c r="AM1316" s="741"/>
      <c r="AN1316" s="746" t="s">
        <v>115</v>
      </c>
      <c r="AO1316" s="36"/>
      <c r="AP1316" s="746"/>
      <c r="AQ1316" s="36"/>
      <c r="AR1316" s="36"/>
      <c r="AS1316" s="746" t="s">
        <v>5050</v>
      </c>
      <c r="AT1316" s="36"/>
      <c r="AU1316" s="36"/>
      <c r="AV1316" s="36"/>
      <c r="AW1316" s="36"/>
      <c r="AX1316" s="36"/>
      <c r="AY1316" s="36"/>
      <c r="AZ1316" s="395"/>
      <c r="BA1316" s="395"/>
      <c r="BB1316" s="254"/>
      <c r="BE1316" s="983">
        <v>1187</v>
      </c>
    </row>
    <row r="1317" spans="1:57" ht="12.95" customHeight="1">
      <c r="A1317" s="621" t="s">
        <v>3114</v>
      </c>
      <c r="B1317" s="529"/>
      <c r="C1317" s="529"/>
      <c r="D1317" s="965">
        <v>120008222</v>
      </c>
      <c r="E1317" s="1255" t="s">
        <v>9001</v>
      </c>
      <c r="F1317" s="1255" t="s">
        <v>5046</v>
      </c>
      <c r="G1317" s="529"/>
      <c r="H1317" s="529"/>
      <c r="I1317" s="530" t="s">
        <v>5047</v>
      </c>
      <c r="J1317" s="530" t="s">
        <v>5048</v>
      </c>
      <c r="K1317" s="530" t="s">
        <v>5049</v>
      </c>
      <c r="L1317" s="1262" t="s">
        <v>103</v>
      </c>
      <c r="M1317" s="321"/>
      <c r="N1317" s="530"/>
      <c r="O1317" s="1263" t="s">
        <v>105</v>
      </c>
      <c r="P1317" s="321">
        <v>230000000</v>
      </c>
      <c r="Q1317" s="530" t="s">
        <v>107</v>
      </c>
      <c r="R1317" s="321" t="s">
        <v>1155</v>
      </c>
      <c r="S1317" s="530" t="s">
        <v>109</v>
      </c>
      <c r="T1317" s="321" t="s">
        <v>106</v>
      </c>
      <c r="U1317" s="530" t="s">
        <v>121</v>
      </c>
      <c r="V1317" s="530" t="s">
        <v>111</v>
      </c>
      <c r="W1317" s="321" t="s">
        <v>3241</v>
      </c>
      <c r="X1317" s="530" t="s">
        <v>112</v>
      </c>
      <c r="Y1317" s="321"/>
      <c r="Z1317" s="321"/>
      <c r="AA1317" s="321"/>
      <c r="AB1317" s="321">
        <v>0</v>
      </c>
      <c r="AC1317" s="530">
        <v>90</v>
      </c>
      <c r="AD1317" s="530">
        <v>10</v>
      </c>
      <c r="AE1317" s="618" t="s">
        <v>128</v>
      </c>
      <c r="AF1317" s="530" t="s">
        <v>114</v>
      </c>
      <c r="AG1317" s="618">
        <v>4</v>
      </c>
      <c r="AH1317" s="960">
        <v>98290.5</v>
      </c>
      <c r="AI1317" s="620">
        <v>393162</v>
      </c>
      <c r="AJ1317" s="620">
        <v>440341.44000000006</v>
      </c>
      <c r="AK1317" s="619"/>
      <c r="AL1317" s="620"/>
      <c r="AM1317" s="620"/>
      <c r="AN1317" s="621" t="s">
        <v>115</v>
      </c>
      <c r="AO1317" s="530"/>
      <c r="AP1317" s="530"/>
      <c r="AQ1317" s="530"/>
      <c r="AR1317" s="530"/>
      <c r="AS1317" s="530" t="s">
        <v>5050</v>
      </c>
      <c r="AT1317" s="530"/>
      <c r="AU1317" s="530"/>
      <c r="AV1317" s="530"/>
      <c r="AW1317" s="530"/>
      <c r="AX1317" s="530"/>
      <c r="AY1317" s="530"/>
      <c r="AZ1317" s="621"/>
      <c r="BA1317" s="621"/>
      <c r="BB1317" s="254"/>
      <c r="BD1317" s="1" t="e">
        <f>VLOOKUP($F$2877:$F$3305,$E$17:$BE$2871,53,0)</f>
        <v>#VALUE!</v>
      </c>
      <c r="BE1317" s="979" t="e">
        <f>BD1317+0.5</f>
        <v>#VALUE!</v>
      </c>
    </row>
    <row r="1318" spans="1:57" ht="12.95" customHeight="1">
      <c r="A1318" s="395" t="s">
        <v>1186</v>
      </c>
      <c r="B1318" s="524"/>
      <c r="C1318" s="524"/>
      <c r="D1318" s="882">
        <v>210000948</v>
      </c>
      <c r="E1318" s="883" t="s">
        <v>5051</v>
      </c>
      <c r="F1318" s="883"/>
      <c r="G1318" s="524"/>
      <c r="H1318" s="524"/>
      <c r="I1318" s="738" t="s">
        <v>5052</v>
      </c>
      <c r="J1318" s="738" t="s">
        <v>354</v>
      </c>
      <c r="K1318" s="738" t="s">
        <v>5053</v>
      </c>
      <c r="L1318" s="64" t="s">
        <v>149</v>
      </c>
      <c r="M1318" s="97" t="s">
        <v>4706</v>
      </c>
      <c r="N1318" s="131"/>
      <c r="O1318" s="64" t="s">
        <v>105</v>
      </c>
      <c r="P1318" s="774" t="s">
        <v>106</v>
      </c>
      <c r="Q1318" s="738" t="s">
        <v>107</v>
      </c>
      <c r="R1318" s="398" t="s">
        <v>2149</v>
      </c>
      <c r="S1318" s="884" t="s">
        <v>109</v>
      </c>
      <c r="T1318" s="774" t="s">
        <v>106</v>
      </c>
      <c r="U1318" s="738" t="s">
        <v>121</v>
      </c>
      <c r="V1318" s="738" t="s">
        <v>111</v>
      </c>
      <c r="W1318" s="774">
        <v>60</v>
      </c>
      <c r="X1318" s="738" t="s">
        <v>112</v>
      </c>
      <c r="Y1318" s="774"/>
      <c r="Z1318" s="774"/>
      <c r="AA1318" s="774"/>
      <c r="AB1318" s="506">
        <v>0</v>
      </c>
      <c r="AC1318" s="401">
        <v>90</v>
      </c>
      <c r="AD1318" s="401">
        <v>10</v>
      </c>
      <c r="AE1318" s="885" t="s">
        <v>128</v>
      </c>
      <c r="AF1318" s="738" t="s">
        <v>114</v>
      </c>
      <c r="AG1318" s="745">
        <v>25</v>
      </c>
      <c r="AH1318" s="745">
        <v>40208.730000000003</v>
      </c>
      <c r="AI1318" s="739">
        <v>1005218.2500000001</v>
      </c>
      <c r="AJ1318" s="739">
        <f>AI1318*1.12</f>
        <v>1125844.4400000002</v>
      </c>
      <c r="AK1318" s="740"/>
      <c r="AL1318" s="741"/>
      <c r="AM1318" s="741"/>
      <c r="AN1318" s="746" t="s">
        <v>115</v>
      </c>
      <c r="AO1318" s="738"/>
      <c r="AP1318" s="738"/>
      <c r="AQ1318" s="738"/>
      <c r="AR1318" s="738"/>
      <c r="AS1318" s="770" t="s">
        <v>5054</v>
      </c>
      <c r="AT1318" s="770"/>
      <c r="AU1318" s="36"/>
      <c r="AV1318" s="770"/>
      <c r="AW1318" s="770"/>
      <c r="AX1318" s="770"/>
      <c r="AY1318" s="770"/>
      <c r="AZ1318" s="395" t="s">
        <v>4555</v>
      </c>
      <c r="BA1318" s="770"/>
      <c r="BE1318" s="983">
        <v>1188</v>
      </c>
    </row>
    <row r="1319" spans="1:57" ht="12.95" customHeight="1">
      <c r="A1319" s="395" t="s">
        <v>1186</v>
      </c>
      <c r="B1319" s="524"/>
      <c r="C1319" s="524"/>
      <c r="D1319" s="882">
        <v>150004363</v>
      </c>
      <c r="E1319" s="883" t="s">
        <v>5055</v>
      </c>
      <c r="F1319" s="883"/>
      <c r="G1319" s="524"/>
      <c r="H1319" s="524"/>
      <c r="I1319" s="738" t="s">
        <v>5056</v>
      </c>
      <c r="J1319" s="738" t="s">
        <v>354</v>
      </c>
      <c r="K1319" s="738" t="s">
        <v>5057</v>
      </c>
      <c r="L1319" s="64" t="s">
        <v>149</v>
      </c>
      <c r="M1319" s="97" t="s">
        <v>4706</v>
      </c>
      <c r="N1319" s="131"/>
      <c r="O1319" s="64" t="s">
        <v>105</v>
      </c>
      <c r="P1319" s="774" t="s">
        <v>106</v>
      </c>
      <c r="Q1319" s="738" t="s">
        <v>107</v>
      </c>
      <c r="R1319" s="398" t="s">
        <v>2149</v>
      </c>
      <c r="S1319" s="884" t="s">
        <v>109</v>
      </c>
      <c r="T1319" s="774" t="s">
        <v>106</v>
      </c>
      <c r="U1319" s="738" t="s">
        <v>121</v>
      </c>
      <c r="V1319" s="738" t="s">
        <v>111</v>
      </c>
      <c r="W1319" s="774">
        <v>60</v>
      </c>
      <c r="X1319" s="738" t="s">
        <v>112</v>
      </c>
      <c r="Y1319" s="774"/>
      <c r="Z1319" s="774"/>
      <c r="AA1319" s="774"/>
      <c r="AB1319" s="506">
        <v>0</v>
      </c>
      <c r="AC1319" s="401">
        <v>90</v>
      </c>
      <c r="AD1319" s="401">
        <v>10</v>
      </c>
      <c r="AE1319" s="885" t="s">
        <v>122</v>
      </c>
      <c r="AF1319" s="738" t="s">
        <v>114</v>
      </c>
      <c r="AG1319" s="745">
        <v>1</v>
      </c>
      <c r="AH1319" s="745">
        <v>28810000</v>
      </c>
      <c r="AI1319" s="739">
        <v>28810000</v>
      </c>
      <c r="AJ1319" s="739">
        <f>AI1319*1.12</f>
        <v>32267200.000000004</v>
      </c>
      <c r="AK1319" s="740"/>
      <c r="AL1319" s="741"/>
      <c r="AM1319" s="741"/>
      <c r="AN1319" s="746" t="s">
        <v>115</v>
      </c>
      <c r="AO1319" s="738"/>
      <c r="AP1319" s="738"/>
      <c r="AQ1319" s="738"/>
      <c r="AR1319" s="738"/>
      <c r="AS1319" s="770" t="s">
        <v>5058</v>
      </c>
      <c r="AT1319" s="770"/>
      <c r="AU1319" s="36"/>
      <c r="AV1319" s="770"/>
      <c r="AW1319" s="770"/>
      <c r="AX1319" s="770"/>
      <c r="AY1319" s="770"/>
      <c r="AZ1319" s="395" t="s">
        <v>4555</v>
      </c>
      <c r="BA1319" s="770"/>
      <c r="BE1319" s="983">
        <v>1189</v>
      </c>
    </row>
    <row r="1320" spans="1:57" ht="12.95" customHeight="1">
      <c r="A1320" s="886" t="s">
        <v>8484</v>
      </c>
      <c r="B1320" s="524"/>
      <c r="C1320" s="524"/>
      <c r="D1320" s="98">
        <v>150004541</v>
      </c>
      <c r="E1320" s="883" t="s">
        <v>5059</v>
      </c>
      <c r="F1320" s="883"/>
      <c r="G1320" s="524"/>
      <c r="H1320" s="524"/>
      <c r="I1320" s="293" t="s">
        <v>5060</v>
      </c>
      <c r="J1320" s="293" t="s">
        <v>354</v>
      </c>
      <c r="K1320" s="293" t="s">
        <v>5061</v>
      </c>
      <c r="L1320" s="470" t="s">
        <v>149</v>
      </c>
      <c r="M1320" s="488" t="s">
        <v>104</v>
      </c>
      <c r="N1320" s="293"/>
      <c r="O1320" s="64" t="s">
        <v>105</v>
      </c>
      <c r="P1320" s="398" t="s">
        <v>106</v>
      </c>
      <c r="Q1320" s="606" t="s">
        <v>107</v>
      </c>
      <c r="R1320" s="398" t="s">
        <v>2149</v>
      </c>
      <c r="S1320" s="470" t="s">
        <v>109</v>
      </c>
      <c r="T1320" s="398" t="s">
        <v>106</v>
      </c>
      <c r="U1320" s="606" t="s">
        <v>121</v>
      </c>
      <c r="V1320" s="606" t="s">
        <v>111</v>
      </c>
      <c r="W1320" s="398">
        <v>60</v>
      </c>
      <c r="X1320" s="606" t="s">
        <v>112</v>
      </c>
      <c r="Y1320" s="488"/>
      <c r="Z1320" s="488"/>
      <c r="AA1320" s="488"/>
      <c r="AB1320" s="506">
        <v>0</v>
      </c>
      <c r="AC1320" s="401">
        <v>90</v>
      </c>
      <c r="AD1320" s="401">
        <v>10</v>
      </c>
      <c r="AE1320" s="885" t="s">
        <v>128</v>
      </c>
      <c r="AF1320" s="293" t="s">
        <v>114</v>
      </c>
      <c r="AG1320" s="507">
        <v>2</v>
      </c>
      <c r="AH1320" s="507">
        <v>1900000</v>
      </c>
      <c r="AI1320" s="739">
        <v>3800000</v>
      </c>
      <c r="AJ1320" s="739">
        <f>AI1320*1.12</f>
        <v>4256000</v>
      </c>
      <c r="AK1320" s="740"/>
      <c r="AL1320" s="741"/>
      <c r="AM1320" s="741"/>
      <c r="AN1320" s="886" t="s">
        <v>115</v>
      </c>
      <c r="AO1320" s="293"/>
      <c r="AP1320" s="293"/>
      <c r="AQ1320" s="293"/>
      <c r="AR1320" s="293"/>
      <c r="AS1320" s="293" t="s">
        <v>5062</v>
      </c>
      <c r="AT1320" s="293"/>
      <c r="AU1320" s="293"/>
      <c r="AV1320" s="293"/>
      <c r="AW1320" s="293"/>
      <c r="AX1320" s="293"/>
      <c r="AY1320" s="293"/>
      <c r="AZ1320" s="886" t="s">
        <v>104</v>
      </c>
      <c r="BA1320" s="886" t="s">
        <v>104</v>
      </c>
      <c r="BE1320" s="983">
        <v>1190</v>
      </c>
    </row>
    <row r="1321" spans="1:57" ht="12.95" customHeight="1">
      <c r="A1321" s="886" t="s">
        <v>8484</v>
      </c>
      <c r="B1321" s="524"/>
      <c r="C1321" s="524"/>
      <c r="D1321" s="98">
        <v>150004540</v>
      </c>
      <c r="E1321" s="883" t="s">
        <v>5063</v>
      </c>
      <c r="F1321" s="883"/>
      <c r="G1321" s="524"/>
      <c r="H1321" s="524"/>
      <c r="I1321" s="293" t="s">
        <v>5064</v>
      </c>
      <c r="J1321" s="293" t="s">
        <v>5065</v>
      </c>
      <c r="K1321" s="293" t="s">
        <v>5066</v>
      </c>
      <c r="L1321" s="470" t="s">
        <v>103</v>
      </c>
      <c r="M1321" s="488" t="s">
        <v>104</v>
      </c>
      <c r="N1321" s="293"/>
      <c r="O1321" s="64" t="s">
        <v>105</v>
      </c>
      <c r="P1321" s="398" t="s">
        <v>106</v>
      </c>
      <c r="Q1321" s="606" t="s">
        <v>107</v>
      </c>
      <c r="R1321" s="398" t="s">
        <v>2149</v>
      </c>
      <c r="S1321" s="470" t="s">
        <v>109</v>
      </c>
      <c r="T1321" s="398" t="s">
        <v>106</v>
      </c>
      <c r="U1321" s="606" t="s">
        <v>121</v>
      </c>
      <c r="V1321" s="606" t="s">
        <v>111</v>
      </c>
      <c r="W1321" s="398">
        <v>60</v>
      </c>
      <c r="X1321" s="606" t="s">
        <v>112</v>
      </c>
      <c r="Y1321" s="488"/>
      <c r="Z1321" s="488"/>
      <c r="AA1321" s="488"/>
      <c r="AB1321" s="506">
        <v>0</v>
      </c>
      <c r="AC1321" s="401">
        <v>90</v>
      </c>
      <c r="AD1321" s="401">
        <v>10</v>
      </c>
      <c r="AE1321" s="887" t="s">
        <v>122</v>
      </c>
      <c r="AF1321" s="293" t="s">
        <v>114</v>
      </c>
      <c r="AG1321" s="507">
        <v>2</v>
      </c>
      <c r="AH1321" s="507">
        <v>2300000</v>
      </c>
      <c r="AI1321" s="905">
        <v>0</v>
      </c>
      <c r="AJ1321" s="905">
        <v>0</v>
      </c>
      <c r="AK1321" s="740"/>
      <c r="AL1321" s="741"/>
      <c r="AM1321" s="741"/>
      <c r="AN1321" s="886" t="s">
        <v>115</v>
      </c>
      <c r="AO1321" s="293"/>
      <c r="AP1321" s="293"/>
      <c r="AQ1321" s="293"/>
      <c r="AR1321" s="293"/>
      <c r="AS1321" s="293" t="s">
        <v>5067</v>
      </c>
      <c r="AT1321" s="293"/>
      <c r="AU1321" s="293"/>
      <c r="AV1321" s="293"/>
      <c r="AW1321" s="293"/>
      <c r="AX1321" s="293"/>
      <c r="AY1321" s="293"/>
      <c r="AZ1321" s="886" t="s">
        <v>104</v>
      </c>
      <c r="BA1321" s="886" t="s">
        <v>104</v>
      </c>
      <c r="BB1321" s="254"/>
      <c r="BE1321" s="983">
        <v>1191</v>
      </c>
    </row>
    <row r="1322" spans="1:57" ht="12.95" customHeight="1">
      <c r="A1322" s="529" t="s">
        <v>8484</v>
      </c>
      <c r="B1322" s="529"/>
      <c r="C1322" s="529"/>
      <c r="D1322" s="965">
        <v>150004540</v>
      </c>
      <c r="E1322" s="1255" t="s">
        <v>9002</v>
      </c>
      <c r="F1322" s="1255" t="s">
        <v>5063</v>
      </c>
      <c r="G1322" s="529"/>
      <c r="H1322" s="529"/>
      <c r="I1322" s="1264" t="s">
        <v>5064</v>
      </c>
      <c r="J1322" s="1264" t="s">
        <v>5065</v>
      </c>
      <c r="K1322" s="1264" t="s">
        <v>5066</v>
      </c>
      <c r="L1322" s="1262" t="s">
        <v>103</v>
      </c>
      <c r="M1322" s="1265" t="s">
        <v>104</v>
      </c>
      <c r="N1322" s="1264"/>
      <c r="O1322" s="622" t="s">
        <v>105</v>
      </c>
      <c r="P1322" s="321" t="s">
        <v>106</v>
      </c>
      <c r="Q1322" s="530" t="s">
        <v>107</v>
      </c>
      <c r="R1322" s="1257" t="s">
        <v>1155</v>
      </c>
      <c r="S1322" s="962" t="s">
        <v>109</v>
      </c>
      <c r="T1322" s="321" t="s">
        <v>106</v>
      </c>
      <c r="U1322" s="530" t="s">
        <v>121</v>
      </c>
      <c r="V1322" s="530" t="s">
        <v>111</v>
      </c>
      <c r="W1322" s="321">
        <v>60</v>
      </c>
      <c r="X1322" s="530" t="s">
        <v>112</v>
      </c>
      <c r="Y1322" s="1265"/>
      <c r="Z1322" s="1265"/>
      <c r="AA1322" s="1265"/>
      <c r="AB1322" s="321">
        <v>0</v>
      </c>
      <c r="AC1322" s="530">
        <v>90</v>
      </c>
      <c r="AD1322" s="530">
        <v>10</v>
      </c>
      <c r="AE1322" s="1266" t="s">
        <v>122</v>
      </c>
      <c r="AF1322" s="1264" t="s">
        <v>114</v>
      </c>
      <c r="AG1322" s="1267">
        <v>2</v>
      </c>
      <c r="AH1322" s="1267">
        <v>2300000</v>
      </c>
      <c r="AI1322" s="1261">
        <v>4600000</v>
      </c>
      <c r="AJ1322" s="1261">
        <v>5152000.0000000009</v>
      </c>
      <c r="AK1322" s="619"/>
      <c r="AL1322" s="620"/>
      <c r="AM1322" s="620"/>
      <c r="AN1322" s="529" t="s">
        <v>115</v>
      </c>
      <c r="AO1322" s="1264"/>
      <c r="AP1322" s="1264"/>
      <c r="AQ1322" s="1264"/>
      <c r="AR1322" s="1264"/>
      <c r="AS1322" s="1264" t="s">
        <v>5067</v>
      </c>
      <c r="AT1322" s="1264"/>
      <c r="AU1322" s="1264"/>
      <c r="AV1322" s="1264"/>
      <c r="AW1322" s="1264"/>
      <c r="AX1322" s="1264"/>
      <c r="AY1322" s="1264"/>
      <c r="AZ1322" s="530" t="s">
        <v>7606</v>
      </c>
      <c r="BA1322" s="1254" t="s">
        <v>104</v>
      </c>
      <c r="BB1322" s="254"/>
      <c r="BD1322" s="1" t="e">
        <f>VLOOKUP($F$2877:$F$3305,$E$17:$BE$2871,53,0)</f>
        <v>#VALUE!</v>
      </c>
      <c r="BE1322" s="979" t="e">
        <f>BD1322+0.5</f>
        <v>#VALUE!</v>
      </c>
    </row>
    <row r="1323" spans="1:57" ht="12.95" customHeight="1">
      <c r="A1323" s="398" t="s">
        <v>3114</v>
      </c>
      <c r="B1323" s="524"/>
      <c r="C1323" s="524"/>
      <c r="D1323" s="98">
        <v>120008581</v>
      </c>
      <c r="E1323" s="883" t="s">
        <v>5068</v>
      </c>
      <c r="F1323" s="883"/>
      <c r="G1323" s="524"/>
      <c r="H1323" s="524"/>
      <c r="I1323" s="36" t="s">
        <v>5069</v>
      </c>
      <c r="J1323" s="36" t="s">
        <v>5070</v>
      </c>
      <c r="K1323" s="36" t="s">
        <v>5071</v>
      </c>
      <c r="L1323" s="64" t="s">
        <v>601</v>
      </c>
      <c r="M1323" s="97" t="s">
        <v>5072</v>
      </c>
      <c r="N1323" s="131" t="s">
        <v>120</v>
      </c>
      <c r="O1323" s="64" t="s">
        <v>83</v>
      </c>
      <c r="P1323" s="36">
        <v>230000000</v>
      </c>
      <c r="Q1323" s="395" t="s">
        <v>107</v>
      </c>
      <c r="R1323" s="398" t="s">
        <v>2134</v>
      </c>
      <c r="S1323" s="64" t="s">
        <v>109</v>
      </c>
      <c r="T1323" s="36" t="s">
        <v>106</v>
      </c>
      <c r="U1323" s="36" t="s">
        <v>121</v>
      </c>
      <c r="V1323" s="395" t="s">
        <v>111</v>
      </c>
      <c r="W1323" s="36" t="s">
        <v>3117</v>
      </c>
      <c r="X1323" s="395" t="s">
        <v>112</v>
      </c>
      <c r="Y1323" s="395"/>
      <c r="Z1323" s="395"/>
      <c r="AA1323" s="744"/>
      <c r="AB1323" s="470">
        <v>30</v>
      </c>
      <c r="AC1323" s="470">
        <v>60</v>
      </c>
      <c r="AD1323" s="470">
        <v>10</v>
      </c>
      <c r="AE1323" s="737" t="s">
        <v>128</v>
      </c>
      <c r="AF1323" s="738" t="s">
        <v>114</v>
      </c>
      <c r="AG1323" s="745">
        <v>20</v>
      </c>
      <c r="AH1323" s="745">
        <v>53535.360000000001</v>
      </c>
      <c r="AI1323" s="905">
        <v>0</v>
      </c>
      <c r="AJ1323" s="905">
        <v>0</v>
      </c>
      <c r="AK1323" s="740"/>
      <c r="AL1323" s="741"/>
      <c r="AM1323" s="741"/>
      <c r="AN1323" s="746" t="s">
        <v>115</v>
      </c>
      <c r="AO1323" s="36"/>
      <c r="AP1323" s="746"/>
      <c r="AQ1323" s="36"/>
      <c r="AR1323" s="36"/>
      <c r="AS1323" s="746" t="s">
        <v>8482</v>
      </c>
      <c r="AT1323" s="36"/>
      <c r="AU1323" s="36"/>
      <c r="AV1323" s="36"/>
      <c r="AW1323" s="36"/>
      <c r="AX1323" s="36"/>
      <c r="AY1323" s="36"/>
      <c r="AZ1323" s="395"/>
      <c r="BA1323" s="395"/>
      <c r="BB1323" s="254"/>
      <c r="BE1323" s="983">
        <v>1192</v>
      </c>
    </row>
    <row r="1324" spans="1:57" ht="12.95" customHeight="1">
      <c r="A1324" s="621" t="s">
        <v>3114</v>
      </c>
      <c r="B1324" s="529"/>
      <c r="C1324" s="529"/>
      <c r="D1324" s="965">
        <v>120008581</v>
      </c>
      <c r="E1324" s="1255" t="s">
        <v>9124</v>
      </c>
      <c r="F1324" s="1255" t="s">
        <v>5068</v>
      </c>
      <c r="G1324" s="529"/>
      <c r="H1324" s="529"/>
      <c r="I1324" s="530" t="s">
        <v>5069</v>
      </c>
      <c r="J1324" s="530" t="s">
        <v>5070</v>
      </c>
      <c r="K1324" s="530" t="s">
        <v>5071</v>
      </c>
      <c r="L1324" s="1262" t="s">
        <v>601</v>
      </c>
      <c r="M1324" s="321" t="s">
        <v>8863</v>
      </c>
      <c r="N1324" s="530" t="s">
        <v>120</v>
      </c>
      <c r="O1324" s="1263" t="s">
        <v>83</v>
      </c>
      <c r="P1324" s="321">
        <v>230000000</v>
      </c>
      <c r="Q1324" s="530" t="s">
        <v>107</v>
      </c>
      <c r="R1324" s="321" t="s">
        <v>1155</v>
      </c>
      <c r="S1324" s="530" t="s">
        <v>109</v>
      </c>
      <c r="T1324" s="321" t="s">
        <v>106</v>
      </c>
      <c r="U1324" s="530" t="s">
        <v>121</v>
      </c>
      <c r="V1324" s="530" t="s">
        <v>111</v>
      </c>
      <c r="W1324" s="321" t="s">
        <v>284</v>
      </c>
      <c r="X1324" s="530" t="s">
        <v>112</v>
      </c>
      <c r="Y1324" s="321"/>
      <c r="Z1324" s="321"/>
      <c r="AA1324" s="321"/>
      <c r="AB1324" s="321">
        <v>30</v>
      </c>
      <c r="AC1324" s="530">
        <v>60</v>
      </c>
      <c r="AD1324" s="530">
        <v>10</v>
      </c>
      <c r="AE1324" s="618" t="s">
        <v>128</v>
      </c>
      <c r="AF1324" s="530" t="s">
        <v>114</v>
      </c>
      <c r="AG1324" s="618">
        <v>20</v>
      </c>
      <c r="AH1324" s="960">
        <v>53535.360000000001</v>
      </c>
      <c r="AI1324" s="620">
        <v>1070707.2</v>
      </c>
      <c r="AJ1324" s="620">
        <v>1199192.064</v>
      </c>
      <c r="AK1324" s="619"/>
      <c r="AL1324" s="620"/>
      <c r="AM1324" s="620"/>
      <c r="AN1324" s="621" t="s">
        <v>115</v>
      </c>
      <c r="AO1324" s="530"/>
      <c r="AP1324" s="530"/>
      <c r="AQ1324" s="530"/>
      <c r="AR1324" s="530"/>
      <c r="AS1324" s="530" t="s">
        <v>8482</v>
      </c>
      <c r="AT1324" s="530"/>
      <c r="AU1324" s="530"/>
      <c r="AV1324" s="530"/>
      <c r="AW1324" s="530"/>
      <c r="AX1324" s="530"/>
      <c r="AY1324" s="530"/>
      <c r="AZ1324" s="621"/>
      <c r="BA1324" s="621"/>
      <c r="BB1324" s="254"/>
      <c r="BD1324" s="1" t="e">
        <f>VLOOKUP($F$2877:$F$3305,$E$17:$BE$2871,53,0)</f>
        <v>#VALUE!</v>
      </c>
      <c r="BE1324" s="979" t="e">
        <f>BD1324+0.5</f>
        <v>#VALUE!</v>
      </c>
    </row>
    <row r="1325" spans="1:57" ht="12.95" customHeight="1">
      <c r="A1325" s="398" t="s">
        <v>3114</v>
      </c>
      <c r="B1325" s="524"/>
      <c r="C1325" s="524"/>
      <c r="D1325" s="98">
        <v>150002673</v>
      </c>
      <c r="E1325" s="883" t="s">
        <v>5073</v>
      </c>
      <c r="F1325" s="883"/>
      <c r="G1325" s="524"/>
      <c r="H1325" s="524"/>
      <c r="I1325" s="36" t="s">
        <v>5074</v>
      </c>
      <c r="J1325" s="36" t="s">
        <v>5070</v>
      </c>
      <c r="K1325" s="36" t="s">
        <v>5075</v>
      </c>
      <c r="L1325" s="64" t="s">
        <v>103</v>
      </c>
      <c r="M1325" s="97"/>
      <c r="N1325" s="131"/>
      <c r="O1325" s="64" t="s">
        <v>105</v>
      </c>
      <c r="P1325" s="36">
        <v>230000000</v>
      </c>
      <c r="Q1325" s="395" t="s">
        <v>107</v>
      </c>
      <c r="R1325" s="398" t="s">
        <v>2149</v>
      </c>
      <c r="S1325" s="64" t="s">
        <v>109</v>
      </c>
      <c r="T1325" s="36" t="s">
        <v>106</v>
      </c>
      <c r="U1325" s="36" t="s">
        <v>121</v>
      </c>
      <c r="V1325" s="395" t="s">
        <v>111</v>
      </c>
      <c r="W1325" s="36" t="s">
        <v>3102</v>
      </c>
      <c r="X1325" s="395" t="s">
        <v>112</v>
      </c>
      <c r="Y1325" s="395"/>
      <c r="Z1325" s="395"/>
      <c r="AA1325" s="744"/>
      <c r="AB1325" s="506">
        <v>0</v>
      </c>
      <c r="AC1325" s="401">
        <v>90</v>
      </c>
      <c r="AD1325" s="401">
        <v>10</v>
      </c>
      <c r="AE1325" s="737" t="s">
        <v>128</v>
      </c>
      <c r="AF1325" s="738" t="s">
        <v>114</v>
      </c>
      <c r="AG1325" s="745">
        <v>86</v>
      </c>
      <c r="AH1325" s="745">
        <v>128066.4</v>
      </c>
      <c r="AI1325" s="739">
        <v>11013710.4</v>
      </c>
      <c r="AJ1325" s="739">
        <f t="shared" ref="AJ1325:AJ1361" si="72">AI1325*1.12</f>
        <v>12335355.648000002</v>
      </c>
      <c r="AK1325" s="740"/>
      <c r="AL1325" s="741"/>
      <c r="AM1325" s="741"/>
      <c r="AN1325" s="746" t="s">
        <v>115</v>
      </c>
      <c r="AO1325" s="746"/>
      <c r="AP1325" s="746"/>
      <c r="AQ1325" s="36"/>
      <c r="AR1325" s="36"/>
      <c r="AS1325" s="606"/>
      <c r="AT1325" s="36"/>
      <c r="AU1325" s="36"/>
      <c r="AV1325" s="36"/>
      <c r="AW1325" s="36"/>
      <c r="AX1325" s="36"/>
      <c r="AY1325" s="36"/>
      <c r="AZ1325" s="395"/>
      <c r="BA1325" s="395"/>
      <c r="BE1325" s="983">
        <v>1193</v>
      </c>
    </row>
    <row r="1326" spans="1:57" ht="12.95" customHeight="1">
      <c r="A1326" s="395" t="s">
        <v>1186</v>
      </c>
      <c r="B1326" s="524"/>
      <c r="C1326" s="524"/>
      <c r="D1326" s="882">
        <v>210012746</v>
      </c>
      <c r="E1326" s="883" t="s">
        <v>5076</v>
      </c>
      <c r="F1326" s="883"/>
      <c r="G1326" s="524"/>
      <c r="H1326" s="524"/>
      <c r="I1326" s="738" t="s">
        <v>5077</v>
      </c>
      <c r="J1326" s="738" t="s">
        <v>5078</v>
      </c>
      <c r="K1326" s="738" t="s">
        <v>5079</v>
      </c>
      <c r="L1326" s="64" t="s">
        <v>103</v>
      </c>
      <c r="M1326" s="97" t="s">
        <v>4706</v>
      </c>
      <c r="N1326" s="131"/>
      <c r="O1326" s="64" t="s">
        <v>105</v>
      </c>
      <c r="P1326" s="774" t="s">
        <v>106</v>
      </c>
      <c r="Q1326" s="738" t="s">
        <v>107</v>
      </c>
      <c r="R1326" s="398" t="s">
        <v>2149</v>
      </c>
      <c r="S1326" s="884" t="s">
        <v>109</v>
      </c>
      <c r="T1326" s="774" t="s">
        <v>106</v>
      </c>
      <c r="U1326" s="738" t="s">
        <v>121</v>
      </c>
      <c r="V1326" s="738" t="s">
        <v>111</v>
      </c>
      <c r="W1326" s="774">
        <v>60</v>
      </c>
      <c r="X1326" s="738" t="s">
        <v>112</v>
      </c>
      <c r="Y1326" s="774"/>
      <c r="Z1326" s="774"/>
      <c r="AA1326" s="774"/>
      <c r="AB1326" s="506">
        <v>0</v>
      </c>
      <c r="AC1326" s="401">
        <v>90</v>
      </c>
      <c r="AD1326" s="401">
        <v>10</v>
      </c>
      <c r="AE1326" s="885" t="s">
        <v>128</v>
      </c>
      <c r="AF1326" s="738" t="s">
        <v>114</v>
      </c>
      <c r="AG1326" s="745">
        <v>10</v>
      </c>
      <c r="AH1326" s="745">
        <v>2471.9299999999998</v>
      </c>
      <c r="AI1326" s="39">
        <v>0</v>
      </c>
      <c r="AJ1326" s="34">
        <f t="shared" si="72"/>
        <v>0</v>
      </c>
      <c r="AK1326" s="740"/>
      <c r="AL1326" s="741"/>
      <c r="AM1326" s="741"/>
      <c r="AN1326" s="746" t="s">
        <v>115</v>
      </c>
      <c r="AO1326" s="738"/>
      <c r="AP1326" s="738"/>
      <c r="AQ1326" s="738"/>
      <c r="AR1326" s="738"/>
      <c r="AS1326" s="770" t="s">
        <v>5080</v>
      </c>
      <c r="AT1326" s="770"/>
      <c r="AU1326" s="36"/>
      <c r="AV1326" s="770"/>
      <c r="AW1326" s="770"/>
      <c r="AX1326" s="770"/>
      <c r="AY1326" s="770"/>
      <c r="AZ1326" s="395" t="s">
        <v>4555</v>
      </c>
      <c r="BA1326" s="770"/>
      <c r="BE1326" s="983">
        <v>1194</v>
      </c>
    </row>
    <row r="1327" spans="1:57" ht="12.95" customHeight="1">
      <c r="A1327" s="395" t="s">
        <v>1186</v>
      </c>
      <c r="B1327" s="260"/>
      <c r="C1327" s="260"/>
      <c r="D1327" s="1084">
        <v>210012746</v>
      </c>
      <c r="E1327" s="429" t="s">
        <v>7607</v>
      </c>
      <c r="F1327" s="429"/>
      <c r="G1327" s="429"/>
      <c r="H1327" s="260"/>
      <c r="I1327" s="738" t="s">
        <v>5077</v>
      </c>
      <c r="J1327" s="738" t="s">
        <v>5078</v>
      </c>
      <c r="K1327" s="738" t="s">
        <v>5079</v>
      </c>
      <c r="L1327" s="60" t="s">
        <v>103</v>
      </c>
      <c r="M1327" s="341"/>
      <c r="N1327" s="61"/>
      <c r="O1327" s="60" t="s">
        <v>105</v>
      </c>
      <c r="P1327" s="774" t="s">
        <v>106</v>
      </c>
      <c r="Q1327" s="738" t="s">
        <v>107</v>
      </c>
      <c r="R1327" s="398" t="s">
        <v>2134</v>
      </c>
      <c r="S1327" s="1085" t="s">
        <v>109</v>
      </c>
      <c r="T1327" s="774" t="s">
        <v>106</v>
      </c>
      <c r="U1327" s="738" t="s">
        <v>121</v>
      </c>
      <c r="V1327" s="738" t="s">
        <v>111</v>
      </c>
      <c r="W1327" s="774">
        <v>60</v>
      </c>
      <c r="X1327" s="738" t="s">
        <v>112</v>
      </c>
      <c r="Y1327" s="774"/>
      <c r="Z1327" s="774"/>
      <c r="AA1327" s="774"/>
      <c r="AB1327" s="398">
        <v>0</v>
      </c>
      <c r="AC1327" s="606">
        <v>90</v>
      </c>
      <c r="AD1327" s="606">
        <v>10</v>
      </c>
      <c r="AE1327" s="885" t="s">
        <v>128</v>
      </c>
      <c r="AF1327" s="738" t="s">
        <v>114</v>
      </c>
      <c r="AG1327" s="745">
        <v>10</v>
      </c>
      <c r="AH1327" s="745">
        <v>2471.9299999999998</v>
      </c>
      <c r="AI1327" s="741">
        <f>AG1327*AH1327</f>
        <v>24719.3</v>
      </c>
      <c r="AJ1327" s="741">
        <f t="shared" si="72"/>
        <v>27685.616000000002</v>
      </c>
      <c r="AK1327" s="740"/>
      <c r="AL1327" s="741"/>
      <c r="AM1327" s="741"/>
      <c r="AN1327" s="746" t="s">
        <v>115</v>
      </c>
      <c r="AO1327" s="738"/>
      <c r="AP1327" s="738"/>
      <c r="AQ1327" s="738"/>
      <c r="AR1327" s="738"/>
      <c r="AS1327" s="770" t="s">
        <v>5080</v>
      </c>
      <c r="AT1327" s="770"/>
      <c r="AU1327" s="36"/>
      <c r="AV1327" s="770"/>
      <c r="AW1327" s="770"/>
      <c r="AX1327" s="770"/>
      <c r="AY1327" s="770"/>
      <c r="AZ1327" s="606" t="s">
        <v>7606</v>
      </c>
      <c r="BA1327" s="76"/>
      <c r="BB1327" s="203"/>
      <c r="BC1327" s="201"/>
      <c r="BD1327" s="209"/>
      <c r="BE1327" s="983">
        <v>1195</v>
      </c>
    </row>
    <row r="1328" spans="1:57" ht="12.95" customHeight="1">
      <c r="A1328" s="395" t="s">
        <v>1186</v>
      </c>
      <c r="B1328" s="524"/>
      <c r="C1328" s="524"/>
      <c r="D1328" s="882">
        <v>210022153</v>
      </c>
      <c r="E1328" s="883" t="s">
        <v>5081</v>
      </c>
      <c r="F1328" s="883"/>
      <c r="G1328" s="524"/>
      <c r="H1328" s="524"/>
      <c r="I1328" s="738" t="s">
        <v>5077</v>
      </c>
      <c r="J1328" s="738" t="s">
        <v>5078</v>
      </c>
      <c r="K1328" s="738" t="s">
        <v>5079</v>
      </c>
      <c r="L1328" s="64" t="s">
        <v>103</v>
      </c>
      <c r="M1328" s="97" t="s">
        <v>4706</v>
      </c>
      <c r="N1328" s="131"/>
      <c r="O1328" s="64" t="s">
        <v>105</v>
      </c>
      <c r="P1328" s="774" t="s">
        <v>106</v>
      </c>
      <c r="Q1328" s="738" t="s">
        <v>107</v>
      </c>
      <c r="R1328" s="398" t="s">
        <v>2149</v>
      </c>
      <c r="S1328" s="884" t="s">
        <v>109</v>
      </c>
      <c r="T1328" s="774" t="s">
        <v>106</v>
      </c>
      <c r="U1328" s="738" t="s">
        <v>121</v>
      </c>
      <c r="V1328" s="738" t="s">
        <v>111</v>
      </c>
      <c r="W1328" s="774">
        <v>60</v>
      </c>
      <c r="X1328" s="738" t="s">
        <v>112</v>
      </c>
      <c r="Y1328" s="774"/>
      <c r="Z1328" s="774"/>
      <c r="AA1328" s="774"/>
      <c r="AB1328" s="506">
        <v>0</v>
      </c>
      <c r="AC1328" s="401">
        <v>90</v>
      </c>
      <c r="AD1328" s="401">
        <v>10</v>
      </c>
      <c r="AE1328" s="885" t="s">
        <v>128</v>
      </c>
      <c r="AF1328" s="738" t="s">
        <v>114</v>
      </c>
      <c r="AG1328" s="745">
        <v>6</v>
      </c>
      <c r="AH1328" s="745">
        <v>3892.53</v>
      </c>
      <c r="AI1328" s="39">
        <v>0</v>
      </c>
      <c r="AJ1328" s="34">
        <f t="shared" si="72"/>
        <v>0</v>
      </c>
      <c r="AK1328" s="740"/>
      <c r="AL1328" s="741"/>
      <c r="AM1328" s="741"/>
      <c r="AN1328" s="746" t="s">
        <v>115</v>
      </c>
      <c r="AO1328" s="738"/>
      <c r="AP1328" s="738"/>
      <c r="AQ1328" s="738"/>
      <c r="AR1328" s="738"/>
      <c r="AS1328" s="770" t="s">
        <v>5082</v>
      </c>
      <c r="AT1328" s="770"/>
      <c r="AU1328" s="36"/>
      <c r="AV1328" s="770"/>
      <c r="AW1328" s="770"/>
      <c r="AX1328" s="770"/>
      <c r="AY1328" s="770"/>
      <c r="AZ1328" s="395" t="s">
        <v>4555</v>
      </c>
      <c r="BA1328" s="770"/>
      <c r="BE1328" s="983">
        <v>1196</v>
      </c>
    </row>
    <row r="1329" spans="1:57" ht="12.95" customHeight="1">
      <c r="A1329" s="395" t="s">
        <v>1186</v>
      </c>
      <c r="B1329" s="260"/>
      <c r="C1329" s="260"/>
      <c r="D1329" s="1084">
        <v>210022153</v>
      </c>
      <c r="E1329" s="429" t="s">
        <v>7608</v>
      </c>
      <c r="F1329" s="429"/>
      <c r="G1329" s="429"/>
      <c r="H1329" s="260"/>
      <c r="I1329" s="738" t="s">
        <v>5077</v>
      </c>
      <c r="J1329" s="738" t="s">
        <v>5078</v>
      </c>
      <c r="K1329" s="738" t="s">
        <v>5079</v>
      </c>
      <c r="L1329" s="60" t="s">
        <v>103</v>
      </c>
      <c r="M1329" s="341"/>
      <c r="N1329" s="61"/>
      <c r="O1329" s="60" t="s">
        <v>105</v>
      </c>
      <c r="P1329" s="774" t="s">
        <v>106</v>
      </c>
      <c r="Q1329" s="738" t="s">
        <v>107</v>
      </c>
      <c r="R1329" s="398" t="s">
        <v>2134</v>
      </c>
      <c r="S1329" s="1085" t="s">
        <v>109</v>
      </c>
      <c r="T1329" s="774" t="s">
        <v>106</v>
      </c>
      <c r="U1329" s="738" t="s">
        <v>121</v>
      </c>
      <c r="V1329" s="738" t="s">
        <v>111</v>
      </c>
      <c r="W1329" s="774">
        <v>60</v>
      </c>
      <c r="X1329" s="738" t="s">
        <v>112</v>
      </c>
      <c r="Y1329" s="774"/>
      <c r="Z1329" s="774"/>
      <c r="AA1329" s="774"/>
      <c r="AB1329" s="398">
        <v>0</v>
      </c>
      <c r="AC1329" s="606">
        <v>90</v>
      </c>
      <c r="AD1329" s="606">
        <v>10</v>
      </c>
      <c r="AE1329" s="885" t="s">
        <v>128</v>
      </c>
      <c r="AF1329" s="738" t="s">
        <v>114</v>
      </c>
      <c r="AG1329" s="745">
        <v>6</v>
      </c>
      <c r="AH1329" s="745">
        <v>3892.53</v>
      </c>
      <c r="AI1329" s="741">
        <f>AG1329*AH1329</f>
        <v>23355.18</v>
      </c>
      <c r="AJ1329" s="741">
        <f t="shared" si="72"/>
        <v>26157.801600000003</v>
      </c>
      <c r="AK1329" s="740"/>
      <c r="AL1329" s="741"/>
      <c r="AM1329" s="741"/>
      <c r="AN1329" s="746" t="s">
        <v>115</v>
      </c>
      <c r="AO1329" s="738"/>
      <c r="AP1329" s="738"/>
      <c r="AQ1329" s="738"/>
      <c r="AR1329" s="738"/>
      <c r="AS1329" s="770" t="s">
        <v>5082</v>
      </c>
      <c r="AT1329" s="770"/>
      <c r="AU1329" s="36"/>
      <c r="AV1329" s="770"/>
      <c r="AW1329" s="770"/>
      <c r="AX1329" s="770"/>
      <c r="AY1329" s="770"/>
      <c r="AZ1329" s="606" t="s">
        <v>7606</v>
      </c>
      <c r="BA1329" s="76"/>
      <c r="BB1329" s="203"/>
      <c r="BC1329" s="201"/>
      <c r="BD1329" s="209"/>
      <c r="BE1329" s="983">
        <v>1197</v>
      </c>
    </row>
    <row r="1330" spans="1:57" ht="12.95" customHeight="1">
      <c r="A1330" s="395" t="s">
        <v>1186</v>
      </c>
      <c r="B1330" s="524"/>
      <c r="C1330" s="524"/>
      <c r="D1330" s="882">
        <v>210030132</v>
      </c>
      <c r="E1330" s="883" t="s">
        <v>5083</v>
      </c>
      <c r="F1330" s="883"/>
      <c r="G1330" s="524"/>
      <c r="H1330" s="524"/>
      <c r="I1330" s="738" t="s">
        <v>5077</v>
      </c>
      <c r="J1330" s="738" t="s">
        <v>5078</v>
      </c>
      <c r="K1330" s="738" t="s">
        <v>5079</v>
      </c>
      <c r="L1330" s="64" t="s">
        <v>103</v>
      </c>
      <c r="M1330" s="97" t="s">
        <v>4706</v>
      </c>
      <c r="N1330" s="131"/>
      <c r="O1330" s="64" t="s">
        <v>105</v>
      </c>
      <c r="P1330" s="774" t="s">
        <v>106</v>
      </c>
      <c r="Q1330" s="738" t="s">
        <v>107</v>
      </c>
      <c r="R1330" s="398" t="s">
        <v>2149</v>
      </c>
      <c r="S1330" s="884" t="s">
        <v>109</v>
      </c>
      <c r="T1330" s="774" t="s">
        <v>106</v>
      </c>
      <c r="U1330" s="738" t="s">
        <v>121</v>
      </c>
      <c r="V1330" s="738" t="s">
        <v>111</v>
      </c>
      <c r="W1330" s="774">
        <v>60</v>
      </c>
      <c r="X1330" s="738" t="s">
        <v>112</v>
      </c>
      <c r="Y1330" s="774"/>
      <c r="Z1330" s="774"/>
      <c r="AA1330" s="774"/>
      <c r="AB1330" s="506">
        <v>0</v>
      </c>
      <c r="AC1330" s="401">
        <v>90</v>
      </c>
      <c r="AD1330" s="401">
        <v>10</v>
      </c>
      <c r="AE1330" s="885" t="s">
        <v>128</v>
      </c>
      <c r="AF1330" s="738" t="s">
        <v>114</v>
      </c>
      <c r="AG1330" s="745">
        <v>6</v>
      </c>
      <c r="AH1330" s="745">
        <v>3892.53</v>
      </c>
      <c r="AI1330" s="39">
        <v>0</v>
      </c>
      <c r="AJ1330" s="34">
        <f t="shared" si="72"/>
        <v>0</v>
      </c>
      <c r="AK1330" s="740"/>
      <c r="AL1330" s="741"/>
      <c r="AM1330" s="741"/>
      <c r="AN1330" s="746" t="s">
        <v>115</v>
      </c>
      <c r="AO1330" s="738"/>
      <c r="AP1330" s="738"/>
      <c r="AQ1330" s="738"/>
      <c r="AR1330" s="738"/>
      <c r="AS1330" s="770" t="s">
        <v>5084</v>
      </c>
      <c r="AT1330" s="770"/>
      <c r="AU1330" s="36"/>
      <c r="AV1330" s="770"/>
      <c r="AW1330" s="770"/>
      <c r="AX1330" s="770"/>
      <c r="AY1330" s="770"/>
      <c r="AZ1330" s="395" t="s">
        <v>4555</v>
      </c>
      <c r="BA1330" s="770"/>
      <c r="BE1330" s="983">
        <v>1198</v>
      </c>
    </row>
    <row r="1331" spans="1:57" ht="12.95" customHeight="1">
      <c r="A1331" s="395" t="s">
        <v>1186</v>
      </c>
      <c r="B1331" s="260"/>
      <c r="C1331" s="260"/>
      <c r="D1331" s="1084">
        <v>210030132</v>
      </c>
      <c r="E1331" s="429" t="s">
        <v>7609</v>
      </c>
      <c r="F1331" s="429"/>
      <c r="G1331" s="429"/>
      <c r="H1331" s="260"/>
      <c r="I1331" s="738" t="s">
        <v>5077</v>
      </c>
      <c r="J1331" s="738" t="s">
        <v>5078</v>
      </c>
      <c r="K1331" s="738" t="s">
        <v>5079</v>
      </c>
      <c r="L1331" s="60" t="s">
        <v>103</v>
      </c>
      <c r="M1331" s="341"/>
      <c r="N1331" s="61"/>
      <c r="O1331" s="60" t="s">
        <v>105</v>
      </c>
      <c r="P1331" s="774" t="s">
        <v>106</v>
      </c>
      <c r="Q1331" s="738" t="s">
        <v>107</v>
      </c>
      <c r="R1331" s="398" t="s">
        <v>2134</v>
      </c>
      <c r="S1331" s="1085" t="s">
        <v>109</v>
      </c>
      <c r="T1331" s="774" t="s">
        <v>106</v>
      </c>
      <c r="U1331" s="738" t="s">
        <v>121</v>
      </c>
      <c r="V1331" s="738" t="s">
        <v>111</v>
      </c>
      <c r="W1331" s="774">
        <v>60</v>
      </c>
      <c r="X1331" s="738" t="s">
        <v>112</v>
      </c>
      <c r="Y1331" s="774"/>
      <c r="Z1331" s="774"/>
      <c r="AA1331" s="774"/>
      <c r="AB1331" s="398">
        <v>0</v>
      </c>
      <c r="AC1331" s="606">
        <v>90</v>
      </c>
      <c r="AD1331" s="606">
        <v>10</v>
      </c>
      <c r="AE1331" s="885" t="s">
        <v>128</v>
      </c>
      <c r="AF1331" s="738" t="s">
        <v>114</v>
      </c>
      <c r="AG1331" s="745">
        <v>6</v>
      </c>
      <c r="AH1331" s="745">
        <v>3892.53</v>
      </c>
      <c r="AI1331" s="741">
        <f>AG1331*AH1331</f>
        <v>23355.18</v>
      </c>
      <c r="AJ1331" s="741">
        <f t="shared" si="72"/>
        <v>26157.801600000003</v>
      </c>
      <c r="AK1331" s="740"/>
      <c r="AL1331" s="741"/>
      <c r="AM1331" s="741"/>
      <c r="AN1331" s="746" t="s">
        <v>115</v>
      </c>
      <c r="AO1331" s="738"/>
      <c r="AP1331" s="738"/>
      <c r="AQ1331" s="738"/>
      <c r="AR1331" s="738"/>
      <c r="AS1331" s="770" t="s">
        <v>5084</v>
      </c>
      <c r="AT1331" s="770"/>
      <c r="AU1331" s="36"/>
      <c r="AV1331" s="770"/>
      <c r="AW1331" s="770"/>
      <c r="AX1331" s="770"/>
      <c r="AY1331" s="770"/>
      <c r="AZ1331" s="606" t="s">
        <v>7606</v>
      </c>
      <c r="BA1331" s="76"/>
      <c r="BB1331" s="203"/>
      <c r="BC1331" s="201"/>
      <c r="BD1331" s="209"/>
      <c r="BE1331" s="983">
        <v>1199</v>
      </c>
    </row>
    <row r="1332" spans="1:57" ht="12.95" customHeight="1">
      <c r="A1332" s="395" t="s">
        <v>1186</v>
      </c>
      <c r="B1332" s="524"/>
      <c r="C1332" s="524"/>
      <c r="D1332" s="882">
        <v>210030133</v>
      </c>
      <c r="E1332" s="883" t="s">
        <v>5085</v>
      </c>
      <c r="F1332" s="883"/>
      <c r="G1332" s="524"/>
      <c r="H1332" s="524"/>
      <c r="I1332" s="738" t="s">
        <v>5077</v>
      </c>
      <c r="J1332" s="738" t="s">
        <v>5078</v>
      </c>
      <c r="K1332" s="738" t="s">
        <v>5079</v>
      </c>
      <c r="L1332" s="64" t="s">
        <v>103</v>
      </c>
      <c r="M1332" s="97" t="s">
        <v>4706</v>
      </c>
      <c r="N1332" s="131"/>
      <c r="O1332" s="64" t="s">
        <v>105</v>
      </c>
      <c r="P1332" s="774" t="s">
        <v>106</v>
      </c>
      <c r="Q1332" s="738" t="s">
        <v>107</v>
      </c>
      <c r="R1332" s="398" t="s">
        <v>2149</v>
      </c>
      <c r="S1332" s="884" t="s">
        <v>109</v>
      </c>
      <c r="T1332" s="774" t="s">
        <v>106</v>
      </c>
      <c r="U1332" s="738" t="s">
        <v>121</v>
      </c>
      <c r="V1332" s="738" t="s">
        <v>111</v>
      </c>
      <c r="W1332" s="774">
        <v>60</v>
      </c>
      <c r="X1332" s="738" t="s">
        <v>112</v>
      </c>
      <c r="Y1332" s="774"/>
      <c r="Z1332" s="774"/>
      <c r="AA1332" s="774"/>
      <c r="AB1332" s="506">
        <v>0</v>
      </c>
      <c r="AC1332" s="401">
        <v>90</v>
      </c>
      <c r="AD1332" s="401">
        <v>10</v>
      </c>
      <c r="AE1332" s="885" t="s">
        <v>128</v>
      </c>
      <c r="AF1332" s="738" t="s">
        <v>114</v>
      </c>
      <c r="AG1332" s="745">
        <v>10</v>
      </c>
      <c r="AH1332" s="745">
        <v>2853.53</v>
      </c>
      <c r="AI1332" s="39">
        <v>0</v>
      </c>
      <c r="AJ1332" s="34">
        <f t="shared" si="72"/>
        <v>0</v>
      </c>
      <c r="AK1332" s="740"/>
      <c r="AL1332" s="741"/>
      <c r="AM1332" s="741"/>
      <c r="AN1332" s="746" t="s">
        <v>115</v>
      </c>
      <c r="AO1332" s="738"/>
      <c r="AP1332" s="738"/>
      <c r="AQ1332" s="738"/>
      <c r="AR1332" s="738"/>
      <c r="AS1332" s="770" t="s">
        <v>5086</v>
      </c>
      <c r="AT1332" s="770"/>
      <c r="AU1332" s="36"/>
      <c r="AV1332" s="770"/>
      <c r="AW1332" s="770"/>
      <c r="AX1332" s="770"/>
      <c r="AY1332" s="770"/>
      <c r="AZ1332" s="395" t="s">
        <v>4555</v>
      </c>
      <c r="BA1332" s="770"/>
      <c r="BE1332" s="983">
        <v>1200</v>
      </c>
    </row>
    <row r="1333" spans="1:57" ht="12.95" customHeight="1">
      <c r="A1333" s="395" t="s">
        <v>1186</v>
      </c>
      <c r="B1333" s="260"/>
      <c r="C1333" s="260"/>
      <c r="D1333" s="1084">
        <v>210030133</v>
      </c>
      <c r="E1333" s="429" t="s">
        <v>7610</v>
      </c>
      <c r="F1333" s="429"/>
      <c r="G1333" s="429"/>
      <c r="H1333" s="260"/>
      <c r="I1333" s="738" t="s">
        <v>5077</v>
      </c>
      <c r="J1333" s="738" t="s">
        <v>5078</v>
      </c>
      <c r="K1333" s="738" t="s">
        <v>5079</v>
      </c>
      <c r="L1333" s="60" t="s">
        <v>103</v>
      </c>
      <c r="M1333" s="341"/>
      <c r="N1333" s="61"/>
      <c r="O1333" s="60" t="s">
        <v>105</v>
      </c>
      <c r="P1333" s="774" t="s">
        <v>106</v>
      </c>
      <c r="Q1333" s="738" t="s">
        <v>107</v>
      </c>
      <c r="R1333" s="398" t="s">
        <v>2134</v>
      </c>
      <c r="S1333" s="1085" t="s">
        <v>109</v>
      </c>
      <c r="T1333" s="774" t="s">
        <v>106</v>
      </c>
      <c r="U1333" s="738" t="s">
        <v>121</v>
      </c>
      <c r="V1333" s="738" t="s">
        <v>111</v>
      </c>
      <c r="W1333" s="774">
        <v>60</v>
      </c>
      <c r="X1333" s="738" t="s">
        <v>112</v>
      </c>
      <c r="Y1333" s="774"/>
      <c r="Z1333" s="774"/>
      <c r="AA1333" s="774"/>
      <c r="AB1333" s="398">
        <v>0</v>
      </c>
      <c r="AC1333" s="606">
        <v>90</v>
      </c>
      <c r="AD1333" s="606">
        <v>10</v>
      </c>
      <c r="AE1333" s="885" t="s">
        <v>128</v>
      </c>
      <c r="AF1333" s="738" t="s">
        <v>114</v>
      </c>
      <c r="AG1333" s="745">
        <v>10</v>
      </c>
      <c r="AH1333" s="745">
        <v>2853.53</v>
      </c>
      <c r="AI1333" s="741">
        <f>AG1333*AH1333</f>
        <v>28535.300000000003</v>
      </c>
      <c r="AJ1333" s="741">
        <f t="shared" si="72"/>
        <v>31959.536000000007</v>
      </c>
      <c r="AK1333" s="740"/>
      <c r="AL1333" s="741"/>
      <c r="AM1333" s="741"/>
      <c r="AN1333" s="746" t="s">
        <v>115</v>
      </c>
      <c r="AO1333" s="738"/>
      <c r="AP1333" s="738"/>
      <c r="AQ1333" s="738"/>
      <c r="AR1333" s="738"/>
      <c r="AS1333" s="770" t="s">
        <v>5086</v>
      </c>
      <c r="AT1333" s="770"/>
      <c r="AU1333" s="36"/>
      <c r="AV1333" s="770"/>
      <c r="AW1333" s="770"/>
      <c r="AX1333" s="770"/>
      <c r="AY1333" s="770"/>
      <c r="AZ1333" s="606" t="s">
        <v>7606</v>
      </c>
      <c r="BA1333" s="197"/>
      <c r="BB1333" s="203"/>
      <c r="BC1333" s="201"/>
      <c r="BD1333" s="209"/>
      <c r="BE1333" s="983">
        <v>1201</v>
      </c>
    </row>
    <row r="1334" spans="1:57" ht="12.95" customHeight="1">
      <c r="A1334" s="395" t="s">
        <v>1186</v>
      </c>
      <c r="B1334" s="524"/>
      <c r="C1334" s="524"/>
      <c r="D1334" s="882">
        <v>210033641</v>
      </c>
      <c r="E1334" s="883" t="s">
        <v>5087</v>
      </c>
      <c r="F1334" s="883"/>
      <c r="G1334" s="524"/>
      <c r="H1334" s="524"/>
      <c r="I1334" s="738" t="s">
        <v>5077</v>
      </c>
      <c r="J1334" s="738" t="s">
        <v>5078</v>
      </c>
      <c r="K1334" s="738" t="s">
        <v>5079</v>
      </c>
      <c r="L1334" s="64" t="s">
        <v>103</v>
      </c>
      <c r="M1334" s="97" t="s">
        <v>4706</v>
      </c>
      <c r="N1334" s="131"/>
      <c r="O1334" s="64" t="s">
        <v>105</v>
      </c>
      <c r="P1334" s="774" t="s">
        <v>106</v>
      </c>
      <c r="Q1334" s="738" t="s">
        <v>107</v>
      </c>
      <c r="R1334" s="398" t="s">
        <v>2149</v>
      </c>
      <c r="S1334" s="884" t="s">
        <v>109</v>
      </c>
      <c r="T1334" s="774" t="s">
        <v>106</v>
      </c>
      <c r="U1334" s="738" t="s">
        <v>121</v>
      </c>
      <c r="V1334" s="738" t="s">
        <v>111</v>
      </c>
      <c r="W1334" s="774">
        <v>60</v>
      </c>
      <c r="X1334" s="738" t="s">
        <v>112</v>
      </c>
      <c r="Y1334" s="774"/>
      <c r="Z1334" s="774"/>
      <c r="AA1334" s="774"/>
      <c r="AB1334" s="506">
        <v>0</v>
      </c>
      <c r="AC1334" s="401">
        <v>90</v>
      </c>
      <c r="AD1334" s="401">
        <v>10</v>
      </c>
      <c r="AE1334" s="885" t="s">
        <v>128</v>
      </c>
      <c r="AF1334" s="738" t="s">
        <v>114</v>
      </c>
      <c r="AG1334" s="745">
        <v>15</v>
      </c>
      <c r="AH1334" s="745">
        <v>3870.53</v>
      </c>
      <c r="AI1334" s="39">
        <v>0</v>
      </c>
      <c r="AJ1334" s="34">
        <f t="shared" si="72"/>
        <v>0</v>
      </c>
      <c r="AK1334" s="740"/>
      <c r="AL1334" s="741"/>
      <c r="AM1334" s="741"/>
      <c r="AN1334" s="746" t="s">
        <v>115</v>
      </c>
      <c r="AO1334" s="738"/>
      <c r="AP1334" s="738"/>
      <c r="AQ1334" s="738"/>
      <c r="AR1334" s="738"/>
      <c r="AS1334" s="770" t="s">
        <v>5088</v>
      </c>
      <c r="AT1334" s="770"/>
      <c r="AU1334" s="36"/>
      <c r="AV1334" s="770"/>
      <c r="AW1334" s="770"/>
      <c r="AX1334" s="770"/>
      <c r="AY1334" s="770"/>
      <c r="AZ1334" s="395" t="s">
        <v>4555</v>
      </c>
      <c r="BA1334" s="770"/>
      <c r="BE1334" s="983">
        <v>1202</v>
      </c>
    </row>
    <row r="1335" spans="1:57" ht="12.95" customHeight="1">
      <c r="A1335" s="395" t="s">
        <v>1186</v>
      </c>
      <c r="B1335" s="260"/>
      <c r="C1335" s="260"/>
      <c r="D1335" s="1084">
        <v>210033641</v>
      </c>
      <c r="E1335" s="429" t="s">
        <v>7611</v>
      </c>
      <c r="F1335" s="429"/>
      <c r="G1335" s="429"/>
      <c r="H1335" s="260"/>
      <c r="I1335" s="738" t="s">
        <v>5077</v>
      </c>
      <c r="J1335" s="738" t="s">
        <v>5078</v>
      </c>
      <c r="K1335" s="738" t="s">
        <v>5079</v>
      </c>
      <c r="L1335" s="60" t="s">
        <v>103</v>
      </c>
      <c r="M1335" s="341"/>
      <c r="N1335" s="61"/>
      <c r="O1335" s="60" t="s">
        <v>105</v>
      </c>
      <c r="P1335" s="774" t="s">
        <v>106</v>
      </c>
      <c r="Q1335" s="738" t="s">
        <v>107</v>
      </c>
      <c r="R1335" s="398" t="s">
        <v>2134</v>
      </c>
      <c r="S1335" s="1085" t="s">
        <v>109</v>
      </c>
      <c r="T1335" s="774" t="s">
        <v>106</v>
      </c>
      <c r="U1335" s="738" t="s">
        <v>121</v>
      </c>
      <c r="V1335" s="738" t="s">
        <v>111</v>
      </c>
      <c r="W1335" s="774">
        <v>60</v>
      </c>
      <c r="X1335" s="738" t="s">
        <v>112</v>
      </c>
      <c r="Y1335" s="774"/>
      <c r="Z1335" s="774"/>
      <c r="AA1335" s="774"/>
      <c r="AB1335" s="398">
        <v>0</v>
      </c>
      <c r="AC1335" s="606">
        <v>90</v>
      </c>
      <c r="AD1335" s="606">
        <v>10</v>
      </c>
      <c r="AE1335" s="885" t="s">
        <v>128</v>
      </c>
      <c r="AF1335" s="738" t="s">
        <v>114</v>
      </c>
      <c r="AG1335" s="745">
        <v>15</v>
      </c>
      <c r="AH1335" s="745">
        <v>3870.53</v>
      </c>
      <c r="AI1335" s="741">
        <f>AG1335*AH1335</f>
        <v>58057.950000000004</v>
      </c>
      <c r="AJ1335" s="741">
        <f t="shared" si="72"/>
        <v>65024.90400000001</v>
      </c>
      <c r="AK1335" s="740"/>
      <c r="AL1335" s="741"/>
      <c r="AM1335" s="741"/>
      <c r="AN1335" s="746" t="s">
        <v>115</v>
      </c>
      <c r="AO1335" s="738"/>
      <c r="AP1335" s="738"/>
      <c r="AQ1335" s="738"/>
      <c r="AR1335" s="738"/>
      <c r="AS1335" s="770" t="s">
        <v>5088</v>
      </c>
      <c r="AT1335" s="770"/>
      <c r="AU1335" s="36"/>
      <c r="AV1335" s="770"/>
      <c r="AW1335" s="770"/>
      <c r="AX1335" s="770"/>
      <c r="AY1335" s="770"/>
      <c r="AZ1335" s="606" t="s">
        <v>7606</v>
      </c>
      <c r="BA1335" s="197"/>
      <c r="BB1335" s="203"/>
      <c r="BC1335" s="201"/>
      <c r="BD1335" s="209"/>
      <c r="BE1335" s="983">
        <v>1203</v>
      </c>
    </row>
    <row r="1336" spans="1:57" ht="12.95" customHeight="1">
      <c r="A1336" s="395" t="s">
        <v>1186</v>
      </c>
      <c r="B1336" s="524"/>
      <c r="C1336" s="524"/>
      <c r="D1336" s="882">
        <v>210030129</v>
      </c>
      <c r="E1336" s="883" t="s">
        <v>5089</v>
      </c>
      <c r="F1336" s="883"/>
      <c r="G1336" s="524"/>
      <c r="H1336" s="524"/>
      <c r="I1336" s="738" t="s">
        <v>5077</v>
      </c>
      <c r="J1336" s="738" t="s">
        <v>5078</v>
      </c>
      <c r="K1336" s="738" t="s">
        <v>5079</v>
      </c>
      <c r="L1336" s="64" t="s">
        <v>103</v>
      </c>
      <c r="M1336" s="97" t="s">
        <v>4706</v>
      </c>
      <c r="N1336" s="131"/>
      <c r="O1336" s="64" t="s">
        <v>105</v>
      </c>
      <c r="P1336" s="774" t="s">
        <v>106</v>
      </c>
      <c r="Q1336" s="738" t="s">
        <v>107</v>
      </c>
      <c r="R1336" s="398" t="s">
        <v>2149</v>
      </c>
      <c r="S1336" s="884" t="s">
        <v>109</v>
      </c>
      <c r="T1336" s="774" t="s">
        <v>106</v>
      </c>
      <c r="U1336" s="738" t="s">
        <v>121</v>
      </c>
      <c r="V1336" s="738" t="s">
        <v>111</v>
      </c>
      <c r="W1336" s="774">
        <v>60</v>
      </c>
      <c r="X1336" s="738" t="s">
        <v>112</v>
      </c>
      <c r="Y1336" s="774"/>
      <c r="Z1336" s="774"/>
      <c r="AA1336" s="774"/>
      <c r="AB1336" s="506">
        <v>0</v>
      </c>
      <c r="AC1336" s="401">
        <v>90</v>
      </c>
      <c r="AD1336" s="401">
        <v>10</v>
      </c>
      <c r="AE1336" s="885" t="s">
        <v>128</v>
      </c>
      <c r="AF1336" s="738" t="s">
        <v>114</v>
      </c>
      <c r="AG1336" s="745">
        <v>10</v>
      </c>
      <c r="AH1336" s="745">
        <v>3474.97</v>
      </c>
      <c r="AI1336" s="39">
        <v>0</v>
      </c>
      <c r="AJ1336" s="34">
        <f t="shared" si="72"/>
        <v>0</v>
      </c>
      <c r="AK1336" s="740"/>
      <c r="AL1336" s="741"/>
      <c r="AM1336" s="741"/>
      <c r="AN1336" s="746" t="s">
        <v>115</v>
      </c>
      <c r="AO1336" s="738"/>
      <c r="AP1336" s="738"/>
      <c r="AQ1336" s="738"/>
      <c r="AR1336" s="738"/>
      <c r="AS1336" s="770" t="s">
        <v>5090</v>
      </c>
      <c r="AT1336" s="770"/>
      <c r="AU1336" s="36"/>
      <c r="AV1336" s="770"/>
      <c r="AW1336" s="770"/>
      <c r="AX1336" s="770"/>
      <c r="AY1336" s="770"/>
      <c r="AZ1336" s="395" t="s">
        <v>4555</v>
      </c>
      <c r="BA1336" s="770"/>
      <c r="BE1336" s="983">
        <v>1204</v>
      </c>
    </row>
    <row r="1337" spans="1:57" ht="12.95" customHeight="1">
      <c r="A1337" s="395" t="s">
        <v>1186</v>
      </c>
      <c r="B1337" s="260"/>
      <c r="C1337" s="260"/>
      <c r="D1337" s="1084">
        <v>210030129</v>
      </c>
      <c r="E1337" s="429" t="s">
        <v>7612</v>
      </c>
      <c r="F1337" s="429"/>
      <c r="G1337" s="429"/>
      <c r="H1337" s="260"/>
      <c r="I1337" s="738" t="s">
        <v>5077</v>
      </c>
      <c r="J1337" s="738" t="s">
        <v>5078</v>
      </c>
      <c r="K1337" s="738" t="s">
        <v>5079</v>
      </c>
      <c r="L1337" s="60" t="s">
        <v>103</v>
      </c>
      <c r="M1337" s="341"/>
      <c r="N1337" s="61"/>
      <c r="O1337" s="60" t="s">
        <v>105</v>
      </c>
      <c r="P1337" s="774" t="s">
        <v>106</v>
      </c>
      <c r="Q1337" s="738" t="s">
        <v>107</v>
      </c>
      <c r="R1337" s="398" t="s">
        <v>2134</v>
      </c>
      <c r="S1337" s="1085" t="s">
        <v>109</v>
      </c>
      <c r="T1337" s="774" t="s">
        <v>106</v>
      </c>
      <c r="U1337" s="738" t="s">
        <v>121</v>
      </c>
      <c r="V1337" s="738" t="s">
        <v>111</v>
      </c>
      <c r="W1337" s="774">
        <v>60</v>
      </c>
      <c r="X1337" s="738" t="s">
        <v>112</v>
      </c>
      <c r="Y1337" s="774"/>
      <c r="Z1337" s="774"/>
      <c r="AA1337" s="774"/>
      <c r="AB1337" s="398">
        <v>0</v>
      </c>
      <c r="AC1337" s="606">
        <v>90</v>
      </c>
      <c r="AD1337" s="606">
        <v>10</v>
      </c>
      <c r="AE1337" s="885" t="s">
        <v>128</v>
      </c>
      <c r="AF1337" s="738" t="s">
        <v>114</v>
      </c>
      <c r="AG1337" s="745">
        <v>10</v>
      </c>
      <c r="AH1337" s="745">
        <v>3474.97</v>
      </c>
      <c r="AI1337" s="741">
        <f>AG1337*AH1337</f>
        <v>34749.699999999997</v>
      </c>
      <c r="AJ1337" s="741">
        <f t="shared" si="72"/>
        <v>38919.663999999997</v>
      </c>
      <c r="AK1337" s="740"/>
      <c r="AL1337" s="741"/>
      <c r="AM1337" s="741"/>
      <c r="AN1337" s="746" t="s">
        <v>115</v>
      </c>
      <c r="AO1337" s="738"/>
      <c r="AP1337" s="738"/>
      <c r="AQ1337" s="738"/>
      <c r="AR1337" s="738"/>
      <c r="AS1337" s="770" t="s">
        <v>5090</v>
      </c>
      <c r="AT1337" s="770"/>
      <c r="AU1337" s="36"/>
      <c r="AV1337" s="770"/>
      <c r="AW1337" s="770"/>
      <c r="AX1337" s="770"/>
      <c r="AY1337" s="770"/>
      <c r="AZ1337" s="606" t="s">
        <v>7606</v>
      </c>
      <c r="BA1337" s="197"/>
      <c r="BB1337" s="203"/>
      <c r="BC1337" s="201"/>
      <c r="BD1337" s="209"/>
      <c r="BE1337" s="983">
        <v>1205</v>
      </c>
    </row>
    <row r="1338" spans="1:57" ht="12.95" customHeight="1">
      <c r="A1338" s="395" t="s">
        <v>1186</v>
      </c>
      <c r="B1338" s="524"/>
      <c r="C1338" s="524"/>
      <c r="D1338" s="882">
        <v>210030130</v>
      </c>
      <c r="E1338" s="883" t="s">
        <v>5091</v>
      </c>
      <c r="F1338" s="883"/>
      <c r="G1338" s="524"/>
      <c r="H1338" s="524"/>
      <c r="I1338" s="738" t="s">
        <v>5077</v>
      </c>
      <c r="J1338" s="738" t="s">
        <v>5078</v>
      </c>
      <c r="K1338" s="738" t="s">
        <v>5079</v>
      </c>
      <c r="L1338" s="64" t="s">
        <v>103</v>
      </c>
      <c r="M1338" s="97" t="s">
        <v>4706</v>
      </c>
      <c r="N1338" s="131"/>
      <c r="O1338" s="64" t="s">
        <v>105</v>
      </c>
      <c r="P1338" s="774" t="s">
        <v>106</v>
      </c>
      <c r="Q1338" s="738" t="s">
        <v>107</v>
      </c>
      <c r="R1338" s="398" t="s">
        <v>2149</v>
      </c>
      <c r="S1338" s="884" t="s">
        <v>109</v>
      </c>
      <c r="T1338" s="774" t="s">
        <v>106</v>
      </c>
      <c r="U1338" s="738" t="s">
        <v>121</v>
      </c>
      <c r="V1338" s="738" t="s">
        <v>111</v>
      </c>
      <c r="W1338" s="774">
        <v>60</v>
      </c>
      <c r="X1338" s="738" t="s">
        <v>112</v>
      </c>
      <c r="Y1338" s="774"/>
      <c r="Z1338" s="774"/>
      <c r="AA1338" s="774"/>
      <c r="AB1338" s="506">
        <v>0</v>
      </c>
      <c r="AC1338" s="401">
        <v>90</v>
      </c>
      <c r="AD1338" s="401">
        <v>10</v>
      </c>
      <c r="AE1338" s="885" t="s">
        <v>128</v>
      </c>
      <c r="AF1338" s="738" t="s">
        <v>114</v>
      </c>
      <c r="AG1338" s="745">
        <v>6</v>
      </c>
      <c r="AH1338" s="745">
        <v>3639.87</v>
      </c>
      <c r="AI1338" s="39">
        <v>0</v>
      </c>
      <c r="AJ1338" s="34">
        <f t="shared" si="72"/>
        <v>0</v>
      </c>
      <c r="AK1338" s="740"/>
      <c r="AL1338" s="741"/>
      <c r="AM1338" s="741"/>
      <c r="AN1338" s="746" t="s">
        <v>115</v>
      </c>
      <c r="AO1338" s="738"/>
      <c r="AP1338" s="738"/>
      <c r="AQ1338" s="738"/>
      <c r="AR1338" s="738"/>
      <c r="AS1338" s="770" t="s">
        <v>5092</v>
      </c>
      <c r="AT1338" s="770"/>
      <c r="AU1338" s="36"/>
      <c r="AV1338" s="770"/>
      <c r="AW1338" s="770"/>
      <c r="AX1338" s="770"/>
      <c r="AY1338" s="770"/>
      <c r="AZ1338" s="395" t="s">
        <v>4555</v>
      </c>
      <c r="BA1338" s="770"/>
      <c r="BE1338" s="983">
        <v>1206</v>
      </c>
    </row>
    <row r="1339" spans="1:57" ht="12.95" customHeight="1">
      <c r="A1339" s="395" t="s">
        <v>1186</v>
      </c>
      <c r="B1339" s="260"/>
      <c r="C1339" s="260"/>
      <c r="D1339" s="1084">
        <v>210030130</v>
      </c>
      <c r="E1339" s="429" t="s">
        <v>7613</v>
      </c>
      <c r="F1339" s="429"/>
      <c r="G1339" s="429"/>
      <c r="H1339" s="260"/>
      <c r="I1339" s="738" t="s">
        <v>5077</v>
      </c>
      <c r="J1339" s="738" t="s">
        <v>5078</v>
      </c>
      <c r="K1339" s="738" t="s">
        <v>5079</v>
      </c>
      <c r="L1339" s="60" t="s">
        <v>103</v>
      </c>
      <c r="M1339" s="341"/>
      <c r="N1339" s="61"/>
      <c r="O1339" s="60" t="s">
        <v>105</v>
      </c>
      <c r="P1339" s="774" t="s">
        <v>106</v>
      </c>
      <c r="Q1339" s="738" t="s">
        <v>107</v>
      </c>
      <c r="R1339" s="398" t="s">
        <v>2134</v>
      </c>
      <c r="S1339" s="1085" t="s">
        <v>109</v>
      </c>
      <c r="T1339" s="774" t="s">
        <v>106</v>
      </c>
      <c r="U1339" s="738" t="s">
        <v>121</v>
      </c>
      <c r="V1339" s="738" t="s">
        <v>111</v>
      </c>
      <c r="W1339" s="774">
        <v>60</v>
      </c>
      <c r="X1339" s="738" t="s">
        <v>112</v>
      </c>
      <c r="Y1339" s="774"/>
      <c r="Z1339" s="774"/>
      <c r="AA1339" s="774"/>
      <c r="AB1339" s="398">
        <v>0</v>
      </c>
      <c r="AC1339" s="606">
        <v>90</v>
      </c>
      <c r="AD1339" s="606">
        <v>10</v>
      </c>
      <c r="AE1339" s="885" t="s">
        <v>128</v>
      </c>
      <c r="AF1339" s="738" t="s">
        <v>114</v>
      </c>
      <c r="AG1339" s="745">
        <v>6</v>
      </c>
      <c r="AH1339" s="745">
        <v>3639.87</v>
      </c>
      <c r="AI1339" s="741">
        <f>AG1339*AH1339</f>
        <v>21839.22</v>
      </c>
      <c r="AJ1339" s="741">
        <f t="shared" si="72"/>
        <v>24459.926400000004</v>
      </c>
      <c r="AK1339" s="740"/>
      <c r="AL1339" s="741"/>
      <c r="AM1339" s="741"/>
      <c r="AN1339" s="746" t="s">
        <v>115</v>
      </c>
      <c r="AO1339" s="738"/>
      <c r="AP1339" s="738"/>
      <c r="AQ1339" s="738"/>
      <c r="AR1339" s="738"/>
      <c r="AS1339" s="770" t="s">
        <v>5092</v>
      </c>
      <c r="AT1339" s="770"/>
      <c r="AU1339" s="36"/>
      <c r="AV1339" s="770"/>
      <c r="AW1339" s="770"/>
      <c r="AX1339" s="770"/>
      <c r="AY1339" s="770"/>
      <c r="AZ1339" s="606" t="s">
        <v>7606</v>
      </c>
      <c r="BA1339" s="114"/>
      <c r="BB1339" s="203"/>
      <c r="BC1339" s="201"/>
      <c r="BD1339" s="209"/>
      <c r="BE1339" s="983">
        <v>1207</v>
      </c>
    </row>
    <row r="1340" spans="1:57" ht="12.95" customHeight="1">
      <c r="A1340" s="395" t="s">
        <v>1186</v>
      </c>
      <c r="B1340" s="524"/>
      <c r="C1340" s="524"/>
      <c r="D1340" s="882">
        <v>210012739</v>
      </c>
      <c r="E1340" s="883" t="s">
        <v>5093</v>
      </c>
      <c r="F1340" s="883"/>
      <c r="G1340" s="524"/>
      <c r="H1340" s="524"/>
      <c r="I1340" s="738" t="s">
        <v>5094</v>
      </c>
      <c r="J1340" s="738" t="s">
        <v>5078</v>
      </c>
      <c r="K1340" s="738" t="s">
        <v>5095</v>
      </c>
      <c r="L1340" s="64" t="s">
        <v>103</v>
      </c>
      <c r="M1340" s="97" t="s">
        <v>4706</v>
      </c>
      <c r="N1340" s="131"/>
      <c r="O1340" s="64" t="s">
        <v>105</v>
      </c>
      <c r="P1340" s="774" t="s">
        <v>106</v>
      </c>
      <c r="Q1340" s="738" t="s">
        <v>107</v>
      </c>
      <c r="R1340" s="398" t="s">
        <v>2149</v>
      </c>
      <c r="S1340" s="884" t="s">
        <v>109</v>
      </c>
      <c r="T1340" s="774" t="s">
        <v>106</v>
      </c>
      <c r="U1340" s="738" t="s">
        <v>121</v>
      </c>
      <c r="V1340" s="738" t="s">
        <v>111</v>
      </c>
      <c r="W1340" s="774">
        <v>60</v>
      </c>
      <c r="X1340" s="738" t="s">
        <v>112</v>
      </c>
      <c r="Y1340" s="774"/>
      <c r="Z1340" s="774"/>
      <c r="AA1340" s="774"/>
      <c r="AB1340" s="506">
        <v>0</v>
      </c>
      <c r="AC1340" s="401">
        <v>90</v>
      </c>
      <c r="AD1340" s="401">
        <v>10</v>
      </c>
      <c r="AE1340" s="885" t="s">
        <v>128</v>
      </c>
      <c r="AF1340" s="738" t="s">
        <v>114</v>
      </c>
      <c r="AG1340" s="745">
        <v>2</v>
      </c>
      <c r="AH1340" s="745">
        <v>7468.63</v>
      </c>
      <c r="AI1340" s="39">
        <v>0</v>
      </c>
      <c r="AJ1340" s="34">
        <f t="shared" si="72"/>
        <v>0</v>
      </c>
      <c r="AK1340" s="740"/>
      <c r="AL1340" s="741"/>
      <c r="AM1340" s="741"/>
      <c r="AN1340" s="746" t="s">
        <v>115</v>
      </c>
      <c r="AO1340" s="738"/>
      <c r="AP1340" s="738"/>
      <c r="AQ1340" s="738"/>
      <c r="AR1340" s="738"/>
      <c r="AS1340" s="770" t="s">
        <v>5096</v>
      </c>
      <c r="AT1340" s="770"/>
      <c r="AU1340" s="36"/>
      <c r="AV1340" s="770"/>
      <c r="AW1340" s="770"/>
      <c r="AX1340" s="770"/>
      <c r="AY1340" s="770"/>
      <c r="AZ1340" s="395" t="s">
        <v>4555</v>
      </c>
      <c r="BA1340" s="770"/>
      <c r="BE1340" s="983">
        <v>1208</v>
      </c>
    </row>
    <row r="1341" spans="1:57" ht="12.95" customHeight="1">
      <c r="A1341" s="395" t="s">
        <v>1186</v>
      </c>
      <c r="B1341" s="260"/>
      <c r="C1341" s="260"/>
      <c r="D1341" s="1084">
        <v>210012739</v>
      </c>
      <c r="E1341" s="429" t="s">
        <v>7614</v>
      </c>
      <c r="F1341" s="429"/>
      <c r="G1341" s="429"/>
      <c r="H1341" s="260"/>
      <c r="I1341" s="738" t="s">
        <v>5094</v>
      </c>
      <c r="J1341" s="738" t="s">
        <v>5078</v>
      </c>
      <c r="K1341" s="738" t="s">
        <v>5095</v>
      </c>
      <c r="L1341" s="60" t="s">
        <v>103</v>
      </c>
      <c r="M1341" s="341"/>
      <c r="N1341" s="61"/>
      <c r="O1341" s="60" t="s">
        <v>105</v>
      </c>
      <c r="P1341" s="774" t="s">
        <v>106</v>
      </c>
      <c r="Q1341" s="738" t="s">
        <v>107</v>
      </c>
      <c r="R1341" s="398" t="s">
        <v>2134</v>
      </c>
      <c r="S1341" s="1085" t="s">
        <v>109</v>
      </c>
      <c r="T1341" s="774" t="s">
        <v>106</v>
      </c>
      <c r="U1341" s="738" t="s">
        <v>121</v>
      </c>
      <c r="V1341" s="738" t="s">
        <v>111</v>
      </c>
      <c r="W1341" s="774">
        <v>60</v>
      </c>
      <c r="X1341" s="738" t="s">
        <v>112</v>
      </c>
      <c r="Y1341" s="774"/>
      <c r="Z1341" s="774"/>
      <c r="AA1341" s="774"/>
      <c r="AB1341" s="398">
        <v>0</v>
      </c>
      <c r="AC1341" s="606">
        <v>90</v>
      </c>
      <c r="AD1341" s="606">
        <v>10</v>
      </c>
      <c r="AE1341" s="885" t="s">
        <v>128</v>
      </c>
      <c r="AF1341" s="738" t="s">
        <v>114</v>
      </c>
      <c r="AG1341" s="745">
        <v>2</v>
      </c>
      <c r="AH1341" s="745">
        <v>7468.63</v>
      </c>
      <c r="AI1341" s="741">
        <f>AG1341*AH1341</f>
        <v>14937.26</v>
      </c>
      <c r="AJ1341" s="741">
        <f t="shared" si="72"/>
        <v>16729.731200000002</v>
      </c>
      <c r="AK1341" s="740"/>
      <c r="AL1341" s="741"/>
      <c r="AM1341" s="741"/>
      <c r="AN1341" s="746" t="s">
        <v>115</v>
      </c>
      <c r="AO1341" s="738"/>
      <c r="AP1341" s="738"/>
      <c r="AQ1341" s="738"/>
      <c r="AR1341" s="738"/>
      <c r="AS1341" s="770" t="s">
        <v>5096</v>
      </c>
      <c r="AT1341" s="770"/>
      <c r="AU1341" s="36"/>
      <c r="AV1341" s="770"/>
      <c r="AW1341" s="770"/>
      <c r="AX1341" s="770"/>
      <c r="AY1341" s="770"/>
      <c r="AZ1341" s="606" t="s">
        <v>7606</v>
      </c>
      <c r="BA1341" s="114"/>
      <c r="BB1341" s="203"/>
      <c r="BC1341" s="201"/>
      <c r="BD1341" s="209"/>
      <c r="BE1341" s="983">
        <v>1209</v>
      </c>
    </row>
    <row r="1342" spans="1:57" ht="12.95" customHeight="1">
      <c r="A1342" s="395" t="s">
        <v>1186</v>
      </c>
      <c r="B1342" s="524"/>
      <c r="C1342" s="524"/>
      <c r="D1342" s="882">
        <v>210012743</v>
      </c>
      <c r="E1342" s="883" t="s">
        <v>5097</v>
      </c>
      <c r="F1342" s="883"/>
      <c r="G1342" s="524"/>
      <c r="H1342" s="524"/>
      <c r="I1342" s="738" t="s">
        <v>5094</v>
      </c>
      <c r="J1342" s="738" t="s">
        <v>5078</v>
      </c>
      <c r="K1342" s="738" t="s">
        <v>5095</v>
      </c>
      <c r="L1342" s="64" t="s">
        <v>103</v>
      </c>
      <c r="M1342" s="97" t="s">
        <v>4706</v>
      </c>
      <c r="N1342" s="131"/>
      <c r="O1342" s="64" t="s">
        <v>105</v>
      </c>
      <c r="P1342" s="774" t="s">
        <v>106</v>
      </c>
      <c r="Q1342" s="738" t="s">
        <v>107</v>
      </c>
      <c r="R1342" s="398" t="s">
        <v>2149</v>
      </c>
      <c r="S1342" s="884" t="s">
        <v>109</v>
      </c>
      <c r="T1342" s="774" t="s">
        <v>106</v>
      </c>
      <c r="U1342" s="738" t="s">
        <v>121</v>
      </c>
      <c r="V1342" s="738" t="s">
        <v>111</v>
      </c>
      <c r="W1342" s="774">
        <v>60</v>
      </c>
      <c r="X1342" s="738" t="s">
        <v>112</v>
      </c>
      <c r="Y1342" s="774"/>
      <c r="Z1342" s="774"/>
      <c r="AA1342" s="774"/>
      <c r="AB1342" s="506">
        <v>0</v>
      </c>
      <c r="AC1342" s="401">
        <v>90</v>
      </c>
      <c r="AD1342" s="401">
        <v>10</v>
      </c>
      <c r="AE1342" s="885" t="s">
        <v>128</v>
      </c>
      <c r="AF1342" s="738" t="s">
        <v>114</v>
      </c>
      <c r="AG1342" s="745">
        <v>14</v>
      </c>
      <c r="AH1342" s="745">
        <v>5941.7</v>
      </c>
      <c r="AI1342" s="39">
        <v>0</v>
      </c>
      <c r="AJ1342" s="34">
        <f t="shared" si="72"/>
        <v>0</v>
      </c>
      <c r="AK1342" s="740"/>
      <c r="AL1342" s="741"/>
      <c r="AM1342" s="741"/>
      <c r="AN1342" s="746" t="s">
        <v>115</v>
      </c>
      <c r="AO1342" s="738"/>
      <c r="AP1342" s="738"/>
      <c r="AQ1342" s="738"/>
      <c r="AR1342" s="738"/>
      <c r="AS1342" s="770" t="s">
        <v>5098</v>
      </c>
      <c r="AT1342" s="770"/>
      <c r="AU1342" s="36"/>
      <c r="AV1342" s="770"/>
      <c r="AW1342" s="770"/>
      <c r="AX1342" s="770"/>
      <c r="AY1342" s="770"/>
      <c r="AZ1342" s="395" t="s">
        <v>4555</v>
      </c>
      <c r="BA1342" s="770"/>
      <c r="BE1342" s="983">
        <v>1210</v>
      </c>
    </row>
    <row r="1343" spans="1:57" ht="12.95" customHeight="1">
      <c r="A1343" s="395" t="s">
        <v>1186</v>
      </c>
      <c r="B1343" s="260"/>
      <c r="C1343" s="260"/>
      <c r="D1343" s="1084">
        <v>210012743</v>
      </c>
      <c r="E1343" s="429" t="s">
        <v>7615</v>
      </c>
      <c r="F1343" s="429"/>
      <c r="G1343" s="429"/>
      <c r="H1343" s="260"/>
      <c r="I1343" s="738" t="s">
        <v>5094</v>
      </c>
      <c r="J1343" s="738" t="s">
        <v>5078</v>
      </c>
      <c r="K1343" s="738" t="s">
        <v>5095</v>
      </c>
      <c r="L1343" s="60" t="s">
        <v>103</v>
      </c>
      <c r="M1343" s="341"/>
      <c r="N1343" s="61"/>
      <c r="O1343" s="60" t="s">
        <v>105</v>
      </c>
      <c r="P1343" s="774" t="s">
        <v>106</v>
      </c>
      <c r="Q1343" s="738" t="s">
        <v>107</v>
      </c>
      <c r="R1343" s="398" t="s">
        <v>2134</v>
      </c>
      <c r="S1343" s="1085" t="s">
        <v>109</v>
      </c>
      <c r="T1343" s="774" t="s">
        <v>106</v>
      </c>
      <c r="U1343" s="738" t="s">
        <v>121</v>
      </c>
      <c r="V1343" s="738" t="s">
        <v>111</v>
      </c>
      <c r="W1343" s="774">
        <v>60</v>
      </c>
      <c r="X1343" s="738" t="s">
        <v>112</v>
      </c>
      <c r="Y1343" s="774"/>
      <c r="Z1343" s="774"/>
      <c r="AA1343" s="774"/>
      <c r="AB1343" s="398">
        <v>0</v>
      </c>
      <c r="AC1343" s="606">
        <v>90</v>
      </c>
      <c r="AD1343" s="606">
        <v>10</v>
      </c>
      <c r="AE1343" s="885" t="s">
        <v>128</v>
      </c>
      <c r="AF1343" s="738" t="s">
        <v>114</v>
      </c>
      <c r="AG1343" s="745">
        <v>14</v>
      </c>
      <c r="AH1343" s="745">
        <v>5941.7</v>
      </c>
      <c r="AI1343" s="741">
        <f>AG1343*AH1343</f>
        <v>83183.8</v>
      </c>
      <c r="AJ1343" s="741">
        <f t="shared" si="72"/>
        <v>93165.856000000014</v>
      </c>
      <c r="AK1343" s="740"/>
      <c r="AL1343" s="741"/>
      <c r="AM1343" s="741"/>
      <c r="AN1343" s="746" t="s">
        <v>115</v>
      </c>
      <c r="AO1343" s="738"/>
      <c r="AP1343" s="738"/>
      <c r="AQ1343" s="738"/>
      <c r="AR1343" s="738"/>
      <c r="AS1343" s="770" t="s">
        <v>5098</v>
      </c>
      <c r="AT1343" s="770"/>
      <c r="AU1343" s="36"/>
      <c r="AV1343" s="770"/>
      <c r="AW1343" s="770"/>
      <c r="AX1343" s="770"/>
      <c r="AY1343" s="770"/>
      <c r="AZ1343" s="606" t="s">
        <v>7606</v>
      </c>
      <c r="BA1343" s="114"/>
      <c r="BB1343" s="203"/>
      <c r="BC1343" s="201"/>
      <c r="BD1343" s="209"/>
      <c r="BE1343" s="983">
        <v>1211</v>
      </c>
    </row>
    <row r="1344" spans="1:57" ht="12.95" customHeight="1">
      <c r="A1344" s="395" t="s">
        <v>1186</v>
      </c>
      <c r="B1344" s="524"/>
      <c r="C1344" s="524"/>
      <c r="D1344" s="882">
        <v>210012744</v>
      </c>
      <c r="E1344" s="883" t="s">
        <v>5099</v>
      </c>
      <c r="F1344" s="883"/>
      <c r="G1344" s="524"/>
      <c r="H1344" s="524"/>
      <c r="I1344" s="738" t="s">
        <v>5094</v>
      </c>
      <c r="J1344" s="738" t="s">
        <v>5078</v>
      </c>
      <c r="K1344" s="738" t="s">
        <v>5095</v>
      </c>
      <c r="L1344" s="64" t="s">
        <v>103</v>
      </c>
      <c r="M1344" s="97" t="s">
        <v>4706</v>
      </c>
      <c r="N1344" s="131"/>
      <c r="O1344" s="64" t="s">
        <v>105</v>
      </c>
      <c r="P1344" s="774" t="s">
        <v>106</v>
      </c>
      <c r="Q1344" s="738" t="s">
        <v>107</v>
      </c>
      <c r="R1344" s="398" t="s">
        <v>2149</v>
      </c>
      <c r="S1344" s="884" t="s">
        <v>109</v>
      </c>
      <c r="T1344" s="774" t="s">
        <v>106</v>
      </c>
      <c r="U1344" s="738" t="s">
        <v>121</v>
      </c>
      <c r="V1344" s="738" t="s">
        <v>111</v>
      </c>
      <c r="W1344" s="774">
        <v>60</v>
      </c>
      <c r="X1344" s="738" t="s">
        <v>112</v>
      </c>
      <c r="Y1344" s="774"/>
      <c r="Z1344" s="774"/>
      <c r="AA1344" s="774"/>
      <c r="AB1344" s="506">
        <v>0</v>
      </c>
      <c r="AC1344" s="401">
        <v>90</v>
      </c>
      <c r="AD1344" s="401">
        <v>10</v>
      </c>
      <c r="AE1344" s="885" t="s">
        <v>128</v>
      </c>
      <c r="AF1344" s="738" t="s">
        <v>114</v>
      </c>
      <c r="AG1344" s="745">
        <v>9</v>
      </c>
      <c r="AH1344" s="745">
        <v>6681.6</v>
      </c>
      <c r="AI1344" s="39">
        <v>0</v>
      </c>
      <c r="AJ1344" s="34">
        <f t="shared" si="72"/>
        <v>0</v>
      </c>
      <c r="AK1344" s="740"/>
      <c r="AL1344" s="741"/>
      <c r="AM1344" s="741"/>
      <c r="AN1344" s="746" t="s">
        <v>115</v>
      </c>
      <c r="AO1344" s="738"/>
      <c r="AP1344" s="738"/>
      <c r="AQ1344" s="738"/>
      <c r="AR1344" s="738"/>
      <c r="AS1344" s="770" t="s">
        <v>5100</v>
      </c>
      <c r="AT1344" s="770"/>
      <c r="AU1344" s="36"/>
      <c r="AV1344" s="770"/>
      <c r="AW1344" s="770"/>
      <c r="AX1344" s="770"/>
      <c r="AY1344" s="770"/>
      <c r="AZ1344" s="395" t="s">
        <v>4555</v>
      </c>
      <c r="BA1344" s="770"/>
      <c r="BE1344" s="983">
        <v>1212</v>
      </c>
    </row>
    <row r="1345" spans="1:57" ht="12.95" customHeight="1">
      <c r="A1345" s="395" t="s">
        <v>1186</v>
      </c>
      <c r="B1345" s="260"/>
      <c r="C1345" s="260"/>
      <c r="D1345" s="1084">
        <v>210012744</v>
      </c>
      <c r="E1345" s="429" t="s">
        <v>7616</v>
      </c>
      <c r="F1345" s="429"/>
      <c r="G1345" s="429"/>
      <c r="H1345" s="260"/>
      <c r="I1345" s="738" t="s">
        <v>5094</v>
      </c>
      <c r="J1345" s="738" t="s">
        <v>5078</v>
      </c>
      <c r="K1345" s="738" t="s">
        <v>5095</v>
      </c>
      <c r="L1345" s="60" t="s">
        <v>103</v>
      </c>
      <c r="M1345" s="341"/>
      <c r="N1345" s="61"/>
      <c r="O1345" s="60" t="s">
        <v>105</v>
      </c>
      <c r="P1345" s="774" t="s">
        <v>106</v>
      </c>
      <c r="Q1345" s="738" t="s">
        <v>107</v>
      </c>
      <c r="R1345" s="398" t="s">
        <v>2134</v>
      </c>
      <c r="S1345" s="1085" t="s">
        <v>109</v>
      </c>
      <c r="T1345" s="774" t="s">
        <v>106</v>
      </c>
      <c r="U1345" s="738" t="s">
        <v>121</v>
      </c>
      <c r="V1345" s="738" t="s">
        <v>111</v>
      </c>
      <c r="W1345" s="774">
        <v>60</v>
      </c>
      <c r="X1345" s="738" t="s">
        <v>112</v>
      </c>
      <c r="Y1345" s="774"/>
      <c r="Z1345" s="774"/>
      <c r="AA1345" s="774"/>
      <c r="AB1345" s="398">
        <v>0</v>
      </c>
      <c r="AC1345" s="606">
        <v>90</v>
      </c>
      <c r="AD1345" s="606">
        <v>10</v>
      </c>
      <c r="AE1345" s="885" t="s">
        <v>128</v>
      </c>
      <c r="AF1345" s="738" t="s">
        <v>114</v>
      </c>
      <c r="AG1345" s="745">
        <v>9</v>
      </c>
      <c r="AH1345" s="745">
        <v>6681.6</v>
      </c>
      <c r="AI1345" s="741">
        <f>AG1345*AH1345</f>
        <v>60134.400000000001</v>
      </c>
      <c r="AJ1345" s="741">
        <f t="shared" si="72"/>
        <v>67350.528000000006</v>
      </c>
      <c r="AK1345" s="740"/>
      <c r="AL1345" s="741"/>
      <c r="AM1345" s="741"/>
      <c r="AN1345" s="746" t="s">
        <v>115</v>
      </c>
      <c r="AO1345" s="738"/>
      <c r="AP1345" s="738"/>
      <c r="AQ1345" s="738"/>
      <c r="AR1345" s="738"/>
      <c r="AS1345" s="770" t="s">
        <v>5100</v>
      </c>
      <c r="AT1345" s="770"/>
      <c r="AU1345" s="36"/>
      <c r="AV1345" s="770"/>
      <c r="AW1345" s="770"/>
      <c r="AX1345" s="770"/>
      <c r="AY1345" s="770"/>
      <c r="AZ1345" s="606" t="s">
        <v>7606</v>
      </c>
      <c r="BA1345" s="260"/>
      <c r="BB1345" s="203"/>
      <c r="BC1345" s="201"/>
      <c r="BD1345" s="209"/>
      <c r="BE1345" s="983">
        <v>1213</v>
      </c>
    </row>
    <row r="1346" spans="1:57" ht="12.95" customHeight="1">
      <c r="A1346" s="395" t="s">
        <v>1186</v>
      </c>
      <c r="B1346" s="524"/>
      <c r="C1346" s="524"/>
      <c r="D1346" s="882">
        <v>210012745</v>
      </c>
      <c r="E1346" s="883" t="s">
        <v>5101</v>
      </c>
      <c r="F1346" s="883"/>
      <c r="G1346" s="524"/>
      <c r="H1346" s="524"/>
      <c r="I1346" s="738" t="s">
        <v>5094</v>
      </c>
      <c r="J1346" s="738" t="s">
        <v>5078</v>
      </c>
      <c r="K1346" s="738" t="s">
        <v>5095</v>
      </c>
      <c r="L1346" s="64" t="s">
        <v>103</v>
      </c>
      <c r="M1346" s="97" t="s">
        <v>4706</v>
      </c>
      <c r="N1346" s="131"/>
      <c r="O1346" s="64" t="s">
        <v>105</v>
      </c>
      <c r="P1346" s="774" t="s">
        <v>106</v>
      </c>
      <c r="Q1346" s="738" t="s">
        <v>107</v>
      </c>
      <c r="R1346" s="398" t="s">
        <v>2149</v>
      </c>
      <c r="S1346" s="884" t="s">
        <v>109</v>
      </c>
      <c r="T1346" s="774" t="s">
        <v>106</v>
      </c>
      <c r="U1346" s="738" t="s">
        <v>121</v>
      </c>
      <c r="V1346" s="738" t="s">
        <v>111</v>
      </c>
      <c r="W1346" s="774">
        <v>60</v>
      </c>
      <c r="X1346" s="738" t="s">
        <v>112</v>
      </c>
      <c r="Y1346" s="774"/>
      <c r="Z1346" s="774"/>
      <c r="AA1346" s="774"/>
      <c r="AB1346" s="506">
        <v>0</v>
      </c>
      <c r="AC1346" s="401">
        <v>90</v>
      </c>
      <c r="AD1346" s="401">
        <v>10</v>
      </c>
      <c r="AE1346" s="885" t="s">
        <v>128</v>
      </c>
      <c r="AF1346" s="738" t="s">
        <v>114</v>
      </c>
      <c r="AG1346" s="745">
        <v>4</v>
      </c>
      <c r="AH1346" s="745">
        <v>7423.83</v>
      </c>
      <c r="AI1346" s="39">
        <v>0</v>
      </c>
      <c r="AJ1346" s="34">
        <f t="shared" si="72"/>
        <v>0</v>
      </c>
      <c r="AK1346" s="740"/>
      <c r="AL1346" s="741"/>
      <c r="AM1346" s="741"/>
      <c r="AN1346" s="746" t="s">
        <v>115</v>
      </c>
      <c r="AO1346" s="738"/>
      <c r="AP1346" s="738"/>
      <c r="AQ1346" s="738"/>
      <c r="AR1346" s="738"/>
      <c r="AS1346" s="770" t="s">
        <v>5102</v>
      </c>
      <c r="AT1346" s="770"/>
      <c r="AU1346" s="36"/>
      <c r="AV1346" s="770"/>
      <c r="AW1346" s="770"/>
      <c r="AX1346" s="770"/>
      <c r="AY1346" s="770"/>
      <c r="AZ1346" s="395" t="s">
        <v>4555</v>
      </c>
      <c r="BA1346" s="770"/>
      <c r="BE1346" s="983">
        <v>1214</v>
      </c>
    </row>
    <row r="1347" spans="1:57" ht="12.95" customHeight="1">
      <c r="A1347" s="395" t="s">
        <v>1186</v>
      </c>
      <c r="B1347" s="260"/>
      <c r="C1347" s="260"/>
      <c r="D1347" s="1084">
        <v>210012745</v>
      </c>
      <c r="E1347" s="429" t="s">
        <v>7617</v>
      </c>
      <c r="F1347" s="429"/>
      <c r="G1347" s="429"/>
      <c r="H1347" s="260"/>
      <c r="I1347" s="738" t="s">
        <v>5094</v>
      </c>
      <c r="J1347" s="738" t="s">
        <v>5078</v>
      </c>
      <c r="K1347" s="738" t="s">
        <v>5095</v>
      </c>
      <c r="L1347" s="60" t="s">
        <v>103</v>
      </c>
      <c r="M1347" s="341"/>
      <c r="N1347" s="61"/>
      <c r="O1347" s="60" t="s">
        <v>105</v>
      </c>
      <c r="P1347" s="774" t="s">
        <v>106</v>
      </c>
      <c r="Q1347" s="738" t="s">
        <v>107</v>
      </c>
      <c r="R1347" s="398" t="s">
        <v>2134</v>
      </c>
      <c r="S1347" s="1085" t="s">
        <v>109</v>
      </c>
      <c r="T1347" s="774" t="s">
        <v>106</v>
      </c>
      <c r="U1347" s="738" t="s">
        <v>121</v>
      </c>
      <c r="V1347" s="738" t="s">
        <v>111</v>
      </c>
      <c r="W1347" s="774">
        <v>60</v>
      </c>
      <c r="X1347" s="738" t="s">
        <v>112</v>
      </c>
      <c r="Y1347" s="774"/>
      <c r="Z1347" s="774"/>
      <c r="AA1347" s="774"/>
      <c r="AB1347" s="398">
        <v>0</v>
      </c>
      <c r="AC1347" s="606">
        <v>90</v>
      </c>
      <c r="AD1347" s="606">
        <v>10</v>
      </c>
      <c r="AE1347" s="885" t="s">
        <v>128</v>
      </c>
      <c r="AF1347" s="738" t="s">
        <v>114</v>
      </c>
      <c r="AG1347" s="745">
        <v>4</v>
      </c>
      <c r="AH1347" s="745">
        <v>7423.83</v>
      </c>
      <c r="AI1347" s="741">
        <f>AG1347*AH1347</f>
        <v>29695.32</v>
      </c>
      <c r="AJ1347" s="741">
        <f t="shared" si="72"/>
        <v>33258.758400000006</v>
      </c>
      <c r="AK1347" s="740"/>
      <c r="AL1347" s="741"/>
      <c r="AM1347" s="741"/>
      <c r="AN1347" s="746" t="s">
        <v>115</v>
      </c>
      <c r="AO1347" s="738"/>
      <c r="AP1347" s="738"/>
      <c r="AQ1347" s="738"/>
      <c r="AR1347" s="738"/>
      <c r="AS1347" s="770" t="s">
        <v>5102</v>
      </c>
      <c r="AT1347" s="770"/>
      <c r="AU1347" s="36"/>
      <c r="AV1347" s="770"/>
      <c r="AW1347" s="770"/>
      <c r="AX1347" s="770"/>
      <c r="AY1347" s="770"/>
      <c r="AZ1347" s="606" t="s">
        <v>7606</v>
      </c>
      <c r="BA1347" s="197"/>
      <c r="BB1347" s="203"/>
      <c r="BC1347" s="201"/>
      <c r="BD1347" s="209"/>
      <c r="BE1347" s="983">
        <v>1215</v>
      </c>
    </row>
    <row r="1348" spans="1:57" ht="12.95" customHeight="1">
      <c r="A1348" s="395" t="s">
        <v>1186</v>
      </c>
      <c r="B1348" s="524"/>
      <c r="C1348" s="524"/>
      <c r="D1348" s="882">
        <v>210030131</v>
      </c>
      <c r="E1348" s="883" t="s">
        <v>5103</v>
      </c>
      <c r="F1348" s="883"/>
      <c r="G1348" s="524"/>
      <c r="H1348" s="524"/>
      <c r="I1348" s="738" t="s">
        <v>5094</v>
      </c>
      <c r="J1348" s="738" t="s">
        <v>5078</v>
      </c>
      <c r="K1348" s="738" t="s">
        <v>5095</v>
      </c>
      <c r="L1348" s="64" t="s">
        <v>103</v>
      </c>
      <c r="M1348" s="97" t="s">
        <v>4706</v>
      </c>
      <c r="N1348" s="131"/>
      <c r="O1348" s="64" t="s">
        <v>105</v>
      </c>
      <c r="P1348" s="774" t="s">
        <v>106</v>
      </c>
      <c r="Q1348" s="738" t="s">
        <v>107</v>
      </c>
      <c r="R1348" s="398" t="s">
        <v>2149</v>
      </c>
      <c r="S1348" s="884" t="s">
        <v>109</v>
      </c>
      <c r="T1348" s="774" t="s">
        <v>106</v>
      </c>
      <c r="U1348" s="738" t="s">
        <v>121</v>
      </c>
      <c r="V1348" s="738" t="s">
        <v>111</v>
      </c>
      <c r="W1348" s="774">
        <v>60</v>
      </c>
      <c r="X1348" s="738" t="s">
        <v>112</v>
      </c>
      <c r="Y1348" s="774"/>
      <c r="Z1348" s="774"/>
      <c r="AA1348" s="774"/>
      <c r="AB1348" s="506">
        <v>0</v>
      </c>
      <c r="AC1348" s="401">
        <v>90</v>
      </c>
      <c r="AD1348" s="401">
        <v>10</v>
      </c>
      <c r="AE1348" s="885" t="s">
        <v>128</v>
      </c>
      <c r="AF1348" s="738" t="s">
        <v>114</v>
      </c>
      <c r="AG1348" s="745">
        <v>6</v>
      </c>
      <c r="AH1348" s="745">
        <v>4139.37</v>
      </c>
      <c r="AI1348" s="39">
        <v>0</v>
      </c>
      <c r="AJ1348" s="34">
        <f t="shared" si="72"/>
        <v>0</v>
      </c>
      <c r="AK1348" s="740"/>
      <c r="AL1348" s="741"/>
      <c r="AM1348" s="741"/>
      <c r="AN1348" s="746" t="s">
        <v>115</v>
      </c>
      <c r="AO1348" s="738"/>
      <c r="AP1348" s="738"/>
      <c r="AQ1348" s="738"/>
      <c r="AR1348" s="738"/>
      <c r="AS1348" s="770" t="s">
        <v>5104</v>
      </c>
      <c r="AT1348" s="770"/>
      <c r="AU1348" s="36"/>
      <c r="AV1348" s="770"/>
      <c r="AW1348" s="770"/>
      <c r="AX1348" s="770"/>
      <c r="AY1348" s="770"/>
      <c r="AZ1348" s="395" t="s">
        <v>4555</v>
      </c>
      <c r="BA1348" s="770"/>
      <c r="BE1348" s="983">
        <v>1216</v>
      </c>
    </row>
    <row r="1349" spans="1:57" ht="12.95" customHeight="1">
      <c r="A1349" s="395" t="s">
        <v>1186</v>
      </c>
      <c r="B1349" s="260"/>
      <c r="C1349" s="260"/>
      <c r="D1349" s="1084">
        <v>210030131</v>
      </c>
      <c r="E1349" s="429" t="s">
        <v>7618</v>
      </c>
      <c r="F1349" s="429"/>
      <c r="G1349" s="429"/>
      <c r="H1349" s="260"/>
      <c r="I1349" s="738" t="s">
        <v>5094</v>
      </c>
      <c r="J1349" s="738" t="s">
        <v>5078</v>
      </c>
      <c r="K1349" s="738" t="s">
        <v>5095</v>
      </c>
      <c r="L1349" s="60" t="s">
        <v>103</v>
      </c>
      <c r="M1349" s="341"/>
      <c r="N1349" s="61"/>
      <c r="O1349" s="60" t="s">
        <v>105</v>
      </c>
      <c r="P1349" s="774" t="s">
        <v>106</v>
      </c>
      <c r="Q1349" s="738" t="s">
        <v>107</v>
      </c>
      <c r="R1349" s="398" t="s">
        <v>2134</v>
      </c>
      <c r="S1349" s="1085" t="s">
        <v>109</v>
      </c>
      <c r="T1349" s="774" t="s">
        <v>106</v>
      </c>
      <c r="U1349" s="738" t="s">
        <v>121</v>
      </c>
      <c r="V1349" s="738" t="s">
        <v>111</v>
      </c>
      <c r="W1349" s="774">
        <v>60</v>
      </c>
      <c r="X1349" s="738" t="s">
        <v>112</v>
      </c>
      <c r="Y1349" s="774"/>
      <c r="Z1349" s="774"/>
      <c r="AA1349" s="774"/>
      <c r="AB1349" s="398">
        <v>0</v>
      </c>
      <c r="AC1349" s="606">
        <v>90</v>
      </c>
      <c r="AD1349" s="606">
        <v>10</v>
      </c>
      <c r="AE1349" s="885" t="s">
        <v>128</v>
      </c>
      <c r="AF1349" s="738" t="s">
        <v>114</v>
      </c>
      <c r="AG1349" s="745">
        <v>6</v>
      </c>
      <c r="AH1349" s="745">
        <v>4139.37</v>
      </c>
      <c r="AI1349" s="741">
        <f>AG1349*AH1349</f>
        <v>24836.22</v>
      </c>
      <c r="AJ1349" s="741">
        <f t="shared" si="72"/>
        <v>27816.566400000003</v>
      </c>
      <c r="AK1349" s="740"/>
      <c r="AL1349" s="741"/>
      <c r="AM1349" s="741"/>
      <c r="AN1349" s="746" t="s">
        <v>115</v>
      </c>
      <c r="AO1349" s="738"/>
      <c r="AP1349" s="738"/>
      <c r="AQ1349" s="738"/>
      <c r="AR1349" s="738"/>
      <c r="AS1349" s="770" t="s">
        <v>5104</v>
      </c>
      <c r="AT1349" s="770"/>
      <c r="AU1349" s="36"/>
      <c r="AV1349" s="770"/>
      <c r="AW1349" s="770"/>
      <c r="AX1349" s="770"/>
      <c r="AY1349" s="770"/>
      <c r="AZ1349" s="606" t="s">
        <v>7606</v>
      </c>
      <c r="BA1349" s="197"/>
      <c r="BB1349" s="203"/>
      <c r="BC1349" s="201"/>
      <c r="BD1349" s="209"/>
      <c r="BE1349" s="983">
        <v>1217</v>
      </c>
    </row>
    <row r="1350" spans="1:57" ht="12.95" customHeight="1">
      <c r="A1350" s="395" t="s">
        <v>1186</v>
      </c>
      <c r="B1350" s="524"/>
      <c r="C1350" s="524"/>
      <c r="D1350" s="882">
        <v>210012740</v>
      </c>
      <c r="E1350" s="883" t="s">
        <v>5105</v>
      </c>
      <c r="F1350" s="883"/>
      <c r="G1350" s="524"/>
      <c r="H1350" s="524"/>
      <c r="I1350" s="738" t="s">
        <v>5094</v>
      </c>
      <c r="J1350" s="738" t="s">
        <v>5078</v>
      </c>
      <c r="K1350" s="738" t="s">
        <v>5095</v>
      </c>
      <c r="L1350" s="64" t="s">
        <v>103</v>
      </c>
      <c r="M1350" s="97" t="s">
        <v>4706</v>
      </c>
      <c r="N1350" s="131"/>
      <c r="O1350" s="64" t="s">
        <v>105</v>
      </c>
      <c r="P1350" s="774" t="s">
        <v>106</v>
      </c>
      <c r="Q1350" s="738" t="s">
        <v>107</v>
      </c>
      <c r="R1350" s="398" t="s">
        <v>2149</v>
      </c>
      <c r="S1350" s="884" t="s">
        <v>109</v>
      </c>
      <c r="T1350" s="774" t="s">
        <v>106</v>
      </c>
      <c r="U1350" s="738" t="s">
        <v>121</v>
      </c>
      <c r="V1350" s="738" t="s">
        <v>111</v>
      </c>
      <c r="W1350" s="774">
        <v>60</v>
      </c>
      <c r="X1350" s="738" t="s">
        <v>112</v>
      </c>
      <c r="Y1350" s="774"/>
      <c r="Z1350" s="774"/>
      <c r="AA1350" s="774"/>
      <c r="AB1350" s="506">
        <v>0</v>
      </c>
      <c r="AC1350" s="401">
        <v>90</v>
      </c>
      <c r="AD1350" s="401">
        <v>10</v>
      </c>
      <c r="AE1350" s="885" t="s">
        <v>128</v>
      </c>
      <c r="AF1350" s="738" t="s">
        <v>114</v>
      </c>
      <c r="AG1350" s="745">
        <v>2</v>
      </c>
      <c r="AH1350" s="745">
        <v>5880.42</v>
      </c>
      <c r="AI1350" s="39">
        <v>0</v>
      </c>
      <c r="AJ1350" s="34">
        <f t="shared" si="72"/>
        <v>0</v>
      </c>
      <c r="AK1350" s="740"/>
      <c r="AL1350" s="741"/>
      <c r="AM1350" s="741"/>
      <c r="AN1350" s="746" t="s">
        <v>115</v>
      </c>
      <c r="AO1350" s="738"/>
      <c r="AP1350" s="738"/>
      <c r="AQ1350" s="738"/>
      <c r="AR1350" s="738"/>
      <c r="AS1350" s="770" t="s">
        <v>5106</v>
      </c>
      <c r="AT1350" s="770"/>
      <c r="AU1350" s="36"/>
      <c r="AV1350" s="770"/>
      <c r="AW1350" s="770"/>
      <c r="AX1350" s="770"/>
      <c r="AY1350" s="770"/>
      <c r="AZ1350" s="395" t="s">
        <v>4555</v>
      </c>
      <c r="BA1350" s="770"/>
      <c r="BE1350" s="983">
        <v>1218</v>
      </c>
    </row>
    <row r="1351" spans="1:57" ht="12.95" customHeight="1">
      <c r="A1351" s="395" t="s">
        <v>1186</v>
      </c>
      <c r="B1351" s="260"/>
      <c r="C1351" s="260"/>
      <c r="D1351" s="1084">
        <v>210012740</v>
      </c>
      <c r="E1351" s="429" t="s">
        <v>7619</v>
      </c>
      <c r="F1351" s="429"/>
      <c r="G1351" s="429"/>
      <c r="H1351" s="260"/>
      <c r="I1351" s="738" t="s">
        <v>5094</v>
      </c>
      <c r="J1351" s="738" t="s">
        <v>5078</v>
      </c>
      <c r="K1351" s="738" t="s">
        <v>5095</v>
      </c>
      <c r="L1351" s="60" t="s">
        <v>103</v>
      </c>
      <c r="M1351" s="341"/>
      <c r="N1351" s="61"/>
      <c r="O1351" s="60" t="s">
        <v>105</v>
      </c>
      <c r="P1351" s="774" t="s">
        <v>106</v>
      </c>
      <c r="Q1351" s="738" t="s">
        <v>107</v>
      </c>
      <c r="R1351" s="398" t="s">
        <v>2134</v>
      </c>
      <c r="S1351" s="1085" t="s">
        <v>109</v>
      </c>
      <c r="T1351" s="774" t="s">
        <v>106</v>
      </c>
      <c r="U1351" s="738" t="s">
        <v>121</v>
      </c>
      <c r="V1351" s="738" t="s">
        <v>111</v>
      </c>
      <c r="W1351" s="774">
        <v>60</v>
      </c>
      <c r="X1351" s="738" t="s">
        <v>112</v>
      </c>
      <c r="Y1351" s="774"/>
      <c r="Z1351" s="774"/>
      <c r="AA1351" s="774"/>
      <c r="AB1351" s="398">
        <v>0</v>
      </c>
      <c r="AC1351" s="606">
        <v>90</v>
      </c>
      <c r="AD1351" s="606">
        <v>10</v>
      </c>
      <c r="AE1351" s="885" t="s">
        <v>128</v>
      </c>
      <c r="AF1351" s="738" t="s">
        <v>114</v>
      </c>
      <c r="AG1351" s="745">
        <v>2</v>
      </c>
      <c r="AH1351" s="745">
        <v>5880.42</v>
      </c>
      <c r="AI1351" s="741">
        <f>AG1351*AH1351</f>
        <v>11760.84</v>
      </c>
      <c r="AJ1351" s="741">
        <f t="shared" si="72"/>
        <v>13172.140800000001</v>
      </c>
      <c r="AK1351" s="740"/>
      <c r="AL1351" s="741"/>
      <c r="AM1351" s="741"/>
      <c r="AN1351" s="746" t="s">
        <v>115</v>
      </c>
      <c r="AO1351" s="738"/>
      <c r="AP1351" s="738"/>
      <c r="AQ1351" s="738"/>
      <c r="AR1351" s="738"/>
      <c r="AS1351" s="770" t="s">
        <v>5106</v>
      </c>
      <c r="AT1351" s="770"/>
      <c r="AU1351" s="36"/>
      <c r="AV1351" s="770"/>
      <c r="AW1351" s="770"/>
      <c r="AX1351" s="770"/>
      <c r="AY1351" s="770"/>
      <c r="AZ1351" s="606" t="s">
        <v>7606</v>
      </c>
      <c r="BA1351" s="197"/>
      <c r="BB1351" s="203"/>
      <c r="BC1351" s="201"/>
      <c r="BD1351" s="209"/>
      <c r="BE1351" s="983">
        <v>1219</v>
      </c>
    </row>
    <row r="1352" spans="1:57" ht="12.95" customHeight="1">
      <c r="A1352" s="395" t="s">
        <v>1186</v>
      </c>
      <c r="B1352" s="524"/>
      <c r="C1352" s="524"/>
      <c r="D1352" s="882">
        <v>210012741</v>
      </c>
      <c r="E1352" s="883" t="s">
        <v>5107</v>
      </c>
      <c r="F1352" s="883"/>
      <c r="G1352" s="524"/>
      <c r="H1352" s="524"/>
      <c r="I1352" s="738" t="s">
        <v>5094</v>
      </c>
      <c r="J1352" s="738" t="s">
        <v>5078</v>
      </c>
      <c r="K1352" s="738" t="s">
        <v>5095</v>
      </c>
      <c r="L1352" s="64" t="s">
        <v>103</v>
      </c>
      <c r="M1352" s="97" t="s">
        <v>4706</v>
      </c>
      <c r="N1352" s="131"/>
      <c r="O1352" s="64" t="s">
        <v>105</v>
      </c>
      <c r="P1352" s="774" t="s">
        <v>106</v>
      </c>
      <c r="Q1352" s="738" t="s">
        <v>107</v>
      </c>
      <c r="R1352" s="398" t="s">
        <v>2149</v>
      </c>
      <c r="S1352" s="884" t="s">
        <v>109</v>
      </c>
      <c r="T1352" s="774" t="s">
        <v>106</v>
      </c>
      <c r="U1352" s="738" t="s">
        <v>121</v>
      </c>
      <c r="V1352" s="738" t="s">
        <v>111</v>
      </c>
      <c r="W1352" s="774">
        <v>60</v>
      </c>
      <c r="X1352" s="738" t="s">
        <v>112</v>
      </c>
      <c r="Y1352" s="774"/>
      <c r="Z1352" s="774"/>
      <c r="AA1352" s="774"/>
      <c r="AB1352" s="506">
        <v>0</v>
      </c>
      <c r="AC1352" s="401">
        <v>90</v>
      </c>
      <c r="AD1352" s="401">
        <v>10</v>
      </c>
      <c r="AE1352" s="885" t="s">
        <v>128</v>
      </c>
      <c r="AF1352" s="738" t="s">
        <v>114</v>
      </c>
      <c r="AG1352" s="745">
        <v>2</v>
      </c>
      <c r="AH1352" s="745">
        <v>5880.42</v>
      </c>
      <c r="AI1352" s="39">
        <v>0</v>
      </c>
      <c r="AJ1352" s="34">
        <f t="shared" si="72"/>
        <v>0</v>
      </c>
      <c r="AK1352" s="740"/>
      <c r="AL1352" s="741"/>
      <c r="AM1352" s="741"/>
      <c r="AN1352" s="746" t="s">
        <v>115</v>
      </c>
      <c r="AO1352" s="893"/>
      <c r="AP1352" s="738"/>
      <c r="AQ1352" s="738"/>
      <c r="AR1352" s="738"/>
      <c r="AS1352" s="770" t="s">
        <v>5108</v>
      </c>
      <c r="AT1352" s="770"/>
      <c r="AU1352" s="36"/>
      <c r="AV1352" s="770"/>
      <c r="AW1352" s="770"/>
      <c r="AX1352" s="770"/>
      <c r="AY1352" s="770"/>
      <c r="AZ1352" s="395" t="s">
        <v>4555</v>
      </c>
      <c r="BA1352" s="770"/>
      <c r="BE1352" s="983">
        <v>1220</v>
      </c>
    </row>
    <row r="1353" spans="1:57" ht="12.95" customHeight="1">
      <c r="A1353" s="395" t="s">
        <v>1186</v>
      </c>
      <c r="B1353" s="260"/>
      <c r="C1353" s="260"/>
      <c r="D1353" s="1084">
        <v>210012741</v>
      </c>
      <c r="E1353" s="429" t="s">
        <v>7620</v>
      </c>
      <c r="F1353" s="429"/>
      <c r="G1353" s="429"/>
      <c r="H1353" s="260"/>
      <c r="I1353" s="738" t="s">
        <v>5094</v>
      </c>
      <c r="J1353" s="738" t="s">
        <v>5078</v>
      </c>
      <c r="K1353" s="738" t="s">
        <v>5095</v>
      </c>
      <c r="L1353" s="60" t="s">
        <v>103</v>
      </c>
      <c r="M1353" s="341"/>
      <c r="N1353" s="61"/>
      <c r="O1353" s="60" t="s">
        <v>105</v>
      </c>
      <c r="P1353" s="774" t="s">
        <v>106</v>
      </c>
      <c r="Q1353" s="738" t="s">
        <v>107</v>
      </c>
      <c r="R1353" s="398" t="s">
        <v>2134</v>
      </c>
      <c r="S1353" s="1085" t="s">
        <v>109</v>
      </c>
      <c r="T1353" s="774" t="s">
        <v>106</v>
      </c>
      <c r="U1353" s="738" t="s">
        <v>121</v>
      </c>
      <c r="V1353" s="738" t="s">
        <v>111</v>
      </c>
      <c r="W1353" s="774">
        <v>60</v>
      </c>
      <c r="X1353" s="738" t="s">
        <v>112</v>
      </c>
      <c r="Y1353" s="774"/>
      <c r="Z1353" s="774"/>
      <c r="AA1353" s="774"/>
      <c r="AB1353" s="398">
        <v>0</v>
      </c>
      <c r="AC1353" s="606">
        <v>90</v>
      </c>
      <c r="AD1353" s="606">
        <v>10</v>
      </c>
      <c r="AE1353" s="885" t="s">
        <v>128</v>
      </c>
      <c r="AF1353" s="738" t="s">
        <v>114</v>
      </c>
      <c r="AG1353" s="745">
        <v>2</v>
      </c>
      <c r="AH1353" s="745">
        <v>5880.42</v>
      </c>
      <c r="AI1353" s="741">
        <f>AG1353*AH1353</f>
        <v>11760.84</v>
      </c>
      <c r="AJ1353" s="741">
        <f t="shared" si="72"/>
        <v>13172.140800000001</v>
      </c>
      <c r="AK1353" s="740"/>
      <c r="AL1353" s="741"/>
      <c r="AM1353" s="741"/>
      <c r="AN1353" s="746" t="s">
        <v>115</v>
      </c>
      <c r="AO1353" s="738"/>
      <c r="AP1353" s="738"/>
      <c r="AQ1353" s="738"/>
      <c r="AR1353" s="738"/>
      <c r="AS1353" s="770" t="s">
        <v>5108</v>
      </c>
      <c r="AT1353" s="770"/>
      <c r="AU1353" s="36"/>
      <c r="AV1353" s="770"/>
      <c r="AW1353" s="770"/>
      <c r="AX1353" s="770"/>
      <c r="AY1353" s="770"/>
      <c r="AZ1353" s="606" t="s">
        <v>7606</v>
      </c>
      <c r="BA1353" s="197"/>
      <c r="BB1353" s="203"/>
      <c r="BC1353" s="201"/>
      <c r="BD1353" s="209"/>
      <c r="BE1353" s="983">
        <v>1221</v>
      </c>
    </row>
    <row r="1354" spans="1:57" ht="12.95" customHeight="1">
      <c r="A1354" s="395" t="s">
        <v>1186</v>
      </c>
      <c r="B1354" s="524"/>
      <c r="C1354" s="524"/>
      <c r="D1354" s="882">
        <v>210012742</v>
      </c>
      <c r="E1354" s="883" t="s">
        <v>5109</v>
      </c>
      <c r="F1354" s="883"/>
      <c r="G1354" s="524"/>
      <c r="H1354" s="524"/>
      <c r="I1354" s="738" t="s">
        <v>5094</v>
      </c>
      <c r="J1354" s="738" t="s">
        <v>5078</v>
      </c>
      <c r="K1354" s="738" t="s">
        <v>5095</v>
      </c>
      <c r="L1354" s="64" t="s">
        <v>103</v>
      </c>
      <c r="M1354" s="97" t="s">
        <v>4706</v>
      </c>
      <c r="N1354" s="131"/>
      <c r="O1354" s="64" t="s">
        <v>105</v>
      </c>
      <c r="P1354" s="774" t="s">
        <v>106</v>
      </c>
      <c r="Q1354" s="738" t="s">
        <v>107</v>
      </c>
      <c r="R1354" s="398" t="s">
        <v>2149</v>
      </c>
      <c r="S1354" s="884" t="s">
        <v>109</v>
      </c>
      <c r="T1354" s="774" t="s">
        <v>106</v>
      </c>
      <c r="U1354" s="738" t="s">
        <v>121</v>
      </c>
      <c r="V1354" s="738" t="s">
        <v>111</v>
      </c>
      <c r="W1354" s="774">
        <v>60</v>
      </c>
      <c r="X1354" s="738" t="s">
        <v>112</v>
      </c>
      <c r="Y1354" s="774"/>
      <c r="Z1354" s="774"/>
      <c r="AA1354" s="774"/>
      <c r="AB1354" s="506">
        <v>0</v>
      </c>
      <c r="AC1354" s="401">
        <v>90</v>
      </c>
      <c r="AD1354" s="401">
        <v>10</v>
      </c>
      <c r="AE1354" s="885" t="s">
        <v>128</v>
      </c>
      <c r="AF1354" s="738" t="s">
        <v>114</v>
      </c>
      <c r="AG1354" s="745">
        <v>4</v>
      </c>
      <c r="AH1354" s="745">
        <v>5880.42</v>
      </c>
      <c r="AI1354" s="39">
        <v>0</v>
      </c>
      <c r="AJ1354" s="34">
        <f t="shared" si="72"/>
        <v>0</v>
      </c>
      <c r="AK1354" s="740"/>
      <c r="AL1354" s="741"/>
      <c r="AM1354" s="741"/>
      <c r="AN1354" s="746" t="s">
        <v>115</v>
      </c>
      <c r="AO1354" s="738"/>
      <c r="AP1354" s="738"/>
      <c r="AQ1354" s="738"/>
      <c r="AR1354" s="738"/>
      <c r="AS1354" s="770" t="s">
        <v>5110</v>
      </c>
      <c r="AT1354" s="770"/>
      <c r="AU1354" s="36"/>
      <c r="AV1354" s="770"/>
      <c r="AW1354" s="770"/>
      <c r="AX1354" s="770"/>
      <c r="AY1354" s="770"/>
      <c r="AZ1354" s="395" t="s">
        <v>4555</v>
      </c>
      <c r="BA1354" s="770"/>
      <c r="BE1354" s="983">
        <v>1222</v>
      </c>
    </row>
    <row r="1355" spans="1:57" ht="12.95" customHeight="1">
      <c r="A1355" s="395" t="s">
        <v>1186</v>
      </c>
      <c r="B1355" s="260"/>
      <c r="C1355" s="260"/>
      <c r="D1355" s="1084">
        <v>210012742</v>
      </c>
      <c r="E1355" s="429" t="s">
        <v>7621</v>
      </c>
      <c r="F1355" s="429"/>
      <c r="G1355" s="429"/>
      <c r="H1355" s="260"/>
      <c r="I1355" s="738" t="s">
        <v>5094</v>
      </c>
      <c r="J1355" s="738" t="s">
        <v>5078</v>
      </c>
      <c r="K1355" s="738" t="s">
        <v>5095</v>
      </c>
      <c r="L1355" s="60" t="s">
        <v>103</v>
      </c>
      <c r="M1355" s="341"/>
      <c r="N1355" s="61"/>
      <c r="O1355" s="60" t="s">
        <v>105</v>
      </c>
      <c r="P1355" s="774" t="s">
        <v>106</v>
      </c>
      <c r="Q1355" s="738" t="s">
        <v>107</v>
      </c>
      <c r="R1355" s="398" t="s">
        <v>2134</v>
      </c>
      <c r="S1355" s="1085" t="s">
        <v>109</v>
      </c>
      <c r="T1355" s="774" t="s">
        <v>106</v>
      </c>
      <c r="U1355" s="738" t="s">
        <v>121</v>
      </c>
      <c r="V1355" s="738" t="s">
        <v>111</v>
      </c>
      <c r="W1355" s="774">
        <v>60</v>
      </c>
      <c r="X1355" s="738" t="s">
        <v>112</v>
      </c>
      <c r="Y1355" s="774"/>
      <c r="Z1355" s="774"/>
      <c r="AA1355" s="774"/>
      <c r="AB1355" s="398">
        <v>0</v>
      </c>
      <c r="AC1355" s="606">
        <v>90</v>
      </c>
      <c r="AD1355" s="606">
        <v>10</v>
      </c>
      <c r="AE1355" s="885" t="s">
        <v>128</v>
      </c>
      <c r="AF1355" s="738" t="s">
        <v>114</v>
      </c>
      <c r="AG1355" s="745">
        <v>4</v>
      </c>
      <c r="AH1355" s="745">
        <v>5880.42</v>
      </c>
      <c r="AI1355" s="741">
        <f>AG1355*AH1355</f>
        <v>23521.68</v>
      </c>
      <c r="AJ1355" s="741">
        <f t="shared" si="72"/>
        <v>26344.281600000002</v>
      </c>
      <c r="AK1355" s="740"/>
      <c r="AL1355" s="741"/>
      <c r="AM1355" s="741"/>
      <c r="AN1355" s="746" t="s">
        <v>115</v>
      </c>
      <c r="AO1355" s="738"/>
      <c r="AP1355" s="738"/>
      <c r="AQ1355" s="738"/>
      <c r="AR1355" s="738"/>
      <c r="AS1355" s="770" t="s">
        <v>5110</v>
      </c>
      <c r="AT1355" s="770"/>
      <c r="AU1355" s="36"/>
      <c r="AV1355" s="770"/>
      <c r="AW1355" s="770"/>
      <c r="AX1355" s="770"/>
      <c r="AY1355" s="770"/>
      <c r="AZ1355" s="606" t="s">
        <v>7606</v>
      </c>
      <c r="BA1355" s="197"/>
      <c r="BB1355" s="203"/>
      <c r="BC1355" s="201"/>
      <c r="BD1355" s="209"/>
      <c r="BE1355" s="983">
        <v>1223</v>
      </c>
    </row>
    <row r="1356" spans="1:57" ht="12.95" customHeight="1">
      <c r="A1356" s="395" t="s">
        <v>1186</v>
      </c>
      <c r="B1356" s="524"/>
      <c r="C1356" s="524"/>
      <c r="D1356" s="882">
        <v>210022150</v>
      </c>
      <c r="E1356" s="883" t="s">
        <v>5111</v>
      </c>
      <c r="F1356" s="883"/>
      <c r="G1356" s="524"/>
      <c r="H1356" s="524"/>
      <c r="I1356" s="738" t="s">
        <v>5112</v>
      </c>
      <c r="J1356" s="738" t="s">
        <v>5078</v>
      </c>
      <c r="K1356" s="738" t="s">
        <v>5113</v>
      </c>
      <c r="L1356" s="64" t="s">
        <v>103</v>
      </c>
      <c r="M1356" s="97" t="s">
        <v>4706</v>
      </c>
      <c r="N1356" s="131"/>
      <c r="O1356" s="64" t="s">
        <v>105</v>
      </c>
      <c r="P1356" s="774" t="s">
        <v>106</v>
      </c>
      <c r="Q1356" s="738" t="s">
        <v>107</v>
      </c>
      <c r="R1356" s="398" t="s">
        <v>2149</v>
      </c>
      <c r="S1356" s="884" t="s">
        <v>109</v>
      </c>
      <c r="T1356" s="774" t="s">
        <v>106</v>
      </c>
      <c r="U1356" s="738" t="s">
        <v>121</v>
      </c>
      <c r="V1356" s="738" t="s">
        <v>111</v>
      </c>
      <c r="W1356" s="774">
        <v>60</v>
      </c>
      <c r="X1356" s="738" t="s">
        <v>112</v>
      </c>
      <c r="Y1356" s="774"/>
      <c r="Z1356" s="774"/>
      <c r="AA1356" s="774"/>
      <c r="AB1356" s="506">
        <v>0</v>
      </c>
      <c r="AC1356" s="401">
        <v>90</v>
      </c>
      <c r="AD1356" s="401">
        <v>10</v>
      </c>
      <c r="AE1356" s="885" t="s">
        <v>128</v>
      </c>
      <c r="AF1356" s="738" t="s">
        <v>114</v>
      </c>
      <c r="AG1356" s="745">
        <v>4</v>
      </c>
      <c r="AH1356" s="745">
        <v>4603</v>
      </c>
      <c r="AI1356" s="39">
        <v>0</v>
      </c>
      <c r="AJ1356" s="34">
        <f t="shared" si="72"/>
        <v>0</v>
      </c>
      <c r="AK1356" s="740"/>
      <c r="AL1356" s="741"/>
      <c r="AM1356" s="741"/>
      <c r="AN1356" s="746" t="s">
        <v>115</v>
      </c>
      <c r="AO1356" s="738"/>
      <c r="AP1356" s="738"/>
      <c r="AQ1356" s="738"/>
      <c r="AR1356" s="738"/>
      <c r="AS1356" s="770" t="s">
        <v>5114</v>
      </c>
      <c r="AT1356" s="770"/>
      <c r="AU1356" s="36"/>
      <c r="AV1356" s="770"/>
      <c r="AW1356" s="770"/>
      <c r="AX1356" s="770"/>
      <c r="AY1356" s="770"/>
      <c r="AZ1356" s="395" t="s">
        <v>4555</v>
      </c>
      <c r="BA1356" s="770"/>
      <c r="BE1356" s="983">
        <v>1224</v>
      </c>
    </row>
    <row r="1357" spans="1:57" ht="12.95" customHeight="1">
      <c r="A1357" s="395" t="s">
        <v>1186</v>
      </c>
      <c r="B1357" s="260"/>
      <c r="C1357" s="260"/>
      <c r="D1357" s="1084">
        <v>210022150</v>
      </c>
      <c r="E1357" s="429" t="s">
        <v>7622</v>
      </c>
      <c r="F1357" s="429"/>
      <c r="G1357" s="429"/>
      <c r="H1357" s="260"/>
      <c r="I1357" s="738" t="s">
        <v>5112</v>
      </c>
      <c r="J1357" s="738" t="s">
        <v>5078</v>
      </c>
      <c r="K1357" s="738" t="s">
        <v>5113</v>
      </c>
      <c r="L1357" s="60" t="s">
        <v>103</v>
      </c>
      <c r="M1357" s="341"/>
      <c r="N1357" s="61"/>
      <c r="O1357" s="60" t="s">
        <v>105</v>
      </c>
      <c r="P1357" s="774" t="s">
        <v>106</v>
      </c>
      <c r="Q1357" s="738" t="s">
        <v>107</v>
      </c>
      <c r="R1357" s="398" t="s">
        <v>2134</v>
      </c>
      <c r="S1357" s="1085" t="s">
        <v>109</v>
      </c>
      <c r="T1357" s="774" t="s">
        <v>106</v>
      </c>
      <c r="U1357" s="738" t="s">
        <v>121</v>
      </c>
      <c r="V1357" s="738" t="s">
        <v>111</v>
      </c>
      <c r="W1357" s="774">
        <v>60</v>
      </c>
      <c r="X1357" s="738" t="s">
        <v>112</v>
      </c>
      <c r="Y1357" s="774"/>
      <c r="Z1357" s="774"/>
      <c r="AA1357" s="774"/>
      <c r="AB1357" s="398">
        <v>0</v>
      </c>
      <c r="AC1357" s="606">
        <v>90</v>
      </c>
      <c r="AD1357" s="606">
        <v>10</v>
      </c>
      <c r="AE1357" s="885" t="s">
        <v>128</v>
      </c>
      <c r="AF1357" s="738" t="s">
        <v>114</v>
      </c>
      <c r="AG1357" s="745">
        <v>4</v>
      </c>
      <c r="AH1357" s="745">
        <v>4603</v>
      </c>
      <c r="AI1357" s="741">
        <f>AG1357*AH1357</f>
        <v>18412</v>
      </c>
      <c r="AJ1357" s="741">
        <f t="shared" si="72"/>
        <v>20621.440000000002</v>
      </c>
      <c r="AK1357" s="740"/>
      <c r="AL1357" s="741"/>
      <c r="AM1357" s="741"/>
      <c r="AN1357" s="746" t="s">
        <v>115</v>
      </c>
      <c r="AO1357" s="738"/>
      <c r="AP1357" s="738"/>
      <c r="AQ1357" s="738"/>
      <c r="AR1357" s="738"/>
      <c r="AS1357" s="770" t="s">
        <v>5114</v>
      </c>
      <c r="AT1357" s="770"/>
      <c r="AU1357" s="36"/>
      <c r="AV1357" s="770"/>
      <c r="AW1357" s="770"/>
      <c r="AX1357" s="770"/>
      <c r="AY1357" s="770"/>
      <c r="AZ1357" s="606" t="s">
        <v>7606</v>
      </c>
      <c r="BA1357" s="197"/>
      <c r="BB1357" s="203"/>
      <c r="BC1357" s="201"/>
      <c r="BD1357" s="209"/>
      <c r="BE1357" s="983">
        <v>1225</v>
      </c>
    </row>
    <row r="1358" spans="1:57" ht="12.95" customHeight="1">
      <c r="A1358" s="395" t="s">
        <v>1186</v>
      </c>
      <c r="B1358" s="524"/>
      <c r="C1358" s="524"/>
      <c r="D1358" s="882">
        <v>210022151</v>
      </c>
      <c r="E1358" s="883" t="s">
        <v>5115</v>
      </c>
      <c r="F1358" s="883"/>
      <c r="G1358" s="524"/>
      <c r="H1358" s="524"/>
      <c r="I1358" s="738" t="s">
        <v>5112</v>
      </c>
      <c r="J1358" s="738" t="s">
        <v>5078</v>
      </c>
      <c r="K1358" s="738" t="s">
        <v>5113</v>
      </c>
      <c r="L1358" s="64" t="s">
        <v>103</v>
      </c>
      <c r="M1358" s="97" t="s">
        <v>4706</v>
      </c>
      <c r="N1358" s="131"/>
      <c r="O1358" s="64" t="s">
        <v>105</v>
      </c>
      <c r="P1358" s="774" t="s">
        <v>106</v>
      </c>
      <c r="Q1358" s="738" t="s">
        <v>107</v>
      </c>
      <c r="R1358" s="398" t="s">
        <v>2149</v>
      </c>
      <c r="S1358" s="884" t="s">
        <v>109</v>
      </c>
      <c r="T1358" s="774" t="s">
        <v>106</v>
      </c>
      <c r="U1358" s="738" t="s">
        <v>121</v>
      </c>
      <c r="V1358" s="738" t="s">
        <v>111</v>
      </c>
      <c r="W1358" s="774">
        <v>60</v>
      </c>
      <c r="X1358" s="738" t="s">
        <v>112</v>
      </c>
      <c r="Y1358" s="774"/>
      <c r="Z1358" s="774"/>
      <c r="AA1358" s="774"/>
      <c r="AB1358" s="506">
        <v>0</v>
      </c>
      <c r="AC1358" s="401">
        <v>90</v>
      </c>
      <c r="AD1358" s="401">
        <v>10</v>
      </c>
      <c r="AE1358" s="885" t="s">
        <v>128</v>
      </c>
      <c r="AF1358" s="738" t="s">
        <v>114</v>
      </c>
      <c r="AG1358" s="745">
        <v>5</v>
      </c>
      <c r="AH1358" s="745">
        <v>4573.3500000000004</v>
      </c>
      <c r="AI1358" s="39">
        <v>0</v>
      </c>
      <c r="AJ1358" s="34">
        <f t="shared" si="72"/>
        <v>0</v>
      </c>
      <c r="AK1358" s="740"/>
      <c r="AL1358" s="741"/>
      <c r="AM1358" s="741"/>
      <c r="AN1358" s="746" t="s">
        <v>115</v>
      </c>
      <c r="AO1358" s="738"/>
      <c r="AP1358" s="738"/>
      <c r="AQ1358" s="738"/>
      <c r="AR1358" s="738"/>
      <c r="AS1358" s="770" t="s">
        <v>5116</v>
      </c>
      <c r="AT1358" s="770"/>
      <c r="AU1358" s="36"/>
      <c r="AV1358" s="770"/>
      <c r="AW1358" s="770"/>
      <c r="AX1358" s="770"/>
      <c r="AY1358" s="770"/>
      <c r="AZ1358" s="395" t="s">
        <v>4555</v>
      </c>
      <c r="BA1358" s="770"/>
      <c r="BE1358" s="983">
        <v>1226</v>
      </c>
    </row>
    <row r="1359" spans="1:57" ht="12.95" customHeight="1">
      <c r="A1359" s="395" t="s">
        <v>1186</v>
      </c>
      <c r="B1359" s="260"/>
      <c r="C1359" s="260"/>
      <c r="D1359" s="1084">
        <v>210022151</v>
      </c>
      <c r="E1359" s="429" t="s">
        <v>7623</v>
      </c>
      <c r="F1359" s="429"/>
      <c r="G1359" s="429"/>
      <c r="H1359" s="260"/>
      <c r="I1359" s="738" t="s">
        <v>5112</v>
      </c>
      <c r="J1359" s="738" t="s">
        <v>5078</v>
      </c>
      <c r="K1359" s="738" t="s">
        <v>5113</v>
      </c>
      <c r="L1359" s="60" t="s">
        <v>103</v>
      </c>
      <c r="M1359" s="341"/>
      <c r="N1359" s="61"/>
      <c r="O1359" s="60" t="s">
        <v>105</v>
      </c>
      <c r="P1359" s="774" t="s">
        <v>106</v>
      </c>
      <c r="Q1359" s="738" t="s">
        <v>107</v>
      </c>
      <c r="R1359" s="398" t="s">
        <v>2134</v>
      </c>
      <c r="S1359" s="1085" t="s">
        <v>109</v>
      </c>
      <c r="T1359" s="774" t="s">
        <v>106</v>
      </c>
      <c r="U1359" s="738" t="s">
        <v>121</v>
      </c>
      <c r="V1359" s="738" t="s">
        <v>111</v>
      </c>
      <c r="W1359" s="774">
        <v>60</v>
      </c>
      <c r="X1359" s="738" t="s">
        <v>112</v>
      </c>
      <c r="Y1359" s="774"/>
      <c r="Z1359" s="774"/>
      <c r="AA1359" s="774"/>
      <c r="AB1359" s="398">
        <v>0</v>
      </c>
      <c r="AC1359" s="606">
        <v>90</v>
      </c>
      <c r="AD1359" s="606">
        <v>10</v>
      </c>
      <c r="AE1359" s="885" t="s">
        <v>128</v>
      </c>
      <c r="AF1359" s="738" t="s">
        <v>114</v>
      </c>
      <c r="AG1359" s="745">
        <v>5</v>
      </c>
      <c r="AH1359" s="745">
        <v>4573.3500000000004</v>
      </c>
      <c r="AI1359" s="741">
        <f>AG1359*AH1359</f>
        <v>22866.75</v>
      </c>
      <c r="AJ1359" s="741">
        <f t="shared" si="72"/>
        <v>25610.760000000002</v>
      </c>
      <c r="AK1359" s="740"/>
      <c r="AL1359" s="741"/>
      <c r="AM1359" s="741"/>
      <c r="AN1359" s="746" t="s">
        <v>115</v>
      </c>
      <c r="AO1359" s="738"/>
      <c r="AP1359" s="738"/>
      <c r="AQ1359" s="738"/>
      <c r="AR1359" s="738"/>
      <c r="AS1359" s="770" t="s">
        <v>5116</v>
      </c>
      <c r="AT1359" s="770"/>
      <c r="AU1359" s="36"/>
      <c r="AV1359" s="770"/>
      <c r="AW1359" s="770"/>
      <c r="AX1359" s="770"/>
      <c r="AY1359" s="770"/>
      <c r="AZ1359" s="606" t="s">
        <v>7606</v>
      </c>
      <c r="BA1359" s="197"/>
      <c r="BB1359" s="203"/>
      <c r="BC1359" s="201"/>
      <c r="BD1359" s="209"/>
      <c r="BE1359" s="983">
        <v>1227</v>
      </c>
    </row>
    <row r="1360" spans="1:57" ht="12.95" customHeight="1">
      <c r="A1360" s="395" t="s">
        <v>1186</v>
      </c>
      <c r="B1360" s="524"/>
      <c r="C1360" s="524"/>
      <c r="D1360" s="882">
        <v>210022152</v>
      </c>
      <c r="E1360" s="883" t="s">
        <v>5117</v>
      </c>
      <c r="F1360" s="883"/>
      <c r="G1360" s="524"/>
      <c r="H1360" s="524"/>
      <c r="I1360" s="738" t="s">
        <v>5112</v>
      </c>
      <c r="J1360" s="738" t="s">
        <v>5078</v>
      </c>
      <c r="K1360" s="738" t="s">
        <v>5113</v>
      </c>
      <c r="L1360" s="64" t="s">
        <v>103</v>
      </c>
      <c r="M1360" s="97" t="s">
        <v>4706</v>
      </c>
      <c r="N1360" s="131"/>
      <c r="O1360" s="64" t="s">
        <v>105</v>
      </c>
      <c r="P1360" s="774" t="s">
        <v>106</v>
      </c>
      <c r="Q1360" s="738" t="s">
        <v>107</v>
      </c>
      <c r="R1360" s="398" t="s">
        <v>2149</v>
      </c>
      <c r="S1360" s="884" t="s">
        <v>109</v>
      </c>
      <c r="T1360" s="774" t="s">
        <v>106</v>
      </c>
      <c r="U1360" s="738" t="s">
        <v>121</v>
      </c>
      <c r="V1360" s="738" t="s">
        <v>111</v>
      </c>
      <c r="W1360" s="774">
        <v>60</v>
      </c>
      <c r="X1360" s="738" t="s">
        <v>112</v>
      </c>
      <c r="Y1360" s="774"/>
      <c r="Z1360" s="774"/>
      <c r="AA1360" s="774"/>
      <c r="AB1360" s="506">
        <v>0</v>
      </c>
      <c r="AC1360" s="401">
        <v>90</v>
      </c>
      <c r="AD1360" s="401">
        <v>10</v>
      </c>
      <c r="AE1360" s="885" t="s">
        <v>128</v>
      </c>
      <c r="AF1360" s="738" t="s">
        <v>114</v>
      </c>
      <c r="AG1360" s="745">
        <v>5</v>
      </c>
      <c r="AH1360" s="745">
        <v>4573.3500000000004</v>
      </c>
      <c r="AI1360" s="39">
        <v>0</v>
      </c>
      <c r="AJ1360" s="34">
        <f t="shared" si="72"/>
        <v>0</v>
      </c>
      <c r="AK1360" s="740"/>
      <c r="AL1360" s="741"/>
      <c r="AM1360" s="741"/>
      <c r="AN1360" s="746" t="s">
        <v>115</v>
      </c>
      <c r="AO1360" s="738"/>
      <c r="AP1360" s="738"/>
      <c r="AQ1360" s="738"/>
      <c r="AR1360" s="738"/>
      <c r="AS1360" s="770" t="s">
        <v>5118</v>
      </c>
      <c r="AT1360" s="770"/>
      <c r="AU1360" s="36"/>
      <c r="AV1360" s="770"/>
      <c r="AW1360" s="770"/>
      <c r="AX1360" s="770"/>
      <c r="AY1360" s="770"/>
      <c r="AZ1360" s="395" t="s">
        <v>4555</v>
      </c>
      <c r="BA1360" s="770"/>
      <c r="BE1360" s="983">
        <v>1228</v>
      </c>
    </row>
    <row r="1361" spans="1:57" ht="12.95" customHeight="1">
      <c r="A1361" s="395" t="s">
        <v>1186</v>
      </c>
      <c r="B1361" s="260"/>
      <c r="C1361" s="260"/>
      <c r="D1361" s="1084">
        <v>210022152</v>
      </c>
      <c r="E1361" s="429" t="s">
        <v>7624</v>
      </c>
      <c r="F1361" s="429"/>
      <c r="G1361" s="429"/>
      <c r="H1361" s="260"/>
      <c r="I1361" s="738" t="s">
        <v>5112</v>
      </c>
      <c r="J1361" s="738" t="s">
        <v>5078</v>
      </c>
      <c r="K1361" s="738" t="s">
        <v>5113</v>
      </c>
      <c r="L1361" s="60" t="s">
        <v>103</v>
      </c>
      <c r="M1361" s="341"/>
      <c r="N1361" s="61"/>
      <c r="O1361" s="60" t="s">
        <v>105</v>
      </c>
      <c r="P1361" s="774" t="s">
        <v>106</v>
      </c>
      <c r="Q1361" s="738" t="s">
        <v>107</v>
      </c>
      <c r="R1361" s="398" t="s">
        <v>2134</v>
      </c>
      <c r="S1361" s="1085" t="s">
        <v>109</v>
      </c>
      <c r="T1361" s="774" t="s">
        <v>106</v>
      </c>
      <c r="U1361" s="738" t="s">
        <v>121</v>
      </c>
      <c r="V1361" s="738" t="s">
        <v>111</v>
      </c>
      <c r="W1361" s="774">
        <v>60</v>
      </c>
      <c r="X1361" s="738" t="s">
        <v>112</v>
      </c>
      <c r="Y1361" s="774"/>
      <c r="Z1361" s="774"/>
      <c r="AA1361" s="774"/>
      <c r="AB1361" s="398">
        <v>0</v>
      </c>
      <c r="AC1361" s="606">
        <v>90</v>
      </c>
      <c r="AD1361" s="606">
        <v>10</v>
      </c>
      <c r="AE1361" s="885" t="s">
        <v>128</v>
      </c>
      <c r="AF1361" s="738" t="s">
        <v>114</v>
      </c>
      <c r="AG1361" s="745">
        <v>5</v>
      </c>
      <c r="AH1361" s="745">
        <v>4573.3500000000004</v>
      </c>
      <c r="AI1361" s="741">
        <f>AG1361*AH1361</f>
        <v>22866.75</v>
      </c>
      <c r="AJ1361" s="741">
        <f t="shared" si="72"/>
        <v>25610.760000000002</v>
      </c>
      <c r="AK1361" s="740"/>
      <c r="AL1361" s="741"/>
      <c r="AM1361" s="741"/>
      <c r="AN1361" s="746" t="s">
        <v>115</v>
      </c>
      <c r="AO1361" s="738"/>
      <c r="AP1361" s="738"/>
      <c r="AQ1361" s="738"/>
      <c r="AR1361" s="738"/>
      <c r="AS1361" s="770" t="s">
        <v>5118</v>
      </c>
      <c r="AT1361" s="770"/>
      <c r="AU1361" s="36"/>
      <c r="AV1361" s="770"/>
      <c r="AW1361" s="770"/>
      <c r="AX1361" s="770"/>
      <c r="AY1361" s="770"/>
      <c r="AZ1361" s="606" t="s">
        <v>7606</v>
      </c>
      <c r="BA1361" s="197"/>
      <c r="BB1361" s="203"/>
      <c r="BC1361" s="201"/>
      <c r="BD1361" s="209"/>
      <c r="BE1361" s="983">
        <v>1229</v>
      </c>
    </row>
    <row r="1362" spans="1:57" ht="12.95" customHeight="1">
      <c r="A1362" s="1456" t="s">
        <v>978</v>
      </c>
      <c r="B1362" s="1371"/>
      <c r="C1362" s="1371"/>
      <c r="D1362" s="1453">
        <v>250002031</v>
      </c>
      <c r="E1362" s="1408" t="s">
        <v>5119</v>
      </c>
      <c r="F1362" s="1408" t="s">
        <v>5119</v>
      </c>
      <c r="G1362" s="1371"/>
      <c r="H1362" s="1371"/>
      <c r="I1362" s="1393" t="s">
        <v>5120</v>
      </c>
      <c r="J1362" s="1393" t="s">
        <v>5121</v>
      </c>
      <c r="K1362" s="1393" t="s">
        <v>5122</v>
      </c>
      <c r="L1362" s="1393" t="s">
        <v>103</v>
      </c>
      <c r="M1362" s="1440"/>
      <c r="N1362" s="1393"/>
      <c r="O1362" s="1383" t="s">
        <v>105</v>
      </c>
      <c r="P1362" s="1396" t="s">
        <v>106</v>
      </c>
      <c r="Q1362" s="1393" t="s">
        <v>107</v>
      </c>
      <c r="R1362" s="1377" t="s">
        <v>2134</v>
      </c>
      <c r="S1362" s="1393" t="s">
        <v>109</v>
      </c>
      <c r="T1362" s="1396" t="s">
        <v>106</v>
      </c>
      <c r="U1362" s="1393" t="s">
        <v>121</v>
      </c>
      <c r="V1362" s="1393" t="s">
        <v>111</v>
      </c>
      <c r="W1362" s="1396">
        <v>60</v>
      </c>
      <c r="X1362" s="1393" t="s">
        <v>112</v>
      </c>
      <c r="Y1362" s="1396"/>
      <c r="Z1362" s="1396"/>
      <c r="AA1362" s="1396"/>
      <c r="AB1362" s="1377">
        <v>0</v>
      </c>
      <c r="AC1362" s="1375">
        <v>90</v>
      </c>
      <c r="AD1362" s="1375">
        <v>10</v>
      </c>
      <c r="AE1362" s="1454" t="s">
        <v>128</v>
      </c>
      <c r="AF1362" s="1441" t="s">
        <v>114</v>
      </c>
      <c r="AG1362" s="1455">
        <v>21</v>
      </c>
      <c r="AH1362" s="1455">
        <v>12337.5</v>
      </c>
      <c r="AI1362" s="1916">
        <v>0</v>
      </c>
      <c r="AJ1362" s="1916">
        <v>0</v>
      </c>
      <c r="AK1362" s="1382"/>
      <c r="AL1362" s="1381"/>
      <c r="AM1362" s="1381"/>
      <c r="AN1362" s="1456" t="s">
        <v>115</v>
      </c>
      <c r="AO1362" s="1457"/>
      <c r="AP1362" s="1393"/>
      <c r="AQ1362" s="1393"/>
      <c r="AR1362" s="1393"/>
      <c r="AS1362" s="1393"/>
      <c r="AT1362" s="1393"/>
      <c r="AU1362" s="1393"/>
      <c r="AV1362" s="1393"/>
      <c r="AW1362" s="1393"/>
      <c r="AX1362" s="1393"/>
      <c r="AY1362" s="1393"/>
      <c r="AZ1362" s="1383" t="s">
        <v>5005</v>
      </c>
      <c r="BA1362" s="1383" t="s">
        <v>4556</v>
      </c>
      <c r="BD1362" s="1" t="e">
        <f>VLOOKUP($F$2877:$F$3305,$E$17:$BE$2871,53,0)</f>
        <v>#VALUE!</v>
      </c>
      <c r="BE1362" s="979" t="e">
        <f>BD1362+0.5</f>
        <v>#VALUE!</v>
      </c>
    </row>
    <row r="1363" spans="1:57" ht="12.95" customHeight="1">
      <c r="A1363" s="886" t="s">
        <v>8484</v>
      </c>
      <c r="B1363" s="524"/>
      <c r="C1363" s="524"/>
      <c r="D1363" s="98">
        <v>240000131</v>
      </c>
      <c r="E1363" s="883" t="s">
        <v>5123</v>
      </c>
      <c r="F1363" s="883"/>
      <c r="G1363" s="524"/>
      <c r="H1363" s="524"/>
      <c r="I1363" s="606" t="s">
        <v>5124</v>
      </c>
      <c r="J1363" s="606" t="s">
        <v>5125</v>
      </c>
      <c r="K1363" s="606" t="s">
        <v>5126</v>
      </c>
      <c r="L1363" s="470" t="s">
        <v>103</v>
      </c>
      <c r="M1363" s="131" t="s">
        <v>104</v>
      </c>
      <c r="N1363" s="470"/>
      <c r="O1363" s="64" t="s">
        <v>105</v>
      </c>
      <c r="P1363" s="398" t="s">
        <v>106</v>
      </c>
      <c r="Q1363" s="606" t="s">
        <v>107</v>
      </c>
      <c r="R1363" s="398" t="s">
        <v>2149</v>
      </c>
      <c r="S1363" s="470" t="s">
        <v>109</v>
      </c>
      <c r="T1363" s="398" t="s">
        <v>106</v>
      </c>
      <c r="U1363" s="606" t="s">
        <v>121</v>
      </c>
      <c r="V1363" s="606" t="s">
        <v>111</v>
      </c>
      <c r="W1363" s="398">
        <v>60</v>
      </c>
      <c r="X1363" s="606" t="s">
        <v>112</v>
      </c>
      <c r="Y1363" s="488"/>
      <c r="Z1363" s="488"/>
      <c r="AA1363" s="488"/>
      <c r="AB1363" s="506">
        <v>0</v>
      </c>
      <c r="AC1363" s="401">
        <v>90</v>
      </c>
      <c r="AD1363" s="401">
        <v>10</v>
      </c>
      <c r="AE1363" s="887" t="s">
        <v>128</v>
      </c>
      <c r="AF1363" s="293" t="s">
        <v>114</v>
      </c>
      <c r="AG1363" s="610">
        <v>30</v>
      </c>
      <c r="AH1363" s="610">
        <v>115000</v>
      </c>
      <c r="AI1363" s="739">
        <v>3450000</v>
      </c>
      <c r="AJ1363" s="739">
        <f>AI1363*1.12</f>
        <v>3864000.0000000005</v>
      </c>
      <c r="AK1363" s="740"/>
      <c r="AL1363" s="741"/>
      <c r="AM1363" s="741"/>
      <c r="AN1363" s="886" t="s">
        <v>115</v>
      </c>
      <c r="AO1363" s="293"/>
      <c r="AP1363" s="293"/>
      <c r="AQ1363" s="293"/>
      <c r="AR1363" s="293"/>
      <c r="AS1363" s="293" t="s">
        <v>5127</v>
      </c>
      <c r="AT1363" s="293"/>
      <c r="AU1363" s="293"/>
      <c r="AV1363" s="293"/>
      <c r="AW1363" s="293"/>
      <c r="AX1363" s="293"/>
      <c r="AY1363" s="293"/>
      <c r="AZ1363" s="886" t="s">
        <v>104</v>
      </c>
      <c r="BA1363" s="886" t="s">
        <v>104</v>
      </c>
      <c r="BE1363" s="983">
        <v>1231</v>
      </c>
    </row>
    <row r="1364" spans="1:57" ht="12.95" customHeight="1">
      <c r="A1364" s="395" t="s">
        <v>1186</v>
      </c>
      <c r="B1364" s="524"/>
      <c r="C1364" s="524"/>
      <c r="D1364" s="882">
        <v>120002900</v>
      </c>
      <c r="E1364" s="883" t="s">
        <v>5128</v>
      </c>
      <c r="F1364" s="883"/>
      <c r="G1364" s="524"/>
      <c r="H1364" s="524"/>
      <c r="I1364" s="738" t="s">
        <v>5129</v>
      </c>
      <c r="J1364" s="738" t="s">
        <v>5130</v>
      </c>
      <c r="K1364" s="738" t="s">
        <v>5131</v>
      </c>
      <c r="L1364" s="64" t="s">
        <v>103</v>
      </c>
      <c r="M1364" s="217"/>
      <c r="N1364" s="64"/>
      <c r="O1364" s="64" t="s">
        <v>105</v>
      </c>
      <c r="P1364" s="774" t="s">
        <v>106</v>
      </c>
      <c r="Q1364" s="738" t="s">
        <v>107</v>
      </c>
      <c r="R1364" s="398" t="s">
        <v>2149</v>
      </c>
      <c r="S1364" s="884" t="s">
        <v>109</v>
      </c>
      <c r="T1364" s="774" t="s">
        <v>106</v>
      </c>
      <c r="U1364" s="738" t="s">
        <v>121</v>
      </c>
      <c r="V1364" s="738" t="s">
        <v>111</v>
      </c>
      <c r="W1364" s="774">
        <v>60</v>
      </c>
      <c r="X1364" s="738" t="s">
        <v>112</v>
      </c>
      <c r="Y1364" s="774"/>
      <c r="Z1364" s="774"/>
      <c r="AA1364" s="774"/>
      <c r="AB1364" s="506">
        <v>0</v>
      </c>
      <c r="AC1364" s="401">
        <v>90</v>
      </c>
      <c r="AD1364" s="401">
        <v>10</v>
      </c>
      <c r="AE1364" s="885" t="s">
        <v>128</v>
      </c>
      <c r="AF1364" s="738" t="s">
        <v>114</v>
      </c>
      <c r="AG1364" s="745">
        <v>1</v>
      </c>
      <c r="AH1364" s="745">
        <v>600267.80000000005</v>
      </c>
      <c r="AI1364" s="39">
        <v>0</v>
      </c>
      <c r="AJ1364" s="34">
        <f>AI1364*1.12</f>
        <v>0</v>
      </c>
      <c r="AK1364" s="740"/>
      <c r="AL1364" s="741"/>
      <c r="AM1364" s="741"/>
      <c r="AN1364" s="746" t="s">
        <v>115</v>
      </c>
      <c r="AO1364" s="738"/>
      <c r="AP1364" s="738"/>
      <c r="AQ1364" s="738"/>
      <c r="AR1364" s="738"/>
      <c r="AS1364" s="770" t="s">
        <v>5132</v>
      </c>
      <c r="AT1364" s="770"/>
      <c r="AU1364" s="36"/>
      <c r="AV1364" s="770"/>
      <c r="AW1364" s="770"/>
      <c r="AX1364" s="770"/>
      <c r="AY1364" s="770"/>
      <c r="AZ1364" s="395" t="s">
        <v>4555</v>
      </c>
      <c r="BA1364" s="770"/>
      <c r="BB1364" s="254"/>
      <c r="BE1364" s="983">
        <v>1232</v>
      </c>
    </row>
    <row r="1365" spans="1:57" ht="12.95" customHeight="1">
      <c r="A1365" s="395" t="s">
        <v>1186</v>
      </c>
      <c r="B1365" s="260"/>
      <c r="C1365" s="260"/>
      <c r="D1365" s="1084">
        <v>120002900</v>
      </c>
      <c r="E1365" s="429" t="s">
        <v>7625</v>
      </c>
      <c r="F1365" s="429"/>
      <c r="G1365" s="429"/>
      <c r="H1365" s="260"/>
      <c r="I1365" s="738" t="s">
        <v>5129</v>
      </c>
      <c r="J1365" s="738" t="s">
        <v>5130</v>
      </c>
      <c r="K1365" s="738" t="s">
        <v>5131</v>
      </c>
      <c r="L1365" s="60" t="s">
        <v>103</v>
      </c>
      <c r="M1365" s="316"/>
      <c r="N1365" s="60"/>
      <c r="O1365" s="60" t="s">
        <v>105</v>
      </c>
      <c r="P1365" s="774" t="s">
        <v>106</v>
      </c>
      <c r="Q1365" s="738" t="s">
        <v>107</v>
      </c>
      <c r="R1365" s="398" t="s">
        <v>2134</v>
      </c>
      <c r="S1365" s="1085" t="s">
        <v>109</v>
      </c>
      <c r="T1365" s="774" t="s">
        <v>106</v>
      </c>
      <c r="U1365" s="738" t="s">
        <v>121</v>
      </c>
      <c r="V1365" s="738" t="s">
        <v>111</v>
      </c>
      <c r="W1365" s="774">
        <v>60</v>
      </c>
      <c r="X1365" s="738" t="s">
        <v>112</v>
      </c>
      <c r="Y1365" s="774"/>
      <c r="Z1365" s="774"/>
      <c r="AA1365" s="774"/>
      <c r="AB1365" s="398">
        <v>0</v>
      </c>
      <c r="AC1365" s="606">
        <v>90</v>
      </c>
      <c r="AD1365" s="606">
        <v>10</v>
      </c>
      <c r="AE1365" s="885" t="s">
        <v>128</v>
      </c>
      <c r="AF1365" s="738" t="s">
        <v>114</v>
      </c>
      <c r="AG1365" s="745">
        <v>1</v>
      </c>
      <c r="AH1365" s="745">
        <v>600267.80000000005</v>
      </c>
      <c r="AI1365" s="741">
        <f>AG1365*AH1365</f>
        <v>600267.80000000005</v>
      </c>
      <c r="AJ1365" s="741">
        <f>AI1365*1.12</f>
        <v>672299.9360000001</v>
      </c>
      <c r="AK1365" s="740"/>
      <c r="AL1365" s="741"/>
      <c r="AM1365" s="741"/>
      <c r="AN1365" s="746" t="s">
        <v>115</v>
      </c>
      <c r="AO1365" s="738"/>
      <c r="AP1365" s="738"/>
      <c r="AQ1365" s="738"/>
      <c r="AR1365" s="738"/>
      <c r="AS1365" s="770" t="s">
        <v>5132</v>
      </c>
      <c r="AT1365" s="770"/>
      <c r="AU1365" s="36"/>
      <c r="AV1365" s="770"/>
      <c r="AW1365" s="770"/>
      <c r="AX1365" s="770"/>
      <c r="AY1365" s="770"/>
      <c r="AZ1365" s="606" t="s">
        <v>7606</v>
      </c>
      <c r="BA1365" s="197"/>
      <c r="BB1365" s="203"/>
      <c r="BC1365" s="201"/>
      <c r="BD1365" s="209"/>
      <c r="BE1365" s="983">
        <v>1233</v>
      </c>
    </row>
    <row r="1366" spans="1:57" ht="12.95" customHeight="1">
      <c r="A1366" s="395" t="s">
        <v>1186</v>
      </c>
      <c r="B1366" s="524"/>
      <c r="C1366" s="524"/>
      <c r="D1366" s="882">
        <v>210026651</v>
      </c>
      <c r="E1366" s="883" t="s">
        <v>5133</v>
      </c>
      <c r="F1366" s="883"/>
      <c r="G1366" s="524"/>
      <c r="H1366" s="524"/>
      <c r="I1366" s="738" t="s">
        <v>5134</v>
      </c>
      <c r="J1366" s="738" t="s">
        <v>5135</v>
      </c>
      <c r="K1366" s="738" t="s">
        <v>5136</v>
      </c>
      <c r="L1366" s="64" t="s">
        <v>103</v>
      </c>
      <c r="M1366" s="217"/>
      <c r="N1366" s="64"/>
      <c r="O1366" s="64" t="s">
        <v>105</v>
      </c>
      <c r="P1366" s="774" t="s">
        <v>106</v>
      </c>
      <c r="Q1366" s="738" t="s">
        <v>107</v>
      </c>
      <c r="R1366" s="398" t="s">
        <v>2149</v>
      </c>
      <c r="S1366" s="884" t="s">
        <v>109</v>
      </c>
      <c r="T1366" s="774" t="s">
        <v>106</v>
      </c>
      <c r="U1366" s="738" t="s">
        <v>121</v>
      </c>
      <c r="V1366" s="738" t="s">
        <v>111</v>
      </c>
      <c r="W1366" s="774">
        <v>60</v>
      </c>
      <c r="X1366" s="738" t="s">
        <v>112</v>
      </c>
      <c r="Y1366" s="774"/>
      <c r="Z1366" s="774"/>
      <c r="AA1366" s="774"/>
      <c r="AB1366" s="506">
        <v>0</v>
      </c>
      <c r="AC1366" s="401">
        <v>90</v>
      </c>
      <c r="AD1366" s="401">
        <v>10</v>
      </c>
      <c r="AE1366" s="885" t="s">
        <v>128</v>
      </c>
      <c r="AF1366" s="738" t="s">
        <v>114</v>
      </c>
      <c r="AG1366" s="745">
        <v>1</v>
      </c>
      <c r="AH1366" s="745">
        <v>353359.09</v>
      </c>
      <c r="AI1366" s="39">
        <v>0</v>
      </c>
      <c r="AJ1366" s="34">
        <f>AI1366*1.12</f>
        <v>0</v>
      </c>
      <c r="AK1366" s="740"/>
      <c r="AL1366" s="741"/>
      <c r="AM1366" s="741"/>
      <c r="AN1366" s="746" t="s">
        <v>115</v>
      </c>
      <c r="AO1366" s="738"/>
      <c r="AP1366" s="738"/>
      <c r="AQ1366" s="738"/>
      <c r="AR1366" s="738"/>
      <c r="AS1366" s="770" t="s">
        <v>5137</v>
      </c>
      <c r="AT1366" s="770"/>
      <c r="AU1366" s="36"/>
      <c r="AV1366" s="770"/>
      <c r="AW1366" s="770"/>
      <c r="AX1366" s="770"/>
      <c r="AY1366" s="770"/>
      <c r="AZ1366" s="395" t="s">
        <v>4555</v>
      </c>
      <c r="BA1366" s="770"/>
      <c r="BE1366" s="983">
        <v>1234</v>
      </c>
    </row>
    <row r="1367" spans="1:57" ht="12.95" customHeight="1">
      <c r="A1367" s="395" t="s">
        <v>1186</v>
      </c>
      <c r="B1367" s="260"/>
      <c r="C1367" s="260"/>
      <c r="D1367" s="1084">
        <v>210026651</v>
      </c>
      <c r="E1367" s="429" t="s">
        <v>7626</v>
      </c>
      <c r="F1367" s="429"/>
      <c r="G1367" s="429"/>
      <c r="H1367" s="260"/>
      <c r="I1367" s="738" t="s">
        <v>5134</v>
      </c>
      <c r="J1367" s="738" t="s">
        <v>5135</v>
      </c>
      <c r="K1367" s="738" t="s">
        <v>5136</v>
      </c>
      <c r="L1367" s="60" t="s">
        <v>103</v>
      </c>
      <c r="M1367" s="316"/>
      <c r="N1367" s="60"/>
      <c r="O1367" s="60" t="s">
        <v>105</v>
      </c>
      <c r="P1367" s="774" t="s">
        <v>106</v>
      </c>
      <c r="Q1367" s="738" t="s">
        <v>107</v>
      </c>
      <c r="R1367" s="398" t="s">
        <v>2134</v>
      </c>
      <c r="S1367" s="1085" t="s">
        <v>109</v>
      </c>
      <c r="T1367" s="774" t="s">
        <v>106</v>
      </c>
      <c r="U1367" s="738" t="s">
        <v>121</v>
      </c>
      <c r="V1367" s="738" t="s">
        <v>111</v>
      </c>
      <c r="W1367" s="774">
        <v>60</v>
      </c>
      <c r="X1367" s="738" t="s">
        <v>112</v>
      </c>
      <c r="Y1367" s="774"/>
      <c r="Z1367" s="774"/>
      <c r="AA1367" s="774"/>
      <c r="AB1367" s="398">
        <v>0</v>
      </c>
      <c r="AC1367" s="606">
        <v>90</v>
      </c>
      <c r="AD1367" s="606">
        <v>10</v>
      </c>
      <c r="AE1367" s="885" t="s">
        <v>128</v>
      </c>
      <c r="AF1367" s="738" t="s">
        <v>114</v>
      </c>
      <c r="AG1367" s="745">
        <v>1</v>
      </c>
      <c r="AH1367" s="745">
        <v>353359.09</v>
      </c>
      <c r="AI1367" s="741">
        <f>AG1367*AH1367</f>
        <v>353359.09</v>
      </c>
      <c r="AJ1367" s="741">
        <f>AI1367*1.12</f>
        <v>395762.18080000009</v>
      </c>
      <c r="AK1367" s="740"/>
      <c r="AL1367" s="741"/>
      <c r="AM1367" s="741"/>
      <c r="AN1367" s="746" t="s">
        <v>115</v>
      </c>
      <c r="AO1367" s="738"/>
      <c r="AP1367" s="738"/>
      <c r="AQ1367" s="738"/>
      <c r="AR1367" s="738"/>
      <c r="AS1367" s="770" t="s">
        <v>5137</v>
      </c>
      <c r="AT1367" s="770"/>
      <c r="AU1367" s="36"/>
      <c r="AV1367" s="770"/>
      <c r="AW1367" s="770"/>
      <c r="AX1367" s="770"/>
      <c r="AY1367" s="770"/>
      <c r="AZ1367" s="606" t="s">
        <v>7606</v>
      </c>
      <c r="BA1367" s="197"/>
      <c r="BB1367" s="203"/>
      <c r="BC1367" s="201"/>
      <c r="BD1367" s="209"/>
      <c r="BE1367" s="983">
        <v>1235</v>
      </c>
    </row>
    <row r="1368" spans="1:57" ht="12.95" customHeight="1">
      <c r="A1368" s="1383" t="s">
        <v>1028</v>
      </c>
      <c r="B1368" s="1371"/>
      <c r="C1368" s="1371"/>
      <c r="D1368" s="1372">
        <v>220032807</v>
      </c>
      <c r="E1368" s="1383" t="s">
        <v>5138</v>
      </c>
      <c r="F1368" s="1383" t="s">
        <v>5138</v>
      </c>
      <c r="G1368" s="1371"/>
      <c r="H1368" s="1371"/>
      <c r="I1368" s="1383" t="s">
        <v>5139</v>
      </c>
      <c r="J1368" s="1375" t="s">
        <v>5140</v>
      </c>
      <c r="K1368" s="1375" t="s">
        <v>5141</v>
      </c>
      <c r="L1368" s="1376" t="s">
        <v>103</v>
      </c>
      <c r="M1368" s="1377"/>
      <c r="N1368" s="1375"/>
      <c r="O1368" s="1378" t="s">
        <v>105</v>
      </c>
      <c r="P1368" s="1377" t="s">
        <v>106</v>
      </c>
      <c r="Q1368" s="1375" t="s">
        <v>107</v>
      </c>
      <c r="R1368" s="1377" t="s">
        <v>2149</v>
      </c>
      <c r="S1368" s="1375" t="s">
        <v>109</v>
      </c>
      <c r="T1368" s="1377" t="s">
        <v>106</v>
      </c>
      <c r="U1368" s="1375" t="s">
        <v>121</v>
      </c>
      <c r="V1368" s="1375" t="s">
        <v>111</v>
      </c>
      <c r="W1368" s="1377">
        <v>60</v>
      </c>
      <c r="X1368" s="1375" t="s">
        <v>112</v>
      </c>
      <c r="Y1368" s="1377"/>
      <c r="Z1368" s="1377"/>
      <c r="AA1368" s="1377"/>
      <c r="AB1368" s="1377">
        <v>0</v>
      </c>
      <c r="AC1368" s="1375">
        <v>90</v>
      </c>
      <c r="AD1368" s="1375">
        <v>10</v>
      </c>
      <c r="AE1368" s="1379" t="s">
        <v>128</v>
      </c>
      <c r="AF1368" s="1375" t="s">
        <v>114</v>
      </c>
      <c r="AG1368" s="1379">
        <v>32</v>
      </c>
      <c r="AH1368" s="1380">
        <v>8985</v>
      </c>
      <c r="AI1368" s="1916">
        <v>0</v>
      </c>
      <c r="AJ1368" s="1916">
        <v>0</v>
      </c>
      <c r="AK1368" s="1382"/>
      <c r="AL1368" s="1381"/>
      <c r="AM1368" s="1381"/>
      <c r="AN1368" s="1383" t="s">
        <v>115</v>
      </c>
      <c r="AO1368" s="1375"/>
      <c r="AP1368" s="1375"/>
      <c r="AQ1368" s="1375"/>
      <c r="AR1368" s="1375"/>
      <c r="AS1368" s="1375" t="s">
        <v>5142</v>
      </c>
      <c r="AT1368" s="1375"/>
      <c r="AU1368" s="1375"/>
      <c r="AV1368" s="1375"/>
      <c r="AW1368" s="1375"/>
      <c r="AX1368" s="1375"/>
      <c r="AY1368" s="1375"/>
      <c r="AZ1368" s="1383" t="s">
        <v>5005</v>
      </c>
      <c r="BA1368" s="1383" t="s">
        <v>4556</v>
      </c>
      <c r="BD1368" s="1" t="e">
        <f>VLOOKUP($F$2877:$F$3305,$E$17:$BE$2871,53,0)</f>
        <v>#VALUE!</v>
      </c>
      <c r="BE1368" s="979" t="e">
        <f>BD1368+0.5</f>
        <v>#VALUE!</v>
      </c>
    </row>
    <row r="1369" spans="1:57" ht="12.95" customHeight="1">
      <c r="A1369" s="398" t="s">
        <v>3114</v>
      </c>
      <c r="B1369" s="524"/>
      <c r="C1369" s="524"/>
      <c r="D1369" s="98">
        <v>210027233</v>
      </c>
      <c r="E1369" s="883" t="s">
        <v>5143</v>
      </c>
      <c r="F1369" s="883"/>
      <c r="G1369" s="524"/>
      <c r="H1369" s="524"/>
      <c r="I1369" s="36" t="s">
        <v>5144</v>
      </c>
      <c r="J1369" s="36" t="s">
        <v>2132</v>
      </c>
      <c r="K1369" s="36" t="s">
        <v>5145</v>
      </c>
      <c r="L1369" s="470" t="s">
        <v>103</v>
      </c>
      <c r="M1369" s="217"/>
      <c r="N1369" s="131"/>
      <c r="O1369" s="64" t="s">
        <v>105</v>
      </c>
      <c r="P1369" s="36">
        <v>230000000</v>
      </c>
      <c r="Q1369" s="395" t="s">
        <v>107</v>
      </c>
      <c r="R1369" s="398" t="s">
        <v>2149</v>
      </c>
      <c r="S1369" s="64" t="s">
        <v>109</v>
      </c>
      <c r="T1369" s="36" t="s">
        <v>106</v>
      </c>
      <c r="U1369" s="36" t="s">
        <v>121</v>
      </c>
      <c r="V1369" s="395" t="s">
        <v>111</v>
      </c>
      <c r="W1369" s="36" t="s">
        <v>3117</v>
      </c>
      <c r="X1369" s="395" t="s">
        <v>112</v>
      </c>
      <c r="Y1369" s="395"/>
      <c r="Z1369" s="395"/>
      <c r="AA1369" s="744"/>
      <c r="AB1369" s="506">
        <v>0</v>
      </c>
      <c r="AC1369" s="401">
        <v>90</v>
      </c>
      <c r="AD1369" s="401">
        <v>10</v>
      </c>
      <c r="AE1369" s="737" t="s">
        <v>128</v>
      </c>
      <c r="AF1369" s="738" t="s">
        <v>114</v>
      </c>
      <c r="AG1369" s="745">
        <v>120</v>
      </c>
      <c r="AH1369" s="745">
        <v>121696.43</v>
      </c>
      <c r="AI1369" s="739">
        <v>14603571.6</v>
      </c>
      <c r="AJ1369" s="739">
        <f>AI1369*1.12</f>
        <v>16356000.192000002</v>
      </c>
      <c r="AK1369" s="740"/>
      <c r="AL1369" s="741"/>
      <c r="AM1369" s="741"/>
      <c r="AN1369" s="746" t="s">
        <v>115</v>
      </c>
      <c r="AO1369" s="36"/>
      <c r="AP1369" s="746"/>
      <c r="AQ1369" s="36"/>
      <c r="AR1369" s="36"/>
      <c r="AS1369" s="746" t="s">
        <v>5146</v>
      </c>
      <c r="AT1369" s="36"/>
      <c r="AU1369" s="36"/>
      <c r="AV1369" s="36"/>
      <c r="AW1369" s="36"/>
      <c r="AX1369" s="36"/>
      <c r="AY1369" s="36"/>
      <c r="AZ1369" s="395"/>
      <c r="BA1369" s="395"/>
      <c r="BE1369" s="983">
        <v>1237</v>
      </c>
    </row>
    <row r="1370" spans="1:57" ht="12.95" customHeight="1">
      <c r="A1370" s="395" t="s">
        <v>1171</v>
      </c>
      <c r="B1370" s="524"/>
      <c r="C1370" s="524"/>
      <c r="D1370" s="98">
        <v>120007485</v>
      </c>
      <c r="E1370" s="883" t="s">
        <v>5147</v>
      </c>
      <c r="F1370" s="883"/>
      <c r="G1370" s="524"/>
      <c r="H1370" s="524"/>
      <c r="I1370" s="606" t="s">
        <v>5148</v>
      </c>
      <c r="J1370" s="606" t="s">
        <v>5149</v>
      </c>
      <c r="K1370" s="606" t="s">
        <v>5150</v>
      </c>
      <c r="L1370" s="470" t="s">
        <v>149</v>
      </c>
      <c r="M1370" s="504"/>
      <c r="N1370" s="470" t="s">
        <v>120</v>
      </c>
      <c r="O1370" s="131" t="s">
        <v>83</v>
      </c>
      <c r="P1370" s="398" t="s">
        <v>106</v>
      </c>
      <c r="Q1370" s="606" t="s">
        <v>107</v>
      </c>
      <c r="R1370" s="398" t="s">
        <v>2149</v>
      </c>
      <c r="S1370" s="470" t="s">
        <v>109</v>
      </c>
      <c r="T1370" s="398" t="s">
        <v>106</v>
      </c>
      <c r="U1370" s="606" t="s">
        <v>121</v>
      </c>
      <c r="V1370" s="606" t="s">
        <v>111</v>
      </c>
      <c r="W1370" s="398">
        <v>120</v>
      </c>
      <c r="X1370" s="606" t="s">
        <v>112</v>
      </c>
      <c r="Y1370" s="398"/>
      <c r="Z1370" s="398"/>
      <c r="AA1370" s="398"/>
      <c r="AB1370" s="470">
        <v>30</v>
      </c>
      <c r="AC1370" s="470">
        <v>60</v>
      </c>
      <c r="AD1370" s="470">
        <v>10</v>
      </c>
      <c r="AE1370" s="737" t="s">
        <v>128</v>
      </c>
      <c r="AF1370" s="738" t="s">
        <v>114</v>
      </c>
      <c r="AG1370" s="610">
        <v>2</v>
      </c>
      <c r="AH1370" s="610">
        <v>14894000</v>
      </c>
      <c r="AI1370" s="739">
        <v>29788000</v>
      </c>
      <c r="AJ1370" s="739">
        <f>AI1370*1.12</f>
        <v>33362560.000000004</v>
      </c>
      <c r="AK1370" s="740"/>
      <c r="AL1370" s="741"/>
      <c r="AM1370" s="741"/>
      <c r="AN1370" s="395" t="s">
        <v>115</v>
      </c>
      <c r="AO1370" s="606"/>
      <c r="AP1370" s="606"/>
      <c r="AQ1370" s="606"/>
      <c r="AR1370" s="606"/>
      <c r="AS1370" s="606" t="s">
        <v>5151</v>
      </c>
      <c r="AT1370" s="606"/>
      <c r="AU1370" s="606"/>
      <c r="AV1370" s="606"/>
      <c r="AW1370" s="606"/>
      <c r="AX1370" s="606"/>
      <c r="AY1370" s="606"/>
      <c r="AZ1370" s="395" t="s">
        <v>104</v>
      </c>
      <c r="BA1370" s="395" t="s">
        <v>104</v>
      </c>
      <c r="BE1370" s="983">
        <v>1238</v>
      </c>
    </row>
    <row r="1371" spans="1:57" ht="12.95" customHeight="1">
      <c r="A1371" s="60" t="s">
        <v>8481</v>
      </c>
      <c r="B1371" s="524"/>
      <c r="C1371" s="524"/>
      <c r="D1371" s="98">
        <v>220029075</v>
      </c>
      <c r="E1371" s="883" t="s">
        <v>5152</v>
      </c>
      <c r="F1371" s="883"/>
      <c r="G1371" s="524"/>
      <c r="H1371" s="524"/>
      <c r="I1371" s="36" t="s">
        <v>5153</v>
      </c>
      <c r="J1371" s="36" t="s">
        <v>5154</v>
      </c>
      <c r="K1371" s="36" t="s">
        <v>5155</v>
      </c>
      <c r="L1371" s="64" t="s">
        <v>103</v>
      </c>
      <c r="M1371" s="97" t="s">
        <v>4706</v>
      </c>
      <c r="N1371" s="131"/>
      <c r="O1371" s="64" t="s">
        <v>105</v>
      </c>
      <c r="P1371" s="36" t="s">
        <v>106</v>
      </c>
      <c r="Q1371" s="395" t="s">
        <v>107</v>
      </c>
      <c r="R1371" s="398" t="s">
        <v>2149</v>
      </c>
      <c r="S1371" s="64" t="s">
        <v>109</v>
      </c>
      <c r="T1371" s="36" t="s">
        <v>106</v>
      </c>
      <c r="U1371" s="36" t="s">
        <v>121</v>
      </c>
      <c r="V1371" s="395" t="s">
        <v>111</v>
      </c>
      <c r="W1371" s="36">
        <v>60</v>
      </c>
      <c r="X1371" s="395" t="s">
        <v>112</v>
      </c>
      <c r="Y1371" s="395"/>
      <c r="Z1371" s="395"/>
      <c r="AA1371" s="744"/>
      <c r="AB1371" s="506">
        <v>0</v>
      </c>
      <c r="AC1371" s="401">
        <v>90</v>
      </c>
      <c r="AD1371" s="401">
        <v>10</v>
      </c>
      <c r="AE1371" s="743" t="s">
        <v>128</v>
      </c>
      <c r="AF1371" s="738" t="s">
        <v>114</v>
      </c>
      <c r="AG1371" s="745">
        <v>20</v>
      </c>
      <c r="AH1371" s="745">
        <v>13250</v>
      </c>
      <c r="AI1371" s="739">
        <v>265000</v>
      </c>
      <c r="AJ1371" s="739">
        <f>AI1371*1.12</f>
        <v>296800</v>
      </c>
      <c r="AK1371" s="740"/>
      <c r="AL1371" s="741"/>
      <c r="AM1371" s="741"/>
      <c r="AN1371" s="746" t="s">
        <v>115</v>
      </c>
      <c r="AO1371" s="746"/>
      <c r="AP1371" s="746"/>
      <c r="AQ1371" s="36"/>
      <c r="AR1371" s="36"/>
      <c r="AS1371" s="606" t="s">
        <v>5156</v>
      </c>
      <c r="AT1371" s="36"/>
      <c r="AU1371" s="36"/>
      <c r="AV1371" s="36"/>
      <c r="AW1371" s="36"/>
      <c r="AX1371" s="36"/>
      <c r="AY1371" s="36"/>
      <c r="AZ1371" s="395" t="s">
        <v>4555</v>
      </c>
      <c r="BA1371" s="395"/>
      <c r="BE1371" s="983">
        <v>1239</v>
      </c>
    </row>
    <row r="1372" spans="1:57" ht="12.95" customHeight="1">
      <c r="A1372" s="395" t="s">
        <v>8485</v>
      </c>
      <c r="B1372" s="524"/>
      <c r="C1372" s="524"/>
      <c r="D1372" s="882">
        <v>210035590</v>
      </c>
      <c r="E1372" s="883" t="s">
        <v>5157</v>
      </c>
      <c r="F1372" s="883"/>
      <c r="G1372" s="524"/>
      <c r="H1372" s="524"/>
      <c r="I1372" s="738" t="s">
        <v>5158</v>
      </c>
      <c r="J1372" s="738" t="s">
        <v>5159</v>
      </c>
      <c r="K1372" s="738" t="s">
        <v>5160</v>
      </c>
      <c r="L1372" s="64" t="s">
        <v>103</v>
      </c>
      <c r="M1372" s="97" t="s">
        <v>4706</v>
      </c>
      <c r="N1372" s="131"/>
      <c r="O1372" s="64" t="s">
        <v>105</v>
      </c>
      <c r="P1372" s="774" t="s">
        <v>106</v>
      </c>
      <c r="Q1372" s="738" t="s">
        <v>107</v>
      </c>
      <c r="R1372" s="398" t="s">
        <v>2149</v>
      </c>
      <c r="S1372" s="884" t="s">
        <v>109</v>
      </c>
      <c r="T1372" s="774" t="s">
        <v>106</v>
      </c>
      <c r="U1372" s="738" t="s">
        <v>121</v>
      </c>
      <c r="V1372" s="738" t="s">
        <v>111</v>
      </c>
      <c r="W1372" s="774">
        <v>60</v>
      </c>
      <c r="X1372" s="738" t="s">
        <v>112</v>
      </c>
      <c r="Y1372" s="774"/>
      <c r="Z1372" s="774"/>
      <c r="AA1372" s="889"/>
      <c r="AB1372" s="506">
        <v>0</v>
      </c>
      <c r="AC1372" s="401">
        <v>90</v>
      </c>
      <c r="AD1372" s="401">
        <v>10</v>
      </c>
      <c r="AE1372" s="743" t="s">
        <v>113</v>
      </c>
      <c r="AF1372" s="738" t="s">
        <v>114</v>
      </c>
      <c r="AG1372" s="745">
        <v>1</v>
      </c>
      <c r="AH1372" s="745">
        <v>865.68</v>
      </c>
      <c r="AI1372" s="905">
        <v>0</v>
      </c>
      <c r="AJ1372" s="905">
        <v>0</v>
      </c>
      <c r="AK1372" s="740"/>
      <c r="AL1372" s="741"/>
      <c r="AM1372" s="741"/>
      <c r="AN1372" s="746" t="s">
        <v>115</v>
      </c>
      <c r="AO1372" s="746"/>
      <c r="AP1372" s="746"/>
      <c r="AQ1372" s="738"/>
      <c r="AR1372" s="738"/>
      <c r="AS1372" s="770" t="s">
        <v>5161</v>
      </c>
      <c r="AT1372" s="770"/>
      <c r="AU1372" s="36"/>
      <c r="AV1372" s="770"/>
      <c r="AW1372" s="770"/>
      <c r="AX1372" s="770"/>
      <c r="AY1372" s="770"/>
      <c r="AZ1372" s="395" t="s">
        <v>4555</v>
      </c>
      <c r="BA1372" s="770"/>
      <c r="BE1372" s="983">
        <v>1240</v>
      </c>
    </row>
    <row r="1373" spans="1:57" ht="12.95" customHeight="1">
      <c r="A1373" s="621" t="s">
        <v>331</v>
      </c>
      <c r="B1373" s="529"/>
      <c r="C1373" s="529"/>
      <c r="D1373" s="965">
        <v>210035590</v>
      </c>
      <c r="E1373" s="1255" t="s">
        <v>9133</v>
      </c>
      <c r="F1373" s="1255" t="s">
        <v>5157</v>
      </c>
      <c r="G1373" s="529"/>
      <c r="H1373" s="529"/>
      <c r="I1373" s="530" t="s">
        <v>5158</v>
      </c>
      <c r="J1373" s="530" t="s">
        <v>5159</v>
      </c>
      <c r="K1373" s="530" t="s">
        <v>5160</v>
      </c>
      <c r="L1373" s="1262" t="s">
        <v>103</v>
      </c>
      <c r="M1373" s="321" t="s">
        <v>4706</v>
      </c>
      <c r="N1373" s="530"/>
      <c r="O1373" s="1263" t="s">
        <v>105</v>
      </c>
      <c r="P1373" s="321" t="s">
        <v>106</v>
      </c>
      <c r="Q1373" s="530" t="s">
        <v>107</v>
      </c>
      <c r="R1373" s="321" t="s">
        <v>1155</v>
      </c>
      <c r="S1373" s="530" t="s">
        <v>109</v>
      </c>
      <c r="T1373" s="321" t="s">
        <v>106</v>
      </c>
      <c r="U1373" s="530" t="s">
        <v>121</v>
      </c>
      <c r="V1373" s="530" t="s">
        <v>111</v>
      </c>
      <c r="W1373" s="321">
        <v>60</v>
      </c>
      <c r="X1373" s="530" t="s">
        <v>112</v>
      </c>
      <c r="Y1373" s="321"/>
      <c r="Z1373" s="321"/>
      <c r="AA1373" s="321"/>
      <c r="AB1373" s="321">
        <v>0</v>
      </c>
      <c r="AC1373" s="530">
        <v>90</v>
      </c>
      <c r="AD1373" s="530">
        <v>10</v>
      </c>
      <c r="AE1373" s="618" t="s">
        <v>113</v>
      </c>
      <c r="AF1373" s="530" t="s">
        <v>114</v>
      </c>
      <c r="AG1373" s="618">
        <v>1</v>
      </c>
      <c r="AH1373" s="960">
        <v>865.68</v>
      </c>
      <c r="AI1373" s="620">
        <v>865.68</v>
      </c>
      <c r="AJ1373" s="620">
        <v>969.5616</v>
      </c>
      <c r="AK1373" s="619"/>
      <c r="AL1373" s="620"/>
      <c r="AM1373" s="620"/>
      <c r="AN1373" s="621" t="s">
        <v>115</v>
      </c>
      <c r="AO1373" s="1856"/>
      <c r="AP1373" s="530"/>
      <c r="AQ1373" s="530"/>
      <c r="AR1373" s="530"/>
      <c r="AS1373" s="530" t="s">
        <v>5161</v>
      </c>
      <c r="AT1373" s="530"/>
      <c r="AU1373" s="530"/>
      <c r="AV1373" s="530"/>
      <c r="AW1373" s="530"/>
      <c r="AX1373" s="530"/>
      <c r="AY1373" s="530"/>
      <c r="AZ1373" s="621" t="s">
        <v>7606</v>
      </c>
      <c r="BA1373" s="621"/>
      <c r="BD1373" s="1" t="e">
        <f t="shared" ref="BD1373:BD1378" si="73">VLOOKUP($F$2877:$F$3305,$E$17:$BE$2871,53,0)</f>
        <v>#VALUE!</v>
      </c>
      <c r="BE1373" s="979" t="e">
        <f t="shared" ref="BE1373:BE1378" si="74">BD1373+0.5</f>
        <v>#VALUE!</v>
      </c>
    </row>
    <row r="1374" spans="1:57" ht="12.95" customHeight="1">
      <c r="A1374" s="1456" t="s">
        <v>978</v>
      </c>
      <c r="B1374" s="1371"/>
      <c r="C1374" s="1371"/>
      <c r="D1374" s="1453">
        <v>230001020</v>
      </c>
      <c r="E1374" s="1408" t="s">
        <v>5162</v>
      </c>
      <c r="F1374" s="1408" t="s">
        <v>5162</v>
      </c>
      <c r="G1374" s="1371"/>
      <c r="H1374" s="1371"/>
      <c r="I1374" s="1393" t="s">
        <v>5163</v>
      </c>
      <c r="J1374" s="1393" t="s">
        <v>5164</v>
      </c>
      <c r="K1374" s="1393" t="s">
        <v>5165</v>
      </c>
      <c r="L1374" s="1393" t="s">
        <v>103</v>
      </c>
      <c r="M1374" s="1440"/>
      <c r="N1374" s="1393"/>
      <c r="O1374" s="1383" t="s">
        <v>105</v>
      </c>
      <c r="P1374" s="1396" t="s">
        <v>106</v>
      </c>
      <c r="Q1374" s="1393" t="s">
        <v>107</v>
      </c>
      <c r="R1374" s="1377" t="s">
        <v>2134</v>
      </c>
      <c r="S1374" s="1393" t="s">
        <v>109</v>
      </c>
      <c r="T1374" s="1396" t="s">
        <v>106</v>
      </c>
      <c r="U1374" s="1393" t="s">
        <v>121</v>
      </c>
      <c r="V1374" s="1393" t="s">
        <v>111</v>
      </c>
      <c r="W1374" s="1396">
        <v>60</v>
      </c>
      <c r="X1374" s="1393" t="s">
        <v>112</v>
      </c>
      <c r="Y1374" s="1396"/>
      <c r="Z1374" s="1396"/>
      <c r="AA1374" s="1396"/>
      <c r="AB1374" s="1377">
        <v>0</v>
      </c>
      <c r="AC1374" s="1375">
        <v>90</v>
      </c>
      <c r="AD1374" s="1375">
        <v>10</v>
      </c>
      <c r="AE1374" s="1454" t="s">
        <v>122</v>
      </c>
      <c r="AF1374" s="1441" t="s">
        <v>114</v>
      </c>
      <c r="AG1374" s="1455">
        <v>4</v>
      </c>
      <c r="AH1374" s="1455">
        <v>49830</v>
      </c>
      <c r="AI1374" s="1916">
        <v>0</v>
      </c>
      <c r="AJ1374" s="1916">
        <v>0</v>
      </c>
      <c r="AK1374" s="1382"/>
      <c r="AL1374" s="1381"/>
      <c r="AM1374" s="1381"/>
      <c r="AN1374" s="1456" t="s">
        <v>115</v>
      </c>
      <c r="AO1374" s="1393"/>
      <c r="AP1374" s="1393"/>
      <c r="AQ1374" s="1393"/>
      <c r="AR1374" s="1393"/>
      <c r="AS1374" s="1393" t="s">
        <v>5166</v>
      </c>
      <c r="AT1374" s="1393"/>
      <c r="AU1374" s="1393"/>
      <c r="AV1374" s="1393"/>
      <c r="AW1374" s="1393"/>
      <c r="AX1374" s="1393"/>
      <c r="AY1374" s="1393"/>
      <c r="AZ1374" s="1383" t="s">
        <v>5005</v>
      </c>
      <c r="BA1374" s="1383" t="s">
        <v>4556</v>
      </c>
      <c r="BD1374" s="1" t="e">
        <f t="shared" si="73"/>
        <v>#VALUE!</v>
      </c>
      <c r="BE1374" s="979" t="e">
        <f t="shared" si="74"/>
        <v>#VALUE!</v>
      </c>
    </row>
    <row r="1375" spans="1:57" ht="12.95" customHeight="1">
      <c r="A1375" s="1456" t="s">
        <v>978</v>
      </c>
      <c r="B1375" s="1371"/>
      <c r="C1375" s="1371"/>
      <c r="D1375" s="1453">
        <v>230002336</v>
      </c>
      <c r="E1375" s="1408" t="s">
        <v>5167</v>
      </c>
      <c r="F1375" s="1408" t="s">
        <v>5167</v>
      </c>
      <c r="G1375" s="1371"/>
      <c r="H1375" s="1371"/>
      <c r="I1375" s="1393" t="s">
        <v>5163</v>
      </c>
      <c r="J1375" s="1393" t="s">
        <v>5164</v>
      </c>
      <c r="K1375" s="1393" t="s">
        <v>5165</v>
      </c>
      <c r="L1375" s="1393" t="s">
        <v>103</v>
      </c>
      <c r="M1375" s="1440"/>
      <c r="N1375" s="1393"/>
      <c r="O1375" s="1383" t="s">
        <v>105</v>
      </c>
      <c r="P1375" s="1396" t="s">
        <v>106</v>
      </c>
      <c r="Q1375" s="1393" t="s">
        <v>107</v>
      </c>
      <c r="R1375" s="1377" t="s">
        <v>2134</v>
      </c>
      <c r="S1375" s="1393" t="s">
        <v>109</v>
      </c>
      <c r="T1375" s="1396" t="s">
        <v>106</v>
      </c>
      <c r="U1375" s="1393" t="s">
        <v>121</v>
      </c>
      <c r="V1375" s="1393" t="s">
        <v>111</v>
      </c>
      <c r="W1375" s="1396">
        <v>60</v>
      </c>
      <c r="X1375" s="1393" t="s">
        <v>112</v>
      </c>
      <c r="Y1375" s="1396"/>
      <c r="Z1375" s="1396"/>
      <c r="AA1375" s="1396"/>
      <c r="AB1375" s="1377">
        <v>0</v>
      </c>
      <c r="AC1375" s="1375">
        <v>90</v>
      </c>
      <c r="AD1375" s="1375">
        <v>10</v>
      </c>
      <c r="AE1375" s="1454" t="s">
        <v>128</v>
      </c>
      <c r="AF1375" s="1441" t="s">
        <v>114</v>
      </c>
      <c r="AG1375" s="1455">
        <v>5</v>
      </c>
      <c r="AH1375" s="1455">
        <v>48932</v>
      </c>
      <c r="AI1375" s="1916">
        <v>0</v>
      </c>
      <c r="AJ1375" s="1916">
        <v>0</v>
      </c>
      <c r="AK1375" s="1382"/>
      <c r="AL1375" s="1381"/>
      <c r="AM1375" s="1381"/>
      <c r="AN1375" s="1456" t="s">
        <v>115</v>
      </c>
      <c r="AO1375" s="1393"/>
      <c r="AP1375" s="1393"/>
      <c r="AQ1375" s="1393"/>
      <c r="AR1375" s="1393"/>
      <c r="AS1375" s="1393"/>
      <c r="AT1375" s="1393"/>
      <c r="AU1375" s="1393"/>
      <c r="AV1375" s="1393"/>
      <c r="AW1375" s="1393"/>
      <c r="AX1375" s="1393"/>
      <c r="AY1375" s="1393"/>
      <c r="AZ1375" s="1383" t="s">
        <v>5005</v>
      </c>
      <c r="BA1375" s="1383" t="s">
        <v>4556</v>
      </c>
      <c r="BD1375" s="1" t="e">
        <f t="shared" si="73"/>
        <v>#VALUE!</v>
      </c>
      <c r="BE1375" s="979" t="e">
        <f t="shared" si="74"/>
        <v>#VALUE!</v>
      </c>
    </row>
    <row r="1376" spans="1:57" ht="12.95" customHeight="1">
      <c r="A1376" s="1456" t="s">
        <v>978</v>
      </c>
      <c r="B1376" s="1371"/>
      <c r="C1376" s="1371"/>
      <c r="D1376" s="1453">
        <v>230001411</v>
      </c>
      <c r="E1376" s="1408" t="s">
        <v>5168</v>
      </c>
      <c r="F1376" s="1408" t="s">
        <v>5168</v>
      </c>
      <c r="G1376" s="1371"/>
      <c r="H1376" s="1371"/>
      <c r="I1376" s="1393" t="s">
        <v>5169</v>
      </c>
      <c r="J1376" s="1393" t="s">
        <v>5164</v>
      </c>
      <c r="K1376" s="1393" t="s">
        <v>5170</v>
      </c>
      <c r="L1376" s="1393" t="s">
        <v>103</v>
      </c>
      <c r="M1376" s="1440"/>
      <c r="N1376" s="1393"/>
      <c r="O1376" s="1383" t="s">
        <v>105</v>
      </c>
      <c r="P1376" s="1396" t="s">
        <v>106</v>
      </c>
      <c r="Q1376" s="1393" t="s">
        <v>107</v>
      </c>
      <c r="R1376" s="1377" t="s">
        <v>2134</v>
      </c>
      <c r="S1376" s="1393" t="s">
        <v>109</v>
      </c>
      <c r="T1376" s="1396" t="s">
        <v>106</v>
      </c>
      <c r="U1376" s="1393" t="s">
        <v>121</v>
      </c>
      <c r="V1376" s="1393" t="s">
        <v>111</v>
      </c>
      <c r="W1376" s="1396">
        <v>60</v>
      </c>
      <c r="X1376" s="1393" t="s">
        <v>112</v>
      </c>
      <c r="Y1376" s="1396"/>
      <c r="Z1376" s="1396"/>
      <c r="AA1376" s="1396"/>
      <c r="AB1376" s="1377">
        <v>0</v>
      </c>
      <c r="AC1376" s="1375">
        <v>90</v>
      </c>
      <c r="AD1376" s="1375">
        <v>10</v>
      </c>
      <c r="AE1376" s="1454" t="s">
        <v>128</v>
      </c>
      <c r="AF1376" s="1441" t="s">
        <v>114</v>
      </c>
      <c r="AG1376" s="1455">
        <v>111</v>
      </c>
      <c r="AH1376" s="1455">
        <v>63386.67</v>
      </c>
      <c r="AI1376" s="1916">
        <v>0</v>
      </c>
      <c r="AJ1376" s="1916">
        <v>0</v>
      </c>
      <c r="AK1376" s="1382"/>
      <c r="AL1376" s="1381"/>
      <c r="AM1376" s="1381"/>
      <c r="AN1376" s="1456" t="s">
        <v>115</v>
      </c>
      <c r="AO1376" s="1393"/>
      <c r="AP1376" s="1393"/>
      <c r="AQ1376" s="1393"/>
      <c r="AR1376" s="1393"/>
      <c r="AS1376" s="1393"/>
      <c r="AT1376" s="1393"/>
      <c r="AU1376" s="1393"/>
      <c r="AV1376" s="1393"/>
      <c r="AW1376" s="1393"/>
      <c r="AX1376" s="1393"/>
      <c r="AY1376" s="1393"/>
      <c r="AZ1376" s="1383" t="s">
        <v>5005</v>
      </c>
      <c r="BA1376" s="1383" t="s">
        <v>4556</v>
      </c>
      <c r="BD1376" s="1" t="e">
        <f t="shared" si="73"/>
        <v>#VALUE!</v>
      </c>
      <c r="BE1376" s="979" t="e">
        <f t="shared" si="74"/>
        <v>#VALUE!</v>
      </c>
    </row>
    <row r="1377" spans="1:57" ht="12.95" customHeight="1">
      <c r="A1377" s="1456" t="s">
        <v>978</v>
      </c>
      <c r="B1377" s="1371"/>
      <c r="C1377" s="1371"/>
      <c r="D1377" s="1453">
        <v>230001463</v>
      </c>
      <c r="E1377" s="1408" t="s">
        <v>5171</v>
      </c>
      <c r="F1377" s="1408" t="s">
        <v>5171</v>
      </c>
      <c r="G1377" s="1371"/>
      <c r="H1377" s="1371"/>
      <c r="I1377" s="1393" t="s">
        <v>5169</v>
      </c>
      <c r="J1377" s="1393" t="s">
        <v>5164</v>
      </c>
      <c r="K1377" s="1393" t="s">
        <v>5172</v>
      </c>
      <c r="L1377" s="1393" t="s">
        <v>103</v>
      </c>
      <c r="M1377" s="1440"/>
      <c r="N1377" s="1393"/>
      <c r="O1377" s="1383" t="s">
        <v>105</v>
      </c>
      <c r="P1377" s="1396" t="s">
        <v>106</v>
      </c>
      <c r="Q1377" s="1393" t="s">
        <v>107</v>
      </c>
      <c r="R1377" s="1377" t="s">
        <v>2134</v>
      </c>
      <c r="S1377" s="1393" t="s">
        <v>109</v>
      </c>
      <c r="T1377" s="1396" t="s">
        <v>106</v>
      </c>
      <c r="U1377" s="1393" t="s">
        <v>121</v>
      </c>
      <c r="V1377" s="1393" t="s">
        <v>111</v>
      </c>
      <c r="W1377" s="1396">
        <v>60</v>
      </c>
      <c r="X1377" s="1393" t="s">
        <v>112</v>
      </c>
      <c r="Y1377" s="1396"/>
      <c r="Z1377" s="1396"/>
      <c r="AA1377" s="1396"/>
      <c r="AB1377" s="1377">
        <v>0</v>
      </c>
      <c r="AC1377" s="1375">
        <v>90</v>
      </c>
      <c r="AD1377" s="1375">
        <v>10</v>
      </c>
      <c r="AE1377" s="1454" t="s">
        <v>128</v>
      </c>
      <c r="AF1377" s="1441" t="s">
        <v>114</v>
      </c>
      <c r="AG1377" s="1455">
        <v>6</v>
      </c>
      <c r="AH1377" s="1455">
        <v>72000</v>
      </c>
      <c r="AI1377" s="1916">
        <v>0</v>
      </c>
      <c r="AJ1377" s="1916">
        <v>0</v>
      </c>
      <c r="AK1377" s="1382"/>
      <c r="AL1377" s="1381"/>
      <c r="AM1377" s="1381"/>
      <c r="AN1377" s="1456" t="s">
        <v>115</v>
      </c>
      <c r="AO1377" s="1393"/>
      <c r="AP1377" s="1393"/>
      <c r="AQ1377" s="1393"/>
      <c r="AR1377" s="1393"/>
      <c r="AS1377" s="1393" t="s">
        <v>5173</v>
      </c>
      <c r="AT1377" s="1393"/>
      <c r="AU1377" s="1393"/>
      <c r="AV1377" s="1393"/>
      <c r="AW1377" s="1393"/>
      <c r="AX1377" s="1393"/>
      <c r="AY1377" s="1393"/>
      <c r="AZ1377" s="1383" t="s">
        <v>5005</v>
      </c>
      <c r="BA1377" s="1383" t="s">
        <v>4556</v>
      </c>
      <c r="BD1377" s="1" t="e">
        <f t="shared" si="73"/>
        <v>#VALUE!</v>
      </c>
      <c r="BE1377" s="979" t="e">
        <f t="shared" si="74"/>
        <v>#VALUE!</v>
      </c>
    </row>
    <row r="1378" spans="1:57" ht="12.95" customHeight="1">
      <c r="A1378" s="1456" t="s">
        <v>978</v>
      </c>
      <c r="B1378" s="1371"/>
      <c r="C1378" s="1371"/>
      <c r="D1378" s="1453">
        <v>230002054</v>
      </c>
      <c r="E1378" s="1408" t="s">
        <v>5174</v>
      </c>
      <c r="F1378" s="1408" t="s">
        <v>5174</v>
      </c>
      <c r="G1378" s="1371"/>
      <c r="H1378" s="1371"/>
      <c r="I1378" s="1393" t="s">
        <v>5169</v>
      </c>
      <c r="J1378" s="1393" t="s">
        <v>5164</v>
      </c>
      <c r="K1378" s="1393" t="s">
        <v>5170</v>
      </c>
      <c r="L1378" s="1393" t="s">
        <v>103</v>
      </c>
      <c r="M1378" s="1440"/>
      <c r="N1378" s="1393"/>
      <c r="O1378" s="1383" t="s">
        <v>105</v>
      </c>
      <c r="P1378" s="1396" t="s">
        <v>106</v>
      </c>
      <c r="Q1378" s="1393" t="s">
        <v>107</v>
      </c>
      <c r="R1378" s="1377" t="s">
        <v>2134</v>
      </c>
      <c r="S1378" s="1393" t="s">
        <v>109</v>
      </c>
      <c r="T1378" s="1396" t="s">
        <v>106</v>
      </c>
      <c r="U1378" s="1393" t="s">
        <v>121</v>
      </c>
      <c r="V1378" s="1393" t="s">
        <v>111</v>
      </c>
      <c r="W1378" s="1396">
        <v>60</v>
      </c>
      <c r="X1378" s="1393" t="s">
        <v>112</v>
      </c>
      <c r="Y1378" s="1396"/>
      <c r="Z1378" s="1396"/>
      <c r="AA1378" s="1396"/>
      <c r="AB1378" s="1377">
        <v>0</v>
      </c>
      <c r="AC1378" s="1375">
        <v>90</v>
      </c>
      <c r="AD1378" s="1375">
        <v>10</v>
      </c>
      <c r="AE1378" s="1454" t="s">
        <v>128</v>
      </c>
      <c r="AF1378" s="1441" t="s">
        <v>114</v>
      </c>
      <c r="AG1378" s="1455">
        <v>3</v>
      </c>
      <c r="AH1378" s="1455">
        <v>315728</v>
      </c>
      <c r="AI1378" s="1916">
        <v>0</v>
      </c>
      <c r="AJ1378" s="1916">
        <v>0</v>
      </c>
      <c r="AK1378" s="1382"/>
      <c r="AL1378" s="1381"/>
      <c r="AM1378" s="1381"/>
      <c r="AN1378" s="1456" t="s">
        <v>115</v>
      </c>
      <c r="AO1378" s="1393"/>
      <c r="AP1378" s="1393"/>
      <c r="AQ1378" s="1393"/>
      <c r="AR1378" s="1393"/>
      <c r="AS1378" s="1393" t="s">
        <v>5175</v>
      </c>
      <c r="AT1378" s="1393"/>
      <c r="AU1378" s="1393"/>
      <c r="AV1378" s="1393"/>
      <c r="AW1378" s="1393"/>
      <c r="AX1378" s="1393"/>
      <c r="AY1378" s="1393"/>
      <c r="AZ1378" s="1383" t="s">
        <v>5005</v>
      </c>
      <c r="BA1378" s="1383" t="s">
        <v>4556</v>
      </c>
      <c r="BD1378" s="1" t="e">
        <f t="shared" si="73"/>
        <v>#VALUE!</v>
      </c>
      <c r="BE1378" s="979" t="e">
        <f t="shared" si="74"/>
        <v>#VALUE!</v>
      </c>
    </row>
    <row r="1379" spans="1:57" ht="12.95" customHeight="1">
      <c r="A1379" s="398" t="s">
        <v>3114</v>
      </c>
      <c r="B1379" s="524"/>
      <c r="C1379" s="524"/>
      <c r="D1379" s="98">
        <v>120008586</v>
      </c>
      <c r="E1379" s="883" t="s">
        <v>5176</v>
      </c>
      <c r="F1379" s="883"/>
      <c r="G1379" s="524"/>
      <c r="H1379" s="524"/>
      <c r="I1379" s="36" t="s">
        <v>5177</v>
      </c>
      <c r="J1379" s="36" t="s">
        <v>5178</v>
      </c>
      <c r="K1379" s="36" t="s">
        <v>5179</v>
      </c>
      <c r="L1379" s="64" t="s">
        <v>103</v>
      </c>
      <c r="M1379" s="217"/>
      <c r="N1379" s="131"/>
      <c r="O1379" s="64" t="s">
        <v>105</v>
      </c>
      <c r="P1379" s="36">
        <v>230000000</v>
      </c>
      <c r="Q1379" s="395" t="s">
        <v>107</v>
      </c>
      <c r="R1379" s="398" t="s">
        <v>2149</v>
      </c>
      <c r="S1379" s="64" t="s">
        <v>109</v>
      </c>
      <c r="T1379" s="36" t="s">
        <v>106</v>
      </c>
      <c r="U1379" s="36" t="s">
        <v>121</v>
      </c>
      <c r="V1379" s="395" t="s">
        <v>111</v>
      </c>
      <c r="W1379" s="36" t="s">
        <v>3117</v>
      </c>
      <c r="X1379" s="395" t="s">
        <v>112</v>
      </c>
      <c r="Y1379" s="395"/>
      <c r="Z1379" s="395"/>
      <c r="AA1379" s="744"/>
      <c r="AB1379" s="506">
        <v>0</v>
      </c>
      <c r="AC1379" s="401">
        <v>90</v>
      </c>
      <c r="AD1379" s="401">
        <v>10</v>
      </c>
      <c r="AE1379" s="737" t="s">
        <v>128</v>
      </c>
      <c r="AF1379" s="738" t="s">
        <v>114</v>
      </c>
      <c r="AG1379" s="745">
        <v>7</v>
      </c>
      <c r="AH1379" s="745">
        <v>168000</v>
      </c>
      <c r="AI1379" s="905">
        <v>0</v>
      </c>
      <c r="AJ1379" s="905">
        <v>0</v>
      </c>
      <c r="AK1379" s="740"/>
      <c r="AL1379" s="741"/>
      <c r="AM1379" s="741"/>
      <c r="AN1379" s="746" t="s">
        <v>115</v>
      </c>
      <c r="AO1379" s="36"/>
      <c r="AP1379" s="746"/>
      <c r="AQ1379" s="36"/>
      <c r="AR1379" s="36"/>
      <c r="AS1379" s="746" t="s">
        <v>5180</v>
      </c>
      <c r="AT1379" s="36"/>
      <c r="AU1379" s="36"/>
      <c r="AV1379" s="36"/>
      <c r="AW1379" s="36"/>
      <c r="AX1379" s="36"/>
      <c r="AY1379" s="36"/>
      <c r="AZ1379" s="395"/>
      <c r="BA1379" s="395"/>
      <c r="BE1379" s="983">
        <v>1246</v>
      </c>
    </row>
    <row r="1380" spans="1:57" ht="12.95" customHeight="1">
      <c r="A1380" s="621" t="s">
        <v>3114</v>
      </c>
      <c r="B1380" s="529"/>
      <c r="C1380" s="529"/>
      <c r="D1380" s="965">
        <v>120008586</v>
      </c>
      <c r="E1380" s="1255" t="s">
        <v>9003</v>
      </c>
      <c r="F1380" s="1255" t="s">
        <v>5176</v>
      </c>
      <c r="G1380" s="529"/>
      <c r="H1380" s="529"/>
      <c r="I1380" s="530" t="s">
        <v>5177</v>
      </c>
      <c r="J1380" s="530" t="s">
        <v>5178</v>
      </c>
      <c r="K1380" s="530" t="s">
        <v>5179</v>
      </c>
      <c r="L1380" s="1262" t="s">
        <v>103</v>
      </c>
      <c r="M1380" s="321"/>
      <c r="N1380" s="530"/>
      <c r="O1380" s="1263" t="s">
        <v>105</v>
      </c>
      <c r="P1380" s="321">
        <v>230000000</v>
      </c>
      <c r="Q1380" s="530" t="s">
        <v>107</v>
      </c>
      <c r="R1380" s="321" t="s">
        <v>1155</v>
      </c>
      <c r="S1380" s="530" t="s">
        <v>109</v>
      </c>
      <c r="T1380" s="321" t="s">
        <v>106</v>
      </c>
      <c r="U1380" s="530" t="s">
        <v>121</v>
      </c>
      <c r="V1380" s="530" t="s">
        <v>111</v>
      </c>
      <c r="W1380" s="321" t="s">
        <v>3117</v>
      </c>
      <c r="X1380" s="530" t="s">
        <v>112</v>
      </c>
      <c r="Y1380" s="321"/>
      <c r="Z1380" s="321"/>
      <c r="AA1380" s="321"/>
      <c r="AB1380" s="321">
        <v>0</v>
      </c>
      <c r="AC1380" s="530">
        <v>90</v>
      </c>
      <c r="AD1380" s="530">
        <v>10</v>
      </c>
      <c r="AE1380" s="618" t="s">
        <v>128</v>
      </c>
      <c r="AF1380" s="530" t="s">
        <v>114</v>
      </c>
      <c r="AG1380" s="618">
        <v>7</v>
      </c>
      <c r="AH1380" s="960">
        <v>168000</v>
      </c>
      <c r="AI1380" s="620">
        <v>1176000</v>
      </c>
      <c r="AJ1380" s="620">
        <v>1317120.0000000002</v>
      </c>
      <c r="AK1380" s="619"/>
      <c r="AL1380" s="620"/>
      <c r="AM1380" s="620"/>
      <c r="AN1380" s="621" t="s">
        <v>115</v>
      </c>
      <c r="AO1380" s="530"/>
      <c r="AP1380" s="530"/>
      <c r="AQ1380" s="530"/>
      <c r="AR1380" s="530"/>
      <c r="AS1380" s="530" t="s">
        <v>5180</v>
      </c>
      <c r="AT1380" s="530"/>
      <c r="AU1380" s="530"/>
      <c r="AV1380" s="530"/>
      <c r="AW1380" s="530"/>
      <c r="AX1380" s="530"/>
      <c r="AY1380" s="530"/>
      <c r="AZ1380" s="621"/>
      <c r="BA1380" s="621"/>
      <c r="BD1380" s="1" t="e">
        <f>VLOOKUP($F$2877:$F$3305,$E$17:$BE$2871,53,0)</f>
        <v>#VALUE!</v>
      </c>
      <c r="BE1380" s="979" t="e">
        <f>BD1380+0.5</f>
        <v>#VALUE!</v>
      </c>
    </row>
    <row r="1381" spans="1:57" ht="12.95" customHeight="1">
      <c r="A1381" s="398" t="s">
        <v>8483</v>
      </c>
      <c r="B1381" s="524"/>
      <c r="C1381" s="524"/>
      <c r="D1381" s="98">
        <v>210036395</v>
      </c>
      <c r="E1381" s="883" t="s">
        <v>5181</v>
      </c>
      <c r="F1381" s="883"/>
      <c r="G1381" s="524"/>
      <c r="H1381" s="524"/>
      <c r="I1381" s="36" t="s">
        <v>5182</v>
      </c>
      <c r="J1381" s="36" t="s">
        <v>5178</v>
      </c>
      <c r="K1381" s="36" t="s">
        <v>5183</v>
      </c>
      <c r="L1381" s="64" t="s">
        <v>103</v>
      </c>
      <c r="M1381" s="217"/>
      <c r="N1381" s="131"/>
      <c r="O1381" s="64" t="s">
        <v>105</v>
      </c>
      <c r="P1381" s="36">
        <v>230000000</v>
      </c>
      <c r="Q1381" s="395" t="s">
        <v>107</v>
      </c>
      <c r="R1381" s="398" t="s">
        <v>2134</v>
      </c>
      <c r="S1381" s="64" t="s">
        <v>109</v>
      </c>
      <c r="T1381" s="36" t="s">
        <v>106</v>
      </c>
      <c r="U1381" s="36" t="s">
        <v>121</v>
      </c>
      <c r="V1381" s="395" t="s">
        <v>111</v>
      </c>
      <c r="W1381" s="36">
        <v>60</v>
      </c>
      <c r="X1381" s="395" t="s">
        <v>112</v>
      </c>
      <c r="Y1381" s="395"/>
      <c r="Z1381" s="395"/>
      <c r="AA1381" s="744"/>
      <c r="AB1381" s="506">
        <v>0</v>
      </c>
      <c r="AC1381" s="401">
        <v>90</v>
      </c>
      <c r="AD1381" s="401">
        <v>10</v>
      </c>
      <c r="AE1381" s="737" t="s">
        <v>128</v>
      </c>
      <c r="AF1381" s="738" t="s">
        <v>114</v>
      </c>
      <c r="AG1381" s="745">
        <v>3</v>
      </c>
      <c r="AH1381" s="745">
        <v>112548.48</v>
      </c>
      <c r="AI1381" s="39">
        <v>0</v>
      </c>
      <c r="AJ1381" s="34">
        <f t="shared" ref="AJ1381:AJ1398" si="75">AI1381*1.12</f>
        <v>0</v>
      </c>
      <c r="AK1381" s="740"/>
      <c r="AL1381" s="741"/>
      <c r="AM1381" s="741"/>
      <c r="AN1381" s="746" t="s">
        <v>115</v>
      </c>
      <c r="AO1381" s="36"/>
      <c r="AP1381" s="746"/>
      <c r="AQ1381" s="36"/>
      <c r="AR1381" s="36"/>
      <c r="AS1381" s="746" t="s">
        <v>5184</v>
      </c>
      <c r="AT1381" s="36"/>
      <c r="AU1381" s="36"/>
      <c r="AV1381" s="36"/>
      <c r="AW1381" s="36"/>
      <c r="AX1381" s="36"/>
      <c r="AY1381" s="36"/>
      <c r="AZ1381" s="395"/>
      <c r="BA1381" s="395"/>
      <c r="BE1381" s="983">
        <v>1247</v>
      </c>
    </row>
    <row r="1382" spans="1:57" ht="12.95" customHeight="1">
      <c r="A1382" s="398" t="s">
        <v>8483</v>
      </c>
      <c r="B1382" s="260"/>
      <c r="C1382" s="260"/>
      <c r="D1382" s="110">
        <v>210036395</v>
      </c>
      <c r="E1382" s="96" t="s">
        <v>7807</v>
      </c>
      <c r="F1382" s="96"/>
      <c r="G1382" s="96"/>
      <c r="H1382" s="260"/>
      <c r="I1382" s="30" t="s">
        <v>5182</v>
      </c>
      <c r="J1382" s="30" t="s">
        <v>5178</v>
      </c>
      <c r="K1382" s="30" t="s">
        <v>5183</v>
      </c>
      <c r="L1382" s="62" t="s">
        <v>103</v>
      </c>
      <c r="M1382" s="108"/>
      <c r="N1382" s="72"/>
      <c r="O1382" s="62" t="s">
        <v>105</v>
      </c>
      <c r="P1382" s="30">
        <v>230000000</v>
      </c>
      <c r="Q1382" s="24" t="s">
        <v>107</v>
      </c>
      <c r="R1382" s="28" t="s">
        <v>3118</v>
      </c>
      <c r="S1382" s="62" t="s">
        <v>109</v>
      </c>
      <c r="T1382" s="30" t="s">
        <v>106</v>
      </c>
      <c r="U1382" s="30" t="s">
        <v>121</v>
      </c>
      <c r="V1382" s="24" t="s">
        <v>111</v>
      </c>
      <c r="W1382" s="30">
        <v>60</v>
      </c>
      <c r="X1382" s="24" t="s">
        <v>112</v>
      </c>
      <c r="Y1382" s="24"/>
      <c r="Z1382" s="24"/>
      <c r="AA1382" s="924"/>
      <c r="AB1382" s="28">
        <v>0</v>
      </c>
      <c r="AC1382" s="26">
        <v>90</v>
      </c>
      <c r="AD1382" s="26">
        <v>10</v>
      </c>
      <c r="AE1382" s="31" t="s">
        <v>128</v>
      </c>
      <c r="AF1382" s="274" t="s">
        <v>114</v>
      </c>
      <c r="AG1382" s="1087">
        <v>3</v>
      </c>
      <c r="AH1382" s="1087">
        <v>112548.48</v>
      </c>
      <c r="AI1382" s="741">
        <f>AG1382*AH1382</f>
        <v>337645.44</v>
      </c>
      <c r="AJ1382" s="741">
        <f t="shared" si="75"/>
        <v>378162.89280000003</v>
      </c>
      <c r="AK1382" s="740"/>
      <c r="AL1382" s="741"/>
      <c r="AM1382" s="741"/>
      <c r="AN1382" s="1088" t="s">
        <v>115</v>
      </c>
      <c r="AO1382" s="36"/>
      <c r="AP1382" s="1088"/>
      <c r="AQ1382" s="30"/>
      <c r="AR1382" s="30"/>
      <c r="AS1382" s="1088" t="s">
        <v>5184</v>
      </c>
      <c r="AT1382" s="30"/>
      <c r="AU1382" s="36"/>
      <c r="AV1382" s="30"/>
      <c r="AW1382" s="30"/>
      <c r="AX1382" s="30"/>
      <c r="AY1382" s="30"/>
      <c r="AZ1382" s="24" t="s">
        <v>64</v>
      </c>
      <c r="BA1382" s="24"/>
      <c r="BB1382" s="311"/>
      <c r="BC1382" s="201"/>
      <c r="BD1382" s="209"/>
      <c r="BE1382" s="983">
        <v>1248</v>
      </c>
    </row>
    <row r="1383" spans="1:57" ht="12.95" customHeight="1">
      <c r="A1383" s="398" t="s">
        <v>3114</v>
      </c>
      <c r="B1383" s="524"/>
      <c r="C1383" s="524"/>
      <c r="D1383" s="98">
        <v>120009760</v>
      </c>
      <c r="E1383" s="883" t="s">
        <v>5185</v>
      </c>
      <c r="F1383" s="883"/>
      <c r="G1383" s="524"/>
      <c r="H1383" s="524"/>
      <c r="I1383" s="36" t="s">
        <v>5186</v>
      </c>
      <c r="J1383" s="36" t="s">
        <v>5187</v>
      </c>
      <c r="K1383" s="36" t="s">
        <v>5188</v>
      </c>
      <c r="L1383" s="64" t="s">
        <v>103</v>
      </c>
      <c r="M1383" s="217"/>
      <c r="N1383" s="131"/>
      <c r="O1383" s="64" t="s">
        <v>105</v>
      </c>
      <c r="P1383" s="36">
        <v>230000000</v>
      </c>
      <c r="Q1383" s="395" t="s">
        <v>107</v>
      </c>
      <c r="R1383" s="398" t="s">
        <v>2134</v>
      </c>
      <c r="S1383" s="64" t="s">
        <v>109</v>
      </c>
      <c r="T1383" s="36" t="s">
        <v>106</v>
      </c>
      <c r="U1383" s="36" t="s">
        <v>121</v>
      </c>
      <c r="V1383" s="395" t="s">
        <v>111</v>
      </c>
      <c r="W1383" s="36" t="s">
        <v>3241</v>
      </c>
      <c r="X1383" s="395" t="s">
        <v>112</v>
      </c>
      <c r="Y1383" s="395"/>
      <c r="Z1383" s="395"/>
      <c r="AA1383" s="744"/>
      <c r="AB1383" s="506">
        <v>0</v>
      </c>
      <c r="AC1383" s="401">
        <v>90</v>
      </c>
      <c r="AD1383" s="401">
        <v>10</v>
      </c>
      <c r="AE1383" s="737" t="s">
        <v>128</v>
      </c>
      <c r="AF1383" s="738" t="s">
        <v>114</v>
      </c>
      <c r="AG1383" s="745">
        <v>24</v>
      </c>
      <c r="AH1383" s="745">
        <v>39875.85</v>
      </c>
      <c r="AI1383" s="739">
        <v>957020.39999999991</v>
      </c>
      <c r="AJ1383" s="739">
        <f t="shared" si="75"/>
        <v>1071862.848</v>
      </c>
      <c r="AK1383" s="740"/>
      <c r="AL1383" s="741"/>
      <c r="AM1383" s="741"/>
      <c r="AN1383" s="746" t="s">
        <v>115</v>
      </c>
      <c r="AO1383" s="36"/>
      <c r="AP1383" s="746"/>
      <c r="AQ1383" s="36"/>
      <c r="AR1383" s="36"/>
      <c r="AS1383" s="746" t="s">
        <v>5189</v>
      </c>
      <c r="AT1383" s="36"/>
      <c r="AU1383" s="36"/>
      <c r="AV1383" s="36"/>
      <c r="AW1383" s="36"/>
      <c r="AX1383" s="36"/>
      <c r="AY1383" s="36"/>
      <c r="AZ1383" s="395"/>
      <c r="BA1383" s="395"/>
      <c r="BE1383" s="983">
        <v>1249</v>
      </c>
    </row>
    <row r="1384" spans="1:57" ht="12.95" customHeight="1">
      <c r="A1384" s="395" t="s">
        <v>1186</v>
      </c>
      <c r="B1384" s="524"/>
      <c r="C1384" s="524"/>
      <c r="D1384" s="882">
        <v>210013865</v>
      </c>
      <c r="E1384" s="883" t="s">
        <v>5190</v>
      </c>
      <c r="F1384" s="883"/>
      <c r="G1384" s="524"/>
      <c r="H1384" s="524"/>
      <c r="I1384" s="738" t="s">
        <v>5191</v>
      </c>
      <c r="J1384" s="738" t="s">
        <v>5192</v>
      </c>
      <c r="K1384" s="738" t="s">
        <v>5193</v>
      </c>
      <c r="L1384" s="64" t="s">
        <v>103</v>
      </c>
      <c r="M1384" s="97" t="s">
        <v>4706</v>
      </c>
      <c r="N1384" s="131"/>
      <c r="O1384" s="64" t="s">
        <v>105</v>
      </c>
      <c r="P1384" s="774" t="s">
        <v>106</v>
      </c>
      <c r="Q1384" s="738" t="s">
        <v>107</v>
      </c>
      <c r="R1384" s="398" t="s">
        <v>2149</v>
      </c>
      <c r="S1384" s="884" t="s">
        <v>109</v>
      </c>
      <c r="T1384" s="774" t="s">
        <v>106</v>
      </c>
      <c r="U1384" s="738" t="s">
        <v>121</v>
      </c>
      <c r="V1384" s="738" t="s">
        <v>111</v>
      </c>
      <c r="W1384" s="774">
        <v>60</v>
      </c>
      <c r="X1384" s="738" t="s">
        <v>112</v>
      </c>
      <c r="Y1384" s="774"/>
      <c r="Z1384" s="774"/>
      <c r="AA1384" s="774"/>
      <c r="AB1384" s="506">
        <v>0</v>
      </c>
      <c r="AC1384" s="401">
        <v>90</v>
      </c>
      <c r="AD1384" s="401">
        <v>10</v>
      </c>
      <c r="AE1384" s="885" t="s">
        <v>128</v>
      </c>
      <c r="AF1384" s="738" t="s">
        <v>114</v>
      </c>
      <c r="AG1384" s="745">
        <v>2</v>
      </c>
      <c r="AH1384" s="745">
        <v>1093.6500000000001</v>
      </c>
      <c r="AI1384" s="39">
        <v>0</v>
      </c>
      <c r="AJ1384" s="34">
        <f t="shared" si="75"/>
        <v>0</v>
      </c>
      <c r="AK1384" s="740"/>
      <c r="AL1384" s="741"/>
      <c r="AM1384" s="741"/>
      <c r="AN1384" s="746" t="s">
        <v>115</v>
      </c>
      <c r="AO1384" s="738"/>
      <c r="AP1384" s="738"/>
      <c r="AQ1384" s="738"/>
      <c r="AR1384" s="738"/>
      <c r="AS1384" s="770" t="s">
        <v>5194</v>
      </c>
      <c r="AT1384" s="770"/>
      <c r="AU1384" s="36"/>
      <c r="AV1384" s="770"/>
      <c r="AW1384" s="770"/>
      <c r="AX1384" s="770"/>
      <c r="AY1384" s="770"/>
      <c r="AZ1384" s="395" t="s">
        <v>4555</v>
      </c>
      <c r="BA1384" s="770"/>
      <c r="BE1384" s="983">
        <v>1250</v>
      </c>
    </row>
    <row r="1385" spans="1:57" ht="12.95" customHeight="1">
      <c r="A1385" s="395" t="s">
        <v>1186</v>
      </c>
      <c r="B1385" s="260"/>
      <c r="C1385" s="260"/>
      <c r="D1385" s="1084">
        <v>210013865</v>
      </c>
      <c r="E1385" s="429" t="s">
        <v>7627</v>
      </c>
      <c r="F1385" s="429"/>
      <c r="G1385" s="429"/>
      <c r="H1385" s="260"/>
      <c r="I1385" s="738" t="s">
        <v>5191</v>
      </c>
      <c r="J1385" s="738" t="s">
        <v>5192</v>
      </c>
      <c r="K1385" s="738" t="s">
        <v>5193</v>
      </c>
      <c r="L1385" s="60" t="s">
        <v>103</v>
      </c>
      <c r="M1385" s="341"/>
      <c r="N1385" s="61"/>
      <c r="O1385" s="60" t="s">
        <v>105</v>
      </c>
      <c r="P1385" s="774" t="s">
        <v>106</v>
      </c>
      <c r="Q1385" s="738" t="s">
        <v>107</v>
      </c>
      <c r="R1385" s="398" t="s">
        <v>2134</v>
      </c>
      <c r="S1385" s="1085" t="s">
        <v>109</v>
      </c>
      <c r="T1385" s="774" t="s">
        <v>106</v>
      </c>
      <c r="U1385" s="738" t="s">
        <v>121</v>
      </c>
      <c r="V1385" s="738" t="s">
        <v>111</v>
      </c>
      <c r="W1385" s="774">
        <v>60</v>
      </c>
      <c r="X1385" s="738" t="s">
        <v>112</v>
      </c>
      <c r="Y1385" s="774"/>
      <c r="Z1385" s="774"/>
      <c r="AA1385" s="774"/>
      <c r="AB1385" s="398">
        <v>0</v>
      </c>
      <c r="AC1385" s="606">
        <v>90</v>
      </c>
      <c r="AD1385" s="606">
        <v>10</v>
      </c>
      <c r="AE1385" s="885" t="s">
        <v>128</v>
      </c>
      <c r="AF1385" s="738" t="s">
        <v>114</v>
      </c>
      <c r="AG1385" s="745">
        <v>2</v>
      </c>
      <c r="AH1385" s="745">
        <v>1093.6500000000001</v>
      </c>
      <c r="AI1385" s="741">
        <f>AG1385*AH1385</f>
        <v>2187.3000000000002</v>
      </c>
      <c r="AJ1385" s="741">
        <f t="shared" si="75"/>
        <v>2449.7760000000003</v>
      </c>
      <c r="AK1385" s="740"/>
      <c r="AL1385" s="741"/>
      <c r="AM1385" s="741"/>
      <c r="AN1385" s="746" t="s">
        <v>115</v>
      </c>
      <c r="AO1385" s="738"/>
      <c r="AP1385" s="738"/>
      <c r="AQ1385" s="738"/>
      <c r="AR1385" s="738"/>
      <c r="AS1385" s="770" t="s">
        <v>5194</v>
      </c>
      <c r="AT1385" s="770"/>
      <c r="AU1385" s="36"/>
      <c r="AV1385" s="770"/>
      <c r="AW1385" s="770"/>
      <c r="AX1385" s="770"/>
      <c r="AY1385" s="770"/>
      <c r="AZ1385" s="606" t="s">
        <v>7606</v>
      </c>
      <c r="BA1385" s="197"/>
      <c r="BB1385" s="203"/>
      <c r="BC1385" s="201"/>
      <c r="BD1385" s="209"/>
      <c r="BE1385" s="983">
        <v>1251</v>
      </c>
    </row>
    <row r="1386" spans="1:57" ht="12.95" customHeight="1">
      <c r="A1386" s="395" t="s">
        <v>1186</v>
      </c>
      <c r="B1386" s="524"/>
      <c r="C1386" s="524"/>
      <c r="D1386" s="882">
        <v>210030134</v>
      </c>
      <c r="E1386" s="883" t="s">
        <v>5195</v>
      </c>
      <c r="F1386" s="883"/>
      <c r="G1386" s="524"/>
      <c r="H1386" s="524"/>
      <c r="I1386" s="738" t="s">
        <v>5196</v>
      </c>
      <c r="J1386" s="738" t="s">
        <v>5197</v>
      </c>
      <c r="K1386" s="738" t="s">
        <v>5198</v>
      </c>
      <c r="L1386" s="64" t="s">
        <v>103</v>
      </c>
      <c r="M1386" s="97" t="s">
        <v>4706</v>
      </c>
      <c r="N1386" s="131"/>
      <c r="O1386" s="64" t="s">
        <v>105</v>
      </c>
      <c r="P1386" s="774" t="s">
        <v>106</v>
      </c>
      <c r="Q1386" s="738" t="s">
        <v>107</v>
      </c>
      <c r="R1386" s="398" t="s">
        <v>2149</v>
      </c>
      <c r="S1386" s="884" t="s">
        <v>109</v>
      </c>
      <c r="T1386" s="774" t="s">
        <v>106</v>
      </c>
      <c r="U1386" s="738" t="s">
        <v>121</v>
      </c>
      <c r="V1386" s="738" t="s">
        <v>111</v>
      </c>
      <c r="W1386" s="774">
        <v>60</v>
      </c>
      <c r="X1386" s="738" t="s">
        <v>112</v>
      </c>
      <c r="Y1386" s="774"/>
      <c r="Z1386" s="774"/>
      <c r="AA1386" s="774"/>
      <c r="AB1386" s="506">
        <v>0</v>
      </c>
      <c r="AC1386" s="401">
        <v>90</v>
      </c>
      <c r="AD1386" s="401">
        <v>10</v>
      </c>
      <c r="AE1386" s="885" t="s">
        <v>139</v>
      </c>
      <c r="AF1386" s="738" t="s">
        <v>114</v>
      </c>
      <c r="AG1386" s="745">
        <v>6</v>
      </c>
      <c r="AH1386" s="745">
        <v>3951.82</v>
      </c>
      <c r="AI1386" s="39">
        <v>0</v>
      </c>
      <c r="AJ1386" s="34">
        <f t="shared" si="75"/>
        <v>0</v>
      </c>
      <c r="AK1386" s="740"/>
      <c r="AL1386" s="741"/>
      <c r="AM1386" s="741"/>
      <c r="AN1386" s="746" t="s">
        <v>115</v>
      </c>
      <c r="AO1386" s="738"/>
      <c r="AP1386" s="738"/>
      <c r="AQ1386" s="738"/>
      <c r="AR1386" s="738"/>
      <c r="AS1386" s="770" t="s">
        <v>5199</v>
      </c>
      <c r="AT1386" s="770"/>
      <c r="AU1386" s="36"/>
      <c r="AV1386" s="770"/>
      <c r="AW1386" s="770"/>
      <c r="AX1386" s="770"/>
      <c r="AY1386" s="770"/>
      <c r="AZ1386" s="395" t="s">
        <v>4555</v>
      </c>
      <c r="BA1386" s="770"/>
      <c r="BE1386" s="983">
        <v>1252</v>
      </c>
    </row>
    <row r="1387" spans="1:57" ht="12.95" customHeight="1">
      <c r="A1387" s="395" t="s">
        <v>1186</v>
      </c>
      <c r="B1387" s="260"/>
      <c r="C1387" s="260"/>
      <c r="D1387" s="1084">
        <v>210030134</v>
      </c>
      <c r="E1387" s="429" t="s">
        <v>7628</v>
      </c>
      <c r="F1387" s="429"/>
      <c r="G1387" s="429"/>
      <c r="H1387" s="260"/>
      <c r="I1387" s="738" t="s">
        <v>5196</v>
      </c>
      <c r="J1387" s="738" t="s">
        <v>5197</v>
      </c>
      <c r="K1387" s="738" t="s">
        <v>5198</v>
      </c>
      <c r="L1387" s="60" t="s">
        <v>103</v>
      </c>
      <c r="M1387" s="341"/>
      <c r="N1387" s="61"/>
      <c r="O1387" s="60" t="s">
        <v>105</v>
      </c>
      <c r="P1387" s="774" t="s">
        <v>106</v>
      </c>
      <c r="Q1387" s="738" t="s">
        <v>107</v>
      </c>
      <c r="R1387" s="398" t="s">
        <v>2134</v>
      </c>
      <c r="S1387" s="1085" t="s">
        <v>109</v>
      </c>
      <c r="T1387" s="774" t="s">
        <v>106</v>
      </c>
      <c r="U1387" s="738" t="s">
        <v>121</v>
      </c>
      <c r="V1387" s="738" t="s">
        <v>111</v>
      </c>
      <c r="W1387" s="774">
        <v>60</v>
      </c>
      <c r="X1387" s="738" t="s">
        <v>112</v>
      </c>
      <c r="Y1387" s="774"/>
      <c r="Z1387" s="774"/>
      <c r="AA1387" s="774"/>
      <c r="AB1387" s="398">
        <v>0</v>
      </c>
      <c r="AC1387" s="606">
        <v>90</v>
      </c>
      <c r="AD1387" s="606">
        <v>10</v>
      </c>
      <c r="AE1387" s="885" t="s">
        <v>139</v>
      </c>
      <c r="AF1387" s="738" t="s">
        <v>114</v>
      </c>
      <c r="AG1387" s="745">
        <v>6</v>
      </c>
      <c r="AH1387" s="745">
        <v>3951.82</v>
      </c>
      <c r="AI1387" s="741">
        <f>AG1387*AH1387</f>
        <v>23710.920000000002</v>
      </c>
      <c r="AJ1387" s="741">
        <f t="shared" si="75"/>
        <v>26556.230400000004</v>
      </c>
      <c r="AK1387" s="740"/>
      <c r="AL1387" s="741"/>
      <c r="AM1387" s="741"/>
      <c r="AN1387" s="746" t="s">
        <v>115</v>
      </c>
      <c r="AO1387" s="738"/>
      <c r="AP1387" s="738"/>
      <c r="AQ1387" s="738"/>
      <c r="AR1387" s="738"/>
      <c r="AS1387" s="770" t="s">
        <v>5199</v>
      </c>
      <c r="AT1387" s="770"/>
      <c r="AU1387" s="36"/>
      <c r="AV1387" s="770"/>
      <c r="AW1387" s="770"/>
      <c r="AX1387" s="770"/>
      <c r="AY1387" s="770"/>
      <c r="AZ1387" s="606" t="s">
        <v>7606</v>
      </c>
      <c r="BA1387" s="197"/>
      <c r="BB1387" s="203"/>
      <c r="BC1387" s="201"/>
      <c r="BD1387" s="209"/>
      <c r="BE1387" s="983">
        <v>1253</v>
      </c>
    </row>
    <row r="1388" spans="1:57" ht="12.95" customHeight="1">
      <c r="A1388" s="395" t="s">
        <v>1186</v>
      </c>
      <c r="B1388" s="524"/>
      <c r="C1388" s="524"/>
      <c r="D1388" s="882">
        <v>270002264</v>
      </c>
      <c r="E1388" s="883" t="s">
        <v>5200</v>
      </c>
      <c r="F1388" s="883"/>
      <c r="G1388" s="524"/>
      <c r="H1388" s="524"/>
      <c r="I1388" s="738" t="s">
        <v>5196</v>
      </c>
      <c r="J1388" s="738" t="s">
        <v>5197</v>
      </c>
      <c r="K1388" s="738" t="s">
        <v>5198</v>
      </c>
      <c r="L1388" s="64" t="s">
        <v>103</v>
      </c>
      <c r="M1388" s="97" t="s">
        <v>4706</v>
      </c>
      <c r="N1388" s="131"/>
      <c r="O1388" s="64" t="s">
        <v>105</v>
      </c>
      <c r="P1388" s="774" t="s">
        <v>106</v>
      </c>
      <c r="Q1388" s="738" t="s">
        <v>107</v>
      </c>
      <c r="R1388" s="398" t="s">
        <v>2149</v>
      </c>
      <c r="S1388" s="884" t="s">
        <v>109</v>
      </c>
      <c r="T1388" s="774" t="s">
        <v>106</v>
      </c>
      <c r="U1388" s="738" t="s">
        <v>121</v>
      </c>
      <c r="V1388" s="738" t="s">
        <v>111</v>
      </c>
      <c r="W1388" s="774">
        <v>60</v>
      </c>
      <c r="X1388" s="738" t="s">
        <v>112</v>
      </c>
      <c r="Y1388" s="774"/>
      <c r="Z1388" s="774"/>
      <c r="AA1388" s="774"/>
      <c r="AB1388" s="506">
        <v>0</v>
      </c>
      <c r="AC1388" s="401">
        <v>90</v>
      </c>
      <c r="AD1388" s="401">
        <v>10</v>
      </c>
      <c r="AE1388" s="743" t="s">
        <v>113</v>
      </c>
      <c r="AF1388" s="738" t="s">
        <v>114</v>
      </c>
      <c r="AG1388" s="745">
        <v>167</v>
      </c>
      <c r="AH1388" s="745">
        <v>3496.55</v>
      </c>
      <c r="AI1388" s="39">
        <v>0</v>
      </c>
      <c r="AJ1388" s="34">
        <f t="shared" si="75"/>
        <v>0</v>
      </c>
      <c r="AK1388" s="740"/>
      <c r="AL1388" s="741"/>
      <c r="AM1388" s="741"/>
      <c r="AN1388" s="746" t="s">
        <v>115</v>
      </c>
      <c r="AO1388" s="738"/>
      <c r="AP1388" s="738"/>
      <c r="AQ1388" s="738"/>
      <c r="AR1388" s="738"/>
      <c r="AS1388" s="770" t="s">
        <v>5201</v>
      </c>
      <c r="AT1388" s="770"/>
      <c r="AU1388" s="36"/>
      <c r="AV1388" s="770"/>
      <c r="AW1388" s="770"/>
      <c r="AX1388" s="770"/>
      <c r="AY1388" s="770"/>
      <c r="AZ1388" s="395" t="s">
        <v>4555</v>
      </c>
      <c r="BA1388" s="770"/>
      <c r="BE1388" s="983">
        <v>1254</v>
      </c>
    </row>
    <row r="1389" spans="1:57" ht="12.95" customHeight="1">
      <c r="A1389" s="395" t="s">
        <v>1186</v>
      </c>
      <c r="B1389" s="260"/>
      <c r="C1389" s="260"/>
      <c r="D1389" s="1084">
        <v>270002264</v>
      </c>
      <c r="E1389" s="429" t="s">
        <v>7629</v>
      </c>
      <c r="F1389" s="429"/>
      <c r="G1389" s="429"/>
      <c r="H1389" s="260"/>
      <c r="I1389" s="738" t="s">
        <v>5196</v>
      </c>
      <c r="J1389" s="738" t="s">
        <v>5197</v>
      </c>
      <c r="K1389" s="738" t="s">
        <v>5198</v>
      </c>
      <c r="L1389" s="60" t="s">
        <v>103</v>
      </c>
      <c r="M1389" s="341"/>
      <c r="N1389" s="61"/>
      <c r="O1389" s="60" t="s">
        <v>105</v>
      </c>
      <c r="P1389" s="774" t="s">
        <v>106</v>
      </c>
      <c r="Q1389" s="738" t="s">
        <v>107</v>
      </c>
      <c r="R1389" s="398" t="s">
        <v>2134</v>
      </c>
      <c r="S1389" s="1085" t="s">
        <v>109</v>
      </c>
      <c r="T1389" s="774" t="s">
        <v>106</v>
      </c>
      <c r="U1389" s="738" t="s">
        <v>121</v>
      </c>
      <c r="V1389" s="738" t="s">
        <v>111</v>
      </c>
      <c r="W1389" s="774">
        <v>60</v>
      </c>
      <c r="X1389" s="738" t="s">
        <v>112</v>
      </c>
      <c r="Y1389" s="774"/>
      <c r="Z1389" s="774"/>
      <c r="AA1389" s="774"/>
      <c r="AB1389" s="398">
        <v>0</v>
      </c>
      <c r="AC1389" s="606">
        <v>90</v>
      </c>
      <c r="AD1389" s="606">
        <v>10</v>
      </c>
      <c r="AE1389" s="743" t="s">
        <v>113</v>
      </c>
      <c r="AF1389" s="738" t="s">
        <v>114</v>
      </c>
      <c r="AG1389" s="745">
        <v>167</v>
      </c>
      <c r="AH1389" s="745">
        <v>3496.55</v>
      </c>
      <c r="AI1389" s="741">
        <f>AG1389*AH1389</f>
        <v>583923.85</v>
      </c>
      <c r="AJ1389" s="741">
        <f t="shared" si="75"/>
        <v>653994.71200000006</v>
      </c>
      <c r="AK1389" s="740"/>
      <c r="AL1389" s="741"/>
      <c r="AM1389" s="741"/>
      <c r="AN1389" s="746" t="s">
        <v>115</v>
      </c>
      <c r="AO1389" s="738"/>
      <c r="AP1389" s="738"/>
      <c r="AQ1389" s="738"/>
      <c r="AR1389" s="738"/>
      <c r="AS1389" s="770" t="s">
        <v>5201</v>
      </c>
      <c r="AT1389" s="770"/>
      <c r="AU1389" s="36"/>
      <c r="AV1389" s="770"/>
      <c r="AW1389" s="770"/>
      <c r="AX1389" s="770"/>
      <c r="AY1389" s="770"/>
      <c r="AZ1389" s="606" t="s">
        <v>7606</v>
      </c>
      <c r="BA1389" s="197"/>
      <c r="BB1389" s="203"/>
      <c r="BC1389" s="201"/>
      <c r="BD1389" s="209"/>
      <c r="BE1389" s="983">
        <v>1255</v>
      </c>
    </row>
    <row r="1390" spans="1:57" ht="12.95" customHeight="1">
      <c r="A1390" s="395" t="s">
        <v>1186</v>
      </c>
      <c r="B1390" s="524"/>
      <c r="C1390" s="524"/>
      <c r="D1390" s="882">
        <v>210012773</v>
      </c>
      <c r="E1390" s="883" t="s">
        <v>5202</v>
      </c>
      <c r="F1390" s="883"/>
      <c r="G1390" s="524"/>
      <c r="H1390" s="524"/>
      <c r="I1390" s="738" t="s">
        <v>5203</v>
      </c>
      <c r="J1390" s="738" t="s">
        <v>5204</v>
      </c>
      <c r="K1390" s="738" t="s">
        <v>5205</v>
      </c>
      <c r="L1390" s="64" t="s">
        <v>103</v>
      </c>
      <c r="M1390" s="97" t="s">
        <v>4706</v>
      </c>
      <c r="N1390" s="131"/>
      <c r="O1390" s="64" t="s">
        <v>105</v>
      </c>
      <c r="P1390" s="774" t="s">
        <v>106</v>
      </c>
      <c r="Q1390" s="738" t="s">
        <v>107</v>
      </c>
      <c r="R1390" s="398" t="s">
        <v>2149</v>
      </c>
      <c r="S1390" s="884" t="s">
        <v>109</v>
      </c>
      <c r="T1390" s="774" t="s">
        <v>106</v>
      </c>
      <c r="U1390" s="738" t="s">
        <v>121</v>
      </c>
      <c r="V1390" s="738" t="s">
        <v>111</v>
      </c>
      <c r="W1390" s="774">
        <v>60</v>
      </c>
      <c r="X1390" s="738" t="s">
        <v>112</v>
      </c>
      <c r="Y1390" s="774"/>
      <c r="Z1390" s="774"/>
      <c r="AA1390" s="774"/>
      <c r="AB1390" s="506">
        <v>0</v>
      </c>
      <c r="AC1390" s="401">
        <v>90</v>
      </c>
      <c r="AD1390" s="401">
        <v>10</v>
      </c>
      <c r="AE1390" s="885" t="s">
        <v>128</v>
      </c>
      <c r="AF1390" s="738" t="s">
        <v>114</v>
      </c>
      <c r="AG1390" s="745">
        <v>2</v>
      </c>
      <c r="AH1390" s="745">
        <v>5655</v>
      </c>
      <c r="AI1390" s="39">
        <v>0</v>
      </c>
      <c r="AJ1390" s="34">
        <f t="shared" si="75"/>
        <v>0</v>
      </c>
      <c r="AK1390" s="740"/>
      <c r="AL1390" s="741"/>
      <c r="AM1390" s="741"/>
      <c r="AN1390" s="746" t="s">
        <v>115</v>
      </c>
      <c r="AO1390" s="738"/>
      <c r="AP1390" s="738"/>
      <c r="AQ1390" s="738"/>
      <c r="AR1390" s="738"/>
      <c r="AS1390" s="770" t="s">
        <v>5206</v>
      </c>
      <c r="AT1390" s="770"/>
      <c r="AU1390" s="36"/>
      <c r="AV1390" s="770"/>
      <c r="AW1390" s="770"/>
      <c r="AX1390" s="770"/>
      <c r="AY1390" s="770"/>
      <c r="AZ1390" s="395" t="s">
        <v>4555</v>
      </c>
      <c r="BA1390" s="770"/>
      <c r="BB1390" s="254"/>
      <c r="BE1390" s="983">
        <v>1256</v>
      </c>
    </row>
    <row r="1391" spans="1:57" ht="12.95" customHeight="1">
      <c r="A1391" s="395" t="s">
        <v>1186</v>
      </c>
      <c r="B1391" s="260"/>
      <c r="C1391" s="260"/>
      <c r="D1391" s="1084">
        <v>210012773</v>
      </c>
      <c r="E1391" s="429" t="s">
        <v>7630</v>
      </c>
      <c r="F1391" s="429"/>
      <c r="G1391" s="429"/>
      <c r="H1391" s="260"/>
      <c r="I1391" s="738" t="s">
        <v>5203</v>
      </c>
      <c r="J1391" s="738" t="s">
        <v>5204</v>
      </c>
      <c r="K1391" s="738" t="s">
        <v>5205</v>
      </c>
      <c r="L1391" s="60" t="s">
        <v>103</v>
      </c>
      <c r="M1391" s="341"/>
      <c r="N1391" s="61"/>
      <c r="O1391" s="60" t="s">
        <v>105</v>
      </c>
      <c r="P1391" s="774" t="s">
        <v>106</v>
      </c>
      <c r="Q1391" s="738" t="s">
        <v>107</v>
      </c>
      <c r="R1391" s="398" t="s">
        <v>2134</v>
      </c>
      <c r="S1391" s="1085" t="s">
        <v>109</v>
      </c>
      <c r="T1391" s="774" t="s">
        <v>106</v>
      </c>
      <c r="U1391" s="738" t="s">
        <v>121</v>
      </c>
      <c r="V1391" s="738" t="s">
        <v>111</v>
      </c>
      <c r="W1391" s="774">
        <v>60</v>
      </c>
      <c r="X1391" s="738" t="s">
        <v>112</v>
      </c>
      <c r="Y1391" s="774"/>
      <c r="Z1391" s="774"/>
      <c r="AA1391" s="774"/>
      <c r="AB1391" s="398">
        <v>0</v>
      </c>
      <c r="AC1391" s="606">
        <v>90</v>
      </c>
      <c r="AD1391" s="606">
        <v>10</v>
      </c>
      <c r="AE1391" s="885" t="s">
        <v>128</v>
      </c>
      <c r="AF1391" s="738" t="s">
        <v>114</v>
      </c>
      <c r="AG1391" s="745">
        <v>2</v>
      </c>
      <c r="AH1391" s="745">
        <v>5655</v>
      </c>
      <c r="AI1391" s="741">
        <f>AG1391*AH1391</f>
        <v>11310</v>
      </c>
      <c r="AJ1391" s="741">
        <f t="shared" si="75"/>
        <v>12667.2</v>
      </c>
      <c r="AK1391" s="740"/>
      <c r="AL1391" s="741"/>
      <c r="AM1391" s="741"/>
      <c r="AN1391" s="746" t="s">
        <v>115</v>
      </c>
      <c r="AO1391" s="738"/>
      <c r="AP1391" s="738"/>
      <c r="AQ1391" s="738"/>
      <c r="AR1391" s="738"/>
      <c r="AS1391" s="770" t="s">
        <v>5206</v>
      </c>
      <c r="AT1391" s="770"/>
      <c r="AU1391" s="36"/>
      <c r="AV1391" s="770"/>
      <c r="AW1391" s="770"/>
      <c r="AX1391" s="770"/>
      <c r="AY1391" s="770"/>
      <c r="AZ1391" s="606" t="s">
        <v>7606</v>
      </c>
      <c r="BA1391" s="197"/>
      <c r="BB1391" s="203"/>
      <c r="BC1391" s="201"/>
      <c r="BD1391" s="209"/>
      <c r="BE1391" s="983">
        <v>1257</v>
      </c>
    </row>
    <row r="1392" spans="1:57" ht="12.95" customHeight="1">
      <c r="A1392" s="395" t="s">
        <v>1186</v>
      </c>
      <c r="B1392" s="524"/>
      <c r="C1392" s="524"/>
      <c r="D1392" s="882">
        <v>210012783</v>
      </c>
      <c r="E1392" s="883" t="s">
        <v>5207</v>
      </c>
      <c r="F1392" s="883"/>
      <c r="G1392" s="524"/>
      <c r="H1392" s="524"/>
      <c r="I1392" s="738" t="s">
        <v>5203</v>
      </c>
      <c r="J1392" s="738" t="s">
        <v>5204</v>
      </c>
      <c r="K1392" s="738" t="s">
        <v>5205</v>
      </c>
      <c r="L1392" s="64" t="s">
        <v>103</v>
      </c>
      <c r="M1392" s="97" t="s">
        <v>4706</v>
      </c>
      <c r="N1392" s="131"/>
      <c r="O1392" s="64" t="s">
        <v>105</v>
      </c>
      <c r="P1392" s="774" t="s">
        <v>106</v>
      </c>
      <c r="Q1392" s="738" t="s">
        <v>107</v>
      </c>
      <c r="R1392" s="398" t="s">
        <v>2149</v>
      </c>
      <c r="S1392" s="884" t="s">
        <v>109</v>
      </c>
      <c r="T1392" s="774" t="s">
        <v>106</v>
      </c>
      <c r="U1392" s="738" t="s">
        <v>121</v>
      </c>
      <c r="V1392" s="738" t="s">
        <v>111</v>
      </c>
      <c r="W1392" s="774">
        <v>60</v>
      </c>
      <c r="X1392" s="738" t="s">
        <v>112</v>
      </c>
      <c r="Y1392" s="774"/>
      <c r="Z1392" s="774"/>
      <c r="AA1392" s="774"/>
      <c r="AB1392" s="506">
        <v>0</v>
      </c>
      <c r="AC1392" s="401">
        <v>90</v>
      </c>
      <c r="AD1392" s="401">
        <v>10</v>
      </c>
      <c r="AE1392" s="885" t="s">
        <v>128</v>
      </c>
      <c r="AF1392" s="738" t="s">
        <v>114</v>
      </c>
      <c r="AG1392" s="745">
        <v>19</v>
      </c>
      <c r="AH1392" s="745">
        <v>4189.5</v>
      </c>
      <c r="AI1392" s="39">
        <v>0</v>
      </c>
      <c r="AJ1392" s="34">
        <f t="shared" si="75"/>
        <v>0</v>
      </c>
      <c r="AK1392" s="740"/>
      <c r="AL1392" s="741"/>
      <c r="AM1392" s="741"/>
      <c r="AN1392" s="746" t="s">
        <v>115</v>
      </c>
      <c r="AO1392" s="738"/>
      <c r="AP1392" s="738"/>
      <c r="AQ1392" s="738"/>
      <c r="AR1392" s="738"/>
      <c r="AS1392" s="770" t="s">
        <v>5208</v>
      </c>
      <c r="AT1392" s="770"/>
      <c r="AU1392" s="36"/>
      <c r="AV1392" s="770"/>
      <c r="AW1392" s="770"/>
      <c r="AX1392" s="770"/>
      <c r="AY1392" s="770"/>
      <c r="AZ1392" s="395" t="s">
        <v>4555</v>
      </c>
      <c r="BA1392" s="770"/>
      <c r="BE1392" s="983">
        <v>1258</v>
      </c>
    </row>
    <row r="1393" spans="1:57" ht="12.95" customHeight="1">
      <c r="A1393" s="395" t="s">
        <v>1186</v>
      </c>
      <c r="B1393" s="260"/>
      <c r="C1393" s="260"/>
      <c r="D1393" s="1084">
        <v>210012783</v>
      </c>
      <c r="E1393" s="429" t="s">
        <v>7631</v>
      </c>
      <c r="F1393" s="429"/>
      <c r="G1393" s="429"/>
      <c r="H1393" s="260"/>
      <c r="I1393" s="738" t="s">
        <v>5203</v>
      </c>
      <c r="J1393" s="738" t="s">
        <v>5204</v>
      </c>
      <c r="K1393" s="738" t="s">
        <v>5205</v>
      </c>
      <c r="L1393" s="60" t="s">
        <v>103</v>
      </c>
      <c r="M1393" s="341"/>
      <c r="N1393" s="61"/>
      <c r="O1393" s="60" t="s">
        <v>105</v>
      </c>
      <c r="P1393" s="774" t="s">
        <v>106</v>
      </c>
      <c r="Q1393" s="738" t="s">
        <v>107</v>
      </c>
      <c r="R1393" s="398" t="s">
        <v>2134</v>
      </c>
      <c r="S1393" s="1085" t="s">
        <v>109</v>
      </c>
      <c r="T1393" s="774" t="s">
        <v>106</v>
      </c>
      <c r="U1393" s="738" t="s">
        <v>121</v>
      </c>
      <c r="V1393" s="738" t="s">
        <v>111</v>
      </c>
      <c r="W1393" s="774">
        <v>60</v>
      </c>
      <c r="X1393" s="738" t="s">
        <v>112</v>
      </c>
      <c r="Y1393" s="774"/>
      <c r="Z1393" s="774"/>
      <c r="AA1393" s="774"/>
      <c r="AB1393" s="398">
        <v>0</v>
      </c>
      <c r="AC1393" s="606">
        <v>90</v>
      </c>
      <c r="AD1393" s="606">
        <v>10</v>
      </c>
      <c r="AE1393" s="885" t="s">
        <v>128</v>
      </c>
      <c r="AF1393" s="738" t="s">
        <v>114</v>
      </c>
      <c r="AG1393" s="745">
        <v>19</v>
      </c>
      <c r="AH1393" s="745">
        <v>4189.5</v>
      </c>
      <c r="AI1393" s="741">
        <f>AG1393*AH1393</f>
        <v>79600.5</v>
      </c>
      <c r="AJ1393" s="741">
        <f t="shared" si="75"/>
        <v>89152.560000000012</v>
      </c>
      <c r="AK1393" s="740"/>
      <c r="AL1393" s="741"/>
      <c r="AM1393" s="741"/>
      <c r="AN1393" s="746" t="s">
        <v>115</v>
      </c>
      <c r="AO1393" s="738"/>
      <c r="AP1393" s="738"/>
      <c r="AQ1393" s="738"/>
      <c r="AR1393" s="738"/>
      <c r="AS1393" s="770" t="s">
        <v>5208</v>
      </c>
      <c r="AT1393" s="770"/>
      <c r="AU1393" s="36"/>
      <c r="AV1393" s="770"/>
      <c r="AW1393" s="770"/>
      <c r="AX1393" s="770"/>
      <c r="AY1393" s="770"/>
      <c r="AZ1393" s="606" t="s">
        <v>7606</v>
      </c>
      <c r="BA1393" s="197"/>
      <c r="BB1393" s="203"/>
      <c r="BC1393" s="201"/>
      <c r="BD1393" s="209"/>
      <c r="BE1393" s="983">
        <v>1259</v>
      </c>
    </row>
    <row r="1394" spans="1:57" ht="12.95" customHeight="1">
      <c r="A1394" s="395" t="s">
        <v>1186</v>
      </c>
      <c r="B1394" s="524"/>
      <c r="C1394" s="524"/>
      <c r="D1394" s="882">
        <v>210012774</v>
      </c>
      <c r="E1394" s="883" t="s">
        <v>5209</v>
      </c>
      <c r="F1394" s="883"/>
      <c r="G1394" s="524"/>
      <c r="H1394" s="524"/>
      <c r="I1394" s="738" t="s">
        <v>5203</v>
      </c>
      <c r="J1394" s="738" t="s">
        <v>5204</v>
      </c>
      <c r="K1394" s="738" t="s">
        <v>5205</v>
      </c>
      <c r="L1394" s="64" t="s">
        <v>103</v>
      </c>
      <c r="M1394" s="97" t="s">
        <v>4706</v>
      </c>
      <c r="N1394" s="131"/>
      <c r="O1394" s="64" t="s">
        <v>105</v>
      </c>
      <c r="P1394" s="774" t="s">
        <v>106</v>
      </c>
      <c r="Q1394" s="738" t="s">
        <v>107</v>
      </c>
      <c r="R1394" s="398" t="s">
        <v>2149</v>
      </c>
      <c r="S1394" s="884" t="s">
        <v>109</v>
      </c>
      <c r="T1394" s="774" t="s">
        <v>106</v>
      </c>
      <c r="U1394" s="738" t="s">
        <v>121</v>
      </c>
      <c r="V1394" s="738" t="s">
        <v>111</v>
      </c>
      <c r="W1394" s="774">
        <v>60</v>
      </c>
      <c r="X1394" s="738" t="s">
        <v>112</v>
      </c>
      <c r="Y1394" s="774"/>
      <c r="Z1394" s="774"/>
      <c r="AA1394" s="774"/>
      <c r="AB1394" s="506">
        <v>0</v>
      </c>
      <c r="AC1394" s="401">
        <v>90</v>
      </c>
      <c r="AD1394" s="401">
        <v>10</v>
      </c>
      <c r="AE1394" s="885" t="s">
        <v>128</v>
      </c>
      <c r="AF1394" s="738" t="s">
        <v>114</v>
      </c>
      <c r="AG1394" s="745">
        <v>4</v>
      </c>
      <c r="AH1394" s="745">
        <v>7698.22</v>
      </c>
      <c r="AI1394" s="39">
        <v>0</v>
      </c>
      <c r="AJ1394" s="34">
        <f t="shared" si="75"/>
        <v>0</v>
      </c>
      <c r="AK1394" s="740"/>
      <c r="AL1394" s="741"/>
      <c r="AM1394" s="741"/>
      <c r="AN1394" s="746" t="s">
        <v>115</v>
      </c>
      <c r="AO1394" s="738"/>
      <c r="AP1394" s="738"/>
      <c r="AQ1394" s="738"/>
      <c r="AR1394" s="738"/>
      <c r="AS1394" s="770" t="s">
        <v>5210</v>
      </c>
      <c r="AT1394" s="770"/>
      <c r="AU1394" s="36"/>
      <c r="AV1394" s="770"/>
      <c r="AW1394" s="770"/>
      <c r="AX1394" s="770"/>
      <c r="AY1394" s="770"/>
      <c r="AZ1394" s="395" t="s">
        <v>4555</v>
      </c>
      <c r="BA1394" s="770"/>
      <c r="BE1394" s="983">
        <v>1260</v>
      </c>
    </row>
    <row r="1395" spans="1:57" ht="12.95" customHeight="1">
      <c r="A1395" s="395" t="s">
        <v>1186</v>
      </c>
      <c r="B1395" s="260"/>
      <c r="C1395" s="260"/>
      <c r="D1395" s="1084">
        <v>210012774</v>
      </c>
      <c r="E1395" s="429" t="s">
        <v>7632</v>
      </c>
      <c r="F1395" s="429"/>
      <c r="G1395" s="429"/>
      <c r="H1395" s="260"/>
      <c r="I1395" s="738" t="s">
        <v>5203</v>
      </c>
      <c r="J1395" s="738" t="s">
        <v>5204</v>
      </c>
      <c r="K1395" s="738" t="s">
        <v>5205</v>
      </c>
      <c r="L1395" s="60" t="s">
        <v>103</v>
      </c>
      <c r="M1395" s="341"/>
      <c r="N1395" s="61"/>
      <c r="O1395" s="60" t="s">
        <v>105</v>
      </c>
      <c r="P1395" s="774" t="s">
        <v>106</v>
      </c>
      <c r="Q1395" s="738" t="s">
        <v>107</v>
      </c>
      <c r="R1395" s="398" t="s">
        <v>2134</v>
      </c>
      <c r="S1395" s="1085" t="s">
        <v>109</v>
      </c>
      <c r="T1395" s="774" t="s">
        <v>106</v>
      </c>
      <c r="U1395" s="738" t="s">
        <v>121</v>
      </c>
      <c r="V1395" s="738" t="s">
        <v>111</v>
      </c>
      <c r="W1395" s="774">
        <v>60</v>
      </c>
      <c r="X1395" s="738" t="s">
        <v>112</v>
      </c>
      <c r="Y1395" s="774"/>
      <c r="Z1395" s="774"/>
      <c r="AA1395" s="774"/>
      <c r="AB1395" s="398">
        <v>0</v>
      </c>
      <c r="AC1395" s="606">
        <v>90</v>
      </c>
      <c r="AD1395" s="606">
        <v>10</v>
      </c>
      <c r="AE1395" s="885" t="s">
        <v>128</v>
      </c>
      <c r="AF1395" s="738" t="s">
        <v>114</v>
      </c>
      <c r="AG1395" s="745">
        <v>4</v>
      </c>
      <c r="AH1395" s="745">
        <v>7698.22</v>
      </c>
      <c r="AI1395" s="741">
        <f>AG1395*AH1395</f>
        <v>30792.880000000001</v>
      </c>
      <c r="AJ1395" s="741">
        <f t="shared" si="75"/>
        <v>34488.025600000001</v>
      </c>
      <c r="AK1395" s="740"/>
      <c r="AL1395" s="741"/>
      <c r="AM1395" s="741"/>
      <c r="AN1395" s="746" t="s">
        <v>115</v>
      </c>
      <c r="AO1395" s="738"/>
      <c r="AP1395" s="738"/>
      <c r="AQ1395" s="738"/>
      <c r="AR1395" s="738"/>
      <c r="AS1395" s="770" t="s">
        <v>5210</v>
      </c>
      <c r="AT1395" s="770"/>
      <c r="AU1395" s="36"/>
      <c r="AV1395" s="770"/>
      <c r="AW1395" s="770"/>
      <c r="AX1395" s="770"/>
      <c r="AY1395" s="770"/>
      <c r="AZ1395" s="606" t="s">
        <v>7606</v>
      </c>
      <c r="BA1395" s="197"/>
      <c r="BB1395" s="203"/>
      <c r="BC1395" s="201"/>
      <c r="BD1395" s="209"/>
      <c r="BE1395" s="983">
        <v>1261</v>
      </c>
    </row>
    <row r="1396" spans="1:57" ht="12.95" customHeight="1">
      <c r="A1396" s="860" t="s">
        <v>8484</v>
      </c>
      <c r="B1396" s="524"/>
      <c r="C1396" s="524"/>
      <c r="D1396" s="873">
        <v>220034727</v>
      </c>
      <c r="E1396" s="883" t="s">
        <v>5211</v>
      </c>
      <c r="F1396" s="883"/>
      <c r="G1396" s="524"/>
      <c r="H1396" s="524"/>
      <c r="I1396" s="782" t="s">
        <v>5212</v>
      </c>
      <c r="J1396" s="782" t="s">
        <v>5213</v>
      </c>
      <c r="K1396" s="782" t="s">
        <v>2686</v>
      </c>
      <c r="L1396" s="765" t="s">
        <v>103</v>
      </c>
      <c r="M1396" s="798" t="s">
        <v>104</v>
      </c>
      <c r="N1396" s="765"/>
      <c r="O1396" s="64" t="s">
        <v>105</v>
      </c>
      <c r="P1396" s="766" t="s">
        <v>106</v>
      </c>
      <c r="Q1396" s="782" t="s">
        <v>107</v>
      </c>
      <c r="R1396" s="766" t="s">
        <v>2149</v>
      </c>
      <c r="S1396" s="765" t="s">
        <v>109</v>
      </c>
      <c r="T1396" s="766" t="s">
        <v>106</v>
      </c>
      <c r="U1396" s="782" t="s">
        <v>121</v>
      </c>
      <c r="V1396" s="782" t="s">
        <v>111</v>
      </c>
      <c r="W1396" s="766">
        <v>60</v>
      </c>
      <c r="X1396" s="782" t="s">
        <v>112</v>
      </c>
      <c r="Y1396" s="874"/>
      <c r="Z1396" s="874"/>
      <c r="AA1396" s="874"/>
      <c r="AB1396" s="506">
        <v>0</v>
      </c>
      <c r="AC1396" s="401">
        <v>90</v>
      </c>
      <c r="AD1396" s="401">
        <v>10</v>
      </c>
      <c r="AE1396" s="876" t="s">
        <v>128</v>
      </c>
      <c r="AF1396" s="779" t="s">
        <v>114</v>
      </c>
      <c r="AG1396" s="751">
        <v>10</v>
      </c>
      <c r="AH1396" s="751">
        <v>26880</v>
      </c>
      <c r="AI1396" s="739">
        <v>268800</v>
      </c>
      <c r="AJ1396" s="739">
        <f t="shared" si="75"/>
        <v>301056</v>
      </c>
      <c r="AK1396" s="740"/>
      <c r="AL1396" s="741"/>
      <c r="AM1396" s="741"/>
      <c r="AN1396" s="860" t="s">
        <v>115</v>
      </c>
      <c r="AO1396" s="779"/>
      <c r="AP1396" s="779"/>
      <c r="AQ1396" s="779"/>
      <c r="AR1396" s="779"/>
      <c r="AS1396" s="779" t="s">
        <v>5214</v>
      </c>
      <c r="AT1396" s="779"/>
      <c r="AU1396" s="779"/>
      <c r="AV1396" s="779"/>
      <c r="AW1396" s="779"/>
      <c r="AX1396" s="779"/>
      <c r="AY1396" s="779"/>
      <c r="AZ1396" s="860" t="s">
        <v>104</v>
      </c>
      <c r="BA1396" s="860" t="s">
        <v>104</v>
      </c>
      <c r="BE1396" s="983">
        <v>1262</v>
      </c>
    </row>
    <row r="1397" spans="1:57" ht="12.95" customHeight="1">
      <c r="A1397" s="886" t="s">
        <v>8484</v>
      </c>
      <c r="B1397" s="524"/>
      <c r="C1397" s="524"/>
      <c r="D1397" s="98">
        <v>220035761</v>
      </c>
      <c r="E1397" s="883" t="s">
        <v>5215</v>
      </c>
      <c r="F1397" s="883"/>
      <c r="G1397" s="524"/>
      <c r="H1397" s="524"/>
      <c r="I1397" s="293" t="s">
        <v>5216</v>
      </c>
      <c r="J1397" s="293" t="s">
        <v>5213</v>
      </c>
      <c r="K1397" s="293" t="s">
        <v>5217</v>
      </c>
      <c r="L1397" s="470" t="s">
        <v>103</v>
      </c>
      <c r="M1397" s="488" t="s">
        <v>104</v>
      </c>
      <c r="N1397" s="293" t="s">
        <v>120</v>
      </c>
      <c r="O1397" s="488" t="s">
        <v>83</v>
      </c>
      <c r="P1397" s="488" t="s">
        <v>106</v>
      </c>
      <c r="Q1397" s="293" t="s">
        <v>107</v>
      </c>
      <c r="R1397" s="488" t="s">
        <v>2149</v>
      </c>
      <c r="S1397" s="470" t="s">
        <v>109</v>
      </c>
      <c r="T1397" s="488" t="s">
        <v>106</v>
      </c>
      <c r="U1397" s="293" t="s">
        <v>121</v>
      </c>
      <c r="V1397" s="293" t="s">
        <v>111</v>
      </c>
      <c r="W1397" s="596">
        <v>60</v>
      </c>
      <c r="X1397" s="293" t="s">
        <v>112</v>
      </c>
      <c r="Y1397" s="488"/>
      <c r="Z1397" s="488"/>
      <c r="AA1397" s="488"/>
      <c r="AB1397" s="470">
        <v>30</v>
      </c>
      <c r="AC1397" s="470">
        <v>60</v>
      </c>
      <c r="AD1397" s="470">
        <v>10</v>
      </c>
      <c r="AE1397" s="887" t="s">
        <v>128</v>
      </c>
      <c r="AF1397" s="293" t="s">
        <v>114</v>
      </c>
      <c r="AG1397" s="507">
        <v>2</v>
      </c>
      <c r="AH1397" s="507">
        <v>1168010</v>
      </c>
      <c r="AI1397" s="739">
        <v>2336020</v>
      </c>
      <c r="AJ1397" s="739">
        <f t="shared" si="75"/>
        <v>2616342.4000000004</v>
      </c>
      <c r="AK1397" s="740"/>
      <c r="AL1397" s="741"/>
      <c r="AM1397" s="741"/>
      <c r="AN1397" s="886" t="s">
        <v>115</v>
      </c>
      <c r="AO1397" s="293"/>
      <c r="AP1397" s="293"/>
      <c r="AQ1397" s="293"/>
      <c r="AR1397" s="293"/>
      <c r="AS1397" s="293" t="s">
        <v>5218</v>
      </c>
      <c r="AT1397" s="293"/>
      <c r="AU1397" s="293"/>
      <c r="AV1397" s="293"/>
      <c r="AW1397" s="293"/>
      <c r="AX1397" s="293"/>
      <c r="AY1397" s="293"/>
      <c r="AZ1397" s="886" t="s">
        <v>104</v>
      </c>
      <c r="BA1397" s="886" t="s">
        <v>104</v>
      </c>
      <c r="BE1397" s="983">
        <v>1263</v>
      </c>
    </row>
    <row r="1398" spans="1:57" ht="12.95" customHeight="1">
      <c r="A1398" s="860" t="s">
        <v>8484</v>
      </c>
      <c r="B1398" s="524"/>
      <c r="C1398" s="524"/>
      <c r="D1398" s="873">
        <v>220035746</v>
      </c>
      <c r="E1398" s="883" t="s">
        <v>5219</v>
      </c>
      <c r="F1398" s="883"/>
      <c r="G1398" s="524"/>
      <c r="H1398" s="524"/>
      <c r="I1398" s="782" t="s">
        <v>5220</v>
      </c>
      <c r="J1398" s="782" t="s">
        <v>5221</v>
      </c>
      <c r="K1398" s="782" t="s">
        <v>5222</v>
      </c>
      <c r="L1398" s="765" t="s">
        <v>103</v>
      </c>
      <c r="M1398" s="798" t="s">
        <v>104</v>
      </c>
      <c r="N1398" s="765"/>
      <c r="O1398" s="64" t="s">
        <v>105</v>
      </c>
      <c r="P1398" s="766" t="s">
        <v>106</v>
      </c>
      <c r="Q1398" s="782" t="s">
        <v>107</v>
      </c>
      <c r="R1398" s="766" t="s">
        <v>2149</v>
      </c>
      <c r="S1398" s="765" t="s">
        <v>109</v>
      </c>
      <c r="T1398" s="766" t="s">
        <v>106</v>
      </c>
      <c r="U1398" s="782" t="s">
        <v>121</v>
      </c>
      <c r="V1398" s="782" t="s">
        <v>111</v>
      </c>
      <c r="W1398" s="766">
        <v>60</v>
      </c>
      <c r="X1398" s="782" t="s">
        <v>112</v>
      </c>
      <c r="Y1398" s="874"/>
      <c r="Z1398" s="874"/>
      <c r="AA1398" s="874"/>
      <c r="AB1398" s="506">
        <v>0</v>
      </c>
      <c r="AC1398" s="401">
        <v>90</v>
      </c>
      <c r="AD1398" s="401">
        <v>10</v>
      </c>
      <c r="AE1398" s="876" t="s">
        <v>128</v>
      </c>
      <c r="AF1398" s="779" t="s">
        <v>114</v>
      </c>
      <c r="AG1398" s="751">
        <v>10</v>
      </c>
      <c r="AH1398" s="751">
        <v>630000</v>
      </c>
      <c r="AI1398" s="739">
        <v>6300000</v>
      </c>
      <c r="AJ1398" s="739">
        <f t="shared" si="75"/>
        <v>7056000.0000000009</v>
      </c>
      <c r="AK1398" s="740"/>
      <c r="AL1398" s="741"/>
      <c r="AM1398" s="741"/>
      <c r="AN1398" s="860" t="s">
        <v>115</v>
      </c>
      <c r="AO1398" s="779"/>
      <c r="AP1398" s="779"/>
      <c r="AQ1398" s="779"/>
      <c r="AR1398" s="779"/>
      <c r="AS1398" s="779" t="s">
        <v>5223</v>
      </c>
      <c r="AT1398" s="779"/>
      <c r="AU1398" s="779"/>
      <c r="AV1398" s="779"/>
      <c r="AW1398" s="779"/>
      <c r="AX1398" s="779"/>
      <c r="AY1398" s="779"/>
      <c r="AZ1398" s="860" t="s">
        <v>104</v>
      </c>
      <c r="BA1398" s="860" t="s">
        <v>104</v>
      </c>
      <c r="BE1398" s="983">
        <v>1264</v>
      </c>
    </row>
    <row r="1399" spans="1:57" ht="12.95" customHeight="1">
      <c r="A1399" s="1456" t="s">
        <v>978</v>
      </c>
      <c r="B1399" s="1371"/>
      <c r="C1399" s="1371"/>
      <c r="D1399" s="1453">
        <v>250001019</v>
      </c>
      <c r="E1399" s="1408" t="s">
        <v>5224</v>
      </c>
      <c r="F1399" s="1408" t="s">
        <v>5224</v>
      </c>
      <c r="G1399" s="1371"/>
      <c r="H1399" s="1371"/>
      <c r="I1399" s="1393" t="s">
        <v>5225</v>
      </c>
      <c r="J1399" s="1393" t="s">
        <v>5226</v>
      </c>
      <c r="K1399" s="1393" t="s">
        <v>5227</v>
      </c>
      <c r="L1399" s="1393" t="s">
        <v>103</v>
      </c>
      <c r="M1399" s="1440"/>
      <c r="N1399" s="1393"/>
      <c r="O1399" s="1383" t="s">
        <v>105</v>
      </c>
      <c r="P1399" s="1396" t="s">
        <v>106</v>
      </c>
      <c r="Q1399" s="1393" t="s">
        <v>107</v>
      </c>
      <c r="R1399" s="1377" t="s">
        <v>2134</v>
      </c>
      <c r="S1399" s="1393" t="s">
        <v>109</v>
      </c>
      <c r="T1399" s="1396" t="s">
        <v>106</v>
      </c>
      <c r="U1399" s="1393" t="s">
        <v>121</v>
      </c>
      <c r="V1399" s="1393" t="s">
        <v>111</v>
      </c>
      <c r="W1399" s="1396">
        <v>60</v>
      </c>
      <c r="X1399" s="1393" t="s">
        <v>112</v>
      </c>
      <c r="Y1399" s="1396"/>
      <c r="Z1399" s="1396"/>
      <c r="AA1399" s="1396"/>
      <c r="AB1399" s="1377">
        <v>0</v>
      </c>
      <c r="AC1399" s="1375">
        <v>90</v>
      </c>
      <c r="AD1399" s="1375">
        <v>10</v>
      </c>
      <c r="AE1399" s="1454" t="s">
        <v>128</v>
      </c>
      <c r="AF1399" s="1441" t="s">
        <v>114</v>
      </c>
      <c r="AG1399" s="1455">
        <v>68</v>
      </c>
      <c r="AH1399" s="1455">
        <v>421.05</v>
      </c>
      <c r="AI1399" s="1916">
        <v>0</v>
      </c>
      <c r="AJ1399" s="1916">
        <v>0</v>
      </c>
      <c r="AK1399" s="1382"/>
      <c r="AL1399" s="1381"/>
      <c r="AM1399" s="1381"/>
      <c r="AN1399" s="1456" t="s">
        <v>115</v>
      </c>
      <c r="AO1399" s="1393"/>
      <c r="AP1399" s="1393"/>
      <c r="AQ1399" s="1393"/>
      <c r="AR1399" s="1393"/>
      <c r="AS1399" s="1393" t="s">
        <v>5228</v>
      </c>
      <c r="AT1399" s="1393"/>
      <c r="AU1399" s="1393"/>
      <c r="AV1399" s="1393"/>
      <c r="AW1399" s="1393"/>
      <c r="AX1399" s="1393"/>
      <c r="AY1399" s="1393"/>
      <c r="AZ1399" s="1383" t="s">
        <v>5005</v>
      </c>
      <c r="BA1399" s="1383" t="s">
        <v>4556</v>
      </c>
      <c r="BD1399" s="1" t="e">
        <f>VLOOKUP($F$2877:$F$3305,$E$17:$BE$2871,53,0)</f>
        <v>#VALUE!</v>
      </c>
      <c r="BE1399" s="979" t="e">
        <f>BD1399+0.5</f>
        <v>#VALUE!</v>
      </c>
    </row>
    <row r="1400" spans="1:57" ht="12.95" customHeight="1">
      <c r="A1400" s="860" t="s">
        <v>8484</v>
      </c>
      <c r="B1400" s="524"/>
      <c r="C1400" s="524"/>
      <c r="D1400" s="873">
        <v>210036989</v>
      </c>
      <c r="E1400" s="883" t="s">
        <v>5229</v>
      </c>
      <c r="F1400" s="883"/>
      <c r="G1400" s="524"/>
      <c r="H1400" s="524"/>
      <c r="I1400" s="782" t="s">
        <v>5230</v>
      </c>
      <c r="J1400" s="782" t="s">
        <v>1812</v>
      </c>
      <c r="K1400" s="782" t="s">
        <v>5231</v>
      </c>
      <c r="L1400" s="765" t="s">
        <v>103</v>
      </c>
      <c r="M1400" s="798" t="s">
        <v>104</v>
      </c>
      <c r="N1400" s="765"/>
      <c r="O1400" s="64" t="s">
        <v>105</v>
      </c>
      <c r="P1400" s="766" t="s">
        <v>106</v>
      </c>
      <c r="Q1400" s="782" t="s">
        <v>107</v>
      </c>
      <c r="R1400" s="766" t="s">
        <v>2149</v>
      </c>
      <c r="S1400" s="765" t="s">
        <v>109</v>
      </c>
      <c r="T1400" s="766" t="s">
        <v>106</v>
      </c>
      <c r="U1400" s="782" t="s">
        <v>121</v>
      </c>
      <c r="V1400" s="782" t="s">
        <v>111</v>
      </c>
      <c r="W1400" s="766">
        <v>60</v>
      </c>
      <c r="X1400" s="782" t="s">
        <v>112</v>
      </c>
      <c r="Y1400" s="874"/>
      <c r="Z1400" s="874"/>
      <c r="AA1400" s="874"/>
      <c r="AB1400" s="506">
        <v>0</v>
      </c>
      <c r="AC1400" s="401">
        <v>90</v>
      </c>
      <c r="AD1400" s="401">
        <v>10</v>
      </c>
      <c r="AE1400" s="876" t="s">
        <v>128</v>
      </c>
      <c r="AF1400" s="779" t="s">
        <v>114</v>
      </c>
      <c r="AG1400" s="751">
        <v>200</v>
      </c>
      <c r="AH1400" s="751">
        <v>23000</v>
      </c>
      <c r="AI1400" s="905">
        <v>0</v>
      </c>
      <c r="AJ1400" s="905">
        <v>0</v>
      </c>
      <c r="AK1400" s="740"/>
      <c r="AL1400" s="741"/>
      <c r="AM1400" s="741"/>
      <c r="AN1400" s="860" t="s">
        <v>115</v>
      </c>
      <c r="AO1400" s="779"/>
      <c r="AP1400" s="779"/>
      <c r="AQ1400" s="779"/>
      <c r="AR1400" s="779"/>
      <c r="AS1400" s="779" t="s">
        <v>5232</v>
      </c>
      <c r="AT1400" s="779"/>
      <c r="AU1400" s="779"/>
      <c r="AV1400" s="779"/>
      <c r="AW1400" s="779"/>
      <c r="AX1400" s="779"/>
      <c r="AY1400" s="779"/>
      <c r="AZ1400" s="860" t="s">
        <v>104</v>
      </c>
      <c r="BA1400" s="860" t="s">
        <v>104</v>
      </c>
      <c r="BE1400" s="983">
        <v>1266</v>
      </c>
    </row>
    <row r="1401" spans="1:57" ht="12.95" customHeight="1">
      <c r="A1401" s="1254" t="s">
        <v>8484</v>
      </c>
      <c r="B1401" s="529"/>
      <c r="C1401" s="529"/>
      <c r="D1401" s="961">
        <v>210036989</v>
      </c>
      <c r="E1401" s="1255" t="s">
        <v>9004</v>
      </c>
      <c r="F1401" s="1255" t="s">
        <v>5229</v>
      </c>
      <c r="G1401" s="529"/>
      <c r="H1401" s="529"/>
      <c r="I1401" s="964" t="s">
        <v>5230</v>
      </c>
      <c r="J1401" s="964" t="s">
        <v>1812</v>
      </c>
      <c r="K1401" s="964" t="s">
        <v>5231</v>
      </c>
      <c r="L1401" s="962" t="s">
        <v>149</v>
      </c>
      <c r="M1401" s="1256"/>
      <c r="N1401" s="962"/>
      <c r="O1401" s="622" t="s">
        <v>105</v>
      </c>
      <c r="P1401" s="963" t="s">
        <v>106</v>
      </c>
      <c r="Q1401" s="964" t="s">
        <v>107</v>
      </c>
      <c r="R1401" s="963" t="s">
        <v>2149</v>
      </c>
      <c r="S1401" s="962" t="s">
        <v>109</v>
      </c>
      <c r="T1401" s="963" t="s">
        <v>106</v>
      </c>
      <c r="U1401" s="964" t="s">
        <v>121</v>
      </c>
      <c r="V1401" s="964" t="s">
        <v>111</v>
      </c>
      <c r="W1401" s="963">
        <v>60</v>
      </c>
      <c r="X1401" s="964" t="s">
        <v>112</v>
      </c>
      <c r="Y1401" s="1257"/>
      <c r="Z1401" s="1257"/>
      <c r="AA1401" s="1257"/>
      <c r="AB1401" s="321">
        <v>0</v>
      </c>
      <c r="AC1401" s="530">
        <v>90</v>
      </c>
      <c r="AD1401" s="530">
        <v>10</v>
      </c>
      <c r="AE1401" s="1259" t="s">
        <v>128</v>
      </c>
      <c r="AF1401" s="1258" t="s">
        <v>114</v>
      </c>
      <c r="AG1401" s="1260">
        <v>400</v>
      </c>
      <c r="AH1401" s="1268">
        <v>19935</v>
      </c>
      <c r="AI1401" s="1261">
        <v>7974000</v>
      </c>
      <c r="AJ1401" s="1261">
        <v>8930880</v>
      </c>
      <c r="AK1401" s="619"/>
      <c r="AL1401" s="620"/>
      <c r="AM1401" s="620"/>
      <c r="AN1401" s="1254" t="s">
        <v>115</v>
      </c>
      <c r="AO1401" s="1258"/>
      <c r="AP1401" s="1258"/>
      <c r="AQ1401" s="1258"/>
      <c r="AR1401" s="1258"/>
      <c r="AS1401" s="1258" t="s">
        <v>5232</v>
      </c>
      <c r="AT1401" s="1258"/>
      <c r="AU1401" s="1258"/>
      <c r="AV1401" s="1258"/>
      <c r="AW1401" s="1258"/>
      <c r="AX1401" s="1258"/>
      <c r="AY1401" s="1258"/>
      <c r="AZ1401" s="1254" t="s">
        <v>8858</v>
      </c>
      <c r="BA1401" s="1254" t="s">
        <v>104</v>
      </c>
      <c r="BD1401" s="1" t="e">
        <f>VLOOKUP($F$2877:$F$3305,$E$17:$BE$2871,53,0)</f>
        <v>#VALUE!</v>
      </c>
      <c r="BE1401" s="979" t="e">
        <f>BD1401+0.5</f>
        <v>#VALUE!</v>
      </c>
    </row>
    <row r="1402" spans="1:57" ht="12.95" customHeight="1">
      <c r="A1402" s="1391" t="s">
        <v>8484</v>
      </c>
      <c r="B1402" s="1371"/>
      <c r="C1402" s="1371"/>
      <c r="D1402" s="1392">
        <v>250007683</v>
      </c>
      <c r="E1402" s="1424" t="s">
        <v>5233</v>
      </c>
      <c r="F1402" s="1424" t="s">
        <v>5233</v>
      </c>
      <c r="G1402" s="1371"/>
      <c r="H1402" s="1371"/>
      <c r="I1402" s="1393" t="s">
        <v>5234</v>
      </c>
      <c r="J1402" s="1393" t="s">
        <v>5235</v>
      </c>
      <c r="K1402" s="1393" t="s">
        <v>5236</v>
      </c>
      <c r="L1402" s="1395" t="s">
        <v>103</v>
      </c>
      <c r="M1402" s="1394" t="s">
        <v>104</v>
      </c>
      <c r="N1402" s="1395"/>
      <c r="O1402" s="1384" t="s">
        <v>105</v>
      </c>
      <c r="P1402" s="1396" t="s">
        <v>106</v>
      </c>
      <c r="Q1402" s="1393" t="s">
        <v>107</v>
      </c>
      <c r="R1402" s="1396" t="s">
        <v>2149</v>
      </c>
      <c r="S1402" s="1395" t="s">
        <v>109</v>
      </c>
      <c r="T1402" s="1396" t="s">
        <v>106</v>
      </c>
      <c r="U1402" s="1393" t="s">
        <v>121</v>
      </c>
      <c r="V1402" s="1393" t="s">
        <v>111</v>
      </c>
      <c r="W1402" s="1396">
        <v>60</v>
      </c>
      <c r="X1402" s="1393" t="s">
        <v>112</v>
      </c>
      <c r="Y1402" s="1397"/>
      <c r="Z1402" s="1397"/>
      <c r="AA1402" s="1397"/>
      <c r="AB1402" s="1402">
        <v>0</v>
      </c>
      <c r="AC1402" s="1403">
        <v>90</v>
      </c>
      <c r="AD1402" s="1403">
        <v>10</v>
      </c>
      <c r="AE1402" s="1400" t="s">
        <v>128</v>
      </c>
      <c r="AF1402" s="1398" t="s">
        <v>114</v>
      </c>
      <c r="AG1402" s="1401">
        <v>5</v>
      </c>
      <c r="AH1402" s="1401">
        <v>766.05</v>
      </c>
      <c r="AI1402" s="1916">
        <v>0</v>
      </c>
      <c r="AJ1402" s="1916">
        <v>0</v>
      </c>
      <c r="AK1402" s="1382"/>
      <c r="AL1402" s="1381"/>
      <c r="AM1402" s="1381"/>
      <c r="AN1402" s="1391" t="s">
        <v>115</v>
      </c>
      <c r="AO1402" s="1398"/>
      <c r="AP1402" s="1398"/>
      <c r="AQ1402" s="1398"/>
      <c r="AR1402" s="1398"/>
      <c r="AS1402" s="1398" t="s">
        <v>5237</v>
      </c>
      <c r="AT1402" s="1398"/>
      <c r="AU1402" s="1398"/>
      <c r="AV1402" s="1398"/>
      <c r="AW1402" s="1398"/>
      <c r="AX1402" s="1398"/>
      <c r="AY1402" s="1398"/>
      <c r="AZ1402" s="1383" t="s">
        <v>5005</v>
      </c>
      <c r="BA1402" s="1383" t="s">
        <v>4556</v>
      </c>
      <c r="BD1402" s="1" t="e">
        <f>VLOOKUP($F$2877:$F$3305,$E$17:$BE$2871,53,0)</f>
        <v>#VALUE!</v>
      </c>
      <c r="BE1402" s="979" t="e">
        <f>BD1402+0.5</f>
        <v>#VALUE!</v>
      </c>
    </row>
    <row r="1403" spans="1:57" ht="12.95" customHeight="1">
      <c r="A1403" s="395" t="s">
        <v>1186</v>
      </c>
      <c r="B1403" s="524"/>
      <c r="C1403" s="524"/>
      <c r="D1403" s="98">
        <v>120000233</v>
      </c>
      <c r="E1403" s="883" t="s">
        <v>5238</v>
      </c>
      <c r="F1403" s="883"/>
      <c r="G1403" s="524"/>
      <c r="H1403" s="524"/>
      <c r="I1403" s="606" t="s">
        <v>5239</v>
      </c>
      <c r="J1403" s="606" t="s">
        <v>5240</v>
      </c>
      <c r="K1403" s="606" t="s">
        <v>5241</v>
      </c>
      <c r="L1403" s="470" t="s">
        <v>103</v>
      </c>
      <c r="M1403" s="97" t="s">
        <v>4706</v>
      </c>
      <c r="N1403" s="131" t="s">
        <v>120</v>
      </c>
      <c r="O1403" s="131" t="s">
        <v>83</v>
      </c>
      <c r="P1403" s="398" t="s">
        <v>106</v>
      </c>
      <c r="Q1403" s="606" t="s">
        <v>107</v>
      </c>
      <c r="R1403" s="398" t="s">
        <v>2149</v>
      </c>
      <c r="S1403" s="470" t="s">
        <v>109</v>
      </c>
      <c r="T1403" s="398" t="s">
        <v>106</v>
      </c>
      <c r="U1403" s="606" t="s">
        <v>121</v>
      </c>
      <c r="V1403" s="606" t="s">
        <v>111</v>
      </c>
      <c r="W1403" s="398">
        <v>60</v>
      </c>
      <c r="X1403" s="606" t="s">
        <v>112</v>
      </c>
      <c r="Y1403" s="398"/>
      <c r="Z1403" s="398"/>
      <c r="AA1403" s="398"/>
      <c r="AB1403" s="470">
        <v>30</v>
      </c>
      <c r="AC1403" s="470">
        <v>60</v>
      </c>
      <c r="AD1403" s="470">
        <v>10</v>
      </c>
      <c r="AE1403" s="737" t="s">
        <v>128</v>
      </c>
      <c r="AF1403" s="738" t="s">
        <v>114</v>
      </c>
      <c r="AG1403" s="610">
        <v>16</v>
      </c>
      <c r="AH1403" s="610">
        <v>561450</v>
      </c>
      <c r="AI1403" s="39">
        <v>0</v>
      </c>
      <c r="AJ1403" s="34">
        <f t="shared" ref="AJ1403:AJ1408" si="76">AI1403*1.12</f>
        <v>0</v>
      </c>
      <c r="AK1403" s="740"/>
      <c r="AL1403" s="741"/>
      <c r="AM1403" s="741"/>
      <c r="AN1403" s="395" t="s">
        <v>115</v>
      </c>
      <c r="AO1403" s="767"/>
      <c r="AP1403" s="606"/>
      <c r="AQ1403" s="606"/>
      <c r="AR1403" s="606"/>
      <c r="AS1403" s="606" t="s">
        <v>5242</v>
      </c>
      <c r="AT1403" s="606"/>
      <c r="AU1403" s="606"/>
      <c r="AV1403" s="606"/>
      <c r="AW1403" s="606"/>
      <c r="AX1403" s="606"/>
      <c r="AY1403" s="606"/>
      <c r="AZ1403" s="395" t="s">
        <v>4555</v>
      </c>
      <c r="BA1403" s="36"/>
      <c r="BB1403" s="254"/>
      <c r="BE1403" s="983">
        <v>1268</v>
      </c>
    </row>
    <row r="1404" spans="1:57" ht="12.95" customHeight="1">
      <c r="A1404" s="24" t="s">
        <v>1186</v>
      </c>
      <c r="B1404" s="260"/>
      <c r="C1404" s="260"/>
      <c r="D1404" s="110">
        <v>120000233</v>
      </c>
      <c r="E1404" s="26" t="s">
        <v>7633</v>
      </c>
      <c r="F1404" s="26"/>
      <c r="G1404" s="26"/>
      <c r="H1404" s="260"/>
      <c r="I1404" s="26" t="s">
        <v>5239</v>
      </c>
      <c r="J1404" s="26" t="s">
        <v>5240</v>
      </c>
      <c r="K1404" s="26" t="s">
        <v>5241</v>
      </c>
      <c r="L1404" s="96" t="s">
        <v>103</v>
      </c>
      <c r="M1404" s="28"/>
      <c r="N1404" s="26"/>
      <c r="O1404" s="72" t="s">
        <v>105</v>
      </c>
      <c r="P1404" s="28" t="s">
        <v>106</v>
      </c>
      <c r="Q1404" s="26" t="s">
        <v>107</v>
      </c>
      <c r="R1404" s="28" t="s">
        <v>2134</v>
      </c>
      <c r="S1404" s="26" t="s">
        <v>109</v>
      </c>
      <c r="T1404" s="28" t="s">
        <v>106</v>
      </c>
      <c r="U1404" s="26" t="s">
        <v>121</v>
      </c>
      <c r="V1404" s="26" t="s">
        <v>111</v>
      </c>
      <c r="W1404" s="28">
        <v>60</v>
      </c>
      <c r="X1404" s="26" t="s">
        <v>112</v>
      </c>
      <c r="Y1404" s="28"/>
      <c r="Z1404" s="28"/>
      <c r="AA1404" s="28"/>
      <c r="AB1404" s="398">
        <v>0</v>
      </c>
      <c r="AC1404" s="606">
        <v>90</v>
      </c>
      <c r="AD1404" s="606">
        <v>10</v>
      </c>
      <c r="AE1404" s="31" t="s">
        <v>128</v>
      </c>
      <c r="AF1404" s="26" t="s">
        <v>114</v>
      </c>
      <c r="AG1404" s="31">
        <v>16</v>
      </c>
      <c r="AH1404" s="39">
        <v>561450</v>
      </c>
      <c r="AI1404" s="741">
        <f>AG1404*AH1404</f>
        <v>8983200</v>
      </c>
      <c r="AJ1404" s="741">
        <f t="shared" si="76"/>
        <v>10061184.000000002</v>
      </c>
      <c r="AK1404" s="740"/>
      <c r="AL1404" s="741"/>
      <c r="AM1404" s="741"/>
      <c r="AN1404" s="24" t="s">
        <v>115</v>
      </c>
      <c r="AO1404" s="26"/>
      <c r="AP1404" s="26"/>
      <c r="AQ1404" s="26"/>
      <c r="AR1404" s="26"/>
      <c r="AS1404" s="26" t="s">
        <v>5242</v>
      </c>
      <c r="AT1404" s="26"/>
      <c r="AU1404" s="26"/>
      <c r="AV1404" s="26"/>
      <c r="AW1404" s="26"/>
      <c r="AX1404" s="26"/>
      <c r="AY1404" s="26"/>
      <c r="AZ1404" s="24" t="s">
        <v>7634</v>
      </c>
      <c r="BA1404" s="24"/>
      <c r="BB1404" s="311"/>
      <c r="BC1404" s="201"/>
      <c r="BD1404" s="209"/>
      <c r="BE1404" s="983">
        <v>1269</v>
      </c>
    </row>
    <row r="1405" spans="1:57" ht="12.95" customHeight="1">
      <c r="A1405" s="395" t="s">
        <v>1186</v>
      </c>
      <c r="B1405" s="524"/>
      <c r="C1405" s="524"/>
      <c r="D1405" s="882">
        <v>210026642</v>
      </c>
      <c r="E1405" s="883" t="s">
        <v>5243</v>
      </c>
      <c r="F1405" s="883"/>
      <c r="G1405" s="524"/>
      <c r="H1405" s="524"/>
      <c r="I1405" s="738" t="s">
        <v>5244</v>
      </c>
      <c r="J1405" s="738" t="s">
        <v>5245</v>
      </c>
      <c r="K1405" s="738" t="s">
        <v>5246</v>
      </c>
      <c r="L1405" s="64" t="s">
        <v>103</v>
      </c>
      <c r="M1405" s="97" t="s">
        <v>4706</v>
      </c>
      <c r="N1405" s="131"/>
      <c r="O1405" s="64" t="s">
        <v>105</v>
      </c>
      <c r="P1405" s="774" t="s">
        <v>106</v>
      </c>
      <c r="Q1405" s="738" t="s">
        <v>107</v>
      </c>
      <c r="R1405" s="398" t="s">
        <v>2149</v>
      </c>
      <c r="S1405" s="884" t="s">
        <v>109</v>
      </c>
      <c r="T1405" s="774" t="s">
        <v>106</v>
      </c>
      <c r="U1405" s="738" t="s">
        <v>121</v>
      </c>
      <c r="V1405" s="738" t="s">
        <v>111</v>
      </c>
      <c r="W1405" s="774">
        <v>60</v>
      </c>
      <c r="X1405" s="738" t="s">
        <v>112</v>
      </c>
      <c r="Y1405" s="774"/>
      <c r="Z1405" s="774"/>
      <c r="AA1405" s="774"/>
      <c r="AB1405" s="506">
        <v>0</v>
      </c>
      <c r="AC1405" s="401">
        <v>90</v>
      </c>
      <c r="AD1405" s="401">
        <v>10</v>
      </c>
      <c r="AE1405" s="885" t="s">
        <v>122</v>
      </c>
      <c r="AF1405" s="738" t="s">
        <v>114</v>
      </c>
      <c r="AG1405" s="745">
        <v>1</v>
      </c>
      <c r="AH1405" s="745">
        <v>1058407.8799999999</v>
      </c>
      <c r="AI1405" s="39">
        <v>0</v>
      </c>
      <c r="AJ1405" s="34">
        <f t="shared" si="76"/>
        <v>0</v>
      </c>
      <c r="AK1405" s="740"/>
      <c r="AL1405" s="741"/>
      <c r="AM1405" s="741"/>
      <c r="AN1405" s="746" t="s">
        <v>115</v>
      </c>
      <c r="AO1405" s="738"/>
      <c r="AP1405" s="738"/>
      <c r="AQ1405" s="738"/>
      <c r="AR1405" s="738"/>
      <c r="AS1405" s="770" t="s">
        <v>5247</v>
      </c>
      <c r="AT1405" s="770"/>
      <c r="AU1405" s="36"/>
      <c r="AV1405" s="770"/>
      <c r="AW1405" s="770"/>
      <c r="AX1405" s="770"/>
      <c r="AY1405" s="770"/>
      <c r="AZ1405" s="395" t="s">
        <v>4555</v>
      </c>
      <c r="BA1405" s="770"/>
      <c r="BB1405" s="254"/>
      <c r="BE1405" s="983">
        <v>1270</v>
      </c>
    </row>
    <row r="1406" spans="1:57" ht="12.95" customHeight="1">
      <c r="A1406" s="395" t="s">
        <v>1186</v>
      </c>
      <c r="B1406" s="260"/>
      <c r="C1406" s="260"/>
      <c r="D1406" s="1084">
        <v>210026642</v>
      </c>
      <c r="E1406" s="429" t="s">
        <v>7635</v>
      </c>
      <c r="F1406" s="429"/>
      <c r="G1406" s="429"/>
      <c r="H1406" s="260"/>
      <c r="I1406" s="738" t="s">
        <v>5244</v>
      </c>
      <c r="J1406" s="738" t="s">
        <v>5245</v>
      </c>
      <c r="K1406" s="738" t="s">
        <v>5246</v>
      </c>
      <c r="L1406" s="60" t="s">
        <v>103</v>
      </c>
      <c r="M1406" s="341"/>
      <c r="N1406" s="61"/>
      <c r="O1406" s="60" t="s">
        <v>105</v>
      </c>
      <c r="P1406" s="774" t="s">
        <v>106</v>
      </c>
      <c r="Q1406" s="738" t="s">
        <v>107</v>
      </c>
      <c r="R1406" s="398" t="s">
        <v>2134</v>
      </c>
      <c r="S1406" s="1085" t="s">
        <v>109</v>
      </c>
      <c r="T1406" s="774" t="s">
        <v>106</v>
      </c>
      <c r="U1406" s="738" t="s">
        <v>121</v>
      </c>
      <c r="V1406" s="738" t="s">
        <v>111</v>
      </c>
      <c r="W1406" s="774">
        <v>60</v>
      </c>
      <c r="X1406" s="738" t="s">
        <v>112</v>
      </c>
      <c r="Y1406" s="774"/>
      <c r="Z1406" s="774"/>
      <c r="AA1406" s="774"/>
      <c r="AB1406" s="398">
        <v>0</v>
      </c>
      <c r="AC1406" s="606">
        <v>90</v>
      </c>
      <c r="AD1406" s="606">
        <v>10</v>
      </c>
      <c r="AE1406" s="885" t="s">
        <v>122</v>
      </c>
      <c r="AF1406" s="738" t="s">
        <v>114</v>
      </c>
      <c r="AG1406" s="745">
        <v>1</v>
      </c>
      <c r="AH1406" s="745">
        <v>1058407.8799999999</v>
      </c>
      <c r="AI1406" s="741">
        <f>AG1406*AH1406</f>
        <v>1058407.8799999999</v>
      </c>
      <c r="AJ1406" s="741">
        <f t="shared" si="76"/>
        <v>1185416.8256000001</v>
      </c>
      <c r="AK1406" s="740"/>
      <c r="AL1406" s="741"/>
      <c r="AM1406" s="741"/>
      <c r="AN1406" s="746" t="s">
        <v>115</v>
      </c>
      <c r="AO1406" s="738"/>
      <c r="AP1406" s="738"/>
      <c r="AQ1406" s="738"/>
      <c r="AR1406" s="738"/>
      <c r="AS1406" s="770" t="s">
        <v>5247</v>
      </c>
      <c r="AT1406" s="770"/>
      <c r="AU1406" s="36"/>
      <c r="AV1406" s="770"/>
      <c r="AW1406" s="770"/>
      <c r="AX1406" s="770"/>
      <c r="AY1406" s="770"/>
      <c r="AZ1406" s="606" t="s">
        <v>7606</v>
      </c>
      <c r="BA1406" s="197"/>
      <c r="BB1406" s="203"/>
      <c r="BC1406" s="201"/>
      <c r="BD1406" s="209"/>
      <c r="BE1406" s="983">
        <v>1271</v>
      </c>
    </row>
    <row r="1407" spans="1:57" ht="12.95" customHeight="1">
      <c r="A1407" s="395" t="s">
        <v>1171</v>
      </c>
      <c r="B1407" s="524"/>
      <c r="C1407" s="524"/>
      <c r="D1407" s="98">
        <v>210014492</v>
      </c>
      <c r="E1407" s="883" t="s">
        <v>5248</v>
      </c>
      <c r="F1407" s="883"/>
      <c r="G1407" s="524"/>
      <c r="H1407" s="524"/>
      <c r="I1407" s="606" t="s">
        <v>5249</v>
      </c>
      <c r="J1407" s="606" t="s">
        <v>5250</v>
      </c>
      <c r="K1407" s="606" t="s">
        <v>5251</v>
      </c>
      <c r="L1407" s="470" t="s">
        <v>103</v>
      </c>
      <c r="M1407" s="217"/>
      <c r="N1407" s="470"/>
      <c r="O1407" s="64" t="s">
        <v>105</v>
      </c>
      <c r="P1407" s="398" t="s">
        <v>106</v>
      </c>
      <c r="Q1407" s="606" t="s">
        <v>107</v>
      </c>
      <c r="R1407" s="398" t="s">
        <v>3118</v>
      </c>
      <c r="S1407" s="470" t="s">
        <v>109</v>
      </c>
      <c r="T1407" s="398" t="s">
        <v>106</v>
      </c>
      <c r="U1407" s="606" t="s">
        <v>121</v>
      </c>
      <c r="V1407" s="606" t="s">
        <v>111</v>
      </c>
      <c r="W1407" s="398">
        <v>60</v>
      </c>
      <c r="X1407" s="606" t="s">
        <v>112</v>
      </c>
      <c r="Y1407" s="398"/>
      <c r="Z1407" s="398"/>
      <c r="AA1407" s="398"/>
      <c r="AB1407" s="506">
        <v>0</v>
      </c>
      <c r="AC1407" s="401">
        <v>90</v>
      </c>
      <c r="AD1407" s="401">
        <v>10</v>
      </c>
      <c r="AE1407" s="737" t="s">
        <v>128</v>
      </c>
      <c r="AF1407" s="738" t="s">
        <v>114</v>
      </c>
      <c r="AG1407" s="610">
        <v>193</v>
      </c>
      <c r="AH1407" s="610">
        <v>247.54</v>
      </c>
      <c r="AI1407" s="39">
        <v>0</v>
      </c>
      <c r="AJ1407" s="34">
        <f t="shared" si="76"/>
        <v>0</v>
      </c>
      <c r="AK1407" s="740"/>
      <c r="AL1407" s="741"/>
      <c r="AM1407" s="741"/>
      <c r="AN1407" s="395" t="s">
        <v>115</v>
      </c>
      <c r="AO1407" s="606"/>
      <c r="AP1407" s="606"/>
      <c r="AQ1407" s="606"/>
      <c r="AR1407" s="606"/>
      <c r="AS1407" s="606" t="s">
        <v>5252</v>
      </c>
      <c r="AT1407" s="606"/>
      <c r="AU1407" s="606"/>
      <c r="AV1407" s="606"/>
      <c r="AW1407" s="606"/>
      <c r="AX1407" s="606"/>
      <c r="AY1407" s="606"/>
      <c r="AZ1407" s="395" t="s">
        <v>104</v>
      </c>
      <c r="BA1407" s="395" t="s">
        <v>104</v>
      </c>
      <c r="BE1407" s="983">
        <v>1272</v>
      </c>
    </row>
    <row r="1408" spans="1:57" ht="12.95" customHeight="1">
      <c r="A1408" s="24" t="s">
        <v>1171</v>
      </c>
      <c r="B1408" s="260"/>
      <c r="C1408" s="260"/>
      <c r="D1408" s="110">
        <v>210014492</v>
      </c>
      <c r="E1408" s="26" t="s">
        <v>7636</v>
      </c>
      <c r="F1408" s="26"/>
      <c r="G1408" s="26"/>
      <c r="H1408" s="260"/>
      <c r="I1408" s="26" t="s">
        <v>5249</v>
      </c>
      <c r="J1408" s="26" t="s">
        <v>5250</v>
      </c>
      <c r="K1408" s="26" t="s">
        <v>5251</v>
      </c>
      <c r="L1408" s="96" t="s">
        <v>103</v>
      </c>
      <c r="M1408" s="28"/>
      <c r="N1408" s="26"/>
      <c r="O1408" s="72" t="s">
        <v>105</v>
      </c>
      <c r="P1408" s="28" t="s">
        <v>106</v>
      </c>
      <c r="Q1408" s="26" t="s">
        <v>107</v>
      </c>
      <c r="R1408" s="28" t="s">
        <v>3118</v>
      </c>
      <c r="S1408" s="26" t="s">
        <v>109</v>
      </c>
      <c r="T1408" s="28" t="s">
        <v>106</v>
      </c>
      <c r="U1408" s="26" t="s">
        <v>121</v>
      </c>
      <c r="V1408" s="26" t="s">
        <v>111</v>
      </c>
      <c r="W1408" s="28">
        <v>60</v>
      </c>
      <c r="X1408" s="26" t="s">
        <v>112</v>
      </c>
      <c r="Y1408" s="28"/>
      <c r="Z1408" s="28"/>
      <c r="AA1408" s="28"/>
      <c r="AB1408" s="398">
        <v>0</v>
      </c>
      <c r="AC1408" s="606">
        <v>90</v>
      </c>
      <c r="AD1408" s="606">
        <v>10</v>
      </c>
      <c r="AE1408" s="31" t="s">
        <v>128</v>
      </c>
      <c r="AF1408" s="26" t="s">
        <v>114</v>
      </c>
      <c r="AG1408" s="31">
        <v>225</v>
      </c>
      <c r="AH1408" s="39">
        <v>247.54</v>
      </c>
      <c r="AI1408" s="741">
        <f>AG1408*AH1408</f>
        <v>55696.5</v>
      </c>
      <c r="AJ1408" s="741">
        <f t="shared" si="76"/>
        <v>62380.080000000009</v>
      </c>
      <c r="AK1408" s="740"/>
      <c r="AL1408" s="741"/>
      <c r="AM1408" s="741"/>
      <c r="AN1408" s="24" t="s">
        <v>115</v>
      </c>
      <c r="AO1408" s="26"/>
      <c r="AP1408" s="26"/>
      <c r="AQ1408" s="26"/>
      <c r="AR1408" s="26"/>
      <c r="AS1408" s="26" t="s">
        <v>5252</v>
      </c>
      <c r="AT1408" s="26"/>
      <c r="AU1408" s="26"/>
      <c r="AV1408" s="26"/>
      <c r="AW1408" s="26"/>
      <c r="AX1408" s="26"/>
      <c r="AY1408" s="26"/>
      <c r="AZ1408" s="24" t="s">
        <v>104</v>
      </c>
      <c r="BA1408" s="24"/>
      <c r="BB1408" s="311"/>
      <c r="BC1408" s="201"/>
      <c r="BD1408" s="209"/>
      <c r="BE1408" s="983">
        <v>1273</v>
      </c>
    </row>
    <row r="1409" spans="1:57" ht="12.95" customHeight="1">
      <c r="A1409" s="1456" t="s">
        <v>978</v>
      </c>
      <c r="B1409" s="1371"/>
      <c r="C1409" s="1371"/>
      <c r="D1409" s="1453">
        <v>230002857</v>
      </c>
      <c r="E1409" s="1408" t="s">
        <v>5253</v>
      </c>
      <c r="F1409" s="1408" t="s">
        <v>5253</v>
      </c>
      <c r="G1409" s="1371"/>
      <c r="H1409" s="1371"/>
      <c r="I1409" s="1393" t="s">
        <v>5254</v>
      </c>
      <c r="J1409" s="1393" t="s">
        <v>5255</v>
      </c>
      <c r="K1409" s="1393" t="s">
        <v>5256</v>
      </c>
      <c r="L1409" s="1393" t="s">
        <v>103</v>
      </c>
      <c r="M1409" s="1440"/>
      <c r="N1409" s="1393"/>
      <c r="O1409" s="1383" t="s">
        <v>105</v>
      </c>
      <c r="P1409" s="1396" t="s">
        <v>106</v>
      </c>
      <c r="Q1409" s="1393" t="s">
        <v>107</v>
      </c>
      <c r="R1409" s="1377" t="s">
        <v>2134</v>
      </c>
      <c r="S1409" s="1393" t="s">
        <v>109</v>
      </c>
      <c r="T1409" s="1396" t="s">
        <v>106</v>
      </c>
      <c r="U1409" s="1393" t="s">
        <v>121</v>
      </c>
      <c r="V1409" s="1393" t="s">
        <v>111</v>
      </c>
      <c r="W1409" s="1396">
        <v>60</v>
      </c>
      <c r="X1409" s="1393" t="s">
        <v>112</v>
      </c>
      <c r="Y1409" s="1396"/>
      <c r="Z1409" s="1396"/>
      <c r="AA1409" s="1396"/>
      <c r="AB1409" s="1377">
        <v>0</v>
      </c>
      <c r="AC1409" s="1375">
        <v>90</v>
      </c>
      <c r="AD1409" s="1375">
        <v>10</v>
      </c>
      <c r="AE1409" s="1454" t="s">
        <v>128</v>
      </c>
      <c r="AF1409" s="1441" t="s">
        <v>114</v>
      </c>
      <c r="AG1409" s="1455">
        <v>3600</v>
      </c>
      <c r="AH1409" s="1455">
        <v>3</v>
      </c>
      <c r="AI1409" s="1916">
        <v>0</v>
      </c>
      <c r="AJ1409" s="1916">
        <v>0</v>
      </c>
      <c r="AK1409" s="1382"/>
      <c r="AL1409" s="1381"/>
      <c r="AM1409" s="1381"/>
      <c r="AN1409" s="1456" t="s">
        <v>115</v>
      </c>
      <c r="AO1409" s="1393"/>
      <c r="AP1409" s="1393"/>
      <c r="AQ1409" s="1393"/>
      <c r="AR1409" s="1393"/>
      <c r="AS1409" s="1393" t="s">
        <v>5257</v>
      </c>
      <c r="AT1409" s="1393"/>
      <c r="AU1409" s="1393"/>
      <c r="AV1409" s="1393"/>
      <c r="AW1409" s="1393"/>
      <c r="AX1409" s="1393"/>
      <c r="AY1409" s="1393"/>
      <c r="AZ1409" s="1383" t="s">
        <v>5005</v>
      </c>
      <c r="BA1409" s="1383" t="s">
        <v>4556</v>
      </c>
      <c r="BD1409" s="1" t="e">
        <f>VLOOKUP($F$2877:$F$3305,$E$17:$BE$2871,53,0)</f>
        <v>#VALUE!</v>
      </c>
      <c r="BE1409" s="979" t="e">
        <f>BD1409+0.5</f>
        <v>#VALUE!</v>
      </c>
    </row>
    <row r="1410" spans="1:57" ht="12.95" customHeight="1">
      <c r="A1410" s="888" t="s">
        <v>978</v>
      </c>
      <c r="B1410" s="524"/>
      <c r="C1410" s="524"/>
      <c r="D1410" s="873">
        <v>230002856</v>
      </c>
      <c r="E1410" s="883" t="s">
        <v>5258</v>
      </c>
      <c r="F1410" s="883"/>
      <c r="G1410" s="524"/>
      <c r="H1410" s="524"/>
      <c r="I1410" s="782" t="s">
        <v>5259</v>
      </c>
      <c r="J1410" s="782" t="s">
        <v>5255</v>
      </c>
      <c r="K1410" s="782" t="s">
        <v>5260</v>
      </c>
      <c r="L1410" s="765" t="s">
        <v>103</v>
      </c>
      <c r="M1410" s="798" t="s">
        <v>104</v>
      </c>
      <c r="N1410" s="765"/>
      <c r="O1410" s="64" t="s">
        <v>105</v>
      </c>
      <c r="P1410" s="766" t="s">
        <v>106</v>
      </c>
      <c r="Q1410" s="782" t="s">
        <v>107</v>
      </c>
      <c r="R1410" s="398" t="s">
        <v>2134</v>
      </c>
      <c r="S1410" s="765" t="s">
        <v>109</v>
      </c>
      <c r="T1410" s="766" t="s">
        <v>106</v>
      </c>
      <c r="U1410" s="782" t="s">
        <v>121</v>
      </c>
      <c r="V1410" s="782" t="s">
        <v>111</v>
      </c>
      <c r="W1410" s="766">
        <v>60</v>
      </c>
      <c r="X1410" s="782" t="s">
        <v>112</v>
      </c>
      <c r="Y1410" s="766"/>
      <c r="Z1410" s="766"/>
      <c r="AA1410" s="766"/>
      <c r="AB1410" s="506">
        <v>0</v>
      </c>
      <c r="AC1410" s="401">
        <v>90</v>
      </c>
      <c r="AD1410" s="401">
        <v>10</v>
      </c>
      <c r="AE1410" s="792" t="s">
        <v>128</v>
      </c>
      <c r="AF1410" s="738" t="s">
        <v>114</v>
      </c>
      <c r="AG1410" s="751">
        <v>1500</v>
      </c>
      <c r="AH1410" s="751">
        <v>25</v>
      </c>
      <c r="AI1410" s="739">
        <v>37500</v>
      </c>
      <c r="AJ1410" s="739">
        <f>AI1410*1.12</f>
        <v>42000.000000000007</v>
      </c>
      <c r="AK1410" s="740"/>
      <c r="AL1410" s="741"/>
      <c r="AM1410" s="741"/>
      <c r="AN1410" s="888" t="s">
        <v>115</v>
      </c>
      <c r="AO1410" s="782"/>
      <c r="AP1410" s="782"/>
      <c r="AQ1410" s="782"/>
      <c r="AR1410" s="782"/>
      <c r="AS1410" s="782" t="s">
        <v>5261</v>
      </c>
      <c r="AT1410" s="782"/>
      <c r="AU1410" s="782"/>
      <c r="AV1410" s="782"/>
      <c r="AW1410" s="782"/>
      <c r="AX1410" s="782"/>
      <c r="AY1410" s="782"/>
      <c r="AZ1410" s="888" t="s">
        <v>104</v>
      </c>
      <c r="BA1410" s="888" t="s">
        <v>104</v>
      </c>
      <c r="BE1410" s="983">
        <v>1275</v>
      </c>
    </row>
    <row r="1411" spans="1:57" ht="12.95" customHeight="1">
      <c r="A1411" s="395" t="s">
        <v>1186</v>
      </c>
      <c r="B1411" s="524"/>
      <c r="C1411" s="524"/>
      <c r="D1411" s="882">
        <v>210026650</v>
      </c>
      <c r="E1411" s="883" t="s">
        <v>5262</v>
      </c>
      <c r="F1411" s="883"/>
      <c r="G1411" s="524"/>
      <c r="H1411" s="524"/>
      <c r="I1411" s="738" t="s">
        <v>5263</v>
      </c>
      <c r="J1411" s="738" t="s">
        <v>5264</v>
      </c>
      <c r="K1411" s="738" t="s">
        <v>5265</v>
      </c>
      <c r="L1411" s="64" t="s">
        <v>103</v>
      </c>
      <c r="M1411" s="97" t="s">
        <v>4706</v>
      </c>
      <c r="N1411" s="131"/>
      <c r="O1411" s="64" t="s">
        <v>105</v>
      </c>
      <c r="P1411" s="774" t="s">
        <v>106</v>
      </c>
      <c r="Q1411" s="738" t="s">
        <v>107</v>
      </c>
      <c r="R1411" s="398" t="s">
        <v>2149</v>
      </c>
      <c r="S1411" s="884" t="s">
        <v>109</v>
      </c>
      <c r="T1411" s="774" t="s">
        <v>106</v>
      </c>
      <c r="U1411" s="738" t="s">
        <v>121</v>
      </c>
      <c r="V1411" s="738" t="s">
        <v>111</v>
      </c>
      <c r="W1411" s="774">
        <v>60</v>
      </c>
      <c r="X1411" s="738" t="s">
        <v>112</v>
      </c>
      <c r="Y1411" s="774"/>
      <c r="Z1411" s="774"/>
      <c r="AA1411" s="774"/>
      <c r="AB1411" s="506">
        <v>0</v>
      </c>
      <c r="AC1411" s="401">
        <v>90</v>
      </c>
      <c r="AD1411" s="401">
        <v>10</v>
      </c>
      <c r="AE1411" s="885" t="s">
        <v>128</v>
      </c>
      <c r="AF1411" s="738" t="s">
        <v>114</v>
      </c>
      <c r="AG1411" s="745">
        <v>4</v>
      </c>
      <c r="AH1411" s="745">
        <v>15867.89</v>
      </c>
      <c r="AI1411" s="39">
        <v>0</v>
      </c>
      <c r="AJ1411" s="34">
        <f>AI1411*1.12</f>
        <v>0</v>
      </c>
      <c r="AK1411" s="740"/>
      <c r="AL1411" s="741"/>
      <c r="AM1411" s="741"/>
      <c r="AN1411" s="746" t="s">
        <v>115</v>
      </c>
      <c r="AO1411" s="738"/>
      <c r="AP1411" s="738"/>
      <c r="AQ1411" s="738"/>
      <c r="AR1411" s="738"/>
      <c r="AS1411" s="770" t="s">
        <v>5266</v>
      </c>
      <c r="AT1411" s="770"/>
      <c r="AU1411" s="36"/>
      <c r="AV1411" s="770"/>
      <c r="AW1411" s="770"/>
      <c r="AX1411" s="770"/>
      <c r="AY1411" s="770"/>
      <c r="AZ1411" s="395" t="s">
        <v>4555</v>
      </c>
      <c r="BA1411" s="770"/>
      <c r="BE1411" s="983">
        <v>1276</v>
      </c>
    </row>
    <row r="1412" spans="1:57" ht="12.95" customHeight="1">
      <c r="A1412" s="395" t="s">
        <v>1186</v>
      </c>
      <c r="B1412" s="260"/>
      <c r="C1412" s="260"/>
      <c r="D1412" s="1084">
        <v>210026650</v>
      </c>
      <c r="E1412" s="429" t="s">
        <v>7637</v>
      </c>
      <c r="F1412" s="429"/>
      <c r="G1412" s="429"/>
      <c r="H1412" s="260"/>
      <c r="I1412" s="738" t="s">
        <v>5263</v>
      </c>
      <c r="J1412" s="738" t="s">
        <v>5264</v>
      </c>
      <c r="K1412" s="738" t="s">
        <v>5265</v>
      </c>
      <c r="L1412" s="60" t="s">
        <v>103</v>
      </c>
      <c r="M1412" s="341"/>
      <c r="N1412" s="61"/>
      <c r="O1412" s="60" t="s">
        <v>105</v>
      </c>
      <c r="P1412" s="774" t="s">
        <v>106</v>
      </c>
      <c r="Q1412" s="738" t="s">
        <v>107</v>
      </c>
      <c r="R1412" s="398" t="s">
        <v>2134</v>
      </c>
      <c r="S1412" s="1085" t="s">
        <v>109</v>
      </c>
      <c r="T1412" s="774" t="s">
        <v>106</v>
      </c>
      <c r="U1412" s="738" t="s">
        <v>121</v>
      </c>
      <c r="V1412" s="738" t="s">
        <v>111</v>
      </c>
      <c r="W1412" s="774">
        <v>60</v>
      </c>
      <c r="X1412" s="738" t="s">
        <v>112</v>
      </c>
      <c r="Y1412" s="774"/>
      <c r="Z1412" s="774"/>
      <c r="AA1412" s="774"/>
      <c r="AB1412" s="398">
        <v>0</v>
      </c>
      <c r="AC1412" s="606">
        <v>90</v>
      </c>
      <c r="AD1412" s="606">
        <v>10</v>
      </c>
      <c r="AE1412" s="885" t="s">
        <v>128</v>
      </c>
      <c r="AF1412" s="738" t="s">
        <v>114</v>
      </c>
      <c r="AG1412" s="745">
        <v>4</v>
      </c>
      <c r="AH1412" s="745">
        <v>15867.89</v>
      </c>
      <c r="AI1412" s="741">
        <f>AG1412*AH1412</f>
        <v>63471.56</v>
      </c>
      <c r="AJ1412" s="741">
        <f>AI1412*1.12</f>
        <v>71088.147200000007</v>
      </c>
      <c r="AK1412" s="740"/>
      <c r="AL1412" s="741"/>
      <c r="AM1412" s="741"/>
      <c r="AN1412" s="746" t="s">
        <v>115</v>
      </c>
      <c r="AO1412" s="738"/>
      <c r="AP1412" s="738"/>
      <c r="AQ1412" s="738"/>
      <c r="AR1412" s="738"/>
      <c r="AS1412" s="770" t="s">
        <v>5266</v>
      </c>
      <c r="AT1412" s="770"/>
      <c r="AU1412" s="36"/>
      <c r="AV1412" s="770"/>
      <c r="AW1412" s="770"/>
      <c r="AX1412" s="770"/>
      <c r="AY1412" s="770"/>
      <c r="AZ1412" s="606" t="s">
        <v>7606</v>
      </c>
      <c r="BA1412" s="197"/>
      <c r="BB1412" s="203"/>
      <c r="BC1412" s="201"/>
      <c r="BD1412" s="209"/>
      <c r="BE1412" s="983">
        <v>1277</v>
      </c>
    </row>
    <row r="1413" spans="1:57" ht="12.95" customHeight="1">
      <c r="A1413" s="398" t="s">
        <v>317</v>
      </c>
      <c r="B1413" s="524"/>
      <c r="C1413" s="524"/>
      <c r="D1413" s="98">
        <v>150002830</v>
      </c>
      <c r="E1413" s="883" t="s">
        <v>5267</v>
      </c>
      <c r="F1413" s="883"/>
      <c r="G1413" s="524"/>
      <c r="H1413" s="524"/>
      <c r="I1413" s="36" t="s">
        <v>5268</v>
      </c>
      <c r="J1413" s="36" t="s">
        <v>5269</v>
      </c>
      <c r="K1413" s="36" t="s">
        <v>5270</v>
      </c>
      <c r="L1413" s="64" t="s">
        <v>103</v>
      </c>
      <c r="M1413" s="217"/>
      <c r="N1413" s="131"/>
      <c r="O1413" s="64" t="s">
        <v>105</v>
      </c>
      <c r="P1413" s="36">
        <v>230000000</v>
      </c>
      <c r="Q1413" s="395" t="s">
        <v>107</v>
      </c>
      <c r="R1413" s="398" t="s">
        <v>2149</v>
      </c>
      <c r="S1413" s="64" t="s">
        <v>109</v>
      </c>
      <c r="T1413" s="36" t="s">
        <v>106</v>
      </c>
      <c r="U1413" s="36" t="s">
        <v>121</v>
      </c>
      <c r="V1413" s="395" t="s">
        <v>111</v>
      </c>
      <c r="W1413" s="36">
        <v>60</v>
      </c>
      <c r="X1413" s="395" t="s">
        <v>112</v>
      </c>
      <c r="Y1413" s="395"/>
      <c r="Z1413" s="395"/>
      <c r="AA1413" s="744"/>
      <c r="AB1413" s="506">
        <v>0</v>
      </c>
      <c r="AC1413" s="401">
        <v>90</v>
      </c>
      <c r="AD1413" s="401">
        <v>10</v>
      </c>
      <c r="AE1413" s="737" t="s">
        <v>128</v>
      </c>
      <c r="AF1413" s="738" t="s">
        <v>114</v>
      </c>
      <c r="AG1413" s="745">
        <v>28</v>
      </c>
      <c r="AH1413" s="745">
        <v>128800</v>
      </c>
      <c r="AI1413" s="905">
        <v>0</v>
      </c>
      <c r="AJ1413" s="905">
        <v>0</v>
      </c>
      <c r="AK1413" s="740"/>
      <c r="AL1413" s="741"/>
      <c r="AM1413" s="741"/>
      <c r="AN1413" s="746" t="s">
        <v>115</v>
      </c>
      <c r="AO1413" s="36"/>
      <c r="AP1413" s="746"/>
      <c r="AQ1413" s="36"/>
      <c r="AR1413" s="36"/>
      <c r="AS1413" s="746" t="s">
        <v>5271</v>
      </c>
      <c r="AT1413" s="36"/>
      <c r="AU1413" s="36"/>
      <c r="AV1413" s="36"/>
      <c r="AW1413" s="36"/>
      <c r="AX1413" s="36"/>
      <c r="AY1413" s="36"/>
      <c r="AZ1413" s="395"/>
      <c r="BA1413" s="395"/>
      <c r="BE1413" s="983">
        <v>1278</v>
      </c>
    </row>
    <row r="1414" spans="1:57" ht="12.95" customHeight="1">
      <c r="A1414" s="621" t="s">
        <v>317</v>
      </c>
      <c r="B1414" s="529"/>
      <c r="C1414" s="529"/>
      <c r="D1414" s="965">
        <v>150002830</v>
      </c>
      <c r="E1414" s="1255" t="s">
        <v>9005</v>
      </c>
      <c r="F1414" s="1255" t="s">
        <v>5267</v>
      </c>
      <c r="G1414" s="529"/>
      <c r="H1414" s="529"/>
      <c r="I1414" s="530" t="s">
        <v>5268</v>
      </c>
      <c r="J1414" s="530" t="s">
        <v>5269</v>
      </c>
      <c r="K1414" s="530" t="s">
        <v>5270</v>
      </c>
      <c r="L1414" s="1262" t="s">
        <v>103</v>
      </c>
      <c r="M1414" s="321"/>
      <c r="N1414" s="530"/>
      <c r="O1414" s="1263" t="s">
        <v>105</v>
      </c>
      <c r="P1414" s="321">
        <v>230000000</v>
      </c>
      <c r="Q1414" s="530" t="s">
        <v>107</v>
      </c>
      <c r="R1414" s="321" t="s">
        <v>1155</v>
      </c>
      <c r="S1414" s="530" t="s">
        <v>109</v>
      </c>
      <c r="T1414" s="321" t="s">
        <v>106</v>
      </c>
      <c r="U1414" s="530" t="s">
        <v>121</v>
      </c>
      <c r="V1414" s="530" t="s">
        <v>111</v>
      </c>
      <c r="W1414" s="321">
        <v>60</v>
      </c>
      <c r="X1414" s="530" t="s">
        <v>112</v>
      </c>
      <c r="Y1414" s="321"/>
      <c r="Z1414" s="321"/>
      <c r="AA1414" s="321"/>
      <c r="AB1414" s="321">
        <v>0</v>
      </c>
      <c r="AC1414" s="530">
        <v>90</v>
      </c>
      <c r="AD1414" s="530">
        <v>10</v>
      </c>
      <c r="AE1414" s="618" t="s">
        <v>128</v>
      </c>
      <c r="AF1414" s="530" t="s">
        <v>114</v>
      </c>
      <c r="AG1414" s="618">
        <v>28</v>
      </c>
      <c r="AH1414" s="960">
        <v>128800</v>
      </c>
      <c r="AI1414" s="620">
        <v>3606400</v>
      </c>
      <c r="AJ1414" s="620">
        <v>4039168.0000000005</v>
      </c>
      <c r="AK1414" s="619"/>
      <c r="AL1414" s="620"/>
      <c r="AM1414" s="620"/>
      <c r="AN1414" s="621" t="s">
        <v>115</v>
      </c>
      <c r="AO1414" s="530"/>
      <c r="AP1414" s="530"/>
      <c r="AQ1414" s="530"/>
      <c r="AR1414" s="530"/>
      <c r="AS1414" s="530" t="s">
        <v>5271</v>
      </c>
      <c r="AT1414" s="530"/>
      <c r="AU1414" s="530"/>
      <c r="AV1414" s="530"/>
      <c r="AW1414" s="530"/>
      <c r="AX1414" s="530"/>
      <c r="AY1414" s="530"/>
      <c r="AZ1414" s="621"/>
      <c r="BA1414" s="621"/>
      <c r="BD1414" s="1" t="e">
        <f>VLOOKUP($F$2877:$F$3305,$E$17:$BE$2871,53,0)</f>
        <v>#VALUE!</v>
      </c>
      <c r="BE1414" s="979" t="e">
        <f>BD1414+0.5</f>
        <v>#VALUE!</v>
      </c>
    </row>
    <row r="1415" spans="1:57" ht="12.95" customHeight="1">
      <c r="A1415" s="395" t="s">
        <v>1186</v>
      </c>
      <c r="B1415" s="524"/>
      <c r="C1415" s="524"/>
      <c r="D1415" s="882">
        <v>210019273</v>
      </c>
      <c r="E1415" s="883" t="s">
        <v>5272</v>
      </c>
      <c r="F1415" s="883"/>
      <c r="G1415" s="524"/>
      <c r="H1415" s="524"/>
      <c r="I1415" s="738" t="s">
        <v>5273</v>
      </c>
      <c r="J1415" s="738" t="s">
        <v>5274</v>
      </c>
      <c r="K1415" s="738" t="s">
        <v>5275</v>
      </c>
      <c r="L1415" s="64" t="s">
        <v>103</v>
      </c>
      <c r="M1415" s="217"/>
      <c r="N1415" s="64"/>
      <c r="O1415" s="64" t="s">
        <v>105</v>
      </c>
      <c r="P1415" s="774" t="s">
        <v>106</v>
      </c>
      <c r="Q1415" s="738" t="s">
        <v>107</v>
      </c>
      <c r="R1415" s="398" t="s">
        <v>2149</v>
      </c>
      <c r="S1415" s="884" t="s">
        <v>109</v>
      </c>
      <c r="T1415" s="774" t="s">
        <v>106</v>
      </c>
      <c r="U1415" s="738" t="s">
        <v>121</v>
      </c>
      <c r="V1415" s="738" t="s">
        <v>111</v>
      </c>
      <c r="W1415" s="774">
        <v>60</v>
      </c>
      <c r="X1415" s="738" t="s">
        <v>112</v>
      </c>
      <c r="Y1415" s="774"/>
      <c r="Z1415" s="774"/>
      <c r="AA1415" s="774"/>
      <c r="AB1415" s="506">
        <v>0</v>
      </c>
      <c r="AC1415" s="401">
        <v>90</v>
      </c>
      <c r="AD1415" s="401">
        <v>10</v>
      </c>
      <c r="AE1415" s="885" t="s">
        <v>128</v>
      </c>
      <c r="AF1415" s="738" t="s">
        <v>114</v>
      </c>
      <c r="AG1415" s="745">
        <v>36</v>
      </c>
      <c r="AH1415" s="745">
        <v>418.55</v>
      </c>
      <c r="AI1415" s="39">
        <v>0</v>
      </c>
      <c r="AJ1415" s="34">
        <f t="shared" ref="AJ1415:AJ1439" si="77">AI1415*1.12</f>
        <v>0</v>
      </c>
      <c r="AK1415" s="740"/>
      <c r="AL1415" s="741"/>
      <c r="AM1415" s="741"/>
      <c r="AN1415" s="746" t="s">
        <v>115</v>
      </c>
      <c r="AO1415" s="738"/>
      <c r="AP1415" s="738"/>
      <c r="AQ1415" s="738"/>
      <c r="AR1415" s="738"/>
      <c r="AS1415" s="770" t="s">
        <v>5276</v>
      </c>
      <c r="AT1415" s="770"/>
      <c r="AU1415" s="36"/>
      <c r="AV1415" s="770"/>
      <c r="AW1415" s="770"/>
      <c r="AX1415" s="770"/>
      <c r="AY1415" s="770"/>
      <c r="AZ1415" s="395" t="s">
        <v>4555</v>
      </c>
      <c r="BA1415" s="770"/>
      <c r="BE1415" s="983">
        <v>1279</v>
      </c>
    </row>
    <row r="1416" spans="1:57" ht="12.95" customHeight="1">
      <c r="A1416" s="395" t="s">
        <v>1186</v>
      </c>
      <c r="B1416" s="260"/>
      <c r="C1416" s="260"/>
      <c r="D1416" s="1084">
        <v>210019273</v>
      </c>
      <c r="E1416" s="429" t="s">
        <v>7638</v>
      </c>
      <c r="F1416" s="429"/>
      <c r="G1416" s="429"/>
      <c r="H1416" s="260"/>
      <c r="I1416" s="738" t="s">
        <v>5273</v>
      </c>
      <c r="J1416" s="738" t="s">
        <v>5274</v>
      </c>
      <c r="K1416" s="738" t="s">
        <v>5275</v>
      </c>
      <c r="L1416" s="60" t="s">
        <v>103</v>
      </c>
      <c r="M1416" s="316"/>
      <c r="N1416" s="60"/>
      <c r="O1416" s="60" t="s">
        <v>105</v>
      </c>
      <c r="P1416" s="774" t="s">
        <v>106</v>
      </c>
      <c r="Q1416" s="738" t="s">
        <v>107</v>
      </c>
      <c r="R1416" s="398" t="s">
        <v>2134</v>
      </c>
      <c r="S1416" s="1085" t="s">
        <v>109</v>
      </c>
      <c r="T1416" s="774" t="s">
        <v>106</v>
      </c>
      <c r="U1416" s="738" t="s">
        <v>121</v>
      </c>
      <c r="V1416" s="738" t="s">
        <v>111</v>
      </c>
      <c r="W1416" s="774">
        <v>60</v>
      </c>
      <c r="X1416" s="738" t="s">
        <v>112</v>
      </c>
      <c r="Y1416" s="774"/>
      <c r="Z1416" s="774"/>
      <c r="AA1416" s="774"/>
      <c r="AB1416" s="398">
        <v>0</v>
      </c>
      <c r="AC1416" s="606">
        <v>90</v>
      </c>
      <c r="AD1416" s="606">
        <v>10</v>
      </c>
      <c r="AE1416" s="885" t="s">
        <v>128</v>
      </c>
      <c r="AF1416" s="738" t="s">
        <v>114</v>
      </c>
      <c r="AG1416" s="745">
        <v>36</v>
      </c>
      <c r="AH1416" s="745">
        <v>418.55</v>
      </c>
      <c r="AI1416" s="741">
        <f>AG1416*AH1416</f>
        <v>15067.800000000001</v>
      </c>
      <c r="AJ1416" s="741">
        <f t="shared" si="77"/>
        <v>16875.936000000002</v>
      </c>
      <c r="AK1416" s="740"/>
      <c r="AL1416" s="741"/>
      <c r="AM1416" s="741"/>
      <c r="AN1416" s="746" t="s">
        <v>115</v>
      </c>
      <c r="AO1416" s="738"/>
      <c r="AP1416" s="738"/>
      <c r="AQ1416" s="738"/>
      <c r="AR1416" s="738"/>
      <c r="AS1416" s="770" t="s">
        <v>5276</v>
      </c>
      <c r="AT1416" s="770"/>
      <c r="AU1416" s="36"/>
      <c r="AV1416" s="770"/>
      <c r="AW1416" s="770"/>
      <c r="AX1416" s="770"/>
      <c r="AY1416" s="770"/>
      <c r="AZ1416" s="606" t="s">
        <v>7606</v>
      </c>
      <c r="BA1416" s="197"/>
      <c r="BB1416" s="203"/>
      <c r="BC1416" s="201"/>
      <c r="BD1416" s="209"/>
      <c r="BE1416" s="983">
        <v>1280</v>
      </c>
    </row>
    <row r="1417" spans="1:57" ht="12.95" customHeight="1">
      <c r="A1417" s="395" t="s">
        <v>1186</v>
      </c>
      <c r="B1417" s="524"/>
      <c r="C1417" s="524"/>
      <c r="D1417" s="882">
        <v>210000994</v>
      </c>
      <c r="E1417" s="883" t="s">
        <v>5277</v>
      </c>
      <c r="F1417" s="883"/>
      <c r="G1417" s="524"/>
      <c r="H1417" s="524"/>
      <c r="I1417" s="738" t="s">
        <v>5278</v>
      </c>
      <c r="J1417" s="738" t="s">
        <v>5274</v>
      </c>
      <c r="K1417" s="738" t="s">
        <v>5279</v>
      </c>
      <c r="L1417" s="64" t="s">
        <v>103</v>
      </c>
      <c r="M1417" s="97" t="s">
        <v>4706</v>
      </c>
      <c r="N1417" s="131"/>
      <c r="O1417" s="64" t="s">
        <v>105</v>
      </c>
      <c r="P1417" s="774" t="s">
        <v>106</v>
      </c>
      <c r="Q1417" s="738" t="s">
        <v>107</v>
      </c>
      <c r="R1417" s="398" t="s">
        <v>2149</v>
      </c>
      <c r="S1417" s="884" t="s">
        <v>109</v>
      </c>
      <c r="T1417" s="774" t="s">
        <v>106</v>
      </c>
      <c r="U1417" s="738" t="s">
        <v>121</v>
      </c>
      <c r="V1417" s="738" t="s">
        <v>111</v>
      </c>
      <c r="W1417" s="774">
        <v>60</v>
      </c>
      <c r="X1417" s="738" t="s">
        <v>112</v>
      </c>
      <c r="Y1417" s="774"/>
      <c r="Z1417" s="774"/>
      <c r="AA1417" s="774"/>
      <c r="AB1417" s="506">
        <v>0</v>
      </c>
      <c r="AC1417" s="401">
        <v>90</v>
      </c>
      <c r="AD1417" s="401">
        <v>10</v>
      </c>
      <c r="AE1417" s="885" t="s">
        <v>128</v>
      </c>
      <c r="AF1417" s="738" t="s">
        <v>114</v>
      </c>
      <c r="AG1417" s="745">
        <v>5</v>
      </c>
      <c r="AH1417" s="745">
        <v>5920.97</v>
      </c>
      <c r="AI1417" s="39">
        <v>0</v>
      </c>
      <c r="AJ1417" s="34">
        <f t="shared" si="77"/>
        <v>0</v>
      </c>
      <c r="AK1417" s="740"/>
      <c r="AL1417" s="741"/>
      <c r="AM1417" s="741"/>
      <c r="AN1417" s="746" t="s">
        <v>115</v>
      </c>
      <c r="AO1417" s="738"/>
      <c r="AP1417" s="738"/>
      <c r="AQ1417" s="738"/>
      <c r="AR1417" s="738"/>
      <c r="AS1417" s="770" t="s">
        <v>5280</v>
      </c>
      <c r="AT1417" s="770"/>
      <c r="AU1417" s="36"/>
      <c r="AV1417" s="770"/>
      <c r="AW1417" s="770"/>
      <c r="AX1417" s="770"/>
      <c r="AY1417" s="770"/>
      <c r="AZ1417" s="395" t="s">
        <v>4555</v>
      </c>
      <c r="BA1417" s="770"/>
      <c r="BE1417" s="983">
        <v>1281</v>
      </c>
    </row>
    <row r="1418" spans="1:57" ht="12.95" customHeight="1">
      <c r="A1418" s="395" t="s">
        <v>1186</v>
      </c>
      <c r="B1418" s="260"/>
      <c r="C1418" s="260"/>
      <c r="D1418" s="1084">
        <v>210000994</v>
      </c>
      <c r="E1418" s="429" t="s">
        <v>7639</v>
      </c>
      <c r="F1418" s="429"/>
      <c r="G1418" s="429"/>
      <c r="H1418" s="260"/>
      <c r="I1418" s="738" t="s">
        <v>5278</v>
      </c>
      <c r="J1418" s="738" t="s">
        <v>5274</v>
      </c>
      <c r="K1418" s="738" t="s">
        <v>5279</v>
      </c>
      <c r="L1418" s="60" t="s">
        <v>103</v>
      </c>
      <c r="M1418" s="341"/>
      <c r="N1418" s="61"/>
      <c r="O1418" s="60" t="s">
        <v>105</v>
      </c>
      <c r="P1418" s="774" t="s">
        <v>106</v>
      </c>
      <c r="Q1418" s="738" t="s">
        <v>107</v>
      </c>
      <c r="R1418" s="398" t="s">
        <v>2134</v>
      </c>
      <c r="S1418" s="1085" t="s">
        <v>109</v>
      </c>
      <c r="T1418" s="774" t="s">
        <v>106</v>
      </c>
      <c r="U1418" s="738" t="s">
        <v>121</v>
      </c>
      <c r="V1418" s="738" t="s">
        <v>111</v>
      </c>
      <c r="W1418" s="774">
        <v>60</v>
      </c>
      <c r="X1418" s="738" t="s">
        <v>112</v>
      </c>
      <c r="Y1418" s="774"/>
      <c r="Z1418" s="774"/>
      <c r="AA1418" s="774"/>
      <c r="AB1418" s="398">
        <v>0</v>
      </c>
      <c r="AC1418" s="606">
        <v>90</v>
      </c>
      <c r="AD1418" s="606">
        <v>10</v>
      </c>
      <c r="AE1418" s="885" t="s">
        <v>128</v>
      </c>
      <c r="AF1418" s="738" t="s">
        <v>114</v>
      </c>
      <c r="AG1418" s="745">
        <v>7</v>
      </c>
      <c r="AH1418" s="745">
        <v>5920.97</v>
      </c>
      <c r="AI1418" s="741">
        <f>AG1418*AH1418</f>
        <v>41446.79</v>
      </c>
      <c r="AJ1418" s="741">
        <f t="shared" si="77"/>
        <v>46420.404800000004</v>
      </c>
      <c r="AK1418" s="740"/>
      <c r="AL1418" s="741"/>
      <c r="AM1418" s="741"/>
      <c r="AN1418" s="746" t="s">
        <v>115</v>
      </c>
      <c r="AO1418" s="738"/>
      <c r="AP1418" s="738"/>
      <c r="AQ1418" s="738"/>
      <c r="AR1418" s="738"/>
      <c r="AS1418" s="770" t="s">
        <v>5280</v>
      </c>
      <c r="AT1418" s="770"/>
      <c r="AU1418" s="36"/>
      <c r="AV1418" s="770"/>
      <c r="AW1418" s="770"/>
      <c r="AX1418" s="770"/>
      <c r="AY1418" s="770"/>
      <c r="AZ1418" s="606" t="s">
        <v>4711</v>
      </c>
      <c r="BA1418" s="197"/>
      <c r="BB1418" s="203"/>
      <c r="BC1418" s="201"/>
      <c r="BD1418" s="209"/>
      <c r="BE1418" s="983">
        <v>1282</v>
      </c>
    </row>
    <row r="1419" spans="1:57" ht="12.95" customHeight="1">
      <c r="A1419" s="395" t="s">
        <v>1186</v>
      </c>
      <c r="B1419" s="524"/>
      <c r="C1419" s="524"/>
      <c r="D1419" s="882">
        <v>210000996</v>
      </c>
      <c r="E1419" s="883" t="s">
        <v>5281</v>
      </c>
      <c r="F1419" s="883"/>
      <c r="G1419" s="524"/>
      <c r="H1419" s="524"/>
      <c r="I1419" s="738" t="s">
        <v>5278</v>
      </c>
      <c r="J1419" s="738" t="s">
        <v>5274</v>
      </c>
      <c r="K1419" s="738" t="s">
        <v>5279</v>
      </c>
      <c r="L1419" s="64" t="s">
        <v>103</v>
      </c>
      <c r="M1419" s="97" t="s">
        <v>4706</v>
      </c>
      <c r="N1419" s="131"/>
      <c r="O1419" s="64" t="s">
        <v>105</v>
      </c>
      <c r="P1419" s="774" t="s">
        <v>106</v>
      </c>
      <c r="Q1419" s="738" t="s">
        <v>107</v>
      </c>
      <c r="R1419" s="398" t="s">
        <v>2149</v>
      </c>
      <c r="S1419" s="884" t="s">
        <v>109</v>
      </c>
      <c r="T1419" s="774" t="s">
        <v>106</v>
      </c>
      <c r="U1419" s="738" t="s">
        <v>121</v>
      </c>
      <c r="V1419" s="738" t="s">
        <v>111</v>
      </c>
      <c r="W1419" s="774">
        <v>60</v>
      </c>
      <c r="X1419" s="738" t="s">
        <v>112</v>
      </c>
      <c r="Y1419" s="774"/>
      <c r="Z1419" s="774"/>
      <c r="AA1419" s="774"/>
      <c r="AB1419" s="506">
        <v>0</v>
      </c>
      <c r="AC1419" s="401">
        <v>90</v>
      </c>
      <c r="AD1419" s="401">
        <v>10</v>
      </c>
      <c r="AE1419" s="885" t="s">
        <v>128</v>
      </c>
      <c r="AF1419" s="738" t="s">
        <v>114</v>
      </c>
      <c r="AG1419" s="745">
        <v>39</v>
      </c>
      <c r="AH1419" s="745">
        <v>512.67999999999995</v>
      </c>
      <c r="AI1419" s="39">
        <v>0</v>
      </c>
      <c r="AJ1419" s="34">
        <f t="shared" si="77"/>
        <v>0</v>
      </c>
      <c r="AK1419" s="740"/>
      <c r="AL1419" s="741"/>
      <c r="AM1419" s="741"/>
      <c r="AN1419" s="746" t="s">
        <v>115</v>
      </c>
      <c r="AO1419" s="738"/>
      <c r="AP1419" s="738"/>
      <c r="AQ1419" s="738"/>
      <c r="AR1419" s="738"/>
      <c r="AS1419" s="770" t="s">
        <v>5282</v>
      </c>
      <c r="AT1419" s="770"/>
      <c r="AU1419" s="36"/>
      <c r="AV1419" s="770"/>
      <c r="AW1419" s="770"/>
      <c r="AX1419" s="770"/>
      <c r="AY1419" s="770"/>
      <c r="AZ1419" s="395" t="s">
        <v>4555</v>
      </c>
      <c r="BA1419" s="770"/>
      <c r="BE1419" s="983">
        <v>1283</v>
      </c>
    </row>
    <row r="1420" spans="1:57" s="201" customFormat="1" ht="13.15" customHeight="1">
      <c r="A1420" s="395" t="s">
        <v>1186</v>
      </c>
      <c r="B1420" s="260"/>
      <c r="C1420" s="260"/>
      <c r="D1420" s="1084">
        <v>210000996</v>
      </c>
      <c r="E1420" s="429" t="s">
        <v>7640</v>
      </c>
      <c r="F1420" s="429"/>
      <c r="G1420" s="429"/>
      <c r="H1420" s="260"/>
      <c r="I1420" s="738" t="s">
        <v>5278</v>
      </c>
      <c r="J1420" s="738" t="s">
        <v>5274</v>
      </c>
      <c r="K1420" s="738" t="s">
        <v>5279</v>
      </c>
      <c r="L1420" s="60" t="s">
        <v>103</v>
      </c>
      <c r="M1420" s="341"/>
      <c r="N1420" s="61"/>
      <c r="O1420" s="60" t="s">
        <v>105</v>
      </c>
      <c r="P1420" s="774" t="s">
        <v>106</v>
      </c>
      <c r="Q1420" s="738" t="s">
        <v>107</v>
      </c>
      <c r="R1420" s="398" t="s">
        <v>2134</v>
      </c>
      <c r="S1420" s="1085" t="s">
        <v>109</v>
      </c>
      <c r="T1420" s="774" t="s">
        <v>106</v>
      </c>
      <c r="U1420" s="738" t="s">
        <v>121</v>
      </c>
      <c r="V1420" s="738" t="s">
        <v>111</v>
      </c>
      <c r="W1420" s="774">
        <v>60</v>
      </c>
      <c r="X1420" s="738" t="s">
        <v>112</v>
      </c>
      <c r="Y1420" s="774"/>
      <c r="Z1420" s="774"/>
      <c r="AA1420" s="774"/>
      <c r="AB1420" s="398">
        <v>0</v>
      </c>
      <c r="AC1420" s="606">
        <v>90</v>
      </c>
      <c r="AD1420" s="606">
        <v>10</v>
      </c>
      <c r="AE1420" s="885" t="s">
        <v>128</v>
      </c>
      <c r="AF1420" s="738" t="s">
        <v>114</v>
      </c>
      <c r="AG1420" s="745">
        <v>39</v>
      </c>
      <c r="AH1420" s="745">
        <v>512.67999999999995</v>
      </c>
      <c r="AI1420" s="741">
        <f>AG1420*AH1420</f>
        <v>19994.519999999997</v>
      </c>
      <c r="AJ1420" s="741">
        <f t="shared" si="77"/>
        <v>22393.862399999998</v>
      </c>
      <c r="AK1420" s="740"/>
      <c r="AL1420" s="741"/>
      <c r="AM1420" s="741"/>
      <c r="AN1420" s="746" t="s">
        <v>115</v>
      </c>
      <c r="AO1420" s="738"/>
      <c r="AP1420" s="738"/>
      <c r="AQ1420" s="738"/>
      <c r="AR1420" s="738"/>
      <c r="AS1420" s="770" t="s">
        <v>5282</v>
      </c>
      <c r="AT1420" s="770"/>
      <c r="AU1420" s="36"/>
      <c r="AV1420" s="770"/>
      <c r="AW1420" s="770"/>
      <c r="AX1420" s="770"/>
      <c r="AY1420" s="770"/>
      <c r="AZ1420" s="606" t="s">
        <v>7606</v>
      </c>
      <c r="BA1420" s="197"/>
      <c r="BB1420" s="203"/>
      <c r="BD1420" s="209"/>
      <c r="BE1420" s="983">
        <v>1284</v>
      </c>
    </row>
    <row r="1421" spans="1:57" ht="12.95" customHeight="1">
      <c r="A1421" s="395" t="s">
        <v>1186</v>
      </c>
      <c r="B1421" s="524"/>
      <c r="C1421" s="524"/>
      <c r="D1421" s="882">
        <v>210019601</v>
      </c>
      <c r="E1421" s="883" t="s">
        <v>5283</v>
      </c>
      <c r="F1421" s="883"/>
      <c r="G1421" s="524"/>
      <c r="H1421" s="524"/>
      <c r="I1421" s="738" t="s">
        <v>5278</v>
      </c>
      <c r="J1421" s="738" t="s">
        <v>5274</v>
      </c>
      <c r="K1421" s="738" t="s">
        <v>5279</v>
      </c>
      <c r="L1421" s="64" t="s">
        <v>103</v>
      </c>
      <c r="M1421" s="97" t="s">
        <v>4706</v>
      </c>
      <c r="N1421" s="131"/>
      <c r="O1421" s="64" t="s">
        <v>105</v>
      </c>
      <c r="P1421" s="774" t="s">
        <v>106</v>
      </c>
      <c r="Q1421" s="738" t="s">
        <v>107</v>
      </c>
      <c r="R1421" s="398" t="s">
        <v>2149</v>
      </c>
      <c r="S1421" s="884" t="s">
        <v>109</v>
      </c>
      <c r="T1421" s="774" t="s">
        <v>106</v>
      </c>
      <c r="U1421" s="738" t="s">
        <v>121</v>
      </c>
      <c r="V1421" s="738" t="s">
        <v>111</v>
      </c>
      <c r="W1421" s="774">
        <v>60</v>
      </c>
      <c r="X1421" s="738" t="s">
        <v>112</v>
      </c>
      <c r="Y1421" s="774"/>
      <c r="Z1421" s="774"/>
      <c r="AA1421" s="774"/>
      <c r="AB1421" s="506">
        <v>0</v>
      </c>
      <c r="AC1421" s="401">
        <v>90</v>
      </c>
      <c r="AD1421" s="401">
        <v>10</v>
      </c>
      <c r="AE1421" s="885" t="s">
        <v>128</v>
      </c>
      <c r="AF1421" s="738" t="s">
        <v>114</v>
      </c>
      <c r="AG1421" s="745">
        <v>6</v>
      </c>
      <c r="AH1421" s="745">
        <v>975</v>
      </c>
      <c r="AI1421" s="39">
        <v>0</v>
      </c>
      <c r="AJ1421" s="34">
        <f t="shared" si="77"/>
        <v>0</v>
      </c>
      <c r="AK1421" s="740"/>
      <c r="AL1421" s="741"/>
      <c r="AM1421" s="741"/>
      <c r="AN1421" s="746" t="s">
        <v>115</v>
      </c>
      <c r="AO1421" s="738"/>
      <c r="AP1421" s="738"/>
      <c r="AQ1421" s="738"/>
      <c r="AR1421" s="738"/>
      <c r="AS1421" s="770" t="s">
        <v>5284</v>
      </c>
      <c r="AT1421" s="770"/>
      <c r="AU1421" s="36"/>
      <c r="AV1421" s="770"/>
      <c r="AW1421" s="770"/>
      <c r="AX1421" s="770"/>
      <c r="AY1421" s="770"/>
      <c r="AZ1421" s="395" t="s">
        <v>4555</v>
      </c>
      <c r="BA1421" s="770"/>
      <c r="BB1421" s="254"/>
      <c r="BE1421" s="983">
        <v>1285</v>
      </c>
    </row>
    <row r="1422" spans="1:57" ht="12.95" customHeight="1">
      <c r="A1422" s="395" t="s">
        <v>1186</v>
      </c>
      <c r="B1422" s="260"/>
      <c r="C1422" s="260"/>
      <c r="D1422" s="1084">
        <v>210019601</v>
      </c>
      <c r="E1422" s="429" t="s">
        <v>7641</v>
      </c>
      <c r="F1422" s="429"/>
      <c r="G1422" s="429"/>
      <c r="H1422" s="260"/>
      <c r="I1422" s="738" t="s">
        <v>5278</v>
      </c>
      <c r="J1422" s="738" t="s">
        <v>5274</v>
      </c>
      <c r="K1422" s="738" t="s">
        <v>5279</v>
      </c>
      <c r="L1422" s="60" t="s">
        <v>103</v>
      </c>
      <c r="M1422" s="341"/>
      <c r="N1422" s="61"/>
      <c r="O1422" s="60" t="s">
        <v>105</v>
      </c>
      <c r="P1422" s="774" t="s">
        <v>106</v>
      </c>
      <c r="Q1422" s="738" t="s">
        <v>107</v>
      </c>
      <c r="R1422" s="398" t="s">
        <v>2134</v>
      </c>
      <c r="S1422" s="1085" t="s">
        <v>109</v>
      </c>
      <c r="T1422" s="774" t="s">
        <v>106</v>
      </c>
      <c r="U1422" s="738" t="s">
        <v>121</v>
      </c>
      <c r="V1422" s="738" t="s">
        <v>111</v>
      </c>
      <c r="W1422" s="774">
        <v>60</v>
      </c>
      <c r="X1422" s="738" t="s">
        <v>112</v>
      </c>
      <c r="Y1422" s="774"/>
      <c r="Z1422" s="774"/>
      <c r="AA1422" s="774"/>
      <c r="AB1422" s="398">
        <v>0</v>
      </c>
      <c r="AC1422" s="606">
        <v>90</v>
      </c>
      <c r="AD1422" s="606">
        <v>10</v>
      </c>
      <c r="AE1422" s="885" t="s">
        <v>128</v>
      </c>
      <c r="AF1422" s="738" t="s">
        <v>114</v>
      </c>
      <c r="AG1422" s="745">
        <v>6</v>
      </c>
      <c r="AH1422" s="745">
        <v>975</v>
      </c>
      <c r="AI1422" s="741">
        <f>AG1422*AH1422</f>
        <v>5850</v>
      </c>
      <c r="AJ1422" s="741">
        <f t="shared" si="77"/>
        <v>6552.0000000000009</v>
      </c>
      <c r="AK1422" s="740"/>
      <c r="AL1422" s="741"/>
      <c r="AM1422" s="741"/>
      <c r="AN1422" s="746" t="s">
        <v>115</v>
      </c>
      <c r="AO1422" s="738"/>
      <c r="AP1422" s="738"/>
      <c r="AQ1422" s="738"/>
      <c r="AR1422" s="738"/>
      <c r="AS1422" s="770" t="s">
        <v>5284</v>
      </c>
      <c r="AT1422" s="770"/>
      <c r="AU1422" s="36"/>
      <c r="AV1422" s="770"/>
      <c r="AW1422" s="770"/>
      <c r="AX1422" s="770"/>
      <c r="AY1422" s="770"/>
      <c r="AZ1422" s="606" t="s">
        <v>7606</v>
      </c>
      <c r="BA1422" s="197"/>
      <c r="BB1422" s="203"/>
      <c r="BC1422" s="201"/>
      <c r="BD1422" s="209"/>
      <c r="BE1422" s="983">
        <v>1286</v>
      </c>
    </row>
    <row r="1423" spans="1:57" ht="12.95" customHeight="1">
      <c r="A1423" s="395" t="s">
        <v>1186</v>
      </c>
      <c r="B1423" s="524"/>
      <c r="C1423" s="524"/>
      <c r="D1423" s="882">
        <v>210019602</v>
      </c>
      <c r="E1423" s="883" t="s">
        <v>5285</v>
      </c>
      <c r="F1423" s="883"/>
      <c r="G1423" s="524"/>
      <c r="H1423" s="524"/>
      <c r="I1423" s="738" t="s">
        <v>5278</v>
      </c>
      <c r="J1423" s="738" t="s">
        <v>5274</v>
      </c>
      <c r="K1423" s="738" t="s">
        <v>5279</v>
      </c>
      <c r="L1423" s="64" t="s">
        <v>103</v>
      </c>
      <c r="M1423" s="97" t="s">
        <v>4706</v>
      </c>
      <c r="N1423" s="131"/>
      <c r="O1423" s="64" t="s">
        <v>105</v>
      </c>
      <c r="P1423" s="774" t="s">
        <v>106</v>
      </c>
      <c r="Q1423" s="738" t="s">
        <v>107</v>
      </c>
      <c r="R1423" s="398" t="s">
        <v>2149</v>
      </c>
      <c r="S1423" s="884" t="s">
        <v>109</v>
      </c>
      <c r="T1423" s="774" t="s">
        <v>106</v>
      </c>
      <c r="U1423" s="738" t="s">
        <v>121</v>
      </c>
      <c r="V1423" s="738" t="s">
        <v>111</v>
      </c>
      <c r="W1423" s="774">
        <v>60</v>
      </c>
      <c r="X1423" s="738" t="s">
        <v>112</v>
      </c>
      <c r="Y1423" s="774"/>
      <c r="Z1423" s="774"/>
      <c r="AA1423" s="774"/>
      <c r="AB1423" s="506">
        <v>0</v>
      </c>
      <c r="AC1423" s="401">
        <v>90</v>
      </c>
      <c r="AD1423" s="401">
        <v>10</v>
      </c>
      <c r="AE1423" s="885" t="s">
        <v>128</v>
      </c>
      <c r="AF1423" s="738" t="s">
        <v>114</v>
      </c>
      <c r="AG1423" s="745">
        <v>6</v>
      </c>
      <c r="AH1423" s="745">
        <v>1041</v>
      </c>
      <c r="AI1423" s="39">
        <v>0</v>
      </c>
      <c r="AJ1423" s="34">
        <f t="shared" si="77"/>
        <v>0</v>
      </c>
      <c r="AK1423" s="740"/>
      <c r="AL1423" s="741"/>
      <c r="AM1423" s="741"/>
      <c r="AN1423" s="746" t="s">
        <v>115</v>
      </c>
      <c r="AO1423" s="738"/>
      <c r="AP1423" s="738"/>
      <c r="AQ1423" s="738"/>
      <c r="AR1423" s="738"/>
      <c r="AS1423" s="770" t="s">
        <v>5286</v>
      </c>
      <c r="AT1423" s="770"/>
      <c r="AU1423" s="36"/>
      <c r="AV1423" s="770"/>
      <c r="AW1423" s="770"/>
      <c r="AX1423" s="770"/>
      <c r="AY1423" s="770"/>
      <c r="AZ1423" s="395" t="s">
        <v>4555</v>
      </c>
      <c r="BA1423" s="770"/>
      <c r="BB1423" s="254"/>
      <c r="BE1423" s="983">
        <v>1287</v>
      </c>
    </row>
    <row r="1424" spans="1:57" ht="12.95" customHeight="1">
      <c r="A1424" s="395" t="s">
        <v>1186</v>
      </c>
      <c r="B1424" s="260"/>
      <c r="C1424" s="260"/>
      <c r="D1424" s="1084">
        <v>210019602</v>
      </c>
      <c r="E1424" s="429" t="s">
        <v>7642</v>
      </c>
      <c r="F1424" s="429"/>
      <c r="G1424" s="429"/>
      <c r="H1424" s="260"/>
      <c r="I1424" s="738" t="s">
        <v>5278</v>
      </c>
      <c r="J1424" s="738" t="s">
        <v>5274</v>
      </c>
      <c r="K1424" s="738" t="s">
        <v>5279</v>
      </c>
      <c r="L1424" s="60" t="s">
        <v>103</v>
      </c>
      <c r="M1424" s="341"/>
      <c r="N1424" s="61"/>
      <c r="O1424" s="60" t="s">
        <v>105</v>
      </c>
      <c r="P1424" s="774" t="s">
        <v>106</v>
      </c>
      <c r="Q1424" s="738" t="s">
        <v>107</v>
      </c>
      <c r="R1424" s="398" t="s">
        <v>2134</v>
      </c>
      <c r="S1424" s="1085" t="s">
        <v>109</v>
      </c>
      <c r="T1424" s="774" t="s">
        <v>106</v>
      </c>
      <c r="U1424" s="738" t="s">
        <v>121</v>
      </c>
      <c r="V1424" s="738" t="s">
        <v>111</v>
      </c>
      <c r="W1424" s="774">
        <v>60</v>
      </c>
      <c r="X1424" s="738" t="s">
        <v>112</v>
      </c>
      <c r="Y1424" s="774"/>
      <c r="Z1424" s="774"/>
      <c r="AA1424" s="774"/>
      <c r="AB1424" s="398">
        <v>0</v>
      </c>
      <c r="AC1424" s="606">
        <v>90</v>
      </c>
      <c r="AD1424" s="606">
        <v>10</v>
      </c>
      <c r="AE1424" s="885" t="s">
        <v>128</v>
      </c>
      <c r="AF1424" s="738" t="s">
        <v>114</v>
      </c>
      <c r="AG1424" s="745">
        <v>6</v>
      </c>
      <c r="AH1424" s="745">
        <v>1041</v>
      </c>
      <c r="AI1424" s="741">
        <f>AG1424*AH1424</f>
        <v>6246</v>
      </c>
      <c r="AJ1424" s="741">
        <f t="shared" si="77"/>
        <v>6995.52</v>
      </c>
      <c r="AK1424" s="740"/>
      <c r="AL1424" s="741"/>
      <c r="AM1424" s="741"/>
      <c r="AN1424" s="746" t="s">
        <v>115</v>
      </c>
      <c r="AO1424" s="738"/>
      <c r="AP1424" s="738"/>
      <c r="AQ1424" s="738"/>
      <c r="AR1424" s="738"/>
      <c r="AS1424" s="770" t="s">
        <v>5286</v>
      </c>
      <c r="AT1424" s="770"/>
      <c r="AU1424" s="36"/>
      <c r="AV1424" s="770"/>
      <c r="AW1424" s="770"/>
      <c r="AX1424" s="770"/>
      <c r="AY1424" s="770"/>
      <c r="AZ1424" s="606" t="s">
        <v>7606</v>
      </c>
      <c r="BA1424" s="197"/>
      <c r="BB1424" s="203"/>
      <c r="BC1424" s="201"/>
      <c r="BD1424" s="209"/>
      <c r="BE1424" s="983">
        <v>1288</v>
      </c>
    </row>
    <row r="1425" spans="1:57" ht="12.95" customHeight="1">
      <c r="A1425" s="395" t="s">
        <v>1186</v>
      </c>
      <c r="B1425" s="524"/>
      <c r="C1425" s="524"/>
      <c r="D1425" s="882">
        <v>210023091</v>
      </c>
      <c r="E1425" s="883" t="s">
        <v>5287</v>
      </c>
      <c r="F1425" s="883"/>
      <c r="G1425" s="524"/>
      <c r="H1425" s="524"/>
      <c r="I1425" s="738" t="s">
        <v>5278</v>
      </c>
      <c r="J1425" s="738" t="s">
        <v>5274</v>
      </c>
      <c r="K1425" s="738" t="s">
        <v>5279</v>
      </c>
      <c r="L1425" s="64" t="s">
        <v>103</v>
      </c>
      <c r="M1425" s="97" t="s">
        <v>4706</v>
      </c>
      <c r="N1425" s="131"/>
      <c r="O1425" s="64" t="s">
        <v>105</v>
      </c>
      <c r="P1425" s="774" t="s">
        <v>106</v>
      </c>
      <c r="Q1425" s="738" t="s">
        <v>107</v>
      </c>
      <c r="R1425" s="398" t="s">
        <v>2149</v>
      </c>
      <c r="S1425" s="884" t="s">
        <v>109</v>
      </c>
      <c r="T1425" s="774" t="s">
        <v>106</v>
      </c>
      <c r="U1425" s="738" t="s">
        <v>121</v>
      </c>
      <c r="V1425" s="738" t="s">
        <v>111</v>
      </c>
      <c r="W1425" s="774">
        <v>60</v>
      </c>
      <c r="X1425" s="738" t="s">
        <v>112</v>
      </c>
      <c r="Y1425" s="774"/>
      <c r="Z1425" s="774"/>
      <c r="AA1425" s="774"/>
      <c r="AB1425" s="506">
        <v>0</v>
      </c>
      <c r="AC1425" s="401">
        <v>90</v>
      </c>
      <c r="AD1425" s="401">
        <v>10</v>
      </c>
      <c r="AE1425" s="885" t="s">
        <v>128</v>
      </c>
      <c r="AF1425" s="738" t="s">
        <v>114</v>
      </c>
      <c r="AG1425" s="745">
        <v>16</v>
      </c>
      <c r="AH1425" s="745">
        <v>2116.67</v>
      </c>
      <c r="AI1425" s="39">
        <v>0</v>
      </c>
      <c r="AJ1425" s="34">
        <f t="shared" si="77"/>
        <v>0</v>
      </c>
      <c r="AK1425" s="740"/>
      <c r="AL1425" s="741"/>
      <c r="AM1425" s="741"/>
      <c r="AN1425" s="746" t="s">
        <v>115</v>
      </c>
      <c r="AO1425" s="738"/>
      <c r="AP1425" s="738"/>
      <c r="AQ1425" s="738"/>
      <c r="AR1425" s="738"/>
      <c r="AS1425" s="770" t="s">
        <v>5288</v>
      </c>
      <c r="AT1425" s="770"/>
      <c r="AU1425" s="36"/>
      <c r="AV1425" s="770"/>
      <c r="AW1425" s="770"/>
      <c r="AX1425" s="770"/>
      <c r="AY1425" s="770"/>
      <c r="AZ1425" s="395" t="s">
        <v>4555</v>
      </c>
      <c r="BA1425" s="770"/>
      <c r="BB1425" s="254"/>
      <c r="BE1425" s="983">
        <v>1289</v>
      </c>
    </row>
    <row r="1426" spans="1:57" ht="12.95" customHeight="1">
      <c r="A1426" s="395" t="s">
        <v>1186</v>
      </c>
      <c r="B1426" s="260"/>
      <c r="C1426" s="260"/>
      <c r="D1426" s="1084">
        <v>210023091</v>
      </c>
      <c r="E1426" s="429" t="s">
        <v>7643</v>
      </c>
      <c r="F1426" s="429"/>
      <c r="G1426" s="429"/>
      <c r="H1426" s="260"/>
      <c r="I1426" s="738" t="s">
        <v>5278</v>
      </c>
      <c r="J1426" s="738" t="s">
        <v>5274</v>
      </c>
      <c r="K1426" s="738" t="s">
        <v>5279</v>
      </c>
      <c r="L1426" s="60" t="s">
        <v>103</v>
      </c>
      <c r="M1426" s="341"/>
      <c r="N1426" s="61"/>
      <c r="O1426" s="60" t="s">
        <v>105</v>
      </c>
      <c r="P1426" s="774" t="s">
        <v>106</v>
      </c>
      <c r="Q1426" s="738" t="s">
        <v>107</v>
      </c>
      <c r="R1426" s="398" t="s">
        <v>2134</v>
      </c>
      <c r="S1426" s="1085" t="s">
        <v>109</v>
      </c>
      <c r="T1426" s="774" t="s">
        <v>106</v>
      </c>
      <c r="U1426" s="738" t="s">
        <v>121</v>
      </c>
      <c r="V1426" s="738" t="s">
        <v>111</v>
      </c>
      <c r="W1426" s="774">
        <v>60</v>
      </c>
      <c r="X1426" s="738" t="s">
        <v>112</v>
      </c>
      <c r="Y1426" s="774"/>
      <c r="Z1426" s="774"/>
      <c r="AA1426" s="774"/>
      <c r="AB1426" s="398">
        <v>0</v>
      </c>
      <c r="AC1426" s="606">
        <v>90</v>
      </c>
      <c r="AD1426" s="606">
        <v>10</v>
      </c>
      <c r="AE1426" s="885" t="s">
        <v>128</v>
      </c>
      <c r="AF1426" s="738" t="s">
        <v>114</v>
      </c>
      <c r="AG1426" s="745">
        <v>16</v>
      </c>
      <c r="AH1426" s="745">
        <v>2116.67</v>
      </c>
      <c r="AI1426" s="741">
        <f>AG1426*AH1426</f>
        <v>33866.720000000001</v>
      </c>
      <c r="AJ1426" s="741">
        <f t="shared" si="77"/>
        <v>37930.726400000007</v>
      </c>
      <c r="AK1426" s="740"/>
      <c r="AL1426" s="741"/>
      <c r="AM1426" s="741"/>
      <c r="AN1426" s="746" t="s">
        <v>115</v>
      </c>
      <c r="AO1426" s="738"/>
      <c r="AP1426" s="738"/>
      <c r="AQ1426" s="738"/>
      <c r="AR1426" s="738"/>
      <c r="AS1426" s="770" t="s">
        <v>5288</v>
      </c>
      <c r="AT1426" s="770"/>
      <c r="AU1426" s="36"/>
      <c r="AV1426" s="770"/>
      <c r="AW1426" s="770"/>
      <c r="AX1426" s="770"/>
      <c r="AY1426" s="770"/>
      <c r="AZ1426" s="606" t="s">
        <v>7606</v>
      </c>
      <c r="BA1426" s="197"/>
      <c r="BB1426" s="203"/>
      <c r="BC1426" s="201"/>
      <c r="BD1426" s="209"/>
      <c r="BE1426" s="983">
        <v>1290</v>
      </c>
    </row>
    <row r="1427" spans="1:57" ht="12.95" customHeight="1">
      <c r="A1427" s="395" t="s">
        <v>1186</v>
      </c>
      <c r="B1427" s="524"/>
      <c r="C1427" s="524"/>
      <c r="D1427" s="882">
        <v>210019589</v>
      </c>
      <c r="E1427" s="883" t="s">
        <v>5289</v>
      </c>
      <c r="F1427" s="883"/>
      <c r="G1427" s="524"/>
      <c r="H1427" s="524"/>
      <c r="I1427" s="738" t="s">
        <v>5290</v>
      </c>
      <c r="J1427" s="738" t="s">
        <v>5274</v>
      </c>
      <c r="K1427" s="738" t="s">
        <v>198</v>
      </c>
      <c r="L1427" s="64" t="s">
        <v>103</v>
      </c>
      <c r="M1427" s="97" t="s">
        <v>4706</v>
      </c>
      <c r="N1427" s="131"/>
      <c r="O1427" s="64" t="s">
        <v>105</v>
      </c>
      <c r="P1427" s="774" t="s">
        <v>106</v>
      </c>
      <c r="Q1427" s="738" t="s">
        <v>107</v>
      </c>
      <c r="R1427" s="398" t="s">
        <v>2149</v>
      </c>
      <c r="S1427" s="884" t="s">
        <v>109</v>
      </c>
      <c r="T1427" s="774" t="s">
        <v>106</v>
      </c>
      <c r="U1427" s="738" t="s">
        <v>121</v>
      </c>
      <c r="V1427" s="738" t="s">
        <v>111</v>
      </c>
      <c r="W1427" s="774">
        <v>60</v>
      </c>
      <c r="X1427" s="738" t="s">
        <v>112</v>
      </c>
      <c r="Y1427" s="774"/>
      <c r="Z1427" s="774"/>
      <c r="AA1427" s="774"/>
      <c r="AB1427" s="506">
        <v>0</v>
      </c>
      <c r="AC1427" s="401">
        <v>90</v>
      </c>
      <c r="AD1427" s="401">
        <v>10</v>
      </c>
      <c r="AE1427" s="885" t="s">
        <v>128</v>
      </c>
      <c r="AF1427" s="738" t="s">
        <v>114</v>
      </c>
      <c r="AG1427" s="745">
        <v>15</v>
      </c>
      <c r="AH1427" s="745">
        <v>794.3</v>
      </c>
      <c r="AI1427" s="39">
        <v>0</v>
      </c>
      <c r="AJ1427" s="34">
        <f t="shared" si="77"/>
        <v>0</v>
      </c>
      <c r="AK1427" s="740"/>
      <c r="AL1427" s="741"/>
      <c r="AM1427" s="741"/>
      <c r="AN1427" s="746" t="s">
        <v>115</v>
      </c>
      <c r="AO1427" s="738"/>
      <c r="AP1427" s="738"/>
      <c r="AQ1427" s="738"/>
      <c r="AR1427" s="738"/>
      <c r="AS1427" s="770" t="s">
        <v>5288</v>
      </c>
      <c r="AT1427" s="770"/>
      <c r="AU1427" s="36"/>
      <c r="AV1427" s="770"/>
      <c r="AW1427" s="770"/>
      <c r="AX1427" s="770"/>
      <c r="AY1427" s="770"/>
      <c r="AZ1427" s="395" t="s">
        <v>4555</v>
      </c>
      <c r="BA1427" s="770"/>
      <c r="BB1427" s="254"/>
      <c r="BE1427" s="983">
        <v>1291</v>
      </c>
    </row>
    <row r="1428" spans="1:57" ht="12.95" customHeight="1">
      <c r="A1428" s="395" t="s">
        <v>1186</v>
      </c>
      <c r="B1428" s="260"/>
      <c r="C1428" s="260"/>
      <c r="D1428" s="1084">
        <v>210019589</v>
      </c>
      <c r="E1428" s="429" t="s">
        <v>7644</v>
      </c>
      <c r="F1428" s="429"/>
      <c r="G1428" s="429"/>
      <c r="H1428" s="260"/>
      <c r="I1428" s="738" t="s">
        <v>5290</v>
      </c>
      <c r="J1428" s="738" t="s">
        <v>5274</v>
      </c>
      <c r="K1428" s="738" t="s">
        <v>198</v>
      </c>
      <c r="L1428" s="60" t="s">
        <v>103</v>
      </c>
      <c r="M1428" s="341"/>
      <c r="N1428" s="61"/>
      <c r="O1428" s="60" t="s">
        <v>105</v>
      </c>
      <c r="P1428" s="774" t="s">
        <v>106</v>
      </c>
      <c r="Q1428" s="738" t="s">
        <v>107</v>
      </c>
      <c r="R1428" s="398" t="s">
        <v>2134</v>
      </c>
      <c r="S1428" s="1085" t="s">
        <v>109</v>
      </c>
      <c r="T1428" s="774" t="s">
        <v>106</v>
      </c>
      <c r="U1428" s="738" t="s">
        <v>121</v>
      </c>
      <c r="V1428" s="738" t="s">
        <v>111</v>
      </c>
      <c r="W1428" s="774">
        <v>60</v>
      </c>
      <c r="X1428" s="738" t="s">
        <v>112</v>
      </c>
      <c r="Y1428" s="774"/>
      <c r="Z1428" s="774"/>
      <c r="AA1428" s="774"/>
      <c r="AB1428" s="398">
        <v>0</v>
      </c>
      <c r="AC1428" s="606">
        <v>90</v>
      </c>
      <c r="AD1428" s="606">
        <v>10</v>
      </c>
      <c r="AE1428" s="885" t="s">
        <v>128</v>
      </c>
      <c r="AF1428" s="738" t="s">
        <v>114</v>
      </c>
      <c r="AG1428" s="745">
        <v>15</v>
      </c>
      <c r="AH1428" s="745">
        <v>794.3</v>
      </c>
      <c r="AI1428" s="741">
        <f>AG1428*AH1428</f>
        <v>11914.5</v>
      </c>
      <c r="AJ1428" s="741">
        <f t="shared" si="77"/>
        <v>13344.240000000002</v>
      </c>
      <c r="AK1428" s="740"/>
      <c r="AL1428" s="741"/>
      <c r="AM1428" s="741"/>
      <c r="AN1428" s="746" t="s">
        <v>115</v>
      </c>
      <c r="AO1428" s="738"/>
      <c r="AP1428" s="738"/>
      <c r="AQ1428" s="738"/>
      <c r="AR1428" s="738"/>
      <c r="AS1428" s="770" t="s">
        <v>5288</v>
      </c>
      <c r="AT1428" s="770"/>
      <c r="AU1428" s="36"/>
      <c r="AV1428" s="770"/>
      <c r="AW1428" s="770"/>
      <c r="AX1428" s="770"/>
      <c r="AY1428" s="770"/>
      <c r="AZ1428" s="606" t="s">
        <v>7606</v>
      </c>
      <c r="BA1428" s="197"/>
      <c r="BB1428" s="203"/>
      <c r="BC1428" s="201"/>
      <c r="BD1428" s="209"/>
      <c r="BE1428" s="983">
        <v>1292</v>
      </c>
    </row>
    <row r="1429" spans="1:57" ht="12.95" customHeight="1">
      <c r="A1429" s="395" t="s">
        <v>1186</v>
      </c>
      <c r="B1429" s="524"/>
      <c r="C1429" s="524"/>
      <c r="D1429" s="882">
        <v>210023370</v>
      </c>
      <c r="E1429" s="883" t="s">
        <v>5291</v>
      </c>
      <c r="F1429" s="883"/>
      <c r="G1429" s="524"/>
      <c r="H1429" s="524"/>
      <c r="I1429" s="738" t="s">
        <v>5290</v>
      </c>
      <c r="J1429" s="738" t="s">
        <v>5274</v>
      </c>
      <c r="K1429" s="738" t="s">
        <v>198</v>
      </c>
      <c r="L1429" s="64" t="s">
        <v>103</v>
      </c>
      <c r="M1429" s="97" t="s">
        <v>4706</v>
      </c>
      <c r="N1429" s="131"/>
      <c r="O1429" s="64" t="s">
        <v>105</v>
      </c>
      <c r="P1429" s="774" t="s">
        <v>106</v>
      </c>
      <c r="Q1429" s="738" t="s">
        <v>107</v>
      </c>
      <c r="R1429" s="398" t="s">
        <v>2149</v>
      </c>
      <c r="S1429" s="884" t="s">
        <v>109</v>
      </c>
      <c r="T1429" s="774" t="s">
        <v>106</v>
      </c>
      <c r="U1429" s="738" t="s">
        <v>121</v>
      </c>
      <c r="V1429" s="738" t="s">
        <v>111</v>
      </c>
      <c r="W1429" s="774">
        <v>60</v>
      </c>
      <c r="X1429" s="738" t="s">
        <v>112</v>
      </c>
      <c r="Y1429" s="774"/>
      <c r="Z1429" s="774"/>
      <c r="AA1429" s="774"/>
      <c r="AB1429" s="506">
        <v>0</v>
      </c>
      <c r="AC1429" s="401">
        <v>90</v>
      </c>
      <c r="AD1429" s="401">
        <v>10</v>
      </c>
      <c r="AE1429" s="885" t="s">
        <v>128</v>
      </c>
      <c r="AF1429" s="738" t="s">
        <v>114</v>
      </c>
      <c r="AG1429" s="745">
        <v>12</v>
      </c>
      <c r="AH1429" s="745">
        <v>9613.9500000000007</v>
      </c>
      <c r="AI1429" s="39">
        <v>0</v>
      </c>
      <c r="AJ1429" s="34">
        <f t="shared" si="77"/>
        <v>0</v>
      </c>
      <c r="AK1429" s="740"/>
      <c r="AL1429" s="741"/>
      <c r="AM1429" s="741"/>
      <c r="AN1429" s="746" t="s">
        <v>115</v>
      </c>
      <c r="AO1429" s="738"/>
      <c r="AP1429" s="738"/>
      <c r="AQ1429" s="738"/>
      <c r="AR1429" s="738"/>
      <c r="AS1429" s="770" t="s">
        <v>5292</v>
      </c>
      <c r="AT1429" s="770"/>
      <c r="AU1429" s="36"/>
      <c r="AV1429" s="770"/>
      <c r="AW1429" s="770"/>
      <c r="AX1429" s="770"/>
      <c r="AY1429" s="770"/>
      <c r="AZ1429" s="395" t="s">
        <v>4555</v>
      </c>
      <c r="BA1429" s="770"/>
      <c r="BB1429" s="254"/>
      <c r="BE1429" s="983">
        <v>1293</v>
      </c>
    </row>
    <row r="1430" spans="1:57" ht="12.95" customHeight="1">
      <c r="A1430" s="395" t="s">
        <v>1186</v>
      </c>
      <c r="B1430" s="260"/>
      <c r="C1430" s="260"/>
      <c r="D1430" s="1084">
        <v>210023370</v>
      </c>
      <c r="E1430" s="429" t="s">
        <v>7645</v>
      </c>
      <c r="F1430" s="429"/>
      <c r="G1430" s="429"/>
      <c r="H1430" s="260"/>
      <c r="I1430" s="738" t="s">
        <v>5290</v>
      </c>
      <c r="J1430" s="738" t="s">
        <v>5274</v>
      </c>
      <c r="K1430" s="738" t="s">
        <v>198</v>
      </c>
      <c r="L1430" s="60" t="s">
        <v>103</v>
      </c>
      <c r="M1430" s="341"/>
      <c r="N1430" s="61"/>
      <c r="O1430" s="60" t="s">
        <v>105</v>
      </c>
      <c r="P1430" s="774" t="s">
        <v>106</v>
      </c>
      <c r="Q1430" s="738" t="s">
        <v>107</v>
      </c>
      <c r="R1430" s="398" t="s">
        <v>2134</v>
      </c>
      <c r="S1430" s="1085" t="s">
        <v>109</v>
      </c>
      <c r="T1430" s="774" t="s">
        <v>106</v>
      </c>
      <c r="U1430" s="738" t="s">
        <v>121</v>
      </c>
      <c r="V1430" s="738" t="s">
        <v>111</v>
      </c>
      <c r="W1430" s="774">
        <v>60</v>
      </c>
      <c r="X1430" s="738" t="s">
        <v>112</v>
      </c>
      <c r="Y1430" s="774"/>
      <c r="Z1430" s="774"/>
      <c r="AA1430" s="774"/>
      <c r="AB1430" s="398">
        <v>0</v>
      </c>
      <c r="AC1430" s="606">
        <v>90</v>
      </c>
      <c r="AD1430" s="606">
        <v>10</v>
      </c>
      <c r="AE1430" s="885" t="s">
        <v>128</v>
      </c>
      <c r="AF1430" s="738" t="s">
        <v>114</v>
      </c>
      <c r="AG1430" s="745">
        <v>12</v>
      </c>
      <c r="AH1430" s="745">
        <v>9613.9500000000007</v>
      </c>
      <c r="AI1430" s="741">
        <f>AG1430*AH1430</f>
        <v>115367.40000000001</v>
      </c>
      <c r="AJ1430" s="741">
        <f t="shared" si="77"/>
        <v>129211.48800000003</v>
      </c>
      <c r="AK1430" s="740"/>
      <c r="AL1430" s="741"/>
      <c r="AM1430" s="741"/>
      <c r="AN1430" s="746" t="s">
        <v>115</v>
      </c>
      <c r="AO1430" s="738"/>
      <c r="AP1430" s="738"/>
      <c r="AQ1430" s="738"/>
      <c r="AR1430" s="738"/>
      <c r="AS1430" s="770" t="s">
        <v>5292</v>
      </c>
      <c r="AT1430" s="770"/>
      <c r="AU1430" s="36"/>
      <c r="AV1430" s="770"/>
      <c r="AW1430" s="770"/>
      <c r="AX1430" s="770"/>
      <c r="AY1430" s="770"/>
      <c r="AZ1430" s="606" t="s">
        <v>7606</v>
      </c>
      <c r="BA1430" s="197"/>
      <c r="BB1430" s="203"/>
      <c r="BC1430" s="201"/>
      <c r="BD1430" s="209"/>
      <c r="BE1430" s="983">
        <v>1294</v>
      </c>
    </row>
    <row r="1431" spans="1:57" ht="12.95" customHeight="1">
      <c r="A1431" s="395" t="s">
        <v>1186</v>
      </c>
      <c r="B1431" s="524"/>
      <c r="C1431" s="524"/>
      <c r="D1431" s="882">
        <v>210025011</v>
      </c>
      <c r="E1431" s="883" t="s">
        <v>5293</v>
      </c>
      <c r="F1431" s="883"/>
      <c r="G1431" s="524"/>
      <c r="H1431" s="524"/>
      <c r="I1431" s="738" t="s">
        <v>5290</v>
      </c>
      <c r="J1431" s="738" t="s">
        <v>5274</v>
      </c>
      <c r="K1431" s="738" t="s">
        <v>198</v>
      </c>
      <c r="L1431" s="64" t="s">
        <v>103</v>
      </c>
      <c r="M1431" s="97" t="s">
        <v>4706</v>
      </c>
      <c r="N1431" s="131"/>
      <c r="O1431" s="64" t="s">
        <v>105</v>
      </c>
      <c r="P1431" s="774" t="s">
        <v>106</v>
      </c>
      <c r="Q1431" s="738" t="s">
        <v>107</v>
      </c>
      <c r="R1431" s="398" t="s">
        <v>2149</v>
      </c>
      <c r="S1431" s="884" t="s">
        <v>109</v>
      </c>
      <c r="T1431" s="774" t="s">
        <v>106</v>
      </c>
      <c r="U1431" s="738" t="s">
        <v>121</v>
      </c>
      <c r="V1431" s="738" t="s">
        <v>111</v>
      </c>
      <c r="W1431" s="774">
        <v>60</v>
      </c>
      <c r="X1431" s="738" t="s">
        <v>112</v>
      </c>
      <c r="Y1431" s="774"/>
      <c r="Z1431" s="774"/>
      <c r="AA1431" s="774"/>
      <c r="AB1431" s="506">
        <v>0</v>
      </c>
      <c r="AC1431" s="401">
        <v>90</v>
      </c>
      <c r="AD1431" s="401">
        <v>10</v>
      </c>
      <c r="AE1431" s="885" t="s">
        <v>128</v>
      </c>
      <c r="AF1431" s="738" t="s">
        <v>114</v>
      </c>
      <c r="AG1431" s="745">
        <v>4</v>
      </c>
      <c r="AH1431" s="745">
        <v>23646.53</v>
      </c>
      <c r="AI1431" s="39">
        <v>0</v>
      </c>
      <c r="AJ1431" s="34">
        <f t="shared" si="77"/>
        <v>0</v>
      </c>
      <c r="AK1431" s="740"/>
      <c r="AL1431" s="741"/>
      <c r="AM1431" s="741"/>
      <c r="AN1431" s="746" t="s">
        <v>115</v>
      </c>
      <c r="AO1431" s="738"/>
      <c r="AP1431" s="738"/>
      <c r="AQ1431" s="738"/>
      <c r="AR1431" s="738"/>
      <c r="AS1431" s="770" t="s">
        <v>5294</v>
      </c>
      <c r="AT1431" s="770"/>
      <c r="AU1431" s="36"/>
      <c r="AV1431" s="770"/>
      <c r="AW1431" s="770"/>
      <c r="AX1431" s="770"/>
      <c r="AY1431" s="770"/>
      <c r="AZ1431" s="395" t="s">
        <v>4555</v>
      </c>
      <c r="BA1431" s="770"/>
      <c r="BB1431" s="254"/>
      <c r="BE1431" s="983">
        <v>1295</v>
      </c>
    </row>
    <row r="1432" spans="1:57" ht="12.95" customHeight="1">
      <c r="A1432" s="395" t="s">
        <v>1186</v>
      </c>
      <c r="B1432" s="260"/>
      <c r="C1432" s="260"/>
      <c r="D1432" s="1084">
        <v>210025011</v>
      </c>
      <c r="E1432" s="429" t="s">
        <v>7646</v>
      </c>
      <c r="F1432" s="429"/>
      <c r="G1432" s="429"/>
      <c r="H1432" s="260"/>
      <c r="I1432" s="738" t="s">
        <v>5290</v>
      </c>
      <c r="J1432" s="738" t="s">
        <v>5274</v>
      </c>
      <c r="K1432" s="738" t="s">
        <v>198</v>
      </c>
      <c r="L1432" s="60" t="s">
        <v>103</v>
      </c>
      <c r="M1432" s="341"/>
      <c r="N1432" s="61"/>
      <c r="O1432" s="60" t="s">
        <v>105</v>
      </c>
      <c r="P1432" s="774" t="s">
        <v>106</v>
      </c>
      <c r="Q1432" s="738" t="s">
        <v>107</v>
      </c>
      <c r="R1432" s="398" t="s">
        <v>2134</v>
      </c>
      <c r="S1432" s="1085" t="s">
        <v>109</v>
      </c>
      <c r="T1432" s="774" t="s">
        <v>106</v>
      </c>
      <c r="U1432" s="738" t="s">
        <v>121</v>
      </c>
      <c r="V1432" s="738" t="s">
        <v>111</v>
      </c>
      <c r="W1432" s="774">
        <v>60</v>
      </c>
      <c r="X1432" s="738" t="s">
        <v>112</v>
      </c>
      <c r="Y1432" s="774"/>
      <c r="Z1432" s="774"/>
      <c r="AA1432" s="774"/>
      <c r="AB1432" s="398">
        <v>0</v>
      </c>
      <c r="AC1432" s="606">
        <v>90</v>
      </c>
      <c r="AD1432" s="606">
        <v>10</v>
      </c>
      <c r="AE1432" s="885" t="s">
        <v>128</v>
      </c>
      <c r="AF1432" s="738" t="s">
        <v>114</v>
      </c>
      <c r="AG1432" s="745">
        <v>4</v>
      </c>
      <c r="AH1432" s="745">
        <v>23646.53</v>
      </c>
      <c r="AI1432" s="741">
        <f>AG1432*AH1432</f>
        <v>94586.12</v>
      </c>
      <c r="AJ1432" s="741">
        <f t="shared" si="77"/>
        <v>105936.4544</v>
      </c>
      <c r="AK1432" s="740"/>
      <c r="AL1432" s="741"/>
      <c r="AM1432" s="741"/>
      <c r="AN1432" s="746" t="s">
        <v>115</v>
      </c>
      <c r="AO1432" s="738"/>
      <c r="AP1432" s="738"/>
      <c r="AQ1432" s="738"/>
      <c r="AR1432" s="738"/>
      <c r="AS1432" s="770" t="s">
        <v>5294</v>
      </c>
      <c r="AT1432" s="770"/>
      <c r="AU1432" s="36"/>
      <c r="AV1432" s="770"/>
      <c r="AW1432" s="770"/>
      <c r="AX1432" s="770"/>
      <c r="AY1432" s="770"/>
      <c r="AZ1432" s="606" t="s">
        <v>7606</v>
      </c>
      <c r="BA1432" s="197"/>
      <c r="BB1432" s="203"/>
      <c r="BC1432" s="201"/>
      <c r="BD1432" s="209"/>
      <c r="BE1432" s="983">
        <v>1296</v>
      </c>
    </row>
    <row r="1433" spans="1:57" ht="12.95" customHeight="1">
      <c r="A1433" s="395" t="s">
        <v>1186</v>
      </c>
      <c r="B1433" s="524"/>
      <c r="C1433" s="524"/>
      <c r="D1433" s="882">
        <v>210019588</v>
      </c>
      <c r="E1433" s="883" t="s">
        <v>5295</v>
      </c>
      <c r="F1433" s="883"/>
      <c r="G1433" s="524"/>
      <c r="H1433" s="524"/>
      <c r="I1433" s="738" t="s">
        <v>5290</v>
      </c>
      <c r="J1433" s="738" t="s">
        <v>5274</v>
      </c>
      <c r="K1433" s="738" t="s">
        <v>198</v>
      </c>
      <c r="L1433" s="64" t="s">
        <v>103</v>
      </c>
      <c r="M1433" s="97" t="s">
        <v>4706</v>
      </c>
      <c r="N1433" s="131"/>
      <c r="O1433" s="64" t="s">
        <v>105</v>
      </c>
      <c r="P1433" s="774" t="s">
        <v>106</v>
      </c>
      <c r="Q1433" s="738" t="s">
        <v>107</v>
      </c>
      <c r="R1433" s="398" t="s">
        <v>2149</v>
      </c>
      <c r="S1433" s="884" t="s">
        <v>109</v>
      </c>
      <c r="T1433" s="774" t="s">
        <v>106</v>
      </c>
      <c r="U1433" s="738" t="s">
        <v>121</v>
      </c>
      <c r="V1433" s="738" t="s">
        <v>111</v>
      </c>
      <c r="W1433" s="774">
        <v>60</v>
      </c>
      <c r="X1433" s="738" t="s">
        <v>112</v>
      </c>
      <c r="Y1433" s="774"/>
      <c r="Z1433" s="774"/>
      <c r="AA1433" s="774"/>
      <c r="AB1433" s="506">
        <v>0</v>
      </c>
      <c r="AC1433" s="401">
        <v>90</v>
      </c>
      <c r="AD1433" s="401">
        <v>10</v>
      </c>
      <c r="AE1433" s="885" t="s">
        <v>128</v>
      </c>
      <c r="AF1433" s="738" t="s">
        <v>114</v>
      </c>
      <c r="AG1433" s="745">
        <v>4</v>
      </c>
      <c r="AH1433" s="745">
        <v>795</v>
      </c>
      <c r="AI1433" s="39">
        <v>0</v>
      </c>
      <c r="AJ1433" s="34">
        <f t="shared" si="77"/>
        <v>0</v>
      </c>
      <c r="AK1433" s="740"/>
      <c r="AL1433" s="741"/>
      <c r="AM1433" s="741"/>
      <c r="AN1433" s="746" t="s">
        <v>115</v>
      </c>
      <c r="AO1433" s="738"/>
      <c r="AP1433" s="738"/>
      <c r="AQ1433" s="738"/>
      <c r="AR1433" s="738"/>
      <c r="AS1433" s="770" t="s">
        <v>5296</v>
      </c>
      <c r="AT1433" s="770"/>
      <c r="AU1433" s="36"/>
      <c r="AV1433" s="770"/>
      <c r="AW1433" s="770"/>
      <c r="AX1433" s="770"/>
      <c r="AY1433" s="770"/>
      <c r="AZ1433" s="395" t="s">
        <v>4555</v>
      </c>
      <c r="BA1433" s="770"/>
      <c r="BB1433" s="254"/>
      <c r="BE1433" s="983">
        <v>1297</v>
      </c>
    </row>
    <row r="1434" spans="1:57" ht="12.95" customHeight="1">
      <c r="A1434" s="395" t="s">
        <v>1186</v>
      </c>
      <c r="B1434" s="260"/>
      <c r="C1434" s="260"/>
      <c r="D1434" s="1084">
        <v>210019588</v>
      </c>
      <c r="E1434" s="429" t="s">
        <v>7647</v>
      </c>
      <c r="F1434" s="429"/>
      <c r="G1434" s="429"/>
      <c r="H1434" s="260"/>
      <c r="I1434" s="738" t="s">
        <v>5290</v>
      </c>
      <c r="J1434" s="738" t="s">
        <v>5274</v>
      </c>
      <c r="K1434" s="738" t="s">
        <v>198</v>
      </c>
      <c r="L1434" s="60" t="s">
        <v>103</v>
      </c>
      <c r="M1434" s="341"/>
      <c r="N1434" s="61"/>
      <c r="O1434" s="60" t="s">
        <v>105</v>
      </c>
      <c r="P1434" s="774" t="s">
        <v>106</v>
      </c>
      <c r="Q1434" s="738" t="s">
        <v>107</v>
      </c>
      <c r="R1434" s="398" t="s">
        <v>2134</v>
      </c>
      <c r="S1434" s="1085" t="s">
        <v>109</v>
      </c>
      <c r="T1434" s="774" t="s">
        <v>106</v>
      </c>
      <c r="U1434" s="738" t="s">
        <v>121</v>
      </c>
      <c r="V1434" s="738" t="s">
        <v>111</v>
      </c>
      <c r="W1434" s="774">
        <v>60</v>
      </c>
      <c r="X1434" s="738" t="s">
        <v>112</v>
      </c>
      <c r="Y1434" s="774"/>
      <c r="Z1434" s="774"/>
      <c r="AA1434" s="774"/>
      <c r="AB1434" s="398">
        <v>0</v>
      </c>
      <c r="AC1434" s="606">
        <v>90</v>
      </c>
      <c r="AD1434" s="606">
        <v>10</v>
      </c>
      <c r="AE1434" s="885" t="s">
        <v>128</v>
      </c>
      <c r="AF1434" s="738" t="s">
        <v>114</v>
      </c>
      <c r="AG1434" s="745">
        <v>4</v>
      </c>
      <c r="AH1434" s="745">
        <v>795</v>
      </c>
      <c r="AI1434" s="741">
        <f>AG1434*AH1434</f>
        <v>3180</v>
      </c>
      <c r="AJ1434" s="741">
        <f t="shared" si="77"/>
        <v>3561.6000000000004</v>
      </c>
      <c r="AK1434" s="740"/>
      <c r="AL1434" s="741"/>
      <c r="AM1434" s="741"/>
      <c r="AN1434" s="746" t="s">
        <v>115</v>
      </c>
      <c r="AO1434" s="738"/>
      <c r="AP1434" s="738"/>
      <c r="AQ1434" s="738"/>
      <c r="AR1434" s="738"/>
      <c r="AS1434" s="770" t="s">
        <v>5296</v>
      </c>
      <c r="AT1434" s="770"/>
      <c r="AU1434" s="36"/>
      <c r="AV1434" s="770"/>
      <c r="AW1434" s="770"/>
      <c r="AX1434" s="770"/>
      <c r="AY1434" s="770"/>
      <c r="AZ1434" s="606" t="s">
        <v>7606</v>
      </c>
      <c r="BA1434" s="197"/>
      <c r="BB1434" s="203"/>
      <c r="BC1434" s="201"/>
      <c r="BD1434" s="209"/>
      <c r="BE1434" s="983">
        <v>1298</v>
      </c>
    </row>
    <row r="1435" spans="1:57" ht="12.95" customHeight="1">
      <c r="A1435" s="395" t="s">
        <v>1186</v>
      </c>
      <c r="B1435" s="524"/>
      <c r="C1435" s="524"/>
      <c r="D1435" s="882">
        <v>210025010</v>
      </c>
      <c r="E1435" s="883" t="s">
        <v>5297</v>
      </c>
      <c r="F1435" s="883"/>
      <c r="G1435" s="524"/>
      <c r="H1435" s="524"/>
      <c r="I1435" s="738" t="s">
        <v>5298</v>
      </c>
      <c r="J1435" s="738" t="s">
        <v>5274</v>
      </c>
      <c r="K1435" s="738" t="s">
        <v>5299</v>
      </c>
      <c r="L1435" s="64" t="s">
        <v>103</v>
      </c>
      <c r="M1435" s="97" t="s">
        <v>4706</v>
      </c>
      <c r="N1435" s="131"/>
      <c r="O1435" s="64" t="s">
        <v>105</v>
      </c>
      <c r="P1435" s="774" t="s">
        <v>106</v>
      </c>
      <c r="Q1435" s="738" t="s">
        <v>107</v>
      </c>
      <c r="R1435" s="398" t="s">
        <v>2149</v>
      </c>
      <c r="S1435" s="884" t="s">
        <v>109</v>
      </c>
      <c r="T1435" s="774" t="s">
        <v>106</v>
      </c>
      <c r="U1435" s="738" t="s">
        <v>121</v>
      </c>
      <c r="V1435" s="738" t="s">
        <v>111</v>
      </c>
      <c r="W1435" s="774">
        <v>60</v>
      </c>
      <c r="X1435" s="738" t="s">
        <v>112</v>
      </c>
      <c r="Y1435" s="774"/>
      <c r="Z1435" s="774"/>
      <c r="AA1435" s="774"/>
      <c r="AB1435" s="506">
        <v>0</v>
      </c>
      <c r="AC1435" s="401">
        <v>90</v>
      </c>
      <c r="AD1435" s="401">
        <v>10</v>
      </c>
      <c r="AE1435" s="885" t="s">
        <v>128</v>
      </c>
      <c r="AF1435" s="738" t="s">
        <v>114</v>
      </c>
      <c r="AG1435" s="745">
        <v>4</v>
      </c>
      <c r="AH1435" s="745">
        <v>7487.09</v>
      </c>
      <c r="AI1435" s="39">
        <v>0</v>
      </c>
      <c r="AJ1435" s="34">
        <f t="shared" si="77"/>
        <v>0</v>
      </c>
      <c r="AK1435" s="740"/>
      <c r="AL1435" s="741"/>
      <c r="AM1435" s="741"/>
      <c r="AN1435" s="746" t="s">
        <v>115</v>
      </c>
      <c r="AO1435" s="738"/>
      <c r="AP1435" s="738"/>
      <c r="AQ1435" s="738"/>
      <c r="AR1435" s="738"/>
      <c r="AS1435" s="770" t="s">
        <v>5300</v>
      </c>
      <c r="AT1435" s="770"/>
      <c r="AU1435" s="36"/>
      <c r="AV1435" s="770"/>
      <c r="AW1435" s="770"/>
      <c r="AX1435" s="770"/>
      <c r="AY1435" s="770"/>
      <c r="AZ1435" s="395" t="s">
        <v>4555</v>
      </c>
      <c r="BA1435" s="770"/>
      <c r="BB1435" s="254"/>
      <c r="BE1435" s="983">
        <v>1299</v>
      </c>
    </row>
    <row r="1436" spans="1:57" ht="12.95" customHeight="1">
      <c r="A1436" s="395" t="s">
        <v>1186</v>
      </c>
      <c r="B1436" s="260"/>
      <c r="C1436" s="260"/>
      <c r="D1436" s="1084">
        <v>210025010</v>
      </c>
      <c r="E1436" s="429" t="s">
        <v>7648</v>
      </c>
      <c r="F1436" s="429"/>
      <c r="G1436" s="429"/>
      <c r="H1436" s="260"/>
      <c r="I1436" s="738" t="s">
        <v>5298</v>
      </c>
      <c r="J1436" s="738" t="s">
        <v>5274</v>
      </c>
      <c r="K1436" s="738" t="s">
        <v>5299</v>
      </c>
      <c r="L1436" s="60" t="s">
        <v>103</v>
      </c>
      <c r="M1436" s="341"/>
      <c r="N1436" s="61"/>
      <c r="O1436" s="60" t="s">
        <v>105</v>
      </c>
      <c r="P1436" s="774" t="s">
        <v>106</v>
      </c>
      <c r="Q1436" s="738" t="s">
        <v>107</v>
      </c>
      <c r="R1436" s="398" t="s">
        <v>2134</v>
      </c>
      <c r="S1436" s="1085" t="s">
        <v>109</v>
      </c>
      <c r="T1436" s="774" t="s">
        <v>106</v>
      </c>
      <c r="U1436" s="738" t="s">
        <v>121</v>
      </c>
      <c r="V1436" s="738" t="s">
        <v>111</v>
      </c>
      <c r="W1436" s="774">
        <v>60</v>
      </c>
      <c r="X1436" s="738" t="s">
        <v>112</v>
      </c>
      <c r="Y1436" s="774"/>
      <c r="Z1436" s="774"/>
      <c r="AA1436" s="774"/>
      <c r="AB1436" s="398">
        <v>0</v>
      </c>
      <c r="AC1436" s="606">
        <v>90</v>
      </c>
      <c r="AD1436" s="606">
        <v>10</v>
      </c>
      <c r="AE1436" s="885" t="s">
        <v>128</v>
      </c>
      <c r="AF1436" s="738" t="s">
        <v>114</v>
      </c>
      <c r="AG1436" s="745">
        <v>4</v>
      </c>
      <c r="AH1436" s="745">
        <v>7487.09</v>
      </c>
      <c r="AI1436" s="741">
        <f>AG1436*AH1436</f>
        <v>29948.36</v>
      </c>
      <c r="AJ1436" s="741">
        <f t="shared" si="77"/>
        <v>33542.163200000003</v>
      </c>
      <c r="AK1436" s="740"/>
      <c r="AL1436" s="741"/>
      <c r="AM1436" s="741"/>
      <c r="AN1436" s="746" t="s">
        <v>115</v>
      </c>
      <c r="AO1436" s="738"/>
      <c r="AP1436" s="738"/>
      <c r="AQ1436" s="738"/>
      <c r="AR1436" s="738"/>
      <c r="AS1436" s="770" t="s">
        <v>5300</v>
      </c>
      <c r="AT1436" s="770"/>
      <c r="AU1436" s="36"/>
      <c r="AV1436" s="770"/>
      <c r="AW1436" s="770"/>
      <c r="AX1436" s="770"/>
      <c r="AY1436" s="770"/>
      <c r="AZ1436" s="606" t="s">
        <v>7606</v>
      </c>
      <c r="BA1436" s="197"/>
      <c r="BB1436" s="203"/>
      <c r="BC1436" s="201"/>
      <c r="BD1436" s="209"/>
      <c r="BE1436" s="983">
        <v>1300</v>
      </c>
    </row>
    <row r="1437" spans="1:57" ht="12.95" customHeight="1">
      <c r="A1437" s="860" t="s">
        <v>8484</v>
      </c>
      <c r="B1437" s="524"/>
      <c r="C1437" s="524"/>
      <c r="D1437" s="873">
        <v>220024653</v>
      </c>
      <c r="E1437" s="883" t="s">
        <v>5301</v>
      </c>
      <c r="F1437" s="883"/>
      <c r="G1437" s="524"/>
      <c r="H1437" s="524"/>
      <c r="I1437" s="782" t="s">
        <v>369</v>
      </c>
      <c r="J1437" s="782" t="s">
        <v>365</v>
      </c>
      <c r="K1437" s="782" t="s">
        <v>370</v>
      </c>
      <c r="L1437" s="765" t="s">
        <v>103</v>
      </c>
      <c r="M1437" s="798" t="s">
        <v>104</v>
      </c>
      <c r="N1437" s="765" t="s">
        <v>120</v>
      </c>
      <c r="O1437" s="798" t="s">
        <v>83</v>
      </c>
      <c r="P1437" s="766" t="s">
        <v>106</v>
      </c>
      <c r="Q1437" s="782" t="s">
        <v>107</v>
      </c>
      <c r="R1437" s="766" t="s">
        <v>2149</v>
      </c>
      <c r="S1437" s="765" t="s">
        <v>109</v>
      </c>
      <c r="T1437" s="874" t="s">
        <v>106</v>
      </c>
      <c r="U1437" s="779" t="s">
        <v>121</v>
      </c>
      <c r="V1437" s="779" t="s">
        <v>111</v>
      </c>
      <c r="W1437" s="896">
        <v>60</v>
      </c>
      <c r="X1437" s="779" t="s">
        <v>112</v>
      </c>
      <c r="Y1437" s="874"/>
      <c r="Z1437" s="874"/>
      <c r="AA1437" s="874"/>
      <c r="AB1437" s="470">
        <v>30</v>
      </c>
      <c r="AC1437" s="470">
        <v>60</v>
      </c>
      <c r="AD1437" s="470">
        <v>10</v>
      </c>
      <c r="AE1437" s="876" t="s">
        <v>128</v>
      </c>
      <c r="AF1437" s="779" t="s">
        <v>114</v>
      </c>
      <c r="AG1437" s="751">
        <v>2</v>
      </c>
      <c r="AH1437" s="751">
        <v>43243.199999999997</v>
      </c>
      <c r="AI1437" s="739">
        <v>86486.399999999994</v>
      </c>
      <c r="AJ1437" s="739">
        <f t="shared" si="77"/>
        <v>96864.767999999996</v>
      </c>
      <c r="AK1437" s="740"/>
      <c r="AL1437" s="741"/>
      <c r="AM1437" s="741"/>
      <c r="AN1437" s="860" t="s">
        <v>115</v>
      </c>
      <c r="AO1437" s="779"/>
      <c r="AP1437" s="779"/>
      <c r="AQ1437" s="779"/>
      <c r="AR1437" s="779"/>
      <c r="AS1437" s="779" t="s">
        <v>5302</v>
      </c>
      <c r="AT1437" s="779"/>
      <c r="AU1437" s="779"/>
      <c r="AV1437" s="779"/>
      <c r="AW1437" s="779"/>
      <c r="AX1437" s="779"/>
      <c r="AY1437" s="779"/>
      <c r="AZ1437" s="860" t="s">
        <v>104</v>
      </c>
      <c r="BA1437" s="860" t="s">
        <v>104</v>
      </c>
      <c r="BB1437" s="254"/>
      <c r="BE1437" s="983">
        <v>1301</v>
      </c>
    </row>
    <row r="1438" spans="1:57" ht="12.95" customHeight="1">
      <c r="A1438" s="860" t="s">
        <v>8484</v>
      </c>
      <c r="B1438" s="524"/>
      <c r="C1438" s="524"/>
      <c r="D1438" s="873">
        <v>220034731</v>
      </c>
      <c r="E1438" s="883" t="s">
        <v>5303</v>
      </c>
      <c r="F1438" s="883"/>
      <c r="G1438" s="524"/>
      <c r="H1438" s="524"/>
      <c r="I1438" s="782" t="s">
        <v>5304</v>
      </c>
      <c r="J1438" s="782" t="s">
        <v>365</v>
      </c>
      <c r="K1438" s="782" t="s">
        <v>5305</v>
      </c>
      <c r="L1438" s="765" t="s">
        <v>103</v>
      </c>
      <c r="M1438" s="798" t="s">
        <v>104</v>
      </c>
      <c r="N1438" s="765"/>
      <c r="O1438" s="64" t="s">
        <v>105</v>
      </c>
      <c r="P1438" s="766" t="s">
        <v>106</v>
      </c>
      <c r="Q1438" s="782" t="s">
        <v>107</v>
      </c>
      <c r="R1438" s="766" t="s">
        <v>2149</v>
      </c>
      <c r="S1438" s="765" t="s">
        <v>109</v>
      </c>
      <c r="T1438" s="766" t="s">
        <v>106</v>
      </c>
      <c r="U1438" s="782" t="s">
        <v>121</v>
      </c>
      <c r="V1438" s="782" t="s">
        <v>111</v>
      </c>
      <c r="W1438" s="766">
        <v>60</v>
      </c>
      <c r="X1438" s="782" t="s">
        <v>112</v>
      </c>
      <c r="Y1438" s="874"/>
      <c r="Z1438" s="874"/>
      <c r="AA1438" s="874"/>
      <c r="AB1438" s="506">
        <v>0</v>
      </c>
      <c r="AC1438" s="401">
        <v>90</v>
      </c>
      <c r="AD1438" s="401">
        <v>10</v>
      </c>
      <c r="AE1438" s="876" t="s">
        <v>128</v>
      </c>
      <c r="AF1438" s="779" t="s">
        <v>114</v>
      </c>
      <c r="AG1438" s="751">
        <v>45</v>
      </c>
      <c r="AH1438" s="751">
        <v>9600</v>
      </c>
      <c r="AI1438" s="739">
        <v>432000</v>
      </c>
      <c r="AJ1438" s="739">
        <f t="shared" si="77"/>
        <v>483840.00000000006</v>
      </c>
      <c r="AK1438" s="740"/>
      <c r="AL1438" s="741"/>
      <c r="AM1438" s="741"/>
      <c r="AN1438" s="860" t="s">
        <v>115</v>
      </c>
      <c r="AO1438" s="779"/>
      <c r="AP1438" s="779"/>
      <c r="AQ1438" s="779"/>
      <c r="AR1438" s="779"/>
      <c r="AS1438" s="779" t="s">
        <v>5306</v>
      </c>
      <c r="AT1438" s="779"/>
      <c r="AU1438" s="779"/>
      <c r="AV1438" s="779"/>
      <c r="AW1438" s="779"/>
      <c r="AX1438" s="779"/>
      <c r="AY1438" s="779"/>
      <c r="AZ1438" s="860" t="s">
        <v>104</v>
      </c>
      <c r="BA1438" s="860" t="s">
        <v>104</v>
      </c>
      <c r="BB1438" s="254"/>
      <c r="BE1438" s="983">
        <v>1302</v>
      </c>
    </row>
    <row r="1439" spans="1:57" ht="12.95" customHeight="1">
      <c r="A1439" s="395" t="s">
        <v>1171</v>
      </c>
      <c r="B1439" s="524"/>
      <c r="C1439" s="524"/>
      <c r="D1439" s="98">
        <v>270012316</v>
      </c>
      <c r="E1439" s="883" t="s">
        <v>5307</v>
      </c>
      <c r="F1439" s="883"/>
      <c r="G1439" s="524"/>
      <c r="H1439" s="524"/>
      <c r="I1439" s="606" t="s">
        <v>847</v>
      </c>
      <c r="J1439" s="606" t="s">
        <v>848</v>
      </c>
      <c r="K1439" s="606" t="s">
        <v>849</v>
      </c>
      <c r="L1439" s="470" t="s">
        <v>103</v>
      </c>
      <c r="M1439" s="217"/>
      <c r="N1439" s="470"/>
      <c r="O1439" s="64" t="s">
        <v>105</v>
      </c>
      <c r="P1439" s="398" t="s">
        <v>106</v>
      </c>
      <c r="Q1439" s="606" t="s">
        <v>107</v>
      </c>
      <c r="R1439" s="398" t="s">
        <v>3118</v>
      </c>
      <c r="S1439" s="470" t="s">
        <v>109</v>
      </c>
      <c r="T1439" s="398" t="s">
        <v>106</v>
      </c>
      <c r="U1439" s="606" t="s">
        <v>121</v>
      </c>
      <c r="V1439" s="606" t="s">
        <v>111</v>
      </c>
      <c r="W1439" s="398">
        <v>60</v>
      </c>
      <c r="X1439" s="606" t="s">
        <v>112</v>
      </c>
      <c r="Y1439" s="398"/>
      <c r="Z1439" s="398"/>
      <c r="AA1439" s="398"/>
      <c r="AB1439" s="506">
        <v>0</v>
      </c>
      <c r="AC1439" s="401">
        <v>90</v>
      </c>
      <c r="AD1439" s="401">
        <v>10</v>
      </c>
      <c r="AE1439" s="737" t="s">
        <v>128</v>
      </c>
      <c r="AF1439" s="738" t="s">
        <v>114</v>
      </c>
      <c r="AG1439" s="610">
        <v>2014</v>
      </c>
      <c r="AH1439" s="610">
        <v>360.73</v>
      </c>
      <c r="AI1439" s="739">
        <v>726510.22000000009</v>
      </c>
      <c r="AJ1439" s="739">
        <f t="shared" si="77"/>
        <v>813691.44640000013</v>
      </c>
      <c r="AK1439" s="740"/>
      <c r="AL1439" s="741"/>
      <c r="AM1439" s="741"/>
      <c r="AN1439" s="395" t="s">
        <v>115</v>
      </c>
      <c r="AO1439" s="606"/>
      <c r="AP1439" s="606"/>
      <c r="AQ1439" s="606"/>
      <c r="AR1439" s="606"/>
      <c r="AS1439" s="606" t="s">
        <v>5308</v>
      </c>
      <c r="AT1439" s="606"/>
      <c r="AU1439" s="606"/>
      <c r="AV1439" s="606"/>
      <c r="AW1439" s="606"/>
      <c r="AX1439" s="606"/>
      <c r="AY1439" s="606"/>
      <c r="AZ1439" s="395" t="s">
        <v>104</v>
      </c>
      <c r="BA1439" s="395" t="s">
        <v>104</v>
      </c>
      <c r="BB1439" s="254"/>
      <c r="BE1439" s="983">
        <v>1303</v>
      </c>
    </row>
    <row r="1440" spans="1:57" ht="12.95" customHeight="1">
      <c r="A1440" s="1383" t="s">
        <v>978</v>
      </c>
      <c r="B1440" s="1371"/>
      <c r="C1440" s="1371"/>
      <c r="D1440" s="1408">
        <v>230000021</v>
      </c>
      <c r="E1440" s="1408" t="s">
        <v>5309</v>
      </c>
      <c r="F1440" s="1408" t="s">
        <v>5309</v>
      </c>
      <c r="G1440" s="1371"/>
      <c r="H1440" s="1371"/>
      <c r="I1440" s="1375" t="s">
        <v>5310</v>
      </c>
      <c r="J1440" s="1375" t="s">
        <v>5311</v>
      </c>
      <c r="K1440" s="1375" t="s">
        <v>5312</v>
      </c>
      <c r="L1440" s="1375" t="s">
        <v>103</v>
      </c>
      <c r="M1440" s="1440"/>
      <c r="N1440" s="1375" t="s">
        <v>120</v>
      </c>
      <c r="O1440" s="1377" t="s">
        <v>83</v>
      </c>
      <c r="P1440" s="1377" t="s">
        <v>106</v>
      </c>
      <c r="Q1440" s="1375" t="s">
        <v>107</v>
      </c>
      <c r="R1440" s="1377" t="s">
        <v>2134</v>
      </c>
      <c r="S1440" s="1375" t="s">
        <v>109</v>
      </c>
      <c r="T1440" s="1377" t="s">
        <v>106</v>
      </c>
      <c r="U1440" s="1375" t="s">
        <v>121</v>
      </c>
      <c r="V1440" s="1375" t="s">
        <v>111</v>
      </c>
      <c r="W1440" s="1377">
        <v>60</v>
      </c>
      <c r="X1440" s="1375" t="s">
        <v>112</v>
      </c>
      <c r="Y1440" s="1377"/>
      <c r="Z1440" s="1377"/>
      <c r="AA1440" s="1377"/>
      <c r="AB1440" s="1375">
        <v>30</v>
      </c>
      <c r="AC1440" s="1375">
        <v>60</v>
      </c>
      <c r="AD1440" s="1375">
        <v>10</v>
      </c>
      <c r="AE1440" s="1405" t="s">
        <v>113</v>
      </c>
      <c r="AF1440" s="1441" t="s">
        <v>114</v>
      </c>
      <c r="AG1440" s="1380">
        <v>50</v>
      </c>
      <c r="AH1440" s="1380">
        <v>590</v>
      </c>
      <c r="AI1440" s="1916">
        <v>0</v>
      </c>
      <c r="AJ1440" s="1916">
        <v>0</v>
      </c>
      <c r="AK1440" s="1382"/>
      <c r="AL1440" s="1381"/>
      <c r="AM1440" s="1381"/>
      <c r="AN1440" s="1383" t="s">
        <v>115</v>
      </c>
      <c r="AO1440" s="1375"/>
      <c r="AP1440" s="1375"/>
      <c r="AQ1440" s="1375"/>
      <c r="AR1440" s="1375"/>
      <c r="AS1440" s="1375" t="s">
        <v>5313</v>
      </c>
      <c r="AT1440" s="1375"/>
      <c r="AU1440" s="1375"/>
      <c r="AV1440" s="1375"/>
      <c r="AW1440" s="1375"/>
      <c r="AX1440" s="1375"/>
      <c r="AY1440" s="1375"/>
      <c r="AZ1440" s="1383" t="s">
        <v>5005</v>
      </c>
      <c r="BA1440" s="1383" t="s">
        <v>4556</v>
      </c>
      <c r="BD1440" s="1" t="e">
        <f>VLOOKUP($F$2877:$F$3305,$E$17:$BE$2871,53,0)</f>
        <v>#VALUE!</v>
      </c>
      <c r="BE1440" s="979" t="e">
        <f>BD1440+0.5</f>
        <v>#VALUE!</v>
      </c>
    </row>
    <row r="1441" spans="1:57" ht="12.95" customHeight="1">
      <c r="A1441" s="1383" t="s">
        <v>978</v>
      </c>
      <c r="B1441" s="1371"/>
      <c r="C1441" s="1371"/>
      <c r="D1441" s="1408">
        <v>230000954</v>
      </c>
      <c r="E1441" s="1408" t="s">
        <v>5314</v>
      </c>
      <c r="F1441" s="1408" t="s">
        <v>5314</v>
      </c>
      <c r="G1441" s="1371"/>
      <c r="H1441" s="1371"/>
      <c r="I1441" s="1375" t="s">
        <v>5315</v>
      </c>
      <c r="J1441" s="1375" t="s">
        <v>5311</v>
      </c>
      <c r="K1441" s="1375" t="s">
        <v>5256</v>
      </c>
      <c r="L1441" s="1375" t="s">
        <v>103</v>
      </c>
      <c r="M1441" s="1440"/>
      <c r="N1441" s="1375" t="s">
        <v>120</v>
      </c>
      <c r="O1441" s="1377" t="s">
        <v>83</v>
      </c>
      <c r="P1441" s="1377" t="s">
        <v>106</v>
      </c>
      <c r="Q1441" s="1375" t="s">
        <v>107</v>
      </c>
      <c r="R1441" s="1377" t="s">
        <v>2134</v>
      </c>
      <c r="S1441" s="1375" t="s">
        <v>109</v>
      </c>
      <c r="T1441" s="1377" t="s">
        <v>106</v>
      </c>
      <c r="U1441" s="1375" t="s">
        <v>121</v>
      </c>
      <c r="V1441" s="1375" t="s">
        <v>111</v>
      </c>
      <c r="W1441" s="1377">
        <v>60</v>
      </c>
      <c r="X1441" s="1375" t="s">
        <v>112</v>
      </c>
      <c r="Y1441" s="1377"/>
      <c r="Z1441" s="1377"/>
      <c r="AA1441" s="1377"/>
      <c r="AB1441" s="1375">
        <v>30</v>
      </c>
      <c r="AC1441" s="1375">
        <v>60</v>
      </c>
      <c r="AD1441" s="1375">
        <v>10</v>
      </c>
      <c r="AE1441" s="1405" t="s">
        <v>113</v>
      </c>
      <c r="AF1441" s="1441" t="s">
        <v>114</v>
      </c>
      <c r="AG1441" s="1380">
        <v>25</v>
      </c>
      <c r="AH1441" s="1380">
        <v>720.67</v>
      </c>
      <c r="AI1441" s="1916">
        <v>0</v>
      </c>
      <c r="AJ1441" s="1916">
        <v>0</v>
      </c>
      <c r="AK1441" s="1382"/>
      <c r="AL1441" s="1381"/>
      <c r="AM1441" s="1381"/>
      <c r="AN1441" s="1383" t="s">
        <v>115</v>
      </c>
      <c r="AO1441" s="1375"/>
      <c r="AP1441" s="1375"/>
      <c r="AQ1441" s="1375"/>
      <c r="AR1441" s="1375"/>
      <c r="AS1441" s="1375" t="s">
        <v>5316</v>
      </c>
      <c r="AT1441" s="1375"/>
      <c r="AU1441" s="1375"/>
      <c r="AV1441" s="1375"/>
      <c r="AW1441" s="1375"/>
      <c r="AX1441" s="1375"/>
      <c r="AY1441" s="1375"/>
      <c r="AZ1441" s="1383" t="s">
        <v>5005</v>
      </c>
      <c r="BA1441" s="1383" t="s">
        <v>4556</v>
      </c>
      <c r="BD1441" s="1" t="e">
        <f>VLOOKUP($F$2877:$F$3305,$E$17:$BE$2871,53,0)</f>
        <v>#VALUE!</v>
      </c>
      <c r="BE1441" s="979" t="e">
        <f>BD1441+0.5</f>
        <v>#VALUE!</v>
      </c>
    </row>
    <row r="1442" spans="1:57" ht="12.95" customHeight="1">
      <c r="A1442" s="1383" t="s">
        <v>978</v>
      </c>
      <c r="B1442" s="1371"/>
      <c r="C1442" s="1371"/>
      <c r="D1442" s="1408">
        <v>230000411</v>
      </c>
      <c r="E1442" s="1408" t="s">
        <v>5317</v>
      </c>
      <c r="F1442" s="1408" t="s">
        <v>5317</v>
      </c>
      <c r="G1442" s="1371"/>
      <c r="H1442" s="1371"/>
      <c r="I1442" s="1375" t="s">
        <v>5318</v>
      </c>
      <c r="J1442" s="1375" t="s">
        <v>5311</v>
      </c>
      <c r="K1442" s="1375" t="s">
        <v>5260</v>
      </c>
      <c r="L1442" s="1375" t="s">
        <v>103</v>
      </c>
      <c r="M1442" s="1440"/>
      <c r="N1442" s="1375" t="s">
        <v>120</v>
      </c>
      <c r="O1442" s="1377" t="s">
        <v>83</v>
      </c>
      <c r="P1442" s="1377" t="s">
        <v>106</v>
      </c>
      <c r="Q1442" s="1375" t="s">
        <v>107</v>
      </c>
      <c r="R1442" s="1377" t="s">
        <v>2134</v>
      </c>
      <c r="S1442" s="1375" t="s">
        <v>109</v>
      </c>
      <c r="T1442" s="1377" t="s">
        <v>106</v>
      </c>
      <c r="U1442" s="1375" t="s">
        <v>121</v>
      </c>
      <c r="V1442" s="1375" t="s">
        <v>111</v>
      </c>
      <c r="W1442" s="1377">
        <v>60</v>
      </c>
      <c r="X1442" s="1375" t="s">
        <v>112</v>
      </c>
      <c r="Y1442" s="1377"/>
      <c r="Z1442" s="1377"/>
      <c r="AA1442" s="1377"/>
      <c r="AB1442" s="1375">
        <v>30</v>
      </c>
      <c r="AC1442" s="1375">
        <v>60</v>
      </c>
      <c r="AD1442" s="1375">
        <v>10</v>
      </c>
      <c r="AE1442" s="1405" t="s">
        <v>113</v>
      </c>
      <c r="AF1442" s="1441" t="s">
        <v>114</v>
      </c>
      <c r="AG1442" s="1380">
        <v>16</v>
      </c>
      <c r="AH1442" s="1380">
        <v>621</v>
      </c>
      <c r="AI1442" s="1916">
        <v>0</v>
      </c>
      <c r="AJ1442" s="1916">
        <v>0</v>
      </c>
      <c r="AK1442" s="1382"/>
      <c r="AL1442" s="1381"/>
      <c r="AM1442" s="1381"/>
      <c r="AN1442" s="1383" t="s">
        <v>115</v>
      </c>
      <c r="AO1442" s="1375"/>
      <c r="AP1442" s="1375"/>
      <c r="AQ1442" s="1375"/>
      <c r="AR1442" s="1375"/>
      <c r="AS1442" s="1375" t="s">
        <v>5319</v>
      </c>
      <c r="AT1442" s="1375"/>
      <c r="AU1442" s="1375"/>
      <c r="AV1442" s="1375"/>
      <c r="AW1442" s="1375"/>
      <c r="AX1442" s="1375"/>
      <c r="AY1442" s="1375"/>
      <c r="AZ1442" s="1383" t="s">
        <v>5005</v>
      </c>
      <c r="BA1442" s="1383" t="s">
        <v>4556</v>
      </c>
      <c r="BD1442" s="1" t="e">
        <f>VLOOKUP($F$2877:$F$3305,$E$17:$BE$2871,53,0)</f>
        <v>#VALUE!</v>
      </c>
      <c r="BE1442" s="979" t="e">
        <f>BD1442+0.5</f>
        <v>#VALUE!</v>
      </c>
    </row>
    <row r="1443" spans="1:57" ht="12.95" customHeight="1">
      <c r="A1443" s="888" t="s">
        <v>978</v>
      </c>
      <c r="B1443" s="524"/>
      <c r="C1443" s="524"/>
      <c r="D1443" s="873">
        <v>230002437</v>
      </c>
      <c r="E1443" s="883" t="s">
        <v>5320</v>
      </c>
      <c r="F1443" s="883"/>
      <c r="G1443" s="524"/>
      <c r="H1443" s="524"/>
      <c r="I1443" s="782" t="s">
        <v>5321</v>
      </c>
      <c r="J1443" s="782" t="s">
        <v>5322</v>
      </c>
      <c r="K1443" s="782" t="s">
        <v>5323</v>
      </c>
      <c r="L1443" s="765" t="s">
        <v>103</v>
      </c>
      <c r="M1443" s="798" t="s">
        <v>104</v>
      </c>
      <c r="N1443" s="765"/>
      <c r="O1443" s="64" t="s">
        <v>105</v>
      </c>
      <c r="P1443" s="766" t="s">
        <v>106</v>
      </c>
      <c r="Q1443" s="782" t="s">
        <v>107</v>
      </c>
      <c r="R1443" s="398" t="s">
        <v>2149</v>
      </c>
      <c r="S1443" s="765" t="s">
        <v>109</v>
      </c>
      <c r="T1443" s="766" t="s">
        <v>106</v>
      </c>
      <c r="U1443" s="782" t="s">
        <v>121</v>
      </c>
      <c r="V1443" s="782" t="s">
        <v>111</v>
      </c>
      <c r="W1443" s="766">
        <v>60</v>
      </c>
      <c r="X1443" s="782" t="s">
        <v>112</v>
      </c>
      <c r="Y1443" s="766"/>
      <c r="Z1443" s="766"/>
      <c r="AA1443" s="766"/>
      <c r="AB1443" s="506">
        <v>0</v>
      </c>
      <c r="AC1443" s="401">
        <v>90</v>
      </c>
      <c r="AD1443" s="401">
        <v>10</v>
      </c>
      <c r="AE1443" s="743" t="s">
        <v>113</v>
      </c>
      <c r="AF1443" s="738" t="s">
        <v>114</v>
      </c>
      <c r="AG1443" s="751">
        <v>240.44</v>
      </c>
      <c r="AH1443" s="751">
        <v>3000</v>
      </c>
      <c r="AI1443" s="905">
        <v>0</v>
      </c>
      <c r="AJ1443" s="905">
        <v>0</v>
      </c>
      <c r="AK1443" s="740"/>
      <c r="AL1443" s="741"/>
      <c r="AM1443" s="741"/>
      <c r="AN1443" s="888" t="s">
        <v>115</v>
      </c>
      <c r="AO1443" s="782"/>
      <c r="AP1443" s="782"/>
      <c r="AQ1443" s="782"/>
      <c r="AR1443" s="782"/>
      <c r="AS1443" s="782" t="s">
        <v>5324</v>
      </c>
      <c r="AT1443" s="782"/>
      <c r="AU1443" s="782"/>
      <c r="AV1443" s="782"/>
      <c r="AW1443" s="782"/>
      <c r="AX1443" s="782"/>
      <c r="AY1443" s="782"/>
      <c r="AZ1443" s="888" t="s">
        <v>104</v>
      </c>
      <c r="BA1443" s="888" t="s">
        <v>104</v>
      </c>
      <c r="BE1443" s="983">
        <v>1307</v>
      </c>
    </row>
    <row r="1444" spans="1:57" ht="12.95" customHeight="1">
      <c r="A1444" s="621" t="s">
        <v>978</v>
      </c>
      <c r="B1444" s="529"/>
      <c r="C1444" s="529"/>
      <c r="D1444" s="965">
        <v>230002437</v>
      </c>
      <c r="E1444" s="1255" t="s">
        <v>9006</v>
      </c>
      <c r="F1444" s="1255" t="s">
        <v>5320</v>
      </c>
      <c r="G1444" s="529"/>
      <c r="H1444" s="529"/>
      <c r="I1444" s="530" t="s">
        <v>5321</v>
      </c>
      <c r="J1444" s="530" t="s">
        <v>5322</v>
      </c>
      <c r="K1444" s="530" t="s">
        <v>5323</v>
      </c>
      <c r="L1444" s="1262" t="s">
        <v>103</v>
      </c>
      <c r="M1444" s="321" t="s">
        <v>104</v>
      </c>
      <c r="N1444" s="530"/>
      <c r="O1444" s="1263" t="s">
        <v>105</v>
      </c>
      <c r="P1444" s="321" t="s">
        <v>106</v>
      </c>
      <c r="Q1444" s="530" t="s">
        <v>107</v>
      </c>
      <c r="R1444" s="321" t="s">
        <v>3118</v>
      </c>
      <c r="S1444" s="530" t="s">
        <v>109</v>
      </c>
      <c r="T1444" s="321" t="s">
        <v>106</v>
      </c>
      <c r="U1444" s="530" t="s">
        <v>121</v>
      </c>
      <c r="V1444" s="530" t="s">
        <v>111</v>
      </c>
      <c r="W1444" s="321">
        <v>60</v>
      </c>
      <c r="X1444" s="530" t="s">
        <v>112</v>
      </c>
      <c r="Y1444" s="321"/>
      <c r="Z1444" s="321"/>
      <c r="AA1444" s="321"/>
      <c r="AB1444" s="321">
        <v>0</v>
      </c>
      <c r="AC1444" s="530">
        <v>90</v>
      </c>
      <c r="AD1444" s="530">
        <v>10</v>
      </c>
      <c r="AE1444" s="618" t="s">
        <v>113</v>
      </c>
      <c r="AF1444" s="530" t="s">
        <v>114</v>
      </c>
      <c r="AG1444" s="618">
        <v>240.44</v>
      </c>
      <c r="AH1444" s="960">
        <v>3000</v>
      </c>
      <c r="AI1444" s="620">
        <v>721320</v>
      </c>
      <c r="AJ1444" s="620">
        <v>807878.4</v>
      </c>
      <c r="AK1444" s="619"/>
      <c r="AL1444" s="620"/>
      <c r="AM1444" s="620"/>
      <c r="AN1444" s="621" t="s">
        <v>115</v>
      </c>
      <c r="AO1444" s="530"/>
      <c r="AP1444" s="530"/>
      <c r="AQ1444" s="530"/>
      <c r="AR1444" s="530"/>
      <c r="AS1444" s="530" t="s">
        <v>5324</v>
      </c>
      <c r="AT1444" s="530"/>
      <c r="AU1444" s="530"/>
      <c r="AV1444" s="530"/>
      <c r="AW1444" s="530"/>
      <c r="AX1444" s="530"/>
      <c r="AY1444" s="530"/>
      <c r="AZ1444" s="621" t="s">
        <v>64</v>
      </c>
      <c r="BA1444" s="621" t="s">
        <v>104</v>
      </c>
      <c r="BD1444" s="1" t="e">
        <f>VLOOKUP($F$2877:$F$3305,$E$17:$BE$2871,53,0)</f>
        <v>#VALUE!</v>
      </c>
      <c r="BE1444" s="979" t="e">
        <f>BD1444+0.5</f>
        <v>#VALUE!</v>
      </c>
    </row>
    <row r="1445" spans="1:57" ht="12.95" customHeight="1">
      <c r="A1445" s="888" t="s">
        <v>978</v>
      </c>
      <c r="B1445" s="524"/>
      <c r="C1445" s="524"/>
      <c r="D1445" s="873">
        <v>230001992</v>
      </c>
      <c r="E1445" s="883" t="s">
        <v>5325</v>
      </c>
      <c r="F1445" s="883"/>
      <c r="G1445" s="524"/>
      <c r="H1445" s="524"/>
      <c r="I1445" s="782" t="s">
        <v>5326</v>
      </c>
      <c r="J1445" s="782" t="s">
        <v>5322</v>
      </c>
      <c r="K1445" s="782" t="s">
        <v>5327</v>
      </c>
      <c r="L1445" s="765" t="s">
        <v>103</v>
      </c>
      <c r="M1445" s="798" t="s">
        <v>104</v>
      </c>
      <c r="N1445" s="765"/>
      <c r="O1445" s="64" t="s">
        <v>105</v>
      </c>
      <c r="P1445" s="766" t="s">
        <v>106</v>
      </c>
      <c r="Q1445" s="782" t="s">
        <v>107</v>
      </c>
      <c r="R1445" s="398" t="s">
        <v>2149</v>
      </c>
      <c r="S1445" s="765" t="s">
        <v>109</v>
      </c>
      <c r="T1445" s="766" t="s">
        <v>106</v>
      </c>
      <c r="U1445" s="782" t="s">
        <v>121</v>
      </c>
      <c r="V1445" s="782" t="s">
        <v>111</v>
      </c>
      <c r="W1445" s="766">
        <v>60</v>
      </c>
      <c r="X1445" s="782" t="s">
        <v>112</v>
      </c>
      <c r="Y1445" s="766"/>
      <c r="Z1445" s="766"/>
      <c r="AA1445" s="766"/>
      <c r="AB1445" s="506">
        <v>0</v>
      </c>
      <c r="AC1445" s="401">
        <v>90</v>
      </c>
      <c r="AD1445" s="401">
        <v>10</v>
      </c>
      <c r="AE1445" s="792" t="s">
        <v>128</v>
      </c>
      <c r="AF1445" s="738" t="s">
        <v>114</v>
      </c>
      <c r="AG1445" s="751">
        <v>144</v>
      </c>
      <c r="AH1445" s="751">
        <v>1316.5</v>
      </c>
      <c r="AI1445" s="39">
        <v>0</v>
      </c>
      <c r="AJ1445" s="34">
        <f>AI1445*1.12</f>
        <v>0</v>
      </c>
      <c r="AK1445" s="740"/>
      <c r="AL1445" s="741"/>
      <c r="AM1445" s="741"/>
      <c r="AN1445" s="888" t="s">
        <v>115</v>
      </c>
      <c r="AO1445" s="782"/>
      <c r="AP1445" s="782"/>
      <c r="AQ1445" s="782"/>
      <c r="AR1445" s="782"/>
      <c r="AS1445" s="782" t="s">
        <v>5328</v>
      </c>
      <c r="AT1445" s="782"/>
      <c r="AU1445" s="782"/>
      <c r="AV1445" s="782"/>
      <c r="AW1445" s="782"/>
      <c r="AX1445" s="782"/>
      <c r="AY1445" s="782"/>
      <c r="AZ1445" s="888" t="s">
        <v>104</v>
      </c>
      <c r="BA1445" s="888" t="s">
        <v>104</v>
      </c>
      <c r="BB1445" s="254"/>
      <c r="BE1445" s="983">
        <v>1308</v>
      </c>
    </row>
    <row r="1446" spans="1:57" ht="12.95" customHeight="1">
      <c r="A1446" s="888" t="s">
        <v>978</v>
      </c>
      <c r="B1446" s="260"/>
      <c r="C1446" s="260"/>
      <c r="D1446" s="1089">
        <v>230001992</v>
      </c>
      <c r="E1446" s="429" t="s">
        <v>7649</v>
      </c>
      <c r="F1446" s="429"/>
      <c r="G1446" s="429"/>
      <c r="H1446" s="260"/>
      <c r="I1446" s="86" t="s">
        <v>5326</v>
      </c>
      <c r="J1446" s="86" t="s">
        <v>5322</v>
      </c>
      <c r="K1446" s="86" t="s">
        <v>5327</v>
      </c>
      <c r="L1446" s="753" t="s">
        <v>103</v>
      </c>
      <c r="M1446" s="1090"/>
      <c r="N1446" s="753"/>
      <c r="O1446" s="60" t="s">
        <v>105</v>
      </c>
      <c r="P1446" s="766" t="s">
        <v>106</v>
      </c>
      <c r="Q1446" s="782" t="s">
        <v>107</v>
      </c>
      <c r="R1446" s="398" t="s">
        <v>3118</v>
      </c>
      <c r="S1446" s="753" t="s">
        <v>109</v>
      </c>
      <c r="T1446" s="766" t="s">
        <v>106</v>
      </c>
      <c r="U1446" s="782" t="s">
        <v>121</v>
      </c>
      <c r="V1446" s="782" t="s">
        <v>111</v>
      </c>
      <c r="W1446" s="766">
        <v>60</v>
      </c>
      <c r="X1446" s="782" t="s">
        <v>112</v>
      </c>
      <c r="Y1446" s="766"/>
      <c r="Z1446" s="766"/>
      <c r="AA1446" s="766"/>
      <c r="AB1446" s="398">
        <v>0</v>
      </c>
      <c r="AC1446" s="606">
        <v>90</v>
      </c>
      <c r="AD1446" s="606">
        <v>10</v>
      </c>
      <c r="AE1446" s="792" t="s">
        <v>128</v>
      </c>
      <c r="AF1446" s="738" t="s">
        <v>114</v>
      </c>
      <c r="AG1446" s="751">
        <v>144</v>
      </c>
      <c r="AH1446" s="751">
        <v>1316.5</v>
      </c>
      <c r="AI1446" s="741">
        <f>AG1446*AH1446</f>
        <v>189576</v>
      </c>
      <c r="AJ1446" s="741">
        <f>AI1446*1.12</f>
        <v>212325.12000000002</v>
      </c>
      <c r="AK1446" s="740"/>
      <c r="AL1446" s="741"/>
      <c r="AM1446" s="741"/>
      <c r="AN1446" s="888" t="s">
        <v>115</v>
      </c>
      <c r="AO1446" s="891"/>
      <c r="AP1446" s="782"/>
      <c r="AQ1446" s="782"/>
      <c r="AR1446" s="782"/>
      <c r="AS1446" s="782" t="s">
        <v>5328</v>
      </c>
      <c r="AT1446" s="782"/>
      <c r="AU1446" s="782"/>
      <c r="AV1446" s="782"/>
      <c r="AW1446" s="782"/>
      <c r="AX1446" s="782"/>
      <c r="AY1446" s="782"/>
      <c r="AZ1446" s="888" t="s">
        <v>104</v>
      </c>
      <c r="BA1446" s="888" t="s">
        <v>104</v>
      </c>
      <c r="BB1446" s="533"/>
      <c r="BC1446" s="201"/>
      <c r="BD1446" s="209"/>
      <c r="BE1446" s="983">
        <v>1309</v>
      </c>
    </row>
    <row r="1447" spans="1:57" ht="12.95" customHeight="1">
      <c r="A1447" s="1383" t="s">
        <v>331</v>
      </c>
      <c r="B1447" s="1371"/>
      <c r="C1447" s="1371"/>
      <c r="D1447" s="1372">
        <v>210029000</v>
      </c>
      <c r="E1447" s="1383" t="s">
        <v>5329</v>
      </c>
      <c r="F1447" s="1383" t="s">
        <v>5329</v>
      </c>
      <c r="G1447" s="1371"/>
      <c r="H1447" s="1371"/>
      <c r="I1447" s="1383" t="s">
        <v>5330</v>
      </c>
      <c r="J1447" s="1375" t="s">
        <v>5331</v>
      </c>
      <c r="K1447" s="1375" t="s">
        <v>138</v>
      </c>
      <c r="L1447" s="1376" t="s">
        <v>601</v>
      </c>
      <c r="M1447" s="1377" t="s">
        <v>5072</v>
      </c>
      <c r="N1447" s="1375" t="s">
        <v>120</v>
      </c>
      <c r="O1447" s="1378" t="s">
        <v>83</v>
      </c>
      <c r="P1447" s="1377" t="s">
        <v>106</v>
      </c>
      <c r="Q1447" s="1375" t="s">
        <v>107</v>
      </c>
      <c r="R1447" s="1377" t="s">
        <v>2149</v>
      </c>
      <c r="S1447" s="1375" t="s">
        <v>109</v>
      </c>
      <c r="T1447" s="1377" t="s">
        <v>106</v>
      </c>
      <c r="U1447" s="1375" t="s">
        <v>121</v>
      </c>
      <c r="V1447" s="1375" t="s">
        <v>111</v>
      </c>
      <c r="W1447" s="1377">
        <v>60</v>
      </c>
      <c r="X1447" s="1375" t="s">
        <v>112</v>
      </c>
      <c r="Y1447" s="1377"/>
      <c r="Z1447" s="1377"/>
      <c r="AA1447" s="1377"/>
      <c r="AB1447" s="1377">
        <v>30</v>
      </c>
      <c r="AC1447" s="1375">
        <v>60</v>
      </c>
      <c r="AD1447" s="1375">
        <v>10</v>
      </c>
      <c r="AE1447" s="1379" t="s">
        <v>139</v>
      </c>
      <c r="AF1447" s="1375" t="s">
        <v>114</v>
      </c>
      <c r="AG1447" s="1379">
        <v>5</v>
      </c>
      <c r="AH1447" s="1380">
        <v>2006.83</v>
      </c>
      <c r="AI1447" s="1916">
        <v>0</v>
      </c>
      <c r="AJ1447" s="1916">
        <v>0</v>
      </c>
      <c r="AK1447" s="1382"/>
      <c r="AL1447" s="1381"/>
      <c r="AM1447" s="1381"/>
      <c r="AN1447" s="1383" t="s">
        <v>115</v>
      </c>
      <c r="AO1447" s="1375"/>
      <c r="AP1447" s="1375"/>
      <c r="AQ1447" s="1375"/>
      <c r="AR1447" s="1375"/>
      <c r="AS1447" s="1375" t="s">
        <v>5332</v>
      </c>
      <c r="AT1447" s="1375"/>
      <c r="AU1447" s="1375"/>
      <c r="AV1447" s="1375"/>
      <c r="AW1447" s="1375"/>
      <c r="AX1447" s="1375"/>
      <c r="AY1447" s="1375"/>
      <c r="AZ1447" s="1383" t="s">
        <v>5005</v>
      </c>
      <c r="BA1447" s="1383" t="s">
        <v>4556</v>
      </c>
      <c r="BD1447" s="1" t="e">
        <f>VLOOKUP($F$2877:$F$3305,$E$17:$BE$2871,53,0)</f>
        <v>#VALUE!</v>
      </c>
      <c r="BE1447" s="979" t="e">
        <f>BD1447+0.5</f>
        <v>#VALUE!</v>
      </c>
    </row>
    <row r="1448" spans="1:57" ht="12.95" customHeight="1">
      <c r="A1448" s="860" t="s">
        <v>8484</v>
      </c>
      <c r="B1448" s="524"/>
      <c r="C1448" s="524"/>
      <c r="D1448" s="873">
        <v>220027953</v>
      </c>
      <c r="E1448" s="883" t="s">
        <v>5333</v>
      </c>
      <c r="F1448" s="883"/>
      <c r="G1448" s="524"/>
      <c r="H1448" s="524"/>
      <c r="I1448" s="782" t="s">
        <v>5334</v>
      </c>
      <c r="J1448" s="782" t="s">
        <v>5335</v>
      </c>
      <c r="K1448" s="782" t="s">
        <v>5336</v>
      </c>
      <c r="L1448" s="765" t="s">
        <v>103</v>
      </c>
      <c r="M1448" s="798" t="s">
        <v>104</v>
      </c>
      <c r="N1448" s="765"/>
      <c r="O1448" s="64" t="s">
        <v>105</v>
      </c>
      <c r="P1448" s="766" t="s">
        <v>106</v>
      </c>
      <c r="Q1448" s="782" t="s">
        <v>107</v>
      </c>
      <c r="R1448" s="766" t="s">
        <v>2149</v>
      </c>
      <c r="S1448" s="765" t="s">
        <v>109</v>
      </c>
      <c r="T1448" s="766" t="s">
        <v>106</v>
      </c>
      <c r="U1448" s="782" t="s">
        <v>121</v>
      </c>
      <c r="V1448" s="782" t="s">
        <v>111</v>
      </c>
      <c r="W1448" s="766">
        <v>60</v>
      </c>
      <c r="X1448" s="782" t="s">
        <v>112</v>
      </c>
      <c r="Y1448" s="874"/>
      <c r="Z1448" s="874"/>
      <c r="AA1448" s="874"/>
      <c r="AB1448" s="506">
        <v>0</v>
      </c>
      <c r="AC1448" s="401">
        <v>90</v>
      </c>
      <c r="AD1448" s="401">
        <v>10</v>
      </c>
      <c r="AE1448" s="876" t="s">
        <v>128</v>
      </c>
      <c r="AF1448" s="779" t="s">
        <v>114</v>
      </c>
      <c r="AG1448" s="751">
        <v>30</v>
      </c>
      <c r="AH1448" s="751">
        <v>12096</v>
      </c>
      <c r="AI1448" s="739">
        <v>362880</v>
      </c>
      <c r="AJ1448" s="739">
        <f t="shared" ref="AJ1448:AJ1459" si="78">AI1448*1.12</f>
        <v>406425.60000000003</v>
      </c>
      <c r="AK1448" s="740"/>
      <c r="AL1448" s="741"/>
      <c r="AM1448" s="741"/>
      <c r="AN1448" s="860" t="s">
        <v>115</v>
      </c>
      <c r="AO1448" s="779"/>
      <c r="AP1448" s="779"/>
      <c r="AQ1448" s="779"/>
      <c r="AR1448" s="779"/>
      <c r="AS1448" s="779" t="s">
        <v>5337</v>
      </c>
      <c r="AT1448" s="779"/>
      <c r="AU1448" s="779"/>
      <c r="AV1448" s="779"/>
      <c r="AW1448" s="779"/>
      <c r="AX1448" s="779"/>
      <c r="AY1448" s="779"/>
      <c r="AZ1448" s="860" t="s">
        <v>104</v>
      </c>
      <c r="BA1448" s="860" t="s">
        <v>104</v>
      </c>
      <c r="BB1448" s="254"/>
      <c r="BE1448" s="983">
        <v>1311</v>
      </c>
    </row>
    <row r="1449" spans="1:57" ht="12.95" customHeight="1">
      <c r="A1449" s="860" t="s">
        <v>8484</v>
      </c>
      <c r="B1449" s="524"/>
      <c r="C1449" s="524"/>
      <c r="D1449" s="873">
        <v>220013652</v>
      </c>
      <c r="E1449" s="883" t="s">
        <v>5338</v>
      </c>
      <c r="F1449" s="883"/>
      <c r="G1449" s="524"/>
      <c r="H1449" s="524"/>
      <c r="I1449" s="782" t="s">
        <v>384</v>
      </c>
      <c r="J1449" s="782" t="s">
        <v>385</v>
      </c>
      <c r="K1449" s="782" t="s">
        <v>386</v>
      </c>
      <c r="L1449" s="765" t="s">
        <v>149</v>
      </c>
      <c r="M1449" s="798" t="s">
        <v>104</v>
      </c>
      <c r="N1449" s="765" t="s">
        <v>120</v>
      </c>
      <c r="O1449" s="798" t="s">
        <v>83</v>
      </c>
      <c r="P1449" s="766" t="s">
        <v>106</v>
      </c>
      <c r="Q1449" s="782" t="s">
        <v>107</v>
      </c>
      <c r="R1449" s="766" t="s">
        <v>2149</v>
      </c>
      <c r="S1449" s="765" t="s">
        <v>109</v>
      </c>
      <c r="T1449" s="874" t="s">
        <v>106</v>
      </c>
      <c r="U1449" s="779" t="s">
        <v>121</v>
      </c>
      <c r="V1449" s="779" t="s">
        <v>111</v>
      </c>
      <c r="W1449" s="896">
        <v>60</v>
      </c>
      <c r="X1449" s="779" t="s">
        <v>112</v>
      </c>
      <c r="Y1449" s="874"/>
      <c r="Z1449" s="874"/>
      <c r="AA1449" s="874"/>
      <c r="AB1449" s="470">
        <v>30</v>
      </c>
      <c r="AC1449" s="470">
        <v>60</v>
      </c>
      <c r="AD1449" s="470">
        <v>10</v>
      </c>
      <c r="AE1449" s="876" t="s">
        <v>128</v>
      </c>
      <c r="AF1449" s="779" t="s">
        <v>114</v>
      </c>
      <c r="AG1449" s="751">
        <v>86</v>
      </c>
      <c r="AH1449" s="751">
        <v>153334.5</v>
      </c>
      <c r="AI1449" s="739">
        <v>13186767</v>
      </c>
      <c r="AJ1449" s="739">
        <f t="shared" si="78"/>
        <v>14769179.040000001</v>
      </c>
      <c r="AK1449" s="740"/>
      <c r="AL1449" s="741"/>
      <c r="AM1449" s="741"/>
      <c r="AN1449" s="860" t="s">
        <v>115</v>
      </c>
      <c r="AO1449" s="779"/>
      <c r="AP1449" s="779"/>
      <c r="AQ1449" s="779"/>
      <c r="AR1449" s="779"/>
      <c r="AS1449" s="779" t="s">
        <v>5339</v>
      </c>
      <c r="AT1449" s="779"/>
      <c r="AU1449" s="779"/>
      <c r="AV1449" s="779"/>
      <c r="AW1449" s="779"/>
      <c r="AX1449" s="779"/>
      <c r="AY1449" s="779"/>
      <c r="AZ1449" s="860" t="s">
        <v>104</v>
      </c>
      <c r="BA1449" s="860" t="s">
        <v>104</v>
      </c>
      <c r="BB1449" s="254"/>
      <c r="BE1449" s="983">
        <v>1312</v>
      </c>
    </row>
    <row r="1450" spans="1:57" ht="12.95" customHeight="1">
      <c r="A1450" s="860" t="s">
        <v>8484</v>
      </c>
      <c r="B1450" s="524"/>
      <c r="C1450" s="524"/>
      <c r="D1450" s="873">
        <v>220005789</v>
      </c>
      <c r="E1450" s="883" t="s">
        <v>5340</v>
      </c>
      <c r="F1450" s="883"/>
      <c r="G1450" s="524"/>
      <c r="H1450" s="524"/>
      <c r="I1450" s="782" t="s">
        <v>384</v>
      </c>
      <c r="J1450" s="782" t="s">
        <v>385</v>
      </c>
      <c r="K1450" s="782" t="s">
        <v>386</v>
      </c>
      <c r="L1450" s="765" t="s">
        <v>149</v>
      </c>
      <c r="M1450" s="798" t="s">
        <v>104</v>
      </c>
      <c r="N1450" s="765" t="s">
        <v>120</v>
      </c>
      <c r="O1450" s="798" t="s">
        <v>83</v>
      </c>
      <c r="P1450" s="766" t="s">
        <v>106</v>
      </c>
      <c r="Q1450" s="782" t="s">
        <v>107</v>
      </c>
      <c r="R1450" s="766" t="s">
        <v>2149</v>
      </c>
      <c r="S1450" s="765" t="s">
        <v>109</v>
      </c>
      <c r="T1450" s="874" t="s">
        <v>106</v>
      </c>
      <c r="U1450" s="779" t="s">
        <v>121</v>
      </c>
      <c r="V1450" s="779" t="s">
        <v>111</v>
      </c>
      <c r="W1450" s="896">
        <v>60</v>
      </c>
      <c r="X1450" s="779" t="s">
        <v>112</v>
      </c>
      <c r="Y1450" s="874"/>
      <c r="Z1450" s="874"/>
      <c r="AA1450" s="874"/>
      <c r="AB1450" s="470">
        <v>30</v>
      </c>
      <c r="AC1450" s="470">
        <v>60</v>
      </c>
      <c r="AD1450" s="470">
        <v>10</v>
      </c>
      <c r="AE1450" s="876" t="s">
        <v>128</v>
      </c>
      <c r="AF1450" s="779" t="s">
        <v>114</v>
      </c>
      <c r="AG1450" s="751">
        <v>40</v>
      </c>
      <c r="AH1450" s="751">
        <v>304620.67</v>
      </c>
      <c r="AI1450" s="739">
        <v>12184826.799999999</v>
      </c>
      <c r="AJ1450" s="739">
        <f t="shared" si="78"/>
        <v>13647006.016000001</v>
      </c>
      <c r="AK1450" s="740"/>
      <c r="AL1450" s="741"/>
      <c r="AM1450" s="741"/>
      <c r="AN1450" s="860" t="s">
        <v>115</v>
      </c>
      <c r="AO1450" s="779"/>
      <c r="AP1450" s="779"/>
      <c r="AQ1450" s="779"/>
      <c r="AR1450" s="779"/>
      <c r="AS1450" s="779" t="s">
        <v>5341</v>
      </c>
      <c r="AT1450" s="779"/>
      <c r="AU1450" s="779"/>
      <c r="AV1450" s="779"/>
      <c r="AW1450" s="779"/>
      <c r="AX1450" s="779"/>
      <c r="AY1450" s="779"/>
      <c r="AZ1450" s="860" t="s">
        <v>104</v>
      </c>
      <c r="BA1450" s="860" t="s">
        <v>104</v>
      </c>
      <c r="BB1450" s="254"/>
      <c r="BE1450" s="983">
        <v>1313</v>
      </c>
    </row>
    <row r="1451" spans="1:57" ht="12.95" customHeight="1">
      <c r="A1451" s="398" t="s">
        <v>8483</v>
      </c>
      <c r="B1451" s="524"/>
      <c r="C1451" s="524"/>
      <c r="D1451" s="98">
        <v>220029496</v>
      </c>
      <c r="E1451" s="883" t="s">
        <v>5342</v>
      </c>
      <c r="F1451" s="883"/>
      <c r="G1451" s="524"/>
      <c r="H1451" s="524"/>
      <c r="I1451" s="36" t="s">
        <v>5343</v>
      </c>
      <c r="J1451" s="36" t="s">
        <v>389</v>
      </c>
      <c r="K1451" s="36" t="s">
        <v>5344</v>
      </c>
      <c r="L1451" s="64" t="s">
        <v>103</v>
      </c>
      <c r="M1451" s="217"/>
      <c r="N1451" s="131"/>
      <c r="O1451" s="64" t="s">
        <v>105</v>
      </c>
      <c r="P1451" s="36">
        <v>230000000</v>
      </c>
      <c r="Q1451" s="395" t="s">
        <v>107</v>
      </c>
      <c r="R1451" s="398" t="s">
        <v>2149</v>
      </c>
      <c r="S1451" s="64" t="s">
        <v>109</v>
      </c>
      <c r="T1451" s="36" t="s">
        <v>106</v>
      </c>
      <c r="U1451" s="36" t="s">
        <v>121</v>
      </c>
      <c r="V1451" s="395" t="s">
        <v>111</v>
      </c>
      <c r="W1451" s="36">
        <v>60</v>
      </c>
      <c r="X1451" s="395" t="s">
        <v>112</v>
      </c>
      <c r="Y1451" s="395"/>
      <c r="Z1451" s="395"/>
      <c r="AA1451" s="744"/>
      <c r="AB1451" s="506">
        <v>0</v>
      </c>
      <c r="AC1451" s="401">
        <v>90</v>
      </c>
      <c r="AD1451" s="401">
        <v>10</v>
      </c>
      <c r="AE1451" s="737" t="s">
        <v>128</v>
      </c>
      <c r="AF1451" s="738" t="s">
        <v>114</v>
      </c>
      <c r="AG1451" s="745">
        <v>33</v>
      </c>
      <c r="AH1451" s="745">
        <v>186150</v>
      </c>
      <c r="AI1451" s="739">
        <v>6142950</v>
      </c>
      <c r="AJ1451" s="739">
        <f t="shared" si="78"/>
        <v>6880104.0000000009</v>
      </c>
      <c r="AK1451" s="740"/>
      <c r="AL1451" s="741"/>
      <c r="AM1451" s="741"/>
      <c r="AN1451" s="746" t="s">
        <v>115</v>
      </c>
      <c r="AO1451" s="411"/>
      <c r="AP1451" s="746"/>
      <c r="AQ1451" s="36"/>
      <c r="AR1451" s="36"/>
      <c r="AS1451" s="746" t="s">
        <v>5345</v>
      </c>
      <c r="AT1451" s="36"/>
      <c r="AU1451" s="36"/>
      <c r="AV1451" s="36"/>
      <c r="AW1451" s="36"/>
      <c r="AX1451" s="36"/>
      <c r="AY1451" s="36"/>
      <c r="AZ1451" s="395"/>
      <c r="BA1451" s="395"/>
      <c r="BB1451" s="254"/>
      <c r="BE1451" s="983">
        <v>1314</v>
      </c>
    </row>
    <row r="1452" spans="1:57" ht="12.95" customHeight="1">
      <c r="A1452" s="888" t="s">
        <v>978</v>
      </c>
      <c r="B1452" s="524"/>
      <c r="C1452" s="524"/>
      <c r="D1452" s="873">
        <v>230002871</v>
      </c>
      <c r="E1452" s="883" t="s">
        <v>5346</v>
      </c>
      <c r="F1452" s="883"/>
      <c r="G1452" s="524"/>
      <c r="H1452" s="524"/>
      <c r="I1452" s="782" t="s">
        <v>5347</v>
      </c>
      <c r="J1452" s="782" t="s">
        <v>5348</v>
      </c>
      <c r="K1452" s="782" t="s">
        <v>5349</v>
      </c>
      <c r="L1452" s="765" t="s">
        <v>103</v>
      </c>
      <c r="M1452" s="798" t="s">
        <v>104</v>
      </c>
      <c r="N1452" s="765" t="s">
        <v>120</v>
      </c>
      <c r="O1452" s="798" t="s">
        <v>83</v>
      </c>
      <c r="P1452" s="766" t="s">
        <v>106</v>
      </c>
      <c r="Q1452" s="782" t="s">
        <v>107</v>
      </c>
      <c r="R1452" s="766" t="s">
        <v>2149</v>
      </c>
      <c r="S1452" s="765" t="s">
        <v>109</v>
      </c>
      <c r="T1452" s="766" t="s">
        <v>106</v>
      </c>
      <c r="U1452" s="782" t="s">
        <v>121</v>
      </c>
      <c r="V1452" s="782" t="s">
        <v>111</v>
      </c>
      <c r="W1452" s="766">
        <v>60</v>
      </c>
      <c r="X1452" s="782" t="s">
        <v>112</v>
      </c>
      <c r="Y1452" s="766"/>
      <c r="Z1452" s="766"/>
      <c r="AA1452" s="766"/>
      <c r="AB1452" s="470">
        <v>30</v>
      </c>
      <c r="AC1452" s="470">
        <v>60</v>
      </c>
      <c r="AD1452" s="470">
        <v>10</v>
      </c>
      <c r="AE1452" s="743" t="s">
        <v>113</v>
      </c>
      <c r="AF1452" s="738" t="s">
        <v>114</v>
      </c>
      <c r="AG1452" s="751">
        <v>200</v>
      </c>
      <c r="AH1452" s="751">
        <v>5635</v>
      </c>
      <c r="AI1452" s="39">
        <v>0</v>
      </c>
      <c r="AJ1452" s="34">
        <f t="shared" si="78"/>
        <v>0</v>
      </c>
      <c r="AK1452" s="740"/>
      <c r="AL1452" s="741"/>
      <c r="AM1452" s="741"/>
      <c r="AN1452" s="888" t="s">
        <v>115</v>
      </c>
      <c r="AO1452" s="782"/>
      <c r="AP1452" s="782"/>
      <c r="AQ1452" s="782"/>
      <c r="AR1452" s="782"/>
      <c r="AS1452" s="782" t="s">
        <v>5350</v>
      </c>
      <c r="AT1452" s="782"/>
      <c r="AU1452" s="782"/>
      <c r="AV1452" s="782"/>
      <c r="AW1452" s="782"/>
      <c r="AX1452" s="782"/>
      <c r="AY1452" s="782"/>
      <c r="AZ1452" s="888" t="s">
        <v>104</v>
      </c>
      <c r="BA1452" s="888" t="s">
        <v>104</v>
      </c>
      <c r="BB1452" s="254"/>
      <c r="BE1452" s="983">
        <v>1315</v>
      </c>
    </row>
    <row r="1453" spans="1:57" ht="12.95" customHeight="1">
      <c r="A1453" s="888" t="s">
        <v>978</v>
      </c>
      <c r="B1453" s="260"/>
      <c r="C1453" s="260"/>
      <c r="D1453" s="1089">
        <v>230002871</v>
      </c>
      <c r="E1453" s="429" t="s">
        <v>7650</v>
      </c>
      <c r="F1453" s="429"/>
      <c r="G1453" s="429"/>
      <c r="H1453" s="260"/>
      <c r="I1453" s="86" t="s">
        <v>5347</v>
      </c>
      <c r="J1453" s="86" t="s">
        <v>5348</v>
      </c>
      <c r="K1453" s="86" t="s">
        <v>5349</v>
      </c>
      <c r="L1453" s="753" t="s">
        <v>103</v>
      </c>
      <c r="M1453" s="1090"/>
      <c r="N1453" s="753" t="s">
        <v>120</v>
      </c>
      <c r="O1453" s="72" t="s">
        <v>83</v>
      </c>
      <c r="P1453" s="766" t="s">
        <v>106</v>
      </c>
      <c r="Q1453" s="782" t="s">
        <v>107</v>
      </c>
      <c r="R1453" s="766" t="s">
        <v>3118</v>
      </c>
      <c r="S1453" s="753" t="s">
        <v>109</v>
      </c>
      <c r="T1453" s="766" t="s">
        <v>106</v>
      </c>
      <c r="U1453" s="782" t="s">
        <v>121</v>
      </c>
      <c r="V1453" s="782" t="s">
        <v>111</v>
      </c>
      <c r="W1453" s="766">
        <v>60</v>
      </c>
      <c r="X1453" s="782" t="s">
        <v>112</v>
      </c>
      <c r="Y1453" s="766"/>
      <c r="Z1453" s="766"/>
      <c r="AA1453" s="766"/>
      <c r="AB1453" s="398">
        <v>30</v>
      </c>
      <c r="AC1453" s="606">
        <v>60</v>
      </c>
      <c r="AD1453" s="606">
        <v>10</v>
      </c>
      <c r="AE1453" s="743" t="s">
        <v>113</v>
      </c>
      <c r="AF1453" s="738" t="s">
        <v>114</v>
      </c>
      <c r="AG1453" s="751">
        <v>200</v>
      </c>
      <c r="AH1453" s="751">
        <v>5635</v>
      </c>
      <c r="AI1453" s="741">
        <f>AG1453*AH1453</f>
        <v>1127000</v>
      </c>
      <c r="AJ1453" s="741">
        <f t="shared" si="78"/>
        <v>1262240.0000000002</v>
      </c>
      <c r="AK1453" s="740"/>
      <c r="AL1453" s="741"/>
      <c r="AM1453" s="741"/>
      <c r="AN1453" s="888" t="s">
        <v>115</v>
      </c>
      <c r="AO1453" s="782"/>
      <c r="AP1453" s="782"/>
      <c r="AQ1453" s="782"/>
      <c r="AR1453" s="782"/>
      <c r="AS1453" s="782" t="s">
        <v>5350</v>
      </c>
      <c r="AT1453" s="782"/>
      <c r="AU1453" s="782"/>
      <c r="AV1453" s="782"/>
      <c r="AW1453" s="782"/>
      <c r="AX1453" s="782"/>
      <c r="AY1453" s="782"/>
      <c r="AZ1453" s="888" t="s">
        <v>104</v>
      </c>
      <c r="BA1453" s="888" t="s">
        <v>104</v>
      </c>
      <c r="BB1453" s="533"/>
      <c r="BC1453" s="201"/>
      <c r="BD1453" s="209"/>
      <c r="BE1453" s="983">
        <v>1316</v>
      </c>
    </row>
    <row r="1454" spans="1:57" ht="12.95" customHeight="1">
      <c r="A1454" s="888" t="s">
        <v>978</v>
      </c>
      <c r="B1454" s="524"/>
      <c r="C1454" s="524"/>
      <c r="D1454" s="873">
        <v>230002351</v>
      </c>
      <c r="E1454" s="883" t="s">
        <v>5351</v>
      </c>
      <c r="F1454" s="883"/>
      <c r="G1454" s="524"/>
      <c r="H1454" s="524"/>
      <c r="I1454" s="782" t="s">
        <v>5352</v>
      </c>
      <c r="J1454" s="782" t="s">
        <v>5348</v>
      </c>
      <c r="K1454" s="782" t="s">
        <v>5353</v>
      </c>
      <c r="L1454" s="765" t="s">
        <v>103</v>
      </c>
      <c r="M1454" s="798" t="s">
        <v>104</v>
      </c>
      <c r="N1454" s="765"/>
      <c r="O1454" s="64" t="s">
        <v>105</v>
      </c>
      <c r="P1454" s="766" t="s">
        <v>106</v>
      </c>
      <c r="Q1454" s="782" t="s">
        <v>107</v>
      </c>
      <c r="R1454" s="766" t="s">
        <v>2149</v>
      </c>
      <c r="S1454" s="765" t="s">
        <v>109</v>
      </c>
      <c r="T1454" s="766" t="s">
        <v>106</v>
      </c>
      <c r="U1454" s="782" t="s">
        <v>121</v>
      </c>
      <c r="V1454" s="782" t="s">
        <v>111</v>
      </c>
      <c r="W1454" s="766">
        <v>60</v>
      </c>
      <c r="X1454" s="782" t="s">
        <v>112</v>
      </c>
      <c r="Y1454" s="766"/>
      <c r="Z1454" s="766"/>
      <c r="AA1454" s="766"/>
      <c r="AB1454" s="506">
        <v>0</v>
      </c>
      <c r="AC1454" s="401">
        <v>90</v>
      </c>
      <c r="AD1454" s="401">
        <v>10</v>
      </c>
      <c r="AE1454" s="792" t="s">
        <v>144</v>
      </c>
      <c r="AF1454" s="738" t="s">
        <v>114</v>
      </c>
      <c r="AG1454" s="751">
        <v>580</v>
      </c>
      <c r="AH1454" s="751">
        <v>451</v>
      </c>
      <c r="AI1454" s="39">
        <v>0</v>
      </c>
      <c r="AJ1454" s="34">
        <f t="shared" si="78"/>
        <v>0</v>
      </c>
      <c r="AK1454" s="740"/>
      <c r="AL1454" s="741"/>
      <c r="AM1454" s="741"/>
      <c r="AN1454" s="888" t="s">
        <v>115</v>
      </c>
      <c r="AO1454" s="782"/>
      <c r="AP1454" s="782"/>
      <c r="AQ1454" s="782"/>
      <c r="AR1454" s="782"/>
      <c r="AS1454" s="782"/>
      <c r="AT1454" s="782"/>
      <c r="AU1454" s="782"/>
      <c r="AV1454" s="782"/>
      <c r="AW1454" s="782"/>
      <c r="AX1454" s="782"/>
      <c r="AY1454" s="782"/>
      <c r="AZ1454" s="888" t="s">
        <v>104</v>
      </c>
      <c r="BA1454" s="888" t="s">
        <v>104</v>
      </c>
      <c r="BB1454" s="254"/>
      <c r="BE1454" s="983">
        <v>1317</v>
      </c>
    </row>
    <row r="1455" spans="1:57" ht="12.95" customHeight="1">
      <c r="A1455" s="888" t="s">
        <v>978</v>
      </c>
      <c r="B1455" s="260"/>
      <c r="C1455" s="260"/>
      <c r="D1455" s="1089">
        <v>230002351</v>
      </c>
      <c r="E1455" s="429" t="s">
        <v>7651</v>
      </c>
      <c r="F1455" s="429"/>
      <c r="G1455" s="429"/>
      <c r="H1455" s="260"/>
      <c r="I1455" s="86" t="s">
        <v>5352</v>
      </c>
      <c r="J1455" s="86" t="s">
        <v>5348</v>
      </c>
      <c r="K1455" s="86" t="s">
        <v>5353</v>
      </c>
      <c r="L1455" s="753" t="s">
        <v>103</v>
      </c>
      <c r="M1455" s="1090"/>
      <c r="N1455" s="753"/>
      <c r="O1455" s="60" t="s">
        <v>105</v>
      </c>
      <c r="P1455" s="766" t="s">
        <v>106</v>
      </c>
      <c r="Q1455" s="782" t="s">
        <v>107</v>
      </c>
      <c r="R1455" s="766" t="s">
        <v>3118</v>
      </c>
      <c r="S1455" s="753" t="s">
        <v>109</v>
      </c>
      <c r="T1455" s="766" t="s">
        <v>106</v>
      </c>
      <c r="U1455" s="782" t="s">
        <v>121</v>
      </c>
      <c r="V1455" s="782" t="s">
        <v>111</v>
      </c>
      <c r="W1455" s="766">
        <v>60</v>
      </c>
      <c r="X1455" s="782" t="s">
        <v>112</v>
      </c>
      <c r="Y1455" s="766"/>
      <c r="Z1455" s="766"/>
      <c r="AA1455" s="766"/>
      <c r="AB1455" s="398">
        <v>0</v>
      </c>
      <c r="AC1455" s="606">
        <v>90</v>
      </c>
      <c r="AD1455" s="606">
        <v>10</v>
      </c>
      <c r="AE1455" s="792" t="s">
        <v>144</v>
      </c>
      <c r="AF1455" s="738" t="s">
        <v>114</v>
      </c>
      <c r="AG1455" s="751">
        <v>580</v>
      </c>
      <c r="AH1455" s="751">
        <v>451</v>
      </c>
      <c r="AI1455" s="741">
        <f>AG1455*AH1455</f>
        <v>261580</v>
      </c>
      <c r="AJ1455" s="741">
        <f t="shared" si="78"/>
        <v>292969.60000000003</v>
      </c>
      <c r="AK1455" s="740"/>
      <c r="AL1455" s="741"/>
      <c r="AM1455" s="741"/>
      <c r="AN1455" s="888" t="s">
        <v>115</v>
      </c>
      <c r="AO1455" s="782"/>
      <c r="AP1455" s="782"/>
      <c r="AQ1455" s="782"/>
      <c r="AR1455" s="782"/>
      <c r="AS1455" s="782"/>
      <c r="AT1455" s="782"/>
      <c r="AU1455" s="782"/>
      <c r="AV1455" s="782"/>
      <c r="AW1455" s="782"/>
      <c r="AX1455" s="782"/>
      <c r="AY1455" s="782"/>
      <c r="AZ1455" s="888" t="s">
        <v>104</v>
      </c>
      <c r="BA1455" s="888" t="s">
        <v>104</v>
      </c>
      <c r="BB1455" s="533"/>
      <c r="BC1455" s="201"/>
      <c r="BD1455" s="209"/>
      <c r="BE1455" s="983">
        <v>1318</v>
      </c>
    </row>
    <row r="1456" spans="1:57" ht="12.95" customHeight="1">
      <c r="A1456" s="888" t="s">
        <v>978</v>
      </c>
      <c r="B1456" s="524"/>
      <c r="C1456" s="524"/>
      <c r="D1456" s="873">
        <v>230002715</v>
      </c>
      <c r="E1456" s="883" t="s">
        <v>5354</v>
      </c>
      <c r="F1456" s="883"/>
      <c r="G1456" s="524"/>
      <c r="H1456" s="524"/>
      <c r="I1456" s="782" t="s">
        <v>5355</v>
      </c>
      <c r="J1456" s="782" t="s">
        <v>5348</v>
      </c>
      <c r="K1456" s="782" t="s">
        <v>5356</v>
      </c>
      <c r="L1456" s="765" t="s">
        <v>103</v>
      </c>
      <c r="M1456" s="798" t="s">
        <v>104</v>
      </c>
      <c r="N1456" s="765" t="s">
        <v>120</v>
      </c>
      <c r="O1456" s="64" t="s">
        <v>83</v>
      </c>
      <c r="P1456" s="766" t="s">
        <v>106</v>
      </c>
      <c r="Q1456" s="782" t="s">
        <v>107</v>
      </c>
      <c r="R1456" s="766" t="s">
        <v>2149</v>
      </c>
      <c r="S1456" s="765" t="s">
        <v>109</v>
      </c>
      <c r="T1456" s="766" t="s">
        <v>106</v>
      </c>
      <c r="U1456" s="782" t="s">
        <v>121</v>
      </c>
      <c r="V1456" s="782" t="s">
        <v>111</v>
      </c>
      <c r="W1456" s="766">
        <v>60</v>
      </c>
      <c r="X1456" s="782" t="s">
        <v>112</v>
      </c>
      <c r="Y1456" s="766"/>
      <c r="Z1456" s="766"/>
      <c r="AA1456" s="766"/>
      <c r="AB1456" s="506" t="s">
        <v>83</v>
      </c>
      <c r="AC1456" s="401">
        <v>60</v>
      </c>
      <c r="AD1456" s="401">
        <v>10</v>
      </c>
      <c r="AE1456" s="743" t="s">
        <v>113</v>
      </c>
      <c r="AF1456" s="738" t="s">
        <v>114</v>
      </c>
      <c r="AG1456" s="751">
        <v>16</v>
      </c>
      <c r="AH1456" s="751">
        <v>2255</v>
      </c>
      <c r="AI1456" s="39">
        <v>0</v>
      </c>
      <c r="AJ1456" s="34">
        <f t="shared" si="78"/>
        <v>0</v>
      </c>
      <c r="AK1456" s="740"/>
      <c r="AL1456" s="741"/>
      <c r="AM1456" s="741"/>
      <c r="AN1456" s="888" t="s">
        <v>115</v>
      </c>
      <c r="AO1456" s="782"/>
      <c r="AP1456" s="782"/>
      <c r="AQ1456" s="782"/>
      <c r="AR1456" s="782"/>
      <c r="AS1456" s="782" t="s">
        <v>5357</v>
      </c>
      <c r="AT1456" s="782"/>
      <c r="AU1456" s="782"/>
      <c r="AV1456" s="782"/>
      <c r="AW1456" s="782"/>
      <c r="AX1456" s="782"/>
      <c r="AY1456" s="782"/>
      <c r="AZ1456" s="888" t="s">
        <v>104</v>
      </c>
      <c r="BA1456" s="888" t="s">
        <v>104</v>
      </c>
      <c r="BB1456" s="254"/>
      <c r="BE1456" s="983">
        <v>1319</v>
      </c>
    </row>
    <row r="1457" spans="1:57" ht="12.95" customHeight="1">
      <c r="A1457" s="888" t="s">
        <v>978</v>
      </c>
      <c r="B1457" s="260"/>
      <c r="C1457" s="260"/>
      <c r="D1457" s="1089">
        <v>230002715</v>
      </c>
      <c r="E1457" s="429" t="s">
        <v>7652</v>
      </c>
      <c r="F1457" s="429"/>
      <c r="G1457" s="429"/>
      <c r="H1457" s="260"/>
      <c r="I1457" s="86" t="s">
        <v>5355</v>
      </c>
      <c r="J1457" s="86" t="s">
        <v>5348</v>
      </c>
      <c r="K1457" s="86" t="s">
        <v>5356</v>
      </c>
      <c r="L1457" s="753" t="s">
        <v>103</v>
      </c>
      <c r="M1457" s="1090"/>
      <c r="N1457" s="753" t="s">
        <v>120</v>
      </c>
      <c r="O1457" s="72" t="s">
        <v>83</v>
      </c>
      <c r="P1457" s="766" t="s">
        <v>106</v>
      </c>
      <c r="Q1457" s="782" t="s">
        <v>107</v>
      </c>
      <c r="R1457" s="766" t="s">
        <v>3118</v>
      </c>
      <c r="S1457" s="753" t="s">
        <v>109</v>
      </c>
      <c r="T1457" s="766" t="s">
        <v>106</v>
      </c>
      <c r="U1457" s="782" t="s">
        <v>121</v>
      </c>
      <c r="V1457" s="782" t="s">
        <v>111</v>
      </c>
      <c r="W1457" s="766">
        <v>60</v>
      </c>
      <c r="X1457" s="782" t="s">
        <v>112</v>
      </c>
      <c r="Y1457" s="766"/>
      <c r="Z1457" s="766"/>
      <c r="AA1457" s="766"/>
      <c r="AB1457" s="398" t="s">
        <v>83</v>
      </c>
      <c r="AC1457" s="606">
        <v>60</v>
      </c>
      <c r="AD1457" s="606">
        <v>10</v>
      </c>
      <c r="AE1457" s="743" t="s">
        <v>113</v>
      </c>
      <c r="AF1457" s="738" t="s">
        <v>114</v>
      </c>
      <c r="AG1457" s="751">
        <v>16</v>
      </c>
      <c r="AH1457" s="751">
        <v>2255</v>
      </c>
      <c r="AI1457" s="741">
        <f>AG1457*AH1457</f>
        <v>36080</v>
      </c>
      <c r="AJ1457" s="741">
        <f t="shared" si="78"/>
        <v>40409.600000000006</v>
      </c>
      <c r="AK1457" s="740"/>
      <c r="AL1457" s="741"/>
      <c r="AM1457" s="741"/>
      <c r="AN1457" s="888" t="s">
        <v>115</v>
      </c>
      <c r="AO1457" s="782"/>
      <c r="AP1457" s="782"/>
      <c r="AQ1457" s="782"/>
      <c r="AR1457" s="782"/>
      <c r="AS1457" s="782" t="s">
        <v>5357</v>
      </c>
      <c r="AT1457" s="782"/>
      <c r="AU1457" s="782"/>
      <c r="AV1457" s="782"/>
      <c r="AW1457" s="782"/>
      <c r="AX1457" s="782"/>
      <c r="AY1457" s="782"/>
      <c r="AZ1457" s="888" t="s">
        <v>104</v>
      </c>
      <c r="BA1457" s="888" t="s">
        <v>104</v>
      </c>
      <c r="BB1457" s="533"/>
      <c r="BC1457" s="201"/>
      <c r="BD1457" s="209"/>
      <c r="BE1457" s="983">
        <v>1320</v>
      </c>
    </row>
    <row r="1458" spans="1:57" ht="12.95" customHeight="1">
      <c r="A1458" s="395" t="s">
        <v>1186</v>
      </c>
      <c r="B1458" s="524"/>
      <c r="C1458" s="524"/>
      <c r="D1458" s="882">
        <v>210001043</v>
      </c>
      <c r="E1458" s="883" t="s">
        <v>5358</v>
      </c>
      <c r="F1458" s="883"/>
      <c r="G1458" s="524"/>
      <c r="H1458" s="524"/>
      <c r="I1458" s="738" t="s">
        <v>5359</v>
      </c>
      <c r="J1458" s="738" t="s">
        <v>5360</v>
      </c>
      <c r="K1458" s="738" t="s">
        <v>5361</v>
      </c>
      <c r="L1458" s="64" t="s">
        <v>103</v>
      </c>
      <c r="M1458" s="217"/>
      <c r="N1458" s="64"/>
      <c r="O1458" s="64" t="s">
        <v>105</v>
      </c>
      <c r="P1458" s="774" t="s">
        <v>106</v>
      </c>
      <c r="Q1458" s="738" t="s">
        <v>107</v>
      </c>
      <c r="R1458" s="398" t="s">
        <v>2149</v>
      </c>
      <c r="S1458" s="884" t="s">
        <v>109</v>
      </c>
      <c r="T1458" s="774" t="s">
        <v>106</v>
      </c>
      <c r="U1458" s="738" t="s">
        <v>121</v>
      </c>
      <c r="V1458" s="738" t="s">
        <v>111</v>
      </c>
      <c r="W1458" s="774">
        <v>60</v>
      </c>
      <c r="X1458" s="738" t="s">
        <v>112</v>
      </c>
      <c r="Y1458" s="774"/>
      <c r="Z1458" s="774"/>
      <c r="AA1458" s="774"/>
      <c r="AB1458" s="506">
        <v>0</v>
      </c>
      <c r="AC1458" s="401">
        <v>90</v>
      </c>
      <c r="AD1458" s="401">
        <v>10</v>
      </c>
      <c r="AE1458" s="885" t="s">
        <v>128</v>
      </c>
      <c r="AF1458" s="738" t="s">
        <v>114</v>
      </c>
      <c r="AG1458" s="745">
        <v>10</v>
      </c>
      <c r="AH1458" s="745">
        <v>267.33</v>
      </c>
      <c r="AI1458" s="39">
        <v>0</v>
      </c>
      <c r="AJ1458" s="34">
        <f t="shared" si="78"/>
        <v>0</v>
      </c>
      <c r="AK1458" s="740"/>
      <c r="AL1458" s="741"/>
      <c r="AM1458" s="741"/>
      <c r="AN1458" s="746" t="s">
        <v>115</v>
      </c>
      <c r="AO1458" s="738"/>
      <c r="AP1458" s="738"/>
      <c r="AQ1458" s="738"/>
      <c r="AR1458" s="738"/>
      <c r="AS1458" s="770" t="s">
        <v>5362</v>
      </c>
      <c r="AT1458" s="770"/>
      <c r="AU1458" s="36"/>
      <c r="AV1458" s="770"/>
      <c r="AW1458" s="770"/>
      <c r="AX1458" s="770"/>
      <c r="AY1458" s="770"/>
      <c r="AZ1458" s="395" t="s">
        <v>4555</v>
      </c>
      <c r="BA1458" s="770"/>
      <c r="BB1458" s="254"/>
      <c r="BE1458" s="983">
        <v>1321</v>
      </c>
    </row>
    <row r="1459" spans="1:57" ht="12.95" customHeight="1">
      <c r="A1459" s="395" t="s">
        <v>1186</v>
      </c>
      <c r="B1459" s="260"/>
      <c r="C1459" s="260"/>
      <c r="D1459" s="1084">
        <v>210001043</v>
      </c>
      <c r="E1459" s="429" t="s">
        <v>7653</v>
      </c>
      <c r="F1459" s="429"/>
      <c r="G1459" s="429"/>
      <c r="H1459" s="260"/>
      <c r="I1459" s="738" t="s">
        <v>5359</v>
      </c>
      <c r="J1459" s="738" t="s">
        <v>5360</v>
      </c>
      <c r="K1459" s="738" t="s">
        <v>5361</v>
      </c>
      <c r="L1459" s="60" t="s">
        <v>103</v>
      </c>
      <c r="M1459" s="316"/>
      <c r="N1459" s="60"/>
      <c r="O1459" s="60" t="s">
        <v>105</v>
      </c>
      <c r="P1459" s="774" t="s">
        <v>106</v>
      </c>
      <c r="Q1459" s="738" t="s">
        <v>107</v>
      </c>
      <c r="R1459" s="398" t="s">
        <v>2134</v>
      </c>
      <c r="S1459" s="1085" t="s">
        <v>109</v>
      </c>
      <c r="T1459" s="774" t="s">
        <v>106</v>
      </c>
      <c r="U1459" s="738" t="s">
        <v>121</v>
      </c>
      <c r="V1459" s="738" t="s">
        <v>111</v>
      </c>
      <c r="W1459" s="774">
        <v>60</v>
      </c>
      <c r="X1459" s="738" t="s">
        <v>112</v>
      </c>
      <c r="Y1459" s="774"/>
      <c r="Z1459" s="774"/>
      <c r="AA1459" s="774"/>
      <c r="AB1459" s="398">
        <v>0</v>
      </c>
      <c r="AC1459" s="606">
        <v>90</v>
      </c>
      <c r="AD1459" s="606">
        <v>10</v>
      </c>
      <c r="AE1459" s="885" t="s">
        <v>128</v>
      </c>
      <c r="AF1459" s="738" t="s">
        <v>114</v>
      </c>
      <c r="AG1459" s="745">
        <v>10</v>
      </c>
      <c r="AH1459" s="745">
        <v>267.33</v>
      </c>
      <c r="AI1459" s="741">
        <f>AG1459*AH1459</f>
        <v>2673.2999999999997</v>
      </c>
      <c r="AJ1459" s="741">
        <f t="shared" si="78"/>
        <v>2994.096</v>
      </c>
      <c r="AK1459" s="740"/>
      <c r="AL1459" s="741"/>
      <c r="AM1459" s="741"/>
      <c r="AN1459" s="746" t="s">
        <v>115</v>
      </c>
      <c r="AO1459" s="738"/>
      <c r="AP1459" s="738"/>
      <c r="AQ1459" s="738"/>
      <c r="AR1459" s="738"/>
      <c r="AS1459" s="770" t="s">
        <v>5362</v>
      </c>
      <c r="AT1459" s="770"/>
      <c r="AU1459" s="36"/>
      <c r="AV1459" s="770"/>
      <c r="AW1459" s="770"/>
      <c r="AX1459" s="770"/>
      <c r="AY1459" s="770"/>
      <c r="AZ1459" s="606" t="s">
        <v>7606</v>
      </c>
      <c r="BA1459" s="197"/>
      <c r="BB1459" s="203"/>
      <c r="BC1459" s="201"/>
      <c r="BD1459" s="209"/>
      <c r="BE1459" s="983">
        <v>1322</v>
      </c>
    </row>
    <row r="1460" spans="1:57" ht="12.95" customHeight="1">
      <c r="A1460" s="395" t="s">
        <v>1028</v>
      </c>
      <c r="B1460" s="524"/>
      <c r="C1460" s="524"/>
      <c r="D1460" s="98">
        <v>220031709</v>
      </c>
      <c r="E1460" s="883" t="s">
        <v>5363</v>
      </c>
      <c r="F1460" s="883"/>
      <c r="G1460" s="524"/>
      <c r="H1460" s="524"/>
      <c r="I1460" s="606" t="s">
        <v>5364</v>
      </c>
      <c r="J1460" s="606" t="s">
        <v>5365</v>
      </c>
      <c r="K1460" s="606" t="s">
        <v>5366</v>
      </c>
      <c r="L1460" s="470" t="s">
        <v>601</v>
      </c>
      <c r="M1460" s="131" t="s">
        <v>5072</v>
      </c>
      <c r="N1460" s="470" t="s">
        <v>120</v>
      </c>
      <c r="O1460" s="131" t="s">
        <v>83</v>
      </c>
      <c r="P1460" s="398" t="s">
        <v>106</v>
      </c>
      <c r="Q1460" s="606" t="s">
        <v>107</v>
      </c>
      <c r="R1460" s="398" t="s">
        <v>3118</v>
      </c>
      <c r="S1460" s="470" t="s">
        <v>109</v>
      </c>
      <c r="T1460" s="398" t="s">
        <v>106</v>
      </c>
      <c r="U1460" s="606" t="s">
        <v>121</v>
      </c>
      <c r="V1460" s="606" t="s">
        <v>111</v>
      </c>
      <c r="W1460" s="398">
        <v>60</v>
      </c>
      <c r="X1460" s="606" t="s">
        <v>112</v>
      </c>
      <c r="Y1460" s="398"/>
      <c r="Z1460" s="398"/>
      <c r="AA1460" s="398"/>
      <c r="AB1460" s="470">
        <v>30</v>
      </c>
      <c r="AC1460" s="470">
        <v>60</v>
      </c>
      <c r="AD1460" s="470">
        <v>10</v>
      </c>
      <c r="AE1460" s="737" t="s">
        <v>128</v>
      </c>
      <c r="AF1460" s="738" t="s">
        <v>114</v>
      </c>
      <c r="AG1460" s="610">
        <v>14</v>
      </c>
      <c r="AH1460" s="610">
        <v>925000</v>
      </c>
      <c r="AI1460" s="905">
        <v>0</v>
      </c>
      <c r="AJ1460" s="905">
        <v>0</v>
      </c>
      <c r="AK1460" s="740"/>
      <c r="AL1460" s="741"/>
      <c r="AM1460" s="741"/>
      <c r="AN1460" s="395" t="s">
        <v>115</v>
      </c>
      <c r="AO1460" s="606"/>
      <c r="AP1460" s="606"/>
      <c r="AQ1460" s="606"/>
      <c r="AR1460" s="606"/>
      <c r="AS1460" s="606" t="s">
        <v>5367</v>
      </c>
      <c r="AT1460" s="606"/>
      <c r="AU1460" s="606"/>
      <c r="AV1460" s="606"/>
      <c r="AW1460" s="606"/>
      <c r="AX1460" s="606"/>
      <c r="AY1460" s="606"/>
      <c r="AZ1460" s="395" t="s">
        <v>104</v>
      </c>
      <c r="BA1460" s="395" t="s">
        <v>104</v>
      </c>
      <c r="BB1460" s="254"/>
      <c r="BE1460" s="983">
        <v>1323</v>
      </c>
    </row>
    <row r="1461" spans="1:57" ht="12.95" customHeight="1">
      <c r="A1461" s="621" t="s">
        <v>1028</v>
      </c>
      <c r="B1461" s="529"/>
      <c r="C1461" s="529"/>
      <c r="D1461" s="965">
        <v>220031709</v>
      </c>
      <c r="E1461" s="1255" t="s">
        <v>9125</v>
      </c>
      <c r="F1461" s="1255" t="s">
        <v>5363</v>
      </c>
      <c r="G1461" s="529"/>
      <c r="H1461" s="529"/>
      <c r="I1461" s="530" t="s">
        <v>5364</v>
      </c>
      <c r="J1461" s="530" t="s">
        <v>5365</v>
      </c>
      <c r="K1461" s="530" t="s">
        <v>5366</v>
      </c>
      <c r="L1461" s="1262" t="s">
        <v>601</v>
      </c>
      <c r="M1461" s="321" t="s">
        <v>8863</v>
      </c>
      <c r="N1461" s="530" t="s">
        <v>120</v>
      </c>
      <c r="O1461" s="1263" t="s">
        <v>83</v>
      </c>
      <c r="P1461" s="321" t="s">
        <v>106</v>
      </c>
      <c r="Q1461" s="530" t="s">
        <v>107</v>
      </c>
      <c r="R1461" s="321" t="s">
        <v>1155</v>
      </c>
      <c r="S1461" s="530" t="s">
        <v>109</v>
      </c>
      <c r="T1461" s="321" t="s">
        <v>106</v>
      </c>
      <c r="U1461" s="530" t="s">
        <v>121</v>
      </c>
      <c r="V1461" s="530" t="s">
        <v>111</v>
      </c>
      <c r="W1461" s="321" t="s">
        <v>284</v>
      </c>
      <c r="X1461" s="530" t="s">
        <v>112</v>
      </c>
      <c r="Y1461" s="321"/>
      <c r="Z1461" s="321"/>
      <c r="AA1461" s="321"/>
      <c r="AB1461" s="321">
        <v>30</v>
      </c>
      <c r="AC1461" s="530">
        <v>60</v>
      </c>
      <c r="AD1461" s="530">
        <v>10</v>
      </c>
      <c r="AE1461" s="618" t="s">
        <v>128</v>
      </c>
      <c r="AF1461" s="530" t="s">
        <v>114</v>
      </c>
      <c r="AG1461" s="618">
        <v>14</v>
      </c>
      <c r="AH1461" s="960">
        <v>925000</v>
      </c>
      <c r="AI1461" s="620">
        <v>12950000</v>
      </c>
      <c r="AJ1461" s="620">
        <v>14504000.000000002</v>
      </c>
      <c r="AK1461" s="619"/>
      <c r="AL1461" s="620"/>
      <c r="AM1461" s="620"/>
      <c r="AN1461" s="621" t="s">
        <v>115</v>
      </c>
      <c r="AO1461" s="530"/>
      <c r="AP1461" s="530"/>
      <c r="AQ1461" s="530"/>
      <c r="AR1461" s="530"/>
      <c r="AS1461" s="530" t="s">
        <v>5367</v>
      </c>
      <c r="AT1461" s="530"/>
      <c r="AU1461" s="530"/>
      <c r="AV1461" s="530"/>
      <c r="AW1461" s="530"/>
      <c r="AX1461" s="530"/>
      <c r="AY1461" s="530"/>
      <c r="AZ1461" s="621" t="s">
        <v>104</v>
      </c>
      <c r="BA1461" s="621" t="s">
        <v>104</v>
      </c>
      <c r="BD1461" s="1" t="e">
        <f>VLOOKUP($F$2877:$F$3305,$E$17:$BE$2871,53,0)</f>
        <v>#VALUE!</v>
      </c>
      <c r="BE1461" s="979" t="e">
        <f>BD1461+0.5</f>
        <v>#VALUE!</v>
      </c>
    </row>
    <row r="1462" spans="1:57" ht="12.95" customHeight="1">
      <c r="A1462" s="395" t="s">
        <v>1028</v>
      </c>
      <c r="B1462" s="524"/>
      <c r="C1462" s="524"/>
      <c r="D1462" s="98">
        <v>220032806</v>
      </c>
      <c r="E1462" s="883" t="s">
        <v>5368</v>
      </c>
      <c r="F1462" s="883"/>
      <c r="G1462" s="524"/>
      <c r="H1462" s="524"/>
      <c r="I1462" s="606" t="s">
        <v>5364</v>
      </c>
      <c r="J1462" s="606" t="s">
        <v>5365</v>
      </c>
      <c r="K1462" s="606" t="s">
        <v>5366</v>
      </c>
      <c r="L1462" s="470" t="s">
        <v>601</v>
      </c>
      <c r="M1462" s="131" t="s">
        <v>5072</v>
      </c>
      <c r="N1462" s="470" t="s">
        <v>120</v>
      </c>
      <c r="O1462" s="131" t="s">
        <v>83</v>
      </c>
      <c r="P1462" s="398" t="s">
        <v>106</v>
      </c>
      <c r="Q1462" s="606" t="s">
        <v>107</v>
      </c>
      <c r="R1462" s="398" t="s">
        <v>3118</v>
      </c>
      <c r="S1462" s="470" t="s">
        <v>109</v>
      </c>
      <c r="T1462" s="398" t="s">
        <v>106</v>
      </c>
      <c r="U1462" s="606" t="s">
        <v>121</v>
      </c>
      <c r="V1462" s="606" t="s">
        <v>111</v>
      </c>
      <c r="W1462" s="398">
        <v>60</v>
      </c>
      <c r="X1462" s="606" t="s">
        <v>112</v>
      </c>
      <c r="Y1462" s="398"/>
      <c r="Z1462" s="398"/>
      <c r="AA1462" s="398"/>
      <c r="AB1462" s="470">
        <v>30</v>
      </c>
      <c r="AC1462" s="470">
        <v>60</v>
      </c>
      <c r="AD1462" s="470">
        <v>10</v>
      </c>
      <c r="AE1462" s="737" t="s">
        <v>122</v>
      </c>
      <c r="AF1462" s="738" t="s">
        <v>114</v>
      </c>
      <c r="AG1462" s="610">
        <v>26</v>
      </c>
      <c r="AH1462" s="610">
        <v>615000</v>
      </c>
      <c r="AI1462" s="905">
        <v>0</v>
      </c>
      <c r="AJ1462" s="905">
        <v>0</v>
      </c>
      <c r="AK1462" s="740"/>
      <c r="AL1462" s="741"/>
      <c r="AM1462" s="741"/>
      <c r="AN1462" s="395" t="s">
        <v>115</v>
      </c>
      <c r="AO1462" s="606"/>
      <c r="AP1462" s="606"/>
      <c r="AQ1462" s="606"/>
      <c r="AR1462" s="606"/>
      <c r="AS1462" s="606" t="s">
        <v>5369</v>
      </c>
      <c r="AT1462" s="606"/>
      <c r="AU1462" s="606"/>
      <c r="AV1462" s="606"/>
      <c r="AW1462" s="606"/>
      <c r="AX1462" s="606"/>
      <c r="AY1462" s="606"/>
      <c r="AZ1462" s="395" t="s">
        <v>104</v>
      </c>
      <c r="BA1462" s="395" t="s">
        <v>104</v>
      </c>
      <c r="BE1462" s="983">
        <v>1324</v>
      </c>
    </row>
    <row r="1463" spans="1:57" ht="12.95" customHeight="1">
      <c r="A1463" s="621" t="s">
        <v>1028</v>
      </c>
      <c r="B1463" s="529"/>
      <c r="C1463" s="529"/>
      <c r="D1463" s="965">
        <v>220032806</v>
      </c>
      <c r="E1463" s="1255" t="s">
        <v>9126</v>
      </c>
      <c r="F1463" s="1255" t="s">
        <v>5368</v>
      </c>
      <c r="G1463" s="529"/>
      <c r="H1463" s="529"/>
      <c r="I1463" s="530" t="s">
        <v>5364</v>
      </c>
      <c r="J1463" s="530" t="s">
        <v>5365</v>
      </c>
      <c r="K1463" s="530" t="s">
        <v>5366</v>
      </c>
      <c r="L1463" s="1262" t="s">
        <v>149</v>
      </c>
      <c r="M1463" s="321"/>
      <c r="N1463" s="530" t="s">
        <v>120</v>
      </c>
      <c r="O1463" s="1263" t="s">
        <v>83</v>
      </c>
      <c r="P1463" s="321" t="s">
        <v>106</v>
      </c>
      <c r="Q1463" s="530" t="s">
        <v>107</v>
      </c>
      <c r="R1463" s="321" t="s">
        <v>1155</v>
      </c>
      <c r="S1463" s="530" t="s">
        <v>109</v>
      </c>
      <c r="T1463" s="321" t="s">
        <v>106</v>
      </c>
      <c r="U1463" s="530" t="s">
        <v>121</v>
      </c>
      <c r="V1463" s="530" t="s">
        <v>111</v>
      </c>
      <c r="W1463" s="321" t="s">
        <v>284</v>
      </c>
      <c r="X1463" s="530" t="s">
        <v>112</v>
      </c>
      <c r="Y1463" s="321"/>
      <c r="Z1463" s="321"/>
      <c r="AA1463" s="321"/>
      <c r="AB1463" s="321">
        <v>30</v>
      </c>
      <c r="AC1463" s="530">
        <v>60</v>
      </c>
      <c r="AD1463" s="530">
        <v>10</v>
      </c>
      <c r="AE1463" s="618" t="s">
        <v>122</v>
      </c>
      <c r="AF1463" s="530" t="s">
        <v>114</v>
      </c>
      <c r="AG1463" s="618">
        <v>26</v>
      </c>
      <c r="AH1463" s="960">
        <v>615000</v>
      </c>
      <c r="AI1463" s="620">
        <v>15990000</v>
      </c>
      <c r="AJ1463" s="620">
        <v>17908800</v>
      </c>
      <c r="AK1463" s="619"/>
      <c r="AL1463" s="620"/>
      <c r="AM1463" s="620"/>
      <c r="AN1463" s="621" t="s">
        <v>115</v>
      </c>
      <c r="AO1463" s="530"/>
      <c r="AP1463" s="530"/>
      <c r="AQ1463" s="530"/>
      <c r="AR1463" s="530"/>
      <c r="AS1463" s="530" t="s">
        <v>5369</v>
      </c>
      <c r="AT1463" s="530"/>
      <c r="AU1463" s="530"/>
      <c r="AV1463" s="530"/>
      <c r="AW1463" s="530"/>
      <c r="AX1463" s="530"/>
      <c r="AY1463" s="530"/>
      <c r="AZ1463" s="621" t="s">
        <v>104</v>
      </c>
      <c r="BA1463" s="621" t="s">
        <v>104</v>
      </c>
      <c r="BD1463" s="1" t="e">
        <f>VLOOKUP($F$2877:$F$3305,$E$17:$BE$2871,53,0)</f>
        <v>#VALUE!</v>
      </c>
      <c r="BE1463" s="979" t="e">
        <f>BD1463+0.5</f>
        <v>#VALUE!</v>
      </c>
    </row>
    <row r="1464" spans="1:57" ht="12.95" customHeight="1">
      <c r="A1464" s="398" t="s">
        <v>8483</v>
      </c>
      <c r="B1464" s="524"/>
      <c r="C1464" s="524"/>
      <c r="D1464" s="98">
        <v>210025330</v>
      </c>
      <c r="E1464" s="883" t="s">
        <v>5370</v>
      </c>
      <c r="F1464" s="883"/>
      <c r="G1464" s="524"/>
      <c r="H1464" s="524"/>
      <c r="I1464" s="36" t="s">
        <v>5371</v>
      </c>
      <c r="J1464" s="36" t="s">
        <v>5365</v>
      </c>
      <c r="K1464" s="36" t="s">
        <v>5372</v>
      </c>
      <c r="L1464" s="64" t="s">
        <v>103</v>
      </c>
      <c r="M1464" s="217"/>
      <c r="N1464" s="131"/>
      <c r="O1464" s="64" t="s">
        <v>105</v>
      </c>
      <c r="P1464" s="36">
        <v>230000000</v>
      </c>
      <c r="Q1464" s="395" t="s">
        <v>107</v>
      </c>
      <c r="R1464" s="398" t="s">
        <v>2134</v>
      </c>
      <c r="S1464" s="64" t="s">
        <v>109</v>
      </c>
      <c r="T1464" s="36" t="s">
        <v>106</v>
      </c>
      <c r="U1464" s="36" t="s">
        <v>121</v>
      </c>
      <c r="V1464" s="395" t="s">
        <v>111</v>
      </c>
      <c r="W1464" s="36">
        <v>60</v>
      </c>
      <c r="X1464" s="395" t="s">
        <v>112</v>
      </c>
      <c r="Y1464" s="395"/>
      <c r="Z1464" s="395"/>
      <c r="AA1464" s="744"/>
      <c r="AB1464" s="506">
        <v>0</v>
      </c>
      <c r="AC1464" s="401">
        <v>90</v>
      </c>
      <c r="AD1464" s="401">
        <v>10</v>
      </c>
      <c r="AE1464" s="737" t="s">
        <v>128</v>
      </c>
      <c r="AF1464" s="738" t="s">
        <v>114</v>
      </c>
      <c r="AG1464" s="745">
        <v>5</v>
      </c>
      <c r="AH1464" s="745">
        <v>531932.9</v>
      </c>
      <c r="AI1464" s="39">
        <v>0</v>
      </c>
      <c r="AJ1464" s="34">
        <f>AI1464*1.12</f>
        <v>0</v>
      </c>
      <c r="AK1464" s="740"/>
      <c r="AL1464" s="741"/>
      <c r="AM1464" s="741"/>
      <c r="AN1464" s="746" t="s">
        <v>115</v>
      </c>
      <c r="AO1464" s="411"/>
      <c r="AP1464" s="746"/>
      <c r="AQ1464" s="36"/>
      <c r="AR1464" s="36"/>
      <c r="AS1464" s="746" t="s">
        <v>5373</v>
      </c>
      <c r="AT1464" s="36"/>
      <c r="AU1464" s="36"/>
      <c r="AV1464" s="36"/>
      <c r="AW1464" s="36"/>
      <c r="AX1464" s="36"/>
      <c r="AY1464" s="36"/>
      <c r="AZ1464" s="395"/>
      <c r="BA1464" s="395"/>
      <c r="BB1464" s="254"/>
      <c r="BE1464" s="983">
        <v>1325</v>
      </c>
    </row>
    <row r="1465" spans="1:57" ht="12.95" customHeight="1">
      <c r="A1465" s="398" t="s">
        <v>8483</v>
      </c>
      <c r="B1465" s="260"/>
      <c r="C1465" s="260"/>
      <c r="D1465" s="110">
        <v>210025330</v>
      </c>
      <c r="E1465" s="96" t="s">
        <v>7808</v>
      </c>
      <c r="F1465" s="96"/>
      <c r="G1465" s="96"/>
      <c r="H1465" s="260"/>
      <c r="I1465" s="30" t="s">
        <v>5371</v>
      </c>
      <c r="J1465" s="30" t="s">
        <v>5365</v>
      </c>
      <c r="K1465" s="30" t="s">
        <v>5372</v>
      </c>
      <c r="L1465" s="62" t="s">
        <v>103</v>
      </c>
      <c r="M1465" s="108"/>
      <c r="N1465" s="72"/>
      <c r="O1465" s="62" t="s">
        <v>105</v>
      </c>
      <c r="P1465" s="30">
        <v>230000000</v>
      </c>
      <c r="Q1465" s="24" t="s">
        <v>107</v>
      </c>
      <c r="R1465" s="28" t="s">
        <v>3118</v>
      </c>
      <c r="S1465" s="62" t="s">
        <v>109</v>
      </c>
      <c r="T1465" s="30" t="s">
        <v>106</v>
      </c>
      <c r="U1465" s="30" t="s">
        <v>121</v>
      </c>
      <c r="V1465" s="24" t="s">
        <v>111</v>
      </c>
      <c r="W1465" s="30">
        <v>60</v>
      </c>
      <c r="X1465" s="24" t="s">
        <v>112</v>
      </c>
      <c r="Y1465" s="24"/>
      <c r="Z1465" s="24"/>
      <c r="AA1465" s="924"/>
      <c r="AB1465" s="28">
        <v>0</v>
      </c>
      <c r="AC1465" s="26">
        <v>90</v>
      </c>
      <c r="AD1465" s="26">
        <v>10</v>
      </c>
      <c r="AE1465" s="31" t="s">
        <v>128</v>
      </c>
      <c r="AF1465" s="274" t="s">
        <v>114</v>
      </c>
      <c r="AG1465" s="1087">
        <v>5</v>
      </c>
      <c r="AH1465" s="1087">
        <v>531932.9</v>
      </c>
      <c r="AI1465" s="741">
        <f>AG1465*AH1465</f>
        <v>2659664.5</v>
      </c>
      <c r="AJ1465" s="741">
        <f>AI1465*1.12</f>
        <v>2978824.24</v>
      </c>
      <c r="AK1465" s="740"/>
      <c r="AL1465" s="741"/>
      <c r="AM1465" s="741"/>
      <c r="AN1465" s="1088" t="s">
        <v>115</v>
      </c>
      <c r="AO1465" s="1202"/>
      <c r="AP1465" s="1088"/>
      <c r="AQ1465" s="30"/>
      <c r="AR1465" s="30"/>
      <c r="AS1465" s="1088" t="s">
        <v>5373</v>
      </c>
      <c r="AT1465" s="30"/>
      <c r="AU1465" s="36"/>
      <c r="AV1465" s="30"/>
      <c r="AW1465" s="30"/>
      <c r="AX1465" s="30"/>
      <c r="AY1465" s="30"/>
      <c r="AZ1465" s="24" t="s">
        <v>64</v>
      </c>
      <c r="BA1465" s="24"/>
      <c r="BB1465" s="311"/>
      <c r="BC1465" s="201"/>
      <c r="BD1465" s="209"/>
      <c r="BE1465" s="983">
        <v>1326</v>
      </c>
    </row>
    <row r="1466" spans="1:57" ht="12.95" customHeight="1">
      <c r="A1466" s="395" t="s">
        <v>1186</v>
      </c>
      <c r="B1466" s="524"/>
      <c r="C1466" s="524"/>
      <c r="D1466" s="98">
        <v>120007644</v>
      </c>
      <c r="E1466" s="883" t="s">
        <v>5374</v>
      </c>
      <c r="F1466" s="883"/>
      <c r="G1466" s="524"/>
      <c r="H1466" s="524"/>
      <c r="I1466" s="606" t="s">
        <v>5375</v>
      </c>
      <c r="J1466" s="606" t="s">
        <v>5376</v>
      </c>
      <c r="K1466" s="606" t="s">
        <v>5377</v>
      </c>
      <c r="L1466" s="470" t="s">
        <v>103</v>
      </c>
      <c r="M1466" s="97" t="s">
        <v>4706</v>
      </c>
      <c r="N1466" s="131"/>
      <c r="O1466" s="64" t="s">
        <v>105</v>
      </c>
      <c r="P1466" s="398" t="s">
        <v>106</v>
      </c>
      <c r="Q1466" s="606" t="s">
        <v>107</v>
      </c>
      <c r="R1466" s="398" t="s">
        <v>2149</v>
      </c>
      <c r="S1466" s="470" t="s">
        <v>109</v>
      </c>
      <c r="T1466" s="398" t="s">
        <v>106</v>
      </c>
      <c r="U1466" s="606" t="s">
        <v>121</v>
      </c>
      <c r="V1466" s="606" t="s">
        <v>111</v>
      </c>
      <c r="W1466" s="398">
        <v>90</v>
      </c>
      <c r="X1466" s="606" t="s">
        <v>112</v>
      </c>
      <c r="Y1466" s="398"/>
      <c r="Z1466" s="398"/>
      <c r="AA1466" s="398"/>
      <c r="AB1466" s="506">
        <v>0</v>
      </c>
      <c r="AC1466" s="401">
        <v>90</v>
      </c>
      <c r="AD1466" s="401">
        <v>10</v>
      </c>
      <c r="AE1466" s="737" t="s">
        <v>128</v>
      </c>
      <c r="AF1466" s="738" t="s">
        <v>114</v>
      </c>
      <c r="AG1466" s="610">
        <v>2</v>
      </c>
      <c r="AH1466" s="610">
        <v>3346875</v>
      </c>
      <c r="AI1466" s="739">
        <v>6693750</v>
      </c>
      <c r="AJ1466" s="739">
        <f>AI1466*1.12</f>
        <v>7497000.0000000009</v>
      </c>
      <c r="AK1466" s="740"/>
      <c r="AL1466" s="741"/>
      <c r="AM1466" s="741"/>
      <c r="AN1466" s="395" t="s">
        <v>115</v>
      </c>
      <c r="AO1466" s="606"/>
      <c r="AP1466" s="606"/>
      <c r="AQ1466" s="606"/>
      <c r="AR1466" s="606"/>
      <c r="AS1466" s="606" t="s">
        <v>5378</v>
      </c>
      <c r="AT1466" s="606"/>
      <c r="AU1466" s="606"/>
      <c r="AV1466" s="606"/>
      <c r="AW1466" s="606"/>
      <c r="AX1466" s="606"/>
      <c r="AY1466" s="606"/>
      <c r="AZ1466" s="395" t="s">
        <v>4555</v>
      </c>
      <c r="BA1466" s="36"/>
      <c r="BB1466" s="254"/>
      <c r="BE1466" s="983">
        <v>1327</v>
      </c>
    </row>
    <row r="1467" spans="1:57" ht="12.95" customHeight="1">
      <c r="A1467" s="398" t="s">
        <v>1186</v>
      </c>
      <c r="B1467" s="260"/>
      <c r="C1467" s="260"/>
      <c r="D1467" s="110">
        <v>120002789</v>
      </c>
      <c r="E1467" s="26" t="s">
        <v>5379</v>
      </c>
      <c r="F1467" s="26"/>
      <c r="G1467" s="260"/>
      <c r="H1467" s="260"/>
      <c r="I1467" s="30" t="s">
        <v>5380</v>
      </c>
      <c r="J1467" s="30" t="s">
        <v>5376</v>
      </c>
      <c r="K1467" s="30" t="s">
        <v>5381</v>
      </c>
      <c r="L1467" s="62" t="s">
        <v>103</v>
      </c>
      <c r="M1467" s="1160" t="s">
        <v>4706</v>
      </c>
      <c r="N1467" s="28"/>
      <c r="O1467" s="66" t="s">
        <v>105</v>
      </c>
      <c r="P1467" s="30" t="s">
        <v>106</v>
      </c>
      <c r="Q1467" s="24" t="s">
        <v>107</v>
      </c>
      <c r="R1467" s="28" t="s">
        <v>2149</v>
      </c>
      <c r="S1467" s="24" t="s">
        <v>109</v>
      </c>
      <c r="T1467" s="30" t="s">
        <v>106</v>
      </c>
      <c r="U1467" s="30" t="s">
        <v>121</v>
      </c>
      <c r="V1467" s="24" t="s">
        <v>111</v>
      </c>
      <c r="W1467" s="30">
        <v>60</v>
      </c>
      <c r="X1467" s="24" t="s">
        <v>112</v>
      </c>
      <c r="Y1467" s="24"/>
      <c r="Z1467" s="24"/>
      <c r="AA1467" s="924"/>
      <c r="AB1467" s="506">
        <v>0</v>
      </c>
      <c r="AC1467" s="401">
        <v>90</v>
      </c>
      <c r="AD1467" s="401">
        <v>10</v>
      </c>
      <c r="AE1467" s="278" t="s">
        <v>128</v>
      </c>
      <c r="AF1467" s="35" t="s">
        <v>114</v>
      </c>
      <c r="AG1467" s="1161">
        <v>2</v>
      </c>
      <c r="AH1467" s="1161">
        <v>3608333.33</v>
      </c>
      <c r="AI1467" s="34">
        <v>0</v>
      </c>
      <c r="AJ1467" s="34">
        <f>AI1467*1.12</f>
        <v>0</v>
      </c>
      <c r="AK1467" s="34"/>
      <c r="AL1467" s="34"/>
      <c r="AM1467" s="34"/>
      <c r="AN1467" s="1088" t="s">
        <v>115</v>
      </c>
      <c r="AO1467" s="1088"/>
      <c r="AP1467" s="1088"/>
      <c r="AQ1467" s="30"/>
      <c r="AR1467" s="30"/>
      <c r="AS1467" s="26" t="s">
        <v>5382</v>
      </c>
      <c r="AT1467" s="30"/>
      <c r="AU1467" s="36"/>
      <c r="AV1467" s="30"/>
      <c r="AW1467" s="30"/>
      <c r="AX1467" s="30"/>
      <c r="AY1467" s="30"/>
      <c r="AZ1467" s="24" t="s">
        <v>5005</v>
      </c>
      <c r="BA1467" s="24" t="s">
        <v>8480</v>
      </c>
      <c r="BB1467" s="311"/>
      <c r="BC1467" s="201"/>
      <c r="BD1467" s="201"/>
      <c r="BE1467" s="983">
        <v>1328</v>
      </c>
    </row>
    <row r="1468" spans="1:57" ht="12.95" customHeight="1">
      <c r="A1468" s="1456" t="s">
        <v>978</v>
      </c>
      <c r="B1468" s="1371"/>
      <c r="C1468" s="1371"/>
      <c r="D1468" s="1453">
        <v>230001976</v>
      </c>
      <c r="E1468" s="1408" t="s">
        <v>5383</v>
      </c>
      <c r="F1468" s="1408" t="s">
        <v>5383</v>
      </c>
      <c r="G1468" s="1371"/>
      <c r="H1468" s="1371"/>
      <c r="I1468" s="1393" t="s">
        <v>5384</v>
      </c>
      <c r="J1468" s="1393" t="s">
        <v>5385</v>
      </c>
      <c r="K1468" s="1393" t="s">
        <v>5386</v>
      </c>
      <c r="L1468" s="1393" t="s">
        <v>103</v>
      </c>
      <c r="M1468" s="1440"/>
      <c r="N1468" s="1393"/>
      <c r="O1468" s="1383" t="s">
        <v>105</v>
      </c>
      <c r="P1468" s="1396" t="s">
        <v>106</v>
      </c>
      <c r="Q1468" s="1393" t="s">
        <v>107</v>
      </c>
      <c r="R1468" s="1377" t="s">
        <v>2134</v>
      </c>
      <c r="S1468" s="1393" t="s">
        <v>109</v>
      </c>
      <c r="T1468" s="1396" t="s">
        <v>106</v>
      </c>
      <c r="U1468" s="1393" t="s">
        <v>121</v>
      </c>
      <c r="V1468" s="1393" t="s">
        <v>111</v>
      </c>
      <c r="W1468" s="1396">
        <v>60</v>
      </c>
      <c r="X1468" s="1393" t="s">
        <v>112</v>
      </c>
      <c r="Y1468" s="1396"/>
      <c r="Z1468" s="1396"/>
      <c r="AA1468" s="1396"/>
      <c r="AB1468" s="1377">
        <v>0</v>
      </c>
      <c r="AC1468" s="1375">
        <v>90</v>
      </c>
      <c r="AD1468" s="1375">
        <v>10</v>
      </c>
      <c r="AE1468" s="1454" t="s">
        <v>128</v>
      </c>
      <c r="AF1468" s="1441" t="s">
        <v>114</v>
      </c>
      <c r="AG1468" s="1455">
        <v>20</v>
      </c>
      <c r="AH1468" s="1455">
        <v>5138.71</v>
      </c>
      <c r="AI1468" s="1916">
        <v>0</v>
      </c>
      <c r="AJ1468" s="1916">
        <v>0</v>
      </c>
      <c r="AK1468" s="1382"/>
      <c r="AL1468" s="1381"/>
      <c r="AM1468" s="1381"/>
      <c r="AN1468" s="1456" t="s">
        <v>115</v>
      </c>
      <c r="AO1468" s="1393"/>
      <c r="AP1468" s="1393"/>
      <c r="AQ1468" s="1393"/>
      <c r="AR1468" s="1393"/>
      <c r="AS1468" s="1393" t="s">
        <v>5387</v>
      </c>
      <c r="AT1468" s="1393"/>
      <c r="AU1468" s="1393"/>
      <c r="AV1468" s="1393"/>
      <c r="AW1468" s="1393"/>
      <c r="AX1468" s="1393"/>
      <c r="AY1468" s="1393"/>
      <c r="AZ1468" s="1383" t="s">
        <v>5005</v>
      </c>
      <c r="BA1468" s="1383" t="s">
        <v>4556</v>
      </c>
      <c r="BB1468" s="254"/>
      <c r="BD1468" s="1" t="e">
        <f>VLOOKUP($F$2877:$F$3305,$E$17:$BE$2871,53,0)</f>
        <v>#VALUE!</v>
      </c>
      <c r="BE1468" s="979" t="e">
        <f>BD1468+0.5</f>
        <v>#VALUE!</v>
      </c>
    </row>
    <row r="1469" spans="1:57" ht="12.95" customHeight="1">
      <c r="A1469" s="395" t="s">
        <v>1028</v>
      </c>
      <c r="B1469" s="524"/>
      <c r="C1469" s="524"/>
      <c r="D1469" s="98">
        <v>120006763</v>
      </c>
      <c r="E1469" s="883" t="s">
        <v>5388</v>
      </c>
      <c r="F1469" s="883"/>
      <c r="G1469" s="524"/>
      <c r="H1469" s="524"/>
      <c r="I1469" s="606" t="s">
        <v>5389</v>
      </c>
      <c r="J1469" s="606" t="s">
        <v>5390</v>
      </c>
      <c r="K1469" s="606" t="s">
        <v>5391</v>
      </c>
      <c r="L1469" s="470" t="s">
        <v>601</v>
      </c>
      <c r="M1469" s="131" t="s">
        <v>5072</v>
      </c>
      <c r="N1469" s="470" t="s">
        <v>120</v>
      </c>
      <c r="O1469" s="131" t="s">
        <v>83</v>
      </c>
      <c r="P1469" s="398" t="s">
        <v>106</v>
      </c>
      <c r="Q1469" s="606" t="s">
        <v>107</v>
      </c>
      <c r="R1469" s="398" t="s">
        <v>3118</v>
      </c>
      <c r="S1469" s="470" t="s">
        <v>109</v>
      </c>
      <c r="T1469" s="398" t="s">
        <v>106</v>
      </c>
      <c r="U1469" s="606" t="s">
        <v>121</v>
      </c>
      <c r="V1469" s="606" t="s">
        <v>111</v>
      </c>
      <c r="W1469" s="398">
        <v>60</v>
      </c>
      <c r="X1469" s="606" t="s">
        <v>112</v>
      </c>
      <c r="Y1469" s="398"/>
      <c r="Z1469" s="398"/>
      <c r="AA1469" s="398"/>
      <c r="AB1469" s="470">
        <v>30</v>
      </c>
      <c r="AC1469" s="470">
        <v>60</v>
      </c>
      <c r="AD1469" s="470">
        <v>10</v>
      </c>
      <c r="AE1469" s="737" t="s">
        <v>122</v>
      </c>
      <c r="AF1469" s="738" t="s">
        <v>114</v>
      </c>
      <c r="AG1469" s="610">
        <v>17</v>
      </c>
      <c r="AH1469" s="610">
        <v>2025000</v>
      </c>
      <c r="AI1469" s="905">
        <v>0</v>
      </c>
      <c r="AJ1469" s="905">
        <v>0</v>
      </c>
      <c r="AK1469" s="740"/>
      <c r="AL1469" s="741"/>
      <c r="AM1469" s="741"/>
      <c r="AN1469" s="395" t="s">
        <v>115</v>
      </c>
      <c r="AO1469" s="606"/>
      <c r="AP1469" s="606"/>
      <c r="AQ1469" s="606"/>
      <c r="AR1469" s="606"/>
      <c r="AS1469" s="606" t="s">
        <v>5392</v>
      </c>
      <c r="AT1469" s="606"/>
      <c r="AU1469" s="606"/>
      <c r="AV1469" s="606"/>
      <c r="AW1469" s="606"/>
      <c r="AX1469" s="606"/>
      <c r="AY1469" s="606"/>
      <c r="AZ1469" s="395" t="s">
        <v>104</v>
      </c>
      <c r="BA1469" s="395" t="s">
        <v>104</v>
      </c>
      <c r="BB1469" s="254"/>
      <c r="BE1469" s="983">
        <v>1330</v>
      </c>
    </row>
    <row r="1470" spans="1:57" ht="12.95" customHeight="1">
      <c r="A1470" s="621" t="s">
        <v>1028</v>
      </c>
      <c r="B1470" s="529"/>
      <c r="C1470" s="529"/>
      <c r="D1470" s="965">
        <v>120006763</v>
      </c>
      <c r="E1470" s="1255" t="s">
        <v>9127</v>
      </c>
      <c r="F1470" s="1255" t="s">
        <v>5388</v>
      </c>
      <c r="G1470" s="529"/>
      <c r="H1470" s="529"/>
      <c r="I1470" s="530" t="s">
        <v>5389</v>
      </c>
      <c r="J1470" s="530" t="s">
        <v>5390</v>
      </c>
      <c r="K1470" s="530" t="s">
        <v>5391</v>
      </c>
      <c r="L1470" s="1262" t="s">
        <v>601</v>
      </c>
      <c r="M1470" s="321" t="s">
        <v>8863</v>
      </c>
      <c r="N1470" s="530" t="s">
        <v>120</v>
      </c>
      <c r="O1470" s="1263" t="s">
        <v>83</v>
      </c>
      <c r="P1470" s="321" t="s">
        <v>106</v>
      </c>
      <c r="Q1470" s="530" t="s">
        <v>107</v>
      </c>
      <c r="R1470" s="321" t="s">
        <v>1155</v>
      </c>
      <c r="S1470" s="530" t="s">
        <v>109</v>
      </c>
      <c r="T1470" s="321" t="s">
        <v>106</v>
      </c>
      <c r="U1470" s="530" t="s">
        <v>121</v>
      </c>
      <c r="V1470" s="530" t="s">
        <v>111</v>
      </c>
      <c r="W1470" s="321" t="s">
        <v>284</v>
      </c>
      <c r="X1470" s="530" t="s">
        <v>112</v>
      </c>
      <c r="Y1470" s="321"/>
      <c r="Z1470" s="321"/>
      <c r="AA1470" s="321"/>
      <c r="AB1470" s="321">
        <v>30</v>
      </c>
      <c r="AC1470" s="530">
        <v>60</v>
      </c>
      <c r="AD1470" s="530">
        <v>10</v>
      </c>
      <c r="AE1470" s="618" t="s">
        <v>122</v>
      </c>
      <c r="AF1470" s="530" t="s">
        <v>114</v>
      </c>
      <c r="AG1470" s="618">
        <v>17</v>
      </c>
      <c r="AH1470" s="960">
        <v>2025000</v>
      </c>
      <c r="AI1470" s="620">
        <v>34425000</v>
      </c>
      <c r="AJ1470" s="620">
        <v>38556000</v>
      </c>
      <c r="AK1470" s="619"/>
      <c r="AL1470" s="620"/>
      <c r="AM1470" s="620"/>
      <c r="AN1470" s="621" t="s">
        <v>115</v>
      </c>
      <c r="AO1470" s="530"/>
      <c r="AP1470" s="530"/>
      <c r="AQ1470" s="530"/>
      <c r="AR1470" s="530"/>
      <c r="AS1470" s="530" t="s">
        <v>5392</v>
      </c>
      <c r="AT1470" s="530"/>
      <c r="AU1470" s="530"/>
      <c r="AV1470" s="530"/>
      <c r="AW1470" s="530"/>
      <c r="AX1470" s="530"/>
      <c r="AY1470" s="530"/>
      <c r="AZ1470" s="621" t="s">
        <v>104</v>
      </c>
      <c r="BA1470" s="621" t="s">
        <v>104</v>
      </c>
      <c r="BB1470" s="254"/>
      <c r="BD1470" s="1" t="e">
        <f>VLOOKUP($F$2877:$F$3305,$E$17:$BE$2871,53,0)</f>
        <v>#VALUE!</v>
      </c>
      <c r="BE1470" s="979" t="e">
        <f>BD1470+0.5</f>
        <v>#VALUE!</v>
      </c>
    </row>
    <row r="1471" spans="1:57" ht="12.95" customHeight="1">
      <c r="A1471" s="860" t="s">
        <v>8484</v>
      </c>
      <c r="B1471" s="524"/>
      <c r="C1471" s="524"/>
      <c r="D1471" s="873">
        <v>270011316</v>
      </c>
      <c r="E1471" s="883" t="s">
        <v>5393</v>
      </c>
      <c r="F1471" s="883"/>
      <c r="G1471" s="524"/>
      <c r="H1471" s="524"/>
      <c r="I1471" s="782" t="s">
        <v>5394</v>
      </c>
      <c r="J1471" s="782" t="s">
        <v>5395</v>
      </c>
      <c r="K1471" s="782" t="s">
        <v>5396</v>
      </c>
      <c r="L1471" s="765" t="s">
        <v>103</v>
      </c>
      <c r="M1471" s="798" t="s">
        <v>104</v>
      </c>
      <c r="N1471" s="765" t="s">
        <v>120</v>
      </c>
      <c r="O1471" s="798" t="s">
        <v>83</v>
      </c>
      <c r="P1471" s="766" t="s">
        <v>106</v>
      </c>
      <c r="Q1471" s="782" t="s">
        <v>107</v>
      </c>
      <c r="R1471" s="766" t="s">
        <v>2149</v>
      </c>
      <c r="S1471" s="765" t="s">
        <v>109</v>
      </c>
      <c r="T1471" s="874" t="s">
        <v>106</v>
      </c>
      <c r="U1471" s="779" t="s">
        <v>121</v>
      </c>
      <c r="V1471" s="779" t="s">
        <v>111</v>
      </c>
      <c r="W1471" s="875"/>
      <c r="X1471" s="779"/>
      <c r="Y1471" s="874"/>
      <c r="Z1471" s="874" t="s">
        <v>2149</v>
      </c>
      <c r="AA1471" s="874" t="s">
        <v>434</v>
      </c>
      <c r="AB1471" s="470">
        <v>30</v>
      </c>
      <c r="AC1471" s="470">
        <v>60</v>
      </c>
      <c r="AD1471" s="470">
        <v>10</v>
      </c>
      <c r="AE1471" s="876" t="s">
        <v>362</v>
      </c>
      <c r="AF1471" s="779" t="s">
        <v>114</v>
      </c>
      <c r="AG1471" s="751">
        <v>7</v>
      </c>
      <c r="AH1471" s="751">
        <v>5000</v>
      </c>
      <c r="AI1471" s="739">
        <v>35000</v>
      </c>
      <c r="AJ1471" s="739">
        <f>AI1471*1.12</f>
        <v>39200.000000000007</v>
      </c>
      <c r="AK1471" s="740"/>
      <c r="AL1471" s="741"/>
      <c r="AM1471" s="741"/>
      <c r="AN1471" s="860" t="s">
        <v>115</v>
      </c>
      <c r="AO1471" s="779"/>
      <c r="AP1471" s="779"/>
      <c r="AQ1471" s="779"/>
      <c r="AR1471" s="779"/>
      <c r="AS1471" s="779" t="s">
        <v>5397</v>
      </c>
      <c r="AT1471" s="779"/>
      <c r="AU1471" s="779"/>
      <c r="AV1471" s="779"/>
      <c r="AW1471" s="779"/>
      <c r="AX1471" s="779"/>
      <c r="AY1471" s="779"/>
      <c r="AZ1471" s="860" t="s">
        <v>104</v>
      </c>
      <c r="BA1471" s="860" t="s">
        <v>104</v>
      </c>
      <c r="BB1471" s="254"/>
      <c r="BE1471" s="983">
        <v>1331</v>
      </c>
    </row>
    <row r="1472" spans="1:57" ht="12.95" customHeight="1">
      <c r="A1472" s="860" t="s">
        <v>8484</v>
      </c>
      <c r="B1472" s="524"/>
      <c r="C1472" s="524"/>
      <c r="D1472" s="873">
        <v>220033669</v>
      </c>
      <c r="E1472" s="883" t="s">
        <v>5398</v>
      </c>
      <c r="F1472" s="883"/>
      <c r="G1472" s="524"/>
      <c r="H1472" s="524"/>
      <c r="I1472" s="782" t="s">
        <v>5399</v>
      </c>
      <c r="J1472" s="782" t="s">
        <v>2238</v>
      </c>
      <c r="K1472" s="782" t="s">
        <v>386</v>
      </c>
      <c r="L1472" s="765" t="s">
        <v>103</v>
      </c>
      <c r="M1472" s="798" t="s">
        <v>104</v>
      </c>
      <c r="N1472" s="765"/>
      <c r="O1472" s="64" t="s">
        <v>105</v>
      </c>
      <c r="P1472" s="766" t="s">
        <v>106</v>
      </c>
      <c r="Q1472" s="782" t="s">
        <v>107</v>
      </c>
      <c r="R1472" s="766" t="s">
        <v>2149</v>
      </c>
      <c r="S1472" s="765" t="s">
        <v>109</v>
      </c>
      <c r="T1472" s="766" t="s">
        <v>106</v>
      </c>
      <c r="U1472" s="782" t="s">
        <v>121</v>
      </c>
      <c r="V1472" s="782" t="s">
        <v>111</v>
      </c>
      <c r="W1472" s="766">
        <v>60</v>
      </c>
      <c r="X1472" s="782" t="s">
        <v>112</v>
      </c>
      <c r="Y1472" s="874"/>
      <c r="Z1472" s="874"/>
      <c r="AA1472" s="874"/>
      <c r="AB1472" s="506">
        <v>0</v>
      </c>
      <c r="AC1472" s="401">
        <v>90</v>
      </c>
      <c r="AD1472" s="401">
        <v>10</v>
      </c>
      <c r="AE1472" s="876" t="s">
        <v>128</v>
      </c>
      <c r="AF1472" s="779" t="s">
        <v>114</v>
      </c>
      <c r="AG1472" s="751">
        <v>2</v>
      </c>
      <c r="AH1472" s="751">
        <v>450000</v>
      </c>
      <c r="AI1472" s="739">
        <v>900000</v>
      </c>
      <c r="AJ1472" s="739">
        <f>AI1472*1.12</f>
        <v>1008000.0000000001</v>
      </c>
      <c r="AK1472" s="740"/>
      <c r="AL1472" s="741"/>
      <c r="AM1472" s="741"/>
      <c r="AN1472" s="860" t="s">
        <v>115</v>
      </c>
      <c r="AO1472" s="779"/>
      <c r="AP1472" s="779"/>
      <c r="AQ1472" s="779"/>
      <c r="AR1472" s="779"/>
      <c r="AS1472" s="779" t="s">
        <v>5400</v>
      </c>
      <c r="AT1472" s="779"/>
      <c r="AU1472" s="779"/>
      <c r="AV1472" s="779"/>
      <c r="AW1472" s="779"/>
      <c r="AX1472" s="779"/>
      <c r="AY1472" s="779"/>
      <c r="AZ1472" s="860" t="s">
        <v>104</v>
      </c>
      <c r="BA1472" s="860" t="s">
        <v>104</v>
      </c>
      <c r="BB1472" s="254"/>
      <c r="BE1472" s="983">
        <v>1332</v>
      </c>
    </row>
    <row r="1473" spans="1:57" ht="12.95" customHeight="1">
      <c r="A1473" s="395" t="s">
        <v>1186</v>
      </c>
      <c r="B1473" s="524"/>
      <c r="C1473" s="524"/>
      <c r="D1473" s="882">
        <v>120002912</v>
      </c>
      <c r="E1473" s="883" t="s">
        <v>5401</v>
      </c>
      <c r="F1473" s="883"/>
      <c r="G1473" s="524"/>
      <c r="H1473" s="524"/>
      <c r="I1473" s="738" t="s">
        <v>5402</v>
      </c>
      <c r="J1473" s="738" t="s">
        <v>5403</v>
      </c>
      <c r="K1473" s="738" t="s">
        <v>5404</v>
      </c>
      <c r="L1473" s="64" t="s">
        <v>103</v>
      </c>
      <c r="M1473" s="97" t="s">
        <v>4706</v>
      </c>
      <c r="N1473" s="131"/>
      <c r="O1473" s="64" t="s">
        <v>105</v>
      </c>
      <c r="P1473" s="774" t="s">
        <v>106</v>
      </c>
      <c r="Q1473" s="738" t="s">
        <v>107</v>
      </c>
      <c r="R1473" s="398" t="s">
        <v>2149</v>
      </c>
      <c r="S1473" s="884" t="s">
        <v>109</v>
      </c>
      <c r="T1473" s="774" t="s">
        <v>106</v>
      </c>
      <c r="U1473" s="738" t="s">
        <v>121</v>
      </c>
      <c r="V1473" s="738" t="s">
        <v>111</v>
      </c>
      <c r="W1473" s="774">
        <v>60</v>
      </c>
      <c r="X1473" s="738" t="s">
        <v>112</v>
      </c>
      <c r="Y1473" s="774"/>
      <c r="Z1473" s="774"/>
      <c r="AA1473" s="774"/>
      <c r="AB1473" s="506">
        <v>0</v>
      </c>
      <c r="AC1473" s="401">
        <v>90</v>
      </c>
      <c r="AD1473" s="401">
        <v>10</v>
      </c>
      <c r="AE1473" s="885" t="s">
        <v>128</v>
      </c>
      <c r="AF1473" s="738" t="s">
        <v>114</v>
      </c>
      <c r="AG1473" s="745">
        <v>5</v>
      </c>
      <c r="AH1473" s="745">
        <v>549970.30000000005</v>
      </c>
      <c r="AI1473" s="39">
        <v>0</v>
      </c>
      <c r="AJ1473" s="34">
        <f>AI1473*1.12</f>
        <v>0</v>
      </c>
      <c r="AK1473" s="740"/>
      <c r="AL1473" s="741"/>
      <c r="AM1473" s="741"/>
      <c r="AN1473" s="746" t="s">
        <v>115</v>
      </c>
      <c r="AO1473" s="738"/>
      <c r="AP1473" s="738"/>
      <c r="AQ1473" s="738"/>
      <c r="AR1473" s="738"/>
      <c r="AS1473" s="770" t="s">
        <v>5405</v>
      </c>
      <c r="AT1473" s="770"/>
      <c r="AU1473" s="36"/>
      <c r="AV1473" s="770"/>
      <c r="AW1473" s="770"/>
      <c r="AX1473" s="770"/>
      <c r="AY1473" s="770"/>
      <c r="AZ1473" s="395" t="s">
        <v>4555</v>
      </c>
      <c r="BA1473" s="770"/>
      <c r="BB1473" s="254"/>
      <c r="BE1473" s="983">
        <v>1333</v>
      </c>
    </row>
    <row r="1474" spans="1:57" ht="12.95" customHeight="1">
      <c r="A1474" s="395" t="s">
        <v>1186</v>
      </c>
      <c r="B1474" s="260"/>
      <c r="C1474" s="260"/>
      <c r="D1474" s="1084">
        <v>120002912</v>
      </c>
      <c r="E1474" s="429" t="s">
        <v>7654</v>
      </c>
      <c r="F1474" s="429"/>
      <c r="G1474" s="429"/>
      <c r="H1474" s="260"/>
      <c r="I1474" s="738" t="s">
        <v>5402</v>
      </c>
      <c r="J1474" s="738" t="s">
        <v>5403</v>
      </c>
      <c r="K1474" s="738" t="s">
        <v>5404</v>
      </c>
      <c r="L1474" s="60" t="s">
        <v>103</v>
      </c>
      <c r="M1474" s="341"/>
      <c r="N1474" s="61"/>
      <c r="O1474" s="60" t="s">
        <v>105</v>
      </c>
      <c r="P1474" s="774" t="s">
        <v>106</v>
      </c>
      <c r="Q1474" s="738" t="s">
        <v>107</v>
      </c>
      <c r="R1474" s="398" t="s">
        <v>2134</v>
      </c>
      <c r="S1474" s="1085" t="s">
        <v>109</v>
      </c>
      <c r="T1474" s="774" t="s">
        <v>106</v>
      </c>
      <c r="U1474" s="738" t="s">
        <v>121</v>
      </c>
      <c r="V1474" s="738" t="s">
        <v>111</v>
      </c>
      <c r="W1474" s="774">
        <v>60</v>
      </c>
      <c r="X1474" s="738" t="s">
        <v>112</v>
      </c>
      <c r="Y1474" s="774"/>
      <c r="Z1474" s="774"/>
      <c r="AA1474" s="774"/>
      <c r="AB1474" s="398">
        <v>0</v>
      </c>
      <c r="AC1474" s="606">
        <v>90</v>
      </c>
      <c r="AD1474" s="606">
        <v>10</v>
      </c>
      <c r="AE1474" s="885" t="s">
        <v>128</v>
      </c>
      <c r="AF1474" s="738" t="s">
        <v>114</v>
      </c>
      <c r="AG1474" s="745">
        <v>5</v>
      </c>
      <c r="AH1474" s="745">
        <v>549970.30000000005</v>
      </c>
      <c r="AI1474" s="741">
        <f>AG1474*AH1474</f>
        <v>2749851.5</v>
      </c>
      <c r="AJ1474" s="741">
        <f>AI1474*1.12</f>
        <v>3079833.68</v>
      </c>
      <c r="AK1474" s="740"/>
      <c r="AL1474" s="741"/>
      <c r="AM1474" s="741"/>
      <c r="AN1474" s="746" t="s">
        <v>115</v>
      </c>
      <c r="AO1474" s="738"/>
      <c r="AP1474" s="738"/>
      <c r="AQ1474" s="738"/>
      <c r="AR1474" s="738"/>
      <c r="AS1474" s="770" t="s">
        <v>5405</v>
      </c>
      <c r="AT1474" s="770"/>
      <c r="AU1474" s="36"/>
      <c r="AV1474" s="770"/>
      <c r="AW1474" s="770"/>
      <c r="AX1474" s="770"/>
      <c r="AY1474" s="770"/>
      <c r="AZ1474" s="606" t="s">
        <v>7606</v>
      </c>
      <c r="BA1474" s="197"/>
      <c r="BB1474" s="203"/>
      <c r="BC1474" s="201"/>
      <c r="BD1474" s="209"/>
      <c r="BE1474" s="983">
        <v>1334</v>
      </c>
    </row>
    <row r="1475" spans="1:57" ht="12.95" customHeight="1">
      <c r="A1475" s="1456" t="s">
        <v>978</v>
      </c>
      <c r="B1475" s="1371"/>
      <c r="C1475" s="1371"/>
      <c r="D1475" s="1453">
        <v>230002879</v>
      </c>
      <c r="E1475" s="1408" t="s">
        <v>5406</v>
      </c>
      <c r="F1475" s="1408" t="s">
        <v>5406</v>
      </c>
      <c r="G1475" s="1371"/>
      <c r="H1475" s="1371"/>
      <c r="I1475" s="1393" t="s">
        <v>5407</v>
      </c>
      <c r="J1475" s="1393" t="s">
        <v>5408</v>
      </c>
      <c r="K1475" s="1393" t="s">
        <v>5409</v>
      </c>
      <c r="L1475" s="1393" t="s">
        <v>103</v>
      </c>
      <c r="M1475" s="1440"/>
      <c r="N1475" s="1393"/>
      <c r="O1475" s="1383" t="s">
        <v>105</v>
      </c>
      <c r="P1475" s="1396" t="s">
        <v>106</v>
      </c>
      <c r="Q1475" s="1393" t="s">
        <v>107</v>
      </c>
      <c r="R1475" s="1377" t="s">
        <v>2134</v>
      </c>
      <c r="S1475" s="1393" t="s">
        <v>109</v>
      </c>
      <c r="T1475" s="1396" t="s">
        <v>106</v>
      </c>
      <c r="U1475" s="1393" t="s">
        <v>121</v>
      </c>
      <c r="V1475" s="1393" t="s">
        <v>111</v>
      </c>
      <c r="W1475" s="1396">
        <v>60</v>
      </c>
      <c r="X1475" s="1393" t="s">
        <v>112</v>
      </c>
      <c r="Y1475" s="1396"/>
      <c r="Z1475" s="1396"/>
      <c r="AA1475" s="1396"/>
      <c r="AB1475" s="1377">
        <v>0</v>
      </c>
      <c r="AC1475" s="1375">
        <v>90</v>
      </c>
      <c r="AD1475" s="1375">
        <v>10</v>
      </c>
      <c r="AE1475" s="1454" t="s">
        <v>128</v>
      </c>
      <c r="AF1475" s="1441" t="s">
        <v>114</v>
      </c>
      <c r="AG1475" s="1455">
        <v>27</v>
      </c>
      <c r="AH1475" s="1455">
        <v>35000</v>
      </c>
      <c r="AI1475" s="1916">
        <v>0</v>
      </c>
      <c r="AJ1475" s="1916">
        <v>0</v>
      </c>
      <c r="AK1475" s="1382"/>
      <c r="AL1475" s="1381"/>
      <c r="AM1475" s="1381"/>
      <c r="AN1475" s="1456" t="s">
        <v>115</v>
      </c>
      <c r="AO1475" s="1393"/>
      <c r="AP1475" s="1393"/>
      <c r="AQ1475" s="1393"/>
      <c r="AR1475" s="1393"/>
      <c r="AS1475" s="1393" t="s">
        <v>5410</v>
      </c>
      <c r="AT1475" s="1393"/>
      <c r="AU1475" s="1393"/>
      <c r="AV1475" s="1393"/>
      <c r="AW1475" s="1393"/>
      <c r="AX1475" s="1393"/>
      <c r="AY1475" s="1393"/>
      <c r="AZ1475" s="1383" t="s">
        <v>5005</v>
      </c>
      <c r="BA1475" s="1383" t="s">
        <v>4556</v>
      </c>
      <c r="BD1475" s="1" t="e">
        <f>VLOOKUP($F$2877:$F$3305,$E$17:$BE$2871,53,0)</f>
        <v>#VALUE!</v>
      </c>
      <c r="BE1475" s="979" t="e">
        <f>BD1475+0.5</f>
        <v>#VALUE!</v>
      </c>
    </row>
    <row r="1476" spans="1:57" s="201" customFormat="1" ht="13.15" customHeight="1">
      <c r="A1476" s="395" t="s">
        <v>1186</v>
      </c>
      <c r="B1476" s="524"/>
      <c r="C1476" s="524"/>
      <c r="D1476" s="882">
        <v>210033639</v>
      </c>
      <c r="E1476" s="883" t="s">
        <v>5411</v>
      </c>
      <c r="F1476" s="883"/>
      <c r="G1476" s="524"/>
      <c r="H1476" s="524"/>
      <c r="I1476" s="738" t="s">
        <v>5412</v>
      </c>
      <c r="J1476" s="738" t="s">
        <v>5413</v>
      </c>
      <c r="K1476" s="738" t="s">
        <v>5414</v>
      </c>
      <c r="L1476" s="64" t="s">
        <v>103</v>
      </c>
      <c r="M1476" s="217"/>
      <c r="N1476" s="64"/>
      <c r="O1476" s="64" t="s">
        <v>105</v>
      </c>
      <c r="P1476" s="774" t="s">
        <v>106</v>
      </c>
      <c r="Q1476" s="738" t="s">
        <v>107</v>
      </c>
      <c r="R1476" s="398" t="s">
        <v>2149</v>
      </c>
      <c r="S1476" s="884" t="s">
        <v>109</v>
      </c>
      <c r="T1476" s="774" t="s">
        <v>106</v>
      </c>
      <c r="U1476" s="738" t="s">
        <v>121</v>
      </c>
      <c r="V1476" s="738" t="s">
        <v>111</v>
      </c>
      <c r="W1476" s="774">
        <v>60</v>
      </c>
      <c r="X1476" s="738" t="s">
        <v>112</v>
      </c>
      <c r="Y1476" s="774"/>
      <c r="Z1476" s="774"/>
      <c r="AA1476" s="774"/>
      <c r="AB1476" s="506">
        <v>0</v>
      </c>
      <c r="AC1476" s="401">
        <v>90</v>
      </c>
      <c r="AD1476" s="401">
        <v>10</v>
      </c>
      <c r="AE1476" s="885" t="s">
        <v>128</v>
      </c>
      <c r="AF1476" s="738" t="s">
        <v>114</v>
      </c>
      <c r="AG1476" s="745">
        <v>4</v>
      </c>
      <c r="AH1476" s="745">
        <v>82077.23</v>
      </c>
      <c r="AI1476" s="39">
        <v>0</v>
      </c>
      <c r="AJ1476" s="34">
        <f t="shared" ref="AJ1476:AJ1481" si="79">AI1476*1.12</f>
        <v>0</v>
      </c>
      <c r="AK1476" s="740"/>
      <c r="AL1476" s="741"/>
      <c r="AM1476" s="741"/>
      <c r="AN1476" s="746" t="s">
        <v>115</v>
      </c>
      <c r="AO1476" s="738"/>
      <c r="AP1476" s="738"/>
      <c r="AQ1476" s="738"/>
      <c r="AR1476" s="738"/>
      <c r="AS1476" s="770" t="s">
        <v>5415</v>
      </c>
      <c r="AT1476" s="770"/>
      <c r="AU1476" s="36"/>
      <c r="AV1476" s="770"/>
      <c r="AW1476" s="770"/>
      <c r="AX1476" s="770"/>
      <c r="AY1476" s="770"/>
      <c r="AZ1476" s="395" t="s">
        <v>4555</v>
      </c>
      <c r="BA1476" s="770"/>
      <c r="BB1476" s="92"/>
      <c r="BC1476" s="1"/>
      <c r="BD1476" s="1"/>
      <c r="BE1476" s="983">
        <v>1336</v>
      </c>
    </row>
    <row r="1477" spans="1:57" ht="12.95" customHeight="1">
      <c r="A1477" s="395" t="s">
        <v>1186</v>
      </c>
      <c r="B1477" s="260"/>
      <c r="C1477" s="260"/>
      <c r="D1477" s="1084">
        <v>210033639</v>
      </c>
      <c r="E1477" s="429" t="s">
        <v>7655</v>
      </c>
      <c r="F1477" s="429"/>
      <c r="G1477" s="429"/>
      <c r="H1477" s="260"/>
      <c r="I1477" s="738" t="s">
        <v>5412</v>
      </c>
      <c r="J1477" s="738" t="s">
        <v>5413</v>
      </c>
      <c r="K1477" s="738" t="s">
        <v>5414</v>
      </c>
      <c r="L1477" s="60" t="s">
        <v>103</v>
      </c>
      <c r="M1477" s="316"/>
      <c r="N1477" s="60"/>
      <c r="O1477" s="60" t="s">
        <v>105</v>
      </c>
      <c r="P1477" s="774" t="s">
        <v>106</v>
      </c>
      <c r="Q1477" s="738" t="s">
        <v>107</v>
      </c>
      <c r="R1477" s="398" t="s">
        <v>2134</v>
      </c>
      <c r="S1477" s="1085" t="s">
        <v>109</v>
      </c>
      <c r="T1477" s="774" t="s">
        <v>106</v>
      </c>
      <c r="U1477" s="738" t="s">
        <v>121</v>
      </c>
      <c r="V1477" s="738" t="s">
        <v>111</v>
      </c>
      <c r="W1477" s="774">
        <v>60</v>
      </c>
      <c r="X1477" s="738" t="s">
        <v>112</v>
      </c>
      <c r="Y1477" s="774"/>
      <c r="Z1477" s="774"/>
      <c r="AA1477" s="774"/>
      <c r="AB1477" s="398">
        <v>0</v>
      </c>
      <c r="AC1477" s="606">
        <v>90</v>
      </c>
      <c r="AD1477" s="606">
        <v>10</v>
      </c>
      <c r="AE1477" s="885" t="s">
        <v>128</v>
      </c>
      <c r="AF1477" s="738" t="s">
        <v>114</v>
      </c>
      <c r="AG1477" s="745">
        <v>4</v>
      </c>
      <c r="AH1477" s="745">
        <v>82077.23</v>
      </c>
      <c r="AI1477" s="741">
        <f>AG1477*AH1477</f>
        <v>328308.92</v>
      </c>
      <c r="AJ1477" s="741">
        <f t="shared" si="79"/>
        <v>367705.99040000001</v>
      </c>
      <c r="AK1477" s="740"/>
      <c r="AL1477" s="741"/>
      <c r="AM1477" s="741"/>
      <c r="AN1477" s="746" t="s">
        <v>115</v>
      </c>
      <c r="AO1477" s="738"/>
      <c r="AP1477" s="738"/>
      <c r="AQ1477" s="738"/>
      <c r="AR1477" s="738"/>
      <c r="AS1477" s="770" t="s">
        <v>5415</v>
      </c>
      <c r="AT1477" s="770"/>
      <c r="AU1477" s="36"/>
      <c r="AV1477" s="770"/>
      <c r="AW1477" s="770"/>
      <c r="AX1477" s="770"/>
      <c r="AY1477" s="770"/>
      <c r="AZ1477" s="606" t="s">
        <v>7606</v>
      </c>
      <c r="BA1477" s="197"/>
      <c r="BB1477" s="203"/>
      <c r="BC1477" s="201"/>
      <c r="BD1477" s="209"/>
      <c r="BE1477" s="983">
        <v>1337</v>
      </c>
    </row>
    <row r="1478" spans="1:57" ht="12.95" customHeight="1">
      <c r="A1478" s="395" t="s">
        <v>1186</v>
      </c>
      <c r="B1478" s="524"/>
      <c r="C1478" s="524"/>
      <c r="D1478" s="98">
        <v>210028826</v>
      </c>
      <c r="E1478" s="883" t="s">
        <v>5416</v>
      </c>
      <c r="F1478" s="883"/>
      <c r="G1478" s="524"/>
      <c r="H1478" s="524"/>
      <c r="I1478" s="606" t="s">
        <v>5417</v>
      </c>
      <c r="J1478" s="606" t="s">
        <v>5418</v>
      </c>
      <c r="K1478" s="606" t="s">
        <v>5419</v>
      </c>
      <c r="L1478" s="470" t="s">
        <v>103</v>
      </c>
      <c r="M1478" s="97" t="s">
        <v>4706</v>
      </c>
      <c r="N1478" s="131" t="s">
        <v>120</v>
      </c>
      <c r="O1478" s="131" t="s">
        <v>83</v>
      </c>
      <c r="P1478" s="398" t="s">
        <v>106</v>
      </c>
      <c r="Q1478" s="606" t="s">
        <v>107</v>
      </c>
      <c r="R1478" s="398" t="s">
        <v>2149</v>
      </c>
      <c r="S1478" s="470" t="s">
        <v>109</v>
      </c>
      <c r="T1478" s="398" t="s">
        <v>106</v>
      </c>
      <c r="U1478" s="606" t="s">
        <v>121</v>
      </c>
      <c r="V1478" s="606" t="s">
        <v>111</v>
      </c>
      <c r="W1478" s="398">
        <v>60</v>
      </c>
      <c r="X1478" s="606" t="s">
        <v>112</v>
      </c>
      <c r="Y1478" s="398"/>
      <c r="Z1478" s="398"/>
      <c r="AA1478" s="398"/>
      <c r="AB1478" s="470">
        <v>30</v>
      </c>
      <c r="AC1478" s="470">
        <v>60</v>
      </c>
      <c r="AD1478" s="470">
        <v>10</v>
      </c>
      <c r="AE1478" s="737" t="s">
        <v>128</v>
      </c>
      <c r="AF1478" s="738" t="s">
        <v>114</v>
      </c>
      <c r="AG1478" s="610">
        <v>2</v>
      </c>
      <c r="AH1478" s="610">
        <v>357000</v>
      </c>
      <c r="AI1478" s="739">
        <v>714000</v>
      </c>
      <c r="AJ1478" s="739">
        <f t="shared" si="79"/>
        <v>799680.00000000012</v>
      </c>
      <c r="AK1478" s="740"/>
      <c r="AL1478" s="741"/>
      <c r="AM1478" s="741"/>
      <c r="AN1478" s="395" t="s">
        <v>115</v>
      </c>
      <c r="AO1478" s="606"/>
      <c r="AP1478" s="606"/>
      <c r="AQ1478" s="606"/>
      <c r="AR1478" s="606"/>
      <c r="AS1478" s="606" t="s">
        <v>5420</v>
      </c>
      <c r="AT1478" s="606"/>
      <c r="AU1478" s="606"/>
      <c r="AV1478" s="606"/>
      <c r="AW1478" s="606"/>
      <c r="AX1478" s="606"/>
      <c r="AY1478" s="606"/>
      <c r="AZ1478" s="395" t="s">
        <v>4555</v>
      </c>
      <c r="BA1478" s="36"/>
      <c r="BB1478" s="254"/>
      <c r="BE1478" s="983">
        <v>1338</v>
      </c>
    </row>
    <row r="1479" spans="1:57" ht="12.95" customHeight="1">
      <c r="A1479" s="395" t="s">
        <v>1186</v>
      </c>
      <c r="B1479" s="524"/>
      <c r="C1479" s="524"/>
      <c r="D1479" s="98">
        <v>210028825</v>
      </c>
      <c r="E1479" s="883" t="s">
        <v>5421</v>
      </c>
      <c r="F1479" s="883"/>
      <c r="G1479" s="524"/>
      <c r="H1479" s="524"/>
      <c r="I1479" s="606" t="s">
        <v>5417</v>
      </c>
      <c r="J1479" s="606" t="s">
        <v>5418</v>
      </c>
      <c r="K1479" s="606" t="s">
        <v>5419</v>
      </c>
      <c r="L1479" s="470" t="s">
        <v>103</v>
      </c>
      <c r="M1479" s="97" t="s">
        <v>4706</v>
      </c>
      <c r="N1479" s="131" t="s">
        <v>120</v>
      </c>
      <c r="O1479" s="131" t="s">
        <v>83</v>
      </c>
      <c r="P1479" s="398" t="s">
        <v>106</v>
      </c>
      <c r="Q1479" s="606" t="s">
        <v>107</v>
      </c>
      <c r="R1479" s="398" t="s">
        <v>2149</v>
      </c>
      <c r="S1479" s="470" t="s">
        <v>109</v>
      </c>
      <c r="T1479" s="398" t="s">
        <v>106</v>
      </c>
      <c r="U1479" s="606" t="s">
        <v>121</v>
      </c>
      <c r="V1479" s="606" t="s">
        <v>111</v>
      </c>
      <c r="W1479" s="398">
        <v>60</v>
      </c>
      <c r="X1479" s="606" t="s">
        <v>112</v>
      </c>
      <c r="Y1479" s="398"/>
      <c r="Z1479" s="398"/>
      <c r="AA1479" s="398"/>
      <c r="AB1479" s="470">
        <v>30</v>
      </c>
      <c r="AC1479" s="470">
        <v>60</v>
      </c>
      <c r="AD1479" s="470">
        <v>10</v>
      </c>
      <c r="AE1479" s="737" t="s">
        <v>128</v>
      </c>
      <c r="AF1479" s="738" t="s">
        <v>114</v>
      </c>
      <c r="AG1479" s="610">
        <v>2</v>
      </c>
      <c r="AH1479" s="610">
        <v>189240</v>
      </c>
      <c r="AI1479" s="739">
        <v>378480</v>
      </c>
      <c r="AJ1479" s="739">
        <f t="shared" si="79"/>
        <v>423897.60000000003</v>
      </c>
      <c r="AK1479" s="740"/>
      <c r="AL1479" s="741"/>
      <c r="AM1479" s="741"/>
      <c r="AN1479" s="395" t="s">
        <v>115</v>
      </c>
      <c r="AO1479" s="606"/>
      <c r="AP1479" s="606"/>
      <c r="AQ1479" s="606"/>
      <c r="AR1479" s="606"/>
      <c r="AS1479" s="606" t="s">
        <v>5422</v>
      </c>
      <c r="AT1479" s="606"/>
      <c r="AU1479" s="606"/>
      <c r="AV1479" s="606"/>
      <c r="AW1479" s="606"/>
      <c r="AX1479" s="606"/>
      <c r="AY1479" s="606"/>
      <c r="AZ1479" s="395" t="s">
        <v>4555</v>
      </c>
      <c r="BA1479" s="36"/>
      <c r="BB1479" s="254"/>
      <c r="BE1479" s="983">
        <v>1339</v>
      </c>
    </row>
    <row r="1480" spans="1:57" ht="12.95" customHeight="1">
      <c r="A1480" s="395" t="s">
        <v>1186</v>
      </c>
      <c r="B1480" s="524"/>
      <c r="C1480" s="524"/>
      <c r="D1480" s="98">
        <v>210028827</v>
      </c>
      <c r="E1480" s="883" t="s">
        <v>5423</v>
      </c>
      <c r="F1480" s="883"/>
      <c r="G1480" s="524"/>
      <c r="H1480" s="524"/>
      <c r="I1480" s="606" t="s">
        <v>5417</v>
      </c>
      <c r="J1480" s="606" t="s">
        <v>5418</v>
      </c>
      <c r="K1480" s="606" t="s">
        <v>5419</v>
      </c>
      <c r="L1480" s="470" t="s">
        <v>103</v>
      </c>
      <c r="M1480" s="97" t="s">
        <v>4706</v>
      </c>
      <c r="N1480" s="131" t="s">
        <v>120</v>
      </c>
      <c r="O1480" s="131" t="s">
        <v>83</v>
      </c>
      <c r="P1480" s="398" t="s">
        <v>106</v>
      </c>
      <c r="Q1480" s="606" t="s">
        <v>107</v>
      </c>
      <c r="R1480" s="398" t="s">
        <v>2149</v>
      </c>
      <c r="S1480" s="470" t="s">
        <v>109</v>
      </c>
      <c r="T1480" s="398" t="s">
        <v>106</v>
      </c>
      <c r="U1480" s="606" t="s">
        <v>121</v>
      </c>
      <c r="V1480" s="606" t="s">
        <v>111</v>
      </c>
      <c r="W1480" s="398">
        <v>60</v>
      </c>
      <c r="X1480" s="606" t="s">
        <v>112</v>
      </c>
      <c r="Y1480" s="398"/>
      <c r="Z1480" s="398"/>
      <c r="AA1480" s="398"/>
      <c r="AB1480" s="470">
        <v>30</v>
      </c>
      <c r="AC1480" s="470">
        <v>60</v>
      </c>
      <c r="AD1480" s="470">
        <v>10</v>
      </c>
      <c r="AE1480" s="737" t="s">
        <v>128</v>
      </c>
      <c r="AF1480" s="738" t="s">
        <v>114</v>
      </c>
      <c r="AG1480" s="610">
        <v>2</v>
      </c>
      <c r="AH1480" s="610">
        <v>157177.5</v>
      </c>
      <c r="AI1480" s="739">
        <v>314355</v>
      </c>
      <c r="AJ1480" s="739">
        <f t="shared" si="79"/>
        <v>352077.60000000003</v>
      </c>
      <c r="AK1480" s="740"/>
      <c r="AL1480" s="741"/>
      <c r="AM1480" s="741"/>
      <c r="AN1480" s="395" t="s">
        <v>115</v>
      </c>
      <c r="AO1480" s="606"/>
      <c r="AP1480" s="606"/>
      <c r="AQ1480" s="606"/>
      <c r="AR1480" s="606"/>
      <c r="AS1480" s="606" t="s">
        <v>5424</v>
      </c>
      <c r="AT1480" s="606"/>
      <c r="AU1480" s="606"/>
      <c r="AV1480" s="606"/>
      <c r="AW1480" s="606"/>
      <c r="AX1480" s="606"/>
      <c r="AY1480" s="606"/>
      <c r="AZ1480" s="395" t="s">
        <v>4555</v>
      </c>
      <c r="BA1480" s="36"/>
      <c r="BB1480" s="254"/>
      <c r="BE1480" s="983">
        <v>1340</v>
      </c>
    </row>
    <row r="1481" spans="1:57" ht="12.95" customHeight="1">
      <c r="A1481" s="395" t="s">
        <v>1186</v>
      </c>
      <c r="B1481" s="524"/>
      <c r="C1481" s="524"/>
      <c r="D1481" s="98">
        <v>210028828</v>
      </c>
      <c r="E1481" s="883" t="s">
        <v>5425</v>
      </c>
      <c r="F1481" s="883"/>
      <c r="G1481" s="524"/>
      <c r="H1481" s="524"/>
      <c r="I1481" s="606" t="s">
        <v>5417</v>
      </c>
      <c r="J1481" s="606" t="s">
        <v>5418</v>
      </c>
      <c r="K1481" s="606" t="s">
        <v>5419</v>
      </c>
      <c r="L1481" s="470" t="s">
        <v>103</v>
      </c>
      <c r="M1481" s="97" t="s">
        <v>4706</v>
      </c>
      <c r="N1481" s="131" t="s">
        <v>120</v>
      </c>
      <c r="O1481" s="131" t="s">
        <v>83</v>
      </c>
      <c r="P1481" s="398" t="s">
        <v>106</v>
      </c>
      <c r="Q1481" s="606" t="s">
        <v>107</v>
      </c>
      <c r="R1481" s="398" t="s">
        <v>2149</v>
      </c>
      <c r="S1481" s="470" t="s">
        <v>109</v>
      </c>
      <c r="T1481" s="398" t="s">
        <v>106</v>
      </c>
      <c r="U1481" s="606" t="s">
        <v>121</v>
      </c>
      <c r="V1481" s="606" t="s">
        <v>111</v>
      </c>
      <c r="W1481" s="398">
        <v>60</v>
      </c>
      <c r="X1481" s="606" t="s">
        <v>112</v>
      </c>
      <c r="Y1481" s="398"/>
      <c r="Z1481" s="398"/>
      <c r="AA1481" s="398"/>
      <c r="AB1481" s="470">
        <v>30</v>
      </c>
      <c r="AC1481" s="470">
        <v>60</v>
      </c>
      <c r="AD1481" s="470">
        <v>10</v>
      </c>
      <c r="AE1481" s="737" t="s">
        <v>128</v>
      </c>
      <c r="AF1481" s="738" t="s">
        <v>114</v>
      </c>
      <c r="AG1481" s="610">
        <v>2</v>
      </c>
      <c r="AH1481" s="610">
        <v>144352.5</v>
      </c>
      <c r="AI1481" s="739">
        <v>288705</v>
      </c>
      <c r="AJ1481" s="739">
        <f t="shared" si="79"/>
        <v>323349.60000000003</v>
      </c>
      <c r="AK1481" s="740"/>
      <c r="AL1481" s="741"/>
      <c r="AM1481" s="741"/>
      <c r="AN1481" s="395" t="s">
        <v>115</v>
      </c>
      <c r="AO1481" s="606"/>
      <c r="AP1481" s="606"/>
      <c r="AQ1481" s="606"/>
      <c r="AR1481" s="606"/>
      <c r="AS1481" s="606" t="s">
        <v>5426</v>
      </c>
      <c r="AT1481" s="606"/>
      <c r="AU1481" s="606"/>
      <c r="AV1481" s="606"/>
      <c r="AW1481" s="606"/>
      <c r="AX1481" s="606"/>
      <c r="AY1481" s="606"/>
      <c r="AZ1481" s="395" t="s">
        <v>4555</v>
      </c>
      <c r="BA1481" s="36"/>
      <c r="BB1481" s="254"/>
      <c r="BE1481" s="983">
        <v>1341</v>
      </c>
    </row>
    <row r="1482" spans="1:57" ht="12.95" customHeight="1">
      <c r="A1482" s="1383" t="s">
        <v>978</v>
      </c>
      <c r="B1482" s="1371"/>
      <c r="C1482" s="1371"/>
      <c r="D1482" s="1408">
        <v>230000637</v>
      </c>
      <c r="E1482" s="1408" t="s">
        <v>5427</v>
      </c>
      <c r="F1482" s="1408" t="s">
        <v>5427</v>
      </c>
      <c r="G1482" s="1371"/>
      <c r="H1482" s="1371"/>
      <c r="I1482" s="1375" t="s">
        <v>5428</v>
      </c>
      <c r="J1482" s="1375" t="s">
        <v>5429</v>
      </c>
      <c r="K1482" s="1375" t="s">
        <v>2250</v>
      </c>
      <c r="L1482" s="1375" t="s">
        <v>103</v>
      </c>
      <c r="M1482" s="1440"/>
      <c r="N1482" s="1375" t="s">
        <v>120</v>
      </c>
      <c r="O1482" s="1377" t="s">
        <v>83</v>
      </c>
      <c r="P1482" s="1377" t="s">
        <v>106</v>
      </c>
      <c r="Q1482" s="1375" t="s">
        <v>107</v>
      </c>
      <c r="R1482" s="1377" t="s">
        <v>2134</v>
      </c>
      <c r="S1482" s="1375" t="s">
        <v>109</v>
      </c>
      <c r="T1482" s="1377" t="s">
        <v>106</v>
      </c>
      <c r="U1482" s="1375" t="s">
        <v>121</v>
      </c>
      <c r="V1482" s="1375" t="s">
        <v>111</v>
      </c>
      <c r="W1482" s="1377">
        <v>60</v>
      </c>
      <c r="X1482" s="1375" t="s">
        <v>112</v>
      </c>
      <c r="Y1482" s="1377"/>
      <c r="Z1482" s="1377"/>
      <c r="AA1482" s="1377"/>
      <c r="AB1482" s="1375">
        <v>30</v>
      </c>
      <c r="AC1482" s="1375">
        <v>60</v>
      </c>
      <c r="AD1482" s="1375">
        <v>10</v>
      </c>
      <c r="AE1482" s="1379" t="s">
        <v>2167</v>
      </c>
      <c r="AF1482" s="1441" t="s">
        <v>114</v>
      </c>
      <c r="AG1482" s="1380">
        <v>2</v>
      </c>
      <c r="AH1482" s="1380">
        <v>150000</v>
      </c>
      <c r="AI1482" s="1916">
        <v>0</v>
      </c>
      <c r="AJ1482" s="1916">
        <v>0</v>
      </c>
      <c r="AK1482" s="1382"/>
      <c r="AL1482" s="1381"/>
      <c r="AM1482" s="1381"/>
      <c r="AN1482" s="1383" t="s">
        <v>115</v>
      </c>
      <c r="AO1482" s="1375"/>
      <c r="AP1482" s="1375"/>
      <c r="AQ1482" s="1375"/>
      <c r="AR1482" s="1375"/>
      <c r="AS1482" s="1375" t="s">
        <v>5430</v>
      </c>
      <c r="AT1482" s="1375"/>
      <c r="AU1482" s="1375"/>
      <c r="AV1482" s="1375"/>
      <c r="AW1482" s="1375"/>
      <c r="AX1482" s="1375"/>
      <c r="AY1482" s="1375"/>
      <c r="AZ1482" s="1383" t="s">
        <v>5005</v>
      </c>
      <c r="BA1482" s="1383" t="s">
        <v>4556</v>
      </c>
      <c r="BD1482" s="1" t="e">
        <f>VLOOKUP($F$2877:$F$3305,$E$17:$BE$2871,53,0)</f>
        <v>#VALUE!</v>
      </c>
      <c r="BE1482" s="979" t="e">
        <f>BD1482+0.5</f>
        <v>#VALUE!</v>
      </c>
    </row>
    <row r="1483" spans="1:57" ht="12.95" customHeight="1">
      <c r="A1483" s="395" t="s">
        <v>978</v>
      </c>
      <c r="B1483" s="524"/>
      <c r="C1483" s="524"/>
      <c r="D1483" s="98">
        <v>230001240</v>
      </c>
      <c r="E1483" s="883" t="s">
        <v>5431</v>
      </c>
      <c r="F1483" s="883"/>
      <c r="G1483" s="524"/>
      <c r="H1483" s="524"/>
      <c r="I1483" s="606" t="s">
        <v>2248</v>
      </c>
      <c r="J1483" s="606" t="s">
        <v>2249</v>
      </c>
      <c r="K1483" s="606" t="s">
        <v>2250</v>
      </c>
      <c r="L1483" s="470" t="s">
        <v>103</v>
      </c>
      <c r="M1483" s="131" t="s">
        <v>104</v>
      </c>
      <c r="N1483" s="470" t="s">
        <v>120</v>
      </c>
      <c r="O1483" s="131" t="s">
        <v>83</v>
      </c>
      <c r="P1483" s="398" t="s">
        <v>106</v>
      </c>
      <c r="Q1483" s="606" t="s">
        <v>107</v>
      </c>
      <c r="R1483" s="398" t="s">
        <v>2134</v>
      </c>
      <c r="S1483" s="470" t="s">
        <v>109</v>
      </c>
      <c r="T1483" s="398" t="s">
        <v>106</v>
      </c>
      <c r="U1483" s="606" t="s">
        <v>121</v>
      </c>
      <c r="V1483" s="606" t="s">
        <v>111</v>
      </c>
      <c r="W1483" s="398">
        <v>60</v>
      </c>
      <c r="X1483" s="606" t="s">
        <v>112</v>
      </c>
      <c r="Y1483" s="398"/>
      <c r="Z1483" s="398"/>
      <c r="AA1483" s="398"/>
      <c r="AB1483" s="470">
        <v>30</v>
      </c>
      <c r="AC1483" s="470">
        <v>60</v>
      </c>
      <c r="AD1483" s="470">
        <v>10</v>
      </c>
      <c r="AE1483" s="737" t="s">
        <v>2167</v>
      </c>
      <c r="AF1483" s="738" t="s">
        <v>114</v>
      </c>
      <c r="AG1483" s="610">
        <v>55.78</v>
      </c>
      <c r="AH1483" s="610">
        <v>156366.26</v>
      </c>
      <c r="AI1483" s="739">
        <v>8722109.9828000013</v>
      </c>
      <c r="AJ1483" s="739">
        <f t="shared" ref="AJ1483:AJ1491" si="80">AI1483*1.12</f>
        <v>9768763.1807360016</v>
      </c>
      <c r="AK1483" s="740"/>
      <c r="AL1483" s="741"/>
      <c r="AM1483" s="741"/>
      <c r="AN1483" s="395" t="s">
        <v>115</v>
      </c>
      <c r="AO1483" s="606"/>
      <c r="AP1483" s="606"/>
      <c r="AQ1483" s="606"/>
      <c r="AR1483" s="606"/>
      <c r="AS1483" s="606" t="s">
        <v>5432</v>
      </c>
      <c r="AT1483" s="606"/>
      <c r="AU1483" s="606"/>
      <c r="AV1483" s="606"/>
      <c r="AW1483" s="606"/>
      <c r="AX1483" s="606"/>
      <c r="AY1483" s="606"/>
      <c r="AZ1483" s="395" t="s">
        <v>104</v>
      </c>
      <c r="BA1483" s="395" t="s">
        <v>104</v>
      </c>
      <c r="BB1483" s="254"/>
      <c r="BE1483" s="983">
        <v>1343</v>
      </c>
    </row>
    <row r="1484" spans="1:57" ht="12.95" customHeight="1">
      <c r="A1484" s="398" t="s">
        <v>317</v>
      </c>
      <c r="B1484" s="524"/>
      <c r="C1484" s="524"/>
      <c r="D1484" s="98">
        <v>270002543</v>
      </c>
      <c r="E1484" s="883" t="s">
        <v>5433</v>
      </c>
      <c r="F1484" s="883"/>
      <c r="G1484" s="524"/>
      <c r="H1484" s="524"/>
      <c r="I1484" s="36" t="s">
        <v>5434</v>
      </c>
      <c r="J1484" s="36" t="s">
        <v>5435</v>
      </c>
      <c r="K1484" s="36" t="s">
        <v>320</v>
      </c>
      <c r="L1484" s="64" t="s">
        <v>103</v>
      </c>
      <c r="M1484" s="97"/>
      <c r="N1484" s="131" t="s">
        <v>120</v>
      </c>
      <c r="O1484" s="64" t="s">
        <v>83</v>
      </c>
      <c r="P1484" s="36">
        <v>230000000</v>
      </c>
      <c r="Q1484" s="395" t="s">
        <v>107</v>
      </c>
      <c r="R1484" s="766" t="s">
        <v>3118</v>
      </c>
      <c r="S1484" s="64" t="s">
        <v>109</v>
      </c>
      <c r="T1484" s="36" t="s">
        <v>106</v>
      </c>
      <c r="U1484" s="36" t="s">
        <v>121</v>
      </c>
      <c r="V1484" s="395" t="s">
        <v>111</v>
      </c>
      <c r="W1484" s="36">
        <v>60</v>
      </c>
      <c r="X1484" s="395" t="s">
        <v>112</v>
      </c>
      <c r="Y1484" s="395"/>
      <c r="Z1484" s="395"/>
      <c r="AA1484" s="744"/>
      <c r="AB1484" s="470">
        <v>30</v>
      </c>
      <c r="AC1484" s="470">
        <v>60</v>
      </c>
      <c r="AD1484" s="470">
        <v>10</v>
      </c>
      <c r="AE1484" s="737" t="s">
        <v>128</v>
      </c>
      <c r="AF1484" s="738" t="s">
        <v>114</v>
      </c>
      <c r="AG1484" s="745">
        <v>146</v>
      </c>
      <c r="AH1484" s="745">
        <v>2800</v>
      </c>
      <c r="AI1484" s="739">
        <v>408800</v>
      </c>
      <c r="AJ1484" s="739">
        <f t="shared" si="80"/>
        <v>457856.00000000006</v>
      </c>
      <c r="AK1484" s="740"/>
      <c r="AL1484" s="741"/>
      <c r="AM1484" s="741"/>
      <c r="AN1484" s="746" t="s">
        <v>115</v>
      </c>
      <c r="AO1484" s="36"/>
      <c r="AP1484" s="746"/>
      <c r="AQ1484" s="36"/>
      <c r="AR1484" s="36"/>
      <c r="AS1484" s="746" t="s">
        <v>5436</v>
      </c>
      <c r="AT1484" s="36"/>
      <c r="AU1484" s="36"/>
      <c r="AV1484" s="36"/>
      <c r="AW1484" s="36"/>
      <c r="AX1484" s="36"/>
      <c r="AY1484" s="36"/>
      <c r="AZ1484" s="395"/>
      <c r="BA1484" s="395"/>
      <c r="BB1484" s="254"/>
      <c r="BE1484" s="983">
        <v>1344</v>
      </c>
    </row>
    <row r="1485" spans="1:57" ht="12.95" customHeight="1">
      <c r="A1485" s="398" t="s">
        <v>1186</v>
      </c>
      <c r="B1485" s="260"/>
      <c r="C1485" s="260"/>
      <c r="D1485" s="110">
        <v>110000570</v>
      </c>
      <c r="E1485" s="26" t="s">
        <v>5437</v>
      </c>
      <c r="F1485" s="26"/>
      <c r="G1485" s="260"/>
      <c r="H1485" s="260"/>
      <c r="I1485" s="30" t="s">
        <v>5438</v>
      </c>
      <c r="J1485" s="30" t="s">
        <v>5439</v>
      </c>
      <c r="K1485" s="30" t="s">
        <v>5440</v>
      </c>
      <c r="L1485" s="62" t="s">
        <v>149</v>
      </c>
      <c r="M1485" s="1160" t="s">
        <v>4706</v>
      </c>
      <c r="N1485" s="28" t="s">
        <v>120</v>
      </c>
      <c r="O1485" s="66" t="s">
        <v>83</v>
      </c>
      <c r="P1485" s="30" t="s">
        <v>106</v>
      </c>
      <c r="Q1485" s="24" t="s">
        <v>107</v>
      </c>
      <c r="R1485" s="28" t="s">
        <v>2149</v>
      </c>
      <c r="S1485" s="24" t="s">
        <v>109</v>
      </c>
      <c r="T1485" s="30" t="s">
        <v>106</v>
      </c>
      <c r="U1485" s="30" t="s">
        <v>121</v>
      </c>
      <c r="V1485" s="24" t="s">
        <v>111</v>
      </c>
      <c r="W1485" s="30">
        <v>60</v>
      </c>
      <c r="X1485" s="24" t="s">
        <v>112</v>
      </c>
      <c r="Y1485" s="24"/>
      <c r="Z1485" s="24"/>
      <c r="AA1485" s="924"/>
      <c r="AB1485" s="506">
        <v>30</v>
      </c>
      <c r="AC1485" s="401">
        <v>60</v>
      </c>
      <c r="AD1485" s="401">
        <v>10</v>
      </c>
      <c r="AE1485" s="278" t="s">
        <v>128</v>
      </c>
      <c r="AF1485" s="35" t="s">
        <v>114</v>
      </c>
      <c r="AG1485" s="1161">
        <v>7</v>
      </c>
      <c r="AH1485" s="1161">
        <v>12587500</v>
      </c>
      <c r="AI1485" s="34">
        <v>0</v>
      </c>
      <c r="AJ1485" s="34">
        <f t="shared" si="80"/>
        <v>0</v>
      </c>
      <c r="AK1485" s="34"/>
      <c r="AL1485" s="34"/>
      <c r="AM1485" s="34"/>
      <c r="AN1485" s="1088" t="s">
        <v>115</v>
      </c>
      <c r="AO1485" s="1088"/>
      <c r="AP1485" s="1088"/>
      <c r="AQ1485" s="30"/>
      <c r="AR1485" s="30"/>
      <c r="AS1485" s="26" t="s">
        <v>5441</v>
      </c>
      <c r="AT1485" s="30"/>
      <c r="AU1485" s="36"/>
      <c r="AV1485" s="30"/>
      <c r="AW1485" s="30"/>
      <c r="AX1485" s="30"/>
      <c r="AY1485" s="30"/>
      <c r="AZ1485" s="24" t="s">
        <v>5005</v>
      </c>
      <c r="BA1485" s="24" t="s">
        <v>8480</v>
      </c>
      <c r="BB1485" s="311"/>
      <c r="BC1485" s="201"/>
      <c r="BD1485" s="201"/>
      <c r="BE1485" s="983">
        <v>1345</v>
      </c>
    </row>
    <row r="1486" spans="1:57" ht="12.95" customHeight="1">
      <c r="A1486" s="395" t="s">
        <v>1186</v>
      </c>
      <c r="B1486" s="524"/>
      <c r="C1486" s="524"/>
      <c r="D1486" s="882">
        <v>210025528</v>
      </c>
      <c r="E1486" s="883" t="s">
        <v>5442</v>
      </c>
      <c r="F1486" s="883"/>
      <c r="G1486" s="524"/>
      <c r="H1486" s="524"/>
      <c r="I1486" s="738" t="s">
        <v>5443</v>
      </c>
      <c r="J1486" s="738" t="s">
        <v>5444</v>
      </c>
      <c r="K1486" s="738" t="s">
        <v>5445</v>
      </c>
      <c r="L1486" s="64" t="s">
        <v>103</v>
      </c>
      <c r="M1486" s="217"/>
      <c r="N1486" s="64"/>
      <c r="O1486" s="64" t="s">
        <v>105</v>
      </c>
      <c r="P1486" s="774" t="s">
        <v>106</v>
      </c>
      <c r="Q1486" s="738" t="s">
        <v>107</v>
      </c>
      <c r="R1486" s="398" t="s">
        <v>2149</v>
      </c>
      <c r="S1486" s="884" t="s">
        <v>109</v>
      </c>
      <c r="T1486" s="774" t="s">
        <v>106</v>
      </c>
      <c r="U1486" s="738" t="s">
        <v>121</v>
      </c>
      <c r="V1486" s="738" t="s">
        <v>111</v>
      </c>
      <c r="W1486" s="774">
        <v>60</v>
      </c>
      <c r="X1486" s="738" t="s">
        <v>112</v>
      </c>
      <c r="Y1486" s="774"/>
      <c r="Z1486" s="774"/>
      <c r="AA1486" s="774"/>
      <c r="AB1486" s="506">
        <v>0</v>
      </c>
      <c r="AC1486" s="401">
        <v>90</v>
      </c>
      <c r="AD1486" s="401">
        <v>10</v>
      </c>
      <c r="AE1486" s="885" t="s">
        <v>128</v>
      </c>
      <c r="AF1486" s="738" t="s">
        <v>114</v>
      </c>
      <c r="AG1486" s="745">
        <v>30</v>
      </c>
      <c r="AH1486" s="745">
        <v>544.35</v>
      </c>
      <c r="AI1486" s="39">
        <v>0</v>
      </c>
      <c r="AJ1486" s="34">
        <f t="shared" si="80"/>
        <v>0</v>
      </c>
      <c r="AK1486" s="740"/>
      <c r="AL1486" s="741"/>
      <c r="AM1486" s="741"/>
      <c r="AN1486" s="746" t="s">
        <v>115</v>
      </c>
      <c r="AO1486" s="738"/>
      <c r="AP1486" s="738"/>
      <c r="AQ1486" s="738"/>
      <c r="AR1486" s="738"/>
      <c r="AS1486" s="770" t="s">
        <v>5446</v>
      </c>
      <c r="AT1486" s="770"/>
      <c r="AU1486" s="36"/>
      <c r="AV1486" s="770"/>
      <c r="AW1486" s="770"/>
      <c r="AX1486" s="770"/>
      <c r="AY1486" s="770"/>
      <c r="AZ1486" s="395" t="s">
        <v>4555</v>
      </c>
      <c r="BA1486" s="770"/>
      <c r="BE1486" s="983">
        <v>1346</v>
      </c>
    </row>
    <row r="1487" spans="1:57" ht="12.95" customHeight="1">
      <c r="A1487" s="1917" t="s">
        <v>1186</v>
      </c>
      <c r="B1487" s="2111"/>
      <c r="C1487" s="2111"/>
      <c r="D1487" s="2112">
        <v>210025528</v>
      </c>
      <c r="E1487" s="2113" t="s">
        <v>7656</v>
      </c>
      <c r="F1487" s="2113"/>
      <c r="G1487" s="2113"/>
      <c r="H1487" s="2111"/>
      <c r="I1487" s="2114" t="s">
        <v>5443</v>
      </c>
      <c r="J1487" s="2114" t="s">
        <v>5444</v>
      </c>
      <c r="K1487" s="2114" t="s">
        <v>5445</v>
      </c>
      <c r="L1487" s="2115" t="s">
        <v>7657</v>
      </c>
      <c r="M1487" s="2116"/>
      <c r="N1487" s="1990"/>
      <c r="O1487" s="2117" t="s">
        <v>105</v>
      </c>
      <c r="P1487" s="2118" t="s">
        <v>106</v>
      </c>
      <c r="Q1487" s="2114" t="s">
        <v>107</v>
      </c>
      <c r="R1487" s="1923" t="s">
        <v>2134</v>
      </c>
      <c r="S1487" s="2119" t="s">
        <v>109</v>
      </c>
      <c r="T1487" s="2118" t="s">
        <v>106</v>
      </c>
      <c r="U1487" s="2114" t="s">
        <v>121</v>
      </c>
      <c r="V1487" s="2114" t="s">
        <v>111</v>
      </c>
      <c r="W1487" s="2118">
        <v>60</v>
      </c>
      <c r="X1487" s="2114" t="s">
        <v>112</v>
      </c>
      <c r="Y1487" s="2118"/>
      <c r="Z1487" s="2118"/>
      <c r="AA1487" s="2118"/>
      <c r="AB1487" s="1923">
        <v>0</v>
      </c>
      <c r="AC1487" s="1921">
        <v>90</v>
      </c>
      <c r="AD1487" s="1921">
        <v>10</v>
      </c>
      <c r="AE1487" s="2120" t="s">
        <v>128</v>
      </c>
      <c r="AF1487" s="2114" t="s">
        <v>114</v>
      </c>
      <c r="AG1487" s="2121">
        <v>30</v>
      </c>
      <c r="AH1487" s="2122">
        <v>544.35</v>
      </c>
      <c r="AI1487" s="1927">
        <v>0</v>
      </c>
      <c r="AJ1487" s="1927">
        <f t="shared" si="80"/>
        <v>0</v>
      </c>
      <c r="AK1487" s="1928"/>
      <c r="AL1487" s="1927"/>
      <c r="AM1487" s="1927"/>
      <c r="AN1487" s="2123" t="s">
        <v>115</v>
      </c>
      <c r="AO1487" s="2114"/>
      <c r="AP1487" s="2114"/>
      <c r="AQ1487" s="2114"/>
      <c r="AR1487" s="2114"/>
      <c r="AS1487" s="2124" t="s">
        <v>5446</v>
      </c>
      <c r="AT1487" s="2124"/>
      <c r="AU1487" s="1989"/>
      <c r="AV1487" s="2124"/>
      <c r="AW1487" s="2124"/>
      <c r="AX1487" s="2124"/>
      <c r="AY1487" s="2124"/>
      <c r="AZ1487" s="1921" t="s">
        <v>7606</v>
      </c>
      <c r="BA1487" s="1986"/>
      <c r="BB1487" s="203"/>
      <c r="BC1487" s="201"/>
      <c r="BD1487" s="209"/>
      <c r="BE1487" s="983">
        <v>1347</v>
      </c>
    </row>
    <row r="1488" spans="1:57" ht="12.95" customHeight="1">
      <c r="A1488" s="395" t="s">
        <v>1186</v>
      </c>
      <c r="B1488" s="524"/>
      <c r="C1488" s="524"/>
      <c r="D1488" s="882">
        <v>210031402</v>
      </c>
      <c r="E1488" s="883" t="s">
        <v>5447</v>
      </c>
      <c r="F1488" s="883"/>
      <c r="G1488" s="524"/>
      <c r="H1488" s="524"/>
      <c r="I1488" s="738" t="s">
        <v>5448</v>
      </c>
      <c r="J1488" s="738" t="s">
        <v>5444</v>
      </c>
      <c r="K1488" s="738" t="s">
        <v>5449</v>
      </c>
      <c r="L1488" s="64" t="s">
        <v>103</v>
      </c>
      <c r="M1488" s="217"/>
      <c r="N1488" s="64"/>
      <c r="O1488" s="64" t="s">
        <v>105</v>
      </c>
      <c r="P1488" s="774" t="s">
        <v>106</v>
      </c>
      <c r="Q1488" s="738" t="s">
        <v>107</v>
      </c>
      <c r="R1488" s="398" t="s">
        <v>2149</v>
      </c>
      <c r="S1488" s="884" t="s">
        <v>109</v>
      </c>
      <c r="T1488" s="774" t="s">
        <v>106</v>
      </c>
      <c r="U1488" s="738" t="s">
        <v>121</v>
      </c>
      <c r="V1488" s="738" t="s">
        <v>111</v>
      </c>
      <c r="W1488" s="774">
        <v>60</v>
      </c>
      <c r="X1488" s="738" t="s">
        <v>112</v>
      </c>
      <c r="Y1488" s="774"/>
      <c r="Z1488" s="774"/>
      <c r="AA1488" s="774"/>
      <c r="AB1488" s="506">
        <v>0</v>
      </c>
      <c r="AC1488" s="401">
        <v>90</v>
      </c>
      <c r="AD1488" s="401">
        <v>10</v>
      </c>
      <c r="AE1488" s="885" t="s">
        <v>128</v>
      </c>
      <c r="AF1488" s="738" t="s">
        <v>114</v>
      </c>
      <c r="AG1488" s="745">
        <v>10</v>
      </c>
      <c r="AH1488" s="745">
        <v>502.49</v>
      </c>
      <c r="AI1488" s="39">
        <v>0</v>
      </c>
      <c r="AJ1488" s="34">
        <f t="shared" si="80"/>
        <v>0</v>
      </c>
      <c r="AK1488" s="740"/>
      <c r="AL1488" s="741"/>
      <c r="AM1488" s="741"/>
      <c r="AN1488" s="746" t="s">
        <v>115</v>
      </c>
      <c r="AO1488" s="738"/>
      <c r="AP1488" s="738"/>
      <c r="AQ1488" s="738"/>
      <c r="AR1488" s="738"/>
      <c r="AS1488" s="770" t="s">
        <v>5450</v>
      </c>
      <c r="AT1488" s="770"/>
      <c r="AU1488" s="36"/>
      <c r="AV1488" s="770"/>
      <c r="AW1488" s="770"/>
      <c r="AX1488" s="770"/>
      <c r="AY1488" s="770"/>
      <c r="AZ1488" s="395" t="s">
        <v>4555</v>
      </c>
      <c r="BA1488" s="770"/>
      <c r="BE1488" s="983">
        <v>1348</v>
      </c>
    </row>
    <row r="1489" spans="1:57" ht="12.95" customHeight="1">
      <c r="A1489" s="395" t="s">
        <v>1186</v>
      </c>
      <c r="B1489" s="260"/>
      <c r="C1489" s="260"/>
      <c r="D1489" s="1084">
        <v>210031402</v>
      </c>
      <c r="E1489" s="429" t="s">
        <v>7658</v>
      </c>
      <c r="F1489" s="429"/>
      <c r="G1489" s="429"/>
      <c r="H1489" s="260"/>
      <c r="I1489" s="738" t="s">
        <v>5448</v>
      </c>
      <c r="J1489" s="738" t="s">
        <v>5444</v>
      </c>
      <c r="K1489" s="738" t="s">
        <v>5449</v>
      </c>
      <c r="L1489" s="60" t="s">
        <v>103</v>
      </c>
      <c r="M1489" s="316"/>
      <c r="N1489" s="60"/>
      <c r="O1489" s="60" t="s">
        <v>105</v>
      </c>
      <c r="P1489" s="774" t="s">
        <v>106</v>
      </c>
      <c r="Q1489" s="738" t="s">
        <v>107</v>
      </c>
      <c r="R1489" s="398" t="s">
        <v>2134</v>
      </c>
      <c r="S1489" s="1085" t="s">
        <v>109</v>
      </c>
      <c r="T1489" s="774" t="s">
        <v>106</v>
      </c>
      <c r="U1489" s="738" t="s">
        <v>121</v>
      </c>
      <c r="V1489" s="738" t="s">
        <v>111</v>
      </c>
      <c r="W1489" s="774">
        <v>60</v>
      </c>
      <c r="X1489" s="738" t="s">
        <v>112</v>
      </c>
      <c r="Y1489" s="774"/>
      <c r="Z1489" s="774"/>
      <c r="AA1489" s="774"/>
      <c r="AB1489" s="398">
        <v>0</v>
      </c>
      <c r="AC1489" s="606">
        <v>90</v>
      </c>
      <c r="AD1489" s="606">
        <v>10</v>
      </c>
      <c r="AE1489" s="885" t="s">
        <v>128</v>
      </c>
      <c r="AF1489" s="738" t="s">
        <v>114</v>
      </c>
      <c r="AG1489" s="31">
        <v>10</v>
      </c>
      <c r="AH1489" s="39">
        <v>502.49</v>
      </c>
      <c r="AI1489" s="741">
        <f>AG1489*AH1489</f>
        <v>5024.8999999999996</v>
      </c>
      <c r="AJ1489" s="741">
        <f t="shared" si="80"/>
        <v>5627.8879999999999</v>
      </c>
      <c r="AK1489" s="740"/>
      <c r="AL1489" s="741"/>
      <c r="AM1489" s="741"/>
      <c r="AN1489" s="746" t="s">
        <v>115</v>
      </c>
      <c r="AO1489" s="738"/>
      <c r="AP1489" s="738"/>
      <c r="AQ1489" s="738"/>
      <c r="AR1489" s="738"/>
      <c r="AS1489" s="770" t="s">
        <v>5450</v>
      </c>
      <c r="AT1489" s="770"/>
      <c r="AU1489" s="36"/>
      <c r="AV1489" s="770"/>
      <c r="AW1489" s="770"/>
      <c r="AX1489" s="770"/>
      <c r="AY1489" s="770"/>
      <c r="AZ1489" s="606" t="s">
        <v>7606</v>
      </c>
      <c r="BA1489" s="197"/>
      <c r="BB1489" s="203"/>
      <c r="BC1489" s="201"/>
      <c r="BD1489" s="209"/>
      <c r="BE1489" s="983">
        <v>1349</v>
      </c>
    </row>
    <row r="1490" spans="1:57" ht="12.95" customHeight="1">
      <c r="A1490" s="395" t="s">
        <v>1186</v>
      </c>
      <c r="B1490" s="524"/>
      <c r="C1490" s="524"/>
      <c r="D1490" s="882">
        <v>250006870</v>
      </c>
      <c r="E1490" s="883" t="s">
        <v>5451</v>
      </c>
      <c r="F1490" s="883"/>
      <c r="G1490" s="524"/>
      <c r="H1490" s="524"/>
      <c r="I1490" s="606" t="s">
        <v>5452</v>
      </c>
      <c r="J1490" s="606" t="s">
        <v>5444</v>
      </c>
      <c r="K1490" s="606" t="s">
        <v>5453</v>
      </c>
      <c r="L1490" s="64" t="s">
        <v>103</v>
      </c>
      <c r="M1490" s="217"/>
      <c r="N1490" s="64"/>
      <c r="O1490" s="64" t="s">
        <v>105</v>
      </c>
      <c r="P1490" s="774" t="s">
        <v>106</v>
      </c>
      <c r="Q1490" s="738" t="s">
        <v>107</v>
      </c>
      <c r="R1490" s="398" t="s">
        <v>2149</v>
      </c>
      <c r="S1490" s="884" t="s">
        <v>109</v>
      </c>
      <c r="T1490" s="774" t="s">
        <v>106</v>
      </c>
      <c r="U1490" s="738" t="s">
        <v>121</v>
      </c>
      <c r="V1490" s="738" t="s">
        <v>111</v>
      </c>
      <c r="W1490" s="774">
        <v>60</v>
      </c>
      <c r="X1490" s="738" t="s">
        <v>112</v>
      </c>
      <c r="Y1490" s="774"/>
      <c r="Z1490" s="774"/>
      <c r="AA1490" s="774"/>
      <c r="AB1490" s="506">
        <v>0</v>
      </c>
      <c r="AC1490" s="401">
        <v>90</v>
      </c>
      <c r="AD1490" s="401">
        <v>10</v>
      </c>
      <c r="AE1490" s="885" t="s">
        <v>128</v>
      </c>
      <c r="AF1490" s="738" t="s">
        <v>114</v>
      </c>
      <c r="AG1490" s="745">
        <v>6</v>
      </c>
      <c r="AH1490" s="745">
        <v>6479</v>
      </c>
      <c r="AI1490" s="39">
        <v>0</v>
      </c>
      <c r="AJ1490" s="34">
        <f t="shared" si="80"/>
        <v>0</v>
      </c>
      <c r="AK1490" s="740"/>
      <c r="AL1490" s="741"/>
      <c r="AM1490" s="741"/>
      <c r="AN1490" s="746" t="s">
        <v>115</v>
      </c>
      <c r="AO1490" s="738"/>
      <c r="AP1490" s="738"/>
      <c r="AQ1490" s="738"/>
      <c r="AR1490" s="738"/>
      <c r="AS1490" s="770" t="s">
        <v>5454</v>
      </c>
      <c r="AT1490" s="770"/>
      <c r="AU1490" s="36"/>
      <c r="AV1490" s="770"/>
      <c r="AW1490" s="770"/>
      <c r="AX1490" s="770"/>
      <c r="AY1490" s="770"/>
      <c r="AZ1490" s="395" t="s">
        <v>4555</v>
      </c>
      <c r="BA1490" s="770"/>
      <c r="BE1490" s="983">
        <v>1350</v>
      </c>
    </row>
    <row r="1491" spans="1:57" ht="12.95" customHeight="1">
      <c r="A1491" s="395" t="s">
        <v>1186</v>
      </c>
      <c r="B1491" s="260"/>
      <c r="C1491" s="260"/>
      <c r="D1491" s="1084">
        <v>250006870</v>
      </c>
      <c r="E1491" s="429" t="s">
        <v>7659</v>
      </c>
      <c r="F1491" s="429"/>
      <c r="G1491" s="429"/>
      <c r="H1491" s="260"/>
      <c r="I1491" s="606" t="s">
        <v>5452</v>
      </c>
      <c r="J1491" s="606" t="s">
        <v>5444</v>
      </c>
      <c r="K1491" s="606" t="s">
        <v>5453</v>
      </c>
      <c r="L1491" s="60" t="s">
        <v>103</v>
      </c>
      <c r="M1491" s="316"/>
      <c r="N1491" s="60"/>
      <c r="O1491" s="60" t="s">
        <v>105</v>
      </c>
      <c r="P1491" s="774" t="s">
        <v>106</v>
      </c>
      <c r="Q1491" s="738" t="s">
        <v>107</v>
      </c>
      <c r="R1491" s="398" t="s">
        <v>2134</v>
      </c>
      <c r="S1491" s="1085" t="s">
        <v>109</v>
      </c>
      <c r="T1491" s="774" t="s">
        <v>106</v>
      </c>
      <c r="U1491" s="738" t="s">
        <v>121</v>
      </c>
      <c r="V1491" s="738" t="s">
        <v>111</v>
      </c>
      <c r="W1491" s="774">
        <v>60</v>
      </c>
      <c r="X1491" s="738" t="s">
        <v>112</v>
      </c>
      <c r="Y1491" s="774"/>
      <c r="Z1491" s="774"/>
      <c r="AA1491" s="774"/>
      <c r="AB1491" s="398">
        <v>0</v>
      </c>
      <c r="AC1491" s="606">
        <v>90</v>
      </c>
      <c r="AD1491" s="606">
        <v>10</v>
      </c>
      <c r="AE1491" s="885" t="s">
        <v>128</v>
      </c>
      <c r="AF1491" s="738" t="s">
        <v>114</v>
      </c>
      <c r="AG1491" s="31">
        <v>6</v>
      </c>
      <c r="AH1491" s="39">
        <v>6479</v>
      </c>
      <c r="AI1491" s="741">
        <f>AG1491*AH1491</f>
        <v>38874</v>
      </c>
      <c r="AJ1491" s="741">
        <f t="shared" si="80"/>
        <v>43538.880000000005</v>
      </c>
      <c r="AK1491" s="740"/>
      <c r="AL1491" s="741"/>
      <c r="AM1491" s="741"/>
      <c r="AN1491" s="746" t="s">
        <v>115</v>
      </c>
      <c r="AO1491" s="738"/>
      <c r="AP1491" s="738"/>
      <c r="AQ1491" s="738"/>
      <c r="AR1491" s="738"/>
      <c r="AS1491" s="770" t="s">
        <v>5454</v>
      </c>
      <c r="AT1491" s="770"/>
      <c r="AU1491" s="36"/>
      <c r="AV1491" s="770"/>
      <c r="AW1491" s="770"/>
      <c r="AX1491" s="770"/>
      <c r="AY1491" s="770"/>
      <c r="AZ1491" s="606" t="s">
        <v>7606</v>
      </c>
      <c r="BA1491" s="197"/>
      <c r="BB1491" s="203"/>
      <c r="BC1491" s="201"/>
      <c r="BD1491" s="209"/>
      <c r="BE1491" s="983">
        <v>1351</v>
      </c>
    </row>
    <row r="1492" spans="1:57" ht="12.95" customHeight="1">
      <c r="A1492" s="1456" t="s">
        <v>978</v>
      </c>
      <c r="B1492" s="1371"/>
      <c r="C1492" s="1371"/>
      <c r="D1492" s="1453">
        <v>230002859</v>
      </c>
      <c r="E1492" s="1408" t="s">
        <v>5455</v>
      </c>
      <c r="F1492" s="1408" t="s">
        <v>5455</v>
      </c>
      <c r="G1492" s="1371"/>
      <c r="H1492" s="1371"/>
      <c r="I1492" s="1393" t="s">
        <v>5456</v>
      </c>
      <c r="J1492" s="1393" t="s">
        <v>5457</v>
      </c>
      <c r="K1492" s="1393" t="s">
        <v>5458</v>
      </c>
      <c r="L1492" s="1393" t="s">
        <v>103</v>
      </c>
      <c r="M1492" s="1440"/>
      <c r="N1492" s="1393"/>
      <c r="O1492" s="1383" t="s">
        <v>105</v>
      </c>
      <c r="P1492" s="1396" t="s">
        <v>106</v>
      </c>
      <c r="Q1492" s="1393" t="s">
        <v>107</v>
      </c>
      <c r="R1492" s="1377" t="s">
        <v>2134</v>
      </c>
      <c r="S1492" s="1393" t="s">
        <v>109</v>
      </c>
      <c r="T1492" s="1396" t="s">
        <v>106</v>
      </c>
      <c r="U1492" s="1393" t="s">
        <v>121</v>
      </c>
      <c r="V1492" s="1393" t="s">
        <v>111</v>
      </c>
      <c r="W1492" s="1396">
        <v>60</v>
      </c>
      <c r="X1492" s="1393" t="s">
        <v>112</v>
      </c>
      <c r="Y1492" s="1396"/>
      <c r="Z1492" s="1396"/>
      <c r="AA1492" s="1396"/>
      <c r="AB1492" s="1377">
        <v>0</v>
      </c>
      <c r="AC1492" s="1375">
        <v>90</v>
      </c>
      <c r="AD1492" s="1375">
        <v>10</v>
      </c>
      <c r="AE1492" s="1454" t="s">
        <v>2843</v>
      </c>
      <c r="AF1492" s="1441" t="s">
        <v>114</v>
      </c>
      <c r="AG1492" s="1455">
        <v>400</v>
      </c>
      <c r="AH1492" s="1455">
        <v>1000</v>
      </c>
      <c r="AI1492" s="1916">
        <v>0</v>
      </c>
      <c r="AJ1492" s="1916">
        <v>0</v>
      </c>
      <c r="AK1492" s="1382"/>
      <c r="AL1492" s="1381"/>
      <c r="AM1492" s="1381"/>
      <c r="AN1492" s="1456" t="s">
        <v>115</v>
      </c>
      <c r="AO1492" s="1393"/>
      <c r="AP1492" s="1393"/>
      <c r="AQ1492" s="1393"/>
      <c r="AR1492" s="1393"/>
      <c r="AS1492" s="1393" t="s">
        <v>5459</v>
      </c>
      <c r="AT1492" s="1393"/>
      <c r="AU1492" s="1393"/>
      <c r="AV1492" s="1393"/>
      <c r="AW1492" s="1393"/>
      <c r="AX1492" s="1393"/>
      <c r="AY1492" s="1393"/>
      <c r="AZ1492" s="1383" t="s">
        <v>5005</v>
      </c>
      <c r="BA1492" s="1383" t="s">
        <v>4556</v>
      </c>
      <c r="BD1492" s="1" t="e">
        <f>VLOOKUP($F$2877:$F$3305,$E$17:$BE$2871,53,0)</f>
        <v>#VALUE!</v>
      </c>
      <c r="BE1492" s="979" t="e">
        <f>BD1492+0.5</f>
        <v>#VALUE!</v>
      </c>
    </row>
    <row r="1493" spans="1:57" ht="12.95" customHeight="1">
      <c r="A1493" s="395" t="s">
        <v>1171</v>
      </c>
      <c r="B1493" s="524"/>
      <c r="C1493" s="524"/>
      <c r="D1493" s="98">
        <v>210035483</v>
      </c>
      <c r="E1493" s="883" t="s">
        <v>5460</v>
      </c>
      <c r="F1493" s="883"/>
      <c r="G1493" s="524"/>
      <c r="H1493" s="524"/>
      <c r="I1493" s="606" t="s">
        <v>5461</v>
      </c>
      <c r="J1493" s="606" t="s">
        <v>2262</v>
      </c>
      <c r="K1493" s="606" t="s">
        <v>5462</v>
      </c>
      <c r="L1493" s="470" t="s">
        <v>103</v>
      </c>
      <c r="M1493" s="504"/>
      <c r="N1493" s="470"/>
      <c r="O1493" s="64" t="s">
        <v>105</v>
      </c>
      <c r="P1493" s="398" t="s">
        <v>106</v>
      </c>
      <c r="Q1493" s="606" t="s">
        <v>107</v>
      </c>
      <c r="R1493" s="398" t="s">
        <v>2149</v>
      </c>
      <c r="S1493" s="470" t="s">
        <v>109</v>
      </c>
      <c r="T1493" s="398" t="s">
        <v>106</v>
      </c>
      <c r="U1493" s="606" t="s">
        <v>121</v>
      </c>
      <c r="V1493" s="606" t="s">
        <v>111</v>
      </c>
      <c r="W1493" s="398">
        <v>60</v>
      </c>
      <c r="X1493" s="606" t="s">
        <v>112</v>
      </c>
      <c r="Y1493" s="398"/>
      <c r="Z1493" s="398"/>
      <c r="AA1493" s="398"/>
      <c r="AB1493" s="506">
        <v>0</v>
      </c>
      <c r="AC1493" s="401">
        <v>90</v>
      </c>
      <c r="AD1493" s="401">
        <v>10</v>
      </c>
      <c r="AE1493" s="737" t="s">
        <v>128</v>
      </c>
      <c r="AF1493" s="738" t="s">
        <v>114</v>
      </c>
      <c r="AG1493" s="610">
        <v>370</v>
      </c>
      <c r="AH1493" s="610">
        <v>694</v>
      </c>
      <c r="AI1493" s="905">
        <v>0</v>
      </c>
      <c r="AJ1493" s="905">
        <v>0</v>
      </c>
      <c r="AK1493" s="740"/>
      <c r="AL1493" s="741"/>
      <c r="AM1493" s="741"/>
      <c r="AN1493" s="395" t="s">
        <v>115</v>
      </c>
      <c r="AO1493" s="606"/>
      <c r="AP1493" s="606"/>
      <c r="AQ1493" s="606"/>
      <c r="AR1493" s="606"/>
      <c r="AS1493" s="606" t="s">
        <v>5463</v>
      </c>
      <c r="AT1493" s="606"/>
      <c r="AU1493" s="606"/>
      <c r="AV1493" s="606"/>
      <c r="AW1493" s="606"/>
      <c r="AX1493" s="606"/>
      <c r="AY1493" s="606"/>
      <c r="AZ1493" s="395" t="s">
        <v>104</v>
      </c>
      <c r="BA1493" s="395" t="s">
        <v>104</v>
      </c>
      <c r="BE1493" s="983">
        <v>1353</v>
      </c>
    </row>
    <row r="1494" spans="1:57" ht="12.95" customHeight="1">
      <c r="A1494" s="621" t="s">
        <v>1171</v>
      </c>
      <c r="B1494" s="529"/>
      <c r="C1494" s="529"/>
      <c r="D1494" s="965">
        <v>210035483</v>
      </c>
      <c r="E1494" s="1255" t="s">
        <v>9008</v>
      </c>
      <c r="F1494" s="1255" t="s">
        <v>5460</v>
      </c>
      <c r="G1494" s="529"/>
      <c r="H1494" s="529"/>
      <c r="I1494" s="530" t="s">
        <v>5461</v>
      </c>
      <c r="J1494" s="530" t="s">
        <v>2262</v>
      </c>
      <c r="K1494" s="530" t="s">
        <v>5462</v>
      </c>
      <c r="L1494" s="1262" t="s">
        <v>103</v>
      </c>
      <c r="M1494" s="321"/>
      <c r="N1494" s="530"/>
      <c r="O1494" s="1263" t="s">
        <v>105</v>
      </c>
      <c r="P1494" s="321" t="s">
        <v>106</v>
      </c>
      <c r="Q1494" s="530" t="s">
        <v>107</v>
      </c>
      <c r="R1494" s="321" t="s">
        <v>1155</v>
      </c>
      <c r="S1494" s="530" t="s">
        <v>109</v>
      </c>
      <c r="T1494" s="321" t="s">
        <v>106</v>
      </c>
      <c r="U1494" s="530" t="s">
        <v>121</v>
      </c>
      <c r="V1494" s="530" t="s">
        <v>111</v>
      </c>
      <c r="W1494" s="321">
        <v>60</v>
      </c>
      <c r="X1494" s="530" t="s">
        <v>112</v>
      </c>
      <c r="Y1494" s="321"/>
      <c r="Z1494" s="321"/>
      <c r="AA1494" s="321"/>
      <c r="AB1494" s="321">
        <v>0</v>
      </c>
      <c r="AC1494" s="530">
        <v>90</v>
      </c>
      <c r="AD1494" s="530">
        <v>10</v>
      </c>
      <c r="AE1494" s="618" t="s">
        <v>128</v>
      </c>
      <c r="AF1494" s="530" t="s">
        <v>114</v>
      </c>
      <c r="AG1494" s="618">
        <v>370</v>
      </c>
      <c r="AH1494" s="960">
        <v>694</v>
      </c>
      <c r="AI1494" s="620">
        <v>256780</v>
      </c>
      <c r="AJ1494" s="620">
        <v>287593.60000000003</v>
      </c>
      <c r="AK1494" s="619"/>
      <c r="AL1494" s="620"/>
      <c r="AM1494" s="620"/>
      <c r="AN1494" s="621" t="s">
        <v>115</v>
      </c>
      <c r="AO1494" s="530"/>
      <c r="AP1494" s="530"/>
      <c r="AQ1494" s="530"/>
      <c r="AR1494" s="530"/>
      <c r="AS1494" s="530" t="s">
        <v>5463</v>
      </c>
      <c r="AT1494" s="530"/>
      <c r="AU1494" s="530"/>
      <c r="AV1494" s="530"/>
      <c r="AW1494" s="530"/>
      <c r="AX1494" s="530"/>
      <c r="AY1494" s="530"/>
      <c r="AZ1494" s="621" t="s">
        <v>104</v>
      </c>
      <c r="BA1494" s="621" t="s">
        <v>104</v>
      </c>
      <c r="BD1494" s="1" t="e">
        <f>VLOOKUP($F$2877:$F$3305,$E$17:$BE$2871,53,0)</f>
        <v>#VALUE!</v>
      </c>
      <c r="BE1494" s="979" t="e">
        <f>BD1494+0.5</f>
        <v>#VALUE!</v>
      </c>
    </row>
    <row r="1495" spans="1:57" ht="12.95" customHeight="1">
      <c r="A1495" s="395" t="s">
        <v>1171</v>
      </c>
      <c r="B1495" s="524"/>
      <c r="C1495" s="524"/>
      <c r="D1495" s="98">
        <v>210034660</v>
      </c>
      <c r="E1495" s="883" t="s">
        <v>5464</v>
      </c>
      <c r="F1495" s="883"/>
      <c r="G1495" s="524"/>
      <c r="H1495" s="524"/>
      <c r="I1495" s="606" t="s">
        <v>5465</v>
      </c>
      <c r="J1495" s="606" t="s">
        <v>2262</v>
      </c>
      <c r="K1495" s="606" t="s">
        <v>5466</v>
      </c>
      <c r="L1495" s="470" t="s">
        <v>103</v>
      </c>
      <c r="M1495" s="504"/>
      <c r="N1495" s="470" t="s">
        <v>120</v>
      </c>
      <c r="O1495" s="131" t="s">
        <v>83</v>
      </c>
      <c r="P1495" s="398" t="s">
        <v>106</v>
      </c>
      <c r="Q1495" s="606" t="s">
        <v>107</v>
      </c>
      <c r="R1495" s="398" t="s">
        <v>2149</v>
      </c>
      <c r="S1495" s="470" t="s">
        <v>109</v>
      </c>
      <c r="T1495" s="398" t="s">
        <v>106</v>
      </c>
      <c r="U1495" s="606" t="s">
        <v>121</v>
      </c>
      <c r="V1495" s="606" t="s">
        <v>111</v>
      </c>
      <c r="W1495" s="398">
        <v>60</v>
      </c>
      <c r="X1495" s="606" t="s">
        <v>112</v>
      </c>
      <c r="Y1495" s="398"/>
      <c r="Z1495" s="398"/>
      <c r="AA1495" s="398"/>
      <c r="AB1495" s="470">
        <v>30</v>
      </c>
      <c r="AC1495" s="470">
        <v>60</v>
      </c>
      <c r="AD1495" s="470">
        <v>10</v>
      </c>
      <c r="AE1495" s="737" t="s">
        <v>128</v>
      </c>
      <c r="AF1495" s="738" t="s">
        <v>114</v>
      </c>
      <c r="AG1495" s="610">
        <v>50</v>
      </c>
      <c r="AH1495" s="610">
        <v>993.5</v>
      </c>
      <c r="AI1495" s="739">
        <v>49675</v>
      </c>
      <c r="AJ1495" s="739">
        <f>AI1495*1.12</f>
        <v>55636.000000000007</v>
      </c>
      <c r="AK1495" s="740"/>
      <c r="AL1495" s="741"/>
      <c r="AM1495" s="741"/>
      <c r="AN1495" s="395" t="s">
        <v>115</v>
      </c>
      <c r="AO1495" s="606"/>
      <c r="AP1495" s="606"/>
      <c r="AQ1495" s="606"/>
      <c r="AR1495" s="606"/>
      <c r="AS1495" s="606" t="s">
        <v>5467</v>
      </c>
      <c r="AT1495" s="606"/>
      <c r="AU1495" s="606"/>
      <c r="AV1495" s="606"/>
      <c r="AW1495" s="606"/>
      <c r="AX1495" s="606"/>
      <c r="AY1495" s="606"/>
      <c r="AZ1495" s="395" t="s">
        <v>104</v>
      </c>
      <c r="BA1495" s="395" t="s">
        <v>104</v>
      </c>
      <c r="BE1495" s="983">
        <v>1354</v>
      </c>
    </row>
    <row r="1496" spans="1:57" ht="12.95" customHeight="1">
      <c r="A1496" s="395" t="s">
        <v>1171</v>
      </c>
      <c r="B1496" s="524"/>
      <c r="C1496" s="524"/>
      <c r="D1496" s="98">
        <v>270000205</v>
      </c>
      <c r="E1496" s="883" t="s">
        <v>5468</v>
      </c>
      <c r="F1496" s="883"/>
      <c r="G1496" s="524"/>
      <c r="H1496" s="524"/>
      <c r="I1496" s="606" t="s">
        <v>5469</v>
      </c>
      <c r="J1496" s="606" t="s">
        <v>5470</v>
      </c>
      <c r="K1496" s="606" t="s">
        <v>5471</v>
      </c>
      <c r="L1496" s="470" t="s">
        <v>103</v>
      </c>
      <c r="M1496" s="504"/>
      <c r="N1496" s="470"/>
      <c r="O1496" s="64" t="s">
        <v>105</v>
      </c>
      <c r="P1496" s="398" t="s">
        <v>106</v>
      </c>
      <c r="Q1496" s="606" t="s">
        <v>107</v>
      </c>
      <c r="R1496" s="398" t="s">
        <v>2149</v>
      </c>
      <c r="S1496" s="470" t="s">
        <v>109</v>
      </c>
      <c r="T1496" s="398" t="s">
        <v>106</v>
      </c>
      <c r="U1496" s="606" t="s">
        <v>121</v>
      </c>
      <c r="V1496" s="606" t="s">
        <v>111</v>
      </c>
      <c r="W1496" s="398">
        <v>60</v>
      </c>
      <c r="X1496" s="606" t="s">
        <v>112</v>
      </c>
      <c r="Y1496" s="398"/>
      <c r="Z1496" s="398"/>
      <c r="AA1496" s="398"/>
      <c r="AB1496" s="506">
        <v>0</v>
      </c>
      <c r="AC1496" s="401">
        <v>90</v>
      </c>
      <c r="AD1496" s="401">
        <v>10</v>
      </c>
      <c r="AE1496" s="737" t="s">
        <v>128</v>
      </c>
      <c r="AF1496" s="738" t="s">
        <v>114</v>
      </c>
      <c r="AG1496" s="610">
        <v>20</v>
      </c>
      <c r="AH1496" s="610">
        <v>33840</v>
      </c>
      <c r="AI1496" s="905">
        <v>0</v>
      </c>
      <c r="AJ1496" s="905">
        <v>0</v>
      </c>
      <c r="AK1496" s="740"/>
      <c r="AL1496" s="741"/>
      <c r="AM1496" s="741"/>
      <c r="AN1496" s="395" t="s">
        <v>115</v>
      </c>
      <c r="AO1496" s="606"/>
      <c r="AP1496" s="606"/>
      <c r="AQ1496" s="606"/>
      <c r="AR1496" s="606"/>
      <c r="AS1496" s="606" t="s">
        <v>5472</v>
      </c>
      <c r="AT1496" s="606"/>
      <c r="AU1496" s="606"/>
      <c r="AV1496" s="606"/>
      <c r="AW1496" s="606"/>
      <c r="AX1496" s="606"/>
      <c r="AY1496" s="606"/>
      <c r="AZ1496" s="395" t="s">
        <v>104</v>
      </c>
      <c r="BA1496" s="395" t="s">
        <v>104</v>
      </c>
      <c r="BE1496" s="983">
        <v>1355</v>
      </c>
    </row>
    <row r="1497" spans="1:57" ht="12.95" customHeight="1">
      <c r="A1497" s="621" t="s">
        <v>1171</v>
      </c>
      <c r="B1497" s="529"/>
      <c r="C1497" s="529"/>
      <c r="D1497" s="965">
        <v>270000205</v>
      </c>
      <c r="E1497" s="1255" t="s">
        <v>9009</v>
      </c>
      <c r="F1497" s="1255" t="s">
        <v>5468</v>
      </c>
      <c r="G1497" s="529"/>
      <c r="H1497" s="529"/>
      <c r="I1497" s="530" t="s">
        <v>5469</v>
      </c>
      <c r="J1497" s="530" t="s">
        <v>5470</v>
      </c>
      <c r="K1497" s="530" t="s">
        <v>5471</v>
      </c>
      <c r="L1497" s="1262" t="s">
        <v>103</v>
      </c>
      <c r="M1497" s="321"/>
      <c r="N1497" s="530"/>
      <c r="O1497" s="1263" t="s">
        <v>105</v>
      </c>
      <c r="P1497" s="321" t="s">
        <v>106</v>
      </c>
      <c r="Q1497" s="530" t="s">
        <v>107</v>
      </c>
      <c r="R1497" s="321" t="s">
        <v>1155</v>
      </c>
      <c r="S1497" s="530" t="s">
        <v>109</v>
      </c>
      <c r="T1497" s="321" t="s">
        <v>106</v>
      </c>
      <c r="U1497" s="530" t="s">
        <v>121</v>
      </c>
      <c r="V1497" s="530" t="s">
        <v>111</v>
      </c>
      <c r="W1497" s="321">
        <v>60</v>
      </c>
      <c r="X1497" s="530" t="s">
        <v>112</v>
      </c>
      <c r="Y1497" s="321"/>
      <c r="Z1497" s="321"/>
      <c r="AA1497" s="321"/>
      <c r="AB1497" s="321">
        <v>0</v>
      </c>
      <c r="AC1497" s="530">
        <v>90</v>
      </c>
      <c r="AD1497" s="530">
        <v>10</v>
      </c>
      <c r="AE1497" s="618" t="s">
        <v>128</v>
      </c>
      <c r="AF1497" s="530" t="s">
        <v>114</v>
      </c>
      <c r="AG1497" s="618">
        <v>20</v>
      </c>
      <c r="AH1497" s="960">
        <v>33840</v>
      </c>
      <c r="AI1497" s="620">
        <v>676800</v>
      </c>
      <c r="AJ1497" s="620">
        <v>758016.00000000012</v>
      </c>
      <c r="AK1497" s="619"/>
      <c r="AL1497" s="620"/>
      <c r="AM1497" s="620"/>
      <c r="AN1497" s="621" t="s">
        <v>115</v>
      </c>
      <c r="AO1497" s="530"/>
      <c r="AP1497" s="530"/>
      <c r="AQ1497" s="530"/>
      <c r="AR1497" s="530"/>
      <c r="AS1497" s="530" t="s">
        <v>5472</v>
      </c>
      <c r="AT1497" s="530"/>
      <c r="AU1497" s="530"/>
      <c r="AV1497" s="530"/>
      <c r="AW1497" s="530"/>
      <c r="AX1497" s="530"/>
      <c r="AY1497" s="530"/>
      <c r="AZ1497" s="621" t="s">
        <v>104</v>
      </c>
      <c r="BA1497" s="621" t="s">
        <v>104</v>
      </c>
      <c r="BD1497" s="1" t="e">
        <f>VLOOKUP($F$2877:$F$3305,$E$17:$BE$2871,53,0)</f>
        <v>#VALUE!</v>
      </c>
      <c r="BE1497" s="979" t="e">
        <f>BD1497+0.5</f>
        <v>#VALUE!</v>
      </c>
    </row>
    <row r="1498" spans="1:57" ht="12.95" customHeight="1">
      <c r="A1498" s="395" t="s">
        <v>1171</v>
      </c>
      <c r="B1498" s="524"/>
      <c r="C1498" s="524"/>
      <c r="D1498" s="98">
        <v>270003892</v>
      </c>
      <c r="E1498" s="883" t="s">
        <v>5473</v>
      </c>
      <c r="F1498" s="883"/>
      <c r="G1498" s="524"/>
      <c r="H1498" s="524"/>
      <c r="I1498" s="606" t="s">
        <v>5469</v>
      </c>
      <c r="J1498" s="606" t="s">
        <v>5470</v>
      </c>
      <c r="K1498" s="606" t="s">
        <v>5471</v>
      </c>
      <c r="L1498" s="470" t="s">
        <v>103</v>
      </c>
      <c r="M1498" s="504"/>
      <c r="N1498" s="470"/>
      <c r="O1498" s="64" t="s">
        <v>105</v>
      </c>
      <c r="P1498" s="398" t="s">
        <v>106</v>
      </c>
      <c r="Q1498" s="606" t="s">
        <v>107</v>
      </c>
      <c r="R1498" s="398" t="s">
        <v>2149</v>
      </c>
      <c r="S1498" s="470" t="s">
        <v>109</v>
      </c>
      <c r="T1498" s="398" t="s">
        <v>106</v>
      </c>
      <c r="U1498" s="606" t="s">
        <v>121</v>
      </c>
      <c r="V1498" s="606" t="s">
        <v>111</v>
      </c>
      <c r="W1498" s="398">
        <v>60</v>
      </c>
      <c r="X1498" s="606" t="s">
        <v>112</v>
      </c>
      <c r="Y1498" s="398"/>
      <c r="Z1498" s="398"/>
      <c r="AA1498" s="398"/>
      <c r="AB1498" s="506">
        <v>0</v>
      </c>
      <c r="AC1498" s="401">
        <v>90</v>
      </c>
      <c r="AD1498" s="401">
        <v>10</v>
      </c>
      <c r="AE1498" s="737" t="s">
        <v>128</v>
      </c>
      <c r="AF1498" s="738" t="s">
        <v>114</v>
      </c>
      <c r="AG1498" s="610">
        <v>18</v>
      </c>
      <c r="AH1498" s="610">
        <v>30900</v>
      </c>
      <c r="AI1498" s="905">
        <v>0</v>
      </c>
      <c r="AJ1498" s="905">
        <v>0</v>
      </c>
      <c r="AK1498" s="740"/>
      <c r="AL1498" s="741"/>
      <c r="AM1498" s="741"/>
      <c r="AN1498" s="395" t="s">
        <v>115</v>
      </c>
      <c r="AO1498" s="606"/>
      <c r="AP1498" s="606"/>
      <c r="AQ1498" s="606"/>
      <c r="AR1498" s="606"/>
      <c r="AS1498" s="606" t="s">
        <v>5474</v>
      </c>
      <c r="AT1498" s="606"/>
      <c r="AU1498" s="606"/>
      <c r="AV1498" s="606"/>
      <c r="AW1498" s="606"/>
      <c r="AX1498" s="606"/>
      <c r="AY1498" s="606"/>
      <c r="AZ1498" s="395" t="s">
        <v>104</v>
      </c>
      <c r="BA1498" s="395" t="s">
        <v>104</v>
      </c>
      <c r="BE1498" s="983">
        <v>1356</v>
      </c>
    </row>
    <row r="1499" spans="1:57" ht="12.95" customHeight="1">
      <c r="A1499" s="621" t="s">
        <v>1171</v>
      </c>
      <c r="B1499" s="529"/>
      <c r="C1499" s="529"/>
      <c r="D1499" s="965">
        <v>270003892</v>
      </c>
      <c r="E1499" s="1255" t="s">
        <v>9010</v>
      </c>
      <c r="F1499" s="1255" t="s">
        <v>5473</v>
      </c>
      <c r="G1499" s="529"/>
      <c r="H1499" s="529"/>
      <c r="I1499" s="530" t="s">
        <v>5469</v>
      </c>
      <c r="J1499" s="530" t="s">
        <v>5470</v>
      </c>
      <c r="K1499" s="530" t="s">
        <v>5471</v>
      </c>
      <c r="L1499" s="1262" t="s">
        <v>103</v>
      </c>
      <c r="M1499" s="321"/>
      <c r="N1499" s="530"/>
      <c r="O1499" s="1263" t="s">
        <v>105</v>
      </c>
      <c r="P1499" s="321" t="s">
        <v>106</v>
      </c>
      <c r="Q1499" s="530" t="s">
        <v>107</v>
      </c>
      <c r="R1499" s="321" t="s">
        <v>1155</v>
      </c>
      <c r="S1499" s="530" t="s">
        <v>109</v>
      </c>
      <c r="T1499" s="321" t="s">
        <v>106</v>
      </c>
      <c r="U1499" s="530" t="s">
        <v>121</v>
      </c>
      <c r="V1499" s="530" t="s">
        <v>111</v>
      </c>
      <c r="W1499" s="321">
        <v>60</v>
      </c>
      <c r="X1499" s="530" t="s">
        <v>112</v>
      </c>
      <c r="Y1499" s="321"/>
      <c r="Z1499" s="321"/>
      <c r="AA1499" s="321"/>
      <c r="AB1499" s="321">
        <v>0</v>
      </c>
      <c r="AC1499" s="530">
        <v>90</v>
      </c>
      <c r="AD1499" s="530">
        <v>10</v>
      </c>
      <c r="AE1499" s="618" t="s">
        <v>128</v>
      </c>
      <c r="AF1499" s="530" t="s">
        <v>114</v>
      </c>
      <c r="AG1499" s="618">
        <v>18</v>
      </c>
      <c r="AH1499" s="960">
        <v>30900</v>
      </c>
      <c r="AI1499" s="620">
        <v>556200</v>
      </c>
      <c r="AJ1499" s="620">
        <v>622944.00000000012</v>
      </c>
      <c r="AK1499" s="619"/>
      <c r="AL1499" s="620"/>
      <c r="AM1499" s="620"/>
      <c r="AN1499" s="621" t="s">
        <v>115</v>
      </c>
      <c r="AO1499" s="530"/>
      <c r="AP1499" s="530"/>
      <c r="AQ1499" s="530"/>
      <c r="AR1499" s="530"/>
      <c r="AS1499" s="530" t="s">
        <v>5474</v>
      </c>
      <c r="AT1499" s="530"/>
      <c r="AU1499" s="530"/>
      <c r="AV1499" s="530"/>
      <c r="AW1499" s="530"/>
      <c r="AX1499" s="530"/>
      <c r="AY1499" s="530"/>
      <c r="AZ1499" s="621" t="s">
        <v>104</v>
      </c>
      <c r="BA1499" s="621" t="s">
        <v>104</v>
      </c>
      <c r="BD1499" s="1" t="e">
        <f>VLOOKUP($F$2877:$F$3305,$E$17:$BE$2871,53,0)</f>
        <v>#VALUE!</v>
      </c>
      <c r="BE1499" s="979" t="e">
        <f>BD1499+0.5</f>
        <v>#VALUE!</v>
      </c>
    </row>
    <row r="1500" spans="1:57" ht="12.95" customHeight="1">
      <c r="A1500" s="395" t="s">
        <v>1171</v>
      </c>
      <c r="B1500" s="524"/>
      <c r="C1500" s="524"/>
      <c r="D1500" s="98">
        <v>270003894</v>
      </c>
      <c r="E1500" s="883" t="s">
        <v>5475</v>
      </c>
      <c r="F1500" s="883"/>
      <c r="G1500" s="524"/>
      <c r="H1500" s="524"/>
      <c r="I1500" s="606" t="s">
        <v>5469</v>
      </c>
      <c r="J1500" s="606" t="s">
        <v>5470</v>
      </c>
      <c r="K1500" s="606" t="s">
        <v>5471</v>
      </c>
      <c r="L1500" s="470" t="s">
        <v>103</v>
      </c>
      <c r="M1500" s="504"/>
      <c r="N1500" s="470"/>
      <c r="O1500" s="64" t="s">
        <v>105</v>
      </c>
      <c r="P1500" s="398" t="s">
        <v>106</v>
      </c>
      <c r="Q1500" s="606" t="s">
        <v>107</v>
      </c>
      <c r="R1500" s="398" t="s">
        <v>2149</v>
      </c>
      <c r="S1500" s="470" t="s">
        <v>109</v>
      </c>
      <c r="T1500" s="398" t="s">
        <v>106</v>
      </c>
      <c r="U1500" s="606" t="s">
        <v>121</v>
      </c>
      <c r="V1500" s="606" t="s">
        <v>111</v>
      </c>
      <c r="W1500" s="398">
        <v>60</v>
      </c>
      <c r="X1500" s="606" t="s">
        <v>112</v>
      </c>
      <c r="Y1500" s="398"/>
      <c r="Z1500" s="398"/>
      <c r="AA1500" s="398"/>
      <c r="AB1500" s="506">
        <v>0</v>
      </c>
      <c r="AC1500" s="401">
        <v>90</v>
      </c>
      <c r="AD1500" s="401">
        <v>10</v>
      </c>
      <c r="AE1500" s="737" t="s">
        <v>128</v>
      </c>
      <c r="AF1500" s="738" t="s">
        <v>114</v>
      </c>
      <c r="AG1500" s="610">
        <v>15</v>
      </c>
      <c r="AH1500" s="610">
        <v>40000</v>
      </c>
      <c r="AI1500" s="905">
        <v>0</v>
      </c>
      <c r="AJ1500" s="905">
        <v>0</v>
      </c>
      <c r="AK1500" s="740"/>
      <c r="AL1500" s="741"/>
      <c r="AM1500" s="741"/>
      <c r="AN1500" s="395" t="s">
        <v>115</v>
      </c>
      <c r="AO1500" s="606"/>
      <c r="AP1500" s="606"/>
      <c r="AQ1500" s="606"/>
      <c r="AR1500" s="606"/>
      <c r="AS1500" s="606" t="s">
        <v>5476</v>
      </c>
      <c r="AT1500" s="606"/>
      <c r="AU1500" s="606"/>
      <c r="AV1500" s="606"/>
      <c r="AW1500" s="606"/>
      <c r="AX1500" s="606"/>
      <c r="AY1500" s="606"/>
      <c r="AZ1500" s="395" t="s">
        <v>104</v>
      </c>
      <c r="BA1500" s="395" t="s">
        <v>104</v>
      </c>
      <c r="BE1500" s="983">
        <v>1357</v>
      </c>
    </row>
    <row r="1501" spans="1:57" ht="12.95" customHeight="1">
      <c r="A1501" s="621" t="s">
        <v>1171</v>
      </c>
      <c r="B1501" s="529"/>
      <c r="C1501" s="529"/>
      <c r="D1501" s="965">
        <v>270003894</v>
      </c>
      <c r="E1501" s="1255" t="s">
        <v>9011</v>
      </c>
      <c r="F1501" s="1255" t="s">
        <v>5475</v>
      </c>
      <c r="G1501" s="529"/>
      <c r="H1501" s="529"/>
      <c r="I1501" s="530" t="s">
        <v>5469</v>
      </c>
      <c r="J1501" s="530" t="s">
        <v>5470</v>
      </c>
      <c r="K1501" s="530" t="s">
        <v>5471</v>
      </c>
      <c r="L1501" s="1262" t="s">
        <v>103</v>
      </c>
      <c r="M1501" s="321"/>
      <c r="N1501" s="530"/>
      <c r="O1501" s="1263" t="s">
        <v>105</v>
      </c>
      <c r="P1501" s="321" t="s">
        <v>106</v>
      </c>
      <c r="Q1501" s="530" t="s">
        <v>107</v>
      </c>
      <c r="R1501" s="321" t="s">
        <v>1155</v>
      </c>
      <c r="S1501" s="530" t="s">
        <v>109</v>
      </c>
      <c r="T1501" s="321" t="s">
        <v>106</v>
      </c>
      <c r="U1501" s="530" t="s">
        <v>121</v>
      </c>
      <c r="V1501" s="530" t="s">
        <v>111</v>
      </c>
      <c r="W1501" s="321">
        <v>60</v>
      </c>
      <c r="X1501" s="530" t="s">
        <v>112</v>
      </c>
      <c r="Y1501" s="321"/>
      <c r="Z1501" s="321"/>
      <c r="AA1501" s="321"/>
      <c r="AB1501" s="321">
        <v>0</v>
      </c>
      <c r="AC1501" s="530">
        <v>90</v>
      </c>
      <c r="AD1501" s="530">
        <v>10</v>
      </c>
      <c r="AE1501" s="618" t="s">
        <v>128</v>
      </c>
      <c r="AF1501" s="530" t="s">
        <v>114</v>
      </c>
      <c r="AG1501" s="618">
        <v>15</v>
      </c>
      <c r="AH1501" s="960">
        <v>40000</v>
      </c>
      <c r="AI1501" s="620">
        <v>600000</v>
      </c>
      <c r="AJ1501" s="620">
        <v>672000.00000000012</v>
      </c>
      <c r="AK1501" s="619"/>
      <c r="AL1501" s="620"/>
      <c r="AM1501" s="620"/>
      <c r="AN1501" s="621" t="s">
        <v>115</v>
      </c>
      <c r="AO1501" s="530"/>
      <c r="AP1501" s="530"/>
      <c r="AQ1501" s="530"/>
      <c r="AR1501" s="530"/>
      <c r="AS1501" s="530" t="s">
        <v>5476</v>
      </c>
      <c r="AT1501" s="530"/>
      <c r="AU1501" s="530"/>
      <c r="AV1501" s="530"/>
      <c r="AW1501" s="530"/>
      <c r="AX1501" s="530"/>
      <c r="AY1501" s="530"/>
      <c r="AZ1501" s="621" t="s">
        <v>104</v>
      </c>
      <c r="BA1501" s="621" t="s">
        <v>104</v>
      </c>
      <c r="BD1501" s="1" t="e">
        <f>VLOOKUP($F$2877:$F$3305,$E$17:$BE$2871,53,0)</f>
        <v>#VALUE!</v>
      </c>
      <c r="BE1501" s="979" t="e">
        <f>BD1501+0.5</f>
        <v>#VALUE!</v>
      </c>
    </row>
    <row r="1502" spans="1:57" ht="12.95" customHeight="1">
      <c r="A1502" s="860" t="s">
        <v>8484</v>
      </c>
      <c r="B1502" s="524"/>
      <c r="C1502" s="524"/>
      <c r="D1502" s="873">
        <v>220033582</v>
      </c>
      <c r="E1502" s="883" t="s">
        <v>5477</v>
      </c>
      <c r="F1502" s="883"/>
      <c r="G1502" s="524"/>
      <c r="H1502" s="524"/>
      <c r="I1502" s="782" t="s">
        <v>5478</v>
      </c>
      <c r="J1502" s="782" t="s">
        <v>5479</v>
      </c>
      <c r="K1502" s="782" t="s">
        <v>2686</v>
      </c>
      <c r="L1502" s="765" t="s">
        <v>103</v>
      </c>
      <c r="M1502" s="798" t="s">
        <v>104</v>
      </c>
      <c r="N1502" s="765"/>
      <c r="O1502" s="64" t="s">
        <v>105</v>
      </c>
      <c r="P1502" s="766" t="s">
        <v>106</v>
      </c>
      <c r="Q1502" s="782" t="s">
        <v>107</v>
      </c>
      <c r="R1502" s="766" t="s">
        <v>2149</v>
      </c>
      <c r="S1502" s="765" t="s">
        <v>109</v>
      </c>
      <c r="T1502" s="766" t="s">
        <v>106</v>
      </c>
      <c r="U1502" s="782" t="s">
        <v>121</v>
      </c>
      <c r="V1502" s="782" t="s">
        <v>111</v>
      </c>
      <c r="W1502" s="766">
        <v>60</v>
      </c>
      <c r="X1502" s="782" t="s">
        <v>112</v>
      </c>
      <c r="Y1502" s="874"/>
      <c r="Z1502" s="874"/>
      <c r="AA1502" s="874"/>
      <c r="AB1502" s="506">
        <v>0</v>
      </c>
      <c r="AC1502" s="401">
        <v>90</v>
      </c>
      <c r="AD1502" s="401">
        <v>10</v>
      </c>
      <c r="AE1502" s="876" t="s">
        <v>128</v>
      </c>
      <c r="AF1502" s="779" t="s">
        <v>114</v>
      </c>
      <c r="AG1502" s="751">
        <v>26</v>
      </c>
      <c r="AH1502" s="751">
        <v>210054</v>
      </c>
      <c r="AI1502" s="739">
        <v>5461404</v>
      </c>
      <c r="AJ1502" s="739">
        <f>AI1502*1.12</f>
        <v>6116772.4800000004</v>
      </c>
      <c r="AK1502" s="740"/>
      <c r="AL1502" s="741"/>
      <c r="AM1502" s="741"/>
      <c r="AN1502" s="860" t="s">
        <v>115</v>
      </c>
      <c r="AO1502" s="779"/>
      <c r="AP1502" s="779"/>
      <c r="AQ1502" s="779"/>
      <c r="AR1502" s="779"/>
      <c r="AS1502" s="779" t="s">
        <v>5480</v>
      </c>
      <c r="AT1502" s="779"/>
      <c r="AU1502" s="779"/>
      <c r="AV1502" s="779"/>
      <c r="AW1502" s="779"/>
      <c r="AX1502" s="779"/>
      <c r="AY1502" s="779"/>
      <c r="AZ1502" s="860" t="s">
        <v>104</v>
      </c>
      <c r="BA1502" s="860" t="s">
        <v>104</v>
      </c>
      <c r="BE1502" s="983">
        <v>1358</v>
      </c>
    </row>
    <row r="1503" spans="1:57" ht="12.95" customHeight="1">
      <c r="A1503" s="860" t="s">
        <v>8484</v>
      </c>
      <c r="B1503" s="524"/>
      <c r="C1503" s="524"/>
      <c r="D1503" s="873">
        <v>220034662</v>
      </c>
      <c r="E1503" s="883" t="s">
        <v>5481</v>
      </c>
      <c r="F1503" s="883"/>
      <c r="G1503" s="524"/>
      <c r="H1503" s="524"/>
      <c r="I1503" s="782" t="s">
        <v>5478</v>
      </c>
      <c r="J1503" s="782" t="s">
        <v>5479</v>
      </c>
      <c r="K1503" s="782" t="s">
        <v>2686</v>
      </c>
      <c r="L1503" s="765" t="s">
        <v>103</v>
      </c>
      <c r="M1503" s="798" t="s">
        <v>104</v>
      </c>
      <c r="N1503" s="765"/>
      <c r="O1503" s="64" t="s">
        <v>105</v>
      </c>
      <c r="P1503" s="766" t="s">
        <v>106</v>
      </c>
      <c r="Q1503" s="782" t="s">
        <v>107</v>
      </c>
      <c r="R1503" s="766" t="s">
        <v>2149</v>
      </c>
      <c r="S1503" s="765" t="s">
        <v>109</v>
      </c>
      <c r="T1503" s="766" t="s">
        <v>106</v>
      </c>
      <c r="U1503" s="782" t="s">
        <v>121</v>
      </c>
      <c r="V1503" s="782" t="s">
        <v>111</v>
      </c>
      <c r="W1503" s="766">
        <v>60</v>
      </c>
      <c r="X1503" s="782" t="s">
        <v>112</v>
      </c>
      <c r="Y1503" s="874"/>
      <c r="Z1503" s="874"/>
      <c r="AA1503" s="874"/>
      <c r="AB1503" s="506">
        <v>0</v>
      </c>
      <c r="AC1503" s="401">
        <v>90</v>
      </c>
      <c r="AD1503" s="401">
        <v>10</v>
      </c>
      <c r="AE1503" s="876" t="s">
        <v>128</v>
      </c>
      <c r="AF1503" s="779" t="s">
        <v>114</v>
      </c>
      <c r="AG1503" s="751">
        <v>34</v>
      </c>
      <c r="AH1503" s="751">
        <v>50820.5</v>
      </c>
      <c r="AI1503" s="739">
        <v>1727897</v>
      </c>
      <c r="AJ1503" s="739">
        <f>AI1503*1.12</f>
        <v>1935244.6400000001</v>
      </c>
      <c r="AK1503" s="740"/>
      <c r="AL1503" s="741"/>
      <c r="AM1503" s="741"/>
      <c r="AN1503" s="860" t="s">
        <v>115</v>
      </c>
      <c r="AO1503" s="779"/>
      <c r="AP1503" s="779"/>
      <c r="AQ1503" s="779"/>
      <c r="AR1503" s="779"/>
      <c r="AS1503" s="779" t="s">
        <v>5482</v>
      </c>
      <c r="AT1503" s="779"/>
      <c r="AU1503" s="779"/>
      <c r="AV1503" s="779"/>
      <c r="AW1503" s="779"/>
      <c r="AX1503" s="779"/>
      <c r="AY1503" s="779"/>
      <c r="AZ1503" s="860" t="s">
        <v>104</v>
      </c>
      <c r="BA1503" s="860" t="s">
        <v>104</v>
      </c>
      <c r="BE1503" s="983">
        <v>1359</v>
      </c>
    </row>
    <row r="1504" spans="1:57" ht="12.95" customHeight="1">
      <c r="A1504" s="888" t="s">
        <v>978</v>
      </c>
      <c r="B1504" s="524"/>
      <c r="C1504" s="524"/>
      <c r="D1504" s="873">
        <v>230002682</v>
      </c>
      <c r="E1504" s="883" t="s">
        <v>5483</v>
      </c>
      <c r="F1504" s="883"/>
      <c r="G1504" s="524"/>
      <c r="H1504" s="524"/>
      <c r="I1504" s="782" t="s">
        <v>5484</v>
      </c>
      <c r="J1504" s="782" t="s">
        <v>1865</v>
      </c>
      <c r="K1504" s="782" t="s">
        <v>5485</v>
      </c>
      <c r="L1504" s="765" t="s">
        <v>103</v>
      </c>
      <c r="M1504" s="798" t="s">
        <v>104</v>
      </c>
      <c r="N1504" s="765" t="s">
        <v>120</v>
      </c>
      <c r="O1504" s="798" t="s">
        <v>83</v>
      </c>
      <c r="P1504" s="766" t="s">
        <v>106</v>
      </c>
      <c r="Q1504" s="782" t="s">
        <v>107</v>
      </c>
      <c r="R1504" s="398" t="s">
        <v>2134</v>
      </c>
      <c r="S1504" s="765" t="s">
        <v>109</v>
      </c>
      <c r="T1504" s="766" t="s">
        <v>106</v>
      </c>
      <c r="U1504" s="782" t="s">
        <v>121</v>
      </c>
      <c r="V1504" s="782" t="s">
        <v>111</v>
      </c>
      <c r="W1504" s="766">
        <v>60</v>
      </c>
      <c r="X1504" s="782" t="s">
        <v>112</v>
      </c>
      <c r="Y1504" s="766"/>
      <c r="Z1504" s="766"/>
      <c r="AA1504" s="766"/>
      <c r="AB1504" s="470">
        <v>30</v>
      </c>
      <c r="AC1504" s="470">
        <v>60</v>
      </c>
      <c r="AD1504" s="470">
        <v>10</v>
      </c>
      <c r="AE1504" s="792" t="s">
        <v>128</v>
      </c>
      <c r="AF1504" s="738" t="s">
        <v>114</v>
      </c>
      <c r="AG1504" s="751">
        <v>600</v>
      </c>
      <c r="AH1504" s="751">
        <v>200</v>
      </c>
      <c r="AI1504" s="905">
        <v>0</v>
      </c>
      <c r="AJ1504" s="905">
        <v>0</v>
      </c>
      <c r="AK1504" s="740"/>
      <c r="AL1504" s="741"/>
      <c r="AM1504" s="741"/>
      <c r="AN1504" s="888" t="s">
        <v>115</v>
      </c>
      <c r="AO1504" s="891"/>
      <c r="AP1504" s="782"/>
      <c r="AQ1504" s="782"/>
      <c r="AR1504" s="782"/>
      <c r="AS1504" s="782" t="s">
        <v>5486</v>
      </c>
      <c r="AT1504" s="782"/>
      <c r="AU1504" s="782"/>
      <c r="AV1504" s="782"/>
      <c r="AW1504" s="782"/>
      <c r="AX1504" s="782"/>
      <c r="AY1504" s="782"/>
      <c r="AZ1504" s="888" t="s">
        <v>104</v>
      </c>
      <c r="BA1504" s="888" t="s">
        <v>104</v>
      </c>
      <c r="BE1504" s="983">
        <v>1360</v>
      </c>
    </row>
    <row r="1505" spans="1:57" ht="12.95" customHeight="1">
      <c r="A1505" s="621" t="s">
        <v>978</v>
      </c>
      <c r="B1505" s="529"/>
      <c r="C1505" s="529"/>
      <c r="D1505" s="965">
        <v>230002682</v>
      </c>
      <c r="E1505" s="1255" t="s">
        <v>9012</v>
      </c>
      <c r="F1505" s="1255" t="s">
        <v>5483</v>
      </c>
      <c r="G1505" s="529"/>
      <c r="H1505" s="529"/>
      <c r="I1505" s="530" t="s">
        <v>5484</v>
      </c>
      <c r="J1505" s="530" t="s">
        <v>1865</v>
      </c>
      <c r="K1505" s="530" t="s">
        <v>5485</v>
      </c>
      <c r="L1505" s="1262" t="s">
        <v>103</v>
      </c>
      <c r="M1505" s="321" t="s">
        <v>104</v>
      </c>
      <c r="N1505" s="530" t="s">
        <v>120</v>
      </c>
      <c r="O1505" s="1263" t="s">
        <v>83</v>
      </c>
      <c r="P1505" s="321" t="s">
        <v>106</v>
      </c>
      <c r="Q1505" s="530" t="s">
        <v>107</v>
      </c>
      <c r="R1505" s="321" t="s">
        <v>3118</v>
      </c>
      <c r="S1505" s="530" t="s">
        <v>109</v>
      </c>
      <c r="T1505" s="321" t="s">
        <v>106</v>
      </c>
      <c r="U1505" s="530" t="s">
        <v>121</v>
      </c>
      <c r="V1505" s="530" t="s">
        <v>111</v>
      </c>
      <c r="W1505" s="321">
        <v>60</v>
      </c>
      <c r="X1505" s="530" t="s">
        <v>112</v>
      </c>
      <c r="Y1505" s="321"/>
      <c r="Z1505" s="321"/>
      <c r="AA1505" s="321"/>
      <c r="AB1505" s="321">
        <v>30</v>
      </c>
      <c r="AC1505" s="530">
        <v>60</v>
      </c>
      <c r="AD1505" s="530">
        <v>10</v>
      </c>
      <c r="AE1505" s="618" t="s">
        <v>128</v>
      </c>
      <c r="AF1505" s="530" t="s">
        <v>114</v>
      </c>
      <c r="AG1505" s="618">
        <v>600</v>
      </c>
      <c r="AH1505" s="960">
        <v>200</v>
      </c>
      <c r="AI1505" s="620">
        <v>120000</v>
      </c>
      <c r="AJ1505" s="620">
        <v>134400</v>
      </c>
      <c r="AK1505" s="619"/>
      <c r="AL1505" s="620"/>
      <c r="AM1505" s="620"/>
      <c r="AN1505" s="621" t="s">
        <v>115</v>
      </c>
      <c r="AO1505" s="1856"/>
      <c r="AP1505" s="530"/>
      <c r="AQ1505" s="530"/>
      <c r="AR1505" s="530"/>
      <c r="AS1505" s="530" t="s">
        <v>5486</v>
      </c>
      <c r="AT1505" s="530"/>
      <c r="AU1505" s="530"/>
      <c r="AV1505" s="530"/>
      <c r="AW1505" s="530"/>
      <c r="AX1505" s="530"/>
      <c r="AY1505" s="530"/>
      <c r="AZ1505" s="621" t="s">
        <v>64</v>
      </c>
      <c r="BA1505" s="621" t="s">
        <v>104</v>
      </c>
      <c r="BD1505" s="1" t="e">
        <f>VLOOKUP($F$2877:$F$3305,$E$17:$BE$2871,53,0)</f>
        <v>#VALUE!</v>
      </c>
      <c r="BE1505" s="979" t="e">
        <f>BD1505+0.5</f>
        <v>#VALUE!</v>
      </c>
    </row>
    <row r="1506" spans="1:57" ht="12.95" customHeight="1">
      <c r="A1506" s="1456" t="s">
        <v>978</v>
      </c>
      <c r="B1506" s="1371"/>
      <c r="C1506" s="1371"/>
      <c r="D1506" s="1453">
        <v>230001978</v>
      </c>
      <c r="E1506" s="1408" t="s">
        <v>5487</v>
      </c>
      <c r="F1506" s="1408" t="s">
        <v>5487</v>
      </c>
      <c r="G1506" s="1371"/>
      <c r="H1506" s="1371"/>
      <c r="I1506" s="1393" t="s">
        <v>5488</v>
      </c>
      <c r="J1506" s="1393" t="s">
        <v>5489</v>
      </c>
      <c r="K1506" s="1393" t="s">
        <v>5490</v>
      </c>
      <c r="L1506" s="1393" t="s">
        <v>103</v>
      </c>
      <c r="M1506" s="1440"/>
      <c r="N1506" s="1393"/>
      <c r="O1506" s="1383" t="s">
        <v>105</v>
      </c>
      <c r="P1506" s="1396" t="s">
        <v>106</v>
      </c>
      <c r="Q1506" s="1393" t="s">
        <v>107</v>
      </c>
      <c r="R1506" s="1377" t="s">
        <v>2134</v>
      </c>
      <c r="S1506" s="1393" t="s">
        <v>109</v>
      </c>
      <c r="T1506" s="1396" t="s">
        <v>106</v>
      </c>
      <c r="U1506" s="1393" t="s">
        <v>121</v>
      </c>
      <c r="V1506" s="1393" t="s">
        <v>111</v>
      </c>
      <c r="W1506" s="1396">
        <v>60</v>
      </c>
      <c r="X1506" s="1393" t="s">
        <v>112</v>
      </c>
      <c r="Y1506" s="1396"/>
      <c r="Z1506" s="1396"/>
      <c r="AA1506" s="1396"/>
      <c r="AB1506" s="1377">
        <v>0</v>
      </c>
      <c r="AC1506" s="1375">
        <v>90</v>
      </c>
      <c r="AD1506" s="1375">
        <v>10</v>
      </c>
      <c r="AE1506" s="1405" t="s">
        <v>113</v>
      </c>
      <c r="AF1506" s="1441" t="s">
        <v>114</v>
      </c>
      <c r="AG1506" s="1455">
        <v>193</v>
      </c>
      <c r="AH1506" s="1455">
        <v>792.5</v>
      </c>
      <c r="AI1506" s="1916">
        <v>0</v>
      </c>
      <c r="AJ1506" s="1916">
        <v>0</v>
      </c>
      <c r="AK1506" s="1382"/>
      <c r="AL1506" s="1381"/>
      <c r="AM1506" s="1381"/>
      <c r="AN1506" s="1456" t="s">
        <v>115</v>
      </c>
      <c r="AO1506" s="1393"/>
      <c r="AP1506" s="1393"/>
      <c r="AQ1506" s="1393"/>
      <c r="AR1506" s="1393"/>
      <c r="AS1506" s="1393" t="s">
        <v>5491</v>
      </c>
      <c r="AT1506" s="1393"/>
      <c r="AU1506" s="1393"/>
      <c r="AV1506" s="1393"/>
      <c r="AW1506" s="1393"/>
      <c r="AX1506" s="1393"/>
      <c r="AY1506" s="1393"/>
      <c r="AZ1506" s="1383" t="s">
        <v>5005</v>
      </c>
      <c r="BA1506" s="1383" t="s">
        <v>4556</v>
      </c>
      <c r="BB1506" s="254"/>
      <c r="BD1506" s="1" t="e">
        <f>VLOOKUP($F$2877:$F$3305,$E$17:$BE$2871,53,0)</f>
        <v>#VALUE!</v>
      </c>
      <c r="BE1506" s="979" t="e">
        <f>BD1506+0.5</f>
        <v>#VALUE!</v>
      </c>
    </row>
    <row r="1507" spans="1:57" ht="12.95" customHeight="1">
      <c r="A1507" s="1456" t="s">
        <v>978</v>
      </c>
      <c r="B1507" s="1371"/>
      <c r="C1507" s="1371"/>
      <c r="D1507" s="1453">
        <v>230000182</v>
      </c>
      <c r="E1507" s="1408" t="s">
        <v>5492</v>
      </c>
      <c r="F1507" s="1408" t="s">
        <v>5492</v>
      </c>
      <c r="G1507" s="1371"/>
      <c r="H1507" s="1371"/>
      <c r="I1507" s="1393" t="s">
        <v>5493</v>
      </c>
      <c r="J1507" s="1393" t="s">
        <v>5494</v>
      </c>
      <c r="K1507" s="1393" t="s">
        <v>5495</v>
      </c>
      <c r="L1507" s="1393" t="s">
        <v>103</v>
      </c>
      <c r="M1507" s="1440"/>
      <c r="N1507" s="1393"/>
      <c r="O1507" s="1383" t="s">
        <v>105</v>
      </c>
      <c r="P1507" s="1396" t="s">
        <v>106</v>
      </c>
      <c r="Q1507" s="1393" t="s">
        <v>107</v>
      </c>
      <c r="R1507" s="1377" t="s">
        <v>2134</v>
      </c>
      <c r="S1507" s="1393" t="s">
        <v>109</v>
      </c>
      <c r="T1507" s="1396" t="s">
        <v>106</v>
      </c>
      <c r="U1507" s="1393" t="s">
        <v>121</v>
      </c>
      <c r="V1507" s="1393" t="s">
        <v>111</v>
      </c>
      <c r="W1507" s="1396">
        <v>60</v>
      </c>
      <c r="X1507" s="1393" t="s">
        <v>112</v>
      </c>
      <c r="Y1507" s="1396"/>
      <c r="Z1507" s="1396"/>
      <c r="AA1507" s="1396"/>
      <c r="AB1507" s="1377">
        <v>0</v>
      </c>
      <c r="AC1507" s="1375">
        <v>90</v>
      </c>
      <c r="AD1507" s="1375">
        <v>10</v>
      </c>
      <c r="AE1507" s="1454" t="s">
        <v>178</v>
      </c>
      <c r="AF1507" s="1441" t="s">
        <v>114</v>
      </c>
      <c r="AG1507" s="1455">
        <v>0.45</v>
      </c>
      <c r="AH1507" s="1455">
        <v>154333.32999999999</v>
      </c>
      <c r="AI1507" s="1916">
        <v>0</v>
      </c>
      <c r="AJ1507" s="1916">
        <v>0</v>
      </c>
      <c r="AK1507" s="1382"/>
      <c r="AL1507" s="1381"/>
      <c r="AM1507" s="1381"/>
      <c r="AN1507" s="1456" t="s">
        <v>115</v>
      </c>
      <c r="AO1507" s="1393"/>
      <c r="AP1507" s="1393"/>
      <c r="AQ1507" s="1393"/>
      <c r="AR1507" s="1393"/>
      <c r="AS1507" s="1393" t="s">
        <v>5496</v>
      </c>
      <c r="AT1507" s="1393"/>
      <c r="AU1507" s="1393"/>
      <c r="AV1507" s="1393"/>
      <c r="AW1507" s="1393"/>
      <c r="AX1507" s="1393"/>
      <c r="AY1507" s="1393"/>
      <c r="AZ1507" s="1383" t="s">
        <v>5005</v>
      </c>
      <c r="BA1507" s="1383" t="s">
        <v>4556</v>
      </c>
      <c r="BB1507" s="254"/>
      <c r="BD1507" s="1" t="e">
        <f>VLOOKUP($F$2877:$F$3305,$E$17:$BE$2871,53,0)</f>
        <v>#VALUE!</v>
      </c>
      <c r="BE1507" s="979" t="e">
        <f>BD1507+0.5</f>
        <v>#VALUE!</v>
      </c>
    </row>
    <row r="1508" spans="1:57" ht="12.95" customHeight="1">
      <c r="A1508" s="395" t="s">
        <v>1171</v>
      </c>
      <c r="B1508" s="524"/>
      <c r="C1508" s="524"/>
      <c r="D1508" s="98">
        <v>210000016</v>
      </c>
      <c r="E1508" s="883" t="s">
        <v>5497</v>
      </c>
      <c r="F1508" s="883"/>
      <c r="G1508" s="524"/>
      <c r="H1508" s="524"/>
      <c r="I1508" s="606" t="s">
        <v>5498</v>
      </c>
      <c r="J1508" s="606" t="s">
        <v>5499</v>
      </c>
      <c r="K1508" s="606" t="s">
        <v>5500</v>
      </c>
      <c r="L1508" s="470" t="s">
        <v>103</v>
      </c>
      <c r="M1508" s="217"/>
      <c r="N1508" s="470"/>
      <c r="O1508" s="64" t="s">
        <v>105</v>
      </c>
      <c r="P1508" s="398" t="s">
        <v>106</v>
      </c>
      <c r="Q1508" s="606" t="s">
        <v>107</v>
      </c>
      <c r="R1508" s="398" t="s">
        <v>2134</v>
      </c>
      <c r="S1508" s="470" t="s">
        <v>109</v>
      </c>
      <c r="T1508" s="398" t="s">
        <v>106</v>
      </c>
      <c r="U1508" s="606" t="s">
        <v>121</v>
      </c>
      <c r="V1508" s="606" t="s">
        <v>111</v>
      </c>
      <c r="W1508" s="398">
        <v>60</v>
      </c>
      <c r="X1508" s="606" t="s">
        <v>112</v>
      </c>
      <c r="Y1508" s="398"/>
      <c r="Z1508" s="398"/>
      <c r="AA1508" s="398"/>
      <c r="AB1508" s="506">
        <v>0</v>
      </c>
      <c r="AC1508" s="401">
        <v>90</v>
      </c>
      <c r="AD1508" s="401">
        <v>10</v>
      </c>
      <c r="AE1508" s="743" t="s">
        <v>113</v>
      </c>
      <c r="AF1508" s="738" t="s">
        <v>114</v>
      </c>
      <c r="AG1508" s="610">
        <v>210</v>
      </c>
      <c r="AH1508" s="610">
        <v>2932</v>
      </c>
      <c r="AI1508" s="739">
        <v>615720</v>
      </c>
      <c r="AJ1508" s="739">
        <f>AI1508*1.12</f>
        <v>689606.4</v>
      </c>
      <c r="AK1508" s="740"/>
      <c r="AL1508" s="741"/>
      <c r="AM1508" s="741"/>
      <c r="AN1508" s="395" t="s">
        <v>115</v>
      </c>
      <c r="AO1508" s="606"/>
      <c r="AP1508" s="606"/>
      <c r="AQ1508" s="606"/>
      <c r="AR1508" s="606"/>
      <c r="AS1508" s="606" t="s">
        <v>5501</v>
      </c>
      <c r="AT1508" s="606"/>
      <c r="AU1508" s="606"/>
      <c r="AV1508" s="606"/>
      <c r="AW1508" s="606"/>
      <c r="AX1508" s="606"/>
      <c r="AY1508" s="606"/>
      <c r="AZ1508" s="395" t="s">
        <v>104</v>
      </c>
      <c r="BA1508" s="395" t="s">
        <v>104</v>
      </c>
      <c r="BE1508" s="983">
        <v>1363</v>
      </c>
    </row>
    <row r="1509" spans="1:57" ht="12.95" customHeight="1">
      <c r="A1509" s="395" t="s">
        <v>1171</v>
      </c>
      <c r="B1509" s="524"/>
      <c r="C1509" s="524"/>
      <c r="D1509" s="98">
        <v>210014109</v>
      </c>
      <c r="E1509" s="883" t="s">
        <v>5502</v>
      </c>
      <c r="F1509" s="883"/>
      <c r="G1509" s="524"/>
      <c r="H1509" s="524"/>
      <c r="I1509" s="606" t="s">
        <v>852</v>
      </c>
      <c r="J1509" s="606" t="s">
        <v>853</v>
      </c>
      <c r="K1509" s="606" t="s">
        <v>854</v>
      </c>
      <c r="L1509" s="470" t="s">
        <v>103</v>
      </c>
      <c r="M1509" s="504"/>
      <c r="N1509" s="470"/>
      <c r="O1509" s="64" t="s">
        <v>105</v>
      </c>
      <c r="P1509" s="398" t="s">
        <v>106</v>
      </c>
      <c r="Q1509" s="606" t="s">
        <v>107</v>
      </c>
      <c r="R1509" s="398" t="s">
        <v>2149</v>
      </c>
      <c r="S1509" s="470" t="s">
        <v>109</v>
      </c>
      <c r="T1509" s="398" t="s">
        <v>106</v>
      </c>
      <c r="U1509" s="606" t="s">
        <v>121</v>
      </c>
      <c r="V1509" s="606" t="s">
        <v>111</v>
      </c>
      <c r="W1509" s="398">
        <v>60</v>
      </c>
      <c r="X1509" s="606" t="s">
        <v>112</v>
      </c>
      <c r="Y1509" s="398"/>
      <c r="Z1509" s="398"/>
      <c r="AA1509" s="398"/>
      <c r="AB1509" s="506">
        <v>0</v>
      </c>
      <c r="AC1509" s="401">
        <v>90</v>
      </c>
      <c r="AD1509" s="401">
        <v>10</v>
      </c>
      <c r="AE1509" s="737" t="s">
        <v>128</v>
      </c>
      <c r="AF1509" s="738" t="s">
        <v>114</v>
      </c>
      <c r="AG1509" s="610">
        <v>490</v>
      </c>
      <c r="AH1509" s="610">
        <v>2206.25</v>
      </c>
      <c r="AI1509" s="905">
        <v>0</v>
      </c>
      <c r="AJ1509" s="905">
        <v>0</v>
      </c>
      <c r="AK1509" s="740"/>
      <c r="AL1509" s="741"/>
      <c r="AM1509" s="741"/>
      <c r="AN1509" s="395" t="s">
        <v>115</v>
      </c>
      <c r="AO1509" s="606"/>
      <c r="AP1509" s="606"/>
      <c r="AQ1509" s="606"/>
      <c r="AR1509" s="606"/>
      <c r="AS1509" s="606" t="s">
        <v>5503</v>
      </c>
      <c r="AT1509" s="606"/>
      <c r="AU1509" s="606"/>
      <c r="AV1509" s="606"/>
      <c r="AW1509" s="606"/>
      <c r="AX1509" s="606"/>
      <c r="AY1509" s="606"/>
      <c r="AZ1509" s="395" t="s">
        <v>104</v>
      </c>
      <c r="BA1509" s="395" t="s">
        <v>104</v>
      </c>
      <c r="BE1509" s="983">
        <v>1364</v>
      </c>
    </row>
    <row r="1510" spans="1:57" ht="12.95" customHeight="1">
      <c r="A1510" s="621" t="s">
        <v>1171</v>
      </c>
      <c r="B1510" s="529"/>
      <c r="C1510" s="529"/>
      <c r="D1510" s="965">
        <v>210014109</v>
      </c>
      <c r="E1510" s="1255" t="s">
        <v>9017</v>
      </c>
      <c r="F1510" s="1255" t="s">
        <v>5502</v>
      </c>
      <c r="G1510" s="529"/>
      <c r="H1510" s="529"/>
      <c r="I1510" s="530" t="s">
        <v>852</v>
      </c>
      <c r="J1510" s="530" t="s">
        <v>853</v>
      </c>
      <c r="K1510" s="530" t="s">
        <v>854</v>
      </c>
      <c r="L1510" s="1262" t="s">
        <v>103</v>
      </c>
      <c r="M1510" s="321"/>
      <c r="N1510" s="530"/>
      <c r="O1510" s="1263" t="s">
        <v>105</v>
      </c>
      <c r="P1510" s="321" t="s">
        <v>106</v>
      </c>
      <c r="Q1510" s="530" t="s">
        <v>107</v>
      </c>
      <c r="R1510" s="321" t="s">
        <v>1155</v>
      </c>
      <c r="S1510" s="530" t="s">
        <v>109</v>
      </c>
      <c r="T1510" s="321" t="s">
        <v>106</v>
      </c>
      <c r="U1510" s="530" t="s">
        <v>121</v>
      </c>
      <c r="V1510" s="530" t="s">
        <v>111</v>
      </c>
      <c r="W1510" s="321">
        <v>60</v>
      </c>
      <c r="X1510" s="530" t="s">
        <v>112</v>
      </c>
      <c r="Y1510" s="321"/>
      <c r="Z1510" s="321"/>
      <c r="AA1510" s="321"/>
      <c r="AB1510" s="321">
        <v>0</v>
      </c>
      <c r="AC1510" s="530">
        <v>90</v>
      </c>
      <c r="AD1510" s="530">
        <v>10</v>
      </c>
      <c r="AE1510" s="618" t="s">
        <v>128</v>
      </c>
      <c r="AF1510" s="530" t="s">
        <v>114</v>
      </c>
      <c r="AG1510" s="618">
        <v>490</v>
      </c>
      <c r="AH1510" s="960">
        <v>2206.25</v>
      </c>
      <c r="AI1510" s="620">
        <v>1081062.5</v>
      </c>
      <c r="AJ1510" s="620">
        <v>1210790</v>
      </c>
      <c r="AK1510" s="619"/>
      <c r="AL1510" s="620"/>
      <c r="AM1510" s="620"/>
      <c r="AN1510" s="621" t="s">
        <v>115</v>
      </c>
      <c r="AO1510" s="530"/>
      <c r="AP1510" s="530"/>
      <c r="AQ1510" s="530"/>
      <c r="AR1510" s="530"/>
      <c r="AS1510" s="530" t="s">
        <v>5503</v>
      </c>
      <c r="AT1510" s="530"/>
      <c r="AU1510" s="530"/>
      <c r="AV1510" s="530"/>
      <c r="AW1510" s="530"/>
      <c r="AX1510" s="530"/>
      <c r="AY1510" s="530"/>
      <c r="AZ1510" s="621" t="s">
        <v>104</v>
      </c>
      <c r="BA1510" s="621" t="s">
        <v>104</v>
      </c>
      <c r="BD1510" s="1" t="e">
        <f>VLOOKUP($F$2877:$F$3305,$E$17:$BE$2871,53,0)</f>
        <v>#VALUE!</v>
      </c>
      <c r="BE1510" s="979" t="e">
        <f>BD1510+0.5</f>
        <v>#VALUE!</v>
      </c>
    </row>
    <row r="1511" spans="1:57" ht="12.95" customHeight="1">
      <c r="A1511" s="398" t="s">
        <v>8483</v>
      </c>
      <c r="B1511" s="524"/>
      <c r="C1511" s="110" t="s">
        <v>3836</v>
      </c>
      <c r="D1511" s="98">
        <v>210020401</v>
      </c>
      <c r="E1511" s="883" t="s">
        <v>5504</v>
      </c>
      <c r="F1511" s="883"/>
      <c r="G1511" s="524"/>
      <c r="H1511" s="524"/>
      <c r="I1511" s="36" t="s">
        <v>5505</v>
      </c>
      <c r="J1511" s="36" t="s">
        <v>5506</v>
      </c>
      <c r="K1511" s="36" t="s">
        <v>5507</v>
      </c>
      <c r="L1511" s="64" t="s">
        <v>402</v>
      </c>
      <c r="M1511" s="97"/>
      <c r="N1511" s="131" t="s">
        <v>120</v>
      </c>
      <c r="O1511" s="64">
        <v>30</v>
      </c>
      <c r="P1511" s="36">
        <v>230000000</v>
      </c>
      <c r="Q1511" s="395" t="s">
        <v>107</v>
      </c>
      <c r="R1511" s="398" t="s">
        <v>2149</v>
      </c>
      <c r="S1511" s="64" t="s">
        <v>109</v>
      </c>
      <c r="T1511" s="36" t="s">
        <v>106</v>
      </c>
      <c r="U1511" s="36" t="s">
        <v>121</v>
      </c>
      <c r="V1511" s="395" t="s">
        <v>111</v>
      </c>
      <c r="W1511" s="36">
        <v>60</v>
      </c>
      <c r="X1511" s="395" t="s">
        <v>112</v>
      </c>
      <c r="Y1511" s="395"/>
      <c r="Z1511" s="395"/>
      <c r="AA1511" s="744"/>
      <c r="AB1511" s="470">
        <v>30</v>
      </c>
      <c r="AC1511" s="470">
        <v>60</v>
      </c>
      <c r="AD1511" s="470">
        <v>10</v>
      </c>
      <c r="AE1511" s="737" t="s">
        <v>425</v>
      </c>
      <c r="AF1511" s="738" t="s">
        <v>114</v>
      </c>
      <c r="AG1511" s="745">
        <v>1700</v>
      </c>
      <c r="AH1511" s="745">
        <v>534.6</v>
      </c>
      <c r="AI1511" s="739">
        <v>908820</v>
      </c>
      <c r="AJ1511" s="739">
        <f>AI1511*1.12</f>
        <v>1017878.4000000001</v>
      </c>
      <c r="AK1511" s="740"/>
      <c r="AL1511" s="741"/>
      <c r="AM1511" s="741"/>
      <c r="AN1511" s="746" t="s">
        <v>115</v>
      </c>
      <c r="AO1511" s="36"/>
      <c r="AP1511" s="746"/>
      <c r="AQ1511" s="36"/>
      <c r="AR1511" s="36"/>
      <c r="AS1511" s="746" t="s">
        <v>5508</v>
      </c>
      <c r="AT1511" s="36"/>
      <c r="AU1511" s="36"/>
      <c r="AV1511" s="36"/>
      <c r="AW1511" s="36"/>
      <c r="AX1511" s="36"/>
      <c r="AY1511" s="36"/>
      <c r="AZ1511" s="395"/>
      <c r="BA1511" s="395"/>
      <c r="BE1511" s="983">
        <v>1365</v>
      </c>
    </row>
    <row r="1512" spans="1:57" ht="12.95" customHeight="1">
      <c r="A1512" s="398" t="s">
        <v>8483</v>
      </c>
      <c r="B1512" s="524"/>
      <c r="C1512" s="110" t="s">
        <v>3836</v>
      </c>
      <c r="D1512" s="98">
        <v>210026678</v>
      </c>
      <c r="E1512" s="883" t="s">
        <v>5509</v>
      </c>
      <c r="F1512" s="883"/>
      <c r="G1512" s="524"/>
      <c r="H1512" s="524"/>
      <c r="I1512" s="36" t="s">
        <v>5505</v>
      </c>
      <c r="J1512" s="36" t="s">
        <v>5506</v>
      </c>
      <c r="K1512" s="36" t="s">
        <v>5507</v>
      </c>
      <c r="L1512" s="64" t="s">
        <v>402</v>
      </c>
      <c r="M1512" s="97"/>
      <c r="N1512" s="131" t="s">
        <v>120</v>
      </c>
      <c r="O1512" s="64">
        <v>30</v>
      </c>
      <c r="P1512" s="36">
        <v>230000000</v>
      </c>
      <c r="Q1512" s="395" t="s">
        <v>107</v>
      </c>
      <c r="R1512" s="398" t="s">
        <v>2149</v>
      </c>
      <c r="S1512" s="64" t="s">
        <v>109</v>
      </c>
      <c r="T1512" s="36" t="s">
        <v>106</v>
      </c>
      <c r="U1512" s="36" t="s">
        <v>121</v>
      </c>
      <c r="V1512" s="395" t="s">
        <v>111</v>
      </c>
      <c r="W1512" s="36">
        <v>60</v>
      </c>
      <c r="X1512" s="395" t="s">
        <v>112</v>
      </c>
      <c r="Y1512" s="395"/>
      <c r="Z1512" s="395"/>
      <c r="AA1512" s="744"/>
      <c r="AB1512" s="470">
        <v>30</v>
      </c>
      <c r="AC1512" s="470">
        <v>60</v>
      </c>
      <c r="AD1512" s="470">
        <v>10</v>
      </c>
      <c r="AE1512" s="737" t="s">
        <v>896</v>
      </c>
      <c r="AF1512" s="738" t="s">
        <v>114</v>
      </c>
      <c r="AG1512" s="745">
        <v>2.5</v>
      </c>
      <c r="AH1512" s="745">
        <v>812900</v>
      </c>
      <c r="AI1512" s="739">
        <v>2032250</v>
      </c>
      <c r="AJ1512" s="739">
        <f>AI1512*1.12</f>
        <v>2276120</v>
      </c>
      <c r="AK1512" s="740"/>
      <c r="AL1512" s="741"/>
      <c r="AM1512" s="741"/>
      <c r="AN1512" s="746" t="s">
        <v>115</v>
      </c>
      <c r="AO1512" s="36"/>
      <c r="AP1512" s="746"/>
      <c r="AQ1512" s="36"/>
      <c r="AR1512" s="36"/>
      <c r="AS1512" s="746" t="s">
        <v>5510</v>
      </c>
      <c r="AT1512" s="36"/>
      <c r="AU1512" s="36"/>
      <c r="AV1512" s="36"/>
      <c r="AW1512" s="36"/>
      <c r="AX1512" s="36"/>
      <c r="AY1512" s="36"/>
      <c r="AZ1512" s="395"/>
      <c r="BA1512" s="395"/>
      <c r="BE1512" s="983">
        <v>1366</v>
      </c>
    </row>
    <row r="1513" spans="1:57" ht="12.95" customHeight="1">
      <c r="A1513" s="398" t="s">
        <v>8483</v>
      </c>
      <c r="B1513" s="524"/>
      <c r="C1513" s="110" t="s">
        <v>3836</v>
      </c>
      <c r="D1513" s="98">
        <v>210026679</v>
      </c>
      <c r="E1513" s="883" t="s">
        <v>5511</v>
      </c>
      <c r="F1513" s="883"/>
      <c r="G1513" s="524"/>
      <c r="H1513" s="524"/>
      <c r="I1513" s="36" t="s">
        <v>5505</v>
      </c>
      <c r="J1513" s="36" t="s">
        <v>5506</v>
      </c>
      <c r="K1513" s="36" t="s">
        <v>5507</v>
      </c>
      <c r="L1513" s="64" t="s">
        <v>402</v>
      </c>
      <c r="M1513" s="97"/>
      <c r="N1513" s="131" t="s">
        <v>120</v>
      </c>
      <c r="O1513" s="64">
        <v>30</v>
      </c>
      <c r="P1513" s="36">
        <v>230000000</v>
      </c>
      <c r="Q1513" s="395" t="s">
        <v>107</v>
      </c>
      <c r="R1513" s="398" t="s">
        <v>2149</v>
      </c>
      <c r="S1513" s="64" t="s">
        <v>109</v>
      </c>
      <c r="T1513" s="36" t="s">
        <v>106</v>
      </c>
      <c r="U1513" s="36" t="s">
        <v>121</v>
      </c>
      <c r="V1513" s="395" t="s">
        <v>111</v>
      </c>
      <c r="W1513" s="36">
        <v>60</v>
      </c>
      <c r="X1513" s="395" t="s">
        <v>112</v>
      </c>
      <c r="Y1513" s="395"/>
      <c r="Z1513" s="395"/>
      <c r="AA1513" s="744"/>
      <c r="AB1513" s="470">
        <v>30</v>
      </c>
      <c r="AC1513" s="470">
        <v>60</v>
      </c>
      <c r="AD1513" s="470">
        <v>10</v>
      </c>
      <c r="AE1513" s="737" t="s">
        <v>896</v>
      </c>
      <c r="AF1513" s="738" t="s">
        <v>114</v>
      </c>
      <c r="AG1513" s="745">
        <v>1.81</v>
      </c>
      <c r="AH1513" s="745">
        <v>1676400</v>
      </c>
      <c r="AI1513" s="739">
        <v>3034284</v>
      </c>
      <c r="AJ1513" s="739">
        <f>AI1513*1.12</f>
        <v>3398398.0800000005</v>
      </c>
      <c r="AK1513" s="740"/>
      <c r="AL1513" s="741"/>
      <c r="AM1513" s="741"/>
      <c r="AN1513" s="746" t="s">
        <v>115</v>
      </c>
      <c r="AO1513" s="36"/>
      <c r="AP1513" s="746"/>
      <c r="AQ1513" s="36"/>
      <c r="AR1513" s="36"/>
      <c r="AS1513" s="746" t="s">
        <v>5512</v>
      </c>
      <c r="AT1513" s="36"/>
      <c r="AU1513" s="36"/>
      <c r="AV1513" s="36"/>
      <c r="AW1513" s="36"/>
      <c r="AX1513" s="36"/>
      <c r="AY1513" s="36"/>
      <c r="AZ1513" s="395"/>
      <c r="BA1513" s="395"/>
      <c r="BE1513" s="983">
        <v>1367</v>
      </c>
    </row>
    <row r="1514" spans="1:57" ht="12.95" customHeight="1">
      <c r="A1514" s="395" t="s">
        <v>1171</v>
      </c>
      <c r="B1514" s="524"/>
      <c r="C1514" s="110" t="s">
        <v>3836</v>
      </c>
      <c r="D1514" s="98">
        <v>210014355</v>
      </c>
      <c r="E1514" s="883" t="s">
        <v>5513</v>
      </c>
      <c r="F1514" s="883"/>
      <c r="G1514" s="524"/>
      <c r="H1514" s="524"/>
      <c r="I1514" s="606" t="s">
        <v>5514</v>
      </c>
      <c r="J1514" s="606" t="s">
        <v>5506</v>
      </c>
      <c r="K1514" s="606" t="s">
        <v>5515</v>
      </c>
      <c r="L1514" s="470" t="s">
        <v>402</v>
      </c>
      <c r="M1514" s="504"/>
      <c r="N1514" s="470" t="s">
        <v>120</v>
      </c>
      <c r="O1514" s="131" t="s">
        <v>83</v>
      </c>
      <c r="P1514" s="398" t="s">
        <v>106</v>
      </c>
      <c r="Q1514" s="606" t="s">
        <v>107</v>
      </c>
      <c r="R1514" s="398" t="s">
        <v>2134</v>
      </c>
      <c r="S1514" s="470" t="s">
        <v>109</v>
      </c>
      <c r="T1514" s="398" t="s">
        <v>106</v>
      </c>
      <c r="U1514" s="606" t="s">
        <v>121</v>
      </c>
      <c r="V1514" s="606" t="s">
        <v>111</v>
      </c>
      <c r="W1514" s="398">
        <v>60</v>
      </c>
      <c r="X1514" s="606" t="s">
        <v>112</v>
      </c>
      <c r="Y1514" s="398"/>
      <c r="Z1514" s="398"/>
      <c r="AA1514" s="398"/>
      <c r="AB1514" s="470">
        <v>30</v>
      </c>
      <c r="AC1514" s="470">
        <v>60</v>
      </c>
      <c r="AD1514" s="470">
        <v>10</v>
      </c>
      <c r="AE1514" s="737" t="s">
        <v>896</v>
      </c>
      <c r="AF1514" s="738" t="s">
        <v>114</v>
      </c>
      <c r="AG1514" s="610">
        <v>0.6</v>
      </c>
      <c r="AH1514" s="610">
        <v>261322.49</v>
      </c>
      <c r="AI1514" s="739">
        <v>0</v>
      </c>
      <c r="AJ1514" s="739">
        <v>0</v>
      </c>
      <c r="AK1514" s="740"/>
      <c r="AL1514" s="741"/>
      <c r="AM1514" s="741"/>
      <c r="AN1514" s="395" t="s">
        <v>115</v>
      </c>
      <c r="AO1514" s="606"/>
      <c r="AP1514" s="606"/>
      <c r="AQ1514" s="606"/>
      <c r="AR1514" s="606"/>
      <c r="AS1514" s="606" t="s">
        <v>5516</v>
      </c>
      <c r="AT1514" s="606"/>
      <c r="AU1514" s="606"/>
      <c r="AV1514" s="606"/>
      <c r="AW1514" s="606"/>
      <c r="AX1514" s="606"/>
      <c r="AY1514" s="606"/>
      <c r="AZ1514" s="395" t="s">
        <v>104</v>
      </c>
      <c r="BA1514" s="395" t="s">
        <v>104</v>
      </c>
      <c r="BE1514" s="983">
        <v>1368</v>
      </c>
    </row>
    <row r="1515" spans="1:57" ht="12.95" customHeight="1">
      <c r="A1515" s="395" t="s">
        <v>1171</v>
      </c>
      <c r="B1515" s="260"/>
      <c r="C1515" s="110" t="s">
        <v>3836</v>
      </c>
      <c r="D1515" s="98">
        <v>210014355</v>
      </c>
      <c r="E1515" s="883" t="s">
        <v>8825</v>
      </c>
      <c r="F1515" s="883"/>
      <c r="G1515" s="260"/>
      <c r="H1515" s="260"/>
      <c r="I1515" s="606" t="s">
        <v>5514</v>
      </c>
      <c r="J1515" s="606" t="s">
        <v>5506</v>
      </c>
      <c r="K1515" s="606" t="s">
        <v>5515</v>
      </c>
      <c r="L1515" s="27" t="s">
        <v>149</v>
      </c>
      <c r="M1515" s="504"/>
      <c r="N1515" s="470" t="s">
        <v>120</v>
      </c>
      <c r="O1515" s="131" t="s">
        <v>83</v>
      </c>
      <c r="P1515" s="398" t="s">
        <v>106</v>
      </c>
      <c r="Q1515" s="606" t="s">
        <v>107</v>
      </c>
      <c r="R1515" s="398" t="s">
        <v>2134</v>
      </c>
      <c r="S1515" s="470" t="s">
        <v>109</v>
      </c>
      <c r="T1515" s="398" t="s">
        <v>106</v>
      </c>
      <c r="U1515" s="606" t="s">
        <v>121</v>
      </c>
      <c r="V1515" s="606" t="s">
        <v>111</v>
      </c>
      <c r="W1515" s="398">
        <v>60</v>
      </c>
      <c r="X1515" s="606" t="s">
        <v>112</v>
      </c>
      <c r="Y1515" s="398"/>
      <c r="Z1515" s="398"/>
      <c r="AA1515" s="398"/>
      <c r="AB1515" s="470">
        <v>30</v>
      </c>
      <c r="AC1515" s="470">
        <v>60</v>
      </c>
      <c r="AD1515" s="470">
        <v>10</v>
      </c>
      <c r="AE1515" s="737" t="s">
        <v>896</v>
      </c>
      <c r="AF1515" s="738" t="s">
        <v>114</v>
      </c>
      <c r="AG1515" s="610">
        <v>0.6</v>
      </c>
      <c r="AH1515" s="610">
        <v>261322.49</v>
      </c>
      <c r="AI1515" s="739">
        <v>156793.49399999998</v>
      </c>
      <c r="AJ1515" s="739">
        <v>175608.71328</v>
      </c>
      <c r="AK1515" s="740"/>
      <c r="AL1515" s="741"/>
      <c r="AM1515" s="741"/>
      <c r="AN1515" s="395" t="s">
        <v>115</v>
      </c>
      <c r="AO1515" s="606"/>
      <c r="AP1515" s="606"/>
      <c r="AQ1515" s="606"/>
      <c r="AR1515" s="606"/>
      <c r="AS1515" s="606" t="s">
        <v>5516</v>
      </c>
      <c r="AT1515" s="606"/>
      <c r="AU1515" s="606"/>
      <c r="AV1515" s="606"/>
      <c r="AW1515" s="606"/>
      <c r="AX1515" s="606"/>
      <c r="AY1515" s="606"/>
      <c r="AZ1515" s="395" t="s">
        <v>104</v>
      </c>
      <c r="BA1515" s="297"/>
      <c r="BB1515" s="201"/>
      <c r="BC1515" s="201"/>
      <c r="BD1515" s="1159"/>
      <c r="BE1515" s="983">
        <v>1369</v>
      </c>
    </row>
    <row r="1516" spans="1:57" ht="12.95" customHeight="1">
      <c r="A1516" s="395" t="s">
        <v>1171</v>
      </c>
      <c r="B1516" s="524"/>
      <c r="C1516" s="110" t="s">
        <v>3836</v>
      </c>
      <c r="D1516" s="98">
        <v>210014390</v>
      </c>
      <c r="E1516" s="883" t="s">
        <v>5517</v>
      </c>
      <c r="F1516" s="883"/>
      <c r="G1516" s="524"/>
      <c r="H1516" s="524"/>
      <c r="I1516" s="606" t="s">
        <v>5514</v>
      </c>
      <c r="J1516" s="606" t="s">
        <v>5506</v>
      </c>
      <c r="K1516" s="606" t="s">
        <v>5515</v>
      </c>
      <c r="L1516" s="470" t="s">
        <v>402</v>
      </c>
      <c r="M1516" s="504"/>
      <c r="N1516" s="470" t="s">
        <v>120</v>
      </c>
      <c r="O1516" s="131" t="s">
        <v>83</v>
      </c>
      <c r="P1516" s="398" t="s">
        <v>106</v>
      </c>
      <c r="Q1516" s="606" t="s">
        <v>107</v>
      </c>
      <c r="R1516" s="398" t="s">
        <v>2134</v>
      </c>
      <c r="S1516" s="470" t="s">
        <v>109</v>
      </c>
      <c r="T1516" s="398" t="s">
        <v>106</v>
      </c>
      <c r="U1516" s="606" t="s">
        <v>121</v>
      </c>
      <c r="V1516" s="606" t="s">
        <v>111</v>
      </c>
      <c r="W1516" s="398">
        <v>60</v>
      </c>
      <c r="X1516" s="606" t="s">
        <v>112</v>
      </c>
      <c r="Y1516" s="398"/>
      <c r="Z1516" s="398"/>
      <c r="AA1516" s="398"/>
      <c r="AB1516" s="470">
        <v>30</v>
      </c>
      <c r="AC1516" s="470">
        <v>60</v>
      </c>
      <c r="AD1516" s="470">
        <v>10</v>
      </c>
      <c r="AE1516" s="737" t="s">
        <v>896</v>
      </c>
      <c r="AF1516" s="738" t="s">
        <v>114</v>
      </c>
      <c r="AG1516" s="610">
        <v>0.76</v>
      </c>
      <c r="AH1516" s="610">
        <v>305637.7</v>
      </c>
      <c r="AI1516" s="739">
        <v>0</v>
      </c>
      <c r="AJ1516" s="739">
        <v>0</v>
      </c>
      <c r="AK1516" s="740"/>
      <c r="AL1516" s="741"/>
      <c r="AM1516" s="741"/>
      <c r="AN1516" s="395" t="s">
        <v>115</v>
      </c>
      <c r="AO1516" s="606"/>
      <c r="AP1516" s="606"/>
      <c r="AQ1516" s="606"/>
      <c r="AR1516" s="606"/>
      <c r="AS1516" s="606" t="s">
        <v>5518</v>
      </c>
      <c r="AT1516" s="606"/>
      <c r="AU1516" s="606"/>
      <c r="AV1516" s="606"/>
      <c r="AW1516" s="606"/>
      <c r="AX1516" s="606"/>
      <c r="AY1516" s="606"/>
      <c r="AZ1516" s="395" t="s">
        <v>104</v>
      </c>
      <c r="BA1516" s="395" t="s">
        <v>104</v>
      </c>
      <c r="BE1516" s="983">
        <v>1370</v>
      </c>
    </row>
    <row r="1517" spans="1:57" ht="12.95" customHeight="1">
      <c r="A1517" s="395" t="s">
        <v>1171</v>
      </c>
      <c r="B1517" s="260"/>
      <c r="C1517" s="110" t="s">
        <v>3836</v>
      </c>
      <c r="D1517" s="98">
        <v>210014390</v>
      </c>
      <c r="E1517" s="883" t="s">
        <v>8826</v>
      </c>
      <c r="F1517" s="883"/>
      <c r="G1517" s="260"/>
      <c r="H1517" s="260"/>
      <c r="I1517" s="606" t="s">
        <v>5514</v>
      </c>
      <c r="J1517" s="606" t="s">
        <v>5506</v>
      </c>
      <c r="K1517" s="606" t="s">
        <v>5515</v>
      </c>
      <c r="L1517" s="27" t="s">
        <v>149</v>
      </c>
      <c r="M1517" s="504"/>
      <c r="N1517" s="470" t="s">
        <v>120</v>
      </c>
      <c r="O1517" s="131" t="s">
        <v>83</v>
      </c>
      <c r="P1517" s="398" t="s">
        <v>106</v>
      </c>
      <c r="Q1517" s="606" t="s">
        <v>107</v>
      </c>
      <c r="R1517" s="398" t="s">
        <v>2134</v>
      </c>
      <c r="S1517" s="470" t="s">
        <v>109</v>
      </c>
      <c r="T1517" s="398" t="s">
        <v>106</v>
      </c>
      <c r="U1517" s="606" t="s">
        <v>121</v>
      </c>
      <c r="V1517" s="606" t="s">
        <v>111</v>
      </c>
      <c r="W1517" s="398">
        <v>60</v>
      </c>
      <c r="X1517" s="606" t="s">
        <v>112</v>
      </c>
      <c r="Y1517" s="398"/>
      <c r="Z1517" s="398"/>
      <c r="AA1517" s="398"/>
      <c r="AB1517" s="470">
        <v>30</v>
      </c>
      <c r="AC1517" s="470">
        <v>60</v>
      </c>
      <c r="AD1517" s="470">
        <v>10</v>
      </c>
      <c r="AE1517" s="737" t="s">
        <v>896</v>
      </c>
      <c r="AF1517" s="738" t="s">
        <v>114</v>
      </c>
      <c r="AG1517" s="610">
        <v>0.76</v>
      </c>
      <c r="AH1517" s="610">
        <v>305637.7</v>
      </c>
      <c r="AI1517" s="739">
        <v>232284.652</v>
      </c>
      <c r="AJ1517" s="739">
        <v>260158.81024000002</v>
      </c>
      <c r="AK1517" s="740"/>
      <c r="AL1517" s="741"/>
      <c r="AM1517" s="741"/>
      <c r="AN1517" s="395" t="s">
        <v>115</v>
      </c>
      <c r="AO1517" s="606"/>
      <c r="AP1517" s="606"/>
      <c r="AQ1517" s="606"/>
      <c r="AR1517" s="606"/>
      <c r="AS1517" s="606" t="s">
        <v>5518</v>
      </c>
      <c r="AT1517" s="606"/>
      <c r="AU1517" s="606"/>
      <c r="AV1517" s="606"/>
      <c r="AW1517" s="606"/>
      <c r="AX1517" s="606"/>
      <c r="AY1517" s="606"/>
      <c r="AZ1517" s="395" t="s">
        <v>104</v>
      </c>
      <c r="BA1517" s="297"/>
      <c r="BB1517" s="201"/>
      <c r="BC1517" s="201"/>
      <c r="BD1517" s="1159"/>
      <c r="BE1517" s="983">
        <v>1371</v>
      </c>
    </row>
    <row r="1518" spans="1:57" ht="12.95" customHeight="1">
      <c r="A1518" s="395" t="s">
        <v>1171</v>
      </c>
      <c r="B1518" s="524"/>
      <c r="C1518" s="110" t="s">
        <v>3836</v>
      </c>
      <c r="D1518" s="98">
        <v>210014391</v>
      </c>
      <c r="E1518" s="883" t="s">
        <v>5519</v>
      </c>
      <c r="F1518" s="883"/>
      <c r="G1518" s="524"/>
      <c r="H1518" s="524"/>
      <c r="I1518" s="606" t="s">
        <v>5514</v>
      </c>
      <c r="J1518" s="606" t="s">
        <v>5506</v>
      </c>
      <c r="K1518" s="606" t="s">
        <v>5515</v>
      </c>
      <c r="L1518" s="470" t="s">
        <v>402</v>
      </c>
      <c r="M1518" s="504"/>
      <c r="N1518" s="470" t="s">
        <v>120</v>
      </c>
      <c r="O1518" s="131" t="s">
        <v>83</v>
      </c>
      <c r="P1518" s="398" t="s">
        <v>106</v>
      </c>
      <c r="Q1518" s="606" t="s">
        <v>107</v>
      </c>
      <c r="R1518" s="398" t="s">
        <v>2134</v>
      </c>
      <c r="S1518" s="470" t="s">
        <v>109</v>
      </c>
      <c r="T1518" s="398" t="s">
        <v>106</v>
      </c>
      <c r="U1518" s="606" t="s">
        <v>121</v>
      </c>
      <c r="V1518" s="606" t="s">
        <v>111</v>
      </c>
      <c r="W1518" s="398">
        <v>60</v>
      </c>
      <c r="X1518" s="606" t="s">
        <v>112</v>
      </c>
      <c r="Y1518" s="398"/>
      <c r="Z1518" s="398"/>
      <c r="AA1518" s="398"/>
      <c r="AB1518" s="470">
        <v>30</v>
      </c>
      <c r="AC1518" s="470">
        <v>60</v>
      </c>
      <c r="AD1518" s="470">
        <v>10</v>
      </c>
      <c r="AE1518" s="737" t="s">
        <v>896</v>
      </c>
      <c r="AF1518" s="738" t="s">
        <v>114</v>
      </c>
      <c r="AG1518" s="610">
        <v>0.1</v>
      </c>
      <c r="AH1518" s="610">
        <v>553914.37</v>
      </c>
      <c r="AI1518" s="39">
        <v>0</v>
      </c>
      <c r="AJ1518" s="34">
        <f>AI1518*1.12</f>
        <v>0</v>
      </c>
      <c r="AK1518" s="740"/>
      <c r="AL1518" s="741"/>
      <c r="AM1518" s="741"/>
      <c r="AN1518" s="395" t="s">
        <v>115</v>
      </c>
      <c r="AO1518" s="606"/>
      <c r="AP1518" s="606"/>
      <c r="AQ1518" s="606"/>
      <c r="AR1518" s="606"/>
      <c r="AS1518" s="606" t="s">
        <v>5520</v>
      </c>
      <c r="AT1518" s="606"/>
      <c r="AU1518" s="606"/>
      <c r="AV1518" s="606"/>
      <c r="AW1518" s="606"/>
      <c r="AX1518" s="606"/>
      <c r="AY1518" s="606"/>
      <c r="AZ1518" s="395" t="s">
        <v>104</v>
      </c>
      <c r="BA1518" s="395" t="s">
        <v>104</v>
      </c>
      <c r="BE1518" s="983">
        <v>1372</v>
      </c>
    </row>
    <row r="1519" spans="1:57" ht="12.95" customHeight="1">
      <c r="A1519" s="24" t="s">
        <v>1171</v>
      </c>
      <c r="B1519" s="260"/>
      <c r="C1519" s="260"/>
      <c r="D1519" s="110">
        <v>210014391</v>
      </c>
      <c r="E1519" s="26" t="s">
        <v>7660</v>
      </c>
      <c r="F1519" s="26"/>
      <c r="G1519" s="26"/>
      <c r="H1519" s="260"/>
      <c r="I1519" s="26" t="s">
        <v>5514</v>
      </c>
      <c r="J1519" s="26" t="s">
        <v>5506</v>
      </c>
      <c r="K1519" s="26" t="s">
        <v>5515</v>
      </c>
      <c r="L1519" s="96" t="s">
        <v>149</v>
      </c>
      <c r="M1519" s="28"/>
      <c r="N1519" s="26" t="s">
        <v>120</v>
      </c>
      <c r="O1519" s="72" t="s">
        <v>83</v>
      </c>
      <c r="P1519" s="28" t="s">
        <v>106</v>
      </c>
      <c r="Q1519" s="26" t="s">
        <v>107</v>
      </c>
      <c r="R1519" s="28" t="s">
        <v>2134</v>
      </c>
      <c r="S1519" s="26" t="s">
        <v>109</v>
      </c>
      <c r="T1519" s="28" t="s">
        <v>106</v>
      </c>
      <c r="U1519" s="26" t="s">
        <v>121</v>
      </c>
      <c r="V1519" s="26" t="s">
        <v>111</v>
      </c>
      <c r="W1519" s="28">
        <v>60</v>
      </c>
      <c r="X1519" s="26" t="s">
        <v>112</v>
      </c>
      <c r="Y1519" s="28"/>
      <c r="Z1519" s="28"/>
      <c r="AA1519" s="28"/>
      <c r="AB1519" s="398">
        <v>30</v>
      </c>
      <c r="AC1519" s="606">
        <v>60</v>
      </c>
      <c r="AD1519" s="606">
        <v>10</v>
      </c>
      <c r="AE1519" s="31" t="s">
        <v>896</v>
      </c>
      <c r="AF1519" s="26" t="s">
        <v>114</v>
      </c>
      <c r="AG1519" s="31">
        <v>0.2</v>
      </c>
      <c r="AH1519" s="39">
        <v>553914.37</v>
      </c>
      <c r="AI1519" s="741">
        <f>AG1519*AH1519</f>
        <v>110782.87400000001</v>
      </c>
      <c r="AJ1519" s="741">
        <f>AI1519*1.12</f>
        <v>124076.81888000002</v>
      </c>
      <c r="AK1519" s="740"/>
      <c r="AL1519" s="741"/>
      <c r="AM1519" s="741"/>
      <c r="AN1519" s="24" t="s">
        <v>115</v>
      </c>
      <c r="AO1519" s="26"/>
      <c r="AP1519" s="26"/>
      <c r="AQ1519" s="26"/>
      <c r="AR1519" s="26"/>
      <c r="AS1519" s="26" t="s">
        <v>5520</v>
      </c>
      <c r="AT1519" s="26"/>
      <c r="AU1519" s="26"/>
      <c r="AV1519" s="26"/>
      <c r="AW1519" s="26"/>
      <c r="AX1519" s="26"/>
      <c r="AY1519" s="26"/>
      <c r="AZ1519" s="24" t="s">
        <v>104</v>
      </c>
      <c r="BA1519" s="24"/>
      <c r="BB1519" s="311"/>
      <c r="BC1519" s="201"/>
      <c r="BD1519" s="209"/>
      <c r="BE1519" s="983">
        <v>1373</v>
      </c>
    </row>
    <row r="1520" spans="1:57" ht="12.95" customHeight="1">
      <c r="A1520" s="395" t="s">
        <v>1171</v>
      </c>
      <c r="B1520" s="524"/>
      <c r="C1520" s="110" t="s">
        <v>3836</v>
      </c>
      <c r="D1520" s="98">
        <v>210014393</v>
      </c>
      <c r="E1520" s="883" t="s">
        <v>5521</v>
      </c>
      <c r="F1520" s="883"/>
      <c r="G1520" s="524"/>
      <c r="H1520" s="524"/>
      <c r="I1520" s="606" t="s">
        <v>5514</v>
      </c>
      <c r="J1520" s="606" t="s">
        <v>5506</v>
      </c>
      <c r="K1520" s="606" t="s">
        <v>5515</v>
      </c>
      <c r="L1520" s="470" t="s">
        <v>402</v>
      </c>
      <c r="M1520" s="504"/>
      <c r="N1520" s="470" t="s">
        <v>120</v>
      </c>
      <c r="O1520" s="131" t="s">
        <v>83</v>
      </c>
      <c r="P1520" s="398" t="s">
        <v>106</v>
      </c>
      <c r="Q1520" s="606" t="s">
        <v>107</v>
      </c>
      <c r="R1520" s="398" t="s">
        <v>2134</v>
      </c>
      <c r="S1520" s="470" t="s">
        <v>109</v>
      </c>
      <c r="T1520" s="398" t="s">
        <v>106</v>
      </c>
      <c r="U1520" s="606" t="s">
        <v>121</v>
      </c>
      <c r="V1520" s="606" t="s">
        <v>111</v>
      </c>
      <c r="W1520" s="398">
        <v>60</v>
      </c>
      <c r="X1520" s="606" t="s">
        <v>112</v>
      </c>
      <c r="Y1520" s="398"/>
      <c r="Z1520" s="398"/>
      <c r="AA1520" s="398"/>
      <c r="AB1520" s="470">
        <v>30</v>
      </c>
      <c r="AC1520" s="470">
        <v>60</v>
      </c>
      <c r="AD1520" s="470">
        <v>10</v>
      </c>
      <c r="AE1520" s="737" t="s">
        <v>896</v>
      </c>
      <c r="AF1520" s="738" t="s">
        <v>114</v>
      </c>
      <c r="AG1520" s="610">
        <v>0.3</v>
      </c>
      <c r="AH1520" s="610">
        <v>140023.06</v>
      </c>
      <c r="AI1520" s="39">
        <v>0</v>
      </c>
      <c r="AJ1520" s="34">
        <f>AI1520*1.12</f>
        <v>0</v>
      </c>
      <c r="AK1520" s="740"/>
      <c r="AL1520" s="741"/>
      <c r="AM1520" s="741"/>
      <c r="AN1520" s="395" t="s">
        <v>115</v>
      </c>
      <c r="AO1520" s="606"/>
      <c r="AP1520" s="606"/>
      <c r="AQ1520" s="606"/>
      <c r="AR1520" s="606"/>
      <c r="AS1520" s="606" t="s">
        <v>5522</v>
      </c>
      <c r="AT1520" s="606"/>
      <c r="AU1520" s="606"/>
      <c r="AV1520" s="606"/>
      <c r="AW1520" s="606"/>
      <c r="AX1520" s="606"/>
      <c r="AY1520" s="606"/>
      <c r="AZ1520" s="395" t="s">
        <v>104</v>
      </c>
      <c r="BA1520" s="395" t="s">
        <v>104</v>
      </c>
      <c r="BE1520" s="983">
        <v>1374</v>
      </c>
    </row>
    <row r="1521" spans="1:57" ht="12.95" customHeight="1">
      <c r="A1521" s="24" t="s">
        <v>1171</v>
      </c>
      <c r="B1521" s="260"/>
      <c r="C1521" s="260"/>
      <c r="D1521" s="110">
        <v>210014393</v>
      </c>
      <c r="E1521" s="26" t="s">
        <v>7661</v>
      </c>
      <c r="F1521" s="26"/>
      <c r="G1521" s="26"/>
      <c r="H1521" s="260"/>
      <c r="I1521" s="26" t="s">
        <v>5514</v>
      </c>
      <c r="J1521" s="26" t="s">
        <v>5506</v>
      </c>
      <c r="K1521" s="26" t="s">
        <v>5515</v>
      </c>
      <c r="L1521" s="96" t="s">
        <v>149</v>
      </c>
      <c r="M1521" s="28"/>
      <c r="N1521" s="26" t="s">
        <v>120</v>
      </c>
      <c r="O1521" s="72" t="s">
        <v>83</v>
      </c>
      <c r="P1521" s="28" t="s">
        <v>106</v>
      </c>
      <c r="Q1521" s="26" t="s">
        <v>107</v>
      </c>
      <c r="R1521" s="28" t="s">
        <v>2134</v>
      </c>
      <c r="S1521" s="26" t="s">
        <v>109</v>
      </c>
      <c r="T1521" s="28" t="s">
        <v>106</v>
      </c>
      <c r="U1521" s="26" t="s">
        <v>121</v>
      </c>
      <c r="V1521" s="26" t="s">
        <v>111</v>
      </c>
      <c r="W1521" s="28">
        <v>60</v>
      </c>
      <c r="X1521" s="26" t="s">
        <v>112</v>
      </c>
      <c r="Y1521" s="28"/>
      <c r="Z1521" s="28"/>
      <c r="AA1521" s="28"/>
      <c r="AB1521" s="398">
        <v>30</v>
      </c>
      <c r="AC1521" s="606">
        <v>60</v>
      </c>
      <c r="AD1521" s="606">
        <v>10</v>
      </c>
      <c r="AE1521" s="31" t="s">
        <v>896</v>
      </c>
      <c r="AF1521" s="26" t="s">
        <v>114</v>
      </c>
      <c r="AG1521" s="31">
        <v>0.5</v>
      </c>
      <c r="AH1521" s="39">
        <v>140023.06</v>
      </c>
      <c r="AI1521" s="741">
        <f>AG1521*AH1521</f>
        <v>70011.53</v>
      </c>
      <c r="AJ1521" s="741">
        <f>AI1521*1.12</f>
        <v>78412.9136</v>
      </c>
      <c r="AK1521" s="740"/>
      <c r="AL1521" s="741"/>
      <c r="AM1521" s="741"/>
      <c r="AN1521" s="24" t="s">
        <v>115</v>
      </c>
      <c r="AO1521" s="26"/>
      <c r="AP1521" s="26"/>
      <c r="AQ1521" s="26"/>
      <c r="AR1521" s="26"/>
      <c r="AS1521" s="26" t="s">
        <v>5522</v>
      </c>
      <c r="AT1521" s="26"/>
      <c r="AU1521" s="26"/>
      <c r="AV1521" s="26"/>
      <c r="AW1521" s="26"/>
      <c r="AX1521" s="26"/>
      <c r="AY1521" s="26"/>
      <c r="AZ1521" s="24" t="s">
        <v>104</v>
      </c>
      <c r="BA1521" s="24"/>
      <c r="BB1521" s="311"/>
      <c r="BC1521" s="201"/>
      <c r="BD1521" s="209"/>
      <c r="BE1521" s="983">
        <v>1375</v>
      </c>
    </row>
    <row r="1522" spans="1:57" ht="12.95" customHeight="1">
      <c r="A1522" s="395" t="s">
        <v>1171</v>
      </c>
      <c r="B1522" s="524"/>
      <c r="C1522" s="110" t="s">
        <v>3836</v>
      </c>
      <c r="D1522" s="98">
        <v>210014395</v>
      </c>
      <c r="E1522" s="883" t="s">
        <v>5523</v>
      </c>
      <c r="F1522" s="883"/>
      <c r="G1522" s="524"/>
      <c r="H1522" s="524"/>
      <c r="I1522" s="606" t="s">
        <v>5514</v>
      </c>
      <c r="J1522" s="606" t="s">
        <v>5506</v>
      </c>
      <c r="K1522" s="606" t="s">
        <v>5515</v>
      </c>
      <c r="L1522" s="470" t="s">
        <v>402</v>
      </c>
      <c r="M1522" s="504"/>
      <c r="N1522" s="470" t="s">
        <v>120</v>
      </c>
      <c r="O1522" s="131" t="s">
        <v>83</v>
      </c>
      <c r="P1522" s="398" t="s">
        <v>106</v>
      </c>
      <c r="Q1522" s="606" t="s">
        <v>107</v>
      </c>
      <c r="R1522" s="398" t="s">
        <v>2134</v>
      </c>
      <c r="S1522" s="470" t="s">
        <v>109</v>
      </c>
      <c r="T1522" s="398" t="s">
        <v>106</v>
      </c>
      <c r="U1522" s="606" t="s">
        <v>121</v>
      </c>
      <c r="V1522" s="606" t="s">
        <v>111</v>
      </c>
      <c r="W1522" s="398">
        <v>60</v>
      </c>
      <c r="X1522" s="606" t="s">
        <v>112</v>
      </c>
      <c r="Y1522" s="398"/>
      <c r="Z1522" s="398"/>
      <c r="AA1522" s="398"/>
      <c r="AB1522" s="470">
        <v>30</v>
      </c>
      <c r="AC1522" s="470">
        <v>60</v>
      </c>
      <c r="AD1522" s="470">
        <v>10</v>
      </c>
      <c r="AE1522" s="737" t="s">
        <v>896</v>
      </c>
      <c r="AF1522" s="738" t="s">
        <v>114</v>
      </c>
      <c r="AG1522" s="610">
        <v>0.1</v>
      </c>
      <c r="AH1522" s="610">
        <v>2276824.2799999998</v>
      </c>
      <c r="AI1522" s="739">
        <v>0</v>
      </c>
      <c r="AJ1522" s="739">
        <v>0</v>
      </c>
      <c r="AK1522" s="740"/>
      <c r="AL1522" s="741"/>
      <c r="AM1522" s="741"/>
      <c r="AN1522" s="395" t="s">
        <v>115</v>
      </c>
      <c r="AO1522" s="606"/>
      <c r="AP1522" s="606"/>
      <c r="AQ1522" s="606"/>
      <c r="AR1522" s="606"/>
      <c r="AS1522" s="606" t="s">
        <v>5524</v>
      </c>
      <c r="AT1522" s="606"/>
      <c r="AU1522" s="606"/>
      <c r="AV1522" s="606"/>
      <c r="AW1522" s="606"/>
      <c r="AX1522" s="606"/>
      <c r="AY1522" s="606"/>
      <c r="AZ1522" s="395" t="s">
        <v>104</v>
      </c>
      <c r="BA1522" s="395" t="s">
        <v>104</v>
      </c>
      <c r="BE1522" s="983">
        <v>1376</v>
      </c>
    </row>
    <row r="1523" spans="1:57" ht="12.95" customHeight="1">
      <c r="A1523" s="395" t="s">
        <v>1171</v>
      </c>
      <c r="B1523" s="260"/>
      <c r="C1523" s="110" t="s">
        <v>3836</v>
      </c>
      <c r="D1523" s="98">
        <v>210014395</v>
      </c>
      <c r="E1523" s="883" t="s">
        <v>8827</v>
      </c>
      <c r="F1523" s="883"/>
      <c r="G1523" s="260"/>
      <c r="H1523" s="260"/>
      <c r="I1523" s="606" t="s">
        <v>5514</v>
      </c>
      <c r="J1523" s="606" t="s">
        <v>5506</v>
      </c>
      <c r="K1523" s="606" t="s">
        <v>5515</v>
      </c>
      <c r="L1523" s="27" t="s">
        <v>149</v>
      </c>
      <c r="M1523" s="504"/>
      <c r="N1523" s="470" t="s">
        <v>120</v>
      </c>
      <c r="O1523" s="131" t="s">
        <v>83</v>
      </c>
      <c r="P1523" s="398" t="s">
        <v>106</v>
      </c>
      <c r="Q1523" s="606" t="s">
        <v>107</v>
      </c>
      <c r="R1523" s="398" t="s">
        <v>2134</v>
      </c>
      <c r="S1523" s="470" t="s">
        <v>109</v>
      </c>
      <c r="T1523" s="398" t="s">
        <v>106</v>
      </c>
      <c r="U1523" s="606" t="s">
        <v>121</v>
      </c>
      <c r="V1523" s="606" t="s">
        <v>111</v>
      </c>
      <c r="W1523" s="398">
        <v>60</v>
      </c>
      <c r="X1523" s="606" t="s">
        <v>112</v>
      </c>
      <c r="Y1523" s="398"/>
      <c r="Z1523" s="398"/>
      <c r="AA1523" s="398"/>
      <c r="AB1523" s="470">
        <v>30</v>
      </c>
      <c r="AC1523" s="470">
        <v>60</v>
      </c>
      <c r="AD1523" s="470">
        <v>10</v>
      </c>
      <c r="AE1523" s="737" t="s">
        <v>896</v>
      </c>
      <c r="AF1523" s="738" t="s">
        <v>114</v>
      </c>
      <c r="AG1523" s="610">
        <v>0.1</v>
      </c>
      <c r="AH1523" s="610">
        <v>2276824.2799999998</v>
      </c>
      <c r="AI1523" s="739">
        <v>227682.42799999999</v>
      </c>
      <c r="AJ1523" s="739">
        <v>255004.31935999999</v>
      </c>
      <c r="AK1523" s="740"/>
      <c r="AL1523" s="741"/>
      <c r="AM1523" s="741"/>
      <c r="AN1523" s="395" t="s">
        <v>115</v>
      </c>
      <c r="AO1523" s="606"/>
      <c r="AP1523" s="606"/>
      <c r="AQ1523" s="606"/>
      <c r="AR1523" s="606"/>
      <c r="AS1523" s="606" t="s">
        <v>5524</v>
      </c>
      <c r="AT1523" s="606"/>
      <c r="AU1523" s="606"/>
      <c r="AV1523" s="606"/>
      <c r="AW1523" s="606"/>
      <c r="AX1523" s="606"/>
      <c r="AY1523" s="606"/>
      <c r="AZ1523" s="395" t="s">
        <v>104</v>
      </c>
      <c r="BA1523" s="297"/>
      <c r="BB1523" s="201"/>
      <c r="BC1523" s="201"/>
      <c r="BD1523" s="1159"/>
      <c r="BE1523" s="983">
        <v>1377</v>
      </c>
    </row>
    <row r="1524" spans="1:57" ht="12.95" customHeight="1">
      <c r="A1524" s="395" t="s">
        <v>1171</v>
      </c>
      <c r="B1524" s="524"/>
      <c r="C1524" s="110" t="s">
        <v>3836</v>
      </c>
      <c r="D1524" s="98">
        <v>210028821</v>
      </c>
      <c r="E1524" s="883" t="s">
        <v>5525</v>
      </c>
      <c r="F1524" s="883"/>
      <c r="G1524" s="524"/>
      <c r="H1524" s="524"/>
      <c r="I1524" s="606" t="s">
        <v>5514</v>
      </c>
      <c r="J1524" s="606" t="s">
        <v>5506</v>
      </c>
      <c r="K1524" s="606" t="s">
        <v>5515</v>
      </c>
      <c r="L1524" s="470" t="s">
        <v>402</v>
      </c>
      <c r="M1524" s="504"/>
      <c r="N1524" s="470" t="s">
        <v>120</v>
      </c>
      <c r="O1524" s="131" t="s">
        <v>83</v>
      </c>
      <c r="P1524" s="398" t="s">
        <v>106</v>
      </c>
      <c r="Q1524" s="606" t="s">
        <v>107</v>
      </c>
      <c r="R1524" s="398" t="s">
        <v>2134</v>
      </c>
      <c r="S1524" s="470" t="s">
        <v>109</v>
      </c>
      <c r="T1524" s="398" t="s">
        <v>106</v>
      </c>
      <c r="U1524" s="606" t="s">
        <v>121</v>
      </c>
      <c r="V1524" s="606" t="s">
        <v>111</v>
      </c>
      <c r="W1524" s="398">
        <v>60</v>
      </c>
      <c r="X1524" s="606" t="s">
        <v>112</v>
      </c>
      <c r="Y1524" s="398"/>
      <c r="Z1524" s="398"/>
      <c r="AA1524" s="398"/>
      <c r="AB1524" s="470">
        <v>30</v>
      </c>
      <c r="AC1524" s="470">
        <v>60</v>
      </c>
      <c r="AD1524" s="470">
        <v>10</v>
      </c>
      <c r="AE1524" s="737" t="s">
        <v>896</v>
      </c>
      <c r="AF1524" s="738" t="s">
        <v>114</v>
      </c>
      <c r="AG1524" s="610">
        <v>0.03</v>
      </c>
      <c r="AH1524" s="610">
        <v>645893.07999999996</v>
      </c>
      <c r="AI1524" s="39">
        <v>0</v>
      </c>
      <c r="AJ1524" s="34">
        <f t="shared" ref="AJ1524:AJ1531" si="81">AI1524*1.12</f>
        <v>0</v>
      </c>
      <c r="AK1524" s="740"/>
      <c r="AL1524" s="741"/>
      <c r="AM1524" s="741"/>
      <c r="AN1524" s="395" t="s">
        <v>115</v>
      </c>
      <c r="AO1524" s="606"/>
      <c r="AP1524" s="606"/>
      <c r="AQ1524" s="606"/>
      <c r="AR1524" s="606"/>
      <c r="AS1524" s="606" t="s">
        <v>5526</v>
      </c>
      <c r="AT1524" s="606"/>
      <c r="AU1524" s="606"/>
      <c r="AV1524" s="606"/>
      <c r="AW1524" s="606"/>
      <c r="AX1524" s="606"/>
      <c r="AY1524" s="606"/>
      <c r="AZ1524" s="395" t="s">
        <v>104</v>
      </c>
      <c r="BA1524" s="395" t="s">
        <v>104</v>
      </c>
      <c r="BE1524" s="983">
        <v>1378</v>
      </c>
    </row>
    <row r="1525" spans="1:57" ht="12.95" customHeight="1">
      <c r="A1525" s="24" t="s">
        <v>1171</v>
      </c>
      <c r="B1525" s="260"/>
      <c r="C1525" s="260"/>
      <c r="D1525" s="110">
        <v>210028821</v>
      </c>
      <c r="E1525" s="26" t="s">
        <v>7662</v>
      </c>
      <c r="F1525" s="26"/>
      <c r="G1525" s="26"/>
      <c r="H1525" s="260"/>
      <c r="I1525" s="26" t="s">
        <v>5514</v>
      </c>
      <c r="J1525" s="26" t="s">
        <v>5506</v>
      </c>
      <c r="K1525" s="26" t="s">
        <v>5515</v>
      </c>
      <c r="L1525" s="96" t="s">
        <v>149</v>
      </c>
      <c r="M1525" s="28"/>
      <c r="N1525" s="26" t="s">
        <v>120</v>
      </c>
      <c r="O1525" s="72" t="s">
        <v>83</v>
      </c>
      <c r="P1525" s="28" t="s">
        <v>106</v>
      </c>
      <c r="Q1525" s="26" t="s">
        <v>107</v>
      </c>
      <c r="R1525" s="28" t="s">
        <v>2134</v>
      </c>
      <c r="S1525" s="26" t="s">
        <v>109</v>
      </c>
      <c r="T1525" s="28" t="s">
        <v>106</v>
      </c>
      <c r="U1525" s="26" t="s">
        <v>121</v>
      </c>
      <c r="V1525" s="26" t="s">
        <v>111</v>
      </c>
      <c r="W1525" s="28">
        <v>60</v>
      </c>
      <c r="X1525" s="26" t="s">
        <v>112</v>
      </c>
      <c r="Y1525" s="28"/>
      <c r="Z1525" s="28"/>
      <c r="AA1525" s="28"/>
      <c r="AB1525" s="398">
        <v>30</v>
      </c>
      <c r="AC1525" s="606">
        <v>60</v>
      </c>
      <c r="AD1525" s="606">
        <v>10</v>
      </c>
      <c r="AE1525" s="31" t="s">
        <v>896</v>
      </c>
      <c r="AF1525" s="26" t="s">
        <v>114</v>
      </c>
      <c r="AG1525" s="31">
        <v>0.24</v>
      </c>
      <c r="AH1525" s="39">
        <v>645893.07999999996</v>
      </c>
      <c r="AI1525" s="741">
        <f>AG1525*AH1525</f>
        <v>155014.33919999999</v>
      </c>
      <c r="AJ1525" s="741">
        <f t="shared" si="81"/>
        <v>173616.05990399999</v>
      </c>
      <c r="AK1525" s="740"/>
      <c r="AL1525" s="741"/>
      <c r="AM1525" s="741"/>
      <c r="AN1525" s="24" t="s">
        <v>115</v>
      </c>
      <c r="AO1525" s="26"/>
      <c r="AP1525" s="26"/>
      <c r="AQ1525" s="26"/>
      <c r="AR1525" s="26"/>
      <c r="AS1525" s="26" t="s">
        <v>5526</v>
      </c>
      <c r="AT1525" s="26"/>
      <c r="AU1525" s="26"/>
      <c r="AV1525" s="26"/>
      <c r="AW1525" s="26"/>
      <c r="AX1525" s="26"/>
      <c r="AY1525" s="26"/>
      <c r="AZ1525" s="24" t="s">
        <v>104</v>
      </c>
      <c r="BA1525" s="24"/>
      <c r="BB1525" s="311"/>
      <c r="BC1525" s="201"/>
      <c r="BD1525" s="209"/>
      <c r="BE1525" s="983">
        <v>1379</v>
      </c>
    </row>
    <row r="1526" spans="1:57" ht="12.95" customHeight="1">
      <c r="A1526" s="395" t="s">
        <v>1171</v>
      </c>
      <c r="B1526" s="524"/>
      <c r="C1526" s="110" t="s">
        <v>3836</v>
      </c>
      <c r="D1526" s="98">
        <v>210023511</v>
      </c>
      <c r="E1526" s="883" t="s">
        <v>5527</v>
      </c>
      <c r="F1526" s="883"/>
      <c r="G1526" s="524"/>
      <c r="H1526" s="524"/>
      <c r="I1526" s="606" t="s">
        <v>5528</v>
      </c>
      <c r="J1526" s="606" t="s">
        <v>5506</v>
      </c>
      <c r="K1526" s="606" t="s">
        <v>5529</v>
      </c>
      <c r="L1526" s="470" t="s">
        <v>402</v>
      </c>
      <c r="M1526" s="504"/>
      <c r="N1526" s="470" t="s">
        <v>120</v>
      </c>
      <c r="O1526" s="131" t="s">
        <v>83</v>
      </c>
      <c r="P1526" s="398" t="s">
        <v>106</v>
      </c>
      <c r="Q1526" s="606" t="s">
        <v>107</v>
      </c>
      <c r="R1526" s="398" t="s">
        <v>2134</v>
      </c>
      <c r="S1526" s="470" t="s">
        <v>109</v>
      </c>
      <c r="T1526" s="398" t="s">
        <v>106</v>
      </c>
      <c r="U1526" s="606" t="s">
        <v>121</v>
      </c>
      <c r="V1526" s="606" t="s">
        <v>111</v>
      </c>
      <c r="W1526" s="398">
        <v>60</v>
      </c>
      <c r="X1526" s="606" t="s">
        <v>112</v>
      </c>
      <c r="Y1526" s="398"/>
      <c r="Z1526" s="398"/>
      <c r="AA1526" s="398"/>
      <c r="AB1526" s="470">
        <v>30</v>
      </c>
      <c r="AC1526" s="470">
        <v>60</v>
      </c>
      <c r="AD1526" s="470">
        <v>10</v>
      </c>
      <c r="AE1526" s="737" t="s">
        <v>896</v>
      </c>
      <c r="AF1526" s="738" t="s">
        <v>114</v>
      </c>
      <c r="AG1526" s="610">
        <v>1.9</v>
      </c>
      <c r="AH1526" s="610">
        <v>1395773.57</v>
      </c>
      <c r="AI1526" s="39">
        <v>0</v>
      </c>
      <c r="AJ1526" s="34">
        <f t="shared" si="81"/>
        <v>0</v>
      </c>
      <c r="AK1526" s="740"/>
      <c r="AL1526" s="741"/>
      <c r="AM1526" s="741"/>
      <c r="AN1526" s="395" t="s">
        <v>115</v>
      </c>
      <c r="AO1526" s="606"/>
      <c r="AP1526" s="606"/>
      <c r="AQ1526" s="606"/>
      <c r="AR1526" s="606"/>
      <c r="AS1526" s="606" t="s">
        <v>5530</v>
      </c>
      <c r="AT1526" s="606"/>
      <c r="AU1526" s="606"/>
      <c r="AV1526" s="606"/>
      <c r="AW1526" s="606"/>
      <c r="AX1526" s="606"/>
      <c r="AY1526" s="606"/>
      <c r="AZ1526" s="395" t="s">
        <v>104</v>
      </c>
      <c r="BA1526" s="395" t="s">
        <v>104</v>
      </c>
      <c r="BE1526" s="983">
        <v>1380</v>
      </c>
    </row>
    <row r="1527" spans="1:57" ht="12.95" customHeight="1">
      <c r="A1527" s="24" t="s">
        <v>1171</v>
      </c>
      <c r="B1527" s="260"/>
      <c r="C1527" s="260"/>
      <c r="D1527" s="110">
        <v>210023511</v>
      </c>
      <c r="E1527" s="26" t="s">
        <v>7663</v>
      </c>
      <c r="F1527" s="26"/>
      <c r="G1527" s="26"/>
      <c r="H1527" s="260"/>
      <c r="I1527" s="26" t="s">
        <v>5528</v>
      </c>
      <c r="J1527" s="26" t="s">
        <v>5506</v>
      </c>
      <c r="K1527" s="26" t="s">
        <v>5529</v>
      </c>
      <c r="L1527" s="96" t="s">
        <v>149</v>
      </c>
      <c r="M1527" s="28"/>
      <c r="N1527" s="26" t="s">
        <v>120</v>
      </c>
      <c r="O1527" s="72" t="s">
        <v>83</v>
      </c>
      <c r="P1527" s="28" t="s">
        <v>106</v>
      </c>
      <c r="Q1527" s="26" t="s">
        <v>107</v>
      </c>
      <c r="R1527" s="28" t="s">
        <v>2134</v>
      </c>
      <c r="S1527" s="26" t="s">
        <v>109</v>
      </c>
      <c r="T1527" s="28" t="s">
        <v>106</v>
      </c>
      <c r="U1527" s="26" t="s">
        <v>121</v>
      </c>
      <c r="V1527" s="26" t="s">
        <v>111</v>
      </c>
      <c r="W1527" s="28">
        <v>60</v>
      </c>
      <c r="X1527" s="26" t="s">
        <v>112</v>
      </c>
      <c r="Y1527" s="28"/>
      <c r="Z1527" s="28"/>
      <c r="AA1527" s="28"/>
      <c r="AB1527" s="398">
        <v>30</v>
      </c>
      <c r="AC1527" s="606">
        <v>60</v>
      </c>
      <c r="AD1527" s="606">
        <v>10</v>
      </c>
      <c r="AE1527" s="31" t="s">
        <v>896</v>
      </c>
      <c r="AF1527" s="26" t="s">
        <v>114</v>
      </c>
      <c r="AG1527" s="31">
        <v>2</v>
      </c>
      <c r="AH1527" s="39">
        <v>1395773.57</v>
      </c>
      <c r="AI1527" s="741">
        <f>AG1527*AH1527</f>
        <v>2791547.14</v>
      </c>
      <c r="AJ1527" s="741">
        <f t="shared" si="81"/>
        <v>3126532.7968000006</v>
      </c>
      <c r="AK1527" s="740"/>
      <c r="AL1527" s="741"/>
      <c r="AM1527" s="741"/>
      <c r="AN1527" s="24" t="s">
        <v>115</v>
      </c>
      <c r="AO1527" s="26"/>
      <c r="AP1527" s="26"/>
      <c r="AQ1527" s="26"/>
      <c r="AR1527" s="26"/>
      <c r="AS1527" s="26" t="s">
        <v>5530</v>
      </c>
      <c r="AT1527" s="26"/>
      <c r="AU1527" s="26"/>
      <c r="AV1527" s="26"/>
      <c r="AW1527" s="26"/>
      <c r="AX1527" s="26"/>
      <c r="AY1527" s="26"/>
      <c r="AZ1527" s="24" t="s">
        <v>104</v>
      </c>
      <c r="BA1527" s="24"/>
      <c r="BB1527" s="311"/>
      <c r="BC1527" s="201"/>
      <c r="BD1527" s="209"/>
      <c r="BE1527" s="983">
        <v>1381</v>
      </c>
    </row>
    <row r="1528" spans="1:57" ht="12.95" customHeight="1">
      <c r="A1528" s="395" t="s">
        <v>1171</v>
      </c>
      <c r="B1528" s="524"/>
      <c r="C1528" s="110" t="s">
        <v>3836</v>
      </c>
      <c r="D1528" s="98">
        <v>210032303</v>
      </c>
      <c r="E1528" s="883" t="s">
        <v>5531</v>
      </c>
      <c r="F1528" s="883"/>
      <c r="G1528" s="524"/>
      <c r="H1528" s="524"/>
      <c r="I1528" s="606" t="s">
        <v>5528</v>
      </c>
      <c r="J1528" s="606" t="s">
        <v>5506</v>
      </c>
      <c r="K1528" s="606" t="s">
        <v>5529</v>
      </c>
      <c r="L1528" s="470" t="s">
        <v>402</v>
      </c>
      <c r="M1528" s="504"/>
      <c r="N1528" s="470" t="s">
        <v>120</v>
      </c>
      <c r="O1528" s="131" t="s">
        <v>83</v>
      </c>
      <c r="P1528" s="398" t="s">
        <v>106</v>
      </c>
      <c r="Q1528" s="606" t="s">
        <v>107</v>
      </c>
      <c r="R1528" s="398" t="s">
        <v>2134</v>
      </c>
      <c r="S1528" s="470" t="s">
        <v>109</v>
      </c>
      <c r="T1528" s="398" t="s">
        <v>106</v>
      </c>
      <c r="U1528" s="606" t="s">
        <v>121</v>
      </c>
      <c r="V1528" s="606" t="s">
        <v>111</v>
      </c>
      <c r="W1528" s="398">
        <v>60</v>
      </c>
      <c r="X1528" s="606" t="s">
        <v>112</v>
      </c>
      <c r="Y1528" s="398"/>
      <c r="Z1528" s="398"/>
      <c r="AA1528" s="398"/>
      <c r="AB1528" s="470">
        <v>30</v>
      </c>
      <c r="AC1528" s="470">
        <v>60</v>
      </c>
      <c r="AD1528" s="470">
        <v>10</v>
      </c>
      <c r="AE1528" s="737" t="s">
        <v>896</v>
      </c>
      <c r="AF1528" s="738" t="s">
        <v>114</v>
      </c>
      <c r="AG1528" s="610">
        <v>1.3</v>
      </c>
      <c r="AH1528" s="610">
        <v>4094553.02</v>
      </c>
      <c r="AI1528" s="39">
        <v>0</v>
      </c>
      <c r="AJ1528" s="34">
        <f t="shared" si="81"/>
        <v>0</v>
      </c>
      <c r="AK1528" s="740"/>
      <c r="AL1528" s="741"/>
      <c r="AM1528" s="741"/>
      <c r="AN1528" s="395" t="s">
        <v>115</v>
      </c>
      <c r="AO1528" s="606"/>
      <c r="AP1528" s="606"/>
      <c r="AQ1528" s="606"/>
      <c r="AR1528" s="606"/>
      <c r="AS1528" s="606" t="s">
        <v>5532</v>
      </c>
      <c r="AT1528" s="606"/>
      <c r="AU1528" s="606"/>
      <c r="AV1528" s="606"/>
      <c r="AW1528" s="606"/>
      <c r="AX1528" s="606"/>
      <c r="AY1528" s="606"/>
      <c r="AZ1528" s="395" t="s">
        <v>104</v>
      </c>
      <c r="BA1528" s="395" t="s">
        <v>104</v>
      </c>
      <c r="BE1528" s="983">
        <v>1382</v>
      </c>
    </row>
    <row r="1529" spans="1:57" ht="12.95" customHeight="1">
      <c r="A1529" s="24" t="s">
        <v>1171</v>
      </c>
      <c r="B1529" s="260"/>
      <c r="C1529" s="260"/>
      <c r="D1529" s="110">
        <v>210032303</v>
      </c>
      <c r="E1529" s="26" t="s">
        <v>7664</v>
      </c>
      <c r="F1529" s="26"/>
      <c r="G1529" s="26"/>
      <c r="H1529" s="260"/>
      <c r="I1529" s="26" t="s">
        <v>5528</v>
      </c>
      <c r="J1529" s="26" t="s">
        <v>5506</v>
      </c>
      <c r="K1529" s="26" t="s">
        <v>5529</v>
      </c>
      <c r="L1529" s="96" t="s">
        <v>149</v>
      </c>
      <c r="M1529" s="28"/>
      <c r="N1529" s="26" t="s">
        <v>120</v>
      </c>
      <c r="O1529" s="72" t="s">
        <v>83</v>
      </c>
      <c r="P1529" s="28" t="s">
        <v>106</v>
      </c>
      <c r="Q1529" s="26" t="s">
        <v>107</v>
      </c>
      <c r="R1529" s="28" t="s">
        <v>2134</v>
      </c>
      <c r="S1529" s="26" t="s">
        <v>109</v>
      </c>
      <c r="T1529" s="28" t="s">
        <v>106</v>
      </c>
      <c r="U1529" s="26" t="s">
        <v>121</v>
      </c>
      <c r="V1529" s="26" t="s">
        <v>111</v>
      </c>
      <c r="W1529" s="28">
        <v>60</v>
      </c>
      <c r="X1529" s="26" t="s">
        <v>112</v>
      </c>
      <c r="Y1529" s="28"/>
      <c r="Z1529" s="28"/>
      <c r="AA1529" s="28"/>
      <c r="AB1529" s="398">
        <v>30</v>
      </c>
      <c r="AC1529" s="606">
        <v>60</v>
      </c>
      <c r="AD1529" s="606">
        <v>10</v>
      </c>
      <c r="AE1529" s="31" t="s">
        <v>896</v>
      </c>
      <c r="AF1529" s="26" t="s">
        <v>114</v>
      </c>
      <c r="AG1529" s="31">
        <v>1</v>
      </c>
      <c r="AH1529" s="39">
        <v>4094553.02</v>
      </c>
      <c r="AI1529" s="741">
        <f>AG1529*AH1529</f>
        <v>4094553.02</v>
      </c>
      <c r="AJ1529" s="741">
        <f t="shared" si="81"/>
        <v>4585899.3824000005</v>
      </c>
      <c r="AK1529" s="740"/>
      <c r="AL1529" s="741"/>
      <c r="AM1529" s="741"/>
      <c r="AN1529" s="24" t="s">
        <v>115</v>
      </c>
      <c r="AO1529" s="26"/>
      <c r="AP1529" s="26"/>
      <c r="AQ1529" s="26"/>
      <c r="AR1529" s="26"/>
      <c r="AS1529" s="26" t="s">
        <v>5532</v>
      </c>
      <c r="AT1529" s="26"/>
      <c r="AU1529" s="26"/>
      <c r="AV1529" s="26"/>
      <c r="AW1529" s="26"/>
      <c r="AX1529" s="26"/>
      <c r="AY1529" s="26"/>
      <c r="AZ1529" s="24" t="s">
        <v>104</v>
      </c>
      <c r="BA1529" s="24"/>
      <c r="BB1529" s="311"/>
      <c r="BC1529" s="201"/>
      <c r="BD1529" s="209"/>
      <c r="BE1529" s="983">
        <v>1383</v>
      </c>
    </row>
    <row r="1530" spans="1:57" ht="12.95" customHeight="1">
      <c r="A1530" s="395" t="s">
        <v>1171</v>
      </c>
      <c r="B1530" s="524"/>
      <c r="C1530" s="110" t="s">
        <v>3836</v>
      </c>
      <c r="D1530" s="98">
        <v>210000058</v>
      </c>
      <c r="E1530" s="883" t="s">
        <v>5533</v>
      </c>
      <c r="F1530" s="883"/>
      <c r="G1530" s="524"/>
      <c r="H1530" s="524"/>
      <c r="I1530" s="606" t="s">
        <v>5534</v>
      </c>
      <c r="J1530" s="606" t="s">
        <v>5506</v>
      </c>
      <c r="K1530" s="606" t="s">
        <v>5535</v>
      </c>
      <c r="L1530" s="470" t="s">
        <v>402</v>
      </c>
      <c r="M1530" s="504"/>
      <c r="N1530" s="470" t="s">
        <v>120</v>
      </c>
      <c r="O1530" s="131" t="s">
        <v>83</v>
      </c>
      <c r="P1530" s="398" t="s">
        <v>106</v>
      </c>
      <c r="Q1530" s="606" t="s">
        <v>107</v>
      </c>
      <c r="R1530" s="398" t="s">
        <v>2134</v>
      </c>
      <c r="S1530" s="470" t="s">
        <v>109</v>
      </c>
      <c r="T1530" s="398" t="s">
        <v>106</v>
      </c>
      <c r="U1530" s="606" t="s">
        <v>121</v>
      </c>
      <c r="V1530" s="606" t="s">
        <v>111</v>
      </c>
      <c r="W1530" s="398">
        <v>60</v>
      </c>
      <c r="X1530" s="606" t="s">
        <v>112</v>
      </c>
      <c r="Y1530" s="398"/>
      <c r="Z1530" s="398"/>
      <c r="AA1530" s="398"/>
      <c r="AB1530" s="470">
        <v>30</v>
      </c>
      <c r="AC1530" s="470">
        <v>60</v>
      </c>
      <c r="AD1530" s="470">
        <v>10</v>
      </c>
      <c r="AE1530" s="737" t="s">
        <v>896</v>
      </c>
      <c r="AF1530" s="738" t="s">
        <v>114</v>
      </c>
      <c r="AG1530" s="610">
        <v>0.28000000000000003</v>
      </c>
      <c r="AH1530" s="610">
        <v>6338802.2800000003</v>
      </c>
      <c r="AI1530" s="39">
        <v>0</v>
      </c>
      <c r="AJ1530" s="34">
        <f t="shared" si="81"/>
        <v>0</v>
      </c>
      <c r="AK1530" s="740"/>
      <c r="AL1530" s="741"/>
      <c r="AM1530" s="741"/>
      <c r="AN1530" s="395" t="s">
        <v>115</v>
      </c>
      <c r="AO1530" s="606"/>
      <c r="AP1530" s="606"/>
      <c r="AQ1530" s="606"/>
      <c r="AR1530" s="606"/>
      <c r="AS1530" s="606" t="s">
        <v>5536</v>
      </c>
      <c r="AT1530" s="606"/>
      <c r="AU1530" s="606"/>
      <c r="AV1530" s="606"/>
      <c r="AW1530" s="606"/>
      <c r="AX1530" s="606"/>
      <c r="AY1530" s="606"/>
      <c r="AZ1530" s="395" t="s">
        <v>104</v>
      </c>
      <c r="BA1530" s="395" t="s">
        <v>104</v>
      </c>
      <c r="BE1530" s="983">
        <v>1384</v>
      </c>
    </row>
    <row r="1531" spans="1:57" ht="12.95" customHeight="1">
      <c r="A1531" s="24" t="s">
        <v>1171</v>
      </c>
      <c r="B1531" s="260"/>
      <c r="C1531" s="260"/>
      <c r="D1531" s="110">
        <v>210000058</v>
      </c>
      <c r="E1531" s="26" t="s">
        <v>7665</v>
      </c>
      <c r="F1531" s="26"/>
      <c r="G1531" s="26"/>
      <c r="H1531" s="260"/>
      <c r="I1531" s="26" t="s">
        <v>5534</v>
      </c>
      <c r="J1531" s="26" t="s">
        <v>5506</v>
      </c>
      <c r="K1531" s="26" t="s">
        <v>5535</v>
      </c>
      <c r="L1531" s="96" t="s">
        <v>149</v>
      </c>
      <c r="M1531" s="28"/>
      <c r="N1531" s="26" t="s">
        <v>120</v>
      </c>
      <c r="O1531" s="72" t="s">
        <v>83</v>
      </c>
      <c r="P1531" s="28" t="s">
        <v>106</v>
      </c>
      <c r="Q1531" s="26" t="s">
        <v>107</v>
      </c>
      <c r="R1531" s="28" t="s">
        <v>2134</v>
      </c>
      <c r="S1531" s="26" t="s">
        <v>109</v>
      </c>
      <c r="T1531" s="28" t="s">
        <v>106</v>
      </c>
      <c r="U1531" s="26" t="s">
        <v>121</v>
      </c>
      <c r="V1531" s="26" t="s">
        <v>111</v>
      </c>
      <c r="W1531" s="28">
        <v>60</v>
      </c>
      <c r="X1531" s="26" t="s">
        <v>112</v>
      </c>
      <c r="Y1531" s="28"/>
      <c r="Z1531" s="28"/>
      <c r="AA1531" s="28"/>
      <c r="AB1531" s="398">
        <v>30</v>
      </c>
      <c r="AC1531" s="606">
        <v>60</v>
      </c>
      <c r="AD1531" s="606">
        <v>10</v>
      </c>
      <c r="AE1531" s="31" t="s">
        <v>896</v>
      </c>
      <c r="AF1531" s="26" t="s">
        <v>114</v>
      </c>
      <c r="AG1531" s="31">
        <v>0.08</v>
      </c>
      <c r="AH1531" s="39">
        <v>6338802.2800000003</v>
      </c>
      <c r="AI1531" s="741">
        <f>AG1531*AH1531</f>
        <v>507104.18240000005</v>
      </c>
      <c r="AJ1531" s="741">
        <f t="shared" si="81"/>
        <v>567956.68428800011</v>
      </c>
      <c r="AK1531" s="740"/>
      <c r="AL1531" s="741"/>
      <c r="AM1531" s="741"/>
      <c r="AN1531" s="24" t="s">
        <v>115</v>
      </c>
      <c r="AO1531" s="26"/>
      <c r="AP1531" s="26"/>
      <c r="AQ1531" s="26"/>
      <c r="AR1531" s="26"/>
      <c r="AS1531" s="26" t="s">
        <v>5536</v>
      </c>
      <c r="AT1531" s="26"/>
      <c r="AU1531" s="26"/>
      <c r="AV1531" s="26"/>
      <c r="AW1531" s="26"/>
      <c r="AX1531" s="26"/>
      <c r="AY1531" s="26"/>
      <c r="AZ1531" s="24" t="s">
        <v>104</v>
      </c>
      <c r="BA1531" s="24"/>
      <c r="BB1531" s="311"/>
      <c r="BC1531" s="201"/>
      <c r="BD1531" s="209"/>
      <c r="BE1531" s="983">
        <v>1385</v>
      </c>
    </row>
    <row r="1532" spans="1:57" ht="12.95" customHeight="1">
      <c r="A1532" s="395" t="s">
        <v>1171</v>
      </c>
      <c r="B1532" s="524"/>
      <c r="C1532" s="110" t="s">
        <v>3836</v>
      </c>
      <c r="D1532" s="98">
        <v>210000060</v>
      </c>
      <c r="E1532" s="883" t="s">
        <v>5537</v>
      </c>
      <c r="F1532" s="883"/>
      <c r="G1532" s="524"/>
      <c r="H1532" s="524"/>
      <c r="I1532" s="606" t="s">
        <v>5534</v>
      </c>
      <c r="J1532" s="606" t="s">
        <v>5506</v>
      </c>
      <c r="K1532" s="606" t="s">
        <v>5535</v>
      </c>
      <c r="L1532" s="470" t="s">
        <v>402</v>
      </c>
      <c r="M1532" s="504"/>
      <c r="N1532" s="470" t="s">
        <v>120</v>
      </c>
      <c r="O1532" s="131" t="s">
        <v>83</v>
      </c>
      <c r="P1532" s="398" t="s">
        <v>106</v>
      </c>
      <c r="Q1532" s="606" t="s">
        <v>107</v>
      </c>
      <c r="R1532" s="398" t="s">
        <v>2134</v>
      </c>
      <c r="S1532" s="470" t="s">
        <v>109</v>
      </c>
      <c r="T1532" s="398" t="s">
        <v>106</v>
      </c>
      <c r="U1532" s="606" t="s">
        <v>121</v>
      </c>
      <c r="V1532" s="606" t="s">
        <v>111</v>
      </c>
      <c r="W1532" s="398">
        <v>60</v>
      </c>
      <c r="X1532" s="606" t="s">
        <v>112</v>
      </c>
      <c r="Y1532" s="398"/>
      <c r="Z1532" s="398"/>
      <c r="AA1532" s="398"/>
      <c r="AB1532" s="470">
        <v>30</v>
      </c>
      <c r="AC1532" s="470">
        <v>60</v>
      </c>
      <c r="AD1532" s="470">
        <v>10</v>
      </c>
      <c r="AE1532" s="737" t="s">
        <v>896</v>
      </c>
      <c r="AF1532" s="738" t="s">
        <v>114</v>
      </c>
      <c r="AG1532" s="610">
        <v>0.32</v>
      </c>
      <c r="AH1532" s="610">
        <v>2452183.4300000002</v>
      </c>
      <c r="AI1532" s="739">
        <v>0</v>
      </c>
      <c r="AJ1532" s="739">
        <v>0</v>
      </c>
      <c r="AK1532" s="740"/>
      <c r="AL1532" s="741"/>
      <c r="AM1532" s="741"/>
      <c r="AN1532" s="395" t="s">
        <v>115</v>
      </c>
      <c r="AO1532" s="606"/>
      <c r="AP1532" s="606"/>
      <c r="AQ1532" s="606"/>
      <c r="AR1532" s="606"/>
      <c r="AS1532" s="606" t="s">
        <v>5538</v>
      </c>
      <c r="AT1532" s="606"/>
      <c r="AU1532" s="606"/>
      <c r="AV1532" s="606"/>
      <c r="AW1532" s="606"/>
      <c r="AX1532" s="606"/>
      <c r="AY1532" s="606"/>
      <c r="AZ1532" s="395" t="s">
        <v>104</v>
      </c>
      <c r="BA1532" s="395" t="s">
        <v>104</v>
      </c>
      <c r="BE1532" s="983">
        <v>1386</v>
      </c>
    </row>
    <row r="1533" spans="1:57" ht="12.95" customHeight="1">
      <c r="A1533" s="395" t="s">
        <v>1171</v>
      </c>
      <c r="B1533" s="260"/>
      <c r="C1533" s="110" t="s">
        <v>3836</v>
      </c>
      <c r="D1533" s="98">
        <v>210000060</v>
      </c>
      <c r="E1533" s="883" t="s">
        <v>8828</v>
      </c>
      <c r="F1533" s="883"/>
      <c r="G1533" s="260"/>
      <c r="H1533" s="260"/>
      <c r="I1533" s="606" t="s">
        <v>5534</v>
      </c>
      <c r="J1533" s="606" t="s">
        <v>5506</v>
      </c>
      <c r="K1533" s="606" t="s">
        <v>5535</v>
      </c>
      <c r="L1533" s="27" t="s">
        <v>149</v>
      </c>
      <c r="M1533" s="504"/>
      <c r="N1533" s="470" t="s">
        <v>120</v>
      </c>
      <c r="O1533" s="131" t="s">
        <v>83</v>
      </c>
      <c r="P1533" s="398" t="s">
        <v>106</v>
      </c>
      <c r="Q1533" s="606" t="s">
        <v>107</v>
      </c>
      <c r="R1533" s="398" t="s">
        <v>2134</v>
      </c>
      <c r="S1533" s="470" t="s">
        <v>109</v>
      </c>
      <c r="T1533" s="398" t="s">
        <v>106</v>
      </c>
      <c r="U1533" s="606" t="s">
        <v>121</v>
      </c>
      <c r="V1533" s="606" t="s">
        <v>111</v>
      </c>
      <c r="W1533" s="398">
        <v>60</v>
      </c>
      <c r="X1533" s="606" t="s">
        <v>112</v>
      </c>
      <c r="Y1533" s="398"/>
      <c r="Z1533" s="398"/>
      <c r="AA1533" s="398"/>
      <c r="AB1533" s="470">
        <v>30</v>
      </c>
      <c r="AC1533" s="470">
        <v>60</v>
      </c>
      <c r="AD1533" s="470">
        <v>10</v>
      </c>
      <c r="AE1533" s="737" t="s">
        <v>896</v>
      </c>
      <c r="AF1533" s="738" t="s">
        <v>114</v>
      </c>
      <c r="AG1533" s="610">
        <v>0.32</v>
      </c>
      <c r="AH1533" s="610">
        <v>2452183.4300000002</v>
      </c>
      <c r="AI1533" s="739">
        <v>784698.69760000007</v>
      </c>
      <c r="AJ1533" s="739">
        <v>878862.54131200013</v>
      </c>
      <c r="AK1533" s="740"/>
      <c r="AL1533" s="741"/>
      <c r="AM1533" s="741"/>
      <c r="AN1533" s="395" t="s">
        <v>115</v>
      </c>
      <c r="AO1533" s="767"/>
      <c r="AP1533" s="606"/>
      <c r="AQ1533" s="606"/>
      <c r="AR1533" s="606"/>
      <c r="AS1533" s="606" t="s">
        <v>5538</v>
      </c>
      <c r="AT1533" s="606"/>
      <c r="AU1533" s="606"/>
      <c r="AV1533" s="606"/>
      <c r="AW1533" s="606"/>
      <c r="AX1533" s="606"/>
      <c r="AY1533" s="606"/>
      <c r="AZ1533" s="395" t="s">
        <v>104</v>
      </c>
      <c r="BA1533" s="297"/>
      <c r="BB1533" s="201"/>
      <c r="BC1533" s="201"/>
      <c r="BD1533" s="1159"/>
      <c r="BE1533" s="983">
        <v>1387</v>
      </c>
    </row>
    <row r="1534" spans="1:57" ht="12.95" customHeight="1">
      <c r="A1534" s="395" t="s">
        <v>1171</v>
      </c>
      <c r="B1534" s="524"/>
      <c r="C1534" s="110" t="s">
        <v>3836</v>
      </c>
      <c r="D1534" s="98">
        <v>210015878</v>
      </c>
      <c r="E1534" s="883" t="s">
        <v>5539</v>
      </c>
      <c r="F1534" s="883"/>
      <c r="G1534" s="524"/>
      <c r="H1534" s="524"/>
      <c r="I1534" s="606" t="s">
        <v>5540</v>
      </c>
      <c r="J1534" s="606" t="s">
        <v>5506</v>
      </c>
      <c r="K1534" s="606" t="s">
        <v>5541</v>
      </c>
      <c r="L1534" s="470" t="s">
        <v>402</v>
      </c>
      <c r="M1534" s="504"/>
      <c r="N1534" s="470" t="s">
        <v>120</v>
      </c>
      <c r="O1534" s="131" t="s">
        <v>83</v>
      </c>
      <c r="P1534" s="398" t="s">
        <v>106</v>
      </c>
      <c r="Q1534" s="606" t="s">
        <v>107</v>
      </c>
      <c r="R1534" s="398" t="s">
        <v>2134</v>
      </c>
      <c r="S1534" s="470" t="s">
        <v>109</v>
      </c>
      <c r="T1534" s="398" t="s">
        <v>106</v>
      </c>
      <c r="U1534" s="606" t="s">
        <v>121</v>
      </c>
      <c r="V1534" s="606" t="s">
        <v>111</v>
      </c>
      <c r="W1534" s="398">
        <v>60</v>
      </c>
      <c r="X1534" s="606" t="s">
        <v>112</v>
      </c>
      <c r="Y1534" s="398"/>
      <c r="Z1534" s="398"/>
      <c r="AA1534" s="398"/>
      <c r="AB1534" s="470">
        <v>30</v>
      </c>
      <c r="AC1534" s="470">
        <v>60</v>
      </c>
      <c r="AD1534" s="470">
        <v>10</v>
      </c>
      <c r="AE1534" s="737" t="s">
        <v>896</v>
      </c>
      <c r="AF1534" s="738" t="s">
        <v>114</v>
      </c>
      <c r="AG1534" s="610">
        <v>0.77</v>
      </c>
      <c r="AH1534" s="610">
        <v>301217.48</v>
      </c>
      <c r="AI1534" s="739">
        <v>0</v>
      </c>
      <c r="AJ1534" s="739">
        <v>0</v>
      </c>
      <c r="AK1534" s="740"/>
      <c r="AL1534" s="741"/>
      <c r="AM1534" s="741"/>
      <c r="AN1534" s="395" t="s">
        <v>115</v>
      </c>
      <c r="AO1534" s="606"/>
      <c r="AP1534" s="606"/>
      <c r="AQ1534" s="606"/>
      <c r="AR1534" s="606"/>
      <c r="AS1534" s="606" t="s">
        <v>5542</v>
      </c>
      <c r="AT1534" s="606"/>
      <c r="AU1534" s="606"/>
      <c r="AV1534" s="606"/>
      <c r="AW1534" s="606"/>
      <c r="AX1534" s="606"/>
      <c r="AY1534" s="606"/>
      <c r="AZ1534" s="395" t="s">
        <v>104</v>
      </c>
      <c r="BA1534" s="395" t="s">
        <v>104</v>
      </c>
      <c r="BE1534" s="983">
        <v>1388</v>
      </c>
    </row>
    <row r="1535" spans="1:57" ht="12.95" customHeight="1">
      <c r="A1535" s="395" t="s">
        <v>1171</v>
      </c>
      <c r="B1535" s="260"/>
      <c r="C1535" s="110" t="s">
        <v>3836</v>
      </c>
      <c r="D1535" s="98">
        <v>210015878</v>
      </c>
      <c r="E1535" s="883" t="s">
        <v>8829</v>
      </c>
      <c r="F1535" s="883"/>
      <c r="G1535" s="260"/>
      <c r="H1535" s="260"/>
      <c r="I1535" s="606" t="s">
        <v>5540</v>
      </c>
      <c r="J1535" s="606" t="s">
        <v>5506</v>
      </c>
      <c r="K1535" s="606" t="s">
        <v>5541</v>
      </c>
      <c r="L1535" s="27" t="s">
        <v>149</v>
      </c>
      <c r="M1535" s="504"/>
      <c r="N1535" s="470" t="s">
        <v>120</v>
      </c>
      <c r="O1535" s="131" t="s">
        <v>83</v>
      </c>
      <c r="P1535" s="398" t="s">
        <v>106</v>
      </c>
      <c r="Q1535" s="606" t="s">
        <v>107</v>
      </c>
      <c r="R1535" s="398" t="s">
        <v>2134</v>
      </c>
      <c r="S1535" s="470" t="s">
        <v>109</v>
      </c>
      <c r="T1535" s="398" t="s">
        <v>106</v>
      </c>
      <c r="U1535" s="606" t="s">
        <v>121</v>
      </c>
      <c r="V1535" s="606" t="s">
        <v>111</v>
      </c>
      <c r="W1535" s="398">
        <v>60</v>
      </c>
      <c r="X1535" s="606" t="s">
        <v>112</v>
      </c>
      <c r="Y1535" s="398"/>
      <c r="Z1535" s="398"/>
      <c r="AA1535" s="398"/>
      <c r="AB1535" s="470">
        <v>30</v>
      </c>
      <c r="AC1535" s="470">
        <v>60</v>
      </c>
      <c r="AD1535" s="470">
        <v>10</v>
      </c>
      <c r="AE1535" s="737" t="s">
        <v>896</v>
      </c>
      <c r="AF1535" s="738" t="s">
        <v>114</v>
      </c>
      <c r="AG1535" s="610">
        <v>0.77</v>
      </c>
      <c r="AH1535" s="610">
        <v>301217.48</v>
      </c>
      <c r="AI1535" s="739">
        <v>231937.4596</v>
      </c>
      <c r="AJ1535" s="739">
        <v>259769.95475200002</v>
      </c>
      <c r="AK1535" s="740"/>
      <c r="AL1535" s="741"/>
      <c r="AM1535" s="741"/>
      <c r="AN1535" s="395" t="s">
        <v>115</v>
      </c>
      <c r="AO1535" s="606"/>
      <c r="AP1535" s="606"/>
      <c r="AQ1535" s="606"/>
      <c r="AR1535" s="606"/>
      <c r="AS1535" s="606" t="s">
        <v>5542</v>
      </c>
      <c r="AT1535" s="606"/>
      <c r="AU1535" s="606"/>
      <c r="AV1535" s="606"/>
      <c r="AW1535" s="606"/>
      <c r="AX1535" s="606"/>
      <c r="AY1535" s="606"/>
      <c r="AZ1535" s="395" t="s">
        <v>104</v>
      </c>
      <c r="BA1535" s="297"/>
      <c r="BB1535" s="201"/>
      <c r="BC1535" s="201"/>
      <c r="BD1535" s="1159"/>
      <c r="BE1535" s="983">
        <v>1389</v>
      </c>
    </row>
    <row r="1536" spans="1:57" ht="12.95" customHeight="1">
      <c r="A1536" s="395" t="s">
        <v>1171</v>
      </c>
      <c r="B1536" s="524"/>
      <c r="C1536" s="110" t="s">
        <v>3836</v>
      </c>
      <c r="D1536" s="98">
        <v>210000094</v>
      </c>
      <c r="E1536" s="883" t="s">
        <v>5543</v>
      </c>
      <c r="F1536" s="883"/>
      <c r="G1536" s="524"/>
      <c r="H1536" s="524"/>
      <c r="I1536" s="606" t="s">
        <v>5544</v>
      </c>
      <c r="J1536" s="606" t="s">
        <v>5506</v>
      </c>
      <c r="K1536" s="606" t="s">
        <v>5545</v>
      </c>
      <c r="L1536" s="470" t="s">
        <v>402</v>
      </c>
      <c r="M1536" s="504"/>
      <c r="N1536" s="470" t="s">
        <v>120</v>
      </c>
      <c r="O1536" s="131" t="s">
        <v>83</v>
      </c>
      <c r="P1536" s="398" t="s">
        <v>106</v>
      </c>
      <c r="Q1536" s="606" t="s">
        <v>107</v>
      </c>
      <c r="R1536" s="398" t="s">
        <v>2134</v>
      </c>
      <c r="S1536" s="470" t="s">
        <v>109</v>
      </c>
      <c r="T1536" s="398" t="s">
        <v>106</v>
      </c>
      <c r="U1536" s="606" t="s">
        <v>121</v>
      </c>
      <c r="V1536" s="606" t="s">
        <v>111</v>
      </c>
      <c r="W1536" s="398">
        <v>60</v>
      </c>
      <c r="X1536" s="606" t="s">
        <v>112</v>
      </c>
      <c r="Y1536" s="398"/>
      <c r="Z1536" s="398"/>
      <c r="AA1536" s="398"/>
      <c r="AB1536" s="470">
        <v>30</v>
      </c>
      <c r="AC1536" s="470">
        <v>60</v>
      </c>
      <c r="AD1536" s="470">
        <v>10</v>
      </c>
      <c r="AE1536" s="737" t="s">
        <v>896</v>
      </c>
      <c r="AF1536" s="738" t="s">
        <v>114</v>
      </c>
      <c r="AG1536" s="610">
        <v>0.25</v>
      </c>
      <c r="AH1536" s="610">
        <v>582596.18000000005</v>
      </c>
      <c r="AI1536" s="739">
        <v>0</v>
      </c>
      <c r="AJ1536" s="739">
        <v>0</v>
      </c>
      <c r="AK1536" s="740"/>
      <c r="AL1536" s="741"/>
      <c r="AM1536" s="741"/>
      <c r="AN1536" s="395" t="s">
        <v>115</v>
      </c>
      <c r="AO1536" s="606"/>
      <c r="AP1536" s="606"/>
      <c r="AQ1536" s="606"/>
      <c r="AR1536" s="606"/>
      <c r="AS1536" s="606" t="s">
        <v>5546</v>
      </c>
      <c r="AT1536" s="606"/>
      <c r="AU1536" s="606"/>
      <c r="AV1536" s="606"/>
      <c r="AW1536" s="606"/>
      <c r="AX1536" s="606"/>
      <c r="AY1536" s="606"/>
      <c r="AZ1536" s="395" t="s">
        <v>104</v>
      </c>
      <c r="BA1536" s="395" t="s">
        <v>104</v>
      </c>
      <c r="BE1536" s="983">
        <v>1390</v>
      </c>
    </row>
    <row r="1537" spans="1:57" ht="12.95" customHeight="1">
      <c r="A1537" s="395" t="s">
        <v>1171</v>
      </c>
      <c r="B1537" s="260"/>
      <c r="C1537" s="110" t="s">
        <v>3836</v>
      </c>
      <c r="D1537" s="98">
        <v>210000094</v>
      </c>
      <c r="E1537" s="883" t="s">
        <v>8830</v>
      </c>
      <c r="F1537" s="883"/>
      <c r="G1537" s="260"/>
      <c r="H1537" s="260"/>
      <c r="I1537" s="606" t="s">
        <v>5544</v>
      </c>
      <c r="J1537" s="606" t="s">
        <v>5506</v>
      </c>
      <c r="K1537" s="606" t="s">
        <v>5545</v>
      </c>
      <c r="L1537" s="27" t="s">
        <v>149</v>
      </c>
      <c r="M1537" s="504"/>
      <c r="N1537" s="470" t="s">
        <v>120</v>
      </c>
      <c r="O1537" s="131" t="s">
        <v>83</v>
      </c>
      <c r="P1537" s="398" t="s">
        <v>106</v>
      </c>
      <c r="Q1537" s="606" t="s">
        <v>107</v>
      </c>
      <c r="R1537" s="398" t="s">
        <v>2134</v>
      </c>
      <c r="S1537" s="470" t="s">
        <v>109</v>
      </c>
      <c r="T1537" s="398" t="s">
        <v>106</v>
      </c>
      <c r="U1537" s="606" t="s">
        <v>121</v>
      </c>
      <c r="V1537" s="606" t="s">
        <v>111</v>
      </c>
      <c r="W1537" s="398">
        <v>60</v>
      </c>
      <c r="X1537" s="606" t="s">
        <v>112</v>
      </c>
      <c r="Y1537" s="398"/>
      <c r="Z1537" s="398"/>
      <c r="AA1537" s="398"/>
      <c r="AB1537" s="470">
        <v>30</v>
      </c>
      <c r="AC1537" s="470">
        <v>60</v>
      </c>
      <c r="AD1537" s="470">
        <v>10</v>
      </c>
      <c r="AE1537" s="737" t="s">
        <v>896</v>
      </c>
      <c r="AF1537" s="738" t="s">
        <v>114</v>
      </c>
      <c r="AG1537" s="610">
        <v>0.25</v>
      </c>
      <c r="AH1537" s="610">
        <v>582596.18000000005</v>
      </c>
      <c r="AI1537" s="739">
        <v>145649.04500000001</v>
      </c>
      <c r="AJ1537" s="739">
        <v>163126.93040000004</v>
      </c>
      <c r="AK1537" s="740"/>
      <c r="AL1537" s="741"/>
      <c r="AM1537" s="741"/>
      <c r="AN1537" s="395" t="s">
        <v>115</v>
      </c>
      <c r="AO1537" s="606"/>
      <c r="AP1537" s="606"/>
      <c r="AQ1537" s="606"/>
      <c r="AR1537" s="606"/>
      <c r="AS1537" s="606" t="s">
        <v>5546</v>
      </c>
      <c r="AT1537" s="606"/>
      <c r="AU1537" s="606"/>
      <c r="AV1537" s="606"/>
      <c r="AW1537" s="606"/>
      <c r="AX1537" s="606"/>
      <c r="AY1537" s="606"/>
      <c r="AZ1537" s="395" t="s">
        <v>104</v>
      </c>
      <c r="BA1537" s="297"/>
      <c r="BB1537" s="201"/>
      <c r="BC1537" s="201"/>
      <c r="BD1537" s="1159"/>
      <c r="BE1537" s="983">
        <v>1391</v>
      </c>
    </row>
    <row r="1538" spans="1:57" ht="12.95" customHeight="1">
      <c r="A1538" s="395" t="s">
        <v>1171</v>
      </c>
      <c r="B1538" s="524"/>
      <c r="C1538" s="110" t="s">
        <v>3836</v>
      </c>
      <c r="D1538" s="98">
        <v>210000061</v>
      </c>
      <c r="E1538" s="883" t="s">
        <v>5547</v>
      </c>
      <c r="F1538" s="883"/>
      <c r="G1538" s="524"/>
      <c r="H1538" s="524"/>
      <c r="I1538" s="606" t="s">
        <v>5548</v>
      </c>
      <c r="J1538" s="606" t="s">
        <v>5506</v>
      </c>
      <c r="K1538" s="606" t="s">
        <v>5549</v>
      </c>
      <c r="L1538" s="470" t="s">
        <v>402</v>
      </c>
      <c r="M1538" s="504"/>
      <c r="N1538" s="470" t="s">
        <v>120</v>
      </c>
      <c r="O1538" s="131" t="s">
        <v>83</v>
      </c>
      <c r="P1538" s="398" t="s">
        <v>106</v>
      </c>
      <c r="Q1538" s="606" t="s">
        <v>107</v>
      </c>
      <c r="R1538" s="398" t="s">
        <v>2134</v>
      </c>
      <c r="S1538" s="470" t="s">
        <v>109</v>
      </c>
      <c r="T1538" s="398" t="s">
        <v>106</v>
      </c>
      <c r="U1538" s="606" t="s">
        <v>121</v>
      </c>
      <c r="V1538" s="606" t="s">
        <v>111</v>
      </c>
      <c r="W1538" s="398">
        <v>60</v>
      </c>
      <c r="X1538" s="606" t="s">
        <v>112</v>
      </c>
      <c r="Y1538" s="398"/>
      <c r="Z1538" s="398"/>
      <c r="AA1538" s="398"/>
      <c r="AB1538" s="470">
        <v>30</v>
      </c>
      <c r="AC1538" s="470">
        <v>60</v>
      </c>
      <c r="AD1538" s="470">
        <v>10</v>
      </c>
      <c r="AE1538" s="737" t="s">
        <v>896</v>
      </c>
      <c r="AF1538" s="738" t="s">
        <v>114</v>
      </c>
      <c r="AG1538" s="610">
        <v>0.7</v>
      </c>
      <c r="AH1538" s="610">
        <v>3685124.01</v>
      </c>
      <c r="AI1538" s="39">
        <v>0</v>
      </c>
      <c r="AJ1538" s="34">
        <f>AI1538*1.12</f>
        <v>0</v>
      </c>
      <c r="AK1538" s="740"/>
      <c r="AL1538" s="741"/>
      <c r="AM1538" s="741"/>
      <c r="AN1538" s="395" t="s">
        <v>115</v>
      </c>
      <c r="AO1538" s="606"/>
      <c r="AP1538" s="606"/>
      <c r="AQ1538" s="606"/>
      <c r="AR1538" s="606"/>
      <c r="AS1538" s="606" t="s">
        <v>5550</v>
      </c>
      <c r="AT1538" s="606"/>
      <c r="AU1538" s="606"/>
      <c r="AV1538" s="606"/>
      <c r="AW1538" s="606"/>
      <c r="AX1538" s="606"/>
      <c r="AY1538" s="606"/>
      <c r="AZ1538" s="395" t="s">
        <v>104</v>
      </c>
      <c r="BA1538" s="395" t="s">
        <v>104</v>
      </c>
      <c r="BE1538" s="983">
        <v>1392</v>
      </c>
    </row>
    <row r="1539" spans="1:57" ht="12.95" customHeight="1">
      <c r="A1539" s="24" t="s">
        <v>1171</v>
      </c>
      <c r="B1539" s="260"/>
      <c r="C1539" s="260"/>
      <c r="D1539" s="110">
        <v>210000061</v>
      </c>
      <c r="E1539" s="26" t="s">
        <v>7666</v>
      </c>
      <c r="F1539" s="26"/>
      <c r="G1539" s="26"/>
      <c r="H1539" s="260"/>
      <c r="I1539" s="26" t="s">
        <v>5548</v>
      </c>
      <c r="J1539" s="26" t="s">
        <v>5506</v>
      </c>
      <c r="K1539" s="26" t="s">
        <v>5549</v>
      </c>
      <c r="L1539" s="96" t="s">
        <v>149</v>
      </c>
      <c r="M1539" s="28"/>
      <c r="N1539" s="26" t="s">
        <v>120</v>
      </c>
      <c r="O1539" s="72" t="s">
        <v>83</v>
      </c>
      <c r="P1539" s="28" t="s">
        <v>106</v>
      </c>
      <c r="Q1539" s="26" t="s">
        <v>107</v>
      </c>
      <c r="R1539" s="28" t="s">
        <v>2134</v>
      </c>
      <c r="S1539" s="26" t="s">
        <v>109</v>
      </c>
      <c r="T1539" s="28" t="s">
        <v>106</v>
      </c>
      <c r="U1539" s="26" t="s">
        <v>121</v>
      </c>
      <c r="V1539" s="26" t="s">
        <v>111</v>
      </c>
      <c r="W1539" s="28">
        <v>60</v>
      </c>
      <c r="X1539" s="26" t="s">
        <v>112</v>
      </c>
      <c r="Y1539" s="28"/>
      <c r="Z1539" s="28"/>
      <c r="AA1539" s="28"/>
      <c r="AB1539" s="398">
        <v>30</v>
      </c>
      <c r="AC1539" s="606">
        <v>60</v>
      </c>
      <c r="AD1539" s="606">
        <v>10</v>
      </c>
      <c r="AE1539" s="31" t="s">
        <v>896</v>
      </c>
      <c r="AF1539" s="26" t="s">
        <v>114</v>
      </c>
      <c r="AG1539" s="31">
        <v>0.6</v>
      </c>
      <c r="AH1539" s="39">
        <v>3685124.01</v>
      </c>
      <c r="AI1539" s="741">
        <f>AG1539*AH1539</f>
        <v>2211074.406</v>
      </c>
      <c r="AJ1539" s="741">
        <f>AI1539*1.12</f>
        <v>2476403.3347200002</v>
      </c>
      <c r="AK1539" s="740"/>
      <c r="AL1539" s="741"/>
      <c r="AM1539" s="741"/>
      <c r="AN1539" s="24" t="s">
        <v>115</v>
      </c>
      <c r="AO1539" s="26"/>
      <c r="AP1539" s="26"/>
      <c r="AQ1539" s="26"/>
      <c r="AR1539" s="26"/>
      <c r="AS1539" s="26" t="s">
        <v>5550</v>
      </c>
      <c r="AT1539" s="26"/>
      <c r="AU1539" s="26"/>
      <c r="AV1539" s="26"/>
      <c r="AW1539" s="26"/>
      <c r="AX1539" s="26"/>
      <c r="AY1539" s="26"/>
      <c r="AZ1539" s="24" t="s">
        <v>104</v>
      </c>
      <c r="BA1539" s="24"/>
      <c r="BB1539" s="311"/>
      <c r="BC1539" s="201"/>
      <c r="BD1539" s="209"/>
      <c r="BE1539" s="983">
        <v>1393</v>
      </c>
    </row>
    <row r="1540" spans="1:57" ht="12.95" customHeight="1">
      <c r="A1540" s="395" t="s">
        <v>1171</v>
      </c>
      <c r="B1540" s="524"/>
      <c r="C1540" s="110" t="s">
        <v>3836</v>
      </c>
      <c r="D1540" s="98">
        <v>210000065</v>
      </c>
      <c r="E1540" s="883" t="s">
        <v>5551</v>
      </c>
      <c r="F1540" s="883"/>
      <c r="G1540" s="524"/>
      <c r="H1540" s="524"/>
      <c r="I1540" s="606" t="s">
        <v>5548</v>
      </c>
      <c r="J1540" s="606" t="s">
        <v>5506</v>
      </c>
      <c r="K1540" s="606" t="s">
        <v>5549</v>
      </c>
      <c r="L1540" s="470" t="s">
        <v>402</v>
      </c>
      <c r="M1540" s="504"/>
      <c r="N1540" s="470" t="s">
        <v>120</v>
      </c>
      <c r="O1540" s="131" t="s">
        <v>83</v>
      </c>
      <c r="P1540" s="398" t="s">
        <v>106</v>
      </c>
      <c r="Q1540" s="606" t="s">
        <v>107</v>
      </c>
      <c r="R1540" s="398" t="s">
        <v>2134</v>
      </c>
      <c r="S1540" s="470" t="s">
        <v>109</v>
      </c>
      <c r="T1540" s="398" t="s">
        <v>106</v>
      </c>
      <c r="U1540" s="606" t="s">
        <v>121</v>
      </c>
      <c r="V1540" s="606" t="s">
        <v>111</v>
      </c>
      <c r="W1540" s="398">
        <v>60</v>
      </c>
      <c r="X1540" s="606" t="s">
        <v>112</v>
      </c>
      <c r="Y1540" s="398"/>
      <c r="Z1540" s="398"/>
      <c r="AA1540" s="398"/>
      <c r="AB1540" s="470">
        <v>30</v>
      </c>
      <c r="AC1540" s="470">
        <v>60</v>
      </c>
      <c r="AD1540" s="470">
        <v>10</v>
      </c>
      <c r="AE1540" s="737" t="s">
        <v>896</v>
      </c>
      <c r="AF1540" s="738" t="s">
        <v>114</v>
      </c>
      <c r="AG1540" s="610">
        <v>0.22</v>
      </c>
      <c r="AH1540" s="610">
        <v>13803256.199999999</v>
      </c>
      <c r="AI1540" s="739">
        <v>0</v>
      </c>
      <c r="AJ1540" s="739">
        <v>0</v>
      </c>
      <c r="AK1540" s="740"/>
      <c r="AL1540" s="741"/>
      <c r="AM1540" s="741"/>
      <c r="AN1540" s="395" t="s">
        <v>115</v>
      </c>
      <c r="AO1540" s="606"/>
      <c r="AP1540" s="606"/>
      <c r="AQ1540" s="606"/>
      <c r="AR1540" s="606"/>
      <c r="AS1540" s="606" t="s">
        <v>5552</v>
      </c>
      <c r="AT1540" s="606"/>
      <c r="AU1540" s="606"/>
      <c r="AV1540" s="606"/>
      <c r="AW1540" s="606"/>
      <c r="AX1540" s="606"/>
      <c r="AY1540" s="606"/>
      <c r="AZ1540" s="395" t="s">
        <v>104</v>
      </c>
      <c r="BA1540" s="395" t="s">
        <v>104</v>
      </c>
      <c r="BB1540" s="254"/>
      <c r="BE1540" s="983">
        <v>1394</v>
      </c>
    </row>
    <row r="1541" spans="1:57" ht="12.95" customHeight="1">
      <c r="A1541" s="395" t="s">
        <v>1171</v>
      </c>
      <c r="B1541" s="260"/>
      <c r="C1541" s="110" t="s">
        <v>3836</v>
      </c>
      <c r="D1541" s="98">
        <v>210000065</v>
      </c>
      <c r="E1541" s="883" t="s">
        <v>8831</v>
      </c>
      <c r="F1541" s="883"/>
      <c r="G1541" s="260"/>
      <c r="H1541" s="260"/>
      <c r="I1541" s="606" t="s">
        <v>5548</v>
      </c>
      <c r="J1541" s="606" t="s">
        <v>5506</v>
      </c>
      <c r="K1541" s="606" t="s">
        <v>5549</v>
      </c>
      <c r="L1541" s="27" t="s">
        <v>149</v>
      </c>
      <c r="M1541" s="504"/>
      <c r="N1541" s="470" t="s">
        <v>120</v>
      </c>
      <c r="O1541" s="131" t="s">
        <v>83</v>
      </c>
      <c r="P1541" s="398" t="s">
        <v>106</v>
      </c>
      <c r="Q1541" s="606" t="s">
        <v>107</v>
      </c>
      <c r="R1541" s="398" t="s">
        <v>2134</v>
      </c>
      <c r="S1541" s="470" t="s">
        <v>109</v>
      </c>
      <c r="T1541" s="398" t="s">
        <v>106</v>
      </c>
      <c r="U1541" s="606" t="s">
        <v>121</v>
      </c>
      <c r="V1541" s="606" t="s">
        <v>111</v>
      </c>
      <c r="W1541" s="398">
        <v>60</v>
      </c>
      <c r="X1541" s="606" t="s">
        <v>112</v>
      </c>
      <c r="Y1541" s="398"/>
      <c r="Z1541" s="398"/>
      <c r="AA1541" s="398"/>
      <c r="AB1541" s="470">
        <v>30</v>
      </c>
      <c r="AC1541" s="470">
        <v>60</v>
      </c>
      <c r="AD1541" s="470">
        <v>10</v>
      </c>
      <c r="AE1541" s="737" t="s">
        <v>896</v>
      </c>
      <c r="AF1541" s="738" t="s">
        <v>114</v>
      </c>
      <c r="AG1541" s="610">
        <v>0.22</v>
      </c>
      <c r="AH1541" s="610">
        <v>13803256.199999999</v>
      </c>
      <c r="AI1541" s="739">
        <v>3036716.3640000001</v>
      </c>
      <c r="AJ1541" s="739">
        <v>3401122.3276800006</v>
      </c>
      <c r="AK1541" s="740"/>
      <c r="AL1541" s="741"/>
      <c r="AM1541" s="741"/>
      <c r="AN1541" s="395" t="s">
        <v>115</v>
      </c>
      <c r="AO1541" s="606"/>
      <c r="AP1541" s="606"/>
      <c r="AQ1541" s="606"/>
      <c r="AR1541" s="606"/>
      <c r="AS1541" s="606" t="s">
        <v>5552</v>
      </c>
      <c r="AT1541" s="606"/>
      <c r="AU1541" s="606"/>
      <c r="AV1541" s="606"/>
      <c r="AW1541" s="606"/>
      <c r="AX1541" s="606"/>
      <c r="AY1541" s="606"/>
      <c r="AZ1541" s="395" t="s">
        <v>104</v>
      </c>
      <c r="BA1541" s="297"/>
      <c r="BB1541" s="201"/>
      <c r="BC1541" s="201"/>
      <c r="BD1541" s="1159"/>
      <c r="BE1541" s="983">
        <v>1395</v>
      </c>
    </row>
    <row r="1542" spans="1:57" ht="12.95" customHeight="1">
      <c r="A1542" s="395" t="s">
        <v>1171</v>
      </c>
      <c r="B1542" s="524"/>
      <c r="C1542" s="110" t="s">
        <v>3836</v>
      </c>
      <c r="D1542" s="98">
        <v>210000067</v>
      </c>
      <c r="E1542" s="883" t="s">
        <v>5553</v>
      </c>
      <c r="F1542" s="883"/>
      <c r="G1542" s="524"/>
      <c r="H1542" s="524"/>
      <c r="I1542" s="606" t="s">
        <v>5548</v>
      </c>
      <c r="J1542" s="606" t="s">
        <v>5506</v>
      </c>
      <c r="K1542" s="606" t="s">
        <v>5549</v>
      </c>
      <c r="L1542" s="470" t="s">
        <v>402</v>
      </c>
      <c r="M1542" s="504"/>
      <c r="N1542" s="470" t="s">
        <v>120</v>
      </c>
      <c r="O1542" s="131" t="s">
        <v>83</v>
      </c>
      <c r="P1542" s="398" t="s">
        <v>106</v>
      </c>
      <c r="Q1542" s="606" t="s">
        <v>107</v>
      </c>
      <c r="R1542" s="398" t="s">
        <v>2134</v>
      </c>
      <c r="S1542" s="470" t="s">
        <v>109</v>
      </c>
      <c r="T1542" s="398" t="s">
        <v>106</v>
      </c>
      <c r="U1542" s="606" t="s">
        <v>121</v>
      </c>
      <c r="V1542" s="606" t="s">
        <v>111</v>
      </c>
      <c r="W1542" s="398">
        <v>60</v>
      </c>
      <c r="X1542" s="606" t="s">
        <v>112</v>
      </c>
      <c r="Y1542" s="398"/>
      <c r="Z1542" s="398"/>
      <c r="AA1542" s="398"/>
      <c r="AB1542" s="470">
        <v>30</v>
      </c>
      <c r="AC1542" s="470">
        <v>60</v>
      </c>
      <c r="AD1542" s="470">
        <v>10</v>
      </c>
      <c r="AE1542" s="737" t="s">
        <v>896</v>
      </c>
      <c r="AF1542" s="738" t="s">
        <v>114</v>
      </c>
      <c r="AG1542" s="610">
        <v>0.25</v>
      </c>
      <c r="AH1542" s="610">
        <v>1853199.34</v>
      </c>
      <c r="AI1542" s="739">
        <v>0</v>
      </c>
      <c r="AJ1542" s="739">
        <f>AI1542*1.12</f>
        <v>0</v>
      </c>
      <c r="AK1542" s="740"/>
      <c r="AL1542" s="741"/>
      <c r="AM1542" s="741"/>
      <c r="AN1542" s="395" t="s">
        <v>115</v>
      </c>
      <c r="AO1542" s="606"/>
      <c r="AP1542" s="606"/>
      <c r="AQ1542" s="606"/>
      <c r="AR1542" s="606"/>
      <c r="AS1542" s="606" t="s">
        <v>5554</v>
      </c>
      <c r="AT1542" s="606"/>
      <c r="AU1542" s="606"/>
      <c r="AV1542" s="606"/>
      <c r="AW1542" s="606"/>
      <c r="AX1542" s="606"/>
      <c r="AY1542" s="606"/>
      <c r="AZ1542" s="395" t="s">
        <v>104</v>
      </c>
      <c r="BA1542" s="395" t="s">
        <v>104</v>
      </c>
      <c r="BE1542" s="983">
        <v>1396</v>
      </c>
    </row>
    <row r="1543" spans="1:57" ht="12.95" customHeight="1">
      <c r="A1543" s="395" t="s">
        <v>1171</v>
      </c>
      <c r="B1543" s="260"/>
      <c r="C1543" s="110" t="s">
        <v>3836</v>
      </c>
      <c r="D1543" s="98">
        <v>210000067</v>
      </c>
      <c r="E1543" s="883" t="s">
        <v>8832</v>
      </c>
      <c r="F1543" s="883"/>
      <c r="G1543" s="260"/>
      <c r="H1543" s="260"/>
      <c r="I1543" s="606" t="s">
        <v>5548</v>
      </c>
      <c r="J1543" s="606" t="s">
        <v>5506</v>
      </c>
      <c r="K1543" s="606" t="s">
        <v>5549</v>
      </c>
      <c r="L1543" s="27" t="s">
        <v>149</v>
      </c>
      <c r="M1543" s="504"/>
      <c r="N1543" s="470" t="s">
        <v>120</v>
      </c>
      <c r="O1543" s="131" t="s">
        <v>83</v>
      </c>
      <c r="P1543" s="398" t="s">
        <v>106</v>
      </c>
      <c r="Q1543" s="606" t="s">
        <v>107</v>
      </c>
      <c r="R1543" s="398" t="s">
        <v>2134</v>
      </c>
      <c r="S1543" s="470" t="s">
        <v>109</v>
      </c>
      <c r="T1543" s="398" t="s">
        <v>106</v>
      </c>
      <c r="U1543" s="606" t="s">
        <v>121</v>
      </c>
      <c r="V1543" s="606" t="s">
        <v>111</v>
      </c>
      <c r="W1543" s="398">
        <v>60</v>
      </c>
      <c r="X1543" s="606" t="s">
        <v>112</v>
      </c>
      <c r="Y1543" s="398"/>
      <c r="Z1543" s="398"/>
      <c r="AA1543" s="398"/>
      <c r="AB1543" s="470">
        <v>30</v>
      </c>
      <c r="AC1543" s="470">
        <v>60</v>
      </c>
      <c r="AD1543" s="470">
        <v>10</v>
      </c>
      <c r="AE1543" s="737" t="s">
        <v>896</v>
      </c>
      <c r="AF1543" s="738" t="s">
        <v>114</v>
      </c>
      <c r="AG1543" s="610">
        <v>0.25</v>
      </c>
      <c r="AH1543" s="610">
        <v>1853199.34</v>
      </c>
      <c r="AI1543" s="739">
        <v>463299.83500000002</v>
      </c>
      <c r="AJ1543" s="739">
        <v>518895.81520000007</v>
      </c>
      <c r="AK1543" s="740"/>
      <c r="AL1543" s="741"/>
      <c r="AM1543" s="741"/>
      <c r="AN1543" s="395" t="s">
        <v>115</v>
      </c>
      <c r="AO1543" s="606"/>
      <c r="AP1543" s="606"/>
      <c r="AQ1543" s="606"/>
      <c r="AR1543" s="606"/>
      <c r="AS1543" s="606" t="s">
        <v>5554</v>
      </c>
      <c r="AT1543" s="606"/>
      <c r="AU1543" s="606"/>
      <c r="AV1543" s="606"/>
      <c r="AW1543" s="606"/>
      <c r="AX1543" s="606"/>
      <c r="AY1543" s="606"/>
      <c r="AZ1543" s="395" t="s">
        <v>104</v>
      </c>
      <c r="BA1543" s="297"/>
      <c r="BB1543" s="201"/>
      <c r="BC1543" s="201"/>
      <c r="BD1543" s="1159"/>
      <c r="BE1543" s="983">
        <v>1397</v>
      </c>
    </row>
    <row r="1544" spans="1:57" ht="12.95" customHeight="1">
      <c r="A1544" s="395" t="s">
        <v>1171</v>
      </c>
      <c r="B1544" s="524"/>
      <c r="C1544" s="110" t="s">
        <v>3836</v>
      </c>
      <c r="D1544" s="98">
        <v>210014110</v>
      </c>
      <c r="E1544" s="883" t="s">
        <v>5555</v>
      </c>
      <c r="F1544" s="883"/>
      <c r="G1544" s="524"/>
      <c r="H1544" s="524"/>
      <c r="I1544" s="606" t="s">
        <v>5548</v>
      </c>
      <c r="J1544" s="606" t="s">
        <v>5506</v>
      </c>
      <c r="K1544" s="606" t="s">
        <v>5549</v>
      </c>
      <c r="L1544" s="470" t="s">
        <v>402</v>
      </c>
      <c r="M1544" s="504"/>
      <c r="N1544" s="470" t="s">
        <v>120</v>
      </c>
      <c r="O1544" s="131" t="s">
        <v>83</v>
      </c>
      <c r="P1544" s="398" t="s">
        <v>106</v>
      </c>
      <c r="Q1544" s="606" t="s">
        <v>107</v>
      </c>
      <c r="R1544" s="398" t="s">
        <v>2134</v>
      </c>
      <c r="S1544" s="470" t="s">
        <v>109</v>
      </c>
      <c r="T1544" s="398" t="s">
        <v>106</v>
      </c>
      <c r="U1544" s="606" t="s">
        <v>121</v>
      </c>
      <c r="V1544" s="606" t="s">
        <v>111</v>
      </c>
      <c r="W1544" s="398">
        <v>60</v>
      </c>
      <c r="X1544" s="606" t="s">
        <v>112</v>
      </c>
      <c r="Y1544" s="398"/>
      <c r="Z1544" s="398"/>
      <c r="AA1544" s="398"/>
      <c r="AB1544" s="470">
        <v>30</v>
      </c>
      <c r="AC1544" s="470">
        <v>60</v>
      </c>
      <c r="AD1544" s="470">
        <v>10</v>
      </c>
      <c r="AE1544" s="737" t="s">
        <v>425</v>
      </c>
      <c r="AF1544" s="738" t="s">
        <v>114</v>
      </c>
      <c r="AG1544" s="610">
        <v>679.9</v>
      </c>
      <c r="AH1544" s="610">
        <v>2183.34</v>
      </c>
      <c r="AI1544" s="739">
        <v>0</v>
      </c>
      <c r="AJ1544" s="739">
        <f>AI1544*1.12</f>
        <v>0</v>
      </c>
      <c r="AK1544" s="740"/>
      <c r="AL1544" s="741"/>
      <c r="AM1544" s="741"/>
      <c r="AN1544" s="395" t="s">
        <v>115</v>
      </c>
      <c r="AO1544" s="606"/>
      <c r="AP1544" s="606"/>
      <c r="AQ1544" s="606"/>
      <c r="AR1544" s="606"/>
      <c r="AS1544" s="606" t="s">
        <v>5556</v>
      </c>
      <c r="AT1544" s="606"/>
      <c r="AU1544" s="606"/>
      <c r="AV1544" s="606"/>
      <c r="AW1544" s="606"/>
      <c r="AX1544" s="606"/>
      <c r="AY1544" s="606"/>
      <c r="AZ1544" s="395" t="s">
        <v>104</v>
      </c>
      <c r="BA1544" s="395" t="s">
        <v>104</v>
      </c>
      <c r="BE1544" s="983">
        <v>1398</v>
      </c>
    </row>
    <row r="1545" spans="1:57" ht="12.95" customHeight="1">
      <c r="A1545" s="395" t="s">
        <v>1171</v>
      </c>
      <c r="B1545" s="260"/>
      <c r="C1545" s="110" t="s">
        <v>3836</v>
      </c>
      <c r="D1545" s="98">
        <v>210014110</v>
      </c>
      <c r="E1545" s="883" t="s">
        <v>8833</v>
      </c>
      <c r="F1545" s="883"/>
      <c r="G1545" s="260"/>
      <c r="H1545" s="260"/>
      <c r="I1545" s="606" t="s">
        <v>5548</v>
      </c>
      <c r="J1545" s="606" t="s">
        <v>5506</v>
      </c>
      <c r="K1545" s="606" t="s">
        <v>5549</v>
      </c>
      <c r="L1545" s="27" t="s">
        <v>149</v>
      </c>
      <c r="M1545" s="504"/>
      <c r="N1545" s="470" t="s">
        <v>120</v>
      </c>
      <c r="O1545" s="131" t="s">
        <v>83</v>
      </c>
      <c r="P1545" s="398" t="s">
        <v>106</v>
      </c>
      <c r="Q1545" s="606" t="s">
        <v>107</v>
      </c>
      <c r="R1545" s="398" t="s">
        <v>2134</v>
      </c>
      <c r="S1545" s="470" t="s">
        <v>109</v>
      </c>
      <c r="T1545" s="398" t="s">
        <v>106</v>
      </c>
      <c r="U1545" s="606" t="s">
        <v>121</v>
      </c>
      <c r="V1545" s="606" t="s">
        <v>111</v>
      </c>
      <c r="W1545" s="398">
        <v>60</v>
      </c>
      <c r="X1545" s="606" t="s">
        <v>112</v>
      </c>
      <c r="Y1545" s="398"/>
      <c r="Z1545" s="398"/>
      <c r="AA1545" s="398"/>
      <c r="AB1545" s="470">
        <v>30</v>
      </c>
      <c r="AC1545" s="470">
        <v>60</v>
      </c>
      <c r="AD1545" s="470">
        <v>10</v>
      </c>
      <c r="AE1545" s="737" t="s">
        <v>425</v>
      </c>
      <c r="AF1545" s="738" t="s">
        <v>114</v>
      </c>
      <c r="AG1545" s="610">
        <v>679.9</v>
      </c>
      <c r="AH1545" s="610">
        <v>2183.34</v>
      </c>
      <c r="AI1545" s="739">
        <v>1484452.8660000002</v>
      </c>
      <c r="AJ1545" s="739">
        <v>1662587.2099200003</v>
      </c>
      <c r="AK1545" s="740"/>
      <c r="AL1545" s="741"/>
      <c r="AM1545" s="741"/>
      <c r="AN1545" s="395" t="s">
        <v>115</v>
      </c>
      <c r="AO1545" s="606"/>
      <c r="AP1545" s="606"/>
      <c r="AQ1545" s="606"/>
      <c r="AR1545" s="606"/>
      <c r="AS1545" s="606" t="s">
        <v>5556</v>
      </c>
      <c r="AT1545" s="606"/>
      <c r="AU1545" s="606"/>
      <c r="AV1545" s="606"/>
      <c r="AW1545" s="606"/>
      <c r="AX1545" s="606"/>
      <c r="AY1545" s="606"/>
      <c r="AZ1545" s="395" t="s">
        <v>104</v>
      </c>
      <c r="BA1545" s="297"/>
      <c r="BB1545" s="201"/>
      <c r="BC1545" s="201"/>
      <c r="BD1545" s="1159"/>
      <c r="BE1545" s="983">
        <v>1399</v>
      </c>
    </row>
    <row r="1546" spans="1:57" ht="12.95" customHeight="1">
      <c r="A1546" s="395" t="s">
        <v>1171</v>
      </c>
      <c r="B1546" s="524"/>
      <c r="C1546" s="110" t="s">
        <v>3836</v>
      </c>
      <c r="D1546" s="98">
        <v>210014245</v>
      </c>
      <c r="E1546" s="883" t="s">
        <v>5557</v>
      </c>
      <c r="F1546" s="883"/>
      <c r="G1546" s="524"/>
      <c r="H1546" s="524"/>
      <c r="I1546" s="606" t="s">
        <v>5548</v>
      </c>
      <c r="J1546" s="606" t="s">
        <v>5506</v>
      </c>
      <c r="K1546" s="606" t="s">
        <v>5549</v>
      </c>
      <c r="L1546" s="470" t="s">
        <v>402</v>
      </c>
      <c r="M1546" s="504"/>
      <c r="N1546" s="470" t="s">
        <v>120</v>
      </c>
      <c r="O1546" s="131" t="s">
        <v>83</v>
      </c>
      <c r="P1546" s="398" t="s">
        <v>106</v>
      </c>
      <c r="Q1546" s="606" t="s">
        <v>107</v>
      </c>
      <c r="R1546" s="398" t="s">
        <v>2134</v>
      </c>
      <c r="S1546" s="470" t="s">
        <v>109</v>
      </c>
      <c r="T1546" s="398" t="s">
        <v>106</v>
      </c>
      <c r="U1546" s="606" t="s">
        <v>121</v>
      </c>
      <c r="V1546" s="606" t="s">
        <v>111</v>
      </c>
      <c r="W1546" s="398">
        <v>60</v>
      </c>
      <c r="X1546" s="606" t="s">
        <v>112</v>
      </c>
      <c r="Y1546" s="398"/>
      <c r="Z1546" s="398"/>
      <c r="AA1546" s="398"/>
      <c r="AB1546" s="470">
        <v>30</v>
      </c>
      <c r="AC1546" s="470">
        <v>60</v>
      </c>
      <c r="AD1546" s="470">
        <v>10</v>
      </c>
      <c r="AE1546" s="737" t="s">
        <v>896</v>
      </c>
      <c r="AF1546" s="738" t="s">
        <v>114</v>
      </c>
      <c r="AG1546" s="610">
        <v>0.3</v>
      </c>
      <c r="AH1546" s="610">
        <v>3423394</v>
      </c>
      <c r="AI1546" s="739">
        <v>0</v>
      </c>
      <c r="AJ1546" s="739">
        <f>AI1546*1.12</f>
        <v>0</v>
      </c>
      <c r="AK1546" s="740"/>
      <c r="AL1546" s="741"/>
      <c r="AM1546" s="741"/>
      <c r="AN1546" s="395" t="s">
        <v>115</v>
      </c>
      <c r="AO1546" s="606"/>
      <c r="AP1546" s="606"/>
      <c r="AQ1546" s="606"/>
      <c r="AR1546" s="606"/>
      <c r="AS1546" s="606" t="s">
        <v>5558</v>
      </c>
      <c r="AT1546" s="606"/>
      <c r="AU1546" s="606"/>
      <c r="AV1546" s="606"/>
      <c r="AW1546" s="606"/>
      <c r="AX1546" s="606"/>
      <c r="AY1546" s="606"/>
      <c r="AZ1546" s="395" t="s">
        <v>104</v>
      </c>
      <c r="BA1546" s="395" t="s">
        <v>104</v>
      </c>
      <c r="BE1546" s="983">
        <v>1400</v>
      </c>
    </row>
    <row r="1547" spans="1:57" ht="12.95" customHeight="1">
      <c r="A1547" s="395" t="s">
        <v>1171</v>
      </c>
      <c r="B1547" s="260"/>
      <c r="C1547" s="110" t="s">
        <v>3836</v>
      </c>
      <c r="D1547" s="98">
        <v>210014245</v>
      </c>
      <c r="E1547" s="883" t="s">
        <v>8834</v>
      </c>
      <c r="F1547" s="883"/>
      <c r="G1547" s="260"/>
      <c r="H1547" s="260"/>
      <c r="I1547" s="810" t="s">
        <v>5548</v>
      </c>
      <c r="J1547" s="606" t="s">
        <v>5506</v>
      </c>
      <c r="K1547" s="606" t="s">
        <v>5549</v>
      </c>
      <c r="L1547" s="27" t="s">
        <v>149</v>
      </c>
      <c r="M1547" s="504"/>
      <c r="N1547" s="470" t="s">
        <v>120</v>
      </c>
      <c r="O1547" s="131" t="s">
        <v>83</v>
      </c>
      <c r="P1547" s="398" t="s">
        <v>106</v>
      </c>
      <c r="Q1547" s="606" t="s">
        <v>107</v>
      </c>
      <c r="R1547" s="398" t="s">
        <v>2134</v>
      </c>
      <c r="S1547" s="470" t="s">
        <v>109</v>
      </c>
      <c r="T1547" s="398" t="s">
        <v>106</v>
      </c>
      <c r="U1547" s="606" t="s">
        <v>121</v>
      </c>
      <c r="V1547" s="606" t="s">
        <v>111</v>
      </c>
      <c r="W1547" s="398">
        <v>60</v>
      </c>
      <c r="X1547" s="606" t="s">
        <v>112</v>
      </c>
      <c r="Y1547" s="398"/>
      <c r="Z1547" s="398"/>
      <c r="AA1547" s="398"/>
      <c r="AB1547" s="470">
        <v>30</v>
      </c>
      <c r="AC1547" s="470">
        <v>60</v>
      </c>
      <c r="AD1547" s="470">
        <v>10</v>
      </c>
      <c r="AE1547" s="737" t="s">
        <v>896</v>
      </c>
      <c r="AF1547" s="738" t="s">
        <v>114</v>
      </c>
      <c r="AG1547" s="610">
        <v>0.3</v>
      </c>
      <c r="AH1547" s="610">
        <v>3423394</v>
      </c>
      <c r="AI1547" s="739">
        <v>1027018.2</v>
      </c>
      <c r="AJ1547" s="739">
        <v>1150260.3840000001</v>
      </c>
      <c r="AK1547" s="740"/>
      <c r="AL1547" s="741"/>
      <c r="AM1547" s="741"/>
      <c r="AN1547" s="395" t="s">
        <v>115</v>
      </c>
      <c r="AO1547" s="606"/>
      <c r="AP1547" s="606"/>
      <c r="AQ1547" s="606"/>
      <c r="AR1547" s="606"/>
      <c r="AS1547" s="606" t="s">
        <v>5558</v>
      </c>
      <c r="AT1547" s="606"/>
      <c r="AU1547" s="606"/>
      <c r="AV1547" s="606"/>
      <c r="AW1547" s="606"/>
      <c r="AX1547" s="606"/>
      <c r="AY1547" s="606"/>
      <c r="AZ1547" s="395" t="s">
        <v>104</v>
      </c>
      <c r="BA1547" s="297"/>
      <c r="BB1547" s="201"/>
      <c r="BC1547" s="201"/>
      <c r="BD1547" s="1159"/>
      <c r="BE1547" s="983">
        <v>1401</v>
      </c>
    </row>
    <row r="1548" spans="1:57" s="201" customFormat="1" ht="13.15" customHeight="1">
      <c r="A1548" s="395" t="s">
        <v>1171</v>
      </c>
      <c r="B1548" s="524"/>
      <c r="C1548" s="110" t="s">
        <v>3836</v>
      </c>
      <c r="D1548" s="98">
        <v>210014300</v>
      </c>
      <c r="E1548" s="883" t="s">
        <v>5559</v>
      </c>
      <c r="F1548" s="883"/>
      <c r="G1548" s="524"/>
      <c r="H1548" s="524"/>
      <c r="I1548" s="810" t="s">
        <v>5548</v>
      </c>
      <c r="J1548" s="606" t="s">
        <v>5506</v>
      </c>
      <c r="K1548" s="606" t="s">
        <v>5549</v>
      </c>
      <c r="L1548" s="470" t="s">
        <v>402</v>
      </c>
      <c r="M1548" s="504"/>
      <c r="N1548" s="470" t="s">
        <v>120</v>
      </c>
      <c r="O1548" s="131" t="s">
        <v>83</v>
      </c>
      <c r="P1548" s="398" t="s">
        <v>106</v>
      </c>
      <c r="Q1548" s="606" t="s">
        <v>107</v>
      </c>
      <c r="R1548" s="398" t="s">
        <v>2134</v>
      </c>
      <c r="S1548" s="470" t="s">
        <v>109</v>
      </c>
      <c r="T1548" s="398" t="s">
        <v>106</v>
      </c>
      <c r="U1548" s="606" t="s">
        <v>121</v>
      </c>
      <c r="V1548" s="606" t="s">
        <v>111</v>
      </c>
      <c r="W1548" s="398">
        <v>60</v>
      </c>
      <c r="X1548" s="606" t="s">
        <v>112</v>
      </c>
      <c r="Y1548" s="398"/>
      <c r="Z1548" s="398"/>
      <c r="AA1548" s="398"/>
      <c r="AB1548" s="470">
        <v>30</v>
      </c>
      <c r="AC1548" s="470">
        <v>60</v>
      </c>
      <c r="AD1548" s="470">
        <v>10</v>
      </c>
      <c r="AE1548" s="737" t="s">
        <v>896</v>
      </c>
      <c r="AF1548" s="738" t="s">
        <v>114</v>
      </c>
      <c r="AG1548" s="610">
        <v>0.3</v>
      </c>
      <c r="AH1548" s="610">
        <v>18774831.100000001</v>
      </c>
      <c r="AI1548" s="739">
        <v>0</v>
      </c>
      <c r="AJ1548" s="739">
        <f>AI1548*1.12</f>
        <v>0</v>
      </c>
      <c r="AK1548" s="740"/>
      <c r="AL1548" s="741"/>
      <c r="AM1548" s="741"/>
      <c r="AN1548" s="395" t="s">
        <v>115</v>
      </c>
      <c r="AO1548" s="606"/>
      <c r="AP1548" s="606"/>
      <c r="AQ1548" s="606"/>
      <c r="AR1548" s="606"/>
      <c r="AS1548" s="606" t="s">
        <v>5560</v>
      </c>
      <c r="AT1548" s="606"/>
      <c r="AU1548" s="606"/>
      <c r="AV1548" s="606"/>
      <c r="AW1548" s="606"/>
      <c r="AX1548" s="606"/>
      <c r="AY1548" s="606"/>
      <c r="AZ1548" s="395" t="s">
        <v>104</v>
      </c>
      <c r="BA1548" s="395" t="s">
        <v>104</v>
      </c>
      <c r="BB1548" s="1"/>
      <c r="BC1548" s="1"/>
      <c r="BD1548" s="1"/>
      <c r="BE1548" s="983">
        <v>1402</v>
      </c>
    </row>
    <row r="1549" spans="1:57" ht="12.95" customHeight="1">
      <c r="A1549" s="395" t="s">
        <v>1171</v>
      </c>
      <c r="B1549" s="260"/>
      <c r="C1549" s="110" t="s">
        <v>3836</v>
      </c>
      <c r="D1549" s="98">
        <v>210014300</v>
      </c>
      <c r="E1549" s="883" t="s">
        <v>8835</v>
      </c>
      <c r="F1549" s="883"/>
      <c r="G1549" s="260"/>
      <c r="H1549" s="260"/>
      <c r="I1549" s="810" t="s">
        <v>5548</v>
      </c>
      <c r="J1549" s="606" t="s">
        <v>5506</v>
      </c>
      <c r="K1549" s="606" t="s">
        <v>5549</v>
      </c>
      <c r="L1549" s="27" t="s">
        <v>149</v>
      </c>
      <c r="M1549" s="504"/>
      <c r="N1549" s="470" t="s">
        <v>120</v>
      </c>
      <c r="O1549" s="131" t="s">
        <v>83</v>
      </c>
      <c r="P1549" s="398" t="s">
        <v>106</v>
      </c>
      <c r="Q1549" s="606" t="s">
        <v>107</v>
      </c>
      <c r="R1549" s="398" t="s">
        <v>2134</v>
      </c>
      <c r="S1549" s="470" t="s">
        <v>109</v>
      </c>
      <c r="T1549" s="398" t="s">
        <v>106</v>
      </c>
      <c r="U1549" s="606" t="s">
        <v>121</v>
      </c>
      <c r="V1549" s="606" t="s">
        <v>111</v>
      </c>
      <c r="W1549" s="398">
        <v>60</v>
      </c>
      <c r="X1549" s="606" t="s">
        <v>112</v>
      </c>
      <c r="Y1549" s="398"/>
      <c r="Z1549" s="398"/>
      <c r="AA1549" s="398"/>
      <c r="AB1549" s="470">
        <v>30</v>
      </c>
      <c r="AC1549" s="470">
        <v>60</v>
      </c>
      <c r="AD1549" s="470">
        <v>10</v>
      </c>
      <c r="AE1549" s="737" t="s">
        <v>896</v>
      </c>
      <c r="AF1549" s="738" t="s">
        <v>114</v>
      </c>
      <c r="AG1549" s="610">
        <v>0.3</v>
      </c>
      <c r="AH1549" s="610">
        <v>18774831.100000001</v>
      </c>
      <c r="AI1549" s="739">
        <v>5632449.3300000001</v>
      </c>
      <c r="AJ1549" s="739">
        <v>6308343.2496000007</v>
      </c>
      <c r="AK1549" s="740"/>
      <c r="AL1549" s="741"/>
      <c r="AM1549" s="741"/>
      <c r="AN1549" s="395" t="s">
        <v>115</v>
      </c>
      <c r="AO1549" s="606"/>
      <c r="AP1549" s="606"/>
      <c r="AQ1549" s="606"/>
      <c r="AR1549" s="606"/>
      <c r="AS1549" s="606" t="s">
        <v>5560</v>
      </c>
      <c r="AT1549" s="606"/>
      <c r="AU1549" s="606"/>
      <c r="AV1549" s="606"/>
      <c r="AW1549" s="606"/>
      <c r="AX1549" s="606"/>
      <c r="AY1549" s="606"/>
      <c r="AZ1549" s="395" t="s">
        <v>104</v>
      </c>
      <c r="BA1549" s="297"/>
      <c r="BB1549" s="201"/>
      <c r="BC1549" s="201"/>
      <c r="BD1549" s="1159"/>
      <c r="BE1549" s="983">
        <v>1403</v>
      </c>
    </row>
    <row r="1550" spans="1:57" s="201" customFormat="1" ht="12.75" customHeight="1">
      <c r="A1550" s="395" t="s">
        <v>1171</v>
      </c>
      <c r="B1550" s="524"/>
      <c r="C1550" s="110" t="s">
        <v>3836</v>
      </c>
      <c r="D1550" s="98">
        <v>210025174</v>
      </c>
      <c r="E1550" s="883" t="s">
        <v>5561</v>
      </c>
      <c r="F1550" s="883"/>
      <c r="G1550" s="524"/>
      <c r="H1550" s="524"/>
      <c r="I1550" s="810" t="s">
        <v>5562</v>
      </c>
      <c r="J1550" s="606" t="s">
        <v>5506</v>
      </c>
      <c r="K1550" s="606" t="s">
        <v>5563</v>
      </c>
      <c r="L1550" s="470" t="s">
        <v>402</v>
      </c>
      <c r="M1550" s="504"/>
      <c r="N1550" s="470" t="s">
        <v>120</v>
      </c>
      <c r="O1550" s="131" t="s">
        <v>83</v>
      </c>
      <c r="P1550" s="398" t="s">
        <v>106</v>
      </c>
      <c r="Q1550" s="606" t="s">
        <v>107</v>
      </c>
      <c r="R1550" s="398" t="s">
        <v>2134</v>
      </c>
      <c r="S1550" s="470" t="s">
        <v>109</v>
      </c>
      <c r="T1550" s="398" t="s">
        <v>106</v>
      </c>
      <c r="U1550" s="606" t="s">
        <v>121</v>
      </c>
      <c r="V1550" s="606" t="s">
        <v>111</v>
      </c>
      <c r="W1550" s="398">
        <v>60</v>
      </c>
      <c r="X1550" s="606" t="s">
        <v>112</v>
      </c>
      <c r="Y1550" s="398"/>
      <c r="Z1550" s="398"/>
      <c r="AA1550" s="398"/>
      <c r="AB1550" s="470">
        <v>30</v>
      </c>
      <c r="AC1550" s="470">
        <v>60</v>
      </c>
      <c r="AD1550" s="470">
        <v>10</v>
      </c>
      <c r="AE1550" s="737" t="s">
        <v>896</v>
      </c>
      <c r="AF1550" s="738" t="s">
        <v>114</v>
      </c>
      <c r="AG1550" s="610">
        <v>0.1</v>
      </c>
      <c r="AH1550" s="610">
        <v>7310262.96</v>
      </c>
      <c r="AI1550" s="739">
        <v>0</v>
      </c>
      <c r="AJ1550" s="739">
        <v>0</v>
      </c>
      <c r="AK1550" s="740"/>
      <c r="AL1550" s="741"/>
      <c r="AM1550" s="741"/>
      <c r="AN1550" s="395" t="s">
        <v>115</v>
      </c>
      <c r="AO1550" s="606"/>
      <c r="AP1550" s="606"/>
      <c r="AQ1550" s="606"/>
      <c r="AR1550" s="606"/>
      <c r="AS1550" s="606" t="s">
        <v>5564</v>
      </c>
      <c r="AT1550" s="606"/>
      <c r="AU1550" s="606"/>
      <c r="AV1550" s="606"/>
      <c r="AW1550" s="606"/>
      <c r="AX1550" s="606"/>
      <c r="AY1550" s="606"/>
      <c r="AZ1550" s="395" t="s">
        <v>104</v>
      </c>
      <c r="BA1550" s="395" t="s">
        <v>104</v>
      </c>
      <c r="BB1550" s="1"/>
      <c r="BC1550" s="1"/>
      <c r="BD1550" s="1"/>
      <c r="BE1550" s="983">
        <v>1404</v>
      </c>
    </row>
    <row r="1551" spans="1:57" ht="12.95" customHeight="1">
      <c r="A1551" s="395" t="s">
        <v>1171</v>
      </c>
      <c r="B1551" s="260"/>
      <c r="C1551" s="110" t="s">
        <v>3836</v>
      </c>
      <c r="D1551" s="98">
        <v>210025174</v>
      </c>
      <c r="E1551" s="883" t="s">
        <v>8836</v>
      </c>
      <c r="F1551" s="883"/>
      <c r="G1551" s="260"/>
      <c r="H1551" s="260"/>
      <c r="I1551" s="606" t="s">
        <v>5562</v>
      </c>
      <c r="J1551" s="606" t="s">
        <v>5506</v>
      </c>
      <c r="K1551" s="606" t="s">
        <v>5563</v>
      </c>
      <c r="L1551" s="27" t="s">
        <v>149</v>
      </c>
      <c r="M1551" s="504"/>
      <c r="N1551" s="470" t="s">
        <v>120</v>
      </c>
      <c r="O1551" s="131" t="s">
        <v>83</v>
      </c>
      <c r="P1551" s="398" t="s">
        <v>106</v>
      </c>
      <c r="Q1551" s="606" t="s">
        <v>107</v>
      </c>
      <c r="R1551" s="398" t="s">
        <v>2134</v>
      </c>
      <c r="S1551" s="470" t="s">
        <v>109</v>
      </c>
      <c r="T1551" s="398" t="s">
        <v>106</v>
      </c>
      <c r="U1551" s="606" t="s">
        <v>121</v>
      </c>
      <c r="V1551" s="606" t="s">
        <v>111</v>
      </c>
      <c r="W1551" s="398">
        <v>60</v>
      </c>
      <c r="X1551" s="606" t="s">
        <v>112</v>
      </c>
      <c r="Y1551" s="398"/>
      <c r="Z1551" s="398"/>
      <c r="AA1551" s="398"/>
      <c r="AB1551" s="470">
        <v>30</v>
      </c>
      <c r="AC1551" s="470">
        <v>60</v>
      </c>
      <c r="AD1551" s="470">
        <v>10</v>
      </c>
      <c r="AE1551" s="737" t="s">
        <v>896</v>
      </c>
      <c r="AF1551" s="738" t="s">
        <v>114</v>
      </c>
      <c r="AG1551" s="610">
        <v>0.1</v>
      </c>
      <c r="AH1551" s="610">
        <v>7310262.96</v>
      </c>
      <c r="AI1551" s="739">
        <v>731026.29600000009</v>
      </c>
      <c r="AJ1551" s="739">
        <v>818749.45152000024</v>
      </c>
      <c r="AK1551" s="740"/>
      <c r="AL1551" s="741"/>
      <c r="AM1551" s="741"/>
      <c r="AN1551" s="395" t="s">
        <v>115</v>
      </c>
      <c r="AO1551" s="606"/>
      <c r="AP1551" s="606"/>
      <c r="AQ1551" s="606"/>
      <c r="AR1551" s="606"/>
      <c r="AS1551" s="606" t="s">
        <v>5564</v>
      </c>
      <c r="AT1551" s="606"/>
      <c r="AU1551" s="606"/>
      <c r="AV1551" s="606"/>
      <c r="AW1551" s="606"/>
      <c r="AX1551" s="606"/>
      <c r="AY1551" s="606"/>
      <c r="AZ1551" s="395" t="s">
        <v>104</v>
      </c>
      <c r="BA1551" s="297"/>
      <c r="BB1551" s="201"/>
      <c r="BC1551" s="201"/>
      <c r="BD1551" s="1159"/>
      <c r="BE1551" s="983">
        <v>1405</v>
      </c>
    </row>
    <row r="1552" spans="1:57" s="201" customFormat="1" ht="13.15" customHeight="1">
      <c r="A1552" s="395" t="s">
        <v>1171</v>
      </c>
      <c r="B1552" s="524"/>
      <c r="C1552" s="110" t="s">
        <v>3836</v>
      </c>
      <c r="D1552" s="98">
        <v>210035481</v>
      </c>
      <c r="E1552" s="883" t="s">
        <v>5565</v>
      </c>
      <c r="F1552" s="883"/>
      <c r="G1552" s="524"/>
      <c r="H1552" s="524"/>
      <c r="I1552" s="606" t="s">
        <v>5566</v>
      </c>
      <c r="J1552" s="606" t="s">
        <v>5506</v>
      </c>
      <c r="K1552" s="606" t="s">
        <v>5567</v>
      </c>
      <c r="L1552" s="470" t="s">
        <v>402</v>
      </c>
      <c r="M1552" s="504"/>
      <c r="N1552" s="470" t="s">
        <v>120</v>
      </c>
      <c r="O1552" s="131" t="s">
        <v>83</v>
      </c>
      <c r="P1552" s="398" t="s">
        <v>106</v>
      </c>
      <c r="Q1552" s="606" t="s">
        <v>107</v>
      </c>
      <c r="R1552" s="398" t="s">
        <v>2134</v>
      </c>
      <c r="S1552" s="470" t="s">
        <v>109</v>
      </c>
      <c r="T1552" s="398" t="s">
        <v>106</v>
      </c>
      <c r="U1552" s="606" t="s">
        <v>121</v>
      </c>
      <c r="V1552" s="606" t="s">
        <v>111</v>
      </c>
      <c r="W1552" s="398">
        <v>60</v>
      </c>
      <c r="X1552" s="606" t="s">
        <v>112</v>
      </c>
      <c r="Y1552" s="398"/>
      <c r="Z1552" s="398"/>
      <c r="AA1552" s="398"/>
      <c r="AB1552" s="470">
        <v>30</v>
      </c>
      <c r="AC1552" s="470">
        <v>60</v>
      </c>
      <c r="AD1552" s="470">
        <v>10</v>
      </c>
      <c r="AE1552" s="737" t="s">
        <v>896</v>
      </c>
      <c r="AF1552" s="738" t="s">
        <v>114</v>
      </c>
      <c r="AG1552" s="610">
        <v>0.2</v>
      </c>
      <c r="AH1552" s="610">
        <v>1509092.55</v>
      </c>
      <c r="AI1552" s="739">
        <v>0</v>
      </c>
      <c r="AJ1552" s="739">
        <f>AI1552*1.12</f>
        <v>0</v>
      </c>
      <c r="AK1552" s="740"/>
      <c r="AL1552" s="741"/>
      <c r="AM1552" s="741"/>
      <c r="AN1552" s="395" t="s">
        <v>115</v>
      </c>
      <c r="AO1552" s="606"/>
      <c r="AP1552" s="606"/>
      <c r="AQ1552" s="606"/>
      <c r="AR1552" s="606"/>
      <c r="AS1552" s="606" t="s">
        <v>5568</v>
      </c>
      <c r="AT1552" s="606"/>
      <c r="AU1552" s="606"/>
      <c r="AV1552" s="606"/>
      <c r="AW1552" s="606"/>
      <c r="AX1552" s="606"/>
      <c r="AY1552" s="606"/>
      <c r="AZ1552" s="395" t="s">
        <v>104</v>
      </c>
      <c r="BA1552" s="395" t="s">
        <v>104</v>
      </c>
      <c r="BB1552" s="1"/>
      <c r="BC1552" s="1"/>
      <c r="BD1552" s="1"/>
      <c r="BE1552" s="983">
        <v>1406</v>
      </c>
    </row>
    <row r="1553" spans="1:57" ht="12.95" customHeight="1">
      <c r="A1553" s="395" t="s">
        <v>1171</v>
      </c>
      <c r="B1553" s="260"/>
      <c r="C1553" s="110" t="s">
        <v>3836</v>
      </c>
      <c r="D1553" s="98">
        <v>210035481</v>
      </c>
      <c r="E1553" s="883" t="s">
        <v>8837</v>
      </c>
      <c r="F1553" s="883"/>
      <c r="G1553" s="260"/>
      <c r="H1553" s="260"/>
      <c r="I1553" s="606" t="s">
        <v>5566</v>
      </c>
      <c r="J1553" s="606" t="s">
        <v>5506</v>
      </c>
      <c r="K1553" s="606" t="s">
        <v>5567</v>
      </c>
      <c r="L1553" s="27" t="s">
        <v>149</v>
      </c>
      <c r="M1553" s="504"/>
      <c r="N1553" s="470" t="s">
        <v>120</v>
      </c>
      <c r="O1553" s="131" t="s">
        <v>83</v>
      </c>
      <c r="P1553" s="398" t="s">
        <v>106</v>
      </c>
      <c r="Q1553" s="606" t="s">
        <v>107</v>
      </c>
      <c r="R1553" s="398" t="s">
        <v>2134</v>
      </c>
      <c r="S1553" s="470" t="s">
        <v>109</v>
      </c>
      <c r="T1553" s="398" t="s">
        <v>106</v>
      </c>
      <c r="U1553" s="606" t="s">
        <v>121</v>
      </c>
      <c r="V1553" s="606" t="s">
        <v>111</v>
      </c>
      <c r="W1553" s="398">
        <v>60</v>
      </c>
      <c r="X1553" s="606" t="s">
        <v>112</v>
      </c>
      <c r="Y1553" s="398"/>
      <c r="Z1553" s="398"/>
      <c r="AA1553" s="398"/>
      <c r="AB1553" s="470">
        <v>30</v>
      </c>
      <c r="AC1553" s="470">
        <v>60</v>
      </c>
      <c r="AD1553" s="470">
        <v>10</v>
      </c>
      <c r="AE1553" s="737" t="s">
        <v>896</v>
      </c>
      <c r="AF1553" s="738" t="s">
        <v>114</v>
      </c>
      <c r="AG1553" s="610">
        <v>0.2</v>
      </c>
      <c r="AH1553" s="610">
        <v>1509092.55</v>
      </c>
      <c r="AI1553" s="739">
        <v>301818.51</v>
      </c>
      <c r="AJ1553" s="739">
        <v>338036.73120000004</v>
      </c>
      <c r="AK1553" s="740"/>
      <c r="AL1553" s="741"/>
      <c r="AM1553" s="741"/>
      <c r="AN1553" s="395" t="s">
        <v>115</v>
      </c>
      <c r="AO1553" s="606"/>
      <c r="AP1553" s="606"/>
      <c r="AQ1553" s="606"/>
      <c r="AR1553" s="606"/>
      <c r="AS1553" s="606" t="s">
        <v>5568</v>
      </c>
      <c r="AT1553" s="606"/>
      <c r="AU1553" s="606"/>
      <c r="AV1553" s="606"/>
      <c r="AW1553" s="606"/>
      <c r="AX1553" s="606"/>
      <c r="AY1553" s="606"/>
      <c r="AZ1553" s="395" t="s">
        <v>104</v>
      </c>
      <c r="BA1553" s="297"/>
      <c r="BB1553" s="201"/>
      <c r="BC1553" s="201"/>
      <c r="BD1553" s="1159"/>
      <c r="BE1553" s="983">
        <v>1407</v>
      </c>
    </row>
    <row r="1554" spans="1:57" s="201" customFormat="1" ht="13.15" customHeight="1">
      <c r="A1554" s="395" t="s">
        <v>1171</v>
      </c>
      <c r="B1554" s="524"/>
      <c r="C1554" s="110" t="s">
        <v>3836</v>
      </c>
      <c r="D1554" s="98">
        <v>210036267</v>
      </c>
      <c r="E1554" s="883" t="s">
        <v>5569</v>
      </c>
      <c r="F1554" s="883"/>
      <c r="G1554" s="524"/>
      <c r="H1554" s="524"/>
      <c r="I1554" s="606" t="s">
        <v>5570</v>
      </c>
      <c r="J1554" s="606" t="s">
        <v>5506</v>
      </c>
      <c r="K1554" s="606" t="s">
        <v>5571</v>
      </c>
      <c r="L1554" s="470" t="s">
        <v>402</v>
      </c>
      <c r="M1554" s="504"/>
      <c r="N1554" s="470" t="s">
        <v>120</v>
      </c>
      <c r="O1554" s="131" t="s">
        <v>83</v>
      </c>
      <c r="P1554" s="398" t="s">
        <v>106</v>
      </c>
      <c r="Q1554" s="606" t="s">
        <v>107</v>
      </c>
      <c r="R1554" s="398" t="s">
        <v>2134</v>
      </c>
      <c r="S1554" s="470" t="s">
        <v>109</v>
      </c>
      <c r="T1554" s="398" t="s">
        <v>106</v>
      </c>
      <c r="U1554" s="606" t="s">
        <v>121</v>
      </c>
      <c r="V1554" s="606" t="s">
        <v>111</v>
      </c>
      <c r="W1554" s="398">
        <v>60</v>
      </c>
      <c r="X1554" s="606" t="s">
        <v>112</v>
      </c>
      <c r="Y1554" s="398"/>
      <c r="Z1554" s="398"/>
      <c r="AA1554" s="398"/>
      <c r="AB1554" s="470">
        <v>30</v>
      </c>
      <c r="AC1554" s="470">
        <v>60</v>
      </c>
      <c r="AD1554" s="470">
        <v>10</v>
      </c>
      <c r="AE1554" s="737" t="s">
        <v>896</v>
      </c>
      <c r="AF1554" s="738" t="s">
        <v>114</v>
      </c>
      <c r="AG1554" s="610">
        <v>0.15</v>
      </c>
      <c r="AH1554" s="610">
        <v>49506282.700000003</v>
      </c>
      <c r="AI1554" s="39">
        <v>0</v>
      </c>
      <c r="AJ1554" s="34">
        <f>AI1554*1.12</f>
        <v>0</v>
      </c>
      <c r="AK1554" s="740"/>
      <c r="AL1554" s="741"/>
      <c r="AM1554" s="741"/>
      <c r="AN1554" s="395" t="s">
        <v>115</v>
      </c>
      <c r="AO1554" s="606"/>
      <c r="AP1554" s="606"/>
      <c r="AQ1554" s="606"/>
      <c r="AR1554" s="606"/>
      <c r="AS1554" s="606" t="s">
        <v>5572</v>
      </c>
      <c r="AT1554" s="606"/>
      <c r="AU1554" s="606"/>
      <c r="AV1554" s="606"/>
      <c r="AW1554" s="606"/>
      <c r="AX1554" s="606"/>
      <c r="AY1554" s="606"/>
      <c r="AZ1554" s="395" t="s">
        <v>104</v>
      </c>
      <c r="BA1554" s="395" t="s">
        <v>104</v>
      </c>
      <c r="BB1554" s="1"/>
      <c r="BC1554" s="1"/>
      <c r="BD1554" s="1"/>
      <c r="BE1554" s="983">
        <v>1408</v>
      </c>
    </row>
    <row r="1555" spans="1:57" ht="12.95" customHeight="1">
      <c r="A1555" s="24" t="s">
        <v>1171</v>
      </c>
      <c r="B1555" s="260"/>
      <c r="C1555" s="260" t="s">
        <v>3828</v>
      </c>
      <c r="D1555" s="110">
        <v>210036267</v>
      </c>
      <c r="E1555" s="26" t="s">
        <v>7667</v>
      </c>
      <c r="F1555" s="26"/>
      <c r="G1555" s="26"/>
      <c r="H1555" s="260"/>
      <c r="I1555" s="26" t="s">
        <v>5570</v>
      </c>
      <c r="J1555" s="26" t="s">
        <v>5506</v>
      </c>
      <c r="K1555" s="26" t="s">
        <v>5571</v>
      </c>
      <c r="L1555" s="96" t="s">
        <v>149</v>
      </c>
      <c r="M1555" s="28"/>
      <c r="N1555" s="26" t="s">
        <v>120</v>
      </c>
      <c r="O1555" s="72" t="s">
        <v>83</v>
      </c>
      <c r="P1555" s="28" t="s">
        <v>106</v>
      </c>
      <c r="Q1555" s="26" t="s">
        <v>107</v>
      </c>
      <c r="R1555" s="28" t="s">
        <v>2134</v>
      </c>
      <c r="S1555" s="26" t="s">
        <v>109</v>
      </c>
      <c r="T1555" s="28" t="s">
        <v>106</v>
      </c>
      <c r="U1555" s="26" t="s">
        <v>121</v>
      </c>
      <c r="V1555" s="26" t="s">
        <v>111</v>
      </c>
      <c r="W1555" s="28">
        <v>60</v>
      </c>
      <c r="X1555" s="26" t="s">
        <v>112</v>
      </c>
      <c r="Y1555" s="28"/>
      <c r="Z1555" s="28"/>
      <c r="AA1555" s="28"/>
      <c r="AB1555" s="398">
        <v>30</v>
      </c>
      <c r="AC1555" s="606">
        <v>60</v>
      </c>
      <c r="AD1555" s="606">
        <v>10</v>
      </c>
      <c r="AE1555" s="31" t="s">
        <v>896</v>
      </c>
      <c r="AF1555" s="26" t="s">
        <v>114</v>
      </c>
      <c r="AG1555" s="31">
        <v>0.3</v>
      </c>
      <c r="AH1555" s="39">
        <v>49506282.700000003</v>
      </c>
      <c r="AI1555" s="741">
        <f>AG1555*AH1555</f>
        <v>14851884.810000001</v>
      </c>
      <c r="AJ1555" s="741">
        <f>AI1555*1.12</f>
        <v>16634110.987200001</v>
      </c>
      <c r="AK1555" s="740"/>
      <c r="AL1555" s="741"/>
      <c r="AM1555" s="741"/>
      <c r="AN1555" s="24" t="s">
        <v>115</v>
      </c>
      <c r="AO1555" s="26"/>
      <c r="AP1555" s="26"/>
      <c r="AQ1555" s="26"/>
      <c r="AR1555" s="26"/>
      <c r="AS1555" s="26" t="s">
        <v>5572</v>
      </c>
      <c r="AT1555" s="26"/>
      <c r="AU1555" s="26"/>
      <c r="AV1555" s="26"/>
      <c r="AW1555" s="26"/>
      <c r="AX1555" s="26"/>
      <c r="AY1555" s="26"/>
      <c r="AZ1555" s="24" t="s">
        <v>104</v>
      </c>
      <c r="BA1555" s="24"/>
      <c r="BB1555" s="311"/>
      <c r="BC1555" s="201"/>
      <c r="BD1555" s="209"/>
      <c r="BE1555" s="983">
        <v>1409</v>
      </c>
    </row>
    <row r="1556" spans="1:57" s="201" customFormat="1" ht="13.15" customHeight="1">
      <c r="A1556" s="395" t="s">
        <v>1171</v>
      </c>
      <c r="B1556" s="524"/>
      <c r="C1556" s="110" t="s">
        <v>3836</v>
      </c>
      <c r="D1556" s="98">
        <v>210011873</v>
      </c>
      <c r="E1556" s="883" t="s">
        <v>5573</v>
      </c>
      <c r="F1556" s="883"/>
      <c r="G1556" s="524"/>
      <c r="H1556" s="524"/>
      <c r="I1556" s="606" t="s">
        <v>5574</v>
      </c>
      <c r="J1556" s="606" t="s">
        <v>5506</v>
      </c>
      <c r="K1556" s="606" t="s">
        <v>5575</v>
      </c>
      <c r="L1556" s="470" t="s">
        <v>402</v>
      </c>
      <c r="M1556" s="504"/>
      <c r="N1556" s="470" t="s">
        <v>120</v>
      </c>
      <c r="O1556" s="131" t="s">
        <v>83</v>
      </c>
      <c r="P1556" s="398" t="s">
        <v>106</v>
      </c>
      <c r="Q1556" s="606" t="s">
        <v>107</v>
      </c>
      <c r="R1556" s="398" t="s">
        <v>2134</v>
      </c>
      <c r="S1556" s="470" t="s">
        <v>109</v>
      </c>
      <c r="T1556" s="398" t="s">
        <v>106</v>
      </c>
      <c r="U1556" s="606" t="s">
        <v>121</v>
      </c>
      <c r="V1556" s="606" t="s">
        <v>111</v>
      </c>
      <c r="W1556" s="398">
        <v>60</v>
      </c>
      <c r="X1556" s="606" t="s">
        <v>112</v>
      </c>
      <c r="Y1556" s="398"/>
      <c r="Z1556" s="398"/>
      <c r="AA1556" s="398"/>
      <c r="AB1556" s="470">
        <v>30</v>
      </c>
      <c r="AC1556" s="470">
        <v>60</v>
      </c>
      <c r="AD1556" s="470">
        <v>10</v>
      </c>
      <c r="AE1556" s="737" t="s">
        <v>896</v>
      </c>
      <c r="AF1556" s="738" t="s">
        <v>114</v>
      </c>
      <c r="AG1556" s="610">
        <v>0.1</v>
      </c>
      <c r="AH1556" s="610">
        <v>9678000</v>
      </c>
      <c r="AI1556" s="739">
        <v>0</v>
      </c>
      <c r="AJ1556" s="739">
        <v>0</v>
      </c>
      <c r="AK1556" s="740"/>
      <c r="AL1556" s="741"/>
      <c r="AM1556" s="741"/>
      <c r="AN1556" s="395" t="s">
        <v>115</v>
      </c>
      <c r="AO1556" s="606"/>
      <c r="AP1556" s="606"/>
      <c r="AQ1556" s="606"/>
      <c r="AR1556" s="606"/>
      <c r="AS1556" s="606" t="s">
        <v>5576</v>
      </c>
      <c r="AT1556" s="606"/>
      <c r="AU1556" s="606"/>
      <c r="AV1556" s="606"/>
      <c r="AW1556" s="606"/>
      <c r="AX1556" s="606"/>
      <c r="AY1556" s="606"/>
      <c r="AZ1556" s="395" t="s">
        <v>104</v>
      </c>
      <c r="BA1556" s="395" t="s">
        <v>104</v>
      </c>
      <c r="BB1556" s="1"/>
      <c r="BC1556" s="1"/>
      <c r="BD1556" s="1"/>
      <c r="BE1556" s="983">
        <v>1410</v>
      </c>
    </row>
    <row r="1557" spans="1:57" ht="12.95" customHeight="1">
      <c r="A1557" s="395" t="s">
        <v>1171</v>
      </c>
      <c r="B1557" s="260"/>
      <c r="C1557" s="110" t="s">
        <v>3836</v>
      </c>
      <c r="D1557" s="98">
        <v>210011873</v>
      </c>
      <c r="E1557" s="883" t="s">
        <v>8838</v>
      </c>
      <c r="F1557" s="883"/>
      <c r="G1557" s="260"/>
      <c r="H1557" s="260"/>
      <c r="I1557" s="606" t="s">
        <v>5574</v>
      </c>
      <c r="J1557" s="606" t="s">
        <v>5506</v>
      </c>
      <c r="K1557" s="606" t="s">
        <v>5575</v>
      </c>
      <c r="L1557" s="27" t="s">
        <v>149</v>
      </c>
      <c r="M1557" s="504"/>
      <c r="N1557" s="470" t="s">
        <v>120</v>
      </c>
      <c r="O1557" s="131" t="s">
        <v>83</v>
      </c>
      <c r="P1557" s="398" t="s">
        <v>106</v>
      </c>
      <c r="Q1557" s="606" t="s">
        <v>107</v>
      </c>
      <c r="R1557" s="398" t="s">
        <v>2134</v>
      </c>
      <c r="S1557" s="470" t="s">
        <v>109</v>
      </c>
      <c r="T1557" s="398" t="s">
        <v>106</v>
      </c>
      <c r="U1557" s="606" t="s">
        <v>121</v>
      </c>
      <c r="V1557" s="606" t="s">
        <v>111</v>
      </c>
      <c r="W1557" s="398">
        <v>60</v>
      </c>
      <c r="X1557" s="606" t="s">
        <v>112</v>
      </c>
      <c r="Y1557" s="398"/>
      <c r="Z1557" s="398"/>
      <c r="AA1557" s="398"/>
      <c r="AB1557" s="470">
        <v>30</v>
      </c>
      <c r="AC1557" s="470">
        <v>60</v>
      </c>
      <c r="AD1557" s="470">
        <v>10</v>
      </c>
      <c r="AE1557" s="737" t="s">
        <v>896</v>
      </c>
      <c r="AF1557" s="738" t="s">
        <v>114</v>
      </c>
      <c r="AG1557" s="610">
        <v>0.1</v>
      </c>
      <c r="AH1557" s="610">
        <v>9678000</v>
      </c>
      <c r="AI1557" s="739">
        <v>967800</v>
      </c>
      <c r="AJ1557" s="739">
        <v>1083936</v>
      </c>
      <c r="AK1557" s="740"/>
      <c r="AL1557" s="741"/>
      <c r="AM1557" s="741"/>
      <c r="AN1557" s="395" t="s">
        <v>115</v>
      </c>
      <c r="AO1557" s="606"/>
      <c r="AP1557" s="606"/>
      <c r="AQ1557" s="606"/>
      <c r="AR1557" s="606"/>
      <c r="AS1557" s="606" t="s">
        <v>5576</v>
      </c>
      <c r="AT1557" s="606"/>
      <c r="AU1557" s="606"/>
      <c r="AV1557" s="606"/>
      <c r="AW1557" s="606"/>
      <c r="AX1557" s="606"/>
      <c r="AY1557" s="606"/>
      <c r="AZ1557" s="395" t="s">
        <v>104</v>
      </c>
      <c r="BA1557" s="297"/>
      <c r="BB1557" s="201"/>
      <c r="BC1557" s="201"/>
      <c r="BD1557" s="1159"/>
      <c r="BE1557" s="983">
        <v>1411</v>
      </c>
    </row>
    <row r="1558" spans="1:57" s="201" customFormat="1" ht="13.15" customHeight="1">
      <c r="A1558" s="395" t="s">
        <v>1171</v>
      </c>
      <c r="B1558" s="524"/>
      <c r="C1558" s="110" t="s">
        <v>3836</v>
      </c>
      <c r="D1558" s="98">
        <v>210035879</v>
      </c>
      <c r="E1558" s="883" t="s">
        <v>5577</v>
      </c>
      <c r="F1558" s="883"/>
      <c r="G1558" s="524"/>
      <c r="H1558" s="524"/>
      <c r="I1558" s="606" t="s">
        <v>5578</v>
      </c>
      <c r="J1558" s="606" t="s">
        <v>5506</v>
      </c>
      <c r="K1558" s="606" t="s">
        <v>5579</v>
      </c>
      <c r="L1558" s="470" t="s">
        <v>402</v>
      </c>
      <c r="M1558" s="504"/>
      <c r="N1558" s="470" t="s">
        <v>120</v>
      </c>
      <c r="O1558" s="131" t="s">
        <v>83</v>
      </c>
      <c r="P1558" s="398" t="s">
        <v>106</v>
      </c>
      <c r="Q1558" s="606" t="s">
        <v>107</v>
      </c>
      <c r="R1558" s="398" t="s">
        <v>2134</v>
      </c>
      <c r="S1558" s="470" t="s">
        <v>109</v>
      </c>
      <c r="T1558" s="398" t="s">
        <v>106</v>
      </c>
      <c r="U1558" s="606" t="s">
        <v>121</v>
      </c>
      <c r="V1558" s="606" t="s">
        <v>111</v>
      </c>
      <c r="W1558" s="398">
        <v>60</v>
      </c>
      <c r="X1558" s="606" t="s">
        <v>112</v>
      </c>
      <c r="Y1558" s="398"/>
      <c r="Z1558" s="398"/>
      <c r="AA1558" s="398"/>
      <c r="AB1558" s="470">
        <v>30</v>
      </c>
      <c r="AC1558" s="470">
        <v>60</v>
      </c>
      <c r="AD1558" s="470">
        <v>10</v>
      </c>
      <c r="AE1558" s="737" t="s">
        <v>896</v>
      </c>
      <c r="AF1558" s="738" t="s">
        <v>114</v>
      </c>
      <c r="AG1558" s="610">
        <v>0.1</v>
      </c>
      <c r="AH1558" s="610">
        <v>6575782.5</v>
      </c>
      <c r="AI1558" s="39">
        <v>0</v>
      </c>
      <c r="AJ1558" s="34">
        <f>AI1558*1.12</f>
        <v>0</v>
      </c>
      <c r="AK1558" s="740"/>
      <c r="AL1558" s="741"/>
      <c r="AM1558" s="741"/>
      <c r="AN1558" s="395" t="s">
        <v>115</v>
      </c>
      <c r="AO1558" s="606"/>
      <c r="AP1558" s="606"/>
      <c r="AQ1558" s="606"/>
      <c r="AR1558" s="606"/>
      <c r="AS1558" s="606" t="s">
        <v>5580</v>
      </c>
      <c r="AT1558" s="606"/>
      <c r="AU1558" s="606"/>
      <c r="AV1558" s="606"/>
      <c r="AW1558" s="606"/>
      <c r="AX1558" s="606"/>
      <c r="AY1558" s="606"/>
      <c r="AZ1558" s="395" t="s">
        <v>104</v>
      </c>
      <c r="BA1558" s="395" t="s">
        <v>104</v>
      </c>
      <c r="BB1558" s="1"/>
      <c r="BC1558" s="1"/>
      <c r="BD1558" s="1"/>
      <c r="BE1558" s="983">
        <v>1412</v>
      </c>
    </row>
    <row r="1559" spans="1:57" ht="12.95" customHeight="1">
      <c r="A1559" s="24" t="s">
        <v>1171</v>
      </c>
      <c r="B1559" s="260"/>
      <c r="C1559" s="260" t="s">
        <v>3828</v>
      </c>
      <c r="D1559" s="110">
        <v>210035879</v>
      </c>
      <c r="E1559" s="26" t="s">
        <v>7668</v>
      </c>
      <c r="F1559" s="26"/>
      <c r="G1559" s="26"/>
      <c r="H1559" s="260"/>
      <c r="I1559" s="26" t="s">
        <v>5578</v>
      </c>
      <c r="J1559" s="26" t="s">
        <v>5506</v>
      </c>
      <c r="K1559" s="26" t="s">
        <v>5579</v>
      </c>
      <c r="L1559" s="96" t="s">
        <v>149</v>
      </c>
      <c r="M1559" s="28"/>
      <c r="N1559" s="26" t="s">
        <v>120</v>
      </c>
      <c r="O1559" s="72" t="s">
        <v>83</v>
      </c>
      <c r="P1559" s="28" t="s">
        <v>106</v>
      </c>
      <c r="Q1559" s="26" t="s">
        <v>107</v>
      </c>
      <c r="R1559" s="28" t="s">
        <v>2134</v>
      </c>
      <c r="S1559" s="26" t="s">
        <v>109</v>
      </c>
      <c r="T1559" s="28" t="s">
        <v>106</v>
      </c>
      <c r="U1559" s="26" t="s">
        <v>121</v>
      </c>
      <c r="V1559" s="26" t="s">
        <v>111</v>
      </c>
      <c r="W1559" s="28">
        <v>60</v>
      </c>
      <c r="X1559" s="26" t="s">
        <v>112</v>
      </c>
      <c r="Y1559" s="28"/>
      <c r="Z1559" s="28"/>
      <c r="AA1559" s="28"/>
      <c r="AB1559" s="398">
        <v>30</v>
      </c>
      <c r="AC1559" s="606">
        <v>60</v>
      </c>
      <c r="AD1559" s="606">
        <v>10</v>
      </c>
      <c r="AE1559" s="31" t="s">
        <v>896</v>
      </c>
      <c r="AF1559" s="26" t="s">
        <v>114</v>
      </c>
      <c r="AG1559" s="31">
        <v>0.24</v>
      </c>
      <c r="AH1559" s="39">
        <v>7261249.3200000003</v>
      </c>
      <c r="AI1559" s="741">
        <f>AG1559*AH1559</f>
        <v>1742699.8367999999</v>
      </c>
      <c r="AJ1559" s="741">
        <f>AI1559*1.12</f>
        <v>1951823.8172160001</v>
      </c>
      <c r="AK1559" s="740"/>
      <c r="AL1559" s="741"/>
      <c r="AM1559" s="741"/>
      <c r="AN1559" s="24" t="s">
        <v>115</v>
      </c>
      <c r="AO1559" s="26"/>
      <c r="AP1559" s="26"/>
      <c r="AQ1559" s="26"/>
      <c r="AR1559" s="26"/>
      <c r="AS1559" s="26" t="s">
        <v>5580</v>
      </c>
      <c r="AT1559" s="26"/>
      <c r="AU1559" s="26"/>
      <c r="AV1559" s="26"/>
      <c r="AW1559" s="26"/>
      <c r="AX1559" s="26"/>
      <c r="AY1559" s="26"/>
      <c r="AZ1559" s="24" t="s">
        <v>104</v>
      </c>
      <c r="BA1559" s="24"/>
      <c r="BB1559" s="311"/>
      <c r="BC1559" s="201"/>
      <c r="BD1559" s="209"/>
      <c r="BE1559" s="983">
        <v>1413</v>
      </c>
    </row>
    <row r="1560" spans="1:57" s="201" customFormat="1" ht="13.15" customHeight="1">
      <c r="A1560" s="395" t="s">
        <v>1028</v>
      </c>
      <c r="B1560" s="524"/>
      <c r="C1560" s="524"/>
      <c r="D1560" s="98">
        <v>220034377</v>
      </c>
      <c r="E1560" s="883" t="s">
        <v>5581</v>
      </c>
      <c r="F1560" s="883"/>
      <c r="G1560" s="524"/>
      <c r="H1560" s="524"/>
      <c r="I1560" s="606" t="s">
        <v>5582</v>
      </c>
      <c r="J1560" s="606" t="s">
        <v>5583</v>
      </c>
      <c r="K1560" s="606" t="s">
        <v>5584</v>
      </c>
      <c r="L1560" s="470" t="s">
        <v>103</v>
      </c>
      <c r="M1560" s="217"/>
      <c r="N1560" s="470"/>
      <c r="O1560" s="64" t="s">
        <v>105</v>
      </c>
      <c r="P1560" s="398" t="s">
        <v>106</v>
      </c>
      <c r="Q1560" s="606" t="s">
        <v>107</v>
      </c>
      <c r="R1560" s="398" t="s">
        <v>2149</v>
      </c>
      <c r="S1560" s="470" t="s">
        <v>109</v>
      </c>
      <c r="T1560" s="398" t="s">
        <v>106</v>
      </c>
      <c r="U1560" s="606" t="s">
        <v>121</v>
      </c>
      <c r="V1560" s="606" t="s">
        <v>111</v>
      </c>
      <c r="W1560" s="398">
        <v>60</v>
      </c>
      <c r="X1560" s="606" t="s">
        <v>112</v>
      </c>
      <c r="Y1560" s="398"/>
      <c r="Z1560" s="398"/>
      <c r="AA1560" s="398"/>
      <c r="AB1560" s="506">
        <v>0</v>
      </c>
      <c r="AC1560" s="401">
        <v>90</v>
      </c>
      <c r="AD1560" s="401">
        <v>10</v>
      </c>
      <c r="AE1560" s="737" t="s">
        <v>5585</v>
      </c>
      <c r="AF1560" s="738" t="s">
        <v>114</v>
      </c>
      <c r="AG1560" s="610">
        <v>14</v>
      </c>
      <c r="AH1560" s="610">
        <v>228000</v>
      </c>
      <c r="AI1560" s="739">
        <v>3192000</v>
      </c>
      <c r="AJ1560" s="739">
        <f>AI1560*1.12</f>
        <v>3575040.0000000005</v>
      </c>
      <c r="AK1560" s="740"/>
      <c r="AL1560" s="741"/>
      <c r="AM1560" s="741"/>
      <c r="AN1560" s="395" t="s">
        <v>115</v>
      </c>
      <c r="AO1560" s="606"/>
      <c r="AP1560" s="606"/>
      <c r="AQ1560" s="606"/>
      <c r="AR1560" s="606"/>
      <c r="AS1560" s="606" t="s">
        <v>5586</v>
      </c>
      <c r="AT1560" s="606"/>
      <c r="AU1560" s="606"/>
      <c r="AV1560" s="606"/>
      <c r="AW1560" s="606"/>
      <c r="AX1560" s="606"/>
      <c r="AY1560" s="606"/>
      <c r="AZ1560" s="395" t="s">
        <v>104</v>
      </c>
      <c r="BA1560" s="395" t="s">
        <v>104</v>
      </c>
      <c r="BB1560" s="1"/>
      <c r="BC1560" s="1"/>
      <c r="BD1560" s="1"/>
      <c r="BE1560" s="983">
        <v>1414</v>
      </c>
    </row>
    <row r="1561" spans="1:57" ht="12.95" customHeight="1">
      <c r="A1561" s="398" t="s">
        <v>8483</v>
      </c>
      <c r="B1561" s="524"/>
      <c r="C1561" s="524"/>
      <c r="D1561" s="98">
        <v>210032561</v>
      </c>
      <c r="E1561" s="883" t="s">
        <v>5587</v>
      </c>
      <c r="F1561" s="883"/>
      <c r="G1561" s="524"/>
      <c r="H1561" s="524"/>
      <c r="I1561" s="36" t="s">
        <v>5588</v>
      </c>
      <c r="J1561" s="36" t="s">
        <v>5583</v>
      </c>
      <c r="K1561" s="36" t="s">
        <v>5372</v>
      </c>
      <c r="L1561" s="64" t="s">
        <v>103</v>
      </c>
      <c r="M1561" s="217"/>
      <c r="N1561" s="131"/>
      <c r="O1561" s="64" t="s">
        <v>105</v>
      </c>
      <c r="P1561" s="36">
        <v>230000000</v>
      </c>
      <c r="Q1561" s="395" t="s">
        <v>107</v>
      </c>
      <c r="R1561" s="398" t="s">
        <v>2134</v>
      </c>
      <c r="S1561" s="64" t="s">
        <v>109</v>
      </c>
      <c r="T1561" s="36" t="s">
        <v>106</v>
      </c>
      <c r="U1561" s="36" t="s">
        <v>121</v>
      </c>
      <c r="V1561" s="395" t="s">
        <v>111</v>
      </c>
      <c r="W1561" s="36">
        <v>60</v>
      </c>
      <c r="X1561" s="395" t="s">
        <v>112</v>
      </c>
      <c r="Y1561" s="395"/>
      <c r="Z1561" s="395"/>
      <c r="AA1561" s="744"/>
      <c r="AB1561" s="506">
        <v>0</v>
      </c>
      <c r="AC1561" s="401">
        <v>90</v>
      </c>
      <c r="AD1561" s="401">
        <v>10</v>
      </c>
      <c r="AE1561" s="737" t="s">
        <v>128</v>
      </c>
      <c r="AF1561" s="738" t="s">
        <v>114</v>
      </c>
      <c r="AG1561" s="745">
        <v>7</v>
      </c>
      <c r="AH1561" s="745">
        <v>78051.600000000006</v>
      </c>
      <c r="AI1561" s="39">
        <v>0</v>
      </c>
      <c r="AJ1561" s="34">
        <f>AI1561*1.12</f>
        <v>0</v>
      </c>
      <c r="AK1561" s="740"/>
      <c r="AL1561" s="741"/>
      <c r="AM1561" s="741"/>
      <c r="AN1561" s="746" t="s">
        <v>115</v>
      </c>
      <c r="AO1561" s="36"/>
      <c r="AP1561" s="746"/>
      <c r="AQ1561" s="36"/>
      <c r="AR1561" s="36"/>
      <c r="AS1561" s="746" t="s">
        <v>5589</v>
      </c>
      <c r="AT1561" s="36"/>
      <c r="AU1561" s="36"/>
      <c r="AV1561" s="36"/>
      <c r="AW1561" s="36"/>
      <c r="AX1561" s="36"/>
      <c r="AY1561" s="36"/>
      <c r="AZ1561" s="395"/>
      <c r="BA1561" s="395"/>
      <c r="BE1561" s="983">
        <v>1415</v>
      </c>
    </row>
    <row r="1562" spans="1:57" s="201" customFormat="1" ht="13.15" customHeight="1">
      <c r="A1562" s="398" t="s">
        <v>8483</v>
      </c>
      <c r="B1562" s="260"/>
      <c r="C1562" s="260"/>
      <c r="D1562" s="110">
        <v>210032561</v>
      </c>
      <c r="E1562" s="96" t="s">
        <v>7809</v>
      </c>
      <c r="F1562" s="96"/>
      <c r="G1562" s="96"/>
      <c r="H1562" s="260"/>
      <c r="I1562" s="30" t="s">
        <v>5588</v>
      </c>
      <c r="J1562" s="30" t="s">
        <v>5583</v>
      </c>
      <c r="K1562" s="30" t="s">
        <v>5372</v>
      </c>
      <c r="L1562" s="62" t="s">
        <v>103</v>
      </c>
      <c r="M1562" s="108"/>
      <c r="N1562" s="72"/>
      <c r="O1562" s="62" t="s">
        <v>105</v>
      </c>
      <c r="P1562" s="30">
        <v>230000000</v>
      </c>
      <c r="Q1562" s="24" t="s">
        <v>107</v>
      </c>
      <c r="R1562" s="28" t="s">
        <v>3118</v>
      </c>
      <c r="S1562" s="62" t="s">
        <v>109</v>
      </c>
      <c r="T1562" s="30" t="s">
        <v>106</v>
      </c>
      <c r="U1562" s="30" t="s">
        <v>121</v>
      </c>
      <c r="V1562" s="24" t="s">
        <v>111</v>
      </c>
      <c r="W1562" s="30">
        <v>60</v>
      </c>
      <c r="X1562" s="24" t="s">
        <v>112</v>
      </c>
      <c r="Y1562" s="24"/>
      <c r="Z1562" s="24"/>
      <c r="AA1562" s="924"/>
      <c r="AB1562" s="28">
        <v>0</v>
      </c>
      <c r="AC1562" s="26">
        <v>90</v>
      </c>
      <c r="AD1562" s="26">
        <v>10</v>
      </c>
      <c r="AE1562" s="31" t="s">
        <v>128</v>
      </c>
      <c r="AF1562" s="274" t="s">
        <v>114</v>
      </c>
      <c r="AG1562" s="1087">
        <v>7</v>
      </c>
      <c r="AH1562" s="1087">
        <v>78051.600000000006</v>
      </c>
      <c r="AI1562" s="741">
        <f>AG1562*AH1562</f>
        <v>546361.20000000007</v>
      </c>
      <c r="AJ1562" s="741">
        <f>AI1562*1.12</f>
        <v>611924.54400000011</v>
      </c>
      <c r="AK1562" s="740"/>
      <c r="AL1562" s="741"/>
      <c r="AM1562" s="741"/>
      <c r="AN1562" s="1088" t="s">
        <v>115</v>
      </c>
      <c r="AO1562" s="36"/>
      <c r="AP1562" s="1088"/>
      <c r="AQ1562" s="30"/>
      <c r="AR1562" s="30"/>
      <c r="AS1562" s="1088" t="s">
        <v>5589</v>
      </c>
      <c r="AT1562" s="30"/>
      <c r="AU1562" s="36"/>
      <c r="AV1562" s="30"/>
      <c r="AW1562" s="30"/>
      <c r="AX1562" s="30"/>
      <c r="AY1562" s="30"/>
      <c r="AZ1562" s="24" t="s">
        <v>64</v>
      </c>
      <c r="BA1562" s="24"/>
      <c r="BB1562" s="311"/>
      <c r="BD1562" s="209"/>
      <c r="BE1562" s="983">
        <v>1416</v>
      </c>
    </row>
    <row r="1563" spans="1:57" s="201" customFormat="1" ht="13.15" customHeight="1">
      <c r="A1563" s="1456" t="s">
        <v>978</v>
      </c>
      <c r="B1563" s="1371"/>
      <c r="C1563" s="1371"/>
      <c r="D1563" s="1453">
        <v>230002043</v>
      </c>
      <c r="E1563" s="1408" t="s">
        <v>5590</v>
      </c>
      <c r="F1563" s="1408" t="s">
        <v>5590</v>
      </c>
      <c r="G1563" s="1371"/>
      <c r="H1563" s="1371"/>
      <c r="I1563" s="1393" t="s">
        <v>5591</v>
      </c>
      <c r="J1563" s="1393" t="s">
        <v>5592</v>
      </c>
      <c r="K1563" s="1393" t="s">
        <v>5593</v>
      </c>
      <c r="L1563" s="1393" t="s">
        <v>103</v>
      </c>
      <c r="M1563" s="1440"/>
      <c r="N1563" s="1375" t="s">
        <v>120</v>
      </c>
      <c r="O1563" s="1377" t="s">
        <v>83</v>
      </c>
      <c r="P1563" s="1396" t="s">
        <v>106</v>
      </c>
      <c r="Q1563" s="1393" t="s">
        <v>107</v>
      </c>
      <c r="R1563" s="1377" t="s">
        <v>2134</v>
      </c>
      <c r="S1563" s="1393" t="s">
        <v>109</v>
      </c>
      <c r="T1563" s="1396" t="s">
        <v>106</v>
      </c>
      <c r="U1563" s="1393" t="s">
        <v>121</v>
      </c>
      <c r="V1563" s="1393" t="s">
        <v>111</v>
      </c>
      <c r="W1563" s="1396">
        <v>60</v>
      </c>
      <c r="X1563" s="1393" t="s">
        <v>112</v>
      </c>
      <c r="Y1563" s="1396"/>
      <c r="Z1563" s="1396"/>
      <c r="AA1563" s="1396"/>
      <c r="AB1563" s="1375">
        <v>30</v>
      </c>
      <c r="AC1563" s="1375">
        <v>60</v>
      </c>
      <c r="AD1563" s="1375">
        <v>10</v>
      </c>
      <c r="AE1563" s="1454" t="s">
        <v>128</v>
      </c>
      <c r="AF1563" s="1441" t="s">
        <v>114</v>
      </c>
      <c r="AG1563" s="1455">
        <v>100</v>
      </c>
      <c r="AH1563" s="1455">
        <v>1177.5</v>
      </c>
      <c r="AI1563" s="1916">
        <v>0</v>
      </c>
      <c r="AJ1563" s="1916">
        <v>0</v>
      </c>
      <c r="AK1563" s="1382"/>
      <c r="AL1563" s="1381"/>
      <c r="AM1563" s="1381"/>
      <c r="AN1563" s="1456" t="s">
        <v>115</v>
      </c>
      <c r="AO1563" s="1393"/>
      <c r="AP1563" s="1393"/>
      <c r="AQ1563" s="1393"/>
      <c r="AR1563" s="1393"/>
      <c r="AS1563" s="1393" t="s">
        <v>5594</v>
      </c>
      <c r="AT1563" s="1393"/>
      <c r="AU1563" s="1393"/>
      <c r="AV1563" s="1393"/>
      <c r="AW1563" s="1393"/>
      <c r="AX1563" s="1393"/>
      <c r="AY1563" s="1393"/>
      <c r="AZ1563" s="1383" t="s">
        <v>5005</v>
      </c>
      <c r="BA1563" s="1383" t="s">
        <v>4556</v>
      </c>
      <c r="BB1563" s="1"/>
      <c r="BC1563" s="1"/>
      <c r="BD1563" s="1" t="e">
        <f>VLOOKUP($F$2877:$F$3305,$E$17:$BE$2871,53,0)</f>
        <v>#VALUE!</v>
      </c>
      <c r="BE1563" s="979" t="e">
        <f>BD1563+0.5</f>
        <v>#VALUE!</v>
      </c>
    </row>
    <row r="1564" spans="1:57" ht="12.95" customHeight="1">
      <c r="A1564" s="395" t="s">
        <v>1186</v>
      </c>
      <c r="B1564" s="524"/>
      <c r="C1564" s="524"/>
      <c r="D1564" s="98">
        <v>210024480</v>
      </c>
      <c r="E1564" s="883" t="s">
        <v>5595</v>
      </c>
      <c r="F1564" s="883"/>
      <c r="G1564" s="524"/>
      <c r="H1564" s="524"/>
      <c r="I1564" s="606" t="s">
        <v>5596</v>
      </c>
      <c r="J1564" s="606" t="s">
        <v>5597</v>
      </c>
      <c r="K1564" s="606" t="s">
        <v>5598</v>
      </c>
      <c r="L1564" s="470" t="s">
        <v>103</v>
      </c>
      <c r="M1564" s="97" t="s">
        <v>4706</v>
      </c>
      <c r="N1564" s="131"/>
      <c r="O1564" s="64" t="s">
        <v>105</v>
      </c>
      <c r="P1564" s="398" t="s">
        <v>106</v>
      </c>
      <c r="Q1564" s="606" t="s">
        <v>107</v>
      </c>
      <c r="R1564" s="398" t="s">
        <v>2149</v>
      </c>
      <c r="S1564" s="470" t="s">
        <v>109</v>
      </c>
      <c r="T1564" s="398" t="s">
        <v>106</v>
      </c>
      <c r="U1564" s="606" t="s">
        <v>121</v>
      </c>
      <c r="V1564" s="606" t="s">
        <v>111</v>
      </c>
      <c r="W1564" s="398">
        <v>60</v>
      </c>
      <c r="X1564" s="606" t="s">
        <v>112</v>
      </c>
      <c r="Y1564" s="398"/>
      <c r="Z1564" s="398"/>
      <c r="AA1564" s="398"/>
      <c r="AB1564" s="506">
        <v>0</v>
      </c>
      <c r="AC1564" s="401">
        <v>90</v>
      </c>
      <c r="AD1564" s="401">
        <v>10</v>
      </c>
      <c r="AE1564" s="737" t="s">
        <v>128</v>
      </c>
      <c r="AF1564" s="738" t="s">
        <v>114</v>
      </c>
      <c r="AG1564" s="610">
        <v>13</v>
      </c>
      <c r="AH1564" s="610">
        <v>483000</v>
      </c>
      <c r="AI1564" s="739">
        <v>6279000</v>
      </c>
      <c r="AJ1564" s="739">
        <f t="shared" ref="AJ1564:AJ1574" si="82">AI1564*1.12</f>
        <v>7032480.0000000009</v>
      </c>
      <c r="AK1564" s="740"/>
      <c r="AL1564" s="741"/>
      <c r="AM1564" s="741"/>
      <c r="AN1564" s="395" t="s">
        <v>115</v>
      </c>
      <c r="AO1564" s="606"/>
      <c r="AP1564" s="606"/>
      <c r="AQ1564" s="606"/>
      <c r="AR1564" s="606"/>
      <c r="AS1564" s="606" t="s">
        <v>5599</v>
      </c>
      <c r="AT1564" s="606"/>
      <c r="AU1564" s="606"/>
      <c r="AV1564" s="606"/>
      <c r="AW1564" s="606"/>
      <c r="AX1564" s="606"/>
      <c r="AY1564" s="606"/>
      <c r="AZ1564" s="395" t="s">
        <v>4555</v>
      </c>
      <c r="BA1564" s="36"/>
      <c r="BB1564" s="254"/>
      <c r="BE1564" s="983">
        <v>1418</v>
      </c>
    </row>
    <row r="1565" spans="1:57" s="201" customFormat="1" ht="13.15" customHeight="1">
      <c r="A1565" s="398" t="s">
        <v>317</v>
      </c>
      <c r="B1565" s="524"/>
      <c r="C1565" s="524"/>
      <c r="D1565" s="98">
        <v>150002805</v>
      </c>
      <c r="E1565" s="883" t="s">
        <v>5600</v>
      </c>
      <c r="F1565" s="883"/>
      <c r="G1565" s="524"/>
      <c r="H1565" s="524"/>
      <c r="I1565" s="36" t="s">
        <v>5601</v>
      </c>
      <c r="J1565" s="36" t="s">
        <v>5602</v>
      </c>
      <c r="K1565" s="36" t="s">
        <v>5603</v>
      </c>
      <c r="L1565" s="64" t="s">
        <v>103</v>
      </c>
      <c r="M1565" s="217"/>
      <c r="N1565" s="131"/>
      <c r="O1565" s="64" t="s">
        <v>105</v>
      </c>
      <c r="P1565" s="36">
        <v>230000000</v>
      </c>
      <c r="Q1565" s="395" t="s">
        <v>107</v>
      </c>
      <c r="R1565" s="398" t="s">
        <v>2149</v>
      </c>
      <c r="S1565" s="64" t="s">
        <v>109</v>
      </c>
      <c r="T1565" s="36" t="s">
        <v>106</v>
      </c>
      <c r="U1565" s="36" t="s">
        <v>121</v>
      </c>
      <c r="V1565" s="395" t="s">
        <v>111</v>
      </c>
      <c r="W1565" s="36">
        <v>60</v>
      </c>
      <c r="X1565" s="395" t="s">
        <v>112</v>
      </c>
      <c r="Y1565" s="395"/>
      <c r="Z1565" s="395"/>
      <c r="AA1565" s="744"/>
      <c r="AB1565" s="506">
        <v>0</v>
      </c>
      <c r="AC1565" s="401">
        <v>90</v>
      </c>
      <c r="AD1565" s="401">
        <v>10</v>
      </c>
      <c r="AE1565" s="737" t="s">
        <v>128</v>
      </c>
      <c r="AF1565" s="738" t="s">
        <v>114</v>
      </c>
      <c r="AG1565" s="745">
        <v>2</v>
      </c>
      <c r="AH1565" s="745">
        <v>1331665.5</v>
      </c>
      <c r="AI1565" s="739">
        <v>2663331</v>
      </c>
      <c r="AJ1565" s="739">
        <f t="shared" si="82"/>
        <v>2982930.72</v>
      </c>
      <c r="AK1565" s="740"/>
      <c r="AL1565" s="741"/>
      <c r="AM1565" s="741"/>
      <c r="AN1565" s="746" t="s">
        <v>115</v>
      </c>
      <c r="AO1565" s="746"/>
      <c r="AP1565" s="746"/>
      <c r="AQ1565" s="36"/>
      <c r="AR1565" s="36"/>
      <c r="AS1565" s="606"/>
      <c r="AT1565" s="36"/>
      <c r="AU1565" s="36"/>
      <c r="AV1565" s="36"/>
      <c r="AW1565" s="36"/>
      <c r="AX1565" s="36"/>
      <c r="AY1565" s="36"/>
      <c r="AZ1565" s="395"/>
      <c r="BA1565" s="395"/>
      <c r="BB1565" s="254"/>
      <c r="BC1565" s="1"/>
      <c r="BD1565" s="1"/>
      <c r="BE1565" s="983">
        <v>1419</v>
      </c>
    </row>
    <row r="1566" spans="1:57" ht="12.95" customHeight="1">
      <c r="A1566" s="886" t="s">
        <v>8484</v>
      </c>
      <c r="B1566" s="524"/>
      <c r="C1566" s="524"/>
      <c r="D1566" s="98">
        <v>210009638</v>
      </c>
      <c r="E1566" s="883" t="s">
        <v>5604</v>
      </c>
      <c r="F1566" s="883"/>
      <c r="G1566" s="524"/>
      <c r="H1566" s="524"/>
      <c r="I1566" s="606" t="s">
        <v>422</v>
      </c>
      <c r="J1566" s="606" t="s">
        <v>423</v>
      </c>
      <c r="K1566" s="606" t="s">
        <v>424</v>
      </c>
      <c r="L1566" s="470" t="s">
        <v>149</v>
      </c>
      <c r="M1566" s="131" t="s">
        <v>104</v>
      </c>
      <c r="N1566" s="470"/>
      <c r="O1566" s="64" t="s">
        <v>105</v>
      </c>
      <c r="P1566" s="398" t="s">
        <v>106</v>
      </c>
      <c r="Q1566" s="606" t="s">
        <v>107</v>
      </c>
      <c r="R1566" s="398" t="s">
        <v>2149</v>
      </c>
      <c r="S1566" s="470" t="s">
        <v>109</v>
      </c>
      <c r="T1566" s="398" t="s">
        <v>106</v>
      </c>
      <c r="U1566" s="606" t="s">
        <v>121</v>
      </c>
      <c r="V1566" s="606" t="s">
        <v>111</v>
      </c>
      <c r="W1566" s="398">
        <v>60</v>
      </c>
      <c r="X1566" s="606" t="s">
        <v>112</v>
      </c>
      <c r="Y1566" s="488"/>
      <c r="Z1566" s="488"/>
      <c r="AA1566" s="488"/>
      <c r="AB1566" s="506">
        <v>0</v>
      </c>
      <c r="AC1566" s="401">
        <v>90</v>
      </c>
      <c r="AD1566" s="401">
        <v>10</v>
      </c>
      <c r="AE1566" s="887" t="s">
        <v>425</v>
      </c>
      <c r="AF1566" s="293" t="s">
        <v>114</v>
      </c>
      <c r="AG1566" s="610">
        <v>2300</v>
      </c>
      <c r="AH1566" s="610">
        <v>1982.33</v>
      </c>
      <c r="AI1566" s="739">
        <v>4559359</v>
      </c>
      <c r="AJ1566" s="739">
        <f t="shared" si="82"/>
        <v>5106482.08</v>
      </c>
      <c r="AK1566" s="740"/>
      <c r="AL1566" s="741"/>
      <c r="AM1566" s="741"/>
      <c r="AN1566" s="886" t="s">
        <v>115</v>
      </c>
      <c r="AO1566" s="293"/>
      <c r="AP1566" s="293"/>
      <c r="AQ1566" s="293"/>
      <c r="AR1566" s="293"/>
      <c r="AS1566" s="293" t="s">
        <v>5605</v>
      </c>
      <c r="AT1566" s="293"/>
      <c r="AU1566" s="293"/>
      <c r="AV1566" s="293"/>
      <c r="AW1566" s="293"/>
      <c r="AX1566" s="293"/>
      <c r="AY1566" s="293"/>
      <c r="AZ1566" s="886" t="s">
        <v>104</v>
      </c>
      <c r="BA1566" s="886" t="s">
        <v>104</v>
      </c>
      <c r="BB1566" s="254"/>
      <c r="BE1566" s="983">
        <v>1420</v>
      </c>
    </row>
    <row r="1567" spans="1:57" s="201" customFormat="1" ht="13.15" customHeight="1">
      <c r="A1567" s="395" t="s">
        <v>1186</v>
      </c>
      <c r="B1567" s="524"/>
      <c r="C1567" s="524"/>
      <c r="D1567" s="882">
        <v>210000954</v>
      </c>
      <c r="E1567" s="883" t="s">
        <v>5606</v>
      </c>
      <c r="F1567" s="883"/>
      <c r="G1567" s="524"/>
      <c r="H1567" s="524"/>
      <c r="I1567" s="738" t="s">
        <v>5607</v>
      </c>
      <c r="J1567" s="738" t="s">
        <v>5608</v>
      </c>
      <c r="K1567" s="738" t="s">
        <v>5609</v>
      </c>
      <c r="L1567" s="64" t="s">
        <v>103</v>
      </c>
      <c r="M1567" s="217"/>
      <c r="N1567" s="64"/>
      <c r="O1567" s="64" t="s">
        <v>105</v>
      </c>
      <c r="P1567" s="774" t="s">
        <v>106</v>
      </c>
      <c r="Q1567" s="738" t="s">
        <v>107</v>
      </c>
      <c r="R1567" s="398" t="s">
        <v>2149</v>
      </c>
      <c r="S1567" s="884" t="s">
        <v>109</v>
      </c>
      <c r="T1567" s="774" t="s">
        <v>106</v>
      </c>
      <c r="U1567" s="738" t="s">
        <v>121</v>
      </c>
      <c r="V1567" s="738" t="s">
        <v>111</v>
      </c>
      <c r="W1567" s="774">
        <v>60</v>
      </c>
      <c r="X1567" s="738" t="s">
        <v>112</v>
      </c>
      <c r="Y1567" s="774"/>
      <c r="Z1567" s="774"/>
      <c r="AA1567" s="774"/>
      <c r="AB1567" s="506">
        <v>0</v>
      </c>
      <c r="AC1567" s="401">
        <v>90</v>
      </c>
      <c r="AD1567" s="401">
        <v>10</v>
      </c>
      <c r="AE1567" s="885" t="s">
        <v>128</v>
      </c>
      <c r="AF1567" s="738" t="s">
        <v>114</v>
      </c>
      <c r="AG1567" s="745">
        <v>23</v>
      </c>
      <c r="AH1567" s="745">
        <v>18330.5</v>
      </c>
      <c r="AI1567" s="39">
        <v>0</v>
      </c>
      <c r="AJ1567" s="34">
        <f t="shared" si="82"/>
        <v>0</v>
      </c>
      <c r="AK1567" s="740"/>
      <c r="AL1567" s="741"/>
      <c r="AM1567" s="741"/>
      <c r="AN1567" s="746" t="s">
        <v>115</v>
      </c>
      <c r="AO1567" s="738"/>
      <c r="AP1567" s="738"/>
      <c r="AQ1567" s="738"/>
      <c r="AR1567" s="738"/>
      <c r="AS1567" s="770" t="s">
        <v>5610</v>
      </c>
      <c r="AT1567" s="770"/>
      <c r="AU1567" s="36"/>
      <c r="AV1567" s="770"/>
      <c r="AW1567" s="770"/>
      <c r="AX1567" s="770"/>
      <c r="AY1567" s="770"/>
      <c r="AZ1567" s="395" t="s">
        <v>4555</v>
      </c>
      <c r="BA1567" s="770"/>
      <c r="BB1567" s="254"/>
      <c r="BC1567" s="1"/>
      <c r="BD1567" s="1"/>
      <c r="BE1567" s="983">
        <v>1421</v>
      </c>
    </row>
    <row r="1568" spans="1:57" ht="12.95" customHeight="1">
      <c r="A1568" s="395" t="s">
        <v>1186</v>
      </c>
      <c r="B1568" s="260"/>
      <c r="C1568" s="260"/>
      <c r="D1568" s="1084">
        <v>210000954</v>
      </c>
      <c r="E1568" s="429" t="s">
        <v>7669</v>
      </c>
      <c r="F1568" s="429"/>
      <c r="G1568" s="429"/>
      <c r="H1568" s="260"/>
      <c r="I1568" s="738" t="s">
        <v>5607</v>
      </c>
      <c r="J1568" s="738" t="s">
        <v>5608</v>
      </c>
      <c r="K1568" s="738" t="s">
        <v>5609</v>
      </c>
      <c r="L1568" s="60" t="s">
        <v>103</v>
      </c>
      <c r="M1568" s="316"/>
      <c r="N1568" s="60"/>
      <c r="O1568" s="60" t="s">
        <v>105</v>
      </c>
      <c r="P1568" s="774" t="s">
        <v>106</v>
      </c>
      <c r="Q1568" s="738" t="s">
        <v>107</v>
      </c>
      <c r="R1568" s="398" t="s">
        <v>2134</v>
      </c>
      <c r="S1568" s="1085" t="s">
        <v>109</v>
      </c>
      <c r="T1568" s="774" t="s">
        <v>106</v>
      </c>
      <c r="U1568" s="738" t="s">
        <v>121</v>
      </c>
      <c r="V1568" s="738" t="s">
        <v>111</v>
      </c>
      <c r="W1568" s="774">
        <v>60</v>
      </c>
      <c r="X1568" s="738" t="s">
        <v>112</v>
      </c>
      <c r="Y1568" s="774"/>
      <c r="Z1568" s="774"/>
      <c r="AA1568" s="774"/>
      <c r="AB1568" s="398">
        <v>0</v>
      </c>
      <c r="AC1568" s="606">
        <v>90</v>
      </c>
      <c r="AD1568" s="606">
        <v>10</v>
      </c>
      <c r="AE1568" s="885" t="s">
        <v>128</v>
      </c>
      <c r="AF1568" s="738" t="s">
        <v>114</v>
      </c>
      <c r="AG1568" s="31">
        <v>23</v>
      </c>
      <c r="AH1568" s="39">
        <v>18330.5</v>
      </c>
      <c r="AI1568" s="741">
        <f>AG1568*AH1568</f>
        <v>421601.5</v>
      </c>
      <c r="AJ1568" s="741">
        <f t="shared" si="82"/>
        <v>472193.68000000005</v>
      </c>
      <c r="AK1568" s="740"/>
      <c r="AL1568" s="741"/>
      <c r="AM1568" s="741"/>
      <c r="AN1568" s="746" t="s">
        <v>115</v>
      </c>
      <c r="AO1568" s="738"/>
      <c r="AP1568" s="738"/>
      <c r="AQ1568" s="738"/>
      <c r="AR1568" s="738"/>
      <c r="AS1568" s="770" t="s">
        <v>5610</v>
      </c>
      <c r="AT1568" s="770"/>
      <c r="AU1568" s="36"/>
      <c r="AV1568" s="770"/>
      <c r="AW1568" s="770"/>
      <c r="AX1568" s="770"/>
      <c r="AY1568" s="770"/>
      <c r="AZ1568" s="606" t="s">
        <v>7606</v>
      </c>
      <c r="BA1568" s="197"/>
      <c r="BB1568" s="203"/>
      <c r="BC1568" s="201"/>
      <c r="BD1568" s="209"/>
      <c r="BE1568" s="983">
        <v>1422</v>
      </c>
    </row>
    <row r="1569" spans="1:57" s="201" customFormat="1" ht="13.15" customHeight="1">
      <c r="A1569" s="395" t="s">
        <v>1186</v>
      </c>
      <c r="B1569" s="524"/>
      <c r="C1569" s="524"/>
      <c r="D1569" s="882">
        <v>210033640</v>
      </c>
      <c r="E1569" s="883" t="s">
        <v>5611</v>
      </c>
      <c r="F1569" s="883"/>
      <c r="G1569" s="524"/>
      <c r="H1569" s="524"/>
      <c r="I1569" s="738" t="s">
        <v>5612</v>
      </c>
      <c r="J1569" s="738" t="s">
        <v>5608</v>
      </c>
      <c r="K1569" s="738" t="s">
        <v>5613</v>
      </c>
      <c r="L1569" s="64" t="s">
        <v>103</v>
      </c>
      <c r="M1569" s="97" t="s">
        <v>4706</v>
      </c>
      <c r="N1569" s="131"/>
      <c r="O1569" s="64" t="s">
        <v>105</v>
      </c>
      <c r="P1569" s="774" t="s">
        <v>106</v>
      </c>
      <c r="Q1569" s="738" t="s">
        <v>107</v>
      </c>
      <c r="R1569" s="398" t="s">
        <v>2149</v>
      </c>
      <c r="S1569" s="884" t="s">
        <v>109</v>
      </c>
      <c r="T1569" s="774" t="s">
        <v>106</v>
      </c>
      <c r="U1569" s="738" t="s">
        <v>121</v>
      </c>
      <c r="V1569" s="738" t="s">
        <v>111</v>
      </c>
      <c r="W1569" s="774">
        <v>60</v>
      </c>
      <c r="X1569" s="738" t="s">
        <v>112</v>
      </c>
      <c r="Y1569" s="774"/>
      <c r="Z1569" s="774"/>
      <c r="AA1569" s="774"/>
      <c r="AB1569" s="506">
        <v>0</v>
      </c>
      <c r="AC1569" s="401">
        <v>90</v>
      </c>
      <c r="AD1569" s="401">
        <v>10</v>
      </c>
      <c r="AE1569" s="885" t="s">
        <v>128</v>
      </c>
      <c r="AF1569" s="738" t="s">
        <v>114</v>
      </c>
      <c r="AG1569" s="745">
        <v>6</v>
      </c>
      <c r="AH1569" s="745">
        <v>15750</v>
      </c>
      <c r="AI1569" s="39">
        <v>0</v>
      </c>
      <c r="AJ1569" s="34">
        <f t="shared" si="82"/>
        <v>0</v>
      </c>
      <c r="AK1569" s="740"/>
      <c r="AL1569" s="741"/>
      <c r="AM1569" s="741"/>
      <c r="AN1569" s="746" t="s">
        <v>115</v>
      </c>
      <c r="AO1569" s="738"/>
      <c r="AP1569" s="738"/>
      <c r="AQ1569" s="738"/>
      <c r="AR1569" s="738"/>
      <c r="AS1569" s="770" t="s">
        <v>5614</v>
      </c>
      <c r="AT1569" s="770"/>
      <c r="AU1569" s="36"/>
      <c r="AV1569" s="770"/>
      <c r="AW1569" s="770"/>
      <c r="AX1569" s="770"/>
      <c r="AY1569" s="770"/>
      <c r="AZ1569" s="395" t="s">
        <v>4555</v>
      </c>
      <c r="BA1569" s="770"/>
      <c r="BB1569" s="254"/>
      <c r="BC1569" s="1"/>
      <c r="BD1569" s="1"/>
      <c r="BE1569" s="983">
        <v>1423</v>
      </c>
    </row>
    <row r="1570" spans="1:57" ht="12.95" customHeight="1">
      <c r="A1570" s="395" t="s">
        <v>1186</v>
      </c>
      <c r="B1570" s="260"/>
      <c r="C1570" s="260"/>
      <c r="D1570" s="1084">
        <v>210033640</v>
      </c>
      <c r="E1570" s="429" t="s">
        <v>7670</v>
      </c>
      <c r="F1570" s="429"/>
      <c r="G1570" s="429"/>
      <c r="H1570" s="260"/>
      <c r="I1570" s="738" t="s">
        <v>5612</v>
      </c>
      <c r="J1570" s="738" t="s">
        <v>5608</v>
      </c>
      <c r="K1570" s="738" t="s">
        <v>5613</v>
      </c>
      <c r="L1570" s="60" t="s">
        <v>103</v>
      </c>
      <c r="M1570" s="341"/>
      <c r="N1570" s="61"/>
      <c r="O1570" s="60" t="s">
        <v>105</v>
      </c>
      <c r="P1570" s="774" t="s">
        <v>106</v>
      </c>
      <c r="Q1570" s="738" t="s">
        <v>107</v>
      </c>
      <c r="R1570" s="398" t="s">
        <v>2134</v>
      </c>
      <c r="S1570" s="1085" t="s">
        <v>109</v>
      </c>
      <c r="T1570" s="774" t="s">
        <v>106</v>
      </c>
      <c r="U1570" s="738" t="s">
        <v>121</v>
      </c>
      <c r="V1570" s="738" t="s">
        <v>111</v>
      </c>
      <c r="W1570" s="774">
        <v>60</v>
      </c>
      <c r="X1570" s="738" t="s">
        <v>112</v>
      </c>
      <c r="Y1570" s="774"/>
      <c r="Z1570" s="774"/>
      <c r="AA1570" s="774"/>
      <c r="AB1570" s="398">
        <v>0</v>
      </c>
      <c r="AC1570" s="606">
        <v>90</v>
      </c>
      <c r="AD1570" s="606">
        <v>10</v>
      </c>
      <c r="AE1570" s="885" t="s">
        <v>128</v>
      </c>
      <c r="AF1570" s="738" t="s">
        <v>114</v>
      </c>
      <c r="AG1570" s="31">
        <v>6</v>
      </c>
      <c r="AH1570" s="39">
        <v>15750</v>
      </c>
      <c r="AI1570" s="741">
        <f>AG1570*AH1570</f>
        <v>94500</v>
      </c>
      <c r="AJ1570" s="741">
        <f t="shared" si="82"/>
        <v>105840.00000000001</v>
      </c>
      <c r="AK1570" s="740"/>
      <c r="AL1570" s="741"/>
      <c r="AM1570" s="741"/>
      <c r="AN1570" s="746" t="s">
        <v>115</v>
      </c>
      <c r="AO1570" s="738"/>
      <c r="AP1570" s="738"/>
      <c r="AQ1570" s="738"/>
      <c r="AR1570" s="738"/>
      <c r="AS1570" s="770" t="s">
        <v>5614</v>
      </c>
      <c r="AT1570" s="770"/>
      <c r="AU1570" s="36"/>
      <c r="AV1570" s="770"/>
      <c r="AW1570" s="770"/>
      <c r="AX1570" s="770"/>
      <c r="AY1570" s="770"/>
      <c r="AZ1570" s="606" t="s">
        <v>7606</v>
      </c>
      <c r="BA1570" s="197"/>
      <c r="BB1570" s="203"/>
      <c r="BC1570" s="201"/>
      <c r="BD1570" s="209"/>
      <c r="BE1570" s="983">
        <v>1424</v>
      </c>
    </row>
    <row r="1571" spans="1:57" ht="12.95" customHeight="1">
      <c r="A1571" s="395" t="s">
        <v>1186</v>
      </c>
      <c r="B1571" s="524"/>
      <c r="C1571" s="524"/>
      <c r="D1571" s="882">
        <v>210030301</v>
      </c>
      <c r="E1571" s="883" t="s">
        <v>5615</v>
      </c>
      <c r="F1571" s="883"/>
      <c r="G1571" s="524"/>
      <c r="H1571" s="524"/>
      <c r="I1571" s="738" t="s">
        <v>5616</v>
      </c>
      <c r="J1571" s="738" t="s">
        <v>5617</v>
      </c>
      <c r="K1571" s="738" t="s">
        <v>198</v>
      </c>
      <c r="L1571" s="64" t="s">
        <v>103</v>
      </c>
      <c r="M1571" s="97" t="s">
        <v>4706</v>
      </c>
      <c r="N1571" s="131"/>
      <c r="O1571" s="64" t="s">
        <v>105</v>
      </c>
      <c r="P1571" s="774" t="s">
        <v>106</v>
      </c>
      <c r="Q1571" s="738" t="s">
        <v>107</v>
      </c>
      <c r="R1571" s="398" t="s">
        <v>2149</v>
      </c>
      <c r="S1571" s="884" t="s">
        <v>109</v>
      </c>
      <c r="T1571" s="774" t="s">
        <v>106</v>
      </c>
      <c r="U1571" s="738" t="s">
        <v>121</v>
      </c>
      <c r="V1571" s="738" t="s">
        <v>111</v>
      </c>
      <c r="W1571" s="774">
        <v>60</v>
      </c>
      <c r="X1571" s="738" t="s">
        <v>112</v>
      </c>
      <c r="Y1571" s="774"/>
      <c r="Z1571" s="774"/>
      <c r="AA1571" s="774"/>
      <c r="AB1571" s="506">
        <v>0</v>
      </c>
      <c r="AC1571" s="401">
        <v>90</v>
      </c>
      <c r="AD1571" s="401">
        <v>10</v>
      </c>
      <c r="AE1571" s="885" t="s">
        <v>128</v>
      </c>
      <c r="AF1571" s="738" t="s">
        <v>114</v>
      </c>
      <c r="AG1571" s="745">
        <v>15</v>
      </c>
      <c r="AH1571" s="745">
        <v>2950.13</v>
      </c>
      <c r="AI1571" s="39">
        <v>0</v>
      </c>
      <c r="AJ1571" s="34">
        <f t="shared" si="82"/>
        <v>0</v>
      </c>
      <c r="AK1571" s="740"/>
      <c r="AL1571" s="741"/>
      <c r="AM1571" s="741"/>
      <c r="AN1571" s="746" t="s">
        <v>115</v>
      </c>
      <c r="AO1571" s="738"/>
      <c r="AP1571" s="738"/>
      <c r="AQ1571" s="738"/>
      <c r="AR1571" s="738"/>
      <c r="AS1571" s="770" t="s">
        <v>5618</v>
      </c>
      <c r="AT1571" s="770"/>
      <c r="AU1571" s="36"/>
      <c r="AV1571" s="770"/>
      <c r="AW1571" s="770"/>
      <c r="AX1571" s="770"/>
      <c r="AY1571" s="770"/>
      <c r="AZ1571" s="395" t="s">
        <v>4555</v>
      </c>
      <c r="BA1571" s="770"/>
      <c r="BB1571" s="254"/>
      <c r="BE1571" s="983">
        <v>1425</v>
      </c>
    </row>
    <row r="1572" spans="1:57" ht="12.95" customHeight="1">
      <c r="A1572" s="395" t="s">
        <v>1186</v>
      </c>
      <c r="B1572" s="260"/>
      <c r="C1572" s="260"/>
      <c r="D1572" s="1084">
        <v>210030301</v>
      </c>
      <c r="E1572" s="429" t="s">
        <v>7671</v>
      </c>
      <c r="F1572" s="429"/>
      <c r="G1572" s="429"/>
      <c r="H1572" s="260"/>
      <c r="I1572" s="738" t="s">
        <v>5616</v>
      </c>
      <c r="J1572" s="738" t="s">
        <v>5617</v>
      </c>
      <c r="K1572" s="738" t="s">
        <v>198</v>
      </c>
      <c r="L1572" s="60" t="s">
        <v>103</v>
      </c>
      <c r="M1572" s="341"/>
      <c r="N1572" s="61"/>
      <c r="O1572" s="60" t="s">
        <v>105</v>
      </c>
      <c r="P1572" s="774" t="s">
        <v>106</v>
      </c>
      <c r="Q1572" s="738" t="s">
        <v>107</v>
      </c>
      <c r="R1572" s="398" t="s">
        <v>2134</v>
      </c>
      <c r="S1572" s="1085" t="s">
        <v>109</v>
      </c>
      <c r="T1572" s="774" t="s">
        <v>106</v>
      </c>
      <c r="U1572" s="738" t="s">
        <v>121</v>
      </c>
      <c r="V1572" s="738" t="s">
        <v>111</v>
      </c>
      <c r="W1572" s="774">
        <v>60</v>
      </c>
      <c r="X1572" s="738" t="s">
        <v>112</v>
      </c>
      <c r="Y1572" s="774"/>
      <c r="Z1572" s="774"/>
      <c r="AA1572" s="774"/>
      <c r="AB1572" s="398">
        <v>0</v>
      </c>
      <c r="AC1572" s="606">
        <v>90</v>
      </c>
      <c r="AD1572" s="606">
        <v>10</v>
      </c>
      <c r="AE1572" s="885" t="s">
        <v>128</v>
      </c>
      <c r="AF1572" s="738" t="s">
        <v>114</v>
      </c>
      <c r="AG1572" s="31">
        <v>15</v>
      </c>
      <c r="AH1572" s="39">
        <v>2950.13</v>
      </c>
      <c r="AI1572" s="741">
        <f>AG1572*AH1572</f>
        <v>44251.950000000004</v>
      </c>
      <c r="AJ1572" s="741">
        <f t="shared" si="82"/>
        <v>49562.184000000008</v>
      </c>
      <c r="AK1572" s="740"/>
      <c r="AL1572" s="741"/>
      <c r="AM1572" s="741"/>
      <c r="AN1572" s="746" t="s">
        <v>115</v>
      </c>
      <c r="AO1572" s="738"/>
      <c r="AP1572" s="738"/>
      <c r="AQ1572" s="738"/>
      <c r="AR1572" s="738"/>
      <c r="AS1572" s="770" t="s">
        <v>5618</v>
      </c>
      <c r="AT1572" s="770"/>
      <c r="AU1572" s="36"/>
      <c r="AV1572" s="770"/>
      <c r="AW1572" s="770"/>
      <c r="AX1572" s="770"/>
      <c r="AY1572" s="770"/>
      <c r="AZ1572" s="606" t="s">
        <v>7606</v>
      </c>
      <c r="BA1572" s="197"/>
      <c r="BB1572" s="203"/>
      <c r="BC1572" s="201"/>
      <c r="BD1572" s="209"/>
      <c r="BE1572" s="983">
        <v>1426</v>
      </c>
    </row>
    <row r="1573" spans="1:57" ht="12.95" customHeight="1">
      <c r="A1573" s="395" t="s">
        <v>1186</v>
      </c>
      <c r="B1573" s="524"/>
      <c r="C1573" s="524"/>
      <c r="D1573" s="882">
        <v>270002297</v>
      </c>
      <c r="E1573" s="883" t="s">
        <v>5619</v>
      </c>
      <c r="F1573" s="883"/>
      <c r="G1573" s="524"/>
      <c r="H1573" s="524"/>
      <c r="I1573" s="738" t="s">
        <v>5620</v>
      </c>
      <c r="J1573" s="738" t="s">
        <v>2300</v>
      </c>
      <c r="K1573" s="738" t="s">
        <v>5621</v>
      </c>
      <c r="L1573" s="64" t="s">
        <v>103</v>
      </c>
      <c r="M1573" s="97" t="s">
        <v>4706</v>
      </c>
      <c r="N1573" s="131"/>
      <c r="O1573" s="64" t="s">
        <v>105</v>
      </c>
      <c r="P1573" s="774" t="s">
        <v>106</v>
      </c>
      <c r="Q1573" s="738" t="s">
        <v>107</v>
      </c>
      <c r="R1573" s="398" t="s">
        <v>2149</v>
      </c>
      <c r="S1573" s="884" t="s">
        <v>109</v>
      </c>
      <c r="T1573" s="774" t="s">
        <v>106</v>
      </c>
      <c r="U1573" s="738" t="s">
        <v>121</v>
      </c>
      <c r="V1573" s="738" t="s">
        <v>111</v>
      </c>
      <c r="W1573" s="774">
        <v>60</v>
      </c>
      <c r="X1573" s="738" t="s">
        <v>112</v>
      </c>
      <c r="Y1573" s="774"/>
      <c r="Z1573" s="774"/>
      <c r="AA1573" s="774"/>
      <c r="AB1573" s="506">
        <v>0</v>
      </c>
      <c r="AC1573" s="401">
        <v>90</v>
      </c>
      <c r="AD1573" s="401">
        <v>10</v>
      </c>
      <c r="AE1573" s="885" t="s">
        <v>128</v>
      </c>
      <c r="AF1573" s="738" t="s">
        <v>114</v>
      </c>
      <c r="AG1573" s="745">
        <v>20</v>
      </c>
      <c r="AH1573" s="745">
        <v>268.38</v>
      </c>
      <c r="AI1573" s="39">
        <v>0</v>
      </c>
      <c r="AJ1573" s="34">
        <f t="shared" si="82"/>
        <v>0</v>
      </c>
      <c r="AK1573" s="740"/>
      <c r="AL1573" s="741"/>
      <c r="AM1573" s="741"/>
      <c r="AN1573" s="746" t="s">
        <v>115</v>
      </c>
      <c r="AO1573" s="738"/>
      <c r="AP1573" s="738"/>
      <c r="AQ1573" s="738"/>
      <c r="AR1573" s="738"/>
      <c r="AS1573" s="770" t="s">
        <v>5622</v>
      </c>
      <c r="AT1573" s="770"/>
      <c r="AU1573" s="36"/>
      <c r="AV1573" s="770"/>
      <c r="AW1573" s="770"/>
      <c r="AX1573" s="770"/>
      <c r="AY1573" s="770"/>
      <c r="AZ1573" s="395" t="s">
        <v>4555</v>
      </c>
      <c r="BA1573" s="770"/>
      <c r="BB1573" s="254"/>
      <c r="BE1573" s="983">
        <v>1427</v>
      </c>
    </row>
    <row r="1574" spans="1:57" ht="12.95" customHeight="1">
      <c r="A1574" s="395" t="s">
        <v>1186</v>
      </c>
      <c r="B1574" s="260"/>
      <c r="C1574" s="260"/>
      <c r="D1574" s="1084">
        <v>270002297</v>
      </c>
      <c r="E1574" s="429" t="s">
        <v>7672</v>
      </c>
      <c r="F1574" s="429"/>
      <c r="G1574" s="429"/>
      <c r="H1574" s="260"/>
      <c r="I1574" s="738" t="s">
        <v>5620</v>
      </c>
      <c r="J1574" s="738" t="s">
        <v>2300</v>
      </c>
      <c r="K1574" s="738" t="s">
        <v>5621</v>
      </c>
      <c r="L1574" s="60" t="s">
        <v>103</v>
      </c>
      <c r="M1574" s="341"/>
      <c r="N1574" s="61"/>
      <c r="O1574" s="60" t="s">
        <v>105</v>
      </c>
      <c r="P1574" s="774" t="s">
        <v>106</v>
      </c>
      <c r="Q1574" s="738" t="s">
        <v>107</v>
      </c>
      <c r="R1574" s="398" t="s">
        <v>2134</v>
      </c>
      <c r="S1574" s="1085" t="s">
        <v>109</v>
      </c>
      <c r="T1574" s="774" t="s">
        <v>106</v>
      </c>
      <c r="U1574" s="738" t="s">
        <v>121</v>
      </c>
      <c r="V1574" s="738" t="s">
        <v>111</v>
      </c>
      <c r="W1574" s="774">
        <v>60</v>
      </c>
      <c r="X1574" s="738" t="s">
        <v>112</v>
      </c>
      <c r="Y1574" s="774"/>
      <c r="Z1574" s="774"/>
      <c r="AA1574" s="774"/>
      <c r="AB1574" s="398">
        <v>0</v>
      </c>
      <c r="AC1574" s="606">
        <v>90</v>
      </c>
      <c r="AD1574" s="606">
        <v>10</v>
      </c>
      <c r="AE1574" s="885" t="s">
        <v>128</v>
      </c>
      <c r="AF1574" s="738" t="s">
        <v>114</v>
      </c>
      <c r="AG1574" s="31">
        <v>20</v>
      </c>
      <c r="AH1574" s="39">
        <v>268.38</v>
      </c>
      <c r="AI1574" s="741">
        <f>AG1574*AH1574</f>
        <v>5367.6</v>
      </c>
      <c r="AJ1574" s="741">
        <f t="shared" si="82"/>
        <v>6011.7120000000014</v>
      </c>
      <c r="AK1574" s="740"/>
      <c r="AL1574" s="741"/>
      <c r="AM1574" s="741"/>
      <c r="AN1574" s="746" t="s">
        <v>115</v>
      </c>
      <c r="AO1574" s="738"/>
      <c r="AP1574" s="738"/>
      <c r="AQ1574" s="738"/>
      <c r="AR1574" s="738"/>
      <c r="AS1574" s="770" t="s">
        <v>5622</v>
      </c>
      <c r="AT1574" s="770"/>
      <c r="AU1574" s="36"/>
      <c r="AV1574" s="770"/>
      <c r="AW1574" s="770"/>
      <c r="AX1574" s="770"/>
      <c r="AY1574" s="770"/>
      <c r="AZ1574" s="606" t="s">
        <v>7606</v>
      </c>
      <c r="BA1574" s="197"/>
      <c r="BB1574" s="203"/>
      <c r="BC1574" s="201"/>
      <c r="BD1574" s="209"/>
      <c r="BE1574" s="983">
        <v>1428</v>
      </c>
    </row>
    <row r="1575" spans="1:57" ht="12.95" customHeight="1">
      <c r="A1575" s="398" t="s">
        <v>5623</v>
      </c>
      <c r="B1575" s="524"/>
      <c r="C1575" s="524"/>
      <c r="D1575" s="98">
        <v>210013747</v>
      </c>
      <c r="E1575" s="883" t="s">
        <v>5624</v>
      </c>
      <c r="F1575" s="883"/>
      <c r="G1575" s="524"/>
      <c r="H1575" s="524"/>
      <c r="I1575" s="36" t="s">
        <v>5625</v>
      </c>
      <c r="J1575" s="36" t="s">
        <v>5626</v>
      </c>
      <c r="K1575" s="36" t="s">
        <v>5627</v>
      </c>
      <c r="L1575" s="64" t="s">
        <v>103</v>
      </c>
      <c r="M1575" s="217"/>
      <c r="N1575" s="131"/>
      <c r="O1575" s="64" t="s">
        <v>105</v>
      </c>
      <c r="P1575" s="36">
        <v>230000000</v>
      </c>
      <c r="Q1575" s="395" t="s">
        <v>107</v>
      </c>
      <c r="R1575" s="398" t="s">
        <v>2134</v>
      </c>
      <c r="S1575" s="64" t="s">
        <v>109</v>
      </c>
      <c r="T1575" s="36" t="s">
        <v>106</v>
      </c>
      <c r="U1575" s="36" t="s">
        <v>121</v>
      </c>
      <c r="V1575" s="395" t="s">
        <v>111</v>
      </c>
      <c r="W1575" s="36">
        <v>60</v>
      </c>
      <c r="X1575" s="395" t="s">
        <v>112</v>
      </c>
      <c r="Y1575" s="395"/>
      <c r="Z1575" s="395"/>
      <c r="AA1575" s="744"/>
      <c r="AB1575" s="506">
        <v>0</v>
      </c>
      <c r="AC1575" s="401">
        <v>90</v>
      </c>
      <c r="AD1575" s="401">
        <v>10</v>
      </c>
      <c r="AE1575" s="743" t="s">
        <v>113</v>
      </c>
      <c r="AF1575" s="738" t="s">
        <v>114</v>
      </c>
      <c r="AG1575" s="745">
        <v>2000</v>
      </c>
      <c r="AH1575" s="745">
        <v>1026.9000000000001</v>
      </c>
      <c r="AI1575" s="905">
        <v>0</v>
      </c>
      <c r="AJ1575" s="905">
        <v>0</v>
      </c>
      <c r="AK1575" s="740"/>
      <c r="AL1575" s="741"/>
      <c r="AM1575" s="741"/>
      <c r="AN1575" s="746" t="s">
        <v>115</v>
      </c>
      <c r="AO1575" s="36"/>
      <c r="AP1575" s="746"/>
      <c r="AQ1575" s="36"/>
      <c r="AR1575" s="36"/>
      <c r="AS1575" s="746" t="s">
        <v>5628</v>
      </c>
      <c r="AT1575" s="36"/>
      <c r="AU1575" s="36"/>
      <c r="AV1575" s="36"/>
      <c r="AW1575" s="36"/>
      <c r="AX1575" s="36"/>
      <c r="AY1575" s="36"/>
      <c r="AZ1575" s="395"/>
      <c r="BA1575" s="395"/>
      <c r="BE1575" s="983">
        <v>1429</v>
      </c>
    </row>
    <row r="1576" spans="1:57" ht="12.95" customHeight="1">
      <c r="A1576" s="621" t="s">
        <v>5623</v>
      </c>
      <c r="B1576" s="529"/>
      <c r="C1576" s="529"/>
      <c r="D1576" s="965">
        <v>210013747</v>
      </c>
      <c r="E1576" s="1255" t="s">
        <v>9019</v>
      </c>
      <c r="F1576" s="1255" t="s">
        <v>5624</v>
      </c>
      <c r="G1576" s="529"/>
      <c r="H1576" s="529"/>
      <c r="I1576" s="530" t="s">
        <v>5625</v>
      </c>
      <c r="J1576" s="530" t="s">
        <v>5626</v>
      </c>
      <c r="K1576" s="530" t="s">
        <v>5627</v>
      </c>
      <c r="L1576" s="1262" t="s">
        <v>103</v>
      </c>
      <c r="M1576" s="321"/>
      <c r="N1576" s="530"/>
      <c r="O1576" s="1263" t="s">
        <v>105</v>
      </c>
      <c r="P1576" s="321">
        <v>230000000</v>
      </c>
      <c r="Q1576" s="530" t="s">
        <v>107</v>
      </c>
      <c r="R1576" s="321" t="s">
        <v>1155</v>
      </c>
      <c r="S1576" s="530" t="s">
        <v>109</v>
      </c>
      <c r="T1576" s="321" t="s">
        <v>106</v>
      </c>
      <c r="U1576" s="530" t="s">
        <v>121</v>
      </c>
      <c r="V1576" s="530" t="s">
        <v>111</v>
      </c>
      <c r="W1576" s="321">
        <v>60</v>
      </c>
      <c r="X1576" s="530" t="s">
        <v>112</v>
      </c>
      <c r="Y1576" s="321"/>
      <c r="Z1576" s="321"/>
      <c r="AA1576" s="321"/>
      <c r="AB1576" s="321">
        <v>0</v>
      </c>
      <c r="AC1576" s="530">
        <v>90</v>
      </c>
      <c r="AD1576" s="530">
        <v>10</v>
      </c>
      <c r="AE1576" s="618" t="s">
        <v>113</v>
      </c>
      <c r="AF1576" s="530" t="s">
        <v>114</v>
      </c>
      <c r="AG1576" s="618">
        <v>2000</v>
      </c>
      <c r="AH1576" s="960">
        <v>1026.9000000000001</v>
      </c>
      <c r="AI1576" s="620">
        <v>2053800.0000000002</v>
      </c>
      <c r="AJ1576" s="620">
        <v>2300256.0000000005</v>
      </c>
      <c r="AK1576" s="619"/>
      <c r="AL1576" s="620"/>
      <c r="AM1576" s="620"/>
      <c r="AN1576" s="621" t="s">
        <v>115</v>
      </c>
      <c r="AO1576" s="530"/>
      <c r="AP1576" s="530"/>
      <c r="AQ1576" s="530"/>
      <c r="AR1576" s="530"/>
      <c r="AS1576" s="530" t="s">
        <v>5628</v>
      </c>
      <c r="AT1576" s="530"/>
      <c r="AU1576" s="530"/>
      <c r="AV1576" s="530"/>
      <c r="AW1576" s="530"/>
      <c r="AX1576" s="530"/>
      <c r="AY1576" s="530"/>
      <c r="AZ1576" s="621"/>
      <c r="BA1576" s="621"/>
      <c r="BB1576" s="254"/>
      <c r="BD1576" s="1" t="e">
        <f>VLOOKUP($F$2877:$F$3305,$E$17:$BE$2871,53,0)</f>
        <v>#VALUE!</v>
      </c>
      <c r="BE1576" s="979" t="e">
        <f>BD1576+0.5</f>
        <v>#VALUE!</v>
      </c>
    </row>
    <row r="1577" spans="1:57" ht="12.95" customHeight="1">
      <c r="A1577" s="860" t="s">
        <v>8484</v>
      </c>
      <c r="B1577" s="524"/>
      <c r="C1577" s="524"/>
      <c r="D1577" s="873">
        <v>220034672</v>
      </c>
      <c r="E1577" s="883" t="s">
        <v>5629</v>
      </c>
      <c r="F1577" s="883"/>
      <c r="G1577" s="524"/>
      <c r="H1577" s="524"/>
      <c r="I1577" s="782" t="s">
        <v>5630</v>
      </c>
      <c r="J1577" s="782" t="s">
        <v>5631</v>
      </c>
      <c r="K1577" s="782" t="s">
        <v>5632</v>
      </c>
      <c r="L1577" s="765" t="s">
        <v>103</v>
      </c>
      <c r="M1577" s="798" t="s">
        <v>104</v>
      </c>
      <c r="N1577" s="765"/>
      <c r="O1577" s="64" t="s">
        <v>105</v>
      </c>
      <c r="P1577" s="766" t="s">
        <v>106</v>
      </c>
      <c r="Q1577" s="782" t="s">
        <v>107</v>
      </c>
      <c r="R1577" s="766" t="s">
        <v>2149</v>
      </c>
      <c r="S1577" s="765" t="s">
        <v>109</v>
      </c>
      <c r="T1577" s="766" t="s">
        <v>106</v>
      </c>
      <c r="U1577" s="782" t="s">
        <v>121</v>
      </c>
      <c r="V1577" s="782" t="s">
        <v>111</v>
      </c>
      <c r="W1577" s="766">
        <v>60</v>
      </c>
      <c r="X1577" s="782" t="s">
        <v>112</v>
      </c>
      <c r="Y1577" s="874"/>
      <c r="Z1577" s="874"/>
      <c r="AA1577" s="874"/>
      <c r="AB1577" s="506">
        <v>0</v>
      </c>
      <c r="AC1577" s="401">
        <v>90</v>
      </c>
      <c r="AD1577" s="401">
        <v>10</v>
      </c>
      <c r="AE1577" s="876" t="s">
        <v>128</v>
      </c>
      <c r="AF1577" s="779" t="s">
        <v>114</v>
      </c>
      <c r="AG1577" s="751">
        <v>23</v>
      </c>
      <c r="AH1577" s="751">
        <v>26370</v>
      </c>
      <c r="AI1577" s="739">
        <v>606510</v>
      </c>
      <c r="AJ1577" s="739">
        <f t="shared" ref="AJ1577:AJ1583" si="83">AI1577*1.12</f>
        <v>679291.20000000007</v>
      </c>
      <c r="AK1577" s="740"/>
      <c r="AL1577" s="741"/>
      <c r="AM1577" s="741"/>
      <c r="AN1577" s="860" t="s">
        <v>115</v>
      </c>
      <c r="AO1577" s="779"/>
      <c r="AP1577" s="779"/>
      <c r="AQ1577" s="779"/>
      <c r="AR1577" s="779"/>
      <c r="AS1577" s="779" t="s">
        <v>5633</v>
      </c>
      <c r="AT1577" s="779"/>
      <c r="AU1577" s="779"/>
      <c r="AV1577" s="779"/>
      <c r="AW1577" s="779"/>
      <c r="AX1577" s="779"/>
      <c r="AY1577" s="779"/>
      <c r="AZ1577" s="860" t="s">
        <v>104</v>
      </c>
      <c r="BA1577" s="860" t="s">
        <v>104</v>
      </c>
      <c r="BB1577" s="254"/>
      <c r="BE1577" s="983">
        <v>1430</v>
      </c>
    </row>
    <row r="1578" spans="1:57" ht="12.95" customHeight="1">
      <c r="A1578" s="860" t="s">
        <v>8484</v>
      </c>
      <c r="B1578" s="524"/>
      <c r="C1578" s="524"/>
      <c r="D1578" s="873">
        <v>220034711</v>
      </c>
      <c r="E1578" s="883" t="s">
        <v>5634</v>
      </c>
      <c r="F1578" s="883"/>
      <c r="G1578" s="524"/>
      <c r="H1578" s="524"/>
      <c r="I1578" s="782" t="s">
        <v>5630</v>
      </c>
      <c r="J1578" s="782" t="s">
        <v>5631</v>
      </c>
      <c r="K1578" s="782" t="s">
        <v>5632</v>
      </c>
      <c r="L1578" s="765" t="s">
        <v>103</v>
      </c>
      <c r="M1578" s="798" t="s">
        <v>104</v>
      </c>
      <c r="N1578" s="765"/>
      <c r="O1578" s="64" t="s">
        <v>105</v>
      </c>
      <c r="P1578" s="766" t="s">
        <v>106</v>
      </c>
      <c r="Q1578" s="782" t="s">
        <v>107</v>
      </c>
      <c r="R1578" s="766" t="s">
        <v>2149</v>
      </c>
      <c r="S1578" s="765" t="s">
        <v>109</v>
      </c>
      <c r="T1578" s="766" t="s">
        <v>106</v>
      </c>
      <c r="U1578" s="782" t="s">
        <v>121</v>
      </c>
      <c r="V1578" s="782" t="s">
        <v>111</v>
      </c>
      <c r="W1578" s="766">
        <v>60</v>
      </c>
      <c r="X1578" s="782" t="s">
        <v>112</v>
      </c>
      <c r="Y1578" s="874"/>
      <c r="Z1578" s="874"/>
      <c r="AA1578" s="874"/>
      <c r="AB1578" s="506">
        <v>0</v>
      </c>
      <c r="AC1578" s="401">
        <v>90</v>
      </c>
      <c r="AD1578" s="401">
        <v>10</v>
      </c>
      <c r="AE1578" s="876" t="s">
        <v>128</v>
      </c>
      <c r="AF1578" s="779" t="s">
        <v>114</v>
      </c>
      <c r="AG1578" s="751">
        <v>20</v>
      </c>
      <c r="AH1578" s="751">
        <v>36378.5</v>
      </c>
      <c r="AI1578" s="739">
        <v>727570</v>
      </c>
      <c r="AJ1578" s="739">
        <f t="shared" si="83"/>
        <v>814878.4</v>
      </c>
      <c r="AK1578" s="740"/>
      <c r="AL1578" s="741"/>
      <c r="AM1578" s="741"/>
      <c r="AN1578" s="860" t="s">
        <v>115</v>
      </c>
      <c r="AO1578" s="779"/>
      <c r="AP1578" s="779"/>
      <c r="AQ1578" s="779"/>
      <c r="AR1578" s="779"/>
      <c r="AS1578" s="779" t="s">
        <v>5635</v>
      </c>
      <c r="AT1578" s="779"/>
      <c r="AU1578" s="779"/>
      <c r="AV1578" s="779"/>
      <c r="AW1578" s="779"/>
      <c r="AX1578" s="779"/>
      <c r="AY1578" s="779"/>
      <c r="AZ1578" s="860" t="s">
        <v>104</v>
      </c>
      <c r="BA1578" s="860" t="s">
        <v>104</v>
      </c>
      <c r="BB1578" s="254"/>
      <c r="BE1578" s="983">
        <v>1431</v>
      </c>
    </row>
    <row r="1579" spans="1:57" ht="12.95" customHeight="1">
      <c r="A1579" s="395" t="s">
        <v>1171</v>
      </c>
      <c r="B1579" s="524"/>
      <c r="C1579" s="524"/>
      <c r="D1579" s="98">
        <v>230000522</v>
      </c>
      <c r="E1579" s="883" t="s">
        <v>5636</v>
      </c>
      <c r="F1579" s="883"/>
      <c r="G1579" s="524"/>
      <c r="H1579" s="524"/>
      <c r="I1579" s="606" t="s">
        <v>5637</v>
      </c>
      <c r="J1579" s="606" t="s">
        <v>5638</v>
      </c>
      <c r="K1579" s="606" t="s">
        <v>5639</v>
      </c>
      <c r="L1579" s="470" t="s">
        <v>103</v>
      </c>
      <c r="M1579" s="217"/>
      <c r="N1579" s="470"/>
      <c r="O1579" s="64" t="s">
        <v>105</v>
      </c>
      <c r="P1579" s="398" t="s">
        <v>106</v>
      </c>
      <c r="Q1579" s="606" t="s">
        <v>107</v>
      </c>
      <c r="R1579" s="398" t="s">
        <v>2134</v>
      </c>
      <c r="S1579" s="470" t="s">
        <v>109</v>
      </c>
      <c r="T1579" s="398" t="s">
        <v>106</v>
      </c>
      <c r="U1579" s="606" t="s">
        <v>121</v>
      </c>
      <c r="V1579" s="606" t="s">
        <v>111</v>
      </c>
      <c r="W1579" s="398">
        <v>60</v>
      </c>
      <c r="X1579" s="606" t="s">
        <v>112</v>
      </c>
      <c r="Y1579" s="398"/>
      <c r="Z1579" s="398"/>
      <c r="AA1579" s="398"/>
      <c r="AB1579" s="506">
        <v>0</v>
      </c>
      <c r="AC1579" s="401">
        <v>90</v>
      </c>
      <c r="AD1579" s="401">
        <v>10</v>
      </c>
      <c r="AE1579" s="743" t="s">
        <v>113</v>
      </c>
      <c r="AF1579" s="738" t="s">
        <v>114</v>
      </c>
      <c r="AG1579" s="610">
        <v>85</v>
      </c>
      <c r="AH1579" s="610">
        <v>8320</v>
      </c>
      <c r="AI1579" s="739">
        <v>707200</v>
      </c>
      <c r="AJ1579" s="739">
        <f t="shared" si="83"/>
        <v>792064.00000000012</v>
      </c>
      <c r="AK1579" s="740"/>
      <c r="AL1579" s="741"/>
      <c r="AM1579" s="741"/>
      <c r="AN1579" s="395" t="s">
        <v>115</v>
      </c>
      <c r="AO1579" s="606"/>
      <c r="AP1579" s="606"/>
      <c r="AQ1579" s="606"/>
      <c r="AR1579" s="606"/>
      <c r="AS1579" s="606" t="s">
        <v>5640</v>
      </c>
      <c r="AT1579" s="606"/>
      <c r="AU1579" s="606"/>
      <c r="AV1579" s="606"/>
      <c r="AW1579" s="606"/>
      <c r="AX1579" s="606"/>
      <c r="AY1579" s="606"/>
      <c r="AZ1579" s="395" t="s">
        <v>104</v>
      </c>
      <c r="BA1579" s="395" t="s">
        <v>104</v>
      </c>
      <c r="BB1579" s="254"/>
      <c r="BE1579" s="983">
        <v>1432</v>
      </c>
    </row>
    <row r="1580" spans="1:57" ht="12.95" customHeight="1">
      <c r="A1580" s="395" t="s">
        <v>8485</v>
      </c>
      <c r="B1580" s="524"/>
      <c r="C1580" s="524"/>
      <c r="D1580" s="882">
        <v>220032022</v>
      </c>
      <c r="E1580" s="883" t="s">
        <v>5641</v>
      </c>
      <c r="F1580" s="883"/>
      <c r="G1580" s="524"/>
      <c r="H1580" s="524"/>
      <c r="I1580" s="738" t="s">
        <v>5642</v>
      </c>
      <c r="J1580" s="738" t="s">
        <v>5643</v>
      </c>
      <c r="K1580" s="738" t="s">
        <v>5644</v>
      </c>
      <c r="L1580" s="64" t="s">
        <v>103</v>
      </c>
      <c r="M1580" s="97" t="s">
        <v>4706</v>
      </c>
      <c r="N1580" s="131"/>
      <c r="O1580" s="64" t="s">
        <v>105</v>
      </c>
      <c r="P1580" s="774" t="s">
        <v>106</v>
      </c>
      <c r="Q1580" s="738" t="s">
        <v>107</v>
      </c>
      <c r="R1580" s="398" t="s">
        <v>2134</v>
      </c>
      <c r="S1580" s="884" t="s">
        <v>109</v>
      </c>
      <c r="T1580" s="774" t="s">
        <v>106</v>
      </c>
      <c r="U1580" s="738" t="s">
        <v>121</v>
      </c>
      <c r="V1580" s="738" t="s">
        <v>111</v>
      </c>
      <c r="W1580" s="774">
        <v>120</v>
      </c>
      <c r="X1580" s="738" t="s">
        <v>112</v>
      </c>
      <c r="Y1580" s="774"/>
      <c r="Z1580" s="774"/>
      <c r="AA1580" s="889"/>
      <c r="AB1580" s="506">
        <v>0</v>
      </c>
      <c r="AC1580" s="401">
        <v>90</v>
      </c>
      <c r="AD1580" s="401">
        <v>10</v>
      </c>
      <c r="AE1580" s="743" t="s">
        <v>128</v>
      </c>
      <c r="AF1580" s="738" t="s">
        <v>114</v>
      </c>
      <c r="AG1580" s="745">
        <v>30</v>
      </c>
      <c r="AH1580" s="745">
        <v>114162</v>
      </c>
      <c r="AI1580" s="739">
        <v>3424860</v>
      </c>
      <c r="AJ1580" s="739">
        <f t="shared" si="83"/>
        <v>3835843.2</v>
      </c>
      <c r="AK1580" s="740"/>
      <c r="AL1580" s="741"/>
      <c r="AM1580" s="741"/>
      <c r="AN1580" s="746" t="s">
        <v>115</v>
      </c>
      <c r="AO1580" s="746"/>
      <c r="AP1580" s="746"/>
      <c r="AQ1580" s="738"/>
      <c r="AR1580" s="738"/>
      <c r="AS1580" s="770" t="s">
        <v>5645</v>
      </c>
      <c r="AT1580" s="770"/>
      <c r="AU1580" s="36"/>
      <c r="AV1580" s="770"/>
      <c r="AW1580" s="770"/>
      <c r="AX1580" s="770"/>
      <c r="AY1580" s="770"/>
      <c r="AZ1580" s="395" t="s">
        <v>4555</v>
      </c>
      <c r="BA1580" s="770"/>
      <c r="BE1580" s="983">
        <v>1433</v>
      </c>
    </row>
    <row r="1581" spans="1:57" ht="12.95" customHeight="1">
      <c r="A1581" s="395" t="s">
        <v>8485</v>
      </c>
      <c r="B1581" s="524"/>
      <c r="C1581" s="524"/>
      <c r="D1581" s="882">
        <v>220032024</v>
      </c>
      <c r="E1581" s="883" t="s">
        <v>5646</v>
      </c>
      <c r="F1581" s="883"/>
      <c r="G1581" s="524"/>
      <c r="H1581" s="524"/>
      <c r="I1581" s="738" t="s">
        <v>5642</v>
      </c>
      <c r="J1581" s="738" t="s">
        <v>5643</v>
      </c>
      <c r="K1581" s="738" t="s">
        <v>5644</v>
      </c>
      <c r="L1581" s="64" t="s">
        <v>103</v>
      </c>
      <c r="M1581" s="97" t="s">
        <v>4706</v>
      </c>
      <c r="N1581" s="131"/>
      <c r="O1581" s="64" t="s">
        <v>105</v>
      </c>
      <c r="P1581" s="774" t="s">
        <v>106</v>
      </c>
      <c r="Q1581" s="738" t="s">
        <v>107</v>
      </c>
      <c r="R1581" s="398" t="s">
        <v>2134</v>
      </c>
      <c r="S1581" s="884" t="s">
        <v>109</v>
      </c>
      <c r="T1581" s="774" t="s">
        <v>106</v>
      </c>
      <c r="U1581" s="738" t="s">
        <v>121</v>
      </c>
      <c r="V1581" s="738" t="s">
        <v>111</v>
      </c>
      <c r="W1581" s="774">
        <v>120</v>
      </c>
      <c r="X1581" s="738" t="s">
        <v>112</v>
      </c>
      <c r="Y1581" s="774"/>
      <c r="Z1581" s="774"/>
      <c r="AA1581" s="889"/>
      <c r="AB1581" s="506">
        <v>0</v>
      </c>
      <c r="AC1581" s="401">
        <v>90</v>
      </c>
      <c r="AD1581" s="401">
        <v>10</v>
      </c>
      <c r="AE1581" s="743" t="s">
        <v>128</v>
      </c>
      <c r="AF1581" s="738" t="s">
        <v>114</v>
      </c>
      <c r="AG1581" s="745">
        <v>32</v>
      </c>
      <c r="AH1581" s="745">
        <v>148054</v>
      </c>
      <c r="AI1581" s="739">
        <v>4737728</v>
      </c>
      <c r="AJ1581" s="739">
        <f t="shared" si="83"/>
        <v>5306255.3600000003</v>
      </c>
      <c r="AK1581" s="740"/>
      <c r="AL1581" s="741"/>
      <c r="AM1581" s="741"/>
      <c r="AN1581" s="746" t="s">
        <v>115</v>
      </c>
      <c r="AO1581" s="746"/>
      <c r="AP1581" s="746"/>
      <c r="AQ1581" s="738"/>
      <c r="AR1581" s="738"/>
      <c r="AS1581" s="770" t="s">
        <v>5647</v>
      </c>
      <c r="AT1581" s="770"/>
      <c r="AU1581" s="36"/>
      <c r="AV1581" s="770"/>
      <c r="AW1581" s="770"/>
      <c r="AX1581" s="770"/>
      <c r="AY1581" s="770"/>
      <c r="AZ1581" s="395" t="s">
        <v>4555</v>
      </c>
      <c r="BA1581" s="770"/>
      <c r="BB1581" s="254"/>
      <c r="BE1581" s="983">
        <v>1434</v>
      </c>
    </row>
    <row r="1582" spans="1:57" ht="12.95" customHeight="1">
      <c r="A1582" s="395" t="s">
        <v>8485</v>
      </c>
      <c r="B1582" s="524"/>
      <c r="C1582" s="524"/>
      <c r="D1582" s="882">
        <v>220032028</v>
      </c>
      <c r="E1582" s="883" t="s">
        <v>5648</v>
      </c>
      <c r="F1582" s="883"/>
      <c r="G1582" s="524"/>
      <c r="H1582" s="524"/>
      <c r="I1582" s="738" t="s">
        <v>5642</v>
      </c>
      <c r="J1582" s="738" t="s">
        <v>5643</v>
      </c>
      <c r="K1582" s="738" t="s">
        <v>5644</v>
      </c>
      <c r="L1582" s="64" t="s">
        <v>103</v>
      </c>
      <c r="M1582" s="97" t="s">
        <v>4706</v>
      </c>
      <c r="N1582" s="131"/>
      <c r="O1582" s="64" t="s">
        <v>105</v>
      </c>
      <c r="P1582" s="774" t="s">
        <v>106</v>
      </c>
      <c r="Q1582" s="738" t="s">
        <v>107</v>
      </c>
      <c r="R1582" s="398" t="s">
        <v>2134</v>
      </c>
      <c r="S1582" s="884" t="s">
        <v>109</v>
      </c>
      <c r="T1582" s="774" t="s">
        <v>106</v>
      </c>
      <c r="U1582" s="738" t="s">
        <v>121</v>
      </c>
      <c r="V1582" s="738" t="s">
        <v>111</v>
      </c>
      <c r="W1582" s="774">
        <v>120</v>
      </c>
      <c r="X1582" s="738" t="s">
        <v>112</v>
      </c>
      <c r="Y1582" s="774"/>
      <c r="Z1582" s="774"/>
      <c r="AA1582" s="889"/>
      <c r="AB1582" s="506">
        <v>0</v>
      </c>
      <c r="AC1582" s="401">
        <v>90</v>
      </c>
      <c r="AD1582" s="401">
        <v>10</v>
      </c>
      <c r="AE1582" s="743" t="s">
        <v>128</v>
      </c>
      <c r="AF1582" s="738" t="s">
        <v>114</v>
      </c>
      <c r="AG1582" s="745">
        <v>12</v>
      </c>
      <c r="AH1582" s="745">
        <v>100543</v>
      </c>
      <c r="AI1582" s="739">
        <v>1206516</v>
      </c>
      <c r="AJ1582" s="739">
        <f t="shared" si="83"/>
        <v>1351297.9200000002</v>
      </c>
      <c r="AK1582" s="740"/>
      <c r="AL1582" s="741"/>
      <c r="AM1582" s="741"/>
      <c r="AN1582" s="746" t="s">
        <v>115</v>
      </c>
      <c r="AO1582" s="746"/>
      <c r="AP1582" s="746"/>
      <c r="AQ1582" s="738"/>
      <c r="AR1582" s="738"/>
      <c r="AS1582" s="770" t="s">
        <v>5649</v>
      </c>
      <c r="AT1582" s="770"/>
      <c r="AU1582" s="36"/>
      <c r="AV1582" s="770"/>
      <c r="AW1582" s="770"/>
      <c r="AX1582" s="770"/>
      <c r="AY1582" s="770"/>
      <c r="AZ1582" s="395" t="s">
        <v>4555</v>
      </c>
      <c r="BA1582" s="770"/>
      <c r="BB1582" s="254"/>
      <c r="BE1582" s="983">
        <v>1435</v>
      </c>
    </row>
    <row r="1583" spans="1:57" ht="12.95" customHeight="1">
      <c r="A1583" s="395" t="s">
        <v>8485</v>
      </c>
      <c r="B1583" s="524"/>
      <c r="C1583" s="524"/>
      <c r="D1583" s="882">
        <v>220032023</v>
      </c>
      <c r="E1583" s="883" t="s">
        <v>5650</v>
      </c>
      <c r="F1583" s="883"/>
      <c r="G1583" s="524"/>
      <c r="H1583" s="524"/>
      <c r="I1583" s="738" t="s">
        <v>5642</v>
      </c>
      <c r="J1583" s="738" t="s">
        <v>5643</v>
      </c>
      <c r="K1583" s="738" t="s">
        <v>5644</v>
      </c>
      <c r="L1583" s="64" t="s">
        <v>103</v>
      </c>
      <c r="M1583" s="97" t="s">
        <v>4706</v>
      </c>
      <c r="N1583" s="64"/>
      <c r="O1583" s="64" t="s">
        <v>105</v>
      </c>
      <c r="P1583" s="774" t="s">
        <v>106</v>
      </c>
      <c r="Q1583" s="738" t="s">
        <v>107</v>
      </c>
      <c r="R1583" s="398" t="s">
        <v>2134</v>
      </c>
      <c r="S1583" s="884" t="s">
        <v>109</v>
      </c>
      <c r="T1583" s="774" t="s">
        <v>106</v>
      </c>
      <c r="U1583" s="738" t="s">
        <v>121</v>
      </c>
      <c r="V1583" s="738" t="s">
        <v>111</v>
      </c>
      <c r="W1583" s="774">
        <v>120</v>
      </c>
      <c r="X1583" s="738" t="s">
        <v>112</v>
      </c>
      <c r="Y1583" s="774"/>
      <c r="Z1583" s="774"/>
      <c r="AA1583" s="889"/>
      <c r="AB1583" s="506">
        <v>0</v>
      </c>
      <c r="AC1583" s="401">
        <v>90</v>
      </c>
      <c r="AD1583" s="401">
        <v>10</v>
      </c>
      <c r="AE1583" s="743" t="s">
        <v>128</v>
      </c>
      <c r="AF1583" s="738" t="s">
        <v>114</v>
      </c>
      <c r="AG1583" s="745">
        <v>12</v>
      </c>
      <c r="AH1583" s="745">
        <v>99649</v>
      </c>
      <c r="AI1583" s="739">
        <v>1195788</v>
      </c>
      <c r="AJ1583" s="739">
        <f t="shared" si="83"/>
        <v>1339282.56</v>
      </c>
      <c r="AK1583" s="740"/>
      <c r="AL1583" s="741"/>
      <c r="AM1583" s="741"/>
      <c r="AN1583" s="746" t="s">
        <v>115</v>
      </c>
      <c r="AO1583" s="746"/>
      <c r="AP1583" s="746"/>
      <c r="AQ1583" s="738"/>
      <c r="AR1583" s="738"/>
      <c r="AS1583" s="770" t="s">
        <v>5651</v>
      </c>
      <c r="AT1583" s="770"/>
      <c r="AU1583" s="36"/>
      <c r="AV1583" s="770"/>
      <c r="AW1583" s="770"/>
      <c r="AX1583" s="770"/>
      <c r="AY1583" s="770"/>
      <c r="AZ1583" s="395" t="s">
        <v>4555</v>
      </c>
      <c r="BA1583" s="770"/>
      <c r="BB1583" s="254"/>
      <c r="BE1583" s="983">
        <v>1436</v>
      </c>
    </row>
    <row r="1584" spans="1:57" ht="12.95" customHeight="1">
      <c r="A1584" s="1456" t="s">
        <v>978</v>
      </c>
      <c r="B1584" s="1371"/>
      <c r="C1584" s="1371"/>
      <c r="D1584" s="1453">
        <v>250000240</v>
      </c>
      <c r="E1584" s="1408" t="s">
        <v>5652</v>
      </c>
      <c r="F1584" s="1408" t="s">
        <v>5652</v>
      </c>
      <c r="G1584" s="1371"/>
      <c r="H1584" s="1371"/>
      <c r="I1584" s="1393" t="s">
        <v>5653</v>
      </c>
      <c r="J1584" s="1393" t="s">
        <v>5654</v>
      </c>
      <c r="K1584" s="1393" t="s">
        <v>5613</v>
      </c>
      <c r="L1584" s="1393" t="s">
        <v>103</v>
      </c>
      <c r="M1584" s="1440"/>
      <c r="N1584" s="1393"/>
      <c r="O1584" s="1383" t="s">
        <v>105</v>
      </c>
      <c r="P1584" s="1396" t="s">
        <v>106</v>
      </c>
      <c r="Q1584" s="1393" t="s">
        <v>107</v>
      </c>
      <c r="R1584" s="1377" t="s">
        <v>2134</v>
      </c>
      <c r="S1584" s="1393" t="s">
        <v>109</v>
      </c>
      <c r="T1584" s="1396" t="s">
        <v>106</v>
      </c>
      <c r="U1584" s="1393" t="s">
        <v>121</v>
      </c>
      <c r="V1584" s="1393" t="s">
        <v>111</v>
      </c>
      <c r="W1584" s="1396">
        <v>60</v>
      </c>
      <c r="X1584" s="1393" t="s">
        <v>112</v>
      </c>
      <c r="Y1584" s="1396"/>
      <c r="Z1584" s="1396"/>
      <c r="AA1584" s="1396"/>
      <c r="AB1584" s="1377">
        <v>0</v>
      </c>
      <c r="AC1584" s="1375">
        <v>90</v>
      </c>
      <c r="AD1584" s="1375">
        <v>10</v>
      </c>
      <c r="AE1584" s="1454" t="s">
        <v>128</v>
      </c>
      <c r="AF1584" s="1441" t="s">
        <v>114</v>
      </c>
      <c r="AG1584" s="1455">
        <v>5</v>
      </c>
      <c r="AH1584" s="1455">
        <v>1725</v>
      </c>
      <c r="AI1584" s="1916">
        <v>0</v>
      </c>
      <c r="AJ1584" s="1916">
        <v>0</v>
      </c>
      <c r="AK1584" s="1382"/>
      <c r="AL1584" s="1381"/>
      <c r="AM1584" s="1381"/>
      <c r="AN1584" s="1456" t="s">
        <v>115</v>
      </c>
      <c r="AO1584" s="1393"/>
      <c r="AP1584" s="1393"/>
      <c r="AQ1584" s="1393"/>
      <c r="AR1584" s="1393"/>
      <c r="AS1584" s="1393" t="s">
        <v>5655</v>
      </c>
      <c r="AT1584" s="1393"/>
      <c r="AU1584" s="1393"/>
      <c r="AV1584" s="1393"/>
      <c r="AW1584" s="1393"/>
      <c r="AX1584" s="1393"/>
      <c r="AY1584" s="1393"/>
      <c r="AZ1584" s="1383" t="s">
        <v>5005</v>
      </c>
      <c r="BA1584" s="1383" t="s">
        <v>4556</v>
      </c>
      <c r="BD1584" s="1" t="e">
        <f>VLOOKUP($F$2877:$F$3305,$E$17:$BE$2871,53,0)</f>
        <v>#VALUE!</v>
      </c>
      <c r="BE1584" s="979" t="e">
        <f>BD1584+0.5</f>
        <v>#VALUE!</v>
      </c>
    </row>
    <row r="1585" spans="1:57" ht="12.95" customHeight="1">
      <c r="A1585" s="395" t="s">
        <v>8485</v>
      </c>
      <c r="B1585" s="524"/>
      <c r="C1585" s="524"/>
      <c r="D1585" s="882">
        <v>210029037</v>
      </c>
      <c r="E1585" s="883" t="s">
        <v>5656</v>
      </c>
      <c r="F1585" s="883"/>
      <c r="G1585" s="524"/>
      <c r="H1585" s="524"/>
      <c r="I1585" s="738" t="s">
        <v>5657</v>
      </c>
      <c r="J1585" s="738" t="s">
        <v>5658</v>
      </c>
      <c r="K1585" s="738" t="s">
        <v>5659</v>
      </c>
      <c r="L1585" s="64" t="s">
        <v>103</v>
      </c>
      <c r="M1585" s="97" t="s">
        <v>4706</v>
      </c>
      <c r="N1585" s="64"/>
      <c r="O1585" s="64" t="s">
        <v>105</v>
      </c>
      <c r="P1585" s="774" t="s">
        <v>106</v>
      </c>
      <c r="Q1585" s="738" t="s">
        <v>107</v>
      </c>
      <c r="R1585" s="398" t="s">
        <v>2149</v>
      </c>
      <c r="S1585" s="884" t="s">
        <v>109</v>
      </c>
      <c r="T1585" s="774" t="s">
        <v>106</v>
      </c>
      <c r="U1585" s="738" t="s">
        <v>121</v>
      </c>
      <c r="V1585" s="738" t="s">
        <v>111</v>
      </c>
      <c r="W1585" s="774">
        <v>60</v>
      </c>
      <c r="X1585" s="738" t="s">
        <v>112</v>
      </c>
      <c r="Y1585" s="774"/>
      <c r="Z1585" s="774"/>
      <c r="AA1585" s="889"/>
      <c r="AB1585" s="506">
        <v>0</v>
      </c>
      <c r="AC1585" s="401">
        <v>90</v>
      </c>
      <c r="AD1585" s="401">
        <v>10</v>
      </c>
      <c r="AE1585" s="743" t="s">
        <v>113</v>
      </c>
      <c r="AF1585" s="738" t="s">
        <v>114</v>
      </c>
      <c r="AG1585" s="745">
        <v>8</v>
      </c>
      <c r="AH1585" s="745">
        <v>1905.75</v>
      </c>
      <c r="AI1585" s="905">
        <v>0</v>
      </c>
      <c r="AJ1585" s="905">
        <v>0</v>
      </c>
      <c r="AK1585" s="740"/>
      <c r="AL1585" s="741"/>
      <c r="AM1585" s="741"/>
      <c r="AN1585" s="746" t="s">
        <v>115</v>
      </c>
      <c r="AO1585" s="746"/>
      <c r="AP1585" s="746"/>
      <c r="AQ1585" s="738"/>
      <c r="AR1585" s="738"/>
      <c r="AS1585" s="770" t="s">
        <v>5660</v>
      </c>
      <c r="AT1585" s="770"/>
      <c r="AU1585" s="36"/>
      <c r="AV1585" s="770"/>
      <c r="AW1585" s="770"/>
      <c r="AX1585" s="770"/>
      <c r="AY1585" s="770"/>
      <c r="AZ1585" s="395" t="s">
        <v>4555</v>
      </c>
      <c r="BA1585" s="770"/>
      <c r="BE1585" s="983">
        <v>1438</v>
      </c>
    </row>
    <row r="1586" spans="1:57" ht="12.95" customHeight="1">
      <c r="A1586" s="621" t="s">
        <v>331</v>
      </c>
      <c r="B1586" s="529"/>
      <c r="C1586" s="529"/>
      <c r="D1586" s="965">
        <v>210029037</v>
      </c>
      <c r="E1586" s="1255" t="s">
        <v>9134</v>
      </c>
      <c r="F1586" s="1255" t="s">
        <v>5656</v>
      </c>
      <c r="G1586" s="529"/>
      <c r="H1586" s="529"/>
      <c r="I1586" s="530" t="s">
        <v>5657</v>
      </c>
      <c r="J1586" s="530" t="s">
        <v>5658</v>
      </c>
      <c r="K1586" s="530" t="s">
        <v>5659</v>
      </c>
      <c r="L1586" s="1262" t="s">
        <v>103</v>
      </c>
      <c r="M1586" s="321" t="s">
        <v>4706</v>
      </c>
      <c r="N1586" s="530"/>
      <c r="O1586" s="1263" t="s">
        <v>105</v>
      </c>
      <c r="P1586" s="321" t="s">
        <v>106</v>
      </c>
      <c r="Q1586" s="530" t="s">
        <v>107</v>
      </c>
      <c r="R1586" s="321" t="s">
        <v>1155</v>
      </c>
      <c r="S1586" s="530" t="s">
        <v>109</v>
      </c>
      <c r="T1586" s="321" t="s">
        <v>106</v>
      </c>
      <c r="U1586" s="530" t="s">
        <v>121</v>
      </c>
      <c r="V1586" s="530" t="s">
        <v>111</v>
      </c>
      <c r="W1586" s="321">
        <v>60</v>
      </c>
      <c r="X1586" s="530" t="s">
        <v>112</v>
      </c>
      <c r="Y1586" s="321"/>
      <c r="Z1586" s="321"/>
      <c r="AA1586" s="321"/>
      <c r="AB1586" s="321">
        <v>0</v>
      </c>
      <c r="AC1586" s="530">
        <v>90</v>
      </c>
      <c r="AD1586" s="530">
        <v>10</v>
      </c>
      <c r="AE1586" s="618" t="s">
        <v>113</v>
      </c>
      <c r="AF1586" s="530" t="s">
        <v>114</v>
      </c>
      <c r="AG1586" s="618">
        <v>8</v>
      </c>
      <c r="AH1586" s="960">
        <v>1905.75</v>
      </c>
      <c r="AI1586" s="620">
        <v>15246</v>
      </c>
      <c r="AJ1586" s="620">
        <v>17075.52</v>
      </c>
      <c r="AK1586" s="619"/>
      <c r="AL1586" s="620"/>
      <c r="AM1586" s="620"/>
      <c r="AN1586" s="621" t="s">
        <v>115</v>
      </c>
      <c r="AO1586" s="530"/>
      <c r="AP1586" s="530"/>
      <c r="AQ1586" s="530"/>
      <c r="AR1586" s="530"/>
      <c r="AS1586" s="530" t="s">
        <v>5660</v>
      </c>
      <c r="AT1586" s="530"/>
      <c r="AU1586" s="530"/>
      <c r="AV1586" s="530"/>
      <c r="AW1586" s="530"/>
      <c r="AX1586" s="530"/>
      <c r="AY1586" s="530"/>
      <c r="AZ1586" s="621" t="s">
        <v>7606</v>
      </c>
      <c r="BA1586" s="621"/>
      <c r="BB1586" s="254"/>
      <c r="BD1586" s="1" t="e">
        <f>VLOOKUP($F$2877:$F$3305,$E$17:$BE$2871,53,0)</f>
        <v>#VALUE!</v>
      </c>
      <c r="BE1586" s="979" t="e">
        <f>BD1586+0.5</f>
        <v>#VALUE!</v>
      </c>
    </row>
    <row r="1587" spans="1:57" ht="12.95" customHeight="1">
      <c r="A1587" s="1456" t="s">
        <v>978</v>
      </c>
      <c r="B1587" s="1371"/>
      <c r="C1587" s="1371"/>
      <c r="D1587" s="1453">
        <v>250001030</v>
      </c>
      <c r="E1587" s="1408" t="s">
        <v>5661</v>
      </c>
      <c r="F1587" s="1408" t="s">
        <v>5661</v>
      </c>
      <c r="G1587" s="1371"/>
      <c r="H1587" s="1371"/>
      <c r="I1587" s="1393" t="s">
        <v>5662</v>
      </c>
      <c r="J1587" s="1393" t="s">
        <v>5663</v>
      </c>
      <c r="K1587" s="1393" t="s">
        <v>5664</v>
      </c>
      <c r="L1587" s="1393" t="s">
        <v>103</v>
      </c>
      <c r="M1587" s="1440"/>
      <c r="N1587" s="1393"/>
      <c r="O1587" s="1383" t="s">
        <v>105</v>
      </c>
      <c r="P1587" s="1396" t="s">
        <v>106</v>
      </c>
      <c r="Q1587" s="1393" t="s">
        <v>107</v>
      </c>
      <c r="R1587" s="1377" t="s">
        <v>2134</v>
      </c>
      <c r="S1587" s="1393" t="s">
        <v>109</v>
      </c>
      <c r="T1587" s="1396" t="s">
        <v>106</v>
      </c>
      <c r="U1587" s="1393" t="s">
        <v>121</v>
      </c>
      <c r="V1587" s="1393" t="s">
        <v>111</v>
      </c>
      <c r="W1587" s="1396">
        <v>60</v>
      </c>
      <c r="X1587" s="1393" t="s">
        <v>112</v>
      </c>
      <c r="Y1587" s="1396"/>
      <c r="Z1587" s="1396"/>
      <c r="AA1587" s="1396"/>
      <c r="AB1587" s="1377">
        <v>0</v>
      </c>
      <c r="AC1587" s="1375">
        <v>90</v>
      </c>
      <c r="AD1587" s="1375">
        <v>10</v>
      </c>
      <c r="AE1587" s="1454" t="s">
        <v>128</v>
      </c>
      <c r="AF1587" s="1441" t="s">
        <v>114</v>
      </c>
      <c r="AG1587" s="1455">
        <v>100</v>
      </c>
      <c r="AH1587" s="1455">
        <v>194.25</v>
      </c>
      <c r="AI1587" s="1916">
        <v>0</v>
      </c>
      <c r="AJ1587" s="1916">
        <v>0</v>
      </c>
      <c r="AK1587" s="1382"/>
      <c r="AL1587" s="1381"/>
      <c r="AM1587" s="1381"/>
      <c r="AN1587" s="1456" t="s">
        <v>115</v>
      </c>
      <c r="AO1587" s="1393"/>
      <c r="AP1587" s="1393"/>
      <c r="AQ1587" s="1393"/>
      <c r="AR1587" s="1393"/>
      <c r="AS1587" s="1393" t="s">
        <v>5665</v>
      </c>
      <c r="AT1587" s="1393"/>
      <c r="AU1587" s="1393"/>
      <c r="AV1587" s="1393"/>
      <c r="AW1587" s="1393"/>
      <c r="AX1587" s="1393"/>
      <c r="AY1587" s="1393"/>
      <c r="AZ1587" s="1383" t="s">
        <v>5005</v>
      </c>
      <c r="BA1587" s="1383" t="s">
        <v>4556</v>
      </c>
      <c r="BD1587" s="1" t="e">
        <f>VLOOKUP($F$2877:$F$3305,$E$17:$BE$2871,53,0)</f>
        <v>#VALUE!</v>
      </c>
      <c r="BE1587" s="979" t="e">
        <f>BD1587+0.5</f>
        <v>#VALUE!</v>
      </c>
    </row>
    <row r="1588" spans="1:57" ht="12.95" customHeight="1">
      <c r="A1588" s="1456" t="s">
        <v>978</v>
      </c>
      <c r="B1588" s="1371"/>
      <c r="C1588" s="1371"/>
      <c r="D1588" s="1453">
        <v>250001031</v>
      </c>
      <c r="E1588" s="1408" t="s">
        <v>5666</v>
      </c>
      <c r="F1588" s="1408" t="s">
        <v>5666</v>
      </c>
      <c r="G1588" s="1371"/>
      <c r="H1588" s="1371"/>
      <c r="I1588" s="1393" t="s">
        <v>5662</v>
      </c>
      <c r="J1588" s="1393" t="s">
        <v>5663</v>
      </c>
      <c r="K1588" s="1393" t="s">
        <v>5664</v>
      </c>
      <c r="L1588" s="1393" t="s">
        <v>103</v>
      </c>
      <c r="M1588" s="1440"/>
      <c r="N1588" s="1393"/>
      <c r="O1588" s="1383" t="s">
        <v>105</v>
      </c>
      <c r="P1588" s="1396" t="s">
        <v>106</v>
      </c>
      <c r="Q1588" s="1393" t="s">
        <v>107</v>
      </c>
      <c r="R1588" s="1377" t="s">
        <v>2134</v>
      </c>
      <c r="S1588" s="1393" t="s">
        <v>109</v>
      </c>
      <c r="T1588" s="1396" t="s">
        <v>106</v>
      </c>
      <c r="U1588" s="1393" t="s">
        <v>121</v>
      </c>
      <c r="V1588" s="1393" t="s">
        <v>111</v>
      </c>
      <c r="W1588" s="1396">
        <v>60</v>
      </c>
      <c r="X1588" s="1393" t="s">
        <v>112</v>
      </c>
      <c r="Y1588" s="1396"/>
      <c r="Z1588" s="1396"/>
      <c r="AA1588" s="1396"/>
      <c r="AB1588" s="1377">
        <v>0</v>
      </c>
      <c r="AC1588" s="1375">
        <v>90</v>
      </c>
      <c r="AD1588" s="1375">
        <v>10</v>
      </c>
      <c r="AE1588" s="1454" t="s">
        <v>128</v>
      </c>
      <c r="AF1588" s="1441" t="s">
        <v>114</v>
      </c>
      <c r="AG1588" s="1455">
        <v>386</v>
      </c>
      <c r="AH1588" s="1455">
        <v>405.3</v>
      </c>
      <c r="AI1588" s="1916">
        <v>0</v>
      </c>
      <c r="AJ1588" s="1916">
        <v>0</v>
      </c>
      <c r="AK1588" s="1382"/>
      <c r="AL1588" s="1381"/>
      <c r="AM1588" s="1381"/>
      <c r="AN1588" s="1456" t="s">
        <v>115</v>
      </c>
      <c r="AO1588" s="1393"/>
      <c r="AP1588" s="1393"/>
      <c r="AQ1588" s="1393"/>
      <c r="AR1588" s="1393"/>
      <c r="AS1588" s="1393" t="s">
        <v>5667</v>
      </c>
      <c r="AT1588" s="1393"/>
      <c r="AU1588" s="1393"/>
      <c r="AV1588" s="1393"/>
      <c r="AW1588" s="1393"/>
      <c r="AX1588" s="1393"/>
      <c r="AY1588" s="1393"/>
      <c r="AZ1588" s="1383" t="s">
        <v>5005</v>
      </c>
      <c r="BA1588" s="1383" t="s">
        <v>4556</v>
      </c>
      <c r="BD1588" s="1" t="e">
        <f>VLOOKUP($F$2877:$F$3305,$E$17:$BE$2871,53,0)</f>
        <v>#VALUE!</v>
      </c>
      <c r="BE1588" s="979" t="e">
        <f>BD1588+0.5</f>
        <v>#VALUE!</v>
      </c>
    </row>
    <row r="1589" spans="1:57" ht="12.95" customHeight="1">
      <c r="A1589" s="1456" t="s">
        <v>978</v>
      </c>
      <c r="B1589" s="1371"/>
      <c r="C1589" s="1371"/>
      <c r="D1589" s="1453">
        <v>250001032</v>
      </c>
      <c r="E1589" s="1408" t="s">
        <v>5668</v>
      </c>
      <c r="F1589" s="1408" t="s">
        <v>5668</v>
      </c>
      <c r="G1589" s="1371"/>
      <c r="H1589" s="1371"/>
      <c r="I1589" s="1393" t="s">
        <v>5662</v>
      </c>
      <c r="J1589" s="1393" t="s">
        <v>5663</v>
      </c>
      <c r="K1589" s="1393" t="s">
        <v>5664</v>
      </c>
      <c r="L1589" s="1393" t="s">
        <v>103</v>
      </c>
      <c r="M1589" s="1440"/>
      <c r="N1589" s="1393"/>
      <c r="O1589" s="1383" t="s">
        <v>105</v>
      </c>
      <c r="P1589" s="1396" t="s">
        <v>106</v>
      </c>
      <c r="Q1589" s="1393" t="s">
        <v>107</v>
      </c>
      <c r="R1589" s="1377" t="s">
        <v>2134</v>
      </c>
      <c r="S1589" s="1393" t="s">
        <v>109</v>
      </c>
      <c r="T1589" s="1396" t="s">
        <v>106</v>
      </c>
      <c r="U1589" s="1393" t="s">
        <v>121</v>
      </c>
      <c r="V1589" s="1393" t="s">
        <v>111</v>
      </c>
      <c r="W1589" s="1396">
        <v>60</v>
      </c>
      <c r="X1589" s="1393" t="s">
        <v>112</v>
      </c>
      <c r="Y1589" s="1396"/>
      <c r="Z1589" s="1396"/>
      <c r="AA1589" s="1396"/>
      <c r="AB1589" s="1377">
        <v>0</v>
      </c>
      <c r="AC1589" s="1375">
        <v>90</v>
      </c>
      <c r="AD1589" s="1375">
        <v>10</v>
      </c>
      <c r="AE1589" s="1454" t="s">
        <v>128</v>
      </c>
      <c r="AF1589" s="1441" t="s">
        <v>114</v>
      </c>
      <c r="AG1589" s="1455">
        <v>105</v>
      </c>
      <c r="AH1589" s="1455">
        <v>924</v>
      </c>
      <c r="AI1589" s="1916">
        <v>0</v>
      </c>
      <c r="AJ1589" s="1916">
        <v>0</v>
      </c>
      <c r="AK1589" s="1382"/>
      <c r="AL1589" s="1381"/>
      <c r="AM1589" s="1381"/>
      <c r="AN1589" s="1456" t="s">
        <v>115</v>
      </c>
      <c r="AO1589" s="1393"/>
      <c r="AP1589" s="1393"/>
      <c r="AQ1589" s="1393"/>
      <c r="AR1589" s="1393"/>
      <c r="AS1589" s="1393" t="s">
        <v>5669</v>
      </c>
      <c r="AT1589" s="1393"/>
      <c r="AU1589" s="1393"/>
      <c r="AV1589" s="1393"/>
      <c r="AW1589" s="1393"/>
      <c r="AX1589" s="1393"/>
      <c r="AY1589" s="1393"/>
      <c r="AZ1589" s="1383" t="s">
        <v>5005</v>
      </c>
      <c r="BA1589" s="1383" t="s">
        <v>4556</v>
      </c>
      <c r="BD1589" s="1" t="e">
        <f>VLOOKUP($F$2877:$F$3305,$E$17:$BE$2871,53,0)</f>
        <v>#VALUE!</v>
      </c>
      <c r="BE1589" s="979" t="e">
        <f>BD1589+0.5</f>
        <v>#VALUE!</v>
      </c>
    </row>
    <row r="1590" spans="1:57" ht="12.95" customHeight="1">
      <c r="A1590" s="398" t="s">
        <v>8483</v>
      </c>
      <c r="B1590" s="524"/>
      <c r="C1590" s="524"/>
      <c r="D1590" s="98">
        <v>210021688</v>
      </c>
      <c r="E1590" s="883" t="s">
        <v>5670</v>
      </c>
      <c r="F1590" s="883"/>
      <c r="G1590" s="524"/>
      <c r="H1590" s="524"/>
      <c r="I1590" s="36" t="s">
        <v>1692</v>
      </c>
      <c r="J1590" s="36" t="s">
        <v>437</v>
      </c>
      <c r="K1590" s="36" t="s">
        <v>1905</v>
      </c>
      <c r="L1590" s="64" t="s">
        <v>149</v>
      </c>
      <c r="M1590" s="97"/>
      <c r="N1590" s="131" t="s">
        <v>120</v>
      </c>
      <c r="O1590" s="64">
        <v>30</v>
      </c>
      <c r="P1590" s="36">
        <v>230000000</v>
      </c>
      <c r="Q1590" s="395" t="s">
        <v>107</v>
      </c>
      <c r="R1590" s="398" t="s">
        <v>2149</v>
      </c>
      <c r="S1590" s="64" t="s">
        <v>109</v>
      </c>
      <c r="T1590" s="36" t="s">
        <v>106</v>
      </c>
      <c r="U1590" s="36" t="s">
        <v>121</v>
      </c>
      <c r="V1590" s="395" t="s">
        <v>111</v>
      </c>
      <c r="W1590" s="36">
        <v>70</v>
      </c>
      <c r="X1590" s="395" t="s">
        <v>112</v>
      </c>
      <c r="Y1590" s="395"/>
      <c r="Z1590" s="395"/>
      <c r="AA1590" s="744"/>
      <c r="AB1590" s="470">
        <v>30</v>
      </c>
      <c r="AC1590" s="470">
        <v>60</v>
      </c>
      <c r="AD1590" s="470">
        <v>10</v>
      </c>
      <c r="AE1590" s="737" t="s">
        <v>128</v>
      </c>
      <c r="AF1590" s="738" t="s">
        <v>114</v>
      </c>
      <c r="AG1590" s="745">
        <v>20</v>
      </c>
      <c r="AH1590" s="745">
        <v>208197</v>
      </c>
      <c r="AI1590" s="739">
        <v>4163940</v>
      </c>
      <c r="AJ1590" s="739">
        <f t="shared" ref="AJ1590:AJ1602" si="84">AI1590*1.12</f>
        <v>4663612.8000000007</v>
      </c>
      <c r="AK1590" s="740"/>
      <c r="AL1590" s="741"/>
      <c r="AM1590" s="741"/>
      <c r="AN1590" s="746" t="s">
        <v>115</v>
      </c>
      <c r="AO1590" s="746"/>
      <c r="AP1590" s="746"/>
      <c r="AQ1590" s="36"/>
      <c r="AR1590" s="36"/>
      <c r="AS1590" s="606"/>
      <c r="AT1590" s="36"/>
      <c r="AU1590" s="36"/>
      <c r="AV1590" s="36"/>
      <c r="AW1590" s="36"/>
      <c r="AX1590" s="36"/>
      <c r="AY1590" s="36"/>
      <c r="AZ1590" s="395"/>
      <c r="BA1590" s="395"/>
      <c r="BB1590" s="254"/>
      <c r="BE1590" s="983">
        <v>1442</v>
      </c>
    </row>
    <row r="1591" spans="1:57" ht="12.95" customHeight="1">
      <c r="A1591" s="398" t="s">
        <v>8483</v>
      </c>
      <c r="B1591" s="524"/>
      <c r="C1591" s="524"/>
      <c r="D1591" s="98">
        <v>210027799</v>
      </c>
      <c r="E1591" s="883" t="s">
        <v>5671</v>
      </c>
      <c r="F1591" s="883"/>
      <c r="G1591" s="524"/>
      <c r="H1591" s="524"/>
      <c r="I1591" s="36" t="s">
        <v>1692</v>
      </c>
      <c r="J1591" s="36" t="s">
        <v>437</v>
      </c>
      <c r="K1591" s="36" t="s">
        <v>1905</v>
      </c>
      <c r="L1591" s="64" t="s">
        <v>149</v>
      </c>
      <c r="M1591" s="97"/>
      <c r="N1591" s="131" t="s">
        <v>120</v>
      </c>
      <c r="O1591" s="64">
        <v>30</v>
      </c>
      <c r="P1591" s="36">
        <v>230000000</v>
      </c>
      <c r="Q1591" s="395" t="s">
        <v>107</v>
      </c>
      <c r="R1591" s="398" t="s">
        <v>2149</v>
      </c>
      <c r="S1591" s="64" t="s">
        <v>109</v>
      </c>
      <c r="T1591" s="36" t="s">
        <v>106</v>
      </c>
      <c r="U1591" s="36" t="s">
        <v>121</v>
      </c>
      <c r="V1591" s="395" t="s">
        <v>111</v>
      </c>
      <c r="W1591" s="36">
        <v>70</v>
      </c>
      <c r="X1591" s="395" t="s">
        <v>112</v>
      </c>
      <c r="Y1591" s="395"/>
      <c r="Z1591" s="395"/>
      <c r="AA1591" s="744"/>
      <c r="AB1591" s="470">
        <v>30</v>
      </c>
      <c r="AC1591" s="470">
        <v>60</v>
      </c>
      <c r="AD1591" s="470">
        <v>10</v>
      </c>
      <c r="AE1591" s="737" t="s">
        <v>128</v>
      </c>
      <c r="AF1591" s="738" t="s">
        <v>114</v>
      </c>
      <c r="AG1591" s="745">
        <v>39</v>
      </c>
      <c r="AH1591" s="745">
        <v>106876.73</v>
      </c>
      <c r="AI1591" s="739">
        <v>4168192.4699999997</v>
      </c>
      <c r="AJ1591" s="739">
        <f t="shared" si="84"/>
        <v>4668375.5663999999</v>
      </c>
      <c r="AK1591" s="740"/>
      <c r="AL1591" s="741"/>
      <c r="AM1591" s="741"/>
      <c r="AN1591" s="746" t="s">
        <v>115</v>
      </c>
      <c r="AO1591" s="36"/>
      <c r="AP1591" s="746"/>
      <c r="AQ1591" s="36"/>
      <c r="AR1591" s="36"/>
      <c r="AS1591" s="746" t="s">
        <v>5672</v>
      </c>
      <c r="AT1591" s="36"/>
      <c r="AU1591" s="36"/>
      <c r="AV1591" s="36"/>
      <c r="AW1591" s="36"/>
      <c r="AX1591" s="36"/>
      <c r="AY1591" s="36"/>
      <c r="AZ1591" s="395"/>
      <c r="BA1591" s="395"/>
      <c r="BE1591" s="983">
        <v>1443</v>
      </c>
    </row>
    <row r="1592" spans="1:57" ht="12.95" customHeight="1">
      <c r="A1592" s="398" t="s">
        <v>8483</v>
      </c>
      <c r="B1592" s="524"/>
      <c r="C1592" s="524"/>
      <c r="D1592" s="98">
        <v>210028296</v>
      </c>
      <c r="E1592" s="883" t="s">
        <v>5673</v>
      </c>
      <c r="F1592" s="883"/>
      <c r="G1592" s="524"/>
      <c r="H1592" s="524"/>
      <c r="I1592" s="36" t="s">
        <v>1692</v>
      </c>
      <c r="J1592" s="36" t="s">
        <v>437</v>
      </c>
      <c r="K1592" s="36" t="s">
        <v>1905</v>
      </c>
      <c r="L1592" s="64" t="s">
        <v>149</v>
      </c>
      <c r="M1592" s="97"/>
      <c r="N1592" s="131" t="s">
        <v>120</v>
      </c>
      <c r="O1592" s="64">
        <v>30</v>
      </c>
      <c r="P1592" s="36">
        <v>230000000</v>
      </c>
      <c r="Q1592" s="395" t="s">
        <v>107</v>
      </c>
      <c r="R1592" s="398" t="s">
        <v>2149</v>
      </c>
      <c r="S1592" s="64" t="s">
        <v>109</v>
      </c>
      <c r="T1592" s="36" t="s">
        <v>106</v>
      </c>
      <c r="U1592" s="36" t="s">
        <v>121</v>
      </c>
      <c r="V1592" s="395" t="s">
        <v>111</v>
      </c>
      <c r="W1592" s="36">
        <v>70</v>
      </c>
      <c r="X1592" s="395" t="s">
        <v>112</v>
      </c>
      <c r="Y1592" s="395"/>
      <c r="Z1592" s="395"/>
      <c r="AA1592" s="744"/>
      <c r="AB1592" s="470">
        <v>30</v>
      </c>
      <c r="AC1592" s="470">
        <v>60</v>
      </c>
      <c r="AD1592" s="470">
        <v>10</v>
      </c>
      <c r="AE1592" s="737" t="s">
        <v>128</v>
      </c>
      <c r="AF1592" s="738" t="s">
        <v>114</v>
      </c>
      <c r="AG1592" s="745">
        <v>91</v>
      </c>
      <c r="AH1592" s="745">
        <v>198807.77</v>
      </c>
      <c r="AI1592" s="739">
        <v>18091507.07</v>
      </c>
      <c r="AJ1592" s="739">
        <f t="shared" si="84"/>
        <v>20262487.918400001</v>
      </c>
      <c r="AK1592" s="740"/>
      <c r="AL1592" s="741"/>
      <c r="AM1592" s="741"/>
      <c r="AN1592" s="746" t="s">
        <v>115</v>
      </c>
      <c r="AO1592" s="36"/>
      <c r="AP1592" s="746"/>
      <c r="AQ1592" s="36"/>
      <c r="AR1592" s="36"/>
      <c r="AS1592" s="746" t="s">
        <v>5674</v>
      </c>
      <c r="AT1592" s="36"/>
      <c r="AU1592" s="36"/>
      <c r="AV1592" s="36"/>
      <c r="AW1592" s="36"/>
      <c r="AX1592" s="36"/>
      <c r="AY1592" s="36"/>
      <c r="AZ1592" s="395"/>
      <c r="BA1592" s="395"/>
      <c r="BB1592" s="254"/>
      <c r="BE1592" s="983">
        <v>1444</v>
      </c>
    </row>
    <row r="1593" spans="1:57" ht="12.95" customHeight="1">
      <c r="A1593" s="398" t="s">
        <v>8483</v>
      </c>
      <c r="B1593" s="524"/>
      <c r="C1593" s="524"/>
      <c r="D1593" s="98">
        <v>210029526</v>
      </c>
      <c r="E1593" s="883" t="s">
        <v>5675</v>
      </c>
      <c r="F1593" s="883"/>
      <c r="G1593" s="524"/>
      <c r="H1593" s="524"/>
      <c r="I1593" s="36" t="s">
        <v>1692</v>
      </c>
      <c r="J1593" s="36" t="s">
        <v>437</v>
      </c>
      <c r="K1593" s="36" t="s">
        <v>1905</v>
      </c>
      <c r="L1593" s="64" t="s">
        <v>149</v>
      </c>
      <c r="M1593" s="97"/>
      <c r="N1593" s="131" t="s">
        <v>120</v>
      </c>
      <c r="O1593" s="64">
        <v>30</v>
      </c>
      <c r="P1593" s="36">
        <v>230000000</v>
      </c>
      <c r="Q1593" s="395" t="s">
        <v>107</v>
      </c>
      <c r="R1593" s="398" t="s">
        <v>2149</v>
      </c>
      <c r="S1593" s="64" t="s">
        <v>109</v>
      </c>
      <c r="T1593" s="36" t="s">
        <v>106</v>
      </c>
      <c r="U1593" s="36" t="s">
        <v>121</v>
      </c>
      <c r="V1593" s="395" t="s">
        <v>111</v>
      </c>
      <c r="W1593" s="36">
        <v>70</v>
      </c>
      <c r="X1593" s="395" t="s">
        <v>112</v>
      </c>
      <c r="Y1593" s="395"/>
      <c r="Z1593" s="395"/>
      <c r="AA1593" s="744"/>
      <c r="AB1593" s="470">
        <v>30</v>
      </c>
      <c r="AC1593" s="470">
        <v>60</v>
      </c>
      <c r="AD1593" s="470">
        <v>10</v>
      </c>
      <c r="AE1593" s="737" t="s">
        <v>128</v>
      </c>
      <c r="AF1593" s="738" t="s">
        <v>114</v>
      </c>
      <c r="AG1593" s="745">
        <v>13</v>
      </c>
      <c r="AH1593" s="745">
        <v>143051.37</v>
      </c>
      <c r="AI1593" s="739">
        <v>1859667.81</v>
      </c>
      <c r="AJ1593" s="739">
        <f t="shared" si="84"/>
        <v>2082827.9472000003</v>
      </c>
      <c r="AK1593" s="740"/>
      <c r="AL1593" s="741"/>
      <c r="AM1593" s="741"/>
      <c r="AN1593" s="746" t="s">
        <v>115</v>
      </c>
      <c r="AO1593" s="36"/>
      <c r="AP1593" s="746"/>
      <c r="AQ1593" s="36"/>
      <c r="AR1593" s="36"/>
      <c r="AS1593" s="746" t="s">
        <v>5676</v>
      </c>
      <c r="AT1593" s="36"/>
      <c r="AU1593" s="36"/>
      <c r="AV1593" s="36"/>
      <c r="AW1593" s="36"/>
      <c r="AX1593" s="36"/>
      <c r="AY1593" s="36"/>
      <c r="AZ1593" s="395"/>
      <c r="BA1593" s="395"/>
      <c r="BB1593" s="254"/>
      <c r="BE1593" s="983">
        <v>1445</v>
      </c>
    </row>
    <row r="1594" spans="1:57" ht="12.95" customHeight="1">
      <c r="A1594" s="398" t="s">
        <v>8483</v>
      </c>
      <c r="B1594" s="524"/>
      <c r="C1594" s="524"/>
      <c r="D1594" s="98">
        <v>210023030</v>
      </c>
      <c r="E1594" s="883" t="s">
        <v>5677</v>
      </c>
      <c r="F1594" s="883"/>
      <c r="G1594" s="524"/>
      <c r="H1594" s="524"/>
      <c r="I1594" s="36" t="s">
        <v>1693</v>
      </c>
      <c r="J1594" s="36" t="s">
        <v>437</v>
      </c>
      <c r="K1594" s="36" t="s">
        <v>1907</v>
      </c>
      <c r="L1594" s="64" t="s">
        <v>149</v>
      </c>
      <c r="M1594" s="217"/>
      <c r="N1594" s="131"/>
      <c r="O1594" s="64" t="s">
        <v>105</v>
      </c>
      <c r="P1594" s="36">
        <v>230000000</v>
      </c>
      <c r="Q1594" s="395" t="s">
        <v>107</v>
      </c>
      <c r="R1594" s="398" t="s">
        <v>2149</v>
      </c>
      <c r="S1594" s="64" t="s">
        <v>109</v>
      </c>
      <c r="T1594" s="36" t="s">
        <v>106</v>
      </c>
      <c r="U1594" s="36" t="s">
        <v>121</v>
      </c>
      <c r="V1594" s="395" t="s">
        <v>111</v>
      </c>
      <c r="W1594" s="36">
        <v>70</v>
      </c>
      <c r="X1594" s="395" t="s">
        <v>112</v>
      </c>
      <c r="Y1594" s="395"/>
      <c r="Z1594" s="395"/>
      <c r="AA1594" s="744"/>
      <c r="AB1594" s="506">
        <v>0</v>
      </c>
      <c r="AC1594" s="401">
        <v>90</v>
      </c>
      <c r="AD1594" s="401">
        <v>10</v>
      </c>
      <c r="AE1594" s="737" t="s">
        <v>128</v>
      </c>
      <c r="AF1594" s="738" t="s">
        <v>114</v>
      </c>
      <c r="AG1594" s="745">
        <v>12</v>
      </c>
      <c r="AH1594" s="745">
        <v>267983</v>
      </c>
      <c r="AI1594" s="739">
        <v>3215796</v>
      </c>
      <c r="AJ1594" s="739">
        <f t="shared" si="84"/>
        <v>3601691.5200000005</v>
      </c>
      <c r="AK1594" s="740"/>
      <c r="AL1594" s="741"/>
      <c r="AM1594" s="741"/>
      <c r="AN1594" s="746" t="s">
        <v>115</v>
      </c>
      <c r="AO1594" s="36"/>
      <c r="AP1594" s="746"/>
      <c r="AQ1594" s="36"/>
      <c r="AR1594" s="36"/>
      <c r="AS1594" s="746" t="s">
        <v>5678</v>
      </c>
      <c r="AT1594" s="36"/>
      <c r="AU1594" s="36"/>
      <c r="AV1594" s="36"/>
      <c r="AW1594" s="36"/>
      <c r="AX1594" s="36"/>
      <c r="AY1594" s="36"/>
      <c r="AZ1594" s="395"/>
      <c r="BA1594" s="395"/>
      <c r="BB1594" s="254"/>
      <c r="BE1594" s="983">
        <v>1446</v>
      </c>
    </row>
    <row r="1595" spans="1:57" ht="12.95" customHeight="1">
      <c r="A1595" s="398" t="s">
        <v>8483</v>
      </c>
      <c r="B1595" s="524"/>
      <c r="C1595" s="524"/>
      <c r="D1595" s="98">
        <v>210036402</v>
      </c>
      <c r="E1595" s="883" t="s">
        <v>5679</v>
      </c>
      <c r="F1595" s="883"/>
      <c r="G1595" s="524"/>
      <c r="H1595" s="524"/>
      <c r="I1595" s="36" t="s">
        <v>1693</v>
      </c>
      <c r="J1595" s="36" t="s">
        <v>437</v>
      </c>
      <c r="K1595" s="36" t="s">
        <v>1907</v>
      </c>
      <c r="L1595" s="64" t="s">
        <v>149</v>
      </c>
      <c r="M1595" s="217"/>
      <c r="N1595" s="131"/>
      <c r="O1595" s="64" t="s">
        <v>105</v>
      </c>
      <c r="P1595" s="36">
        <v>230000000</v>
      </c>
      <c r="Q1595" s="395" t="s">
        <v>107</v>
      </c>
      <c r="R1595" s="398" t="s">
        <v>2149</v>
      </c>
      <c r="S1595" s="64" t="s">
        <v>109</v>
      </c>
      <c r="T1595" s="36" t="s">
        <v>106</v>
      </c>
      <c r="U1595" s="36" t="s">
        <v>121</v>
      </c>
      <c r="V1595" s="395" t="s">
        <v>111</v>
      </c>
      <c r="W1595" s="36">
        <v>70</v>
      </c>
      <c r="X1595" s="395" t="s">
        <v>112</v>
      </c>
      <c r="Y1595" s="395"/>
      <c r="Z1595" s="395"/>
      <c r="AA1595" s="744"/>
      <c r="AB1595" s="506">
        <v>0</v>
      </c>
      <c r="AC1595" s="401">
        <v>90</v>
      </c>
      <c r="AD1595" s="401">
        <v>10</v>
      </c>
      <c r="AE1595" s="737" t="s">
        <v>128</v>
      </c>
      <c r="AF1595" s="738" t="s">
        <v>114</v>
      </c>
      <c r="AG1595" s="745">
        <v>7</v>
      </c>
      <c r="AH1595" s="745">
        <v>285270</v>
      </c>
      <c r="AI1595" s="739">
        <v>1996890</v>
      </c>
      <c r="AJ1595" s="739">
        <f t="shared" si="84"/>
        <v>2236516.8000000003</v>
      </c>
      <c r="AK1595" s="740"/>
      <c r="AL1595" s="741"/>
      <c r="AM1595" s="741"/>
      <c r="AN1595" s="746" t="s">
        <v>115</v>
      </c>
      <c r="AO1595" s="36"/>
      <c r="AP1595" s="746"/>
      <c r="AQ1595" s="36"/>
      <c r="AR1595" s="36"/>
      <c r="AS1595" s="746" t="s">
        <v>5680</v>
      </c>
      <c r="AT1595" s="36"/>
      <c r="AU1595" s="36"/>
      <c r="AV1595" s="36"/>
      <c r="AW1595" s="36"/>
      <c r="AX1595" s="36"/>
      <c r="AY1595" s="36"/>
      <c r="AZ1595" s="395"/>
      <c r="BA1595" s="395"/>
      <c r="BB1595" s="254"/>
      <c r="BE1595" s="983">
        <v>1447</v>
      </c>
    </row>
    <row r="1596" spans="1:57" ht="12.95" customHeight="1">
      <c r="A1596" s="860" t="s">
        <v>8484</v>
      </c>
      <c r="B1596" s="524"/>
      <c r="C1596" s="524"/>
      <c r="D1596" s="873">
        <v>210036990</v>
      </c>
      <c r="E1596" s="883" t="s">
        <v>5681</v>
      </c>
      <c r="F1596" s="883"/>
      <c r="G1596" s="524"/>
      <c r="H1596" s="524"/>
      <c r="I1596" s="782" t="s">
        <v>466</v>
      </c>
      <c r="J1596" s="782" t="s">
        <v>437</v>
      </c>
      <c r="K1596" s="782" t="s">
        <v>467</v>
      </c>
      <c r="L1596" s="765" t="s">
        <v>149</v>
      </c>
      <c r="M1596" s="798" t="s">
        <v>104</v>
      </c>
      <c r="N1596" s="765" t="s">
        <v>120</v>
      </c>
      <c r="O1596" s="798" t="s">
        <v>83</v>
      </c>
      <c r="P1596" s="766" t="s">
        <v>106</v>
      </c>
      <c r="Q1596" s="782" t="s">
        <v>107</v>
      </c>
      <c r="R1596" s="766" t="s">
        <v>2149</v>
      </c>
      <c r="S1596" s="765" t="s">
        <v>109</v>
      </c>
      <c r="T1596" s="874" t="s">
        <v>106</v>
      </c>
      <c r="U1596" s="779" t="s">
        <v>121</v>
      </c>
      <c r="V1596" s="779" t="s">
        <v>111</v>
      </c>
      <c r="W1596" s="896">
        <v>60</v>
      </c>
      <c r="X1596" s="779" t="s">
        <v>112</v>
      </c>
      <c r="Y1596" s="874"/>
      <c r="Z1596" s="874"/>
      <c r="AA1596" s="874"/>
      <c r="AB1596" s="470">
        <v>30</v>
      </c>
      <c r="AC1596" s="470">
        <v>60</v>
      </c>
      <c r="AD1596" s="470">
        <v>10</v>
      </c>
      <c r="AE1596" s="876" t="s">
        <v>122</v>
      </c>
      <c r="AF1596" s="779" t="s">
        <v>114</v>
      </c>
      <c r="AG1596" s="751">
        <v>180</v>
      </c>
      <c r="AH1596" s="751">
        <v>65000</v>
      </c>
      <c r="AI1596" s="739">
        <v>11700000</v>
      </c>
      <c r="AJ1596" s="739">
        <f t="shared" si="84"/>
        <v>13104000.000000002</v>
      </c>
      <c r="AK1596" s="740"/>
      <c r="AL1596" s="741"/>
      <c r="AM1596" s="741"/>
      <c r="AN1596" s="860" t="s">
        <v>115</v>
      </c>
      <c r="AO1596" s="779"/>
      <c r="AP1596" s="779"/>
      <c r="AQ1596" s="779"/>
      <c r="AR1596" s="779"/>
      <c r="AS1596" s="779" t="s">
        <v>5682</v>
      </c>
      <c r="AT1596" s="779"/>
      <c r="AU1596" s="779"/>
      <c r="AV1596" s="779"/>
      <c r="AW1596" s="779"/>
      <c r="AX1596" s="779"/>
      <c r="AY1596" s="779"/>
      <c r="AZ1596" s="860" t="s">
        <v>104</v>
      </c>
      <c r="BA1596" s="860" t="s">
        <v>104</v>
      </c>
      <c r="BE1596" s="983">
        <v>1448</v>
      </c>
    </row>
    <row r="1597" spans="1:57" ht="12.95" customHeight="1">
      <c r="A1597" s="886" t="s">
        <v>8484</v>
      </c>
      <c r="B1597" s="524"/>
      <c r="C1597" s="524"/>
      <c r="D1597" s="98">
        <v>210037028</v>
      </c>
      <c r="E1597" s="883" t="s">
        <v>5683</v>
      </c>
      <c r="F1597" s="883"/>
      <c r="G1597" s="524"/>
      <c r="H1597" s="524"/>
      <c r="I1597" s="1652" t="s">
        <v>455</v>
      </c>
      <c r="J1597" s="293" t="s">
        <v>437</v>
      </c>
      <c r="K1597" s="293" t="s">
        <v>456</v>
      </c>
      <c r="L1597" s="470" t="s">
        <v>149</v>
      </c>
      <c r="M1597" s="488" t="s">
        <v>104</v>
      </c>
      <c r="N1597" s="293" t="s">
        <v>120</v>
      </c>
      <c r="O1597" s="488" t="s">
        <v>83</v>
      </c>
      <c r="P1597" s="488" t="s">
        <v>106</v>
      </c>
      <c r="Q1597" s="293" t="s">
        <v>107</v>
      </c>
      <c r="R1597" s="488" t="s">
        <v>2149</v>
      </c>
      <c r="S1597" s="470" t="s">
        <v>109</v>
      </c>
      <c r="T1597" s="488" t="s">
        <v>106</v>
      </c>
      <c r="U1597" s="293" t="s">
        <v>121</v>
      </c>
      <c r="V1597" s="293" t="s">
        <v>111</v>
      </c>
      <c r="W1597" s="596">
        <v>60</v>
      </c>
      <c r="X1597" s="293" t="s">
        <v>112</v>
      </c>
      <c r="Y1597" s="488"/>
      <c r="Z1597" s="488"/>
      <c r="AA1597" s="488"/>
      <c r="AB1597" s="470">
        <v>30</v>
      </c>
      <c r="AC1597" s="470">
        <v>60</v>
      </c>
      <c r="AD1597" s="470">
        <v>10</v>
      </c>
      <c r="AE1597" s="887" t="s">
        <v>128</v>
      </c>
      <c r="AF1597" s="293" t="s">
        <v>114</v>
      </c>
      <c r="AG1597" s="507">
        <v>10</v>
      </c>
      <c r="AH1597" s="507">
        <v>212532.14</v>
      </c>
      <c r="AI1597" s="739">
        <v>2125321.4000000004</v>
      </c>
      <c r="AJ1597" s="739">
        <f t="shared" si="84"/>
        <v>2380359.9680000008</v>
      </c>
      <c r="AK1597" s="740"/>
      <c r="AL1597" s="741"/>
      <c r="AM1597" s="741"/>
      <c r="AN1597" s="886" t="s">
        <v>115</v>
      </c>
      <c r="AO1597" s="293"/>
      <c r="AP1597" s="293"/>
      <c r="AQ1597" s="293"/>
      <c r="AR1597" s="293"/>
      <c r="AS1597" s="293" t="s">
        <v>5684</v>
      </c>
      <c r="AT1597" s="293"/>
      <c r="AU1597" s="293"/>
      <c r="AV1597" s="293"/>
      <c r="AW1597" s="293"/>
      <c r="AX1597" s="293"/>
      <c r="AY1597" s="293"/>
      <c r="AZ1597" s="886" t="s">
        <v>104</v>
      </c>
      <c r="BA1597" s="886" t="s">
        <v>104</v>
      </c>
      <c r="BE1597" s="983">
        <v>1449</v>
      </c>
    </row>
    <row r="1598" spans="1:57" ht="12.95" customHeight="1">
      <c r="A1598" s="886" t="s">
        <v>8484</v>
      </c>
      <c r="B1598" s="524"/>
      <c r="C1598" s="524"/>
      <c r="D1598" s="98">
        <v>210037029</v>
      </c>
      <c r="E1598" s="883" t="s">
        <v>5685</v>
      </c>
      <c r="F1598" s="883"/>
      <c r="G1598" s="524"/>
      <c r="H1598" s="524"/>
      <c r="I1598" s="293" t="s">
        <v>455</v>
      </c>
      <c r="J1598" s="293" t="s">
        <v>437</v>
      </c>
      <c r="K1598" s="293" t="s">
        <v>456</v>
      </c>
      <c r="L1598" s="470" t="s">
        <v>149</v>
      </c>
      <c r="M1598" s="488" t="s">
        <v>104</v>
      </c>
      <c r="N1598" s="293" t="s">
        <v>120</v>
      </c>
      <c r="O1598" s="488" t="s">
        <v>83</v>
      </c>
      <c r="P1598" s="488" t="s">
        <v>106</v>
      </c>
      <c r="Q1598" s="293" t="s">
        <v>107</v>
      </c>
      <c r="R1598" s="488" t="s">
        <v>2149</v>
      </c>
      <c r="S1598" s="470" t="s">
        <v>109</v>
      </c>
      <c r="T1598" s="488" t="s">
        <v>106</v>
      </c>
      <c r="U1598" s="293" t="s">
        <v>121</v>
      </c>
      <c r="V1598" s="293" t="s">
        <v>111</v>
      </c>
      <c r="W1598" s="596">
        <v>60</v>
      </c>
      <c r="X1598" s="293" t="s">
        <v>112</v>
      </c>
      <c r="Y1598" s="488"/>
      <c r="Z1598" s="488"/>
      <c r="AA1598" s="488"/>
      <c r="AB1598" s="470">
        <v>30</v>
      </c>
      <c r="AC1598" s="470">
        <v>60</v>
      </c>
      <c r="AD1598" s="470">
        <v>10</v>
      </c>
      <c r="AE1598" s="887" t="s">
        <v>128</v>
      </c>
      <c r="AF1598" s="293" t="s">
        <v>114</v>
      </c>
      <c r="AG1598" s="507">
        <v>10</v>
      </c>
      <c r="AH1598" s="507">
        <v>331722.46000000002</v>
      </c>
      <c r="AI1598" s="739">
        <v>3317224.6</v>
      </c>
      <c r="AJ1598" s="739">
        <f t="shared" si="84"/>
        <v>3715291.5520000006</v>
      </c>
      <c r="AK1598" s="740"/>
      <c r="AL1598" s="741"/>
      <c r="AM1598" s="741"/>
      <c r="AN1598" s="886" t="s">
        <v>115</v>
      </c>
      <c r="AO1598" s="293"/>
      <c r="AP1598" s="293"/>
      <c r="AQ1598" s="293"/>
      <c r="AR1598" s="293"/>
      <c r="AS1598" s="293" t="s">
        <v>5686</v>
      </c>
      <c r="AT1598" s="293"/>
      <c r="AU1598" s="293"/>
      <c r="AV1598" s="293"/>
      <c r="AW1598" s="293"/>
      <c r="AX1598" s="293"/>
      <c r="AY1598" s="293"/>
      <c r="AZ1598" s="886" t="s">
        <v>104</v>
      </c>
      <c r="BA1598" s="886" t="s">
        <v>104</v>
      </c>
      <c r="BE1598" s="983">
        <v>1450</v>
      </c>
    </row>
    <row r="1599" spans="1:57" ht="12.95" customHeight="1">
      <c r="A1599" s="886" t="s">
        <v>8484</v>
      </c>
      <c r="B1599" s="524"/>
      <c r="C1599" s="524"/>
      <c r="D1599" s="98">
        <v>210037030</v>
      </c>
      <c r="E1599" s="883" t="s">
        <v>5687</v>
      </c>
      <c r="F1599" s="883"/>
      <c r="G1599" s="524"/>
      <c r="H1599" s="524"/>
      <c r="I1599" s="293" t="s">
        <v>455</v>
      </c>
      <c r="J1599" s="293" t="s">
        <v>437</v>
      </c>
      <c r="K1599" s="293" t="s">
        <v>456</v>
      </c>
      <c r="L1599" s="470" t="s">
        <v>149</v>
      </c>
      <c r="M1599" s="488" t="s">
        <v>104</v>
      </c>
      <c r="N1599" s="293" t="s">
        <v>120</v>
      </c>
      <c r="O1599" s="488" t="s">
        <v>83</v>
      </c>
      <c r="P1599" s="488" t="s">
        <v>106</v>
      </c>
      <c r="Q1599" s="293" t="s">
        <v>107</v>
      </c>
      <c r="R1599" s="488" t="s">
        <v>2149</v>
      </c>
      <c r="S1599" s="470" t="s">
        <v>109</v>
      </c>
      <c r="T1599" s="488" t="s">
        <v>106</v>
      </c>
      <c r="U1599" s="293" t="s">
        <v>121</v>
      </c>
      <c r="V1599" s="293" t="s">
        <v>111</v>
      </c>
      <c r="W1599" s="596">
        <v>60</v>
      </c>
      <c r="X1599" s="293" t="s">
        <v>112</v>
      </c>
      <c r="Y1599" s="488"/>
      <c r="Z1599" s="488"/>
      <c r="AA1599" s="488"/>
      <c r="AB1599" s="470">
        <v>30</v>
      </c>
      <c r="AC1599" s="470">
        <v>60</v>
      </c>
      <c r="AD1599" s="470">
        <v>10</v>
      </c>
      <c r="AE1599" s="887" t="s">
        <v>128</v>
      </c>
      <c r="AF1599" s="293" t="s">
        <v>114</v>
      </c>
      <c r="AG1599" s="507">
        <v>10</v>
      </c>
      <c r="AH1599" s="507">
        <v>380547.42</v>
      </c>
      <c r="AI1599" s="739">
        <v>3805474.1999999997</v>
      </c>
      <c r="AJ1599" s="739">
        <f t="shared" si="84"/>
        <v>4262131.1040000003</v>
      </c>
      <c r="AK1599" s="740"/>
      <c r="AL1599" s="741"/>
      <c r="AM1599" s="741"/>
      <c r="AN1599" s="886" t="s">
        <v>115</v>
      </c>
      <c r="AO1599" s="293"/>
      <c r="AP1599" s="293"/>
      <c r="AQ1599" s="293"/>
      <c r="AR1599" s="293"/>
      <c r="AS1599" s="293" t="s">
        <v>5688</v>
      </c>
      <c r="AT1599" s="293"/>
      <c r="AU1599" s="293"/>
      <c r="AV1599" s="293"/>
      <c r="AW1599" s="293"/>
      <c r="AX1599" s="293"/>
      <c r="AY1599" s="293"/>
      <c r="AZ1599" s="886" t="s">
        <v>104</v>
      </c>
      <c r="BA1599" s="886" t="s">
        <v>104</v>
      </c>
      <c r="BE1599" s="983">
        <v>1451</v>
      </c>
    </row>
    <row r="1600" spans="1:57" ht="12.95" customHeight="1">
      <c r="A1600" s="886" t="s">
        <v>8484</v>
      </c>
      <c r="B1600" s="524"/>
      <c r="C1600" s="524"/>
      <c r="D1600" s="98">
        <v>210037033</v>
      </c>
      <c r="E1600" s="883" t="s">
        <v>5689</v>
      </c>
      <c r="F1600" s="883"/>
      <c r="G1600" s="524"/>
      <c r="H1600" s="524"/>
      <c r="I1600" s="293" t="s">
        <v>466</v>
      </c>
      <c r="J1600" s="293" t="s">
        <v>437</v>
      </c>
      <c r="K1600" s="293" t="s">
        <v>467</v>
      </c>
      <c r="L1600" s="470" t="s">
        <v>149</v>
      </c>
      <c r="M1600" s="488" t="s">
        <v>104</v>
      </c>
      <c r="N1600" s="293" t="s">
        <v>120</v>
      </c>
      <c r="O1600" s="488" t="s">
        <v>83</v>
      </c>
      <c r="P1600" s="488" t="s">
        <v>106</v>
      </c>
      <c r="Q1600" s="293" t="s">
        <v>107</v>
      </c>
      <c r="R1600" s="488" t="s">
        <v>2149</v>
      </c>
      <c r="S1600" s="470" t="s">
        <v>109</v>
      </c>
      <c r="T1600" s="488" t="s">
        <v>106</v>
      </c>
      <c r="U1600" s="293" t="s">
        <v>121</v>
      </c>
      <c r="V1600" s="293" t="s">
        <v>111</v>
      </c>
      <c r="W1600" s="596">
        <v>60</v>
      </c>
      <c r="X1600" s="293" t="s">
        <v>112</v>
      </c>
      <c r="Y1600" s="488"/>
      <c r="Z1600" s="488"/>
      <c r="AA1600" s="488"/>
      <c r="AB1600" s="470">
        <v>30</v>
      </c>
      <c r="AC1600" s="470">
        <v>60</v>
      </c>
      <c r="AD1600" s="470">
        <v>10</v>
      </c>
      <c r="AE1600" s="887" t="s">
        <v>128</v>
      </c>
      <c r="AF1600" s="293" t="s">
        <v>114</v>
      </c>
      <c r="AG1600" s="507">
        <v>16</v>
      </c>
      <c r="AH1600" s="507">
        <v>179503.5</v>
      </c>
      <c r="AI1600" s="739">
        <v>2872056</v>
      </c>
      <c r="AJ1600" s="739">
        <f t="shared" si="84"/>
        <v>3216702.72</v>
      </c>
      <c r="AK1600" s="740"/>
      <c r="AL1600" s="741"/>
      <c r="AM1600" s="741"/>
      <c r="AN1600" s="886" t="s">
        <v>115</v>
      </c>
      <c r="AO1600" s="293"/>
      <c r="AP1600" s="293"/>
      <c r="AQ1600" s="293"/>
      <c r="AR1600" s="293"/>
      <c r="AS1600" s="293" t="s">
        <v>5690</v>
      </c>
      <c r="AT1600" s="293"/>
      <c r="AU1600" s="293"/>
      <c r="AV1600" s="293"/>
      <c r="AW1600" s="293"/>
      <c r="AX1600" s="293"/>
      <c r="AY1600" s="293"/>
      <c r="AZ1600" s="886" t="s">
        <v>104</v>
      </c>
      <c r="BA1600" s="886" t="s">
        <v>104</v>
      </c>
      <c r="BE1600" s="983">
        <v>1452</v>
      </c>
    </row>
    <row r="1601" spans="1:57" ht="12.95" customHeight="1">
      <c r="A1601" s="888" t="s">
        <v>978</v>
      </c>
      <c r="B1601" s="524"/>
      <c r="C1601" s="524"/>
      <c r="D1601" s="873">
        <v>230002499</v>
      </c>
      <c r="E1601" s="883" t="s">
        <v>5691</v>
      </c>
      <c r="F1601" s="883"/>
      <c r="G1601" s="524"/>
      <c r="H1601" s="524"/>
      <c r="I1601" s="782" t="s">
        <v>2315</v>
      </c>
      <c r="J1601" s="782" t="s">
        <v>2316</v>
      </c>
      <c r="K1601" s="782" t="s">
        <v>2317</v>
      </c>
      <c r="L1601" s="765" t="s">
        <v>103</v>
      </c>
      <c r="M1601" s="798" t="s">
        <v>104</v>
      </c>
      <c r="N1601" s="765" t="s">
        <v>120</v>
      </c>
      <c r="O1601" s="798" t="s">
        <v>83</v>
      </c>
      <c r="P1601" s="766" t="s">
        <v>106</v>
      </c>
      <c r="Q1601" s="782" t="s">
        <v>107</v>
      </c>
      <c r="R1601" s="766" t="s">
        <v>2149</v>
      </c>
      <c r="S1601" s="765" t="s">
        <v>109</v>
      </c>
      <c r="T1601" s="766" t="s">
        <v>106</v>
      </c>
      <c r="U1601" s="782" t="s">
        <v>121</v>
      </c>
      <c r="V1601" s="782" t="s">
        <v>111</v>
      </c>
      <c r="W1601" s="766">
        <v>60</v>
      </c>
      <c r="X1601" s="782" t="s">
        <v>112</v>
      </c>
      <c r="Y1601" s="766"/>
      <c r="Z1601" s="766"/>
      <c r="AA1601" s="766"/>
      <c r="AB1601" s="470">
        <v>30</v>
      </c>
      <c r="AC1601" s="470">
        <v>60</v>
      </c>
      <c r="AD1601" s="470">
        <v>10</v>
      </c>
      <c r="AE1601" s="792" t="s">
        <v>178</v>
      </c>
      <c r="AF1601" s="738" t="s">
        <v>114</v>
      </c>
      <c r="AG1601" s="751">
        <v>2.97</v>
      </c>
      <c r="AH1601" s="751">
        <v>2750000</v>
      </c>
      <c r="AI1601" s="39">
        <v>0</v>
      </c>
      <c r="AJ1601" s="34">
        <f t="shared" si="84"/>
        <v>0</v>
      </c>
      <c r="AK1601" s="740"/>
      <c r="AL1601" s="741"/>
      <c r="AM1601" s="741"/>
      <c r="AN1601" s="888" t="s">
        <v>115</v>
      </c>
      <c r="AO1601" s="782"/>
      <c r="AP1601" s="782"/>
      <c r="AQ1601" s="782"/>
      <c r="AR1601" s="782"/>
      <c r="AS1601" s="782" t="s">
        <v>5692</v>
      </c>
      <c r="AT1601" s="782"/>
      <c r="AU1601" s="782"/>
      <c r="AV1601" s="782"/>
      <c r="AW1601" s="782"/>
      <c r="AX1601" s="782"/>
      <c r="AY1601" s="782"/>
      <c r="AZ1601" s="888" t="s">
        <v>104</v>
      </c>
      <c r="BA1601" s="888" t="s">
        <v>104</v>
      </c>
      <c r="BE1601" s="983">
        <v>1453</v>
      </c>
    </row>
    <row r="1602" spans="1:57" ht="12.95" customHeight="1">
      <c r="A1602" s="888" t="s">
        <v>978</v>
      </c>
      <c r="B1602" s="260"/>
      <c r="C1602" s="260"/>
      <c r="D1602" s="1089">
        <v>230002499</v>
      </c>
      <c r="E1602" s="429" t="s">
        <v>7673</v>
      </c>
      <c r="F1602" s="429"/>
      <c r="G1602" s="429"/>
      <c r="H1602" s="260"/>
      <c r="I1602" s="86" t="s">
        <v>2315</v>
      </c>
      <c r="J1602" s="86" t="s">
        <v>2316</v>
      </c>
      <c r="K1602" s="86" t="s">
        <v>2317</v>
      </c>
      <c r="L1602" s="753" t="s">
        <v>103</v>
      </c>
      <c r="M1602" s="1090"/>
      <c r="N1602" s="753" t="s">
        <v>120</v>
      </c>
      <c r="O1602" s="72" t="s">
        <v>83</v>
      </c>
      <c r="P1602" s="766" t="s">
        <v>106</v>
      </c>
      <c r="Q1602" s="782" t="s">
        <v>107</v>
      </c>
      <c r="R1602" s="766" t="s">
        <v>3118</v>
      </c>
      <c r="S1602" s="753" t="s">
        <v>109</v>
      </c>
      <c r="T1602" s="766" t="s">
        <v>106</v>
      </c>
      <c r="U1602" s="782" t="s">
        <v>121</v>
      </c>
      <c r="V1602" s="782" t="s">
        <v>111</v>
      </c>
      <c r="W1602" s="766">
        <v>60</v>
      </c>
      <c r="X1602" s="782" t="s">
        <v>112</v>
      </c>
      <c r="Y1602" s="766"/>
      <c r="Z1602" s="766"/>
      <c r="AA1602" s="766"/>
      <c r="AB1602" s="398">
        <v>30</v>
      </c>
      <c r="AC1602" s="606">
        <v>60</v>
      </c>
      <c r="AD1602" s="606">
        <v>10</v>
      </c>
      <c r="AE1602" s="792" t="s">
        <v>178</v>
      </c>
      <c r="AF1602" s="738" t="s">
        <v>114</v>
      </c>
      <c r="AG1602" s="31">
        <v>3.97</v>
      </c>
      <c r="AH1602" s="39">
        <v>2750000</v>
      </c>
      <c r="AI1602" s="741">
        <f>AG1602*AH1602</f>
        <v>10917500</v>
      </c>
      <c r="AJ1602" s="741">
        <f t="shared" si="84"/>
        <v>12227600.000000002</v>
      </c>
      <c r="AK1602" s="740"/>
      <c r="AL1602" s="741"/>
      <c r="AM1602" s="741"/>
      <c r="AN1602" s="888" t="s">
        <v>115</v>
      </c>
      <c r="AO1602" s="782"/>
      <c r="AP1602" s="782"/>
      <c r="AQ1602" s="782"/>
      <c r="AR1602" s="782"/>
      <c r="AS1602" s="782" t="s">
        <v>5692</v>
      </c>
      <c r="AT1602" s="782"/>
      <c r="AU1602" s="782"/>
      <c r="AV1602" s="782"/>
      <c r="AW1602" s="782"/>
      <c r="AX1602" s="782"/>
      <c r="AY1602" s="782"/>
      <c r="AZ1602" s="888" t="s">
        <v>104</v>
      </c>
      <c r="BA1602" s="888" t="s">
        <v>104</v>
      </c>
      <c r="BB1602" s="533"/>
      <c r="BC1602" s="201"/>
      <c r="BD1602" s="209"/>
      <c r="BE1602" s="983">
        <v>1454</v>
      </c>
    </row>
    <row r="1603" spans="1:57" ht="12.95" customHeight="1">
      <c r="A1603" s="1456" t="s">
        <v>978</v>
      </c>
      <c r="B1603" s="1371"/>
      <c r="C1603" s="1371"/>
      <c r="D1603" s="1453">
        <v>230001070</v>
      </c>
      <c r="E1603" s="1408" t="s">
        <v>5693</v>
      </c>
      <c r="F1603" s="1408" t="s">
        <v>5693</v>
      </c>
      <c r="G1603" s="1371"/>
      <c r="H1603" s="1371"/>
      <c r="I1603" s="1393" t="s">
        <v>5694</v>
      </c>
      <c r="J1603" s="1393" t="s">
        <v>2316</v>
      </c>
      <c r="K1603" s="1393" t="s">
        <v>5695</v>
      </c>
      <c r="L1603" s="1393" t="s">
        <v>103</v>
      </c>
      <c r="M1603" s="1440"/>
      <c r="N1603" s="1393" t="s">
        <v>120</v>
      </c>
      <c r="O1603" s="1383" t="s">
        <v>83</v>
      </c>
      <c r="P1603" s="1396" t="s">
        <v>106</v>
      </c>
      <c r="Q1603" s="1393" t="s">
        <v>107</v>
      </c>
      <c r="R1603" s="1377" t="s">
        <v>2134</v>
      </c>
      <c r="S1603" s="1393" t="s">
        <v>109</v>
      </c>
      <c r="T1603" s="1396" t="s">
        <v>106</v>
      </c>
      <c r="U1603" s="1393" t="s">
        <v>121</v>
      </c>
      <c r="V1603" s="1393" t="s">
        <v>111</v>
      </c>
      <c r="W1603" s="1396">
        <v>60</v>
      </c>
      <c r="X1603" s="1393" t="s">
        <v>112</v>
      </c>
      <c r="Y1603" s="1396"/>
      <c r="Z1603" s="1396"/>
      <c r="AA1603" s="1396"/>
      <c r="AB1603" s="1377" t="s">
        <v>83</v>
      </c>
      <c r="AC1603" s="1375">
        <v>60</v>
      </c>
      <c r="AD1603" s="1375">
        <v>10</v>
      </c>
      <c r="AE1603" s="1454" t="s">
        <v>128</v>
      </c>
      <c r="AF1603" s="1441" t="s">
        <v>114</v>
      </c>
      <c r="AG1603" s="1455">
        <v>10</v>
      </c>
      <c r="AH1603" s="1455">
        <v>2400</v>
      </c>
      <c r="AI1603" s="1916">
        <v>0</v>
      </c>
      <c r="AJ1603" s="1916">
        <v>0</v>
      </c>
      <c r="AK1603" s="1382"/>
      <c r="AL1603" s="1381"/>
      <c r="AM1603" s="1381"/>
      <c r="AN1603" s="1456" t="s">
        <v>115</v>
      </c>
      <c r="AO1603" s="1393"/>
      <c r="AP1603" s="1393"/>
      <c r="AQ1603" s="1393"/>
      <c r="AR1603" s="1393"/>
      <c r="AS1603" s="1393" t="s">
        <v>5696</v>
      </c>
      <c r="AT1603" s="1393"/>
      <c r="AU1603" s="1393"/>
      <c r="AV1603" s="1393"/>
      <c r="AW1603" s="1393"/>
      <c r="AX1603" s="1393"/>
      <c r="AY1603" s="1393"/>
      <c r="AZ1603" s="1383" t="s">
        <v>5005</v>
      </c>
      <c r="BA1603" s="1383" t="s">
        <v>4556</v>
      </c>
      <c r="BD1603" s="1" t="e">
        <f>VLOOKUP($F$2877:$F$3305,$E$17:$BE$2871,53,0)</f>
        <v>#VALUE!</v>
      </c>
      <c r="BE1603" s="979" t="e">
        <f>BD1603+0.5</f>
        <v>#VALUE!</v>
      </c>
    </row>
    <row r="1604" spans="1:57" ht="12.95" customHeight="1">
      <c r="A1604" s="860" t="s">
        <v>8484</v>
      </c>
      <c r="B1604" s="524"/>
      <c r="C1604" s="524"/>
      <c r="D1604" s="873">
        <v>250007149</v>
      </c>
      <c r="E1604" s="883" t="s">
        <v>5697</v>
      </c>
      <c r="F1604" s="883"/>
      <c r="G1604" s="524"/>
      <c r="H1604" s="524"/>
      <c r="I1604" s="782" t="s">
        <v>5698</v>
      </c>
      <c r="J1604" s="782" t="s">
        <v>147</v>
      </c>
      <c r="K1604" s="782" t="s">
        <v>5699</v>
      </c>
      <c r="L1604" s="765" t="s">
        <v>149</v>
      </c>
      <c r="M1604" s="798" t="s">
        <v>104</v>
      </c>
      <c r="N1604" s="765"/>
      <c r="O1604" s="64" t="s">
        <v>105</v>
      </c>
      <c r="P1604" s="766" t="s">
        <v>106</v>
      </c>
      <c r="Q1604" s="782" t="s">
        <v>107</v>
      </c>
      <c r="R1604" s="766" t="s">
        <v>2149</v>
      </c>
      <c r="S1604" s="765" t="s">
        <v>109</v>
      </c>
      <c r="T1604" s="766" t="s">
        <v>106</v>
      </c>
      <c r="U1604" s="782" t="s">
        <v>121</v>
      </c>
      <c r="V1604" s="782" t="s">
        <v>111</v>
      </c>
      <c r="W1604" s="766">
        <v>60</v>
      </c>
      <c r="X1604" s="782" t="s">
        <v>112</v>
      </c>
      <c r="Y1604" s="874"/>
      <c r="Z1604" s="874"/>
      <c r="AA1604" s="874"/>
      <c r="AB1604" s="506">
        <v>0</v>
      </c>
      <c r="AC1604" s="401">
        <v>90</v>
      </c>
      <c r="AD1604" s="401">
        <v>10</v>
      </c>
      <c r="AE1604" s="876" t="s">
        <v>122</v>
      </c>
      <c r="AF1604" s="779" t="s">
        <v>114</v>
      </c>
      <c r="AG1604" s="751">
        <v>36</v>
      </c>
      <c r="AH1604" s="751">
        <v>17940</v>
      </c>
      <c r="AI1604" s="739">
        <v>645840</v>
      </c>
      <c r="AJ1604" s="739">
        <f t="shared" ref="AJ1604:AJ1638" si="85">AI1604*1.12</f>
        <v>723340.80000000005</v>
      </c>
      <c r="AK1604" s="740"/>
      <c r="AL1604" s="741"/>
      <c r="AM1604" s="741"/>
      <c r="AN1604" s="860" t="s">
        <v>115</v>
      </c>
      <c r="AO1604" s="779"/>
      <c r="AP1604" s="779"/>
      <c r="AQ1604" s="779"/>
      <c r="AR1604" s="779"/>
      <c r="AS1604" s="779" t="s">
        <v>5700</v>
      </c>
      <c r="AT1604" s="779"/>
      <c r="AU1604" s="779"/>
      <c r="AV1604" s="779"/>
      <c r="AW1604" s="779"/>
      <c r="AX1604" s="779"/>
      <c r="AY1604" s="779"/>
      <c r="AZ1604" s="860" t="s">
        <v>104</v>
      </c>
      <c r="BA1604" s="860" t="s">
        <v>104</v>
      </c>
      <c r="BE1604" s="983">
        <v>1456</v>
      </c>
    </row>
    <row r="1605" spans="1:57" ht="12.95" customHeight="1">
      <c r="A1605" s="395" t="s">
        <v>1186</v>
      </c>
      <c r="B1605" s="524"/>
      <c r="C1605" s="524"/>
      <c r="D1605" s="882">
        <v>210012767</v>
      </c>
      <c r="E1605" s="883" t="s">
        <v>5701</v>
      </c>
      <c r="F1605" s="883"/>
      <c r="G1605" s="524"/>
      <c r="H1605" s="524"/>
      <c r="I1605" s="738" t="s">
        <v>5702</v>
      </c>
      <c r="J1605" s="738" t="s">
        <v>2348</v>
      </c>
      <c r="K1605" s="738" t="s">
        <v>5703</v>
      </c>
      <c r="L1605" s="64" t="s">
        <v>103</v>
      </c>
      <c r="M1605" s="97" t="s">
        <v>4706</v>
      </c>
      <c r="N1605" s="131"/>
      <c r="O1605" s="64" t="s">
        <v>105</v>
      </c>
      <c r="P1605" s="774" t="s">
        <v>106</v>
      </c>
      <c r="Q1605" s="738" t="s">
        <v>107</v>
      </c>
      <c r="R1605" s="398" t="s">
        <v>2149</v>
      </c>
      <c r="S1605" s="884" t="s">
        <v>109</v>
      </c>
      <c r="T1605" s="774" t="s">
        <v>106</v>
      </c>
      <c r="U1605" s="738" t="s">
        <v>121</v>
      </c>
      <c r="V1605" s="738" t="s">
        <v>111</v>
      </c>
      <c r="W1605" s="774">
        <v>60</v>
      </c>
      <c r="X1605" s="738" t="s">
        <v>112</v>
      </c>
      <c r="Y1605" s="774"/>
      <c r="Z1605" s="774"/>
      <c r="AA1605" s="774"/>
      <c r="AB1605" s="506">
        <v>0</v>
      </c>
      <c r="AC1605" s="401">
        <v>90</v>
      </c>
      <c r="AD1605" s="401">
        <v>10</v>
      </c>
      <c r="AE1605" s="885" t="s">
        <v>128</v>
      </c>
      <c r="AF1605" s="738" t="s">
        <v>114</v>
      </c>
      <c r="AG1605" s="745">
        <v>6</v>
      </c>
      <c r="AH1605" s="745">
        <v>1904.85</v>
      </c>
      <c r="AI1605" s="39">
        <v>0</v>
      </c>
      <c r="AJ1605" s="34">
        <f t="shared" si="85"/>
        <v>0</v>
      </c>
      <c r="AK1605" s="740"/>
      <c r="AL1605" s="741"/>
      <c r="AM1605" s="741"/>
      <c r="AN1605" s="746" t="s">
        <v>115</v>
      </c>
      <c r="AO1605" s="738"/>
      <c r="AP1605" s="738"/>
      <c r="AQ1605" s="738"/>
      <c r="AR1605" s="738"/>
      <c r="AS1605" s="770" t="s">
        <v>5704</v>
      </c>
      <c r="AT1605" s="770"/>
      <c r="AU1605" s="36"/>
      <c r="AV1605" s="770"/>
      <c r="AW1605" s="770"/>
      <c r="AX1605" s="770"/>
      <c r="AY1605" s="770"/>
      <c r="AZ1605" s="395" t="s">
        <v>4555</v>
      </c>
      <c r="BA1605" s="770"/>
      <c r="BE1605" s="983">
        <v>1457</v>
      </c>
    </row>
    <row r="1606" spans="1:57" ht="12.95" customHeight="1">
      <c r="A1606" s="395" t="s">
        <v>1186</v>
      </c>
      <c r="B1606" s="260"/>
      <c r="C1606" s="260"/>
      <c r="D1606" s="1084">
        <v>210012767</v>
      </c>
      <c r="E1606" s="429" t="s">
        <v>7674</v>
      </c>
      <c r="F1606" s="429"/>
      <c r="G1606" s="429"/>
      <c r="H1606" s="260"/>
      <c r="I1606" s="738" t="s">
        <v>5702</v>
      </c>
      <c r="J1606" s="738" t="s">
        <v>2348</v>
      </c>
      <c r="K1606" s="738" t="s">
        <v>5703</v>
      </c>
      <c r="L1606" s="60" t="s">
        <v>103</v>
      </c>
      <c r="M1606" s="341"/>
      <c r="N1606" s="61"/>
      <c r="O1606" s="60" t="s">
        <v>105</v>
      </c>
      <c r="P1606" s="774" t="s">
        <v>106</v>
      </c>
      <c r="Q1606" s="738" t="s">
        <v>107</v>
      </c>
      <c r="R1606" s="398" t="s">
        <v>2134</v>
      </c>
      <c r="S1606" s="1085" t="s">
        <v>109</v>
      </c>
      <c r="T1606" s="774" t="s">
        <v>106</v>
      </c>
      <c r="U1606" s="738" t="s">
        <v>121</v>
      </c>
      <c r="V1606" s="738" t="s">
        <v>111</v>
      </c>
      <c r="W1606" s="774">
        <v>60</v>
      </c>
      <c r="X1606" s="738" t="s">
        <v>112</v>
      </c>
      <c r="Y1606" s="774"/>
      <c r="Z1606" s="774"/>
      <c r="AA1606" s="774"/>
      <c r="AB1606" s="398">
        <v>0</v>
      </c>
      <c r="AC1606" s="606">
        <v>90</v>
      </c>
      <c r="AD1606" s="606">
        <v>10</v>
      </c>
      <c r="AE1606" s="885" t="s">
        <v>128</v>
      </c>
      <c r="AF1606" s="738" t="s">
        <v>114</v>
      </c>
      <c r="AG1606" s="31">
        <v>6</v>
      </c>
      <c r="AH1606" s="39">
        <v>1904.85</v>
      </c>
      <c r="AI1606" s="741">
        <f>AG1606*AH1606</f>
        <v>11429.099999999999</v>
      </c>
      <c r="AJ1606" s="741">
        <f t="shared" si="85"/>
        <v>12800.591999999999</v>
      </c>
      <c r="AK1606" s="740"/>
      <c r="AL1606" s="741"/>
      <c r="AM1606" s="741"/>
      <c r="AN1606" s="746" t="s">
        <v>115</v>
      </c>
      <c r="AO1606" s="738"/>
      <c r="AP1606" s="738"/>
      <c r="AQ1606" s="738"/>
      <c r="AR1606" s="738"/>
      <c r="AS1606" s="770" t="s">
        <v>5704</v>
      </c>
      <c r="AT1606" s="770"/>
      <c r="AU1606" s="36"/>
      <c r="AV1606" s="770"/>
      <c r="AW1606" s="770"/>
      <c r="AX1606" s="770"/>
      <c r="AY1606" s="770"/>
      <c r="AZ1606" s="606" t="s">
        <v>7606</v>
      </c>
      <c r="BA1606" s="197"/>
      <c r="BB1606" s="203"/>
      <c r="BC1606" s="201"/>
      <c r="BD1606" s="209"/>
      <c r="BE1606" s="983">
        <v>1458</v>
      </c>
    </row>
    <row r="1607" spans="1:57" ht="12.95" customHeight="1">
      <c r="A1607" s="395" t="s">
        <v>1186</v>
      </c>
      <c r="B1607" s="524"/>
      <c r="C1607" s="524"/>
      <c r="D1607" s="882">
        <v>210001008</v>
      </c>
      <c r="E1607" s="883" t="s">
        <v>5705</v>
      </c>
      <c r="F1607" s="883"/>
      <c r="G1607" s="524"/>
      <c r="H1607" s="524"/>
      <c r="I1607" s="738" t="s">
        <v>5702</v>
      </c>
      <c r="J1607" s="738" t="s">
        <v>2348</v>
      </c>
      <c r="K1607" s="738" t="s">
        <v>5703</v>
      </c>
      <c r="L1607" s="64" t="s">
        <v>103</v>
      </c>
      <c r="M1607" s="97" t="s">
        <v>4706</v>
      </c>
      <c r="N1607" s="131"/>
      <c r="O1607" s="64" t="s">
        <v>105</v>
      </c>
      <c r="P1607" s="774" t="s">
        <v>106</v>
      </c>
      <c r="Q1607" s="738" t="s">
        <v>107</v>
      </c>
      <c r="R1607" s="398" t="s">
        <v>2149</v>
      </c>
      <c r="S1607" s="884" t="s">
        <v>109</v>
      </c>
      <c r="T1607" s="774" t="s">
        <v>106</v>
      </c>
      <c r="U1607" s="738" t="s">
        <v>121</v>
      </c>
      <c r="V1607" s="738" t="s">
        <v>111</v>
      </c>
      <c r="W1607" s="774">
        <v>60</v>
      </c>
      <c r="X1607" s="738" t="s">
        <v>112</v>
      </c>
      <c r="Y1607" s="774"/>
      <c r="Z1607" s="774"/>
      <c r="AA1607" s="774"/>
      <c r="AB1607" s="506">
        <v>0</v>
      </c>
      <c r="AC1607" s="401">
        <v>90</v>
      </c>
      <c r="AD1607" s="401">
        <v>10</v>
      </c>
      <c r="AE1607" s="885" t="s">
        <v>128</v>
      </c>
      <c r="AF1607" s="738" t="s">
        <v>114</v>
      </c>
      <c r="AG1607" s="745">
        <v>4</v>
      </c>
      <c r="AH1607" s="745">
        <v>3381.12</v>
      </c>
      <c r="AI1607" s="39">
        <v>0</v>
      </c>
      <c r="AJ1607" s="34">
        <f t="shared" si="85"/>
        <v>0</v>
      </c>
      <c r="AK1607" s="740"/>
      <c r="AL1607" s="741"/>
      <c r="AM1607" s="741"/>
      <c r="AN1607" s="746" t="s">
        <v>115</v>
      </c>
      <c r="AO1607" s="738"/>
      <c r="AP1607" s="738"/>
      <c r="AQ1607" s="738"/>
      <c r="AR1607" s="738"/>
      <c r="AS1607" s="770" t="s">
        <v>5706</v>
      </c>
      <c r="AT1607" s="770"/>
      <c r="AU1607" s="36"/>
      <c r="AV1607" s="770"/>
      <c r="AW1607" s="770"/>
      <c r="AX1607" s="770"/>
      <c r="AY1607" s="770"/>
      <c r="AZ1607" s="395" t="s">
        <v>4555</v>
      </c>
      <c r="BA1607" s="770"/>
      <c r="BE1607" s="983">
        <v>1459</v>
      </c>
    </row>
    <row r="1608" spans="1:57" ht="12.95" customHeight="1">
      <c r="A1608" s="395" t="s">
        <v>1186</v>
      </c>
      <c r="B1608" s="260"/>
      <c r="C1608" s="260"/>
      <c r="D1608" s="1084">
        <v>210001008</v>
      </c>
      <c r="E1608" s="429" t="s">
        <v>7675</v>
      </c>
      <c r="F1608" s="429"/>
      <c r="G1608" s="429"/>
      <c r="H1608" s="260"/>
      <c r="I1608" s="738" t="s">
        <v>5702</v>
      </c>
      <c r="J1608" s="738" t="s">
        <v>2348</v>
      </c>
      <c r="K1608" s="738" t="s">
        <v>5703</v>
      </c>
      <c r="L1608" s="60" t="s">
        <v>103</v>
      </c>
      <c r="M1608" s="341"/>
      <c r="N1608" s="61"/>
      <c r="O1608" s="60" t="s">
        <v>105</v>
      </c>
      <c r="P1608" s="774" t="s">
        <v>106</v>
      </c>
      <c r="Q1608" s="738" t="s">
        <v>107</v>
      </c>
      <c r="R1608" s="398" t="s">
        <v>2134</v>
      </c>
      <c r="S1608" s="1085" t="s">
        <v>109</v>
      </c>
      <c r="T1608" s="774" t="s">
        <v>106</v>
      </c>
      <c r="U1608" s="738" t="s">
        <v>121</v>
      </c>
      <c r="V1608" s="738" t="s">
        <v>111</v>
      </c>
      <c r="W1608" s="774">
        <v>60</v>
      </c>
      <c r="X1608" s="738" t="s">
        <v>112</v>
      </c>
      <c r="Y1608" s="774"/>
      <c r="Z1608" s="774"/>
      <c r="AA1608" s="774"/>
      <c r="AB1608" s="398">
        <v>0</v>
      </c>
      <c r="AC1608" s="606">
        <v>90</v>
      </c>
      <c r="AD1608" s="606">
        <v>10</v>
      </c>
      <c r="AE1608" s="885" t="s">
        <v>128</v>
      </c>
      <c r="AF1608" s="738" t="s">
        <v>114</v>
      </c>
      <c r="AG1608" s="31">
        <v>4</v>
      </c>
      <c r="AH1608" s="39">
        <v>3381.12</v>
      </c>
      <c r="AI1608" s="741">
        <f>AG1608*AH1608</f>
        <v>13524.48</v>
      </c>
      <c r="AJ1608" s="741">
        <f t="shared" si="85"/>
        <v>15147.417600000001</v>
      </c>
      <c r="AK1608" s="740"/>
      <c r="AL1608" s="741"/>
      <c r="AM1608" s="741"/>
      <c r="AN1608" s="746" t="s">
        <v>115</v>
      </c>
      <c r="AO1608" s="738"/>
      <c r="AP1608" s="738"/>
      <c r="AQ1608" s="738"/>
      <c r="AR1608" s="738"/>
      <c r="AS1608" s="770" t="s">
        <v>5706</v>
      </c>
      <c r="AT1608" s="770"/>
      <c r="AU1608" s="36"/>
      <c r="AV1608" s="770"/>
      <c r="AW1608" s="770"/>
      <c r="AX1608" s="770"/>
      <c r="AY1608" s="770"/>
      <c r="AZ1608" s="606" t="s">
        <v>7606</v>
      </c>
      <c r="BA1608" s="197"/>
      <c r="BB1608" s="203"/>
      <c r="BC1608" s="201"/>
      <c r="BD1608" s="209"/>
      <c r="BE1608" s="983">
        <v>1460</v>
      </c>
    </row>
    <row r="1609" spans="1:57" ht="12.95" customHeight="1">
      <c r="A1609" s="395" t="s">
        <v>1186</v>
      </c>
      <c r="B1609" s="524"/>
      <c r="C1609" s="524"/>
      <c r="D1609" s="882">
        <v>210001010</v>
      </c>
      <c r="E1609" s="883" t="s">
        <v>5707</v>
      </c>
      <c r="F1609" s="883"/>
      <c r="G1609" s="524"/>
      <c r="H1609" s="524"/>
      <c r="I1609" s="738" t="s">
        <v>5702</v>
      </c>
      <c r="J1609" s="738" t="s">
        <v>2348</v>
      </c>
      <c r="K1609" s="738" t="s">
        <v>5703</v>
      </c>
      <c r="L1609" s="64" t="s">
        <v>103</v>
      </c>
      <c r="M1609" s="97" t="s">
        <v>4706</v>
      </c>
      <c r="N1609" s="131"/>
      <c r="O1609" s="64" t="s">
        <v>105</v>
      </c>
      <c r="P1609" s="774" t="s">
        <v>106</v>
      </c>
      <c r="Q1609" s="738" t="s">
        <v>107</v>
      </c>
      <c r="R1609" s="398" t="s">
        <v>2149</v>
      </c>
      <c r="S1609" s="884" t="s">
        <v>109</v>
      </c>
      <c r="T1609" s="774" t="s">
        <v>106</v>
      </c>
      <c r="U1609" s="738" t="s">
        <v>121</v>
      </c>
      <c r="V1609" s="738" t="s">
        <v>111</v>
      </c>
      <c r="W1609" s="774">
        <v>60</v>
      </c>
      <c r="X1609" s="738" t="s">
        <v>112</v>
      </c>
      <c r="Y1609" s="774"/>
      <c r="Z1609" s="774"/>
      <c r="AA1609" s="774"/>
      <c r="AB1609" s="506">
        <v>0</v>
      </c>
      <c r="AC1609" s="401">
        <v>90</v>
      </c>
      <c r="AD1609" s="401">
        <v>10</v>
      </c>
      <c r="AE1609" s="885" t="s">
        <v>128</v>
      </c>
      <c r="AF1609" s="738" t="s">
        <v>114</v>
      </c>
      <c r="AG1609" s="745">
        <v>9</v>
      </c>
      <c r="AH1609" s="745">
        <v>2747.22</v>
      </c>
      <c r="AI1609" s="39">
        <v>0</v>
      </c>
      <c r="AJ1609" s="34">
        <f t="shared" si="85"/>
        <v>0</v>
      </c>
      <c r="AK1609" s="740"/>
      <c r="AL1609" s="741"/>
      <c r="AM1609" s="741"/>
      <c r="AN1609" s="746" t="s">
        <v>115</v>
      </c>
      <c r="AO1609" s="738"/>
      <c r="AP1609" s="738"/>
      <c r="AQ1609" s="738"/>
      <c r="AR1609" s="738"/>
      <c r="AS1609" s="770" t="s">
        <v>5708</v>
      </c>
      <c r="AT1609" s="770"/>
      <c r="AU1609" s="36"/>
      <c r="AV1609" s="770"/>
      <c r="AW1609" s="770"/>
      <c r="AX1609" s="770"/>
      <c r="AY1609" s="770"/>
      <c r="AZ1609" s="395" t="s">
        <v>4555</v>
      </c>
      <c r="BA1609" s="770"/>
      <c r="BE1609" s="983">
        <v>1461</v>
      </c>
    </row>
    <row r="1610" spans="1:57" ht="12.95" customHeight="1">
      <c r="A1610" s="395" t="s">
        <v>1186</v>
      </c>
      <c r="B1610" s="260"/>
      <c r="C1610" s="260"/>
      <c r="D1610" s="1084">
        <v>210001010</v>
      </c>
      <c r="E1610" s="429" t="s">
        <v>7676</v>
      </c>
      <c r="F1610" s="429"/>
      <c r="G1610" s="429"/>
      <c r="H1610" s="260"/>
      <c r="I1610" s="738" t="s">
        <v>5702</v>
      </c>
      <c r="J1610" s="738" t="s">
        <v>2348</v>
      </c>
      <c r="K1610" s="738" t="s">
        <v>5703</v>
      </c>
      <c r="L1610" s="60" t="s">
        <v>103</v>
      </c>
      <c r="M1610" s="341"/>
      <c r="N1610" s="61"/>
      <c r="O1610" s="60" t="s">
        <v>105</v>
      </c>
      <c r="P1610" s="774" t="s">
        <v>106</v>
      </c>
      <c r="Q1610" s="738" t="s">
        <v>107</v>
      </c>
      <c r="R1610" s="398" t="s">
        <v>2134</v>
      </c>
      <c r="S1610" s="1085" t="s">
        <v>109</v>
      </c>
      <c r="T1610" s="774" t="s">
        <v>106</v>
      </c>
      <c r="U1610" s="738" t="s">
        <v>121</v>
      </c>
      <c r="V1610" s="738" t="s">
        <v>111</v>
      </c>
      <c r="W1610" s="774">
        <v>60</v>
      </c>
      <c r="X1610" s="738" t="s">
        <v>112</v>
      </c>
      <c r="Y1610" s="774"/>
      <c r="Z1610" s="774"/>
      <c r="AA1610" s="774"/>
      <c r="AB1610" s="398">
        <v>0</v>
      </c>
      <c r="AC1610" s="606">
        <v>90</v>
      </c>
      <c r="AD1610" s="606">
        <v>10</v>
      </c>
      <c r="AE1610" s="885" t="s">
        <v>128</v>
      </c>
      <c r="AF1610" s="738" t="s">
        <v>114</v>
      </c>
      <c r="AG1610" s="31">
        <v>9</v>
      </c>
      <c r="AH1610" s="39">
        <v>2747.22</v>
      </c>
      <c r="AI1610" s="741">
        <f>AG1610*AH1610</f>
        <v>24724.98</v>
      </c>
      <c r="AJ1610" s="741">
        <f t="shared" si="85"/>
        <v>27691.977600000002</v>
      </c>
      <c r="AK1610" s="740"/>
      <c r="AL1610" s="741"/>
      <c r="AM1610" s="741"/>
      <c r="AN1610" s="746" t="s">
        <v>115</v>
      </c>
      <c r="AO1610" s="738"/>
      <c r="AP1610" s="738"/>
      <c r="AQ1610" s="738"/>
      <c r="AR1610" s="738"/>
      <c r="AS1610" s="770" t="s">
        <v>5708</v>
      </c>
      <c r="AT1610" s="770"/>
      <c r="AU1610" s="36"/>
      <c r="AV1610" s="770"/>
      <c r="AW1610" s="770"/>
      <c r="AX1610" s="770"/>
      <c r="AY1610" s="770"/>
      <c r="AZ1610" s="606" t="s">
        <v>7606</v>
      </c>
      <c r="BA1610" s="197"/>
      <c r="BB1610" s="203"/>
      <c r="BC1610" s="201"/>
      <c r="BD1610" s="209"/>
      <c r="BE1610" s="983">
        <v>1462</v>
      </c>
    </row>
    <row r="1611" spans="1:57" ht="12.95" customHeight="1">
      <c r="A1611" s="395" t="s">
        <v>1186</v>
      </c>
      <c r="B1611" s="524"/>
      <c r="C1611" s="524"/>
      <c r="D1611" s="882">
        <v>270006345</v>
      </c>
      <c r="E1611" s="883" t="s">
        <v>5709</v>
      </c>
      <c r="F1611" s="883"/>
      <c r="G1611" s="524"/>
      <c r="H1611" s="524"/>
      <c r="I1611" s="738" t="s">
        <v>5710</v>
      </c>
      <c r="J1611" s="738" t="s">
        <v>2348</v>
      </c>
      <c r="K1611" s="738" t="s">
        <v>5711</v>
      </c>
      <c r="L1611" s="64" t="s">
        <v>103</v>
      </c>
      <c r="M1611" s="97" t="s">
        <v>4706</v>
      </c>
      <c r="N1611" s="131"/>
      <c r="O1611" s="64" t="s">
        <v>105</v>
      </c>
      <c r="P1611" s="774" t="s">
        <v>106</v>
      </c>
      <c r="Q1611" s="738" t="s">
        <v>107</v>
      </c>
      <c r="R1611" s="398" t="s">
        <v>2149</v>
      </c>
      <c r="S1611" s="884" t="s">
        <v>109</v>
      </c>
      <c r="T1611" s="774" t="s">
        <v>106</v>
      </c>
      <c r="U1611" s="738" t="s">
        <v>121</v>
      </c>
      <c r="V1611" s="738" t="s">
        <v>111</v>
      </c>
      <c r="W1611" s="774">
        <v>60</v>
      </c>
      <c r="X1611" s="738" t="s">
        <v>112</v>
      </c>
      <c r="Y1611" s="774"/>
      <c r="Z1611" s="774"/>
      <c r="AA1611" s="774"/>
      <c r="AB1611" s="506">
        <v>0</v>
      </c>
      <c r="AC1611" s="401">
        <v>90</v>
      </c>
      <c r="AD1611" s="401">
        <v>10</v>
      </c>
      <c r="AE1611" s="885" t="s">
        <v>128</v>
      </c>
      <c r="AF1611" s="738" t="s">
        <v>114</v>
      </c>
      <c r="AG1611" s="745">
        <v>6</v>
      </c>
      <c r="AH1611" s="745">
        <v>1405.5</v>
      </c>
      <c r="AI1611" s="39">
        <v>0</v>
      </c>
      <c r="AJ1611" s="34">
        <f t="shared" si="85"/>
        <v>0</v>
      </c>
      <c r="AK1611" s="740"/>
      <c r="AL1611" s="741"/>
      <c r="AM1611" s="741"/>
      <c r="AN1611" s="746" t="s">
        <v>115</v>
      </c>
      <c r="AO1611" s="738"/>
      <c r="AP1611" s="738"/>
      <c r="AQ1611" s="738"/>
      <c r="AR1611" s="738"/>
      <c r="AS1611" s="770" t="s">
        <v>5712</v>
      </c>
      <c r="AT1611" s="770"/>
      <c r="AU1611" s="36"/>
      <c r="AV1611" s="770"/>
      <c r="AW1611" s="770"/>
      <c r="AX1611" s="770"/>
      <c r="AY1611" s="770"/>
      <c r="AZ1611" s="395" t="s">
        <v>4555</v>
      </c>
      <c r="BA1611" s="770"/>
      <c r="BE1611" s="983">
        <v>1463</v>
      </c>
    </row>
    <row r="1612" spans="1:57" ht="12.95" customHeight="1">
      <c r="A1612" s="395" t="s">
        <v>1186</v>
      </c>
      <c r="B1612" s="260"/>
      <c r="C1612" s="260"/>
      <c r="D1612" s="1084">
        <v>270006345</v>
      </c>
      <c r="E1612" s="429" t="s">
        <v>7677</v>
      </c>
      <c r="F1612" s="429"/>
      <c r="G1612" s="429"/>
      <c r="H1612" s="260"/>
      <c r="I1612" s="738" t="s">
        <v>5710</v>
      </c>
      <c r="J1612" s="738" t="s">
        <v>2348</v>
      </c>
      <c r="K1612" s="738" t="s">
        <v>5711</v>
      </c>
      <c r="L1612" s="60" t="s">
        <v>103</v>
      </c>
      <c r="M1612" s="341"/>
      <c r="N1612" s="61"/>
      <c r="O1612" s="60" t="s">
        <v>105</v>
      </c>
      <c r="P1612" s="774" t="s">
        <v>106</v>
      </c>
      <c r="Q1612" s="738" t="s">
        <v>107</v>
      </c>
      <c r="R1612" s="398" t="s">
        <v>2134</v>
      </c>
      <c r="S1612" s="1085" t="s">
        <v>109</v>
      </c>
      <c r="T1612" s="774" t="s">
        <v>106</v>
      </c>
      <c r="U1612" s="738" t="s">
        <v>121</v>
      </c>
      <c r="V1612" s="738" t="s">
        <v>111</v>
      </c>
      <c r="W1612" s="774">
        <v>60</v>
      </c>
      <c r="X1612" s="738" t="s">
        <v>112</v>
      </c>
      <c r="Y1612" s="774"/>
      <c r="Z1612" s="774"/>
      <c r="AA1612" s="774"/>
      <c r="AB1612" s="398">
        <v>0</v>
      </c>
      <c r="AC1612" s="606">
        <v>90</v>
      </c>
      <c r="AD1612" s="606">
        <v>10</v>
      </c>
      <c r="AE1612" s="885" t="s">
        <v>128</v>
      </c>
      <c r="AF1612" s="738" t="s">
        <v>114</v>
      </c>
      <c r="AG1612" s="31">
        <v>6</v>
      </c>
      <c r="AH1612" s="39">
        <v>1405.5</v>
      </c>
      <c r="AI1612" s="741">
        <f>AG1612*AH1612</f>
        <v>8433</v>
      </c>
      <c r="AJ1612" s="741">
        <f t="shared" si="85"/>
        <v>9444.9600000000009</v>
      </c>
      <c r="AK1612" s="740"/>
      <c r="AL1612" s="741"/>
      <c r="AM1612" s="741"/>
      <c r="AN1612" s="746" t="s">
        <v>115</v>
      </c>
      <c r="AO1612" s="738"/>
      <c r="AP1612" s="738"/>
      <c r="AQ1612" s="738"/>
      <c r="AR1612" s="738"/>
      <c r="AS1612" s="770" t="s">
        <v>5712</v>
      </c>
      <c r="AT1612" s="770"/>
      <c r="AU1612" s="36"/>
      <c r="AV1612" s="770"/>
      <c r="AW1612" s="770"/>
      <c r="AX1612" s="770"/>
      <c r="AY1612" s="770"/>
      <c r="AZ1612" s="606" t="s">
        <v>7606</v>
      </c>
      <c r="BA1612" s="197"/>
      <c r="BB1612" s="203"/>
      <c r="BC1612" s="201"/>
      <c r="BD1612" s="209"/>
      <c r="BE1612" s="983">
        <v>1464</v>
      </c>
    </row>
    <row r="1613" spans="1:57" ht="12.95" customHeight="1">
      <c r="A1613" s="395" t="s">
        <v>1186</v>
      </c>
      <c r="B1613" s="524"/>
      <c r="C1613" s="524"/>
      <c r="D1613" s="882">
        <v>210023393</v>
      </c>
      <c r="E1613" s="883" t="s">
        <v>5713</v>
      </c>
      <c r="F1613" s="883"/>
      <c r="G1613" s="524"/>
      <c r="H1613" s="524"/>
      <c r="I1613" s="738" t="s">
        <v>5714</v>
      </c>
      <c r="J1613" s="738" t="s">
        <v>2348</v>
      </c>
      <c r="K1613" s="738" t="s">
        <v>5715</v>
      </c>
      <c r="L1613" s="64" t="s">
        <v>103</v>
      </c>
      <c r="M1613" s="97" t="s">
        <v>4706</v>
      </c>
      <c r="N1613" s="131"/>
      <c r="O1613" s="64" t="s">
        <v>105</v>
      </c>
      <c r="P1613" s="774" t="s">
        <v>106</v>
      </c>
      <c r="Q1613" s="738" t="s">
        <v>107</v>
      </c>
      <c r="R1613" s="398" t="s">
        <v>2149</v>
      </c>
      <c r="S1613" s="884" t="s">
        <v>109</v>
      </c>
      <c r="T1613" s="774" t="s">
        <v>106</v>
      </c>
      <c r="U1613" s="738" t="s">
        <v>121</v>
      </c>
      <c r="V1613" s="738" t="s">
        <v>111</v>
      </c>
      <c r="W1613" s="774">
        <v>60</v>
      </c>
      <c r="X1613" s="738" t="s">
        <v>112</v>
      </c>
      <c r="Y1613" s="774"/>
      <c r="Z1613" s="774"/>
      <c r="AA1613" s="774"/>
      <c r="AB1613" s="506">
        <v>0</v>
      </c>
      <c r="AC1613" s="401">
        <v>90</v>
      </c>
      <c r="AD1613" s="401">
        <v>10</v>
      </c>
      <c r="AE1613" s="885" t="s">
        <v>128</v>
      </c>
      <c r="AF1613" s="738" t="s">
        <v>114</v>
      </c>
      <c r="AG1613" s="745">
        <v>6</v>
      </c>
      <c r="AH1613" s="745">
        <v>1088.6300000000001</v>
      </c>
      <c r="AI1613" s="39">
        <v>0</v>
      </c>
      <c r="AJ1613" s="34">
        <f t="shared" si="85"/>
        <v>0</v>
      </c>
      <c r="AK1613" s="740"/>
      <c r="AL1613" s="741"/>
      <c r="AM1613" s="741"/>
      <c r="AN1613" s="746" t="s">
        <v>115</v>
      </c>
      <c r="AO1613" s="738"/>
      <c r="AP1613" s="738"/>
      <c r="AQ1613" s="738"/>
      <c r="AR1613" s="738"/>
      <c r="AS1613" s="770" t="s">
        <v>5716</v>
      </c>
      <c r="AT1613" s="770"/>
      <c r="AU1613" s="36"/>
      <c r="AV1613" s="770"/>
      <c r="AW1613" s="770"/>
      <c r="AX1613" s="770"/>
      <c r="AY1613" s="770"/>
      <c r="AZ1613" s="395" t="s">
        <v>4555</v>
      </c>
      <c r="BA1613" s="770"/>
      <c r="BE1613" s="983">
        <v>1465</v>
      </c>
    </row>
    <row r="1614" spans="1:57" ht="12.95" customHeight="1">
      <c r="A1614" s="395" t="s">
        <v>1186</v>
      </c>
      <c r="B1614" s="260"/>
      <c r="C1614" s="260"/>
      <c r="D1614" s="1084">
        <v>210023393</v>
      </c>
      <c r="E1614" s="429" t="s">
        <v>7678</v>
      </c>
      <c r="F1614" s="429"/>
      <c r="G1614" s="429"/>
      <c r="H1614" s="260"/>
      <c r="I1614" s="738" t="s">
        <v>5714</v>
      </c>
      <c r="J1614" s="738" t="s">
        <v>2348</v>
      </c>
      <c r="K1614" s="738" t="s">
        <v>5715</v>
      </c>
      <c r="L1614" s="60" t="s">
        <v>103</v>
      </c>
      <c r="M1614" s="341"/>
      <c r="N1614" s="61"/>
      <c r="O1614" s="60" t="s">
        <v>105</v>
      </c>
      <c r="P1614" s="774" t="s">
        <v>106</v>
      </c>
      <c r="Q1614" s="738" t="s">
        <v>107</v>
      </c>
      <c r="R1614" s="398" t="s">
        <v>2134</v>
      </c>
      <c r="S1614" s="1085" t="s">
        <v>109</v>
      </c>
      <c r="T1614" s="774" t="s">
        <v>106</v>
      </c>
      <c r="U1614" s="738" t="s">
        <v>121</v>
      </c>
      <c r="V1614" s="738" t="s">
        <v>111</v>
      </c>
      <c r="W1614" s="774">
        <v>60</v>
      </c>
      <c r="X1614" s="738" t="s">
        <v>112</v>
      </c>
      <c r="Y1614" s="774"/>
      <c r="Z1614" s="774"/>
      <c r="AA1614" s="774"/>
      <c r="AB1614" s="398">
        <v>0</v>
      </c>
      <c r="AC1614" s="606">
        <v>90</v>
      </c>
      <c r="AD1614" s="606">
        <v>10</v>
      </c>
      <c r="AE1614" s="885" t="s">
        <v>128</v>
      </c>
      <c r="AF1614" s="738" t="s">
        <v>114</v>
      </c>
      <c r="AG1614" s="31">
        <v>6</v>
      </c>
      <c r="AH1614" s="39">
        <v>1088.6300000000001</v>
      </c>
      <c r="AI1614" s="741">
        <f>AG1614*AH1614</f>
        <v>6531.7800000000007</v>
      </c>
      <c r="AJ1614" s="741">
        <f t="shared" si="85"/>
        <v>7315.5936000000011</v>
      </c>
      <c r="AK1614" s="740"/>
      <c r="AL1614" s="741"/>
      <c r="AM1614" s="741"/>
      <c r="AN1614" s="746" t="s">
        <v>115</v>
      </c>
      <c r="AO1614" s="738"/>
      <c r="AP1614" s="738"/>
      <c r="AQ1614" s="738"/>
      <c r="AR1614" s="738"/>
      <c r="AS1614" s="770" t="s">
        <v>5716</v>
      </c>
      <c r="AT1614" s="770"/>
      <c r="AU1614" s="36"/>
      <c r="AV1614" s="770"/>
      <c r="AW1614" s="770"/>
      <c r="AX1614" s="770"/>
      <c r="AY1614" s="770"/>
      <c r="AZ1614" s="606" t="s">
        <v>7606</v>
      </c>
      <c r="BA1614" s="197"/>
      <c r="BB1614" s="203"/>
      <c r="BC1614" s="201"/>
      <c r="BD1614" s="209"/>
      <c r="BE1614" s="983">
        <v>1466</v>
      </c>
    </row>
    <row r="1615" spans="1:57" ht="12.95" customHeight="1">
      <c r="A1615" s="395" t="s">
        <v>1186</v>
      </c>
      <c r="B1615" s="524"/>
      <c r="C1615" s="524"/>
      <c r="D1615" s="882">
        <v>210023397</v>
      </c>
      <c r="E1615" s="883" t="s">
        <v>5717</v>
      </c>
      <c r="F1615" s="883"/>
      <c r="G1615" s="524"/>
      <c r="H1615" s="524"/>
      <c r="I1615" s="738" t="s">
        <v>5714</v>
      </c>
      <c r="J1615" s="738" t="s">
        <v>2348</v>
      </c>
      <c r="K1615" s="738" t="s">
        <v>5715</v>
      </c>
      <c r="L1615" s="64" t="s">
        <v>103</v>
      </c>
      <c r="M1615" s="97" t="s">
        <v>4706</v>
      </c>
      <c r="N1615" s="131"/>
      <c r="O1615" s="64" t="s">
        <v>105</v>
      </c>
      <c r="P1615" s="774" t="s">
        <v>106</v>
      </c>
      <c r="Q1615" s="738" t="s">
        <v>107</v>
      </c>
      <c r="R1615" s="398" t="s">
        <v>2149</v>
      </c>
      <c r="S1615" s="884" t="s">
        <v>109</v>
      </c>
      <c r="T1615" s="774" t="s">
        <v>106</v>
      </c>
      <c r="U1615" s="738" t="s">
        <v>121</v>
      </c>
      <c r="V1615" s="738" t="s">
        <v>111</v>
      </c>
      <c r="W1615" s="774">
        <v>60</v>
      </c>
      <c r="X1615" s="738" t="s">
        <v>112</v>
      </c>
      <c r="Y1615" s="774"/>
      <c r="Z1615" s="774"/>
      <c r="AA1615" s="774"/>
      <c r="AB1615" s="506">
        <v>0</v>
      </c>
      <c r="AC1615" s="401">
        <v>90</v>
      </c>
      <c r="AD1615" s="401">
        <v>10</v>
      </c>
      <c r="AE1615" s="885" t="s">
        <v>128</v>
      </c>
      <c r="AF1615" s="738" t="s">
        <v>114</v>
      </c>
      <c r="AG1615" s="745">
        <v>10</v>
      </c>
      <c r="AH1615" s="745">
        <v>1472.84</v>
      </c>
      <c r="AI1615" s="39">
        <v>0</v>
      </c>
      <c r="AJ1615" s="34">
        <f t="shared" si="85"/>
        <v>0</v>
      </c>
      <c r="AK1615" s="740"/>
      <c r="AL1615" s="741"/>
      <c r="AM1615" s="741"/>
      <c r="AN1615" s="746" t="s">
        <v>115</v>
      </c>
      <c r="AO1615" s="738"/>
      <c r="AP1615" s="738"/>
      <c r="AQ1615" s="738"/>
      <c r="AR1615" s="738"/>
      <c r="AS1615" s="770" t="s">
        <v>5718</v>
      </c>
      <c r="AT1615" s="770"/>
      <c r="AU1615" s="36"/>
      <c r="AV1615" s="770"/>
      <c r="AW1615" s="770"/>
      <c r="AX1615" s="770"/>
      <c r="AY1615" s="770"/>
      <c r="AZ1615" s="395" t="s">
        <v>4555</v>
      </c>
      <c r="BA1615" s="770"/>
      <c r="BE1615" s="983">
        <v>1467</v>
      </c>
    </row>
    <row r="1616" spans="1:57" ht="12.95" customHeight="1">
      <c r="A1616" s="395" t="s">
        <v>1186</v>
      </c>
      <c r="B1616" s="260"/>
      <c r="C1616" s="260"/>
      <c r="D1616" s="1084">
        <v>210023397</v>
      </c>
      <c r="E1616" s="429" t="s">
        <v>7679</v>
      </c>
      <c r="F1616" s="429"/>
      <c r="G1616" s="429"/>
      <c r="H1616" s="260"/>
      <c r="I1616" s="738" t="s">
        <v>5714</v>
      </c>
      <c r="J1616" s="738" t="s">
        <v>2348</v>
      </c>
      <c r="K1616" s="738" t="s">
        <v>5715</v>
      </c>
      <c r="L1616" s="60" t="s">
        <v>103</v>
      </c>
      <c r="M1616" s="341"/>
      <c r="N1616" s="61"/>
      <c r="O1616" s="60" t="s">
        <v>105</v>
      </c>
      <c r="P1616" s="774" t="s">
        <v>106</v>
      </c>
      <c r="Q1616" s="738" t="s">
        <v>107</v>
      </c>
      <c r="R1616" s="398" t="s">
        <v>2134</v>
      </c>
      <c r="S1616" s="1085" t="s">
        <v>109</v>
      </c>
      <c r="T1616" s="774" t="s">
        <v>106</v>
      </c>
      <c r="U1616" s="738" t="s">
        <v>121</v>
      </c>
      <c r="V1616" s="738" t="s">
        <v>111</v>
      </c>
      <c r="W1616" s="774">
        <v>60</v>
      </c>
      <c r="X1616" s="738" t="s">
        <v>112</v>
      </c>
      <c r="Y1616" s="774"/>
      <c r="Z1616" s="774"/>
      <c r="AA1616" s="774"/>
      <c r="AB1616" s="398">
        <v>0</v>
      </c>
      <c r="AC1616" s="606">
        <v>90</v>
      </c>
      <c r="AD1616" s="606">
        <v>10</v>
      </c>
      <c r="AE1616" s="885" t="s">
        <v>128</v>
      </c>
      <c r="AF1616" s="738" t="s">
        <v>114</v>
      </c>
      <c r="AG1616" s="31">
        <v>10</v>
      </c>
      <c r="AH1616" s="39">
        <v>1472.84</v>
      </c>
      <c r="AI1616" s="741">
        <f>AG1616*AH1616</f>
        <v>14728.4</v>
      </c>
      <c r="AJ1616" s="741">
        <f t="shared" si="85"/>
        <v>16495.808000000001</v>
      </c>
      <c r="AK1616" s="740"/>
      <c r="AL1616" s="741"/>
      <c r="AM1616" s="741"/>
      <c r="AN1616" s="746" t="s">
        <v>115</v>
      </c>
      <c r="AO1616" s="738"/>
      <c r="AP1616" s="738"/>
      <c r="AQ1616" s="738"/>
      <c r="AR1616" s="738"/>
      <c r="AS1616" s="770" t="s">
        <v>5718</v>
      </c>
      <c r="AT1616" s="770"/>
      <c r="AU1616" s="36"/>
      <c r="AV1616" s="770"/>
      <c r="AW1616" s="770"/>
      <c r="AX1616" s="770"/>
      <c r="AY1616" s="770"/>
      <c r="AZ1616" s="606" t="s">
        <v>7606</v>
      </c>
      <c r="BA1616" s="197"/>
      <c r="BB1616" s="203"/>
      <c r="BC1616" s="201"/>
      <c r="BD1616" s="209"/>
      <c r="BE1616" s="983">
        <v>1468</v>
      </c>
    </row>
    <row r="1617" spans="1:57" ht="12.95" customHeight="1">
      <c r="A1617" s="395" t="s">
        <v>1186</v>
      </c>
      <c r="B1617" s="524"/>
      <c r="C1617" s="524"/>
      <c r="D1617" s="882">
        <v>210023398</v>
      </c>
      <c r="E1617" s="883" t="s">
        <v>5719</v>
      </c>
      <c r="F1617" s="883"/>
      <c r="G1617" s="524"/>
      <c r="H1617" s="524"/>
      <c r="I1617" s="738" t="s">
        <v>5714</v>
      </c>
      <c r="J1617" s="738" t="s">
        <v>2348</v>
      </c>
      <c r="K1617" s="738" t="s">
        <v>5715</v>
      </c>
      <c r="L1617" s="64" t="s">
        <v>103</v>
      </c>
      <c r="M1617" s="97" t="s">
        <v>4706</v>
      </c>
      <c r="N1617" s="131"/>
      <c r="O1617" s="64" t="s">
        <v>105</v>
      </c>
      <c r="P1617" s="774" t="s">
        <v>106</v>
      </c>
      <c r="Q1617" s="738" t="s">
        <v>107</v>
      </c>
      <c r="R1617" s="398" t="s">
        <v>2149</v>
      </c>
      <c r="S1617" s="884" t="s">
        <v>109</v>
      </c>
      <c r="T1617" s="774" t="s">
        <v>106</v>
      </c>
      <c r="U1617" s="738" t="s">
        <v>121</v>
      </c>
      <c r="V1617" s="738" t="s">
        <v>111</v>
      </c>
      <c r="W1617" s="774">
        <v>60</v>
      </c>
      <c r="X1617" s="738" t="s">
        <v>112</v>
      </c>
      <c r="Y1617" s="774"/>
      <c r="Z1617" s="774"/>
      <c r="AA1617" s="774"/>
      <c r="AB1617" s="506">
        <v>0</v>
      </c>
      <c r="AC1617" s="401">
        <v>90</v>
      </c>
      <c r="AD1617" s="401">
        <v>10</v>
      </c>
      <c r="AE1617" s="885" t="s">
        <v>128</v>
      </c>
      <c r="AF1617" s="738" t="s">
        <v>114</v>
      </c>
      <c r="AG1617" s="745">
        <v>6</v>
      </c>
      <c r="AH1617" s="745">
        <v>1942.38</v>
      </c>
      <c r="AI1617" s="39">
        <v>0</v>
      </c>
      <c r="AJ1617" s="34">
        <f t="shared" si="85"/>
        <v>0</v>
      </c>
      <c r="AK1617" s="740"/>
      <c r="AL1617" s="741"/>
      <c r="AM1617" s="741"/>
      <c r="AN1617" s="746" t="s">
        <v>115</v>
      </c>
      <c r="AO1617" s="738"/>
      <c r="AP1617" s="738"/>
      <c r="AQ1617" s="738"/>
      <c r="AR1617" s="738"/>
      <c r="AS1617" s="770" t="s">
        <v>5720</v>
      </c>
      <c r="AT1617" s="770"/>
      <c r="AU1617" s="36"/>
      <c r="AV1617" s="770"/>
      <c r="AW1617" s="770"/>
      <c r="AX1617" s="770"/>
      <c r="AY1617" s="770"/>
      <c r="AZ1617" s="395" t="s">
        <v>4555</v>
      </c>
      <c r="BA1617" s="770"/>
      <c r="BE1617" s="983">
        <v>1469</v>
      </c>
    </row>
    <row r="1618" spans="1:57" ht="12.95" customHeight="1">
      <c r="A1618" s="395" t="s">
        <v>1186</v>
      </c>
      <c r="B1618" s="260"/>
      <c r="C1618" s="260"/>
      <c r="D1618" s="1084">
        <v>210023398</v>
      </c>
      <c r="E1618" s="429" t="s">
        <v>7680</v>
      </c>
      <c r="F1618" s="429"/>
      <c r="G1618" s="429"/>
      <c r="H1618" s="260"/>
      <c r="I1618" s="738" t="s">
        <v>5714</v>
      </c>
      <c r="J1618" s="738" t="s">
        <v>2348</v>
      </c>
      <c r="K1618" s="738" t="s">
        <v>5715</v>
      </c>
      <c r="L1618" s="60" t="s">
        <v>103</v>
      </c>
      <c r="M1618" s="341"/>
      <c r="N1618" s="61"/>
      <c r="O1618" s="60" t="s">
        <v>105</v>
      </c>
      <c r="P1618" s="774" t="s">
        <v>106</v>
      </c>
      <c r="Q1618" s="738" t="s">
        <v>107</v>
      </c>
      <c r="R1618" s="398" t="s">
        <v>2134</v>
      </c>
      <c r="S1618" s="1085" t="s">
        <v>109</v>
      </c>
      <c r="T1618" s="774" t="s">
        <v>106</v>
      </c>
      <c r="U1618" s="738" t="s">
        <v>121</v>
      </c>
      <c r="V1618" s="738" t="s">
        <v>111</v>
      </c>
      <c r="W1618" s="774">
        <v>60</v>
      </c>
      <c r="X1618" s="738" t="s">
        <v>112</v>
      </c>
      <c r="Y1618" s="774"/>
      <c r="Z1618" s="774"/>
      <c r="AA1618" s="774"/>
      <c r="AB1618" s="398">
        <v>0</v>
      </c>
      <c r="AC1618" s="606">
        <v>90</v>
      </c>
      <c r="AD1618" s="606">
        <v>10</v>
      </c>
      <c r="AE1618" s="885" t="s">
        <v>128</v>
      </c>
      <c r="AF1618" s="738" t="s">
        <v>114</v>
      </c>
      <c r="AG1618" s="31">
        <v>6</v>
      </c>
      <c r="AH1618" s="39">
        <v>1942.38</v>
      </c>
      <c r="AI1618" s="741">
        <f>AG1618*AH1618</f>
        <v>11654.28</v>
      </c>
      <c r="AJ1618" s="741">
        <f t="shared" si="85"/>
        <v>13052.793600000003</v>
      </c>
      <c r="AK1618" s="740"/>
      <c r="AL1618" s="741"/>
      <c r="AM1618" s="741"/>
      <c r="AN1618" s="746" t="s">
        <v>115</v>
      </c>
      <c r="AO1618" s="738"/>
      <c r="AP1618" s="738"/>
      <c r="AQ1618" s="738"/>
      <c r="AR1618" s="738"/>
      <c r="AS1618" s="770" t="s">
        <v>5720</v>
      </c>
      <c r="AT1618" s="770"/>
      <c r="AU1618" s="36"/>
      <c r="AV1618" s="770"/>
      <c r="AW1618" s="770"/>
      <c r="AX1618" s="770"/>
      <c r="AY1618" s="770"/>
      <c r="AZ1618" s="606" t="s">
        <v>7606</v>
      </c>
      <c r="BA1618" s="197"/>
      <c r="BB1618" s="203"/>
      <c r="BC1618" s="201"/>
      <c r="BD1618" s="209"/>
      <c r="BE1618" s="983">
        <v>1470</v>
      </c>
    </row>
    <row r="1619" spans="1:57" ht="12.95" customHeight="1">
      <c r="A1619" s="395" t="s">
        <v>1186</v>
      </c>
      <c r="B1619" s="524"/>
      <c r="C1619" s="524"/>
      <c r="D1619" s="882">
        <v>210023400</v>
      </c>
      <c r="E1619" s="883" t="s">
        <v>5721</v>
      </c>
      <c r="F1619" s="883"/>
      <c r="G1619" s="524"/>
      <c r="H1619" s="524"/>
      <c r="I1619" s="738" t="s">
        <v>5714</v>
      </c>
      <c r="J1619" s="738" t="s">
        <v>2348</v>
      </c>
      <c r="K1619" s="738" t="s">
        <v>5715</v>
      </c>
      <c r="L1619" s="64" t="s">
        <v>103</v>
      </c>
      <c r="M1619" s="97" t="s">
        <v>4706</v>
      </c>
      <c r="N1619" s="131"/>
      <c r="O1619" s="64" t="s">
        <v>105</v>
      </c>
      <c r="P1619" s="774" t="s">
        <v>106</v>
      </c>
      <c r="Q1619" s="738" t="s">
        <v>107</v>
      </c>
      <c r="R1619" s="398" t="s">
        <v>2149</v>
      </c>
      <c r="S1619" s="884" t="s">
        <v>109</v>
      </c>
      <c r="T1619" s="774" t="s">
        <v>106</v>
      </c>
      <c r="U1619" s="738" t="s">
        <v>121</v>
      </c>
      <c r="V1619" s="738" t="s">
        <v>111</v>
      </c>
      <c r="W1619" s="774">
        <v>60</v>
      </c>
      <c r="X1619" s="738" t="s">
        <v>112</v>
      </c>
      <c r="Y1619" s="774"/>
      <c r="Z1619" s="774"/>
      <c r="AA1619" s="774"/>
      <c r="AB1619" s="506">
        <v>0</v>
      </c>
      <c r="AC1619" s="401">
        <v>90</v>
      </c>
      <c r="AD1619" s="401">
        <v>10</v>
      </c>
      <c r="AE1619" s="885" t="s">
        <v>128</v>
      </c>
      <c r="AF1619" s="738" t="s">
        <v>114</v>
      </c>
      <c r="AG1619" s="745">
        <v>4</v>
      </c>
      <c r="AH1619" s="745">
        <v>2448.91</v>
      </c>
      <c r="AI1619" s="39">
        <v>0</v>
      </c>
      <c r="AJ1619" s="34">
        <f t="shared" si="85"/>
        <v>0</v>
      </c>
      <c r="AK1619" s="740"/>
      <c r="AL1619" s="741"/>
      <c r="AM1619" s="741"/>
      <c r="AN1619" s="746" t="s">
        <v>115</v>
      </c>
      <c r="AO1619" s="738"/>
      <c r="AP1619" s="738"/>
      <c r="AQ1619" s="738"/>
      <c r="AR1619" s="738"/>
      <c r="AS1619" s="770" t="s">
        <v>5722</v>
      </c>
      <c r="AT1619" s="770"/>
      <c r="AU1619" s="36"/>
      <c r="AV1619" s="770"/>
      <c r="AW1619" s="770"/>
      <c r="AX1619" s="770"/>
      <c r="AY1619" s="770"/>
      <c r="AZ1619" s="395" t="s">
        <v>4555</v>
      </c>
      <c r="BA1619" s="770"/>
      <c r="BE1619" s="983">
        <v>1471</v>
      </c>
    </row>
    <row r="1620" spans="1:57" ht="12.95" customHeight="1">
      <c r="A1620" s="395" t="s">
        <v>1186</v>
      </c>
      <c r="B1620" s="260"/>
      <c r="C1620" s="260"/>
      <c r="D1620" s="1084">
        <v>210023400</v>
      </c>
      <c r="E1620" s="429" t="s">
        <v>7681</v>
      </c>
      <c r="F1620" s="429"/>
      <c r="G1620" s="429"/>
      <c r="H1620" s="260"/>
      <c r="I1620" s="738" t="s">
        <v>5714</v>
      </c>
      <c r="J1620" s="738" t="s">
        <v>2348</v>
      </c>
      <c r="K1620" s="738" t="s">
        <v>5715</v>
      </c>
      <c r="L1620" s="60" t="s">
        <v>103</v>
      </c>
      <c r="M1620" s="341"/>
      <c r="N1620" s="61"/>
      <c r="O1620" s="60" t="s">
        <v>105</v>
      </c>
      <c r="P1620" s="774" t="s">
        <v>106</v>
      </c>
      <c r="Q1620" s="738" t="s">
        <v>107</v>
      </c>
      <c r="R1620" s="398" t="s">
        <v>2134</v>
      </c>
      <c r="S1620" s="1085" t="s">
        <v>109</v>
      </c>
      <c r="T1620" s="774" t="s">
        <v>106</v>
      </c>
      <c r="U1620" s="738" t="s">
        <v>121</v>
      </c>
      <c r="V1620" s="738" t="s">
        <v>111</v>
      </c>
      <c r="W1620" s="774">
        <v>60</v>
      </c>
      <c r="X1620" s="738" t="s">
        <v>112</v>
      </c>
      <c r="Y1620" s="774"/>
      <c r="Z1620" s="774"/>
      <c r="AA1620" s="774"/>
      <c r="AB1620" s="398">
        <v>0</v>
      </c>
      <c r="AC1620" s="606">
        <v>90</v>
      </c>
      <c r="AD1620" s="606">
        <v>10</v>
      </c>
      <c r="AE1620" s="885" t="s">
        <v>128</v>
      </c>
      <c r="AF1620" s="738" t="s">
        <v>114</v>
      </c>
      <c r="AG1620" s="31">
        <v>4</v>
      </c>
      <c r="AH1620" s="39">
        <v>2448.91</v>
      </c>
      <c r="AI1620" s="741">
        <f>AG1620*AH1620</f>
        <v>9795.64</v>
      </c>
      <c r="AJ1620" s="741">
        <f t="shared" si="85"/>
        <v>10971.1168</v>
      </c>
      <c r="AK1620" s="740"/>
      <c r="AL1620" s="741"/>
      <c r="AM1620" s="741"/>
      <c r="AN1620" s="746" t="s">
        <v>115</v>
      </c>
      <c r="AO1620" s="738"/>
      <c r="AP1620" s="738"/>
      <c r="AQ1620" s="738"/>
      <c r="AR1620" s="738"/>
      <c r="AS1620" s="770" t="s">
        <v>5722</v>
      </c>
      <c r="AT1620" s="770"/>
      <c r="AU1620" s="36"/>
      <c r="AV1620" s="770"/>
      <c r="AW1620" s="770"/>
      <c r="AX1620" s="770"/>
      <c r="AY1620" s="770"/>
      <c r="AZ1620" s="606" t="s">
        <v>7606</v>
      </c>
      <c r="BA1620" s="197"/>
      <c r="BB1620" s="203"/>
      <c r="BC1620" s="201"/>
      <c r="BD1620" s="209"/>
      <c r="BE1620" s="983">
        <v>1472</v>
      </c>
    </row>
    <row r="1621" spans="1:57" ht="12.95" customHeight="1">
      <c r="A1621" s="395" t="s">
        <v>1186</v>
      </c>
      <c r="B1621" s="524"/>
      <c r="C1621" s="524"/>
      <c r="D1621" s="882">
        <v>210001004</v>
      </c>
      <c r="E1621" s="883" t="s">
        <v>5723</v>
      </c>
      <c r="F1621" s="883"/>
      <c r="G1621" s="524"/>
      <c r="H1621" s="524"/>
      <c r="I1621" s="738" t="s">
        <v>5724</v>
      </c>
      <c r="J1621" s="738" t="s">
        <v>2348</v>
      </c>
      <c r="K1621" s="738" t="s">
        <v>5725</v>
      </c>
      <c r="L1621" s="64" t="s">
        <v>103</v>
      </c>
      <c r="M1621" s="97" t="s">
        <v>4706</v>
      </c>
      <c r="N1621" s="131"/>
      <c r="O1621" s="64" t="s">
        <v>105</v>
      </c>
      <c r="P1621" s="774" t="s">
        <v>106</v>
      </c>
      <c r="Q1621" s="738" t="s">
        <v>107</v>
      </c>
      <c r="R1621" s="398" t="s">
        <v>2149</v>
      </c>
      <c r="S1621" s="884" t="s">
        <v>109</v>
      </c>
      <c r="T1621" s="774" t="s">
        <v>106</v>
      </c>
      <c r="U1621" s="738" t="s">
        <v>121</v>
      </c>
      <c r="V1621" s="738" t="s">
        <v>111</v>
      </c>
      <c r="W1621" s="774">
        <v>60</v>
      </c>
      <c r="X1621" s="738" t="s">
        <v>112</v>
      </c>
      <c r="Y1621" s="774"/>
      <c r="Z1621" s="774"/>
      <c r="AA1621" s="774"/>
      <c r="AB1621" s="506">
        <v>0</v>
      </c>
      <c r="AC1621" s="401">
        <v>90</v>
      </c>
      <c r="AD1621" s="401">
        <v>10</v>
      </c>
      <c r="AE1621" s="885" t="s">
        <v>128</v>
      </c>
      <c r="AF1621" s="738" t="s">
        <v>114</v>
      </c>
      <c r="AG1621" s="745">
        <v>15</v>
      </c>
      <c r="AH1621" s="745">
        <v>1488</v>
      </c>
      <c r="AI1621" s="39">
        <v>0</v>
      </c>
      <c r="AJ1621" s="34">
        <f t="shared" si="85"/>
        <v>0</v>
      </c>
      <c r="AK1621" s="740"/>
      <c r="AL1621" s="741"/>
      <c r="AM1621" s="741"/>
      <c r="AN1621" s="746" t="s">
        <v>115</v>
      </c>
      <c r="AO1621" s="738"/>
      <c r="AP1621" s="738"/>
      <c r="AQ1621" s="738"/>
      <c r="AR1621" s="738"/>
      <c r="AS1621" s="770" t="s">
        <v>5726</v>
      </c>
      <c r="AT1621" s="770"/>
      <c r="AU1621" s="36"/>
      <c r="AV1621" s="770"/>
      <c r="AW1621" s="770"/>
      <c r="AX1621" s="770"/>
      <c r="AY1621" s="770"/>
      <c r="AZ1621" s="395" t="s">
        <v>4555</v>
      </c>
      <c r="BA1621" s="770"/>
      <c r="BE1621" s="983">
        <v>1473</v>
      </c>
    </row>
    <row r="1622" spans="1:57" ht="12.95" customHeight="1">
      <c r="A1622" s="395" t="s">
        <v>1186</v>
      </c>
      <c r="B1622" s="260"/>
      <c r="C1622" s="260"/>
      <c r="D1622" s="1084">
        <v>210001004</v>
      </c>
      <c r="E1622" s="429" t="s">
        <v>7682</v>
      </c>
      <c r="F1622" s="429"/>
      <c r="G1622" s="429"/>
      <c r="H1622" s="260"/>
      <c r="I1622" s="738" t="s">
        <v>5724</v>
      </c>
      <c r="J1622" s="738" t="s">
        <v>2348</v>
      </c>
      <c r="K1622" s="738" t="s">
        <v>5725</v>
      </c>
      <c r="L1622" s="60" t="s">
        <v>103</v>
      </c>
      <c r="M1622" s="341"/>
      <c r="N1622" s="61"/>
      <c r="O1622" s="60" t="s">
        <v>105</v>
      </c>
      <c r="P1622" s="774" t="s">
        <v>106</v>
      </c>
      <c r="Q1622" s="738" t="s">
        <v>107</v>
      </c>
      <c r="R1622" s="398" t="s">
        <v>2134</v>
      </c>
      <c r="S1622" s="1085" t="s">
        <v>109</v>
      </c>
      <c r="T1622" s="774" t="s">
        <v>106</v>
      </c>
      <c r="U1622" s="738" t="s">
        <v>121</v>
      </c>
      <c r="V1622" s="738" t="s">
        <v>111</v>
      </c>
      <c r="W1622" s="774">
        <v>60</v>
      </c>
      <c r="X1622" s="738" t="s">
        <v>112</v>
      </c>
      <c r="Y1622" s="774"/>
      <c r="Z1622" s="774"/>
      <c r="AA1622" s="774"/>
      <c r="AB1622" s="398">
        <v>0</v>
      </c>
      <c r="AC1622" s="606">
        <v>90</v>
      </c>
      <c r="AD1622" s="606">
        <v>10</v>
      </c>
      <c r="AE1622" s="885" t="s">
        <v>128</v>
      </c>
      <c r="AF1622" s="738" t="s">
        <v>114</v>
      </c>
      <c r="AG1622" s="31">
        <v>15</v>
      </c>
      <c r="AH1622" s="39">
        <v>1488</v>
      </c>
      <c r="AI1622" s="741">
        <f>AG1622*AH1622</f>
        <v>22320</v>
      </c>
      <c r="AJ1622" s="741">
        <f t="shared" si="85"/>
        <v>24998.400000000001</v>
      </c>
      <c r="AK1622" s="740"/>
      <c r="AL1622" s="741"/>
      <c r="AM1622" s="741"/>
      <c r="AN1622" s="746" t="s">
        <v>115</v>
      </c>
      <c r="AO1622" s="738"/>
      <c r="AP1622" s="738"/>
      <c r="AQ1622" s="738"/>
      <c r="AR1622" s="738"/>
      <c r="AS1622" s="770" t="s">
        <v>5726</v>
      </c>
      <c r="AT1622" s="770"/>
      <c r="AU1622" s="36"/>
      <c r="AV1622" s="770"/>
      <c r="AW1622" s="770"/>
      <c r="AX1622" s="770"/>
      <c r="AY1622" s="770"/>
      <c r="AZ1622" s="606" t="s">
        <v>7606</v>
      </c>
      <c r="BA1622" s="197"/>
      <c r="BB1622" s="203"/>
      <c r="BC1622" s="201"/>
      <c r="BD1622" s="209"/>
      <c r="BE1622" s="983">
        <v>1474</v>
      </c>
    </row>
    <row r="1623" spans="1:57" ht="12.95" customHeight="1">
      <c r="A1623" s="395" t="s">
        <v>1186</v>
      </c>
      <c r="B1623" s="524"/>
      <c r="C1623" s="524"/>
      <c r="D1623" s="882">
        <v>210019580</v>
      </c>
      <c r="E1623" s="883" t="s">
        <v>5727</v>
      </c>
      <c r="F1623" s="883"/>
      <c r="G1623" s="524"/>
      <c r="H1623" s="524"/>
      <c r="I1623" s="738" t="s">
        <v>5724</v>
      </c>
      <c r="J1623" s="738" t="s">
        <v>2348</v>
      </c>
      <c r="K1623" s="738" t="s">
        <v>5725</v>
      </c>
      <c r="L1623" s="64" t="s">
        <v>103</v>
      </c>
      <c r="M1623" s="97" t="s">
        <v>4706</v>
      </c>
      <c r="N1623" s="131"/>
      <c r="O1623" s="64" t="s">
        <v>105</v>
      </c>
      <c r="P1623" s="774" t="s">
        <v>106</v>
      </c>
      <c r="Q1623" s="738" t="s">
        <v>107</v>
      </c>
      <c r="R1623" s="398" t="s">
        <v>2149</v>
      </c>
      <c r="S1623" s="884" t="s">
        <v>109</v>
      </c>
      <c r="T1623" s="774" t="s">
        <v>106</v>
      </c>
      <c r="U1623" s="738" t="s">
        <v>121</v>
      </c>
      <c r="V1623" s="738" t="s">
        <v>111</v>
      </c>
      <c r="W1623" s="774">
        <v>60</v>
      </c>
      <c r="X1623" s="738" t="s">
        <v>112</v>
      </c>
      <c r="Y1623" s="774"/>
      <c r="Z1623" s="774"/>
      <c r="AA1623" s="774"/>
      <c r="AB1623" s="506">
        <v>0</v>
      </c>
      <c r="AC1623" s="401">
        <v>90</v>
      </c>
      <c r="AD1623" s="401">
        <v>10</v>
      </c>
      <c r="AE1623" s="885" t="s">
        <v>128</v>
      </c>
      <c r="AF1623" s="738" t="s">
        <v>114</v>
      </c>
      <c r="AG1623" s="745">
        <v>6</v>
      </c>
      <c r="AH1623" s="745">
        <v>1520.97</v>
      </c>
      <c r="AI1623" s="39">
        <v>0</v>
      </c>
      <c r="AJ1623" s="34">
        <f t="shared" si="85"/>
        <v>0</v>
      </c>
      <c r="AK1623" s="740"/>
      <c r="AL1623" s="741"/>
      <c r="AM1623" s="741"/>
      <c r="AN1623" s="746" t="s">
        <v>115</v>
      </c>
      <c r="AO1623" s="738"/>
      <c r="AP1623" s="738"/>
      <c r="AQ1623" s="738"/>
      <c r="AR1623" s="738"/>
      <c r="AS1623" s="770" t="s">
        <v>5728</v>
      </c>
      <c r="AT1623" s="770"/>
      <c r="AU1623" s="36"/>
      <c r="AV1623" s="770"/>
      <c r="AW1623" s="770"/>
      <c r="AX1623" s="770"/>
      <c r="AY1623" s="770"/>
      <c r="AZ1623" s="395" t="s">
        <v>4555</v>
      </c>
      <c r="BA1623" s="770"/>
      <c r="BE1623" s="983">
        <v>1475</v>
      </c>
    </row>
    <row r="1624" spans="1:57" ht="12.95" customHeight="1">
      <c r="A1624" s="395" t="s">
        <v>1186</v>
      </c>
      <c r="B1624" s="260"/>
      <c r="C1624" s="260"/>
      <c r="D1624" s="1084">
        <v>210019580</v>
      </c>
      <c r="E1624" s="429" t="s">
        <v>7683</v>
      </c>
      <c r="F1624" s="429"/>
      <c r="G1624" s="429"/>
      <c r="H1624" s="260"/>
      <c r="I1624" s="738" t="s">
        <v>5724</v>
      </c>
      <c r="J1624" s="738" t="s">
        <v>2348</v>
      </c>
      <c r="K1624" s="738" t="s">
        <v>5725</v>
      </c>
      <c r="L1624" s="60" t="s">
        <v>103</v>
      </c>
      <c r="M1624" s="341"/>
      <c r="N1624" s="61"/>
      <c r="O1624" s="60" t="s">
        <v>105</v>
      </c>
      <c r="P1624" s="774" t="s">
        <v>106</v>
      </c>
      <c r="Q1624" s="738" t="s">
        <v>107</v>
      </c>
      <c r="R1624" s="398" t="s">
        <v>2134</v>
      </c>
      <c r="S1624" s="1085" t="s">
        <v>109</v>
      </c>
      <c r="T1624" s="774" t="s">
        <v>106</v>
      </c>
      <c r="U1624" s="738" t="s">
        <v>121</v>
      </c>
      <c r="V1624" s="738" t="s">
        <v>111</v>
      </c>
      <c r="W1624" s="774">
        <v>60</v>
      </c>
      <c r="X1624" s="738" t="s">
        <v>112</v>
      </c>
      <c r="Y1624" s="774"/>
      <c r="Z1624" s="774"/>
      <c r="AA1624" s="774"/>
      <c r="AB1624" s="398">
        <v>0</v>
      </c>
      <c r="AC1624" s="606">
        <v>90</v>
      </c>
      <c r="AD1624" s="606">
        <v>10</v>
      </c>
      <c r="AE1624" s="885" t="s">
        <v>128</v>
      </c>
      <c r="AF1624" s="738" t="s">
        <v>114</v>
      </c>
      <c r="AG1624" s="31">
        <v>6</v>
      </c>
      <c r="AH1624" s="39">
        <v>1520.97</v>
      </c>
      <c r="AI1624" s="741">
        <f>AG1624*AH1624</f>
        <v>9125.82</v>
      </c>
      <c r="AJ1624" s="741">
        <f t="shared" si="85"/>
        <v>10220.9184</v>
      </c>
      <c r="AK1624" s="740"/>
      <c r="AL1624" s="741"/>
      <c r="AM1624" s="741"/>
      <c r="AN1624" s="746" t="s">
        <v>115</v>
      </c>
      <c r="AO1624" s="738"/>
      <c r="AP1624" s="738"/>
      <c r="AQ1624" s="738"/>
      <c r="AR1624" s="738"/>
      <c r="AS1624" s="770" t="s">
        <v>5728</v>
      </c>
      <c r="AT1624" s="770"/>
      <c r="AU1624" s="36"/>
      <c r="AV1624" s="770"/>
      <c r="AW1624" s="770"/>
      <c r="AX1624" s="770"/>
      <c r="AY1624" s="770"/>
      <c r="AZ1624" s="606" t="s">
        <v>7606</v>
      </c>
      <c r="BA1624" s="197"/>
      <c r="BB1624" s="203"/>
      <c r="BC1624" s="201"/>
      <c r="BD1624" s="209"/>
      <c r="BE1624" s="983">
        <v>1476</v>
      </c>
    </row>
    <row r="1625" spans="1:57" ht="12.95" customHeight="1">
      <c r="A1625" s="395" t="s">
        <v>1186</v>
      </c>
      <c r="B1625" s="524"/>
      <c r="C1625" s="524"/>
      <c r="D1625" s="882">
        <v>210012762</v>
      </c>
      <c r="E1625" s="883" t="s">
        <v>5729</v>
      </c>
      <c r="F1625" s="883"/>
      <c r="G1625" s="524"/>
      <c r="H1625" s="524"/>
      <c r="I1625" s="738" t="s">
        <v>5724</v>
      </c>
      <c r="J1625" s="738" t="s">
        <v>2348</v>
      </c>
      <c r="K1625" s="738" t="s">
        <v>5725</v>
      </c>
      <c r="L1625" s="64" t="s">
        <v>103</v>
      </c>
      <c r="M1625" s="97" t="s">
        <v>4706</v>
      </c>
      <c r="N1625" s="131"/>
      <c r="O1625" s="64" t="s">
        <v>105</v>
      </c>
      <c r="P1625" s="774" t="s">
        <v>106</v>
      </c>
      <c r="Q1625" s="738" t="s">
        <v>107</v>
      </c>
      <c r="R1625" s="398" t="s">
        <v>2149</v>
      </c>
      <c r="S1625" s="884" t="s">
        <v>109</v>
      </c>
      <c r="T1625" s="774" t="s">
        <v>106</v>
      </c>
      <c r="U1625" s="738" t="s">
        <v>121</v>
      </c>
      <c r="V1625" s="738" t="s">
        <v>111</v>
      </c>
      <c r="W1625" s="774">
        <v>60</v>
      </c>
      <c r="X1625" s="738" t="s">
        <v>112</v>
      </c>
      <c r="Y1625" s="774"/>
      <c r="Z1625" s="774"/>
      <c r="AA1625" s="774"/>
      <c r="AB1625" s="506">
        <v>0</v>
      </c>
      <c r="AC1625" s="401">
        <v>90</v>
      </c>
      <c r="AD1625" s="401">
        <v>10</v>
      </c>
      <c r="AE1625" s="885" t="s">
        <v>128</v>
      </c>
      <c r="AF1625" s="738" t="s">
        <v>114</v>
      </c>
      <c r="AG1625" s="745">
        <v>3</v>
      </c>
      <c r="AH1625" s="745">
        <v>7138.5</v>
      </c>
      <c r="AI1625" s="39">
        <v>0</v>
      </c>
      <c r="AJ1625" s="34">
        <f t="shared" si="85"/>
        <v>0</v>
      </c>
      <c r="AK1625" s="740"/>
      <c r="AL1625" s="741"/>
      <c r="AM1625" s="741"/>
      <c r="AN1625" s="746" t="s">
        <v>115</v>
      </c>
      <c r="AO1625" s="738"/>
      <c r="AP1625" s="738"/>
      <c r="AQ1625" s="738"/>
      <c r="AR1625" s="738"/>
      <c r="AS1625" s="770" t="s">
        <v>5730</v>
      </c>
      <c r="AT1625" s="770"/>
      <c r="AU1625" s="36"/>
      <c r="AV1625" s="770"/>
      <c r="AW1625" s="770"/>
      <c r="AX1625" s="770"/>
      <c r="AY1625" s="770"/>
      <c r="AZ1625" s="395" t="s">
        <v>4555</v>
      </c>
      <c r="BA1625" s="770"/>
      <c r="BE1625" s="983">
        <v>1477</v>
      </c>
    </row>
    <row r="1626" spans="1:57" ht="12.95" customHeight="1">
      <c r="A1626" s="395" t="s">
        <v>1186</v>
      </c>
      <c r="B1626" s="260"/>
      <c r="C1626" s="260"/>
      <c r="D1626" s="1084">
        <v>210012762</v>
      </c>
      <c r="E1626" s="429" t="s">
        <v>7684</v>
      </c>
      <c r="F1626" s="429"/>
      <c r="G1626" s="429"/>
      <c r="H1626" s="260"/>
      <c r="I1626" s="738" t="s">
        <v>5724</v>
      </c>
      <c r="J1626" s="738" t="s">
        <v>2348</v>
      </c>
      <c r="K1626" s="738" t="s">
        <v>5725</v>
      </c>
      <c r="L1626" s="60" t="s">
        <v>103</v>
      </c>
      <c r="M1626" s="341"/>
      <c r="N1626" s="61"/>
      <c r="O1626" s="60" t="s">
        <v>105</v>
      </c>
      <c r="P1626" s="774" t="s">
        <v>106</v>
      </c>
      <c r="Q1626" s="738" t="s">
        <v>107</v>
      </c>
      <c r="R1626" s="398" t="s">
        <v>2134</v>
      </c>
      <c r="S1626" s="1085" t="s">
        <v>109</v>
      </c>
      <c r="T1626" s="774" t="s">
        <v>106</v>
      </c>
      <c r="U1626" s="738" t="s">
        <v>121</v>
      </c>
      <c r="V1626" s="738" t="s">
        <v>111</v>
      </c>
      <c r="W1626" s="774">
        <v>60</v>
      </c>
      <c r="X1626" s="738" t="s">
        <v>112</v>
      </c>
      <c r="Y1626" s="774"/>
      <c r="Z1626" s="774"/>
      <c r="AA1626" s="774"/>
      <c r="AB1626" s="398">
        <v>0</v>
      </c>
      <c r="AC1626" s="606">
        <v>90</v>
      </c>
      <c r="AD1626" s="606">
        <v>10</v>
      </c>
      <c r="AE1626" s="885" t="s">
        <v>128</v>
      </c>
      <c r="AF1626" s="738" t="s">
        <v>114</v>
      </c>
      <c r="AG1626" s="31">
        <v>3</v>
      </c>
      <c r="AH1626" s="39">
        <v>7138.5</v>
      </c>
      <c r="AI1626" s="741">
        <f>AG1626*AH1626</f>
        <v>21415.5</v>
      </c>
      <c r="AJ1626" s="741">
        <f t="shared" si="85"/>
        <v>23985.360000000001</v>
      </c>
      <c r="AK1626" s="740"/>
      <c r="AL1626" s="741"/>
      <c r="AM1626" s="741"/>
      <c r="AN1626" s="746" t="s">
        <v>115</v>
      </c>
      <c r="AO1626" s="738"/>
      <c r="AP1626" s="738"/>
      <c r="AQ1626" s="738"/>
      <c r="AR1626" s="738"/>
      <c r="AS1626" s="770" t="s">
        <v>5730</v>
      </c>
      <c r="AT1626" s="770"/>
      <c r="AU1626" s="36"/>
      <c r="AV1626" s="770"/>
      <c r="AW1626" s="770"/>
      <c r="AX1626" s="770"/>
      <c r="AY1626" s="770"/>
      <c r="AZ1626" s="606" t="s">
        <v>7606</v>
      </c>
      <c r="BA1626" s="197"/>
      <c r="BB1626" s="203"/>
      <c r="BC1626" s="201"/>
      <c r="BD1626" s="209"/>
      <c r="BE1626" s="983">
        <v>1478</v>
      </c>
    </row>
    <row r="1627" spans="1:57" ht="12.95" customHeight="1">
      <c r="A1627" s="395" t="s">
        <v>1186</v>
      </c>
      <c r="B1627" s="524"/>
      <c r="C1627" s="524"/>
      <c r="D1627" s="882">
        <v>210023386</v>
      </c>
      <c r="E1627" s="883" t="s">
        <v>5731</v>
      </c>
      <c r="F1627" s="883"/>
      <c r="G1627" s="524"/>
      <c r="H1627" s="524"/>
      <c r="I1627" s="738" t="s">
        <v>5724</v>
      </c>
      <c r="J1627" s="738" t="s">
        <v>2348</v>
      </c>
      <c r="K1627" s="738" t="s">
        <v>5725</v>
      </c>
      <c r="L1627" s="64" t="s">
        <v>103</v>
      </c>
      <c r="M1627" s="97" t="s">
        <v>4706</v>
      </c>
      <c r="N1627" s="131"/>
      <c r="O1627" s="64" t="s">
        <v>105</v>
      </c>
      <c r="P1627" s="774" t="s">
        <v>106</v>
      </c>
      <c r="Q1627" s="738" t="s">
        <v>107</v>
      </c>
      <c r="R1627" s="398" t="s">
        <v>2149</v>
      </c>
      <c r="S1627" s="884" t="s">
        <v>109</v>
      </c>
      <c r="T1627" s="774" t="s">
        <v>106</v>
      </c>
      <c r="U1627" s="738" t="s">
        <v>121</v>
      </c>
      <c r="V1627" s="738" t="s">
        <v>111</v>
      </c>
      <c r="W1627" s="774">
        <v>60</v>
      </c>
      <c r="X1627" s="738" t="s">
        <v>112</v>
      </c>
      <c r="Y1627" s="774"/>
      <c r="Z1627" s="774"/>
      <c r="AA1627" s="774"/>
      <c r="AB1627" s="506">
        <v>0</v>
      </c>
      <c r="AC1627" s="401">
        <v>90</v>
      </c>
      <c r="AD1627" s="401">
        <v>10</v>
      </c>
      <c r="AE1627" s="885" t="s">
        <v>128</v>
      </c>
      <c r="AF1627" s="738" t="s">
        <v>114</v>
      </c>
      <c r="AG1627" s="745">
        <v>6</v>
      </c>
      <c r="AH1627" s="745">
        <v>3666.92</v>
      </c>
      <c r="AI1627" s="39">
        <v>0</v>
      </c>
      <c r="AJ1627" s="34">
        <f t="shared" si="85"/>
        <v>0</v>
      </c>
      <c r="AK1627" s="740"/>
      <c r="AL1627" s="741"/>
      <c r="AM1627" s="741"/>
      <c r="AN1627" s="746" t="s">
        <v>115</v>
      </c>
      <c r="AO1627" s="738"/>
      <c r="AP1627" s="738"/>
      <c r="AQ1627" s="738"/>
      <c r="AR1627" s="738"/>
      <c r="AS1627" s="770" t="s">
        <v>5732</v>
      </c>
      <c r="AT1627" s="770"/>
      <c r="AU1627" s="36"/>
      <c r="AV1627" s="770"/>
      <c r="AW1627" s="770"/>
      <c r="AX1627" s="770"/>
      <c r="AY1627" s="770"/>
      <c r="AZ1627" s="395" t="s">
        <v>4555</v>
      </c>
      <c r="BA1627" s="770"/>
      <c r="BE1627" s="983">
        <v>1479</v>
      </c>
    </row>
    <row r="1628" spans="1:57" ht="12.95" customHeight="1">
      <c r="A1628" s="395" t="s">
        <v>1186</v>
      </c>
      <c r="B1628" s="260"/>
      <c r="C1628" s="260"/>
      <c r="D1628" s="1084">
        <v>210023386</v>
      </c>
      <c r="E1628" s="429" t="s">
        <v>7685</v>
      </c>
      <c r="F1628" s="429"/>
      <c r="G1628" s="429"/>
      <c r="H1628" s="260"/>
      <c r="I1628" s="738" t="s">
        <v>5724</v>
      </c>
      <c r="J1628" s="738" t="s">
        <v>2348</v>
      </c>
      <c r="K1628" s="738" t="s">
        <v>5725</v>
      </c>
      <c r="L1628" s="60" t="s">
        <v>103</v>
      </c>
      <c r="M1628" s="341"/>
      <c r="N1628" s="61"/>
      <c r="O1628" s="60" t="s">
        <v>105</v>
      </c>
      <c r="P1628" s="774" t="s">
        <v>106</v>
      </c>
      <c r="Q1628" s="738" t="s">
        <v>107</v>
      </c>
      <c r="R1628" s="398" t="s">
        <v>2134</v>
      </c>
      <c r="S1628" s="1085" t="s">
        <v>109</v>
      </c>
      <c r="T1628" s="774" t="s">
        <v>106</v>
      </c>
      <c r="U1628" s="738" t="s">
        <v>121</v>
      </c>
      <c r="V1628" s="738" t="s">
        <v>111</v>
      </c>
      <c r="W1628" s="774">
        <v>60</v>
      </c>
      <c r="X1628" s="738" t="s">
        <v>112</v>
      </c>
      <c r="Y1628" s="774"/>
      <c r="Z1628" s="774"/>
      <c r="AA1628" s="774"/>
      <c r="AB1628" s="398">
        <v>0</v>
      </c>
      <c r="AC1628" s="606">
        <v>90</v>
      </c>
      <c r="AD1628" s="606">
        <v>10</v>
      </c>
      <c r="AE1628" s="885" t="s">
        <v>128</v>
      </c>
      <c r="AF1628" s="738" t="s">
        <v>114</v>
      </c>
      <c r="AG1628" s="31">
        <v>6</v>
      </c>
      <c r="AH1628" s="39">
        <v>3666.92</v>
      </c>
      <c r="AI1628" s="741">
        <f>AG1628*AH1628</f>
        <v>22001.52</v>
      </c>
      <c r="AJ1628" s="741">
        <f t="shared" si="85"/>
        <v>24641.702400000002</v>
      </c>
      <c r="AK1628" s="740"/>
      <c r="AL1628" s="741"/>
      <c r="AM1628" s="741"/>
      <c r="AN1628" s="746" t="s">
        <v>115</v>
      </c>
      <c r="AO1628" s="738"/>
      <c r="AP1628" s="738"/>
      <c r="AQ1628" s="738"/>
      <c r="AR1628" s="738"/>
      <c r="AS1628" s="770" t="s">
        <v>5732</v>
      </c>
      <c r="AT1628" s="770"/>
      <c r="AU1628" s="36"/>
      <c r="AV1628" s="770"/>
      <c r="AW1628" s="770"/>
      <c r="AX1628" s="770"/>
      <c r="AY1628" s="770"/>
      <c r="AZ1628" s="606" t="s">
        <v>7606</v>
      </c>
      <c r="BA1628" s="197"/>
      <c r="BB1628" s="203"/>
      <c r="BC1628" s="201"/>
      <c r="BD1628" s="209"/>
      <c r="BE1628" s="983">
        <v>1480</v>
      </c>
    </row>
    <row r="1629" spans="1:57" ht="12.95" customHeight="1">
      <c r="A1629" s="395" t="s">
        <v>1186</v>
      </c>
      <c r="B1629" s="524"/>
      <c r="C1629" s="524"/>
      <c r="D1629" s="882">
        <v>210023388</v>
      </c>
      <c r="E1629" s="883" t="s">
        <v>5733</v>
      </c>
      <c r="F1629" s="883"/>
      <c r="G1629" s="524"/>
      <c r="H1629" s="524"/>
      <c r="I1629" s="738" t="s">
        <v>5724</v>
      </c>
      <c r="J1629" s="738" t="s">
        <v>2348</v>
      </c>
      <c r="K1629" s="738" t="s">
        <v>5725</v>
      </c>
      <c r="L1629" s="64" t="s">
        <v>103</v>
      </c>
      <c r="M1629" s="97" t="s">
        <v>4706</v>
      </c>
      <c r="N1629" s="131"/>
      <c r="O1629" s="64" t="s">
        <v>105</v>
      </c>
      <c r="P1629" s="774" t="s">
        <v>106</v>
      </c>
      <c r="Q1629" s="738" t="s">
        <v>107</v>
      </c>
      <c r="R1629" s="398" t="s">
        <v>2149</v>
      </c>
      <c r="S1629" s="884" t="s">
        <v>109</v>
      </c>
      <c r="T1629" s="774" t="s">
        <v>106</v>
      </c>
      <c r="U1629" s="738" t="s">
        <v>121</v>
      </c>
      <c r="V1629" s="738" t="s">
        <v>111</v>
      </c>
      <c r="W1629" s="774">
        <v>60</v>
      </c>
      <c r="X1629" s="738" t="s">
        <v>112</v>
      </c>
      <c r="Y1629" s="774"/>
      <c r="Z1629" s="774"/>
      <c r="AA1629" s="774"/>
      <c r="AB1629" s="506">
        <v>0</v>
      </c>
      <c r="AC1629" s="401">
        <v>90</v>
      </c>
      <c r="AD1629" s="401">
        <v>10</v>
      </c>
      <c r="AE1629" s="885" t="s">
        <v>128</v>
      </c>
      <c r="AF1629" s="738" t="s">
        <v>114</v>
      </c>
      <c r="AG1629" s="745">
        <v>4</v>
      </c>
      <c r="AH1629" s="745">
        <v>7651.5</v>
      </c>
      <c r="AI1629" s="39">
        <v>0</v>
      </c>
      <c r="AJ1629" s="34">
        <f t="shared" si="85"/>
        <v>0</v>
      </c>
      <c r="AK1629" s="740"/>
      <c r="AL1629" s="741"/>
      <c r="AM1629" s="741"/>
      <c r="AN1629" s="746" t="s">
        <v>115</v>
      </c>
      <c r="AO1629" s="738"/>
      <c r="AP1629" s="738"/>
      <c r="AQ1629" s="738"/>
      <c r="AR1629" s="738"/>
      <c r="AS1629" s="770" t="s">
        <v>5734</v>
      </c>
      <c r="AT1629" s="770"/>
      <c r="AU1629" s="36"/>
      <c r="AV1629" s="770"/>
      <c r="AW1629" s="770"/>
      <c r="AX1629" s="770"/>
      <c r="AY1629" s="770"/>
      <c r="AZ1629" s="395" t="s">
        <v>4555</v>
      </c>
      <c r="BA1629" s="770"/>
      <c r="BE1629" s="983">
        <v>1481</v>
      </c>
    </row>
    <row r="1630" spans="1:57" ht="12.95" customHeight="1">
      <c r="A1630" s="395" t="s">
        <v>1186</v>
      </c>
      <c r="B1630" s="260"/>
      <c r="C1630" s="260"/>
      <c r="D1630" s="1084">
        <v>210023388</v>
      </c>
      <c r="E1630" s="429" t="s">
        <v>7686</v>
      </c>
      <c r="F1630" s="429"/>
      <c r="G1630" s="429"/>
      <c r="H1630" s="260"/>
      <c r="I1630" s="738" t="s">
        <v>5724</v>
      </c>
      <c r="J1630" s="738" t="s">
        <v>2348</v>
      </c>
      <c r="K1630" s="738" t="s">
        <v>5725</v>
      </c>
      <c r="L1630" s="60" t="s">
        <v>103</v>
      </c>
      <c r="M1630" s="341"/>
      <c r="N1630" s="61"/>
      <c r="O1630" s="60" t="s">
        <v>105</v>
      </c>
      <c r="P1630" s="774" t="s">
        <v>106</v>
      </c>
      <c r="Q1630" s="738" t="s">
        <v>107</v>
      </c>
      <c r="R1630" s="398" t="s">
        <v>2134</v>
      </c>
      <c r="S1630" s="1085" t="s">
        <v>109</v>
      </c>
      <c r="T1630" s="774" t="s">
        <v>106</v>
      </c>
      <c r="U1630" s="738" t="s">
        <v>121</v>
      </c>
      <c r="V1630" s="738" t="s">
        <v>111</v>
      </c>
      <c r="W1630" s="774">
        <v>60</v>
      </c>
      <c r="X1630" s="738" t="s">
        <v>112</v>
      </c>
      <c r="Y1630" s="774"/>
      <c r="Z1630" s="774"/>
      <c r="AA1630" s="774"/>
      <c r="AB1630" s="398">
        <v>0</v>
      </c>
      <c r="AC1630" s="606">
        <v>90</v>
      </c>
      <c r="AD1630" s="606">
        <v>10</v>
      </c>
      <c r="AE1630" s="885" t="s">
        <v>128</v>
      </c>
      <c r="AF1630" s="738" t="s">
        <v>114</v>
      </c>
      <c r="AG1630" s="31">
        <v>4</v>
      </c>
      <c r="AH1630" s="39">
        <v>7651.5</v>
      </c>
      <c r="AI1630" s="741">
        <f>AG1630*AH1630</f>
        <v>30606</v>
      </c>
      <c r="AJ1630" s="741">
        <f t="shared" si="85"/>
        <v>34278.720000000001</v>
      </c>
      <c r="AK1630" s="740"/>
      <c r="AL1630" s="741"/>
      <c r="AM1630" s="741"/>
      <c r="AN1630" s="746" t="s">
        <v>115</v>
      </c>
      <c r="AO1630" s="738"/>
      <c r="AP1630" s="738"/>
      <c r="AQ1630" s="738"/>
      <c r="AR1630" s="738"/>
      <c r="AS1630" s="770" t="s">
        <v>5734</v>
      </c>
      <c r="AT1630" s="770"/>
      <c r="AU1630" s="36"/>
      <c r="AV1630" s="770"/>
      <c r="AW1630" s="770"/>
      <c r="AX1630" s="770"/>
      <c r="AY1630" s="770"/>
      <c r="AZ1630" s="606" t="s">
        <v>7606</v>
      </c>
      <c r="BA1630" s="197"/>
      <c r="BB1630" s="203"/>
      <c r="BC1630" s="201"/>
      <c r="BD1630" s="209"/>
      <c r="BE1630" s="983">
        <v>1482</v>
      </c>
    </row>
    <row r="1631" spans="1:57" ht="12.95" customHeight="1">
      <c r="A1631" s="395" t="s">
        <v>1186</v>
      </c>
      <c r="B1631" s="524"/>
      <c r="C1631" s="524"/>
      <c r="D1631" s="882">
        <v>210012766</v>
      </c>
      <c r="E1631" s="883" t="s">
        <v>5735</v>
      </c>
      <c r="F1631" s="883"/>
      <c r="G1631" s="524"/>
      <c r="H1631" s="524"/>
      <c r="I1631" s="738" t="s">
        <v>5736</v>
      </c>
      <c r="J1631" s="738" t="s">
        <v>2348</v>
      </c>
      <c r="K1631" s="738" t="s">
        <v>5737</v>
      </c>
      <c r="L1631" s="64" t="s">
        <v>103</v>
      </c>
      <c r="M1631" s="97" t="s">
        <v>4706</v>
      </c>
      <c r="N1631" s="131"/>
      <c r="O1631" s="64" t="s">
        <v>105</v>
      </c>
      <c r="P1631" s="774" t="s">
        <v>106</v>
      </c>
      <c r="Q1631" s="738" t="s">
        <v>107</v>
      </c>
      <c r="R1631" s="398" t="s">
        <v>2149</v>
      </c>
      <c r="S1631" s="884" t="s">
        <v>109</v>
      </c>
      <c r="T1631" s="774" t="s">
        <v>106</v>
      </c>
      <c r="U1631" s="738" t="s">
        <v>121</v>
      </c>
      <c r="V1631" s="738" t="s">
        <v>111</v>
      </c>
      <c r="W1631" s="774">
        <v>60</v>
      </c>
      <c r="X1631" s="738" t="s">
        <v>112</v>
      </c>
      <c r="Y1631" s="774"/>
      <c r="Z1631" s="774"/>
      <c r="AA1631" s="774"/>
      <c r="AB1631" s="506">
        <v>0</v>
      </c>
      <c r="AC1631" s="401">
        <v>90</v>
      </c>
      <c r="AD1631" s="401">
        <v>10</v>
      </c>
      <c r="AE1631" s="885" t="s">
        <v>128</v>
      </c>
      <c r="AF1631" s="738" t="s">
        <v>114</v>
      </c>
      <c r="AG1631" s="745">
        <v>11</v>
      </c>
      <c r="AH1631" s="745">
        <v>6174.8</v>
      </c>
      <c r="AI1631" s="39">
        <v>0</v>
      </c>
      <c r="AJ1631" s="34">
        <f t="shared" si="85"/>
        <v>0</v>
      </c>
      <c r="AK1631" s="740"/>
      <c r="AL1631" s="741"/>
      <c r="AM1631" s="741"/>
      <c r="AN1631" s="746" t="s">
        <v>115</v>
      </c>
      <c r="AO1631" s="738"/>
      <c r="AP1631" s="738"/>
      <c r="AQ1631" s="738"/>
      <c r="AR1631" s="738"/>
      <c r="AS1631" s="770" t="s">
        <v>5738</v>
      </c>
      <c r="AT1631" s="770"/>
      <c r="AU1631" s="36"/>
      <c r="AV1631" s="770"/>
      <c r="AW1631" s="770"/>
      <c r="AX1631" s="770"/>
      <c r="AY1631" s="770"/>
      <c r="AZ1631" s="395" t="s">
        <v>4555</v>
      </c>
      <c r="BA1631" s="770"/>
      <c r="BE1631" s="983">
        <v>1483</v>
      </c>
    </row>
    <row r="1632" spans="1:57" ht="12.95" customHeight="1">
      <c r="A1632" s="395" t="s">
        <v>1186</v>
      </c>
      <c r="B1632" s="260"/>
      <c r="C1632" s="260"/>
      <c r="D1632" s="1084">
        <v>210012766</v>
      </c>
      <c r="E1632" s="429" t="s">
        <v>7687</v>
      </c>
      <c r="F1632" s="429"/>
      <c r="G1632" s="429"/>
      <c r="H1632" s="260"/>
      <c r="I1632" s="738" t="s">
        <v>5736</v>
      </c>
      <c r="J1632" s="738" t="s">
        <v>2348</v>
      </c>
      <c r="K1632" s="738" t="s">
        <v>5737</v>
      </c>
      <c r="L1632" s="60" t="s">
        <v>103</v>
      </c>
      <c r="M1632" s="341"/>
      <c r="N1632" s="61"/>
      <c r="O1632" s="60" t="s">
        <v>105</v>
      </c>
      <c r="P1632" s="774" t="s">
        <v>106</v>
      </c>
      <c r="Q1632" s="738" t="s">
        <v>107</v>
      </c>
      <c r="R1632" s="398" t="s">
        <v>2134</v>
      </c>
      <c r="S1632" s="1085" t="s">
        <v>109</v>
      </c>
      <c r="T1632" s="774" t="s">
        <v>106</v>
      </c>
      <c r="U1632" s="738" t="s">
        <v>121</v>
      </c>
      <c r="V1632" s="738" t="s">
        <v>111</v>
      </c>
      <c r="W1632" s="774">
        <v>60</v>
      </c>
      <c r="X1632" s="738" t="s">
        <v>112</v>
      </c>
      <c r="Y1632" s="774"/>
      <c r="Z1632" s="774"/>
      <c r="AA1632" s="774"/>
      <c r="AB1632" s="398">
        <v>0</v>
      </c>
      <c r="AC1632" s="606">
        <v>90</v>
      </c>
      <c r="AD1632" s="606">
        <v>10</v>
      </c>
      <c r="AE1632" s="885" t="s">
        <v>128</v>
      </c>
      <c r="AF1632" s="738" t="s">
        <v>114</v>
      </c>
      <c r="AG1632" s="31">
        <v>11</v>
      </c>
      <c r="AH1632" s="39">
        <v>6174.8</v>
      </c>
      <c r="AI1632" s="741">
        <f>AG1632*AH1632</f>
        <v>67922.8</v>
      </c>
      <c r="AJ1632" s="741">
        <f t="shared" si="85"/>
        <v>76073.536000000007</v>
      </c>
      <c r="AK1632" s="740"/>
      <c r="AL1632" s="741"/>
      <c r="AM1632" s="741"/>
      <c r="AN1632" s="746" t="s">
        <v>115</v>
      </c>
      <c r="AO1632" s="738"/>
      <c r="AP1632" s="738"/>
      <c r="AQ1632" s="738"/>
      <c r="AR1632" s="738"/>
      <c r="AS1632" s="770" t="s">
        <v>5738</v>
      </c>
      <c r="AT1632" s="770"/>
      <c r="AU1632" s="36"/>
      <c r="AV1632" s="770"/>
      <c r="AW1632" s="770"/>
      <c r="AX1632" s="770"/>
      <c r="AY1632" s="770"/>
      <c r="AZ1632" s="606" t="s">
        <v>7606</v>
      </c>
      <c r="BA1632" s="197"/>
      <c r="BB1632" s="203"/>
      <c r="BC1632" s="201"/>
      <c r="BD1632" s="209"/>
      <c r="BE1632" s="983">
        <v>1484</v>
      </c>
    </row>
    <row r="1633" spans="1:57" ht="12.95" customHeight="1">
      <c r="A1633" s="395" t="s">
        <v>1186</v>
      </c>
      <c r="B1633" s="524"/>
      <c r="C1633" s="524"/>
      <c r="D1633" s="882">
        <v>210023389</v>
      </c>
      <c r="E1633" s="883" t="s">
        <v>5739</v>
      </c>
      <c r="F1633" s="883"/>
      <c r="G1633" s="524"/>
      <c r="H1633" s="524"/>
      <c r="I1633" s="738" t="s">
        <v>5736</v>
      </c>
      <c r="J1633" s="738" t="s">
        <v>2348</v>
      </c>
      <c r="K1633" s="738" t="s">
        <v>5737</v>
      </c>
      <c r="L1633" s="64" t="s">
        <v>103</v>
      </c>
      <c r="M1633" s="97" t="s">
        <v>4706</v>
      </c>
      <c r="N1633" s="131"/>
      <c r="O1633" s="64" t="s">
        <v>105</v>
      </c>
      <c r="P1633" s="774" t="s">
        <v>106</v>
      </c>
      <c r="Q1633" s="738" t="s">
        <v>107</v>
      </c>
      <c r="R1633" s="398" t="s">
        <v>2149</v>
      </c>
      <c r="S1633" s="884" t="s">
        <v>109</v>
      </c>
      <c r="T1633" s="774" t="s">
        <v>106</v>
      </c>
      <c r="U1633" s="738" t="s">
        <v>121</v>
      </c>
      <c r="V1633" s="738" t="s">
        <v>111</v>
      </c>
      <c r="W1633" s="774">
        <v>60</v>
      </c>
      <c r="X1633" s="738" t="s">
        <v>112</v>
      </c>
      <c r="Y1633" s="774"/>
      <c r="Z1633" s="774"/>
      <c r="AA1633" s="774"/>
      <c r="AB1633" s="506">
        <v>0</v>
      </c>
      <c r="AC1633" s="401">
        <v>90</v>
      </c>
      <c r="AD1633" s="401">
        <v>10</v>
      </c>
      <c r="AE1633" s="885" t="s">
        <v>128</v>
      </c>
      <c r="AF1633" s="738" t="s">
        <v>114</v>
      </c>
      <c r="AG1633" s="745">
        <v>7</v>
      </c>
      <c r="AH1633" s="745">
        <v>2948.49</v>
      </c>
      <c r="AI1633" s="39">
        <v>0</v>
      </c>
      <c r="AJ1633" s="34">
        <f t="shared" si="85"/>
        <v>0</v>
      </c>
      <c r="AK1633" s="740"/>
      <c r="AL1633" s="741"/>
      <c r="AM1633" s="741"/>
      <c r="AN1633" s="746" t="s">
        <v>115</v>
      </c>
      <c r="AO1633" s="738"/>
      <c r="AP1633" s="738"/>
      <c r="AQ1633" s="738"/>
      <c r="AR1633" s="738"/>
      <c r="AS1633" s="770" t="s">
        <v>5740</v>
      </c>
      <c r="AT1633" s="770"/>
      <c r="AU1633" s="36"/>
      <c r="AV1633" s="770"/>
      <c r="AW1633" s="770"/>
      <c r="AX1633" s="770"/>
      <c r="AY1633" s="770"/>
      <c r="AZ1633" s="395" t="s">
        <v>4555</v>
      </c>
      <c r="BA1633" s="770"/>
      <c r="BE1633" s="983">
        <v>1485</v>
      </c>
    </row>
    <row r="1634" spans="1:57" ht="12.95" customHeight="1">
      <c r="A1634" s="395" t="s">
        <v>1186</v>
      </c>
      <c r="B1634" s="260"/>
      <c r="C1634" s="260"/>
      <c r="D1634" s="1084">
        <v>210023389</v>
      </c>
      <c r="E1634" s="429" t="s">
        <v>7688</v>
      </c>
      <c r="F1634" s="429"/>
      <c r="G1634" s="429"/>
      <c r="H1634" s="260"/>
      <c r="I1634" s="738" t="s">
        <v>5736</v>
      </c>
      <c r="J1634" s="738" t="s">
        <v>2348</v>
      </c>
      <c r="K1634" s="738" t="s">
        <v>5737</v>
      </c>
      <c r="L1634" s="60" t="s">
        <v>103</v>
      </c>
      <c r="M1634" s="341"/>
      <c r="N1634" s="61"/>
      <c r="O1634" s="60" t="s">
        <v>105</v>
      </c>
      <c r="P1634" s="774" t="s">
        <v>106</v>
      </c>
      <c r="Q1634" s="738" t="s">
        <v>107</v>
      </c>
      <c r="R1634" s="398" t="s">
        <v>2134</v>
      </c>
      <c r="S1634" s="1085" t="s">
        <v>109</v>
      </c>
      <c r="T1634" s="774" t="s">
        <v>106</v>
      </c>
      <c r="U1634" s="738" t="s">
        <v>121</v>
      </c>
      <c r="V1634" s="738" t="s">
        <v>111</v>
      </c>
      <c r="W1634" s="774">
        <v>60</v>
      </c>
      <c r="X1634" s="738" t="s">
        <v>112</v>
      </c>
      <c r="Y1634" s="774"/>
      <c r="Z1634" s="774"/>
      <c r="AA1634" s="774"/>
      <c r="AB1634" s="398">
        <v>0</v>
      </c>
      <c r="AC1634" s="606">
        <v>90</v>
      </c>
      <c r="AD1634" s="606">
        <v>10</v>
      </c>
      <c r="AE1634" s="885" t="s">
        <v>128</v>
      </c>
      <c r="AF1634" s="738" t="s">
        <v>114</v>
      </c>
      <c r="AG1634" s="31">
        <v>7</v>
      </c>
      <c r="AH1634" s="39">
        <v>2948.49</v>
      </c>
      <c r="AI1634" s="741">
        <f>AG1634*AH1634</f>
        <v>20639.43</v>
      </c>
      <c r="AJ1634" s="741">
        <f t="shared" si="85"/>
        <v>23116.161600000003</v>
      </c>
      <c r="AK1634" s="740"/>
      <c r="AL1634" s="741"/>
      <c r="AM1634" s="741"/>
      <c r="AN1634" s="746" t="s">
        <v>115</v>
      </c>
      <c r="AO1634" s="738"/>
      <c r="AP1634" s="738"/>
      <c r="AQ1634" s="738"/>
      <c r="AR1634" s="738"/>
      <c r="AS1634" s="770" t="s">
        <v>5740</v>
      </c>
      <c r="AT1634" s="770"/>
      <c r="AU1634" s="36"/>
      <c r="AV1634" s="770"/>
      <c r="AW1634" s="770"/>
      <c r="AX1634" s="770"/>
      <c r="AY1634" s="770"/>
      <c r="AZ1634" s="606" t="s">
        <v>7606</v>
      </c>
      <c r="BA1634" s="197"/>
      <c r="BB1634" s="203"/>
      <c r="BC1634" s="201"/>
      <c r="BD1634" s="209"/>
      <c r="BE1634" s="983">
        <v>1486</v>
      </c>
    </row>
    <row r="1635" spans="1:57" ht="12.95" customHeight="1">
      <c r="A1635" s="395" t="s">
        <v>1186</v>
      </c>
      <c r="B1635" s="524"/>
      <c r="C1635" s="524"/>
      <c r="D1635" s="882">
        <v>270006344</v>
      </c>
      <c r="E1635" s="883" t="s">
        <v>5741</v>
      </c>
      <c r="F1635" s="883"/>
      <c r="G1635" s="524"/>
      <c r="H1635" s="524"/>
      <c r="I1635" s="738" t="s">
        <v>5736</v>
      </c>
      <c r="J1635" s="738" t="s">
        <v>2348</v>
      </c>
      <c r="K1635" s="738" t="s">
        <v>5737</v>
      </c>
      <c r="L1635" s="64" t="s">
        <v>103</v>
      </c>
      <c r="M1635" s="97" t="s">
        <v>4706</v>
      </c>
      <c r="N1635" s="131"/>
      <c r="O1635" s="64" t="s">
        <v>105</v>
      </c>
      <c r="P1635" s="774" t="s">
        <v>106</v>
      </c>
      <c r="Q1635" s="738" t="s">
        <v>107</v>
      </c>
      <c r="R1635" s="398" t="s">
        <v>2149</v>
      </c>
      <c r="S1635" s="884" t="s">
        <v>109</v>
      </c>
      <c r="T1635" s="774" t="s">
        <v>106</v>
      </c>
      <c r="U1635" s="738" t="s">
        <v>121</v>
      </c>
      <c r="V1635" s="738" t="s">
        <v>111</v>
      </c>
      <c r="W1635" s="774">
        <v>60</v>
      </c>
      <c r="X1635" s="738" t="s">
        <v>112</v>
      </c>
      <c r="Y1635" s="774"/>
      <c r="Z1635" s="774"/>
      <c r="AA1635" s="774"/>
      <c r="AB1635" s="506">
        <v>0</v>
      </c>
      <c r="AC1635" s="401">
        <v>90</v>
      </c>
      <c r="AD1635" s="401">
        <v>10</v>
      </c>
      <c r="AE1635" s="885" t="s">
        <v>128</v>
      </c>
      <c r="AF1635" s="738" t="s">
        <v>114</v>
      </c>
      <c r="AG1635" s="745">
        <v>5</v>
      </c>
      <c r="AH1635" s="745">
        <v>2244</v>
      </c>
      <c r="AI1635" s="39">
        <v>0</v>
      </c>
      <c r="AJ1635" s="34">
        <f t="shared" si="85"/>
        <v>0</v>
      </c>
      <c r="AK1635" s="740"/>
      <c r="AL1635" s="741"/>
      <c r="AM1635" s="741"/>
      <c r="AN1635" s="746" t="s">
        <v>115</v>
      </c>
      <c r="AO1635" s="738"/>
      <c r="AP1635" s="738"/>
      <c r="AQ1635" s="738"/>
      <c r="AR1635" s="738"/>
      <c r="AS1635" s="770" t="s">
        <v>5742</v>
      </c>
      <c r="AT1635" s="770"/>
      <c r="AU1635" s="36"/>
      <c r="AV1635" s="770"/>
      <c r="AW1635" s="770"/>
      <c r="AX1635" s="770"/>
      <c r="AY1635" s="770"/>
      <c r="AZ1635" s="395" t="s">
        <v>4555</v>
      </c>
      <c r="BA1635" s="770"/>
      <c r="BE1635" s="983">
        <v>1487</v>
      </c>
    </row>
    <row r="1636" spans="1:57" ht="12.95" customHeight="1">
      <c r="A1636" s="395" t="s">
        <v>1186</v>
      </c>
      <c r="B1636" s="260"/>
      <c r="C1636" s="260"/>
      <c r="D1636" s="1084">
        <v>270006344</v>
      </c>
      <c r="E1636" s="429" t="s">
        <v>7689</v>
      </c>
      <c r="F1636" s="429"/>
      <c r="G1636" s="429"/>
      <c r="H1636" s="260"/>
      <c r="I1636" s="738" t="s">
        <v>5736</v>
      </c>
      <c r="J1636" s="738" t="s">
        <v>2348</v>
      </c>
      <c r="K1636" s="738" t="s">
        <v>5737</v>
      </c>
      <c r="L1636" s="60" t="s">
        <v>103</v>
      </c>
      <c r="M1636" s="341"/>
      <c r="N1636" s="61"/>
      <c r="O1636" s="60" t="s">
        <v>105</v>
      </c>
      <c r="P1636" s="774" t="s">
        <v>106</v>
      </c>
      <c r="Q1636" s="738" t="s">
        <v>107</v>
      </c>
      <c r="R1636" s="398" t="s">
        <v>2134</v>
      </c>
      <c r="S1636" s="1085" t="s">
        <v>109</v>
      </c>
      <c r="T1636" s="774" t="s">
        <v>106</v>
      </c>
      <c r="U1636" s="738" t="s">
        <v>121</v>
      </c>
      <c r="V1636" s="738" t="s">
        <v>111</v>
      </c>
      <c r="W1636" s="774">
        <v>60</v>
      </c>
      <c r="X1636" s="738" t="s">
        <v>112</v>
      </c>
      <c r="Y1636" s="774"/>
      <c r="Z1636" s="774"/>
      <c r="AA1636" s="774"/>
      <c r="AB1636" s="398">
        <v>0</v>
      </c>
      <c r="AC1636" s="606">
        <v>90</v>
      </c>
      <c r="AD1636" s="606">
        <v>10</v>
      </c>
      <c r="AE1636" s="885" t="s">
        <v>128</v>
      </c>
      <c r="AF1636" s="738" t="s">
        <v>114</v>
      </c>
      <c r="AG1636" s="31">
        <v>5</v>
      </c>
      <c r="AH1636" s="39">
        <v>2244</v>
      </c>
      <c r="AI1636" s="741">
        <f>AG1636*AH1636</f>
        <v>11220</v>
      </c>
      <c r="AJ1636" s="741">
        <f t="shared" si="85"/>
        <v>12566.400000000001</v>
      </c>
      <c r="AK1636" s="740"/>
      <c r="AL1636" s="741"/>
      <c r="AM1636" s="741"/>
      <c r="AN1636" s="746" t="s">
        <v>115</v>
      </c>
      <c r="AO1636" s="738"/>
      <c r="AP1636" s="738"/>
      <c r="AQ1636" s="738"/>
      <c r="AR1636" s="738"/>
      <c r="AS1636" s="770" t="s">
        <v>5742</v>
      </c>
      <c r="AT1636" s="770"/>
      <c r="AU1636" s="36"/>
      <c r="AV1636" s="770"/>
      <c r="AW1636" s="770"/>
      <c r="AX1636" s="770"/>
      <c r="AY1636" s="770"/>
      <c r="AZ1636" s="606" t="s">
        <v>7606</v>
      </c>
      <c r="BA1636" s="197"/>
      <c r="BB1636" s="203"/>
      <c r="BC1636" s="201"/>
      <c r="BD1636" s="209"/>
      <c r="BE1636" s="983">
        <v>1488</v>
      </c>
    </row>
    <row r="1637" spans="1:57" ht="12.95" customHeight="1">
      <c r="A1637" s="395" t="s">
        <v>1186</v>
      </c>
      <c r="B1637" s="524"/>
      <c r="C1637" s="524"/>
      <c r="D1637" s="882">
        <v>150002641</v>
      </c>
      <c r="E1637" s="883" t="s">
        <v>5743</v>
      </c>
      <c r="F1637" s="883"/>
      <c r="G1637" s="524"/>
      <c r="H1637" s="524"/>
      <c r="I1637" s="738" t="s">
        <v>5744</v>
      </c>
      <c r="J1637" s="738" t="s">
        <v>5745</v>
      </c>
      <c r="K1637" s="738" t="s">
        <v>5746</v>
      </c>
      <c r="L1637" s="64" t="s">
        <v>103</v>
      </c>
      <c r="M1637" s="97" t="s">
        <v>4706</v>
      </c>
      <c r="N1637" s="131"/>
      <c r="O1637" s="64" t="s">
        <v>105</v>
      </c>
      <c r="P1637" s="774" t="s">
        <v>106</v>
      </c>
      <c r="Q1637" s="738" t="s">
        <v>107</v>
      </c>
      <c r="R1637" s="398" t="s">
        <v>2149</v>
      </c>
      <c r="S1637" s="884" t="s">
        <v>109</v>
      </c>
      <c r="T1637" s="774" t="s">
        <v>106</v>
      </c>
      <c r="U1637" s="738" t="s">
        <v>121</v>
      </c>
      <c r="V1637" s="738" t="s">
        <v>111</v>
      </c>
      <c r="W1637" s="774">
        <v>60</v>
      </c>
      <c r="X1637" s="738" t="s">
        <v>112</v>
      </c>
      <c r="Y1637" s="774"/>
      <c r="Z1637" s="774"/>
      <c r="AA1637" s="774"/>
      <c r="AB1637" s="506">
        <v>0</v>
      </c>
      <c r="AC1637" s="401">
        <v>90</v>
      </c>
      <c r="AD1637" s="401">
        <v>10</v>
      </c>
      <c r="AE1637" s="885" t="s">
        <v>128</v>
      </c>
      <c r="AF1637" s="738" t="s">
        <v>114</v>
      </c>
      <c r="AG1637" s="745">
        <v>10</v>
      </c>
      <c r="AH1637" s="745">
        <v>285600</v>
      </c>
      <c r="AI1637" s="39">
        <v>0</v>
      </c>
      <c r="AJ1637" s="34">
        <f t="shared" si="85"/>
        <v>0</v>
      </c>
      <c r="AK1637" s="740"/>
      <c r="AL1637" s="741"/>
      <c r="AM1637" s="741"/>
      <c r="AN1637" s="746" t="s">
        <v>115</v>
      </c>
      <c r="AO1637" s="738"/>
      <c r="AP1637" s="738"/>
      <c r="AQ1637" s="738"/>
      <c r="AR1637" s="738"/>
      <c r="AS1637" s="770" t="s">
        <v>5747</v>
      </c>
      <c r="AT1637" s="770"/>
      <c r="AU1637" s="36"/>
      <c r="AV1637" s="770"/>
      <c r="AW1637" s="770"/>
      <c r="AX1637" s="770"/>
      <c r="AY1637" s="770"/>
      <c r="AZ1637" s="395" t="s">
        <v>4555</v>
      </c>
      <c r="BA1637" s="770"/>
      <c r="BE1637" s="983">
        <v>1489</v>
      </c>
    </row>
    <row r="1638" spans="1:57" ht="12.95" customHeight="1">
      <c r="A1638" s="395" t="s">
        <v>1186</v>
      </c>
      <c r="B1638" s="260"/>
      <c r="C1638" s="260"/>
      <c r="D1638" s="1084">
        <v>150002641</v>
      </c>
      <c r="E1638" s="429" t="s">
        <v>7690</v>
      </c>
      <c r="F1638" s="429"/>
      <c r="G1638" s="429"/>
      <c r="H1638" s="260"/>
      <c r="I1638" s="738" t="s">
        <v>5744</v>
      </c>
      <c r="J1638" s="738" t="s">
        <v>5745</v>
      </c>
      <c r="K1638" s="738" t="s">
        <v>5746</v>
      </c>
      <c r="L1638" s="60" t="s">
        <v>103</v>
      </c>
      <c r="M1638" s="341"/>
      <c r="N1638" s="61"/>
      <c r="O1638" s="60" t="s">
        <v>105</v>
      </c>
      <c r="P1638" s="774" t="s">
        <v>106</v>
      </c>
      <c r="Q1638" s="738" t="s">
        <v>107</v>
      </c>
      <c r="R1638" s="398" t="s">
        <v>2134</v>
      </c>
      <c r="S1638" s="1085" t="s">
        <v>109</v>
      </c>
      <c r="T1638" s="774" t="s">
        <v>106</v>
      </c>
      <c r="U1638" s="738" t="s">
        <v>121</v>
      </c>
      <c r="V1638" s="738" t="s">
        <v>111</v>
      </c>
      <c r="W1638" s="774">
        <v>60</v>
      </c>
      <c r="X1638" s="738" t="s">
        <v>112</v>
      </c>
      <c r="Y1638" s="774"/>
      <c r="Z1638" s="774"/>
      <c r="AA1638" s="774"/>
      <c r="AB1638" s="398">
        <v>0</v>
      </c>
      <c r="AC1638" s="606">
        <v>90</v>
      </c>
      <c r="AD1638" s="606">
        <v>10</v>
      </c>
      <c r="AE1638" s="885" t="s">
        <v>128</v>
      </c>
      <c r="AF1638" s="738" t="s">
        <v>114</v>
      </c>
      <c r="AG1638" s="31">
        <v>10</v>
      </c>
      <c r="AH1638" s="39">
        <v>285600</v>
      </c>
      <c r="AI1638" s="741">
        <f>AG1638*AH1638</f>
        <v>2856000</v>
      </c>
      <c r="AJ1638" s="741">
        <f t="shared" si="85"/>
        <v>3198720.0000000005</v>
      </c>
      <c r="AK1638" s="740"/>
      <c r="AL1638" s="741"/>
      <c r="AM1638" s="741"/>
      <c r="AN1638" s="746" t="s">
        <v>115</v>
      </c>
      <c r="AO1638" s="738"/>
      <c r="AP1638" s="738"/>
      <c r="AQ1638" s="738"/>
      <c r="AR1638" s="738"/>
      <c r="AS1638" s="770" t="s">
        <v>5747</v>
      </c>
      <c r="AT1638" s="770"/>
      <c r="AU1638" s="36"/>
      <c r="AV1638" s="770"/>
      <c r="AW1638" s="770"/>
      <c r="AX1638" s="770"/>
      <c r="AY1638" s="770"/>
      <c r="AZ1638" s="606" t="s">
        <v>7606</v>
      </c>
      <c r="BA1638" s="197"/>
      <c r="BB1638" s="203"/>
      <c r="BC1638" s="201"/>
      <c r="BD1638" s="209"/>
      <c r="BE1638" s="983">
        <v>1490</v>
      </c>
    </row>
    <row r="1639" spans="1:57" ht="12.95" customHeight="1">
      <c r="A1639" s="1456" t="s">
        <v>978</v>
      </c>
      <c r="B1639" s="1371"/>
      <c r="C1639" s="1371"/>
      <c r="D1639" s="1453">
        <v>230001080</v>
      </c>
      <c r="E1639" s="1408" t="s">
        <v>5748</v>
      </c>
      <c r="F1639" s="1408" t="s">
        <v>5748</v>
      </c>
      <c r="G1639" s="1371"/>
      <c r="H1639" s="1371"/>
      <c r="I1639" s="1393" t="s">
        <v>5749</v>
      </c>
      <c r="J1639" s="1393" t="s">
        <v>5750</v>
      </c>
      <c r="K1639" s="1393" t="s">
        <v>2725</v>
      </c>
      <c r="L1639" s="1393" t="s">
        <v>103</v>
      </c>
      <c r="M1639" s="1440"/>
      <c r="N1639" s="1393"/>
      <c r="O1639" s="1383" t="s">
        <v>105</v>
      </c>
      <c r="P1639" s="1396" t="s">
        <v>106</v>
      </c>
      <c r="Q1639" s="1393" t="s">
        <v>107</v>
      </c>
      <c r="R1639" s="1377" t="s">
        <v>2134</v>
      </c>
      <c r="S1639" s="1393" t="s">
        <v>109</v>
      </c>
      <c r="T1639" s="1396" t="s">
        <v>106</v>
      </c>
      <c r="U1639" s="1393" t="s">
        <v>121</v>
      </c>
      <c r="V1639" s="1393" t="s">
        <v>111</v>
      </c>
      <c r="W1639" s="1396">
        <v>60</v>
      </c>
      <c r="X1639" s="1393" t="s">
        <v>112</v>
      </c>
      <c r="Y1639" s="1396"/>
      <c r="Z1639" s="1396"/>
      <c r="AA1639" s="1396"/>
      <c r="AB1639" s="1377">
        <v>0</v>
      </c>
      <c r="AC1639" s="1375">
        <v>90</v>
      </c>
      <c r="AD1639" s="1375">
        <v>10</v>
      </c>
      <c r="AE1639" s="1454" t="s">
        <v>128</v>
      </c>
      <c r="AF1639" s="1441" t="s">
        <v>114</v>
      </c>
      <c r="AG1639" s="1455">
        <v>25</v>
      </c>
      <c r="AH1639" s="1455">
        <v>899.59</v>
      </c>
      <c r="AI1639" s="1916">
        <v>0</v>
      </c>
      <c r="AJ1639" s="1916">
        <v>0</v>
      </c>
      <c r="AK1639" s="1382"/>
      <c r="AL1639" s="1381"/>
      <c r="AM1639" s="1381"/>
      <c r="AN1639" s="1456" t="s">
        <v>115</v>
      </c>
      <c r="AO1639" s="1393"/>
      <c r="AP1639" s="1393"/>
      <c r="AQ1639" s="1393"/>
      <c r="AR1639" s="1393"/>
      <c r="AS1639" s="1393" t="s">
        <v>5751</v>
      </c>
      <c r="AT1639" s="1393"/>
      <c r="AU1639" s="1393"/>
      <c r="AV1639" s="1393"/>
      <c r="AW1639" s="1393"/>
      <c r="AX1639" s="1393"/>
      <c r="AY1639" s="1393"/>
      <c r="AZ1639" s="1383" t="s">
        <v>5005</v>
      </c>
      <c r="BA1639" s="1383" t="s">
        <v>4556</v>
      </c>
      <c r="BD1639" s="1" t="e">
        <f>VLOOKUP($F$2877:$F$3305,$E$17:$BE$2871,53,0)</f>
        <v>#VALUE!</v>
      </c>
      <c r="BE1639" s="979" t="e">
        <f>BD1639+0.5</f>
        <v>#VALUE!</v>
      </c>
    </row>
    <row r="1640" spans="1:57" ht="12.95" customHeight="1">
      <c r="A1640" s="860" t="s">
        <v>8484</v>
      </c>
      <c r="B1640" s="524"/>
      <c r="C1640" s="524"/>
      <c r="D1640" s="873">
        <v>220027951</v>
      </c>
      <c r="E1640" s="883" t="s">
        <v>5752</v>
      </c>
      <c r="F1640" s="883"/>
      <c r="G1640" s="524"/>
      <c r="H1640" s="524"/>
      <c r="I1640" s="782" t="s">
        <v>5753</v>
      </c>
      <c r="J1640" s="782" t="s">
        <v>475</v>
      </c>
      <c r="K1640" s="782" t="s">
        <v>5754</v>
      </c>
      <c r="L1640" s="765" t="s">
        <v>103</v>
      </c>
      <c r="M1640" s="798" t="s">
        <v>104</v>
      </c>
      <c r="N1640" s="765" t="s">
        <v>120</v>
      </c>
      <c r="O1640" s="798" t="s">
        <v>83</v>
      </c>
      <c r="P1640" s="766" t="s">
        <v>106</v>
      </c>
      <c r="Q1640" s="782" t="s">
        <v>107</v>
      </c>
      <c r="R1640" s="766" t="s">
        <v>2149</v>
      </c>
      <c r="S1640" s="765" t="s">
        <v>109</v>
      </c>
      <c r="T1640" s="874" t="s">
        <v>106</v>
      </c>
      <c r="U1640" s="779" t="s">
        <v>121</v>
      </c>
      <c r="V1640" s="779" t="s">
        <v>111</v>
      </c>
      <c r="W1640" s="896">
        <v>60</v>
      </c>
      <c r="X1640" s="779" t="s">
        <v>112</v>
      </c>
      <c r="Y1640" s="874"/>
      <c r="Z1640" s="874"/>
      <c r="AA1640" s="874"/>
      <c r="AB1640" s="470">
        <v>30</v>
      </c>
      <c r="AC1640" s="470">
        <v>60</v>
      </c>
      <c r="AD1640" s="470">
        <v>10</v>
      </c>
      <c r="AE1640" s="876" t="s">
        <v>128</v>
      </c>
      <c r="AF1640" s="779" t="s">
        <v>114</v>
      </c>
      <c r="AG1640" s="751">
        <v>29</v>
      </c>
      <c r="AH1640" s="751">
        <v>8640</v>
      </c>
      <c r="AI1640" s="905">
        <v>0</v>
      </c>
      <c r="AJ1640" s="905">
        <v>0</v>
      </c>
      <c r="AK1640" s="740"/>
      <c r="AL1640" s="741"/>
      <c r="AM1640" s="741"/>
      <c r="AN1640" s="860" t="s">
        <v>115</v>
      </c>
      <c r="AO1640" s="779"/>
      <c r="AP1640" s="779"/>
      <c r="AQ1640" s="779"/>
      <c r="AR1640" s="779"/>
      <c r="AS1640" s="779" t="s">
        <v>5755</v>
      </c>
      <c r="AT1640" s="779"/>
      <c r="AU1640" s="779"/>
      <c r="AV1640" s="779"/>
      <c r="AW1640" s="779"/>
      <c r="AX1640" s="779"/>
      <c r="AY1640" s="779"/>
      <c r="AZ1640" s="860" t="s">
        <v>104</v>
      </c>
      <c r="BA1640" s="860" t="s">
        <v>104</v>
      </c>
      <c r="BE1640" s="983">
        <v>1492</v>
      </c>
    </row>
    <row r="1641" spans="1:57" ht="12.95" customHeight="1">
      <c r="A1641" s="1254" t="s">
        <v>8484</v>
      </c>
      <c r="B1641" s="529"/>
      <c r="C1641" s="529"/>
      <c r="D1641" s="961">
        <v>220027951</v>
      </c>
      <c r="E1641" s="1255" t="s">
        <v>9023</v>
      </c>
      <c r="F1641" s="1255" t="s">
        <v>5752</v>
      </c>
      <c r="G1641" s="529"/>
      <c r="H1641" s="529"/>
      <c r="I1641" s="964" t="s">
        <v>5753</v>
      </c>
      <c r="J1641" s="964" t="s">
        <v>475</v>
      </c>
      <c r="K1641" s="964" t="s">
        <v>5754</v>
      </c>
      <c r="L1641" s="962" t="s">
        <v>103</v>
      </c>
      <c r="M1641" s="1256" t="s">
        <v>104</v>
      </c>
      <c r="N1641" s="1262" t="s">
        <v>120</v>
      </c>
      <c r="O1641" s="1263" t="s">
        <v>83</v>
      </c>
      <c r="P1641" s="963" t="s">
        <v>106</v>
      </c>
      <c r="Q1641" s="964" t="s">
        <v>107</v>
      </c>
      <c r="R1641" s="1257" t="s">
        <v>1155</v>
      </c>
      <c r="S1641" s="962" t="s">
        <v>109</v>
      </c>
      <c r="T1641" s="1257" t="s">
        <v>106</v>
      </c>
      <c r="U1641" s="1258" t="s">
        <v>121</v>
      </c>
      <c r="V1641" s="1258" t="s">
        <v>111</v>
      </c>
      <c r="W1641" s="1257">
        <v>60</v>
      </c>
      <c r="X1641" s="1258" t="s">
        <v>112</v>
      </c>
      <c r="Y1641" s="1257"/>
      <c r="Z1641" s="1257"/>
      <c r="AA1641" s="1257"/>
      <c r="AB1641" s="1262">
        <v>30</v>
      </c>
      <c r="AC1641" s="1262">
        <v>60</v>
      </c>
      <c r="AD1641" s="1262">
        <v>10</v>
      </c>
      <c r="AE1641" s="1259" t="s">
        <v>128</v>
      </c>
      <c r="AF1641" s="1258" t="s">
        <v>114</v>
      </c>
      <c r="AG1641" s="1260">
        <v>29</v>
      </c>
      <c r="AH1641" s="1260">
        <v>8640</v>
      </c>
      <c r="AI1641" s="1261">
        <v>250560</v>
      </c>
      <c r="AJ1641" s="1261">
        <v>280627.20000000001</v>
      </c>
      <c r="AK1641" s="619"/>
      <c r="AL1641" s="620"/>
      <c r="AM1641" s="620"/>
      <c r="AN1641" s="1254" t="s">
        <v>115</v>
      </c>
      <c r="AO1641" s="1258"/>
      <c r="AP1641" s="1258"/>
      <c r="AQ1641" s="1258"/>
      <c r="AR1641" s="1258"/>
      <c r="AS1641" s="1258" t="s">
        <v>5755</v>
      </c>
      <c r="AT1641" s="1258"/>
      <c r="AU1641" s="1258"/>
      <c r="AV1641" s="1258"/>
      <c r="AW1641" s="1258"/>
      <c r="AX1641" s="1258"/>
      <c r="AY1641" s="1258"/>
      <c r="AZ1641" s="1254" t="s">
        <v>8857</v>
      </c>
      <c r="BA1641" s="1254" t="s">
        <v>104</v>
      </c>
      <c r="BD1641" s="1" t="e">
        <f>VLOOKUP($F$2877:$F$3305,$E$17:$BE$2871,53,0)</f>
        <v>#VALUE!</v>
      </c>
      <c r="BE1641" s="979" t="e">
        <f>BD1641+0.5</f>
        <v>#VALUE!</v>
      </c>
    </row>
    <row r="1642" spans="1:57" ht="12.95" customHeight="1">
      <c r="A1642" s="398" t="s">
        <v>5623</v>
      </c>
      <c r="B1642" s="524"/>
      <c r="C1642" s="524"/>
      <c r="D1642" s="98">
        <v>210001425</v>
      </c>
      <c r="E1642" s="883" t="s">
        <v>5756</v>
      </c>
      <c r="F1642" s="883"/>
      <c r="G1642" s="524"/>
      <c r="H1642" s="524"/>
      <c r="I1642" s="36" t="s">
        <v>5757</v>
      </c>
      <c r="J1642" s="36" t="s">
        <v>5758</v>
      </c>
      <c r="K1642" s="36" t="s">
        <v>5759</v>
      </c>
      <c r="L1642" s="64" t="s">
        <v>103</v>
      </c>
      <c r="M1642" s="217"/>
      <c r="N1642" s="765" t="s">
        <v>120</v>
      </c>
      <c r="O1642" s="798" t="s">
        <v>83</v>
      </c>
      <c r="P1642" s="36">
        <v>230000000</v>
      </c>
      <c r="Q1642" s="395" t="s">
        <v>107</v>
      </c>
      <c r="R1642" s="398" t="s">
        <v>2134</v>
      </c>
      <c r="S1642" s="64" t="s">
        <v>109</v>
      </c>
      <c r="T1642" s="36" t="s">
        <v>106</v>
      </c>
      <c r="U1642" s="36" t="s">
        <v>121</v>
      </c>
      <c r="V1642" s="395" t="s">
        <v>111</v>
      </c>
      <c r="W1642" s="36">
        <v>60</v>
      </c>
      <c r="X1642" s="395" t="s">
        <v>112</v>
      </c>
      <c r="Y1642" s="395"/>
      <c r="Z1642" s="395"/>
      <c r="AA1642" s="744"/>
      <c r="AB1642" s="470">
        <v>30</v>
      </c>
      <c r="AC1642" s="470">
        <v>60</v>
      </c>
      <c r="AD1642" s="470">
        <v>10</v>
      </c>
      <c r="AE1642" s="737" t="s">
        <v>128</v>
      </c>
      <c r="AF1642" s="738" t="s">
        <v>114</v>
      </c>
      <c r="AG1642" s="745">
        <v>1</v>
      </c>
      <c r="AH1642" s="745">
        <v>139402.96</v>
      </c>
      <c r="AI1642" s="739">
        <v>139402.96</v>
      </c>
      <c r="AJ1642" s="739">
        <f>AI1642*1.12</f>
        <v>156131.31520000001</v>
      </c>
      <c r="AK1642" s="740"/>
      <c r="AL1642" s="741"/>
      <c r="AM1642" s="741"/>
      <c r="AN1642" s="746" t="s">
        <v>115</v>
      </c>
      <c r="AO1642" s="36"/>
      <c r="AP1642" s="746"/>
      <c r="AQ1642" s="36"/>
      <c r="AR1642" s="36"/>
      <c r="AS1642" s="746" t="s">
        <v>5760</v>
      </c>
      <c r="AT1642" s="36"/>
      <c r="AU1642" s="36"/>
      <c r="AV1642" s="36"/>
      <c r="AW1642" s="36"/>
      <c r="AX1642" s="36"/>
      <c r="AY1642" s="36"/>
      <c r="AZ1642" s="395"/>
      <c r="BA1642" s="395"/>
      <c r="BB1642" s="254"/>
      <c r="BE1642" s="983">
        <v>1493</v>
      </c>
    </row>
    <row r="1643" spans="1:57" ht="12.95" customHeight="1">
      <c r="A1643" s="398" t="s">
        <v>5623</v>
      </c>
      <c r="B1643" s="524"/>
      <c r="C1643" s="524"/>
      <c r="D1643" s="98">
        <v>210001426</v>
      </c>
      <c r="E1643" s="883" t="s">
        <v>5761</v>
      </c>
      <c r="F1643" s="883"/>
      <c r="G1643" s="524"/>
      <c r="H1643" s="524"/>
      <c r="I1643" s="36" t="s">
        <v>5757</v>
      </c>
      <c r="J1643" s="36" t="s">
        <v>5758</v>
      </c>
      <c r="K1643" s="36" t="s">
        <v>5759</v>
      </c>
      <c r="L1643" s="64" t="s">
        <v>103</v>
      </c>
      <c r="M1643" s="217"/>
      <c r="N1643" s="765" t="s">
        <v>120</v>
      </c>
      <c r="O1643" s="798" t="s">
        <v>83</v>
      </c>
      <c r="P1643" s="36">
        <v>230000000</v>
      </c>
      <c r="Q1643" s="395" t="s">
        <v>107</v>
      </c>
      <c r="R1643" s="398" t="s">
        <v>2134</v>
      </c>
      <c r="S1643" s="64" t="s">
        <v>109</v>
      </c>
      <c r="T1643" s="36" t="s">
        <v>106</v>
      </c>
      <c r="U1643" s="36" t="s">
        <v>121</v>
      </c>
      <c r="V1643" s="395" t="s">
        <v>111</v>
      </c>
      <c r="W1643" s="36">
        <v>60</v>
      </c>
      <c r="X1643" s="395" t="s">
        <v>112</v>
      </c>
      <c r="Y1643" s="395"/>
      <c r="Z1643" s="395"/>
      <c r="AA1643" s="744"/>
      <c r="AB1643" s="470">
        <v>30</v>
      </c>
      <c r="AC1643" s="470">
        <v>60</v>
      </c>
      <c r="AD1643" s="470">
        <v>10</v>
      </c>
      <c r="AE1643" s="737" t="s">
        <v>128</v>
      </c>
      <c r="AF1643" s="738" t="s">
        <v>114</v>
      </c>
      <c r="AG1643" s="745">
        <v>1</v>
      </c>
      <c r="AH1643" s="745">
        <v>139402.96</v>
      </c>
      <c r="AI1643" s="739">
        <v>139402.96</v>
      </c>
      <c r="AJ1643" s="739">
        <f>AI1643*1.12</f>
        <v>156131.31520000001</v>
      </c>
      <c r="AK1643" s="740"/>
      <c r="AL1643" s="741"/>
      <c r="AM1643" s="741"/>
      <c r="AN1643" s="746" t="s">
        <v>115</v>
      </c>
      <c r="AO1643" s="36"/>
      <c r="AP1643" s="746"/>
      <c r="AQ1643" s="36"/>
      <c r="AR1643" s="36"/>
      <c r="AS1643" s="746" t="s">
        <v>5762</v>
      </c>
      <c r="AT1643" s="36"/>
      <c r="AU1643" s="36"/>
      <c r="AV1643" s="36"/>
      <c r="AW1643" s="36"/>
      <c r="AX1643" s="36"/>
      <c r="AY1643" s="36"/>
      <c r="AZ1643" s="395"/>
      <c r="BA1643" s="395"/>
      <c r="BE1643" s="983">
        <v>1494</v>
      </c>
    </row>
    <row r="1644" spans="1:57" ht="12.95" customHeight="1">
      <c r="A1644" s="398" t="s">
        <v>5623</v>
      </c>
      <c r="B1644" s="524"/>
      <c r="C1644" s="524"/>
      <c r="D1644" s="98">
        <v>210001433</v>
      </c>
      <c r="E1644" s="883" t="s">
        <v>5763</v>
      </c>
      <c r="F1644" s="883"/>
      <c r="G1644" s="524"/>
      <c r="H1644" s="524"/>
      <c r="I1644" s="36" t="s">
        <v>5757</v>
      </c>
      <c r="J1644" s="36" t="s">
        <v>5758</v>
      </c>
      <c r="K1644" s="36" t="s">
        <v>5759</v>
      </c>
      <c r="L1644" s="64" t="s">
        <v>103</v>
      </c>
      <c r="M1644" s="217"/>
      <c r="N1644" s="765" t="s">
        <v>120</v>
      </c>
      <c r="O1644" s="798" t="s">
        <v>83</v>
      </c>
      <c r="P1644" s="36">
        <v>230000000</v>
      </c>
      <c r="Q1644" s="395" t="s">
        <v>107</v>
      </c>
      <c r="R1644" s="398" t="s">
        <v>2134</v>
      </c>
      <c r="S1644" s="64" t="s">
        <v>109</v>
      </c>
      <c r="T1644" s="36" t="s">
        <v>106</v>
      </c>
      <c r="U1644" s="36" t="s">
        <v>121</v>
      </c>
      <c r="V1644" s="395" t="s">
        <v>111</v>
      </c>
      <c r="W1644" s="36">
        <v>60</v>
      </c>
      <c r="X1644" s="395" t="s">
        <v>112</v>
      </c>
      <c r="Y1644" s="395"/>
      <c r="Z1644" s="395"/>
      <c r="AA1644" s="744"/>
      <c r="AB1644" s="470">
        <v>30</v>
      </c>
      <c r="AC1644" s="470">
        <v>60</v>
      </c>
      <c r="AD1644" s="470">
        <v>10</v>
      </c>
      <c r="AE1644" s="737" t="s">
        <v>128</v>
      </c>
      <c r="AF1644" s="738" t="s">
        <v>114</v>
      </c>
      <c r="AG1644" s="745">
        <v>1</v>
      </c>
      <c r="AH1644" s="745">
        <v>114645.27</v>
      </c>
      <c r="AI1644" s="739">
        <v>114645.27</v>
      </c>
      <c r="AJ1644" s="739">
        <f>AI1644*1.12</f>
        <v>128402.70240000002</v>
      </c>
      <c r="AK1644" s="740"/>
      <c r="AL1644" s="741"/>
      <c r="AM1644" s="741"/>
      <c r="AN1644" s="746" t="s">
        <v>115</v>
      </c>
      <c r="AO1644" s="36"/>
      <c r="AP1644" s="746"/>
      <c r="AQ1644" s="36"/>
      <c r="AR1644" s="36"/>
      <c r="AS1644" s="746" t="s">
        <v>5764</v>
      </c>
      <c r="AT1644" s="36"/>
      <c r="AU1644" s="36"/>
      <c r="AV1644" s="36"/>
      <c r="AW1644" s="36"/>
      <c r="AX1644" s="36"/>
      <c r="AY1644" s="36"/>
      <c r="AZ1644" s="395"/>
      <c r="BA1644" s="395"/>
      <c r="BE1644" s="983">
        <v>1495</v>
      </c>
    </row>
    <row r="1645" spans="1:57" ht="12.95" customHeight="1">
      <c r="A1645" s="398" t="s">
        <v>5623</v>
      </c>
      <c r="B1645" s="524"/>
      <c r="C1645" s="524"/>
      <c r="D1645" s="98">
        <v>210001434</v>
      </c>
      <c r="E1645" s="883" t="s">
        <v>5765</v>
      </c>
      <c r="F1645" s="883"/>
      <c r="G1645" s="524"/>
      <c r="H1645" s="524"/>
      <c r="I1645" s="36" t="s">
        <v>5757</v>
      </c>
      <c r="J1645" s="36" t="s">
        <v>5758</v>
      </c>
      <c r="K1645" s="36" t="s">
        <v>5759</v>
      </c>
      <c r="L1645" s="64" t="s">
        <v>103</v>
      </c>
      <c r="M1645" s="217"/>
      <c r="N1645" s="765" t="s">
        <v>120</v>
      </c>
      <c r="O1645" s="798" t="s">
        <v>83</v>
      </c>
      <c r="P1645" s="36">
        <v>230000000</v>
      </c>
      <c r="Q1645" s="395" t="s">
        <v>107</v>
      </c>
      <c r="R1645" s="398" t="s">
        <v>2134</v>
      </c>
      <c r="S1645" s="64" t="s">
        <v>109</v>
      </c>
      <c r="T1645" s="36" t="s">
        <v>106</v>
      </c>
      <c r="U1645" s="36" t="s">
        <v>121</v>
      </c>
      <c r="V1645" s="395" t="s">
        <v>111</v>
      </c>
      <c r="W1645" s="36">
        <v>60</v>
      </c>
      <c r="X1645" s="395" t="s">
        <v>112</v>
      </c>
      <c r="Y1645" s="395"/>
      <c r="Z1645" s="395"/>
      <c r="AA1645" s="744"/>
      <c r="AB1645" s="470">
        <v>30</v>
      </c>
      <c r="AC1645" s="470">
        <v>60</v>
      </c>
      <c r="AD1645" s="470">
        <v>10</v>
      </c>
      <c r="AE1645" s="737" t="s">
        <v>128</v>
      </c>
      <c r="AF1645" s="738" t="s">
        <v>114</v>
      </c>
      <c r="AG1645" s="745">
        <v>1</v>
      </c>
      <c r="AH1645" s="745">
        <v>114645.27</v>
      </c>
      <c r="AI1645" s="739">
        <v>114645.27</v>
      </c>
      <c r="AJ1645" s="739">
        <f>AI1645*1.12</f>
        <v>128402.70240000002</v>
      </c>
      <c r="AK1645" s="740"/>
      <c r="AL1645" s="741"/>
      <c r="AM1645" s="741"/>
      <c r="AN1645" s="746" t="s">
        <v>115</v>
      </c>
      <c r="AO1645" s="36"/>
      <c r="AP1645" s="746"/>
      <c r="AQ1645" s="36"/>
      <c r="AR1645" s="36"/>
      <c r="AS1645" s="746" t="s">
        <v>5766</v>
      </c>
      <c r="AT1645" s="36"/>
      <c r="AU1645" s="36"/>
      <c r="AV1645" s="36"/>
      <c r="AW1645" s="36"/>
      <c r="AX1645" s="36"/>
      <c r="AY1645" s="36"/>
      <c r="AZ1645" s="395"/>
      <c r="BA1645" s="395"/>
      <c r="BE1645" s="983">
        <v>1496</v>
      </c>
    </row>
    <row r="1646" spans="1:57" ht="12.95" customHeight="1">
      <c r="A1646" s="395" t="s">
        <v>1171</v>
      </c>
      <c r="B1646" s="524"/>
      <c r="C1646" s="524"/>
      <c r="D1646" s="98">
        <v>210026528</v>
      </c>
      <c r="E1646" s="883" t="s">
        <v>5767</v>
      </c>
      <c r="F1646" s="883"/>
      <c r="G1646" s="524"/>
      <c r="H1646" s="524"/>
      <c r="I1646" s="606" t="s">
        <v>857</v>
      </c>
      <c r="J1646" s="606" t="s">
        <v>858</v>
      </c>
      <c r="K1646" s="606" t="s">
        <v>859</v>
      </c>
      <c r="L1646" s="470" t="s">
        <v>103</v>
      </c>
      <c r="M1646" s="504"/>
      <c r="N1646" s="470"/>
      <c r="O1646" s="64" t="s">
        <v>105</v>
      </c>
      <c r="P1646" s="398" t="s">
        <v>106</v>
      </c>
      <c r="Q1646" s="606" t="s">
        <v>107</v>
      </c>
      <c r="R1646" s="398" t="s">
        <v>2149</v>
      </c>
      <c r="S1646" s="470" t="s">
        <v>109</v>
      </c>
      <c r="T1646" s="398" t="s">
        <v>106</v>
      </c>
      <c r="U1646" s="606" t="s">
        <v>121</v>
      </c>
      <c r="V1646" s="606" t="s">
        <v>111</v>
      </c>
      <c r="W1646" s="398">
        <v>60</v>
      </c>
      <c r="X1646" s="606" t="s">
        <v>112</v>
      </c>
      <c r="Y1646" s="398"/>
      <c r="Z1646" s="398"/>
      <c r="AA1646" s="398"/>
      <c r="AB1646" s="506">
        <v>0</v>
      </c>
      <c r="AC1646" s="401">
        <v>90</v>
      </c>
      <c r="AD1646" s="401">
        <v>10</v>
      </c>
      <c r="AE1646" s="737" t="s">
        <v>128</v>
      </c>
      <c r="AF1646" s="738" t="s">
        <v>114</v>
      </c>
      <c r="AG1646" s="610">
        <v>200</v>
      </c>
      <c r="AH1646" s="610">
        <v>95.39</v>
      </c>
      <c r="AI1646" s="905">
        <v>0</v>
      </c>
      <c r="AJ1646" s="905">
        <v>0</v>
      </c>
      <c r="AK1646" s="740"/>
      <c r="AL1646" s="741"/>
      <c r="AM1646" s="741"/>
      <c r="AN1646" s="395" t="s">
        <v>115</v>
      </c>
      <c r="AO1646" s="606"/>
      <c r="AP1646" s="606"/>
      <c r="AQ1646" s="606"/>
      <c r="AR1646" s="606"/>
      <c r="AS1646" s="606" t="s">
        <v>5768</v>
      </c>
      <c r="AT1646" s="606"/>
      <c r="AU1646" s="606"/>
      <c r="AV1646" s="606"/>
      <c r="AW1646" s="606"/>
      <c r="AX1646" s="606"/>
      <c r="AY1646" s="606"/>
      <c r="AZ1646" s="395" t="s">
        <v>104</v>
      </c>
      <c r="BA1646" s="395" t="s">
        <v>104</v>
      </c>
      <c r="BE1646" s="983">
        <v>1497</v>
      </c>
    </row>
    <row r="1647" spans="1:57" ht="12.95" customHeight="1">
      <c r="A1647" s="621" t="s">
        <v>1171</v>
      </c>
      <c r="B1647" s="529"/>
      <c r="C1647" s="529"/>
      <c r="D1647" s="965">
        <v>210026528</v>
      </c>
      <c r="E1647" s="1255" t="s">
        <v>9024</v>
      </c>
      <c r="F1647" s="1255" t="s">
        <v>5767</v>
      </c>
      <c r="G1647" s="529"/>
      <c r="H1647" s="529"/>
      <c r="I1647" s="530" t="s">
        <v>857</v>
      </c>
      <c r="J1647" s="530" t="s">
        <v>858</v>
      </c>
      <c r="K1647" s="530" t="s">
        <v>859</v>
      </c>
      <c r="L1647" s="1262" t="s">
        <v>103</v>
      </c>
      <c r="M1647" s="321"/>
      <c r="N1647" s="530"/>
      <c r="O1647" s="1263" t="s">
        <v>105</v>
      </c>
      <c r="P1647" s="321" t="s">
        <v>106</v>
      </c>
      <c r="Q1647" s="530" t="s">
        <v>107</v>
      </c>
      <c r="R1647" s="321" t="s">
        <v>1155</v>
      </c>
      <c r="S1647" s="530" t="s">
        <v>109</v>
      </c>
      <c r="T1647" s="321" t="s">
        <v>106</v>
      </c>
      <c r="U1647" s="530" t="s">
        <v>121</v>
      </c>
      <c r="V1647" s="530" t="s">
        <v>111</v>
      </c>
      <c r="W1647" s="321">
        <v>60</v>
      </c>
      <c r="X1647" s="530" t="s">
        <v>112</v>
      </c>
      <c r="Y1647" s="321"/>
      <c r="Z1647" s="321"/>
      <c r="AA1647" s="321"/>
      <c r="AB1647" s="321">
        <v>0</v>
      </c>
      <c r="AC1647" s="530">
        <v>90</v>
      </c>
      <c r="AD1647" s="530">
        <v>10</v>
      </c>
      <c r="AE1647" s="618" t="s">
        <v>128</v>
      </c>
      <c r="AF1647" s="530" t="s">
        <v>114</v>
      </c>
      <c r="AG1647" s="618">
        <v>200</v>
      </c>
      <c r="AH1647" s="960">
        <v>95.39</v>
      </c>
      <c r="AI1647" s="620">
        <v>19078</v>
      </c>
      <c r="AJ1647" s="620">
        <v>21367.360000000001</v>
      </c>
      <c r="AK1647" s="619"/>
      <c r="AL1647" s="620"/>
      <c r="AM1647" s="620"/>
      <c r="AN1647" s="621" t="s">
        <v>115</v>
      </c>
      <c r="AO1647" s="530"/>
      <c r="AP1647" s="530"/>
      <c r="AQ1647" s="530"/>
      <c r="AR1647" s="530"/>
      <c r="AS1647" s="530" t="s">
        <v>5768</v>
      </c>
      <c r="AT1647" s="530"/>
      <c r="AU1647" s="530"/>
      <c r="AV1647" s="530"/>
      <c r="AW1647" s="530"/>
      <c r="AX1647" s="530"/>
      <c r="AY1647" s="530"/>
      <c r="AZ1647" s="621" t="s">
        <v>104</v>
      </c>
      <c r="BA1647" s="621" t="s">
        <v>104</v>
      </c>
      <c r="BD1647" s="1" t="e">
        <f>VLOOKUP($F$2877:$F$3305,$E$17:$BE$2871,53,0)</f>
        <v>#VALUE!</v>
      </c>
      <c r="BE1647" s="979" t="e">
        <f>BD1647+0.5</f>
        <v>#VALUE!</v>
      </c>
    </row>
    <row r="1648" spans="1:57" ht="12.95" customHeight="1">
      <c r="A1648" s="1383" t="s">
        <v>978</v>
      </c>
      <c r="B1648" s="1371"/>
      <c r="C1648" s="1371"/>
      <c r="D1648" s="1408">
        <v>230002876</v>
      </c>
      <c r="E1648" s="1408" t="s">
        <v>5769</v>
      </c>
      <c r="F1648" s="1408" t="s">
        <v>5769</v>
      </c>
      <c r="G1648" s="1371"/>
      <c r="H1648" s="1371"/>
      <c r="I1648" s="1375" t="s">
        <v>5770</v>
      </c>
      <c r="J1648" s="1375" t="s">
        <v>486</v>
      </c>
      <c r="K1648" s="1375" t="s">
        <v>5771</v>
      </c>
      <c r="L1648" s="1375" t="s">
        <v>103</v>
      </c>
      <c r="M1648" s="1440"/>
      <c r="N1648" s="1375" t="s">
        <v>120</v>
      </c>
      <c r="O1648" s="1377" t="s">
        <v>83</v>
      </c>
      <c r="P1648" s="1377" t="s">
        <v>106</v>
      </c>
      <c r="Q1648" s="1375" t="s">
        <v>107</v>
      </c>
      <c r="R1648" s="1377" t="s">
        <v>2134</v>
      </c>
      <c r="S1648" s="1375" t="s">
        <v>109</v>
      </c>
      <c r="T1648" s="1377" t="s">
        <v>106</v>
      </c>
      <c r="U1648" s="1375" t="s">
        <v>121</v>
      </c>
      <c r="V1648" s="1375" t="s">
        <v>111</v>
      </c>
      <c r="W1648" s="1377">
        <v>60</v>
      </c>
      <c r="X1648" s="1375" t="s">
        <v>112</v>
      </c>
      <c r="Y1648" s="1377"/>
      <c r="Z1648" s="1377"/>
      <c r="AA1648" s="1377"/>
      <c r="AB1648" s="1375">
        <v>30</v>
      </c>
      <c r="AC1648" s="1375">
        <v>60</v>
      </c>
      <c r="AD1648" s="1375">
        <v>10</v>
      </c>
      <c r="AE1648" s="1379" t="s">
        <v>128</v>
      </c>
      <c r="AF1648" s="1441" t="s">
        <v>114</v>
      </c>
      <c r="AG1648" s="1380">
        <v>54</v>
      </c>
      <c r="AH1648" s="1380">
        <v>41000</v>
      </c>
      <c r="AI1648" s="1916">
        <v>0</v>
      </c>
      <c r="AJ1648" s="1916">
        <v>0</v>
      </c>
      <c r="AK1648" s="1382"/>
      <c r="AL1648" s="1381"/>
      <c r="AM1648" s="1381"/>
      <c r="AN1648" s="1383" t="s">
        <v>115</v>
      </c>
      <c r="AO1648" s="1375"/>
      <c r="AP1648" s="1375"/>
      <c r="AQ1648" s="1375"/>
      <c r="AR1648" s="1375"/>
      <c r="AS1648" s="1375" t="s">
        <v>5772</v>
      </c>
      <c r="AT1648" s="1375"/>
      <c r="AU1648" s="1375"/>
      <c r="AV1648" s="1375"/>
      <c r="AW1648" s="1375"/>
      <c r="AX1648" s="1375"/>
      <c r="AY1648" s="1375"/>
      <c r="AZ1648" s="1383" t="s">
        <v>5005</v>
      </c>
      <c r="BA1648" s="1370" t="s">
        <v>4556</v>
      </c>
      <c r="BD1648" s="1" t="e">
        <f>VLOOKUP($F$2877:$F$3305,$E$17:$BE$2871,53,0)</f>
        <v>#VALUE!</v>
      </c>
      <c r="BE1648" s="979" t="e">
        <f>BD1648+0.5</f>
        <v>#VALUE!</v>
      </c>
    </row>
    <row r="1649" spans="1:57" ht="12.95" customHeight="1">
      <c r="A1649" s="894" t="s">
        <v>8484</v>
      </c>
      <c r="B1649" s="524"/>
      <c r="C1649" s="524"/>
      <c r="D1649" s="895">
        <v>220027928</v>
      </c>
      <c r="E1649" s="883" t="s">
        <v>5773</v>
      </c>
      <c r="F1649" s="883"/>
      <c r="G1649" s="524"/>
      <c r="H1649" s="524"/>
      <c r="I1649" s="782" t="s">
        <v>2362</v>
      </c>
      <c r="J1649" s="782" t="s">
        <v>496</v>
      </c>
      <c r="K1649" s="782" t="s">
        <v>2363</v>
      </c>
      <c r="L1649" s="765" t="s">
        <v>103</v>
      </c>
      <c r="M1649" s="798" t="s">
        <v>104</v>
      </c>
      <c r="N1649" s="765" t="s">
        <v>120</v>
      </c>
      <c r="O1649" s="798" t="s">
        <v>83</v>
      </c>
      <c r="P1649" s="766" t="s">
        <v>106</v>
      </c>
      <c r="Q1649" s="782" t="s">
        <v>107</v>
      </c>
      <c r="R1649" s="766" t="s">
        <v>2149</v>
      </c>
      <c r="S1649" s="765" t="s">
        <v>109</v>
      </c>
      <c r="T1649" s="874" t="s">
        <v>106</v>
      </c>
      <c r="U1649" s="779" t="s">
        <v>121</v>
      </c>
      <c r="V1649" s="779" t="s">
        <v>111</v>
      </c>
      <c r="W1649" s="896">
        <v>60</v>
      </c>
      <c r="X1649" s="779" t="s">
        <v>112</v>
      </c>
      <c r="Y1649" s="874"/>
      <c r="Z1649" s="874"/>
      <c r="AA1649" s="874"/>
      <c r="AB1649" s="470">
        <v>30</v>
      </c>
      <c r="AC1649" s="470">
        <v>60</v>
      </c>
      <c r="AD1649" s="470">
        <v>10</v>
      </c>
      <c r="AE1649" s="876" t="s">
        <v>128</v>
      </c>
      <c r="AF1649" s="779" t="s">
        <v>114</v>
      </c>
      <c r="AG1649" s="751">
        <v>93</v>
      </c>
      <c r="AH1649" s="751">
        <v>546.83000000000004</v>
      </c>
      <c r="AI1649" s="739">
        <v>50855.19</v>
      </c>
      <c r="AJ1649" s="739">
        <f t="shared" ref="AJ1649:AJ1659" si="86">AI1649*1.12</f>
        <v>56957.812800000007</v>
      </c>
      <c r="AK1649" s="740"/>
      <c r="AL1649" s="741"/>
      <c r="AM1649" s="741"/>
      <c r="AN1649" s="860" t="s">
        <v>115</v>
      </c>
      <c r="AO1649" s="779"/>
      <c r="AP1649" s="779"/>
      <c r="AQ1649" s="779"/>
      <c r="AR1649" s="779"/>
      <c r="AS1649" s="779" t="s">
        <v>5774</v>
      </c>
      <c r="AT1649" s="779"/>
      <c r="AU1649" s="779"/>
      <c r="AV1649" s="779"/>
      <c r="AW1649" s="779"/>
      <c r="AX1649" s="779"/>
      <c r="AY1649" s="779"/>
      <c r="AZ1649" s="894" t="s">
        <v>104</v>
      </c>
      <c r="BA1649" s="860" t="s">
        <v>104</v>
      </c>
      <c r="BE1649" s="983">
        <v>1499</v>
      </c>
    </row>
    <row r="1650" spans="1:57" ht="12.95" customHeight="1">
      <c r="A1650" s="894" t="s">
        <v>8484</v>
      </c>
      <c r="B1650" s="524"/>
      <c r="C1650" s="524"/>
      <c r="D1650" s="895">
        <v>220027945</v>
      </c>
      <c r="E1650" s="883" t="s">
        <v>5775</v>
      </c>
      <c r="F1650" s="883"/>
      <c r="G1650" s="524"/>
      <c r="H1650" s="524"/>
      <c r="I1650" s="782" t="s">
        <v>2362</v>
      </c>
      <c r="J1650" s="782" t="s">
        <v>496</v>
      </c>
      <c r="K1650" s="782" t="s">
        <v>2363</v>
      </c>
      <c r="L1650" s="765" t="s">
        <v>103</v>
      </c>
      <c r="M1650" s="798" t="s">
        <v>104</v>
      </c>
      <c r="N1650" s="765" t="s">
        <v>120</v>
      </c>
      <c r="O1650" s="798" t="s">
        <v>83</v>
      </c>
      <c r="P1650" s="766" t="s">
        <v>106</v>
      </c>
      <c r="Q1650" s="782" t="s">
        <v>107</v>
      </c>
      <c r="R1650" s="766" t="s">
        <v>2149</v>
      </c>
      <c r="S1650" s="765" t="s">
        <v>109</v>
      </c>
      <c r="T1650" s="874" t="s">
        <v>106</v>
      </c>
      <c r="U1650" s="779" t="s">
        <v>121</v>
      </c>
      <c r="V1650" s="779" t="s">
        <v>111</v>
      </c>
      <c r="W1650" s="896">
        <v>60</v>
      </c>
      <c r="X1650" s="779" t="s">
        <v>112</v>
      </c>
      <c r="Y1650" s="874"/>
      <c r="Z1650" s="874"/>
      <c r="AA1650" s="874"/>
      <c r="AB1650" s="470">
        <v>30</v>
      </c>
      <c r="AC1650" s="470">
        <v>60</v>
      </c>
      <c r="AD1650" s="470">
        <v>10</v>
      </c>
      <c r="AE1650" s="876" t="s">
        <v>128</v>
      </c>
      <c r="AF1650" s="779" t="s">
        <v>114</v>
      </c>
      <c r="AG1650" s="751">
        <v>32</v>
      </c>
      <c r="AH1650" s="751">
        <v>246.4</v>
      </c>
      <c r="AI1650" s="739">
        <v>7884.8</v>
      </c>
      <c r="AJ1650" s="739">
        <f t="shared" si="86"/>
        <v>8830.9760000000006</v>
      </c>
      <c r="AK1650" s="740"/>
      <c r="AL1650" s="741"/>
      <c r="AM1650" s="741"/>
      <c r="AN1650" s="860" t="s">
        <v>115</v>
      </c>
      <c r="AO1650" s="779"/>
      <c r="AP1650" s="779"/>
      <c r="AQ1650" s="779"/>
      <c r="AR1650" s="779"/>
      <c r="AS1650" s="779" t="s">
        <v>5776</v>
      </c>
      <c r="AT1650" s="779"/>
      <c r="AU1650" s="779"/>
      <c r="AV1650" s="779"/>
      <c r="AW1650" s="779"/>
      <c r="AX1650" s="779"/>
      <c r="AY1650" s="779"/>
      <c r="AZ1650" s="894" t="s">
        <v>104</v>
      </c>
      <c r="BA1650" s="860" t="s">
        <v>104</v>
      </c>
      <c r="BE1650" s="983">
        <v>1500</v>
      </c>
    </row>
    <row r="1651" spans="1:57" ht="12.95" customHeight="1">
      <c r="A1651" s="894" t="s">
        <v>8484</v>
      </c>
      <c r="B1651" s="524"/>
      <c r="C1651" s="524"/>
      <c r="D1651" s="895">
        <v>220027946</v>
      </c>
      <c r="E1651" s="883" t="s">
        <v>5777</v>
      </c>
      <c r="F1651" s="883"/>
      <c r="G1651" s="524"/>
      <c r="H1651" s="524"/>
      <c r="I1651" s="782" t="s">
        <v>2362</v>
      </c>
      <c r="J1651" s="782" t="s">
        <v>496</v>
      </c>
      <c r="K1651" s="782" t="s">
        <v>2363</v>
      </c>
      <c r="L1651" s="765" t="s">
        <v>103</v>
      </c>
      <c r="M1651" s="798" t="s">
        <v>104</v>
      </c>
      <c r="N1651" s="765" t="s">
        <v>120</v>
      </c>
      <c r="O1651" s="798" t="s">
        <v>83</v>
      </c>
      <c r="P1651" s="766" t="s">
        <v>106</v>
      </c>
      <c r="Q1651" s="782" t="s">
        <v>107</v>
      </c>
      <c r="R1651" s="766" t="s">
        <v>2149</v>
      </c>
      <c r="S1651" s="765" t="s">
        <v>109</v>
      </c>
      <c r="T1651" s="874" t="s">
        <v>106</v>
      </c>
      <c r="U1651" s="779" t="s">
        <v>121</v>
      </c>
      <c r="V1651" s="779" t="s">
        <v>111</v>
      </c>
      <c r="W1651" s="896">
        <v>60</v>
      </c>
      <c r="X1651" s="779" t="s">
        <v>112</v>
      </c>
      <c r="Y1651" s="874"/>
      <c r="Z1651" s="874"/>
      <c r="AA1651" s="874"/>
      <c r="AB1651" s="470">
        <v>30</v>
      </c>
      <c r="AC1651" s="470">
        <v>60</v>
      </c>
      <c r="AD1651" s="470">
        <v>10</v>
      </c>
      <c r="AE1651" s="876" t="s">
        <v>128</v>
      </c>
      <c r="AF1651" s="779" t="s">
        <v>114</v>
      </c>
      <c r="AG1651" s="751">
        <v>32</v>
      </c>
      <c r="AH1651" s="751">
        <v>246.4</v>
      </c>
      <c r="AI1651" s="739">
        <v>7884.8</v>
      </c>
      <c r="AJ1651" s="739">
        <f t="shared" si="86"/>
        <v>8830.9760000000006</v>
      </c>
      <c r="AK1651" s="740"/>
      <c r="AL1651" s="741"/>
      <c r="AM1651" s="741"/>
      <c r="AN1651" s="860" t="s">
        <v>115</v>
      </c>
      <c r="AO1651" s="779"/>
      <c r="AP1651" s="779"/>
      <c r="AQ1651" s="779"/>
      <c r="AR1651" s="779"/>
      <c r="AS1651" s="779" t="s">
        <v>5778</v>
      </c>
      <c r="AT1651" s="779"/>
      <c r="AU1651" s="779"/>
      <c r="AV1651" s="779"/>
      <c r="AW1651" s="779"/>
      <c r="AX1651" s="779"/>
      <c r="AY1651" s="779"/>
      <c r="AZ1651" s="894" t="s">
        <v>104</v>
      </c>
      <c r="BA1651" s="860" t="s">
        <v>104</v>
      </c>
      <c r="BE1651" s="983">
        <v>1501</v>
      </c>
    </row>
    <row r="1652" spans="1:57" ht="12.95" customHeight="1">
      <c r="A1652" s="894" t="s">
        <v>8484</v>
      </c>
      <c r="B1652" s="524"/>
      <c r="C1652" s="524"/>
      <c r="D1652" s="895">
        <v>220027971</v>
      </c>
      <c r="E1652" s="883" t="s">
        <v>5779</v>
      </c>
      <c r="F1652" s="883"/>
      <c r="G1652" s="524"/>
      <c r="H1652" s="524"/>
      <c r="I1652" s="782" t="s">
        <v>2362</v>
      </c>
      <c r="J1652" s="782" t="s">
        <v>496</v>
      </c>
      <c r="K1652" s="782" t="s">
        <v>2363</v>
      </c>
      <c r="L1652" s="765" t="s">
        <v>103</v>
      </c>
      <c r="M1652" s="798" t="s">
        <v>104</v>
      </c>
      <c r="N1652" s="765" t="s">
        <v>120</v>
      </c>
      <c r="O1652" s="798" t="s">
        <v>83</v>
      </c>
      <c r="P1652" s="766" t="s">
        <v>106</v>
      </c>
      <c r="Q1652" s="782" t="s">
        <v>107</v>
      </c>
      <c r="R1652" s="766" t="s">
        <v>2149</v>
      </c>
      <c r="S1652" s="765" t="s">
        <v>109</v>
      </c>
      <c r="T1652" s="874" t="s">
        <v>106</v>
      </c>
      <c r="U1652" s="779" t="s">
        <v>121</v>
      </c>
      <c r="V1652" s="779" t="s">
        <v>111</v>
      </c>
      <c r="W1652" s="896">
        <v>60</v>
      </c>
      <c r="X1652" s="779" t="s">
        <v>112</v>
      </c>
      <c r="Y1652" s="874"/>
      <c r="Z1652" s="874"/>
      <c r="AA1652" s="874"/>
      <c r="AB1652" s="470">
        <v>30</v>
      </c>
      <c r="AC1652" s="470">
        <v>60</v>
      </c>
      <c r="AD1652" s="470">
        <v>10</v>
      </c>
      <c r="AE1652" s="876" t="s">
        <v>128</v>
      </c>
      <c r="AF1652" s="779" t="s">
        <v>114</v>
      </c>
      <c r="AG1652" s="751">
        <v>32</v>
      </c>
      <c r="AH1652" s="751">
        <v>246.4</v>
      </c>
      <c r="AI1652" s="739">
        <v>7884.8</v>
      </c>
      <c r="AJ1652" s="739">
        <f t="shared" si="86"/>
        <v>8830.9760000000006</v>
      </c>
      <c r="AK1652" s="740"/>
      <c r="AL1652" s="741"/>
      <c r="AM1652" s="741"/>
      <c r="AN1652" s="860" t="s">
        <v>115</v>
      </c>
      <c r="AO1652" s="779"/>
      <c r="AP1652" s="779"/>
      <c r="AQ1652" s="779"/>
      <c r="AR1652" s="779"/>
      <c r="AS1652" s="779" t="s">
        <v>5780</v>
      </c>
      <c r="AT1652" s="779"/>
      <c r="AU1652" s="779"/>
      <c r="AV1652" s="779"/>
      <c r="AW1652" s="779"/>
      <c r="AX1652" s="779"/>
      <c r="AY1652" s="779"/>
      <c r="AZ1652" s="894" t="s">
        <v>104</v>
      </c>
      <c r="BA1652" s="860" t="s">
        <v>104</v>
      </c>
      <c r="BE1652" s="983">
        <v>1502</v>
      </c>
    </row>
    <row r="1653" spans="1:57" ht="12.95" customHeight="1">
      <c r="A1653" s="894" t="s">
        <v>8484</v>
      </c>
      <c r="B1653" s="524"/>
      <c r="C1653" s="524"/>
      <c r="D1653" s="895">
        <v>220027972</v>
      </c>
      <c r="E1653" s="883" t="s">
        <v>5781</v>
      </c>
      <c r="F1653" s="883"/>
      <c r="G1653" s="524"/>
      <c r="H1653" s="524"/>
      <c r="I1653" s="782" t="s">
        <v>2362</v>
      </c>
      <c r="J1653" s="782" t="s">
        <v>496</v>
      </c>
      <c r="K1653" s="782" t="s">
        <v>2363</v>
      </c>
      <c r="L1653" s="765" t="s">
        <v>103</v>
      </c>
      <c r="M1653" s="798" t="s">
        <v>104</v>
      </c>
      <c r="N1653" s="765" t="s">
        <v>120</v>
      </c>
      <c r="O1653" s="798" t="s">
        <v>83</v>
      </c>
      <c r="P1653" s="766" t="s">
        <v>106</v>
      </c>
      <c r="Q1653" s="782" t="s">
        <v>107</v>
      </c>
      <c r="R1653" s="766" t="s">
        <v>2149</v>
      </c>
      <c r="S1653" s="765" t="s">
        <v>109</v>
      </c>
      <c r="T1653" s="874" t="s">
        <v>106</v>
      </c>
      <c r="U1653" s="779" t="s">
        <v>121</v>
      </c>
      <c r="V1653" s="779" t="s">
        <v>111</v>
      </c>
      <c r="W1653" s="896">
        <v>60</v>
      </c>
      <c r="X1653" s="779" t="s">
        <v>112</v>
      </c>
      <c r="Y1653" s="874"/>
      <c r="Z1653" s="874"/>
      <c r="AA1653" s="874"/>
      <c r="AB1653" s="470">
        <v>30</v>
      </c>
      <c r="AC1653" s="470">
        <v>60</v>
      </c>
      <c r="AD1653" s="470">
        <v>10</v>
      </c>
      <c r="AE1653" s="876" t="s">
        <v>128</v>
      </c>
      <c r="AF1653" s="779" t="s">
        <v>114</v>
      </c>
      <c r="AG1653" s="751">
        <v>45</v>
      </c>
      <c r="AH1653" s="751">
        <v>643.13</v>
      </c>
      <c r="AI1653" s="739">
        <v>28940.85</v>
      </c>
      <c r="AJ1653" s="739">
        <f t="shared" si="86"/>
        <v>32413.752</v>
      </c>
      <c r="AK1653" s="740"/>
      <c r="AL1653" s="741"/>
      <c r="AM1653" s="741"/>
      <c r="AN1653" s="860" t="s">
        <v>115</v>
      </c>
      <c r="AO1653" s="779"/>
      <c r="AP1653" s="779"/>
      <c r="AQ1653" s="779"/>
      <c r="AR1653" s="779"/>
      <c r="AS1653" s="779" t="s">
        <v>5782</v>
      </c>
      <c r="AT1653" s="779"/>
      <c r="AU1653" s="779"/>
      <c r="AV1653" s="779"/>
      <c r="AW1653" s="779"/>
      <c r="AX1653" s="779"/>
      <c r="AY1653" s="779"/>
      <c r="AZ1653" s="894" t="s">
        <v>104</v>
      </c>
      <c r="BA1653" s="860" t="s">
        <v>104</v>
      </c>
      <c r="BE1653" s="983">
        <v>1503</v>
      </c>
    </row>
    <row r="1654" spans="1:57" ht="12.95" customHeight="1">
      <c r="A1654" s="894" t="s">
        <v>8484</v>
      </c>
      <c r="B1654" s="524"/>
      <c r="C1654" s="524"/>
      <c r="D1654" s="895">
        <v>220034657</v>
      </c>
      <c r="E1654" s="883" t="s">
        <v>5783</v>
      </c>
      <c r="F1654" s="883"/>
      <c r="G1654" s="524"/>
      <c r="H1654" s="524"/>
      <c r="I1654" s="782" t="s">
        <v>2362</v>
      </c>
      <c r="J1654" s="782" t="s">
        <v>496</v>
      </c>
      <c r="K1654" s="782" t="s">
        <v>2363</v>
      </c>
      <c r="L1654" s="765" t="s">
        <v>103</v>
      </c>
      <c r="M1654" s="798" t="s">
        <v>104</v>
      </c>
      <c r="N1654" s="765" t="s">
        <v>120</v>
      </c>
      <c r="O1654" s="798" t="s">
        <v>83</v>
      </c>
      <c r="P1654" s="766" t="s">
        <v>106</v>
      </c>
      <c r="Q1654" s="782" t="s">
        <v>107</v>
      </c>
      <c r="R1654" s="766" t="s">
        <v>2149</v>
      </c>
      <c r="S1654" s="765" t="s">
        <v>109</v>
      </c>
      <c r="T1654" s="874" t="s">
        <v>106</v>
      </c>
      <c r="U1654" s="779" t="s">
        <v>121</v>
      </c>
      <c r="V1654" s="779" t="s">
        <v>111</v>
      </c>
      <c r="W1654" s="896">
        <v>60</v>
      </c>
      <c r="X1654" s="779" t="s">
        <v>112</v>
      </c>
      <c r="Y1654" s="874"/>
      <c r="Z1654" s="874"/>
      <c r="AA1654" s="874"/>
      <c r="AB1654" s="470">
        <v>30</v>
      </c>
      <c r="AC1654" s="470">
        <v>60</v>
      </c>
      <c r="AD1654" s="470">
        <v>10</v>
      </c>
      <c r="AE1654" s="876" t="s">
        <v>128</v>
      </c>
      <c r="AF1654" s="779" t="s">
        <v>114</v>
      </c>
      <c r="AG1654" s="751">
        <v>70</v>
      </c>
      <c r="AH1654" s="751">
        <v>254.1</v>
      </c>
      <c r="AI1654" s="739">
        <v>17787</v>
      </c>
      <c r="AJ1654" s="739">
        <f t="shared" si="86"/>
        <v>19921.440000000002</v>
      </c>
      <c r="AK1654" s="740"/>
      <c r="AL1654" s="741"/>
      <c r="AM1654" s="741"/>
      <c r="AN1654" s="860" t="s">
        <v>115</v>
      </c>
      <c r="AO1654" s="779"/>
      <c r="AP1654" s="779"/>
      <c r="AQ1654" s="779"/>
      <c r="AR1654" s="779"/>
      <c r="AS1654" s="779" t="s">
        <v>5784</v>
      </c>
      <c r="AT1654" s="779"/>
      <c r="AU1654" s="779"/>
      <c r="AV1654" s="779"/>
      <c r="AW1654" s="779"/>
      <c r="AX1654" s="779"/>
      <c r="AY1654" s="779"/>
      <c r="AZ1654" s="894" t="s">
        <v>104</v>
      </c>
      <c r="BA1654" s="860" t="s">
        <v>104</v>
      </c>
      <c r="BE1654" s="983">
        <v>1504</v>
      </c>
    </row>
    <row r="1655" spans="1:57" ht="12.95" customHeight="1">
      <c r="A1655" s="894" t="s">
        <v>8484</v>
      </c>
      <c r="B1655" s="524"/>
      <c r="C1655" s="524"/>
      <c r="D1655" s="895">
        <v>220034717</v>
      </c>
      <c r="E1655" s="883" t="s">
        <v>5785</v>
      </c>
      <c r="F1655" s="883"/>
      <c r="G1655" s="524"/>
      <c r="H1655" s="524"/>
      <c r="I1655" s="782" t="s">
        <v>2362</v>
      </c>
      <c r="J1655" s="782" t="s">
        <v>496</v>
      </c>
      <c r="K1655" s="782" t="s">
        <v>2363</v>
      </c>
      <c r="L1655" s="765" t="s">
        <v>103</v>
      </c>
      <c r="M1655" s="798" t="s">
        <v>104</v>
      </c>
      <c r="N1655" s="765" t="s">
        <v>120</v>
      </c>
      <c r="O1655" s="798" t="s">
        <v>83</v>
      </c>
      <c r="P1655" s="766" t="s">
        <v>106</v>
      </c>
      <c r="Q1655" s="782" t="s">
        <v>107</v>
      </c>
      <c r="R1655" s="766" t="s">
        <v>2149</v>
      </c>
      <c r="S1655" s="765" t="s">
        <v>109</v>
      </c>
      <c r="T1655" s="874" t="s">
        <v>106</v>
      </c>
      <c r="U1655" s="779" t="s">
        <v>121</v>
      </c>
      <c r="V1655" s="779" t="s">
        <v>111</v>
      </c>
      <c r="W1655" s="896">
        <v>60</v>
      </c>
      <c r="X1655" s="779" t="s">
        <v>112</v>
      </c>
      <c r="Y1655" s="874"/>
      <c r="Z1655" s="874"/>
      <c r="AA1655" s="874"/>
      <c r="AB1655" s="470">
        <v>30</v>
      </c>
      <c r="AC1655" s="470">
        <v>60</v>
      </c>
      <c r="AD1655" s="470">
        <v>10</v>
      </c>
      <c r="AE1655" s="876" t="s">
        <v>128</v>
      </c>
      <c r="AF1655" s="779" t="s">
        <v>114</v>
      </c>
      <c r="AG1655" s="751">
        <v>75</v>
      </c>
      <c r="AH1655" s="751">
        <v>246.4</v>
      </c>
      <c r="AI1655" s="739">
        <v>18480</v>
      </c>
      <c r="AJ1655" s="739">
        <f t="shared" si="86"/>
        <v>20697.600000000002</v>
      </c>
      <c r="AK1655" s="740"/>
      <c r="AL1655" s="741"/>
      <c r="AM1655" s="741"/>
      <c r="AN1655" s="860" t="s">
        <v>115</v>
      </c>
      <c r="AO1655" s="779"/>
      <c r="AP1655" s="779"/>
      <c r="AQ1655" s="779"/>
      <c r="AR1655" s="779"/>
      <c r="AS1655" s="779" t="s">
        <v>5786</v>
      </c>
      <c r="AT1655" s="779"/>
      <c r="AU1655" s="779"/>
      <c r="AV1655" s="779"/>
      <c r="AW1655" s="779"/>
      <c r="AX1655" s="779"/>
      <c r="AY1655" s="779"/>
      <c r="AZ1655" s="860" t="s">
        <v>104</v>
      </c>
      <c r="BA1655" s="860" t="s">
        <v>104</v>
      </c>
      <c r="BE1655" s="983">
        <v>1505</v>
      </c>
    </row>
    <row r="1656" spans="1:57" ht="12.95" customHeight="1">
      <c r="A1656" s="860" t="s">
        <v>8484</v>
      </c>
      <c r="B1656" s="524"/>
      <c r="C1656" s="524"/>
      <c r="D1656" s="873">
        <v>220034718</v>
      </c>
      <c r="E1656" s="883" t="s">
        <v>5787</v>
      </c>
      <c r="F1656" s="883"/>
      <c r="G1656" s="524"/>
      <c r="H1656" s="524"/>
      <c r="I1656" s="782" t="s">
        <v>2362</v>
      </c>
      <c r="J1656" s="782" t="s">
        <v>496</v>
      </c>
      <c r="K1656" s="782" t="s">
        <v>2363</v>
      </c>
      <c r="L1656" s="765" t="s">
        <v>103</v>
      </c>
      <c r="M1656" s="798" t="s">
        <v>104</v>
      </c>
      <c r="N1656" s="765" t="s">
        <v>120</v>
      </c>
      <c r="O1656" s="798" t="s">
        <v>83</v>
      </c>
      <c r="P1656" s="766" t="s">
        <v>106</v>
      </c>
      <c r="Q1656" s="782" t="s">
        <v>107</v>
      </c>
      <c r="R1656" s="766" t="s">
        <v>2149</v>
      </c>
      <c r="S1656" s="765" t="s">
        <v>109</v>
      </c>
      <c r="T1656" s="874" t="s">
        <v>106</v>
      </c>
      <c r="U1656" s="779" t="s">
        <v>121</v>
      </c>
      <c r="V1656" s="779" t="s">
        <v>111</v>
      </c>
      <c r="W1656" s="896">
        <v>60</v>
      </c>
      <c r="X1656" s="779" t="s">
        <v>112</v>
      </c>
      <c r="Y1656" s="874"/>
      <c r="Z1656" s="874"/>
      <c r="AA1656" s="874"/>
      <c r="AB1656" s="470">
        <v>30</v>
      </c>
      <c r="AC1656" s="470">
        <v>60</v>
      </c>
      <c r="AD1656" s="470">
        <v>10</v>
      </c>
      <c r="AE1656" s="876" t="s">
        <v>128</v>
      </c>
      <c r="AF1656" s="779" t="s">
        <v>114</v>
      </c>
      <c r="AG1656" s="751">
        <v>90</v>
      </c>
      <c r="AH1656" s="751">
        <v>254.1</v>
      </c>
      <c r="AI1656" s="739">
        <v>22869</v>
      </c>
      <c r="AJ1656" s="739">
        <f t="shared" si="86"/>
        <v>25613.280000000002</v>
      </c>
      <c r="AK1656" s="740"/>
      <c r="AL1656" s="741"/>
      <c r="AM1656" s="741"/>
      <c r="AN1656" s="860" t="s">
        <v>115</v>
      </c>
      <c r="AO1656" s="779"/>
      <c r="AP1656" s="779"/>
      <c r="AQ1656" s="779"/>
      <c r="AR1656" s="779"/>
      <c r="AS1656" s="779" t="s">
        <v>5788</v>
      </c>
      <c r="AT1656" s="779"/>
      <c r="AU1656" s="779"/>
      <c r="AV1656" s="779"/>
      <c r="AW1656" s="779"/>
      <c r="AX1656" s="779"/>
      <c r="AY1656" s="779"/>
      <c r="AZ1656" s="860" t="s">
        <v>104</v>
      </c>
      <c r="BA1656" s="894" t="s">
        <v>104</v>
      </c>
      <c r="BE1656" s="983">
        <v>1506</v>
      </c>
    </row>
    <row r="1657" spans="1:57" ht="12.95" customHeight="1">
      <c r="A1657" s="860" t="s">
        <v>8484</v>
      </c>
      <c r="B1657" s="524"/>
      <c r="C1657" s="524"/>
      <c r="D1657" s="873">
        <v>220034724</v>
      </c>
      <c r="E1657" s="883" t="s">
        <v>5789</v>
      </c>
      <c r="F1657" s="883"/>
      <c r="G1657" s="524"/>
      <c r="H1657" s="524"/>
      <c r="I1657" s="1179" t="s">
        <v>2362</v>
      </c>
      <c r="J1657" s="1181" t="s">
        <v>496</v>
      </c>
      <c r="K1657" s="1181" t="s">
        <v>2363</v>
      </c>
      <c r="L1657" s="765" t="s">
        <v>103</v>
      </c>
      <c r="M1657" s="1020" t="s">
        <v>104</v>
      </c>
      <c r="N1657" s="765" t="s">
        <v>120</v>
      </c>
      <c r="O1657" s="1020" t="s">
        <v>83</v>
      </c>
      <c r="P1657" s="766" t="s">
        <v>106</v>
      </c>
      <c r="Q1657" s="782" t="s">
        <v>107</v>
      </c>
      <c r="R1657" s="766" t="s">
        <v>2149</v>
      </c>
      <c r="S1657" s="765" t="s">
        <v>109</v>
      </c>
      <c r="T1657" s="874" t="s">
        <v>106</v>
      </c>
      <c r="U1657" s="779" t="s">
        <v>121</v>
      </c>
      <c r="V1657" s="779" t="s">
        <v>111</v>
      </c>
      <c r="W1657" s="896">
        <v>60</v>
      </c>
      <c r="X1657" s="779" t="s">
        <v>112</v>
      </c>
      <c r="Y1657" s="1187"/>
      <c r="Z1657" s="874"/>
      <c r="AA1657" s="874"/>
      <c r="AB1657" s="470">
        <v>30</v>
      </c>
      <c r="AC1657" s="470">
        <v>60</v>
      </c>
      <c r="AD1657" s="470">
        <v>10</v>
      </c>
      <c r="AE1657" s="876" t="s">
        <v>128</v>
      </c>
      <c r="AF1657" s="840" t="s">
        <v>114</v>
      </c>
      <c r="AG1657" s="751">
        <v>30</v>
      </c>
      <c r="AH1657" s="751">
        <v>254.1</v>
      </c>
      <c r="AI1657" s="739">
        <v>7623</v>
      </c>
      <c r="AJ1657" s="739">
        <f t="shared" si="86"/>
        <v>8537.76</v>
      </c>
      <c r="AK1657" s="740"/>
      <c r="AL1657" s="741"/>
      <c r="AM1657" s="741"/>
      <c r="AN1657" s="860" t="s">
        <v>115</v>
      </c>
      <c r="AO1657" s="1220"/>
      <c r="AP1657" s="1220"/>
      <c r="AQ1657" s="779"/>
      <c r="AR1657" s="779"/>
      <c r="AS1657" s="779" t="s">
        <v>5790</v>
      </c>
      <c r="AT1657" s="779"/>
      <c r="AU1657" s="779"/>
      <c r="AV1657" s="779"/>
      <c r="AW1657" s="779"/>
      <c r="AX1657" s="779"/>
      <c r="AY1657" s="779"/>
      <c r="AZ1657" s="860" t="s">
        <v>104</v>
      </c>
      <c r="BA1657" s="894" t="s">
        <v>104</v>
      </c>
      <c r="BE1657" s="983">
        <v>1507</v>
      </c>
    </row>
    <row r="1658" spans="1:57" ht="12.95" customHeight="1">
      <c r="A1658" s="860" t="s">
        <v>8484</v>
      </c>
      <c r="B1658" s="524"/>
      <c r="C1658" s="524"/>
      <c r="D1658" s="873">
        <v>220034725</v>
      </c>
      <c r="E1658" s="883" t="s">
        <v>5791</v>
      </c>
      <c r="F1658" s="883"/>
      <c r="G1658" s="524"/>
      <c r="H1658" s="524"/>
      <c r="I1658" s="782" t="s">
        <v>2362</v>
      </c>
      <c r="J1658" s="900" t="s">
        <v>496</v>
      </c>
      <c r="K1658" s="782" t="s">
        <v>2363</v>
      </c>
      <c r="L1658" s="765" t="s">
        <v>103</v>
      </c>
      <c r="M1658" s="798" t="s">
        <v>104</v>
      </c>
      <c r="N1658" s="765" t="s">
        <v>120</v>
      </c>
      <c r="O1658" s="798" t="s">
        <v>83</v>
      </c>
      <c r="P1658" s="766" t="s">
        <v>106</v>
      </c>
      <c r="Q1658" s="782" t="s">
        <v>107</v>
      </c>
      <c r="R1658" s="766" t="s">
        <v>2149</v>
      </c>
      <c r="S1658" s="765" t="s">
        <v>109</v>
      </c>
      <c r="T1658" s="874" t="s">
        <v>106</v>
      </c>
      <c r="U1658" s="779" t="s">
        <v>121</v>
      </c>
      <c r="V1658" s="779" t="s">
        <v>111</v>
      </c>
      <c r="W1658" s="896">
        <v>60</v>
      </c>
      <c r="X1658" s="779" t="s">
        <v>112</v>
      </c>
      <c r="Y1658" s="874"/>
      <c r="Z1658" s="874"/>
      <c r="AA1658" s="874"/>
      <c r="AB1658" s="470">
        <v>30</v>
      </c>
      <c r="AC1658" s="470">
        <v>60</v>
      </c>
      <c r="AD1658" s="470">
        <v>10</v>
      </c>
      <c r="AE1658" s="876" t="s">
        <v>128</v>
      </c>
      <c r="AF1658" s="779" t="s">
        <v>114</v>
      </c>
      <c r="AG1658" s="751">
        <v>31</v>
      </c>
      <c r="AH1658" s="751">
        <v>254.1</v>
      </c>
      <c r="AI1658" s="739">
        <v>7877.0999999999995</v>
      </c>
      <c r="AJ1658" s="739">
        <f t="shared" si="86"/>
        <v>8822.3520000000008</v>
      </c>
      <c r="AK1658" s="740"/>
      <c r="AL1658" s="741"/>
      <c r="AM1658" s="741"/>
      <c r="AN1658" s="860" t="s">
        <v>115</v>
      </c>
      <c r="AO1658" s="779"/>
      <c r="AP1658" s="779"/>
      <c r="AQ1658" s="779"/>
      <c r="AR1658" s="779"/>
      <c r="AS1658" s="779" t="s">
        <v>5792</v>
      </c>
      <c r="AT1658" s="779"/>
      <c r="AU1658" s="779"/>
      <c r="AV1658" s="779"/>
      <c r="AW1658" s="779"/>
      <c r="AX1658" s="779"/>
      <c r="AY1658" s="779"/>
      <c r="AZ1658" s="860" t="s">
        <v>104</v>
      </c>
      <c r="BA1658" s="860" t="s">
        <v>104</v>
      </c>
      <c r="BE1658" s="983">
        <v>1508</v>
      </c>
    </row>
    <row r="1659" spans="1:57" ht="12.95" customHeight="1">
      <c r="A1659" s="860" t="s">
        <v>8484</v>
      </c>
      <c r="B1659" s="524"/>
      <c r="C1659" s="524"/>
      <c r="D1659" s="873">
        <v>220034747</v>
      </c>
      <c r="E1659" s="883" t="s">
        <v>5793</v>
      </c>
      <c r="F1659" s="883"/>
      <c r="G1659" s="524"/>
      <c r="H1659" s="524"/>
      <c r="I1659" s="782" t="s">
        <v>2362</v>
      </c>
      <c r="J1659" s="782" t="s">
        <v>496</v>
      </c>
      <c r="K1659" s="782" t="s">
        <v>2363</v>
      </c>
      <c r="L1659" s="765" t="s">
        <v>103</v>
      </c>
      <c r="M1659" s="798" t="s">
        <v>104</v>
      </c>
      <c r="N1659" s="765" t="s">
        <v>120</v>
      </c>
      <c r="O1659" s="798" t="s">
        <v>83</v>
      </c>
      <c r="P1659" s="766" t="s">
        <v>106</v>
      </c>
      <c r="Q1659" s="782" t="s">
        <v>107</v>
      </c>
      <c r="R1659" s="766" t="s">
        <v>2149</v>
      </c>
      <c r="S1659" s="765" t="s">
        <v>109</v>
      </c>
      <c r="T1659" s="874" t="s">
        <v>106</v>
      </c>
      <c r="U1659" s="779" t="s">
        <v>121</v>
      </c>
      <c r="V1659" s="779" t="s">
        <v>111</v>
      </c>
      <c r="W1659" s="896">
        <v>60</v>
      </c>
      <c r="X1659" s="779" t="s">
        <v>112</v>
      </c>
      <c r="Y1659" s="874"/>
      <c r="Z1659" s="874"/>
      <c r="AA1659" s="874"/>
      <c r="AB1659" s="470">
        <v>30</v>
      </c>
      <c r="AC1659" s="470">
        <v>60</v>
      </c>
      <c r="AD1659" s="470">
        <v>10</v>
      </c>
      <c r="AE1659" s="876" t="s">
        <v>128</v>
      </c>
      <c r="AF1659" s="779" t="s">
        <v>114</v>
      </c>
      <c r="AG1659" s="751">
        <v>36</v>
      </c>
      <c r="AH1659" s="751">
        <v>254.1</v>
      </c>
      <c r="AI1659" s="739">
        <v>9147.6</v>
      </c>
      <c r="AJ1659" s="739">
        <f t="shared" si="86"/>
        <v>10245.312000000002</v>
      </c>
      <c r="AK1659" s="740"/>
      <c r="AL1659" s="741"/>
      <c r="AM1659" s="741"/>
      <c r="AN1659" s="860" t="s">
        <v>115</v>
      </c>
      <c r="AO1659" s="779"/>
      <c r="AP1659" s="779"/>
      <c r="AQ1659" s="779"/>
      <c r="AR1659" s="779"/>
      <c r="AS1659" s="779" t="s">
        <v>5794</v>
      </c>
      <c r="AT1659" s="779"/>
      <c r="AU1659" s="779"/>
      <c r="AV1659" s="779"/>
      <c r="AW1659" s="779"/>
      <c r="AX1659" s="779"/>
      <c r="AY1659" s="779"/>
      <c r="AZ1659" s="860" t="s">
        <v>104</v>
      </c>
      <c r="BA1659" s="860" t="s">
        <v>104</v>
      </c>
      <c r="BE1659" s="983">
        <v>1509</v>
      </c>
    </row>
    <row r="1660" spans="1:57" ht="12.95" customHeight="1">
      <c r="A1660" s="398" t="s">
        <v>3114</v>
      </c>
      <c r="B1660" s="524"/>
      <c r="C1660" s="524"/>
      <c r="D1660" s="98">
        <v>210028424</v>
      </c>
      <c r="E1660" s="883" t="s">
        <v>5795</v>
      </c>
      <c r="F1660" s="883"/>
      <c r="G1660" s="524"/>
      <c r="H1660" s="524"/>
      <c r="I1660" s="36" t="s">
        <v>5796</v>
      </c>
      <c r="J1660" s="36" t="s">
        <v>5797</v>
      </c>
      <c r="K1660" s="36" t="s">
        <v>5798</v>
      </c>
      <c r="L1660" s="64" t="s">
        <v>601</v>
      </c>
      <c r="M1660" s="97" t="s">
        <v>5072</v>
      </c>
      <c r="N1660" s="131" t="s">
        <v>120</v>
      </c>
      <c r="O1660" s="64" t="s">
        <v>83</v>
      </c>
      <c r="P1660" s="36">
        <v>230000000</v>
      </c>
      <c r="Q1660" s="395" t="s">
        <v>107</v>
      </c>
      <c r="R1660" s="398" t="s">
        <v>2149</v>
      </c>
      <c r="S1660" s="64" t="s">
        <v>109</v>
      </c>
      <c r="T1660" s="36" t="s">
        <v>106</v>
      </c>
      <c r="U1660" s="36" t="s">
        <v>121</v>
      </c>
      <c r="V1660" s="395" t="s">
        <v>111</v>
      </c>
      <c r="W1660" s="36" t="s">
        <v>3241</v>
      </c>
      <c r="X1660" s="395" t="s">
        <v>112</v>
      </c>
      <c r="Y1660" s="395"/>
      <c r="Z1660" s="395"/>
      <c r="AA1660" s="744"/>
      <c r="AB1660" s="470">
        <v>30</v>
      </c>
      <c r="AC1660" s="470">
        <v>60</v>
      </c>
      <c r="AD1660" s="470">
        <v>10</v>
      </c>
      <c r="AE1660" s="737" t="s">
        <v>128</v>
      </c>
      <c r="AF1660" s="738" t="s">
        <v>114</v>
      </c>
      <c r="AG1660" s="745">
        <v>7</v>
      </c>
      <c r="AH1660" s="745">
        <v>302237.09999999998</v>
      </c>
      <c r="AI1660" s="905">
        <v>0</v>
      </c>
      <c r="AJ1660" s="905">
        <v>0</v>
      </c>
      <c r="AK1660" s="740"/>
      <c r="AL1660" s="741"/>
      <c r="AM1660" s="741"/>
      <c r="AN1660" s="746" t="s">
        <v>115</v>
      </c>
      <c r="AO1660" s="36"/>
      <c r="AP1660" s="746"/>
      <c r="AQ1660" s="36"/>
      <c r="AR1660" s="36"/>
      <c r="AS1660" s="746" t="s">
        <v>5799</v>
      </c>
      <c r="AT1660" s="36"/>
      <c r="AU1660" s="36"/>
      <c r="AV1660" s="36"/>
      <c r="AW1660" s="36"/>
      <c r="AX1660" s="36"/>
      <c r="AY1660" s="36"/>
      <c r="AZ1660" s="395"/>
      <c r="BA1660" s="395"/>
      <c r="BE1660" s="983">
        <v>1510</v>
      </c>
    </row>
    <row r="1661" spans="1:57" s="201" customFormat="1" ht="13.15" customHeight="1">
      <c r="A1661" s="621" t="s">
        <v>3114</v>
      </c>
      <c r="B1661" s="529"/>
      <c r="C1661" s="529"/>
      <c r="D1661" s="965">
        <v>210028424</v>
      </c>
      <c r="E1661" s="1255" t="s">
        <v>9025</v>
      </c>
      <c r="F1661" s="1255" t="s">
        <v>5795</v>
      </c>
      <c r="G1661" s="529"/>
      <c r="H1661" s="529"/>
      <c r="I1661" s="530" t="s">
        <v>5796</v>
      </c>
      <c r="J1661" s="530" t="s">
        <v>5797</v>
      </c>
      <c r="K1661" s="530" t="s">
        <v>5798</v>
      </c>
      <c r="L1661" s="1262" t="s">
        <v>601</v>
      </c>
      <c r="M1661" s="321" t="s">
        <v>8863</v>
      </c>
      <c r="N1661" s="530" t="s">
        <v>120</v>
      </c>
      <c r="O1661" s="1263" t="s">
        <v>83</v>
      </c>
      <c r="P1661" s="321">
        <v>230000000</v>
      </c>
      <c r="Q1661" s="530" t="s">
        <v>107</v>
      </c>
      <c r="R1661" s="321" t="s">
        <v>1155</v>
      </c>
      <c r="S1661" s="530" t="s">
        <v>109</v>
      </c>
      <c r="T1661" s="321" t="s">
        <v>106</v>
      </c>
      <c r="U1661" s="530" t="s">
        <v>121</v>
      </c>
      <c r="V1661" s="530" t="s">
        <v>111</v>
      </c>
      <c r="W1661" s="321" t="s">
        <v>284</v>
      </c>
      <c r="X1661" s="530" t="s">
        <v>112</v>
      </c>
      <c r="Y1661" s="321"/>
      <c r="Z1661" s="321"/>
      <c r="AA1661" s="321"/>
      <c r="AB1661" s="321">
        <v>30</v>
      </c>
      <c r="AC1661" s="530">
        <v>60</v>
      </c>
      <c r="AD1661" s="530">
        <v>10</v>
      </c>
      <c r="AE1661" s="618" t="s">
        <v>128</v>
      </c>
      <c r="AF1661" s="530" t="s">
        <v>114</v>
      </c>
      <c r="AG1661" s="618">
        <v>7</v>
      </c>
      <c r="AH1661" s="960">
        <v>302237.09999999998</v>
      </c>
      <c r="AI1661" s="620">
        <v>2115659.6999999997</v>
      </c>
      <c r="AJ1661" s="620">
        <v>2369538.8640000001</v>
      </c>
      <c r="AK1661" s="619"/>
      <c r="AL1661" s="620"/>
      <c r="AM1661" s="620"/>
      <c r="AN1661" s="621" t="s">
        <v>115</v>
      </c>
      <c r="AO1661" s="530"/>
      <c r="AP1661" s="530"/>
      <c r="AQ1661" s="530"/>
      <c r="AR1661" s="530"/>
      <c r="AS1661" s="530" t="s">
        <v>5799</v>
      </c>
      <c r="AT1661" s="530"/>
      <c r="AU1661" s="530"/>
      <c r="AV1661" s="530"/>
      <c r="AW1661" s="530"/>
      <c r="AX1661" s="530"/>
      <c r="AY1661" s="530"/>
      <c r="AZ1661" s="621"/>
      <c r="BA1661" s="621"/>
      <c r="BB1661" s="92"/>
      <c r="BC1661" s="1"/>
      <c r="BD1661" s="1" t="e">
        <f>VLOOKUP($F$2877:$F$3305,$E$17:$BE$2871,53,0)</f>
        <v>#VALUE!</v>
      </c>
      <c r="BE1661" s="979" t="e">
        <f>BD1661+0.5</f>
        <v>#VALUE!</v>
      </c>
    </row>
    <row r="1662" spans="1:57" ht="12.95" customHeight="1">
      <c r="A1662" s="398" t="s">
        <v>3114</v>
      </c>
      <c r="B1662" s="524"/>
      <c r="C1662" s="524"/>
      <c r="D1662" s="98">
        <v>120008727</v>
      </c>
      <c r="E1662" s="883" t="s">
        <v>5800</v>
      </c>
      <c r="F1662" s="883"/>
      <c r="G1662" s="524"/>
      <c r="H1662" s="524"/>
      <c r="I1662" s="36" t="s">
        <v>5801</v>
      </c>
      <c r="J1662" s="36" t="s">
        <v>5802</v>
      </c>
      <c r="K1662" s="36" t="s">
        <v>5803</v>
      </c>
      <c r="L1662" s="64" t="s">
        <v>103</v>
      </c>
      <c r="M1662" s="217"/>
      <c r="N1662" s="131"/>
      <c r="O1662" s="64" t="s">
        <v>105</v>
      </c>
      <c r="P1662" s="36">
        <v>230000000</v>
      </c>
      <c r="Q1662" s="395" t="s">
        <v>107</v>
      </c>
      <c r="R1662" s="398" t="s">
        <v>2149</v>
      </c>
      <c r="S1662" s="64" t="s">
        <v>109</v>
      </c>
      <c r="T1662" s="36" t="s">
        <v>106</v>
      </c>
      <c r="U1662" s="36" t="s">
        <v>121</v>
      </c>
      <c r="V1662" s="395" t="s">
        <v>111</v>
      </c>
      <c r="W1662" s="36" t="s">
        <v>3102</v>
      </c>
      <c r="X1662" s="395" t="s">
        <v>112</v>
      </c>
      <c r="Y1662" s="395"/>
      <c r="Z1662" s="395"/>
      <c r="AA1662" s="744"/>
      <c r="AB1662" s="506">
        <v>0</v>
      </c>
      <c r="AC1662" s="401">
        <v>90</v>
      </c>
      <c r="AD1662" s="401">
        <v>10</v>
      </c>
      <c r="AE1662" s="737" t="s">
        <v>122</v>
      </c>
      <c r="AF1662" s="738" t="s">
        <v>114</v>
      </c>
      <c r="AG1662" s="745">
        <v>1</v>
      </c>
      <c r="AH1662" s="745">
        <v>2920540</v>
      </c>
      <c r="AI1662" s="905">
        <v>0</v>
      </c>
      <c r="AJ1662" s="905">
        <v>0</v>
      </c>
      <c r="AK1662" s="740"/>
      <c r="AL1662" s="741"/>
      <c r="AM1662" s="741"/>
      <c r="AN1662" s="746" t="s">
        <v>115</v>
      </c>
      <c r="AO1662" s="36"/>
      <c r="AP1662" s="746"/>
      <c r="AQ1662" s="36"/>
      <c r="AR1662" s="36"/>
      <c r="AS1662" s="746" t="s">
        <v>5804</v>
      </c>
      <c r="AT1662" s="36"/>
      <c r="AU1662" s="36"/>
      <c r="AV1662" s="36"/>
      <c r="AW1662" s="36"/>
      <c r="AX1662" s="36"/>
      <c r="AY1662" s="36"/>
      <c r="AZ1662" s="395"/>
      <c r="BA1662" s="395"/>
      <c r="BE1662" s="983">
        <v>1511</v>
      </c>
    </row>
    <row r="1663" spans="1:57" ht="12.95" customHeight="1">
      <c r="A1663" s="621" t="s">
        <v>3114</v>
      </c>
      <c r="B1663" s="529"/>
      <c r="C1663" s="529"/>
      <c r="D1663" s="965">
        <v>120008727</v>
      </c>
      <c r="E1663" s="1255" t="s">
        <v>9027</v>
      </c>
      <c r="F1663" s="1255" t="s">
        <v>5800</v>
      </c>
      <c r="G1663" s="529"/>
      <c r="H1663" s="529"/>
      <c r="I1663" s="530" t="s">
        <v>5801</v>
      </c>
      <c r="J1663" s="530" t="s">
        <v>5802</v>
      </c>
      <c r="K1663" s="530" t="s">
        <v>5803</v>
      </c>
      <c r="L1663" s="1262" t="s">
        <v>103</v>
      </c>
      <c r="M1663" s="321"/>
      <c r="N1663" s="530"/>
      <c r="O1663" s="1263" t="s">
        <v>105</v>
      </c>
      <c r="P1663" s="321">
        <v>230000000</v>
      </c>
      <c r="Q1663" s="530" t="s">
        <v>107</v>
      </c>
      <c r="R1663" s="321" t="s">
        <v>1155</v>
      </c>
      <c r="S1663" s="530" t="s">
        <v>109</v>
      </c>
      <c r="T1663" s="321" t="s">
        <v>106</v>
      </c>
      <c r="U1663" s="530" t="s">
        <v>121</v>
      </c>
      <c r="V1663" s="530" t="s">
        <v>111</v>
      </c>
      <c r="W1663" s="321" t="s">
        <v>3102</v>
      </c>
      <c r="X1663" s="530" t="s">
        <v>112</v>
      </c>
      <c r="Y1663" s="321"/>
      <c r="Z1663" s="321"/>
      <c r="AA1663" s="321"/>
      <c r="AB1663" s="321">
        <v>0</v>
      </c>
      <c r="AC1663" s="530">
        <v>90</v>
      </c>
      <c r="AD1663" s="530">
        <v>10</v>
      </c>
      <c r="AE1663" s="618" t="s">
        <v>122</v>
      </c>
      <c r="AF1663" s="530" t="s">
        <v>114</v>
      </c>
      <c r="AG1663" s="618">
        <v>1</v>
      </c>
      <c r="AH1663" s="960">
        <v>2920540</v>
      </c>
      <c r="AI1663" s="620">
        <v>2920540</v>
      </c>
      <c r="AJ1663" s="620">
        <v>3271004.8000000003</v>
      </c>
      <c r="AK1663" s="619"/>
      <c r="AL1663" s="620"/>
      <c r="AM1663" s="620"/>
      <c r="AN1663" s="621" t="s">
        <v>115</v>
      </c>
      <c r="AO1663" s="530"/>
      <c r="AP1663" s="530"/>
      <c r="AQ1663" s="530"/>
      <c r="AR1663" s="530"/>
      <c r="AS1663" s="530" t="s">
        <v>5804</v>
      </c>
      <c r="AT1663" s="530"/>
      <c r="AU1663" s="530"/>
      <c r="AV1663" s="530"/>
      <c r="AW1663" s="530"/>
      <c r="AX1663" s="530"/>
      <c r="AY1663" s="530"/>
      <c r="AZ1663" s="621"/>
      <c r="BA1663" s="621"/>
      <c r="BD1663" s="1" t="e">
        <f>VLOOKUP($F$2877:$F$3305,$E$17:$BE$2871,53,0)</f>
        <v>#VALUE!</v>
      </c>
      <c r="BE1663" s="979" t="e">
        <f>BD1663+0.5</f>
        <v>#VALUE!</v>
      </c>
    </row>
    <row r="1664" spans="1:57" ht="12.95" customHeight="1">
      <c r="A1664" s="534" t="s">
        <v>8484</v>
      </c>
      <c r="B1664" s="524"/>
      <c r="C1664" s="524"/>
      <c r="D1664" s="995">
        <v>220035760</v>
      </c>
      <c r="E1664" s="883" t="s">
        <v>5805</v>
      </c>
      <c r="F1664" s="883"/>
      <c r="G1664" s="524"/>
      <c r="H1664" s="524"/>
      <c r="I1664" s="606" t="s">
        <v>5806</v>
      </c>
      <c r="J1664" s="606" t="s">
        <v>5802</v>
      </c>
      <c r="K1664" s="606" t="s">
        <v>5807</v>
      </c>
      <c r="L1664" s="606" t="s">
        <v>103</v>
      </c>
      <c r="M1664" s="398" t="s">
        <v>104</v>
      </c>
      <c r="N1664" s="606" t="s">
        <v>120</v>
      </c>
      <c r="O1664" s="398" t="s">
        <v>83</v>
      </c>
      <c r="P1664" s="398" t="s">
        <v>106</v>
      </c>
      <c r="Q1664" s="606" t="s">
        <v>107</v>
      </c>
      <c r="R1664" s="398" t="s">
        <v>2149</v>
      </c>
      <c r="S1664" s="606" t="s">
        <v>109</v>
      </c>
      <c r="T1664" s="398" t="s">
        <v>106</v>
      </c>
      <c r="U1664" s="606" t="s">
        <v>121</v>
      </c>
      <c r="V1664" s="606" t="s">
        <v>111</v>
      </c>
      <c r="W1664" s="398">
        <v>60</v>
      </c>
      <c r="X1664" s="606" t="s">
        <v>112</v>
      </c>
      <c r="Y1664" s="398"/>
      <c r="Z1664" s="398"/>
      <c r="AA1664" s="398"/>
      <c r="AB1664" s="606">
        <v>30</v>
      </c>
      <c r="AC1664" s="606">
        <v>60</v>
      </c>
      <c r="AD1664" s="606">
        <v>10</v>
      </c>
      <c r="AE1664" s="737" t="s">
        <v>122</v>
      </c>
      <c r="AF1664" s="606" t="s">
        <v>114</v>
      </c>
      <c r="AG1664" s="515">
        <v>2</v>
      </c>
      <c r="AH1664" s="515">
        <v>1122482</v>
      </c>
      <c r="AI1664" s="905">
        <v>0</v>
      </c>
      <c r="AJ1664" s="905">
        <v>0</v>
      </c>
      <c r="AK1664" s="740"/>
      <c r="AL1664" s="741"/>
      <c r="AM1664" s="741"/>
      <c r="AN1664" s="395" t="s">
        <v>115</v>
      </c>
      <c r="AO1664" s="606"/>
      <c r="AP1664" s="606"/>
      <c r="AQ1664" s="606"/>
      <c r="AR1664" s="606"/>
      <c r="AS1664" s="606" t="s">
        <v>5808</v>
      </c>
      <c r="AT1664" s="606"/>
      <c r="AU1664" s="606"/>
      <c r="AV1664" s="606"/>
      <c r="AW1664" s="606"/>
      <c r="AX1664" s="606"/>
      <c r="AY1664" s="606"/>
      <c r="AZ1664" s="395" t="s">
        <v>104</v>
      </c>
      <c r="BA1664" s="395" t="s">
        <v>104</v>
      </c>
      <c r="BE1664" s="983">
        <v>1512</v>
      </c>
    </row>
    <row r="1665" spans="1:57" ht="12.95" customHeight="1">
      <c r="A1665" s="621" t="s">
        <v>8484</v>
      </c>
      <c r="B1665" s="529"/>
      <c r="C1665" s="529"/>
      <c r="D1665" s="965">
        <v>220035760</v>
      </c>
      <c r="E1665" s="1255" t="s">
        <v>9028</v>
      </c>
      <c r="F1665" s="1255" t="s">
        <v>5805</v>
      </c>
      <c r="G1665" s="529"/>
      <c r="H1665" s="529"/>
      <c r="I1665" s="530" t="s">
        <v>5806</v>
      </c>
      <c r="J1665" s="530" t="s">
        <v>5802</v>
      </c>
      <c r="K1665" s="530" t="s">
        <v>5807</v>
      </c>
      <c r="L1665" s="530" t="s">
        <v>103</v>
      </c>
      <c r="M1665" s="321" t="s">
        <v>104</v>
      </c>
      <c r="N1665" s="530" t="s">
        <v>120</v>
      </c>
      <c r="O1665" s="321" t="s">
        <v>83</v>
      </c>
      <c r="P1665" s="321" t="s">
        <v>106</v>
      </c>
      <c r="Q1665" s="530" t="s">
        <v>107</v>
      </c>
      <c r="R1665" s="1257" t="s">
        <v>1155</v>
      </c>
      <c r="S1665" s="962" t="s">
        <v>109</v>
      </c>
      <c r="T1665" s="321" t="s">
        <v>106</v>
      </c>
      <c r="U1665" s="530" t="s">
        <v>121</v>
      </c>
      <c r="V1665" s="530" t="s">
        <v>111</v>
      </c>
      <c r="W1665" s="321">
        <v>60</v>
      </c>
      <c r="X1665" s="530" t="s">
        <v>112</v>
      </c>
      <c r="Y1665" s="321"/>
      <c r="Z1665" s="321"/>
      <c r="AA1665" s="321"/>
      <c r="AB1665" s="530">
        <v>30</v>
      </c>
      <c r="AC1665" s="530">
        <v>60</v>
      </c>
      <c r="AD1665" s="530">
        <v>10</v>
      </c>
      <c r="AE1665" s="618" t="s">
        <v>122</v>
      </c>
      <c r="AF1665" s="530" t="s">
        <v>114</v>
      </c>
      <c r="AG1665" s="960">
        <v>2</v>
      </c>
      <c r="AH1665" s="960">
        <v>1122482</v>
      </c>
      <c r="AI1665" s="1261">
        <v>2244964</v>
      </c>
      <c r="AJ1665" s="1261">
        <v>2514359.6800000002</v>
      </c>
      <c r="AK1665" s="619"/>
      <c r="AL1665" s="620"/>
      <c r="AM1665" s="620"/>
      <c r="AN1665" s="621" t="s">
        <v>115</v>
      </c>
      <c r="AO1665" s="530"/>
      <c r="AP1665" s="530"/>
      <c r="AQ1665" s="530"/>
      <c r="AR1665" s="530"/>
      <c r="AS1665" s="530" t="s">
        <v>5808</v>
      </c>
      <c r="AT1665" s="530"/>
      <c r="AU1665" s="530"/>
      <c r="AV1665" s="530"/>
      <c r="AW1665" s="530"/>
      <c r="AX1665" s="530"/>
      <c r="AY1665" s="530"/>
      <c r="AZ1665" s="530" t="s">
        <v>7606</v>
      </c>
      <c r="BA1665" s="1254" t="s">
        <v>104</v>
      </c>
      <c r="BD1665" s="1" t="e">
        <f>VLOOKUP($F$2877:$F$3305,$E$17:$BE$2871,53,0)</f>
        <v>#VALUE!</v>
      </c>
      <c r="BE1665" s="979" t="e">
        <f>BD1665+0.5</f>
        <v>#VALUE!</v>
      </c>
    </row>
    <row r="1666" spans="1:57" ht="12.95" customHeight="1">
      <c r="A1666" s="395" t="s">
        <v>1186</v>
      </c>
      <c r="B1666" s="524"/>
      <c r="C1666" s="524"/>
      <c r="D1666" s="98">
        <v>220032720</v>
      </c>
      <c r="E1666" s="883" t="s">
        <v>5809</v>
      </c>
      <c r="F1666" s="883"/>
      <c r="G1666" s="524"/>
      <c r="H1666" s="524"/>
      <c r="I1666" s="606" t="s">
        <v>5810</v>
      </c>
      <c r="J1666" s="606" t="s">
        <v>5811</v>
      </c>
      <c r="K1666" s="606" t="s">
        <v>5812</v>
      </c>
      <c r="L1666" s="470" t="s">
        <v>103</v>
      </c>
      <c r="M1666" s="97" t="s">
        <v>4706</v>
      </c>
      <c r="N1666" s="131"/>
      <c r="O1666" s="64" t="s">
        <v>105</v>
      </c>
      <c r="P1666" s="398" t="s">
        <v>106</v>
      </c>
      <c r="Q1666" s="606" t="s">
        <v>107</v>
      </c>
      <c r="R1666" s="398" t="s">
        <v>2149</v>
      </c>
      <c r="S1666" s="470" t="s">
        <v>109</v>
      </c>
      <c r="T1666" s="398" t="s">
        <v>106</v>
      </c>
      <c r="U1666" s="606" t="s">
        <v>121</v>
      </c>
      <c r="V1666" s="606" t="s">
        <v>111</v>
      </c>
      <c r="W1666" s="398">
        <v>60</v>
      </c>
      <c r="X1666" s="606" t="s">
        <v>112</v>
      </c>
      <c r="Y1666" s="398"/>
      <c r="Z1666" s="398"/>
      <c r="AA1666" s="398"/>
      <c r="AB1666" s="506">
        <v>0</v>
      </c>
      <c r="AC1666" s="401">
        <v>90</v>
      </c>
      <c r="AD1666" s="401">
        <v>10</v>
      </c>
      <c r="AE1666" s="737" t="s">
        <v>128</v>
      </c>
      <c r="AF1666" s="738" t="s">
        <v>114</v>
      </c>
      <c r="AG1666" s="610">
        <v>30</v>
      </c>
      <c r="AH1666" s="610">
        <v>163652.13</v>
      </c>
      <c r="AI1666" s="739">
        <v>4909563.9000000004</v>
      </c>
      <c r="AJ1666" s="739">
        <f t="shared" ref="AJ1666:AJ1672" si="87">AI1666*1.12</f>
        <v>5498711.5680000009</v>
      </c>
      <c r="AK1666" s="740"/>
      <c r="AL1666" s="741"/>
      <c r="AM1666" s="741"/>
      <c r="AN1666" s="395" t="s">
        <v>115</v>
      </c>
      <c r="AO1666" s="606"/>
      <c r="AP1666" s="606"/>
      <c r="AQ1666" s="606"/>
      <c r="AR1666" s="606"/>
      <c r="AS1666" s="606" t="s">
        <v>5813</v>
      </c>
      <c r="AT1666" s="606"/>
      <c r="AU1666" s="606"/>
      <c r="AV1666" s="606"/>
      <c r="AW1666" s="606"/>
      <c r="AX1666" s="606"/>
      <c r="AY1666" s="606"/>
      <c r="AZ1666" s="395" t="s">
        <v>4555</v>
      </c>
      <c r="BA1666" s="36"/>
      <c r="BE1666" s="983">
        <v>1513</v>
      </c>
    </row>
    <row r="1667" spans="1:57" ht="12.95" customHeight="1">
      <c r="A1667" s="398" t="s">
        <v>3114</v>
      </c>
      <c r="B1667" s="524"/>
      <c r="C1667" s="524"/>
      <c r="D1667" s="98">
        <v>120004402</v>
      </c>
      <c r="E1667" s="883" t="s">
        <v>5814</v>
      </c>
      <c r="F1667" s="883"/>
      <c r="G1667" s="524"/>
      <c r="H1667" s="524"/>
      <c r="I1667" s="36" t="s">
        <v>5815</v>
      </c>
      <c r="J1667" s="36" t="s">
        <v>5816</v>
      </c>
      <c r="K1667" s="36" t="s">
        <v>5817</v>
      </c>
      <c r="L1667" s="64" t="s">
        <v>149</v>
      </c>
      <c r="M1667" s="217"/>
      <c r="N1667" s="131"/>
      <c r="O1667" s="64" t="s">
        <v>105</v>
      </c>
      <c r="P1667" s="36">
        <v>230000000</v>
      </c>
      <c r="Q1667" s="395" t="s">
        <v>107</v>
      </c>
      <c r="R1667" s="398" t="s">
        <v>2149</v>
      </c>
      <c r="S1667" s="64" t="s">
        <v>109</v>
      </c>
      <c r="T1667" s="36" t="s">
        <v>106</v>
      </c>
      <c r="U1667" s="36" t="s">
        <v>121</v>
      </c>
      <c r="V1667" s="395" t="s">
        <v>111</v>
      </c>
      <c r="W1667" s="36" t="s">
        <v>3117</v>
      </c>
      <c r="X1667" s="395" t="s">
        <v>112</v>
      </c>
      <c r="Y1667" s="395"/>
      <c r="Z1667" s="395"/>
      <c r="AA1667" s="744"/>
      <c r="AB1667" s="506">
        <v>0</v>
      </c>
      <c r="AC1667" s="401">
        <v>90</v>
      </c>
      <c r="AD1667" s="401">
        <v>10</v>
      </c>
      <c r="AE1667" s="737" t="s">
        <v>128</v>
      </c>
      <c r="AF1667" s="738" t="s">
        <v>114</v>
      </c>
      <c r="AG1667" s="745">
        <v>5</v>
      </c>
      <c r="AH1667" s="745">
        <v>1099933.3799999999</v>
      </c>
      <c r="AI1667" s="739">
        <v>5499666.8999999994</v>
      </c>
      <c r="AJ1667" s="739">
        <f t="shared" si="87"/>
        <v>6159626.9280000003</v>
      </c>
      <c r="AK1667" s="740"/>
      <c r="AL1667" s="741"/>
      <c r="AM1667" s="741"/>
      <c r="AN1667" s="746" t="s">
        <v>115</v>
      </c>
      <c r="AO1667" s="36"/>
      <c r="AP1667" s="746"/>
      <c r="AQ1667" s="36"/>
      <c r="AR1667" s="36"/>
      <c r="AS1667" s="746" t="s">
        <v>5818</v>
      </c>
      <c r="AT1667" s="36"/>
      <c r="AU1667" s="36"/>
      <c r="AV1667" s="36"/>
      <c r="AW1667" s="36"/>
      <c r="AX1667" s="36"/>
      <c r="AY1667" s="36"/>
      <c r="AZ1667" s="395"/>
      <c r="BA1667" s="395"/>
      <c r="BE1667" s="983">
        <v>1514</v>
      </c>
    </row>
    <row r="1668" spans="1:57" ht="12.95" customHeight="1">
      <c r="A1668" s="398" t="s">
        <v>317</v>
      </c>
      <c r="B1668" s="524"/>
      <c r="C1668" s="524"/>
      <c r="D1668" s="98">
        <v>270005306</v>
      </c>
      <c r="E1668" s="883" t="s">
        <v>5819</v>
      </c>
      <c r="F1668" s="883"/>
      <c r="G1668" s="524"/>
      <c r="H1668" s="524"/>
      <c r="I1668" s="36" t="s">
        <v>5820</v>
      </c>
      <c r="J1668" s="36" t="s">
        <v>5821</v>
      </c>
      <c r="K1668" s="36" t="s">
        <v>5822</v>
      </c>
      <c r="L1668" s="64" t="s">
        <v>103</v>
      </c>
      <c r="M1668" s="97"/>
      <c r="N1668" s="131" t="s">
        <v>2259</v>
      </c>
      <c r="O1668" s="64" t="s">
        <v>83</v>
      </c>
      <c r="P1668" s="36">
        <v>230000000</v>
      </c>
      <c r="Q1668" s="395" t="s">
        <v>107</v>
      </c>
      <c r="R1668" s="766" t="s">
        <v>3118</v>
      </c>
      <c r="S1668" s="64" t="s">
        <v>109</v>
      </c>
      <c r="T1668" s="36" t="s">
        <v>106</v>
      </c>
      <c r="U1668" s="36" t="s">
        <v>121</v>
      </c>
      <c r="V1668" s="395" t="s">
        <v>111</v>
      </c>
      <c r="W1668" s="36">
        <v>60</v>
      </c>
      <c r="X1668" s="395" t="s">
        <v>112</v>
      </c>
      <c r="Y1668" s="395"/>
      <c r="Z1668" s="395"/>
      <c r="AA1668" s="744"/>
      <c r="AB1668" s="470">
        <v>30</v>
      </c>
      <c r="AC1668" s="470">
        <v>60</v>
      </c>
      <c r="AD1668" s="470">
        <v>10</v>
      </c>
      <c r="AE1668" s="737" t="s">
        <v>128</v>
      </c>
      <c r="AF1668" s="738" t="s">
        <v>114</v>
      </c>
      <c r="AG1668" s="745">
        <v>503</v>
      </c>
      <c r="AH1668" s="745">
        <v>13.23</v>
      </c>
      <c r="AI1668" s="739">
        <v>6654.6900000000005</v>
      </c>
      <c r="AJ1668" s="739">
        <f t="shared" si="87"/>
        <v>7453.2528000000011</v>
      </c>
      <c r="AK1668" s="740"/>
      <c r="AL1668" s="741"/>
      <c r="AM1668" s="741"/>
      <c r="AN1668" s="746" t="s">
        <v>115</v>
      </c>
      <c r="AO1668" s="36"/>
      <c r="AP1668" s="746"/>
      <c r="AQ1668" s="36"/>
      <c r="AR1668" s="36"/>
      <c r="AS1668" s="746" t="s">
        <v>5823</v>
      </c>
      <c r="AT1668" s="36"/>
      <c r="AU1668" s="36"/>
      <c r="AV1668" s="36"/>
      <c r="AW1668" s="36"/>
      <c r="AX1668" s="36"/>
      <c r="AY1668" s="36"/>
      <c r="AZ1668" s="395"/>
      <c r="BA1668" s="395"/>
      <c r="BE1668" s="983">
        <v>1515</v>
      </c>
    </row>
    <row r="1669" spans="1:57" ht="12.95" customHeight="1">
      <c r="A1669" s="398" t="s">
        <v>317</v>
      </c>
      <c r="B1669" s="524"/>
      <c r="C1669" s="524"/>
      <c r="D1669" s="98">
        <v>270005307</v>
      </c>
      <c r="E1669" s="883" t="s">
        <v>5824</v>
      </c>
      <c r="F1669" s="883"/>
      <c r="G1669" s="524"/>
      <c r="H1669" s="524"/>
      <c r="I1669" s="36" t="s">
        <v>5820</v>
      </c>
      <c r="J1669" s="36" t="s">
        <v>5821</v>
      </c>
      <c r="K1669" s="36" t="s">
        <v>5822</v>
      </c>
      <c r="L1669" s="64" t="s">
        <v>103</v>
      </c>
      <c r="M1669" s="97"/>
      <c r="N1669" s="131" t="s">
        <v>2259</v>
      </c>
      <c r="O1669" s="64" t="s">
        <v>83</v>
      </c>
      <c r="P1669" s="36">
        <v>230000000</v>
      </c>
      <c r="Q1669" s="395" t="s">
        <v>107</v>
      </c>
      <c r="R1669" s="766" t="s">
        <v>3118</v>
      </c>
      <c r="S1669" s="64" t="s">
        <v>109</v>
      </c>
      <c r="T1669" s="36" t="s">
        <v>106</v>
      </c>
      <c r="U1669" s="36" t="s">
        <v>121</v>
      </c>
      <c r="V1669" s="395" t="s">
        <v>111</v>
      </c>
      <c r="W1669" s="36">
        <v>60</v>
      </c>
      <c r="X1669" s="395" t="s">
        <v>112</v>
      </c>
      <c r="Y1669" s="395"/>
      <c r="Z1669" s="395"/>
      <c r="AA1669" s="744"/>
      <c r="AB1669" s="470">
        <v>30</v>
      </c>
      <c r="AC1669" s="470">
        <v>60</v>
      </c>
      <c r="AD1669" s="470">
        <v>10</v>
      </c>
      <c r="AE1669" s="737" t="s">
        <v>128</v>
      </c>
      <c r="AF1669" s="738" t="s">
        <v>114</v>
      </c>
      <c r="AG1669" s="745">
        <v>771</v>
      </c>
      <c r="AH1669" s="745">
        <v>16.100000000000001</v>
      </c>
      <c r="AI1669" s="739">
        <v>12413.1</v>
      </c>
      <c r="AJ1669" s="739">
        <f t="shared" si="87"/>
        <v>13902.672000000002</v>
      </c>
      <c r="AK1669" s="740"/>
      <c r="AL1669" s="741"/>
      <c r="AM1669" s="741"/>
      <c r="AN1669" s="746" t="s">
        <v>115</v>
      </c>
      <c r="AO1669" s="36"/>
      <c r="AP1669" s="746"/>
      <c r="AQ1669" s="36"/>
      <c r="AR1669" s="36"/>
      <c r="AS1669" s="746" t="s">
        <v>5825</v>
      </c>
      <c r="AT1669" s="36"/>
      <c r="AU1669" s="36"/>
      <c r="AV1669" s="36"/>
      <c r="AW1669" s="36"/>
      <c r="AX1669" s="36"/>
      <c r="AY1669" s="36"/>
      <c r="AZ1669" s="395"/>
      <c r="BA1669" s="395"/>
      <c r="BE1669" s="983">
        <v>1516</v>
      </c>
    </row>
    <row r="1670" spans="1:57" ht="12.95" customHeight="1">
      <c r="A1670" s="398" t="s">
        <v>317</v>
      </c>
      <c r="B1670" s="524"/>
      <c r="C1670" s="524"/>
      <c r="D1670" s="98">
        <v>270005308</v>
      </c>
      <c r="E1670" s="883" t="s">
        <v>5826</v>
      </c>
      <c r="F1670" s="883"/>
      <c r="G1670" s="524"/>
      <c r="H1670" s="524"/>
      <c r="I1670" s="36" t="s">
        <v>5820</v>
      </c>
      <c r="J1670" s="36" t="s">
        <v>5821</v>
      </c>
      <c r="K1670" s="36" t="s">
        <v>5822</v>
      </c>
      <c r="L1670" s="64" t="s">
        <v>103</v>
      </c>
      <c r="M1670" s="97"/>
      <c r="N1670" s="131" t="s">
        <v>2259</v>
      </c>
      <c r="O1670" s="64" t="s">
        <v>83</v>
      </c>
      <c r="P1670" s="36">
        <v>230000000</v>
      </c>
      <c r="Q1670" s="395" t="s">
        <v>107</v>
      </c>
      <c r="R1670" s="766" t="s">
        <v>3118</v>
      </c>
      <c r="S1670" s="64" t="s">
        <v>109</v>
      </c>
      <c r="T1670" s="36" t="s">
        <v>106</v>
      </c>
      <c r="U1670" s="36" t="s">
        <v>121</v>
      </c>
      <c r="V1670" s="395" t="s">
        <v>111</v>
      </c>
      <c r="W1670" s="36">
        <v>60</v>
      </c>
      <c r="X1670" s="395" t="s">
        <v>112</v>
      </c>
      <c r="Y1670" s="395"/>
      <c r="Z1670" s="395"/>
      <c r="AA1670" s="744"/>
      <c r="AB1670" s="470">
        <v>30</v>
      </c>
      <c r="AC1670" s="470">
        <v>60</v>
      </c>
      <c r="AD1670" s="470">
        <v>10</v>
      </c>
      <c r="AE1670" s="737" t="s">
        <v>128</v>
      </c>
      <c r="AF1670" s="738" t="s">
        <v>114</v>
      </c>
      <c r="AG1670" s="745">
        <v>471</v>
      </c>
      <c r="AH1670" s="745">
        <v>86.25</v>
      </c>
      <c r="AI1670" s="739">
        <v>40623.75</v>
      </c>
      <c r="AJ1670" s="739">
        <f t="shared" si="87"/>
        <v>45498.600000000006</v>
      </c>
      <c r="AK1670" s="740"/>
      <c r="AL1670" s="741"/>
      <c r="AM1670" s="741"/>
      <c r="AN1670" s="746" t="s">
        <v>115</v>
      </c>
      <c r="AO1670" s="36"/>
      <c r="AP1670" s="746"/>
      <c r="AQ1670" s="36"/>
      <c r="AR1670" s="36"/>
      <c r="AS1670" s="746" t="s">
        <v>5827</v>
      </c>
      <c r="AT1670" s="36"/>
      <c r="AU1670" s="36"/>
      <c r="AV1670" s="36"/>
      <c r="AW1670" s="36"/>
      <c r="AX1670" s="36"/>
      <c r="AY1670" s="36"/>
      <c r="AZ1670" s="395"/>
      <c r="BA1670" s="395"/>
      <c r="BE1670" s="983">
        <v>1517</v>
      </c>
    </row>
    <row r="1671" spans="1:57" ht="12.95" customHeight="1">
      <c r="A1671" s="395" t="s">
        <v>1171</v>
      </c>
      <c r="B1671" s="524"/>
      <c r="C1671" s="524"/>
      <c r="D1671" s="98">
        <v>210014400</v>
      </c>
      <c r="E1671" s="883" t="s">
        <v>5828</v>
      </c>
      <c r="F1671" s="883"/>
      <c r="G1671" s="524"/>
      <c r="H1671" s="524"/>
      <c r="I1671" s="606" t="s">
        <v>5829</v>
      </c>
      <c r="J1671" s="606" t="s">
        <v>5830</v>
      </c>
      <c r="K1671" s="606" t="s">
        <v>5831</v>
      </c>
      <c r="L1671" s="470" t="s">
        <v>103</v>
      </c>
      <c r="M1671" s="217"/>
      <c r="N1671" s="131" t="s">
        <v>120</v>
      </c>
      <c r="O1671" s="131" t="s">
        <v>83</v>
      </c>
      <c r="P1671" s="398" t="s">
        <v>106</v>
      </c>
      <c r="Q1671" s="606" t="s">
        <v>107</v>
      </c>
      <c r="R1671" s="398" t="s">
        <v>3118</v>
      </c>
      <c r="S1671" s="470" t="s">
        <v>109</v>
      </c>
      <c r="T1671" s="398" t="s">
        <v>106</v>
      </c>
      <c r="U1671" s="606" t="s">
        <v>121</v>
      </c>
      <c r="V1671" s="606" t="s">
        <v>111</v>
      </c>
      <c r="W1671" s="398">
        <v>60</v>
      </c>
      <c r="X1671" s="606" t="s">
        <v>112</v>
      </c>
      <c r="Y1671" s="398"/>
      <c r="Z1671" s="398"/>
      <c r="AA1671" s="398"/>
      <c r="AB1671" s="470">
        <v>30</v>
      </c>
      <c r="AC1671" s="470">
        <v>60</v>
      </c>
      <c r="AD1671" s="470">
        <v>10</v>
      </c>
      <c r="AE1671" s="737" t="s">
        <v>128</v>
      </c>
      <c r="AF1671" s="738" t="s">
        <v>114</v>
      </c>
      <c r="AG1671" s="610">
        <v>1</v>
      </c>
      <c r="AH1671" s="610">
        <v>87350</v>
      </c>
      <c r="AI1671" s="739">
        <v>87350</v>
      </c>
      <c r="AJ1671" s="739">
        <f t="shared" si="87"/>
        <v>97832.000000000015</v>
      </c>
      <c r="AK1671" s="740"/>
      <c r="AL1671" s="741"/>
      <c r="AM1671" s="741"/>
      <c r="AN1671" s="395" t="s">
        <v>115</v>
      </c>
      <c r="AO1671" s="606"/>
      <c r="AP1671" s="606"/>
      <c r="AQ1671" s="606"/>
      <c r="AR1671" s="606"/>
      <c r="AS1671" s="606" t="s">
        <v>5832</v>
      </c>
      <c r="AT1671" s="606"/>
      <c r="AU1671" s="606"/>
      <c r="AV1671" s="606"/>
      <c r="AW1671" s="606"/>
      <c r="AX1671" s="606"/>
      <c r="AY1671" s="606"/>
      <c r="AZ1671" s="395" t="s">
        <v>104</v>
      </c>
      <c r="BA1671" s="395" t="s">
        <v>104</v>
      </c>
      <c r="BE1671" s="983">
        <v>1518</v>
      </c>
    </row>
    <row r="1672" spans="1:57" ht="12.95" customHeight="1">
      <c r="A1672" s="395" t="s">
        <v>1171</v>
      </c>
      <c r="B1672" s="524"/>
      <c r="C1672" s="524"/>
      <c r="D1672" s="98">
        <v>210001279</v>
      </c>
      <c r="E1672" s="883" t="s">
        <v>5833</v>
      </c>
      <c r="F1672" s="883"/>
      <c r="G1672" s="524"/>
      <c r="H1672" s="524"/>
      <c r="I1672" s="606" t="s">
        <v>5834</v>
      </c>
      <c r="J1672" s="606" t="s">
        <v>5830</v>
      </c>
      <c r="K1672" s="606" t="s">
        <v>5835</v>
      </c>
      <c r="L1672" s="470" t="s">
        <v>103</v>
      </c>
      <c r="M1672" s="217"/>
      <c r="N1672" s="470" t="s">
        <v>120</v>
      </c>
      <c r="O1672" s="131" t="s">
        <v>83</v>
      </c>
      <c r="P1672" s="398" t="s">
        <v>106</v>
      </c>
      <c r="Q1672" s="606" t="s">
        <v>107</v>
      </c>
      <c r="R1672" s="398" t="s">
        <v>3118</v>
      </c>
      <c r="S1672" s="470" t="s">
        <v>109</v>
      </c>
      <c r="T1672" s="398" t="s">
        <v>106</v>
      </c>
      <c r="U1672" s="606" t="s">
        <v>121</v>
      </c>
      <c r="V1672" s="606" t="s">
        <v>111</v>
      </c>
      <c r="W1672" s="398">
        <v>60</v>
      </c>
      <c r="X1672" s="606" t="s">
        <v>112</v>
      </c>
      <c r="Y1672" s="398"/>
      <c r="Z1672" s="398"/>
      <c r="AA1672" s="398"/>
      <c r="AB1672" s="470">
        <v>30</v>
      </c>
      <c r="AC1672" s="470">
        <v>60</v>
      </c>
      <c r="AD1672" s="470">
        <v>10</v>
      </c>
      <c r="AE1672" s="737" t="s">
        <v>128</v>
      </c>
      <c r="AF1672" s="738" t="s">
        <v>114</v>
      </c>
      <c r="AG1672" s="610">
        <v>1</v>
      </c>
      <c r="AH1672" s="610">
        <v>172833.5</v>
      </c>
      <c r="AI1672" s="739">
        <v>172833.5</v>
      </c>
      <c r="AJ1672" s="739">
        <f t="shared" si="87"/>
        <v>193573.52000000002</v>
      </c>
      <c r="AK1672" s="740"/>
      <c r="AL1672" s="741"/>
      <c r="AM1672" s="741"/>
      <c r="AN1672" s="395" t="s">
        <v>115</v>
      </c>
      <c r="AO1672" s="606"/>
      <c r="AP1672" s="606"/>
      <c r="AQ1672" s="606"/>
      <c r="AR1672" s="606"/>
      <c r="AS1672" s="606" t="s">
        <v>5836</v>
      </c>
      <c r="AT1672" s="606"/>
      <c r="AU1672" s="606"/>
      <c r="AV1672" s="606"/>
      <c r="AW1672" s="606"/>
      <c r="AX1672" s="606"/>
      <c r="AY1672" s="606"/>
      <c r="AZ1672" s="395" t="s">
        <v>104</v>
      </c>
      <c r="BA1672" s="395" t="s">
        <v>104</v>
      </c>
      <c r="BE1672" s="983">
        <v>1519</v>
      </c>
    </row>
    <row r="1673" spans="1:57" ht="12.95" customHeight="1">
      <c r="A1673" s="398" t="s">
        <v>8483</v>
      </c>
      <c r="B1673" s="524"/>
      <c r="C1673" s="524"/>
      <c r="D1673" s="98">
        <v>120003179</v>
      </c>
      <c r="E1673" s="883" t="s">
        <v>5837</v>
      </c>
      <c r="F1673" s="883"/>
      <c r="G1673" s="524"/>
      <c r="H1673" s="524"/>
      <c r="I1673" s="36" t="s">
        <v>5838</v>
      </c>
      <c r="J1673" s="36" t="s">
        <v>5839</v>
      </c>
      <c r="K1673" s="36" t="s">
        <v>5840</v>
      </c>
      <c r="L1673" s="64" t="s">
        <v>103</v>
      </c>
      <c r="M1673" s="217"/>
      <c r="N1673" s="131"/>
      <c r="O1673" s="64" t="s">
        <v>105</v>
      </c>
      <c r="P1673" s="36">
        <v>230000000</v>
      </c>
      <c r="Q1673" s="395" t="s">
        <v>107</v>
      </c>
      <c r="R1673" s="398" t="s">
        <v>2149</v>
      </c>
      <c r="S1673" s="64" t="s">
        <v>109</v>
      </c>
      <c r="T1673" s="36" t="s">
        <v>106</v>
      </c>
      <c r="U1673" s="36" t="s">
        <v>121</v>
      </c>
      <c r="V1673" s="395" t="s">
        <v>111</v>
      </c>
      <c r="W1673" s="36">
        <v>70</v>
      </c>
      <c r="X1673" s="395" t="s">
        <v>112</v>
      </c>
      <c r="Y1673" s="395"/>
      <c r="Z1673" s="395"/>
      <c r="AA1673" s="744"/>
      <c r="AB1673" s="506">
        <v>0</v>
      </c>
      <c r="AC1673" s="401">
        <v>90</v>
      </c>
      <c r="AD1673" s="401">
        <v>10</v>
      </c>
      <c r="AE1673" s="737" t="s">
        <v>128</v>
      </c>
      <c r="AF1673" s="738" t="s">
        <v>114</v>
      </c>
      <c r="AG1673" s="745">
        <v>1</v>
      </c>
      <c r="AH1673" s="745">
        <v>405100</v>
      </c>
      <c r="AI1673" s="905">
        <v>0</v>
      </c>
      <c r="AJ1673" s="905">
        <v>0</v>
      </c>
      <c r="AK1673" s="740"/>
      <c r="AL1673" s="741"/>
      <c r="AM1673" s="741"/>
      <c r="AN1673" s="746" t="s">
        <v>115</v>
      </c>
      <c r="AO1673" s="36"/>
      <c r="AP1673" s="746"/>
      <c r="AQ1673" s="36"/>
      <c r="AR1673" s="36"/>
      <c r="AS1673" s="746" t="s">
        <v>5841</v>
      </c>
      <c r="AT1673" s="36"/>
      <c r="AU1673" s="36"/>
      <c r="AV1673" s="36"/>
      <c r="AW1673" s="36"/>
      <c r="AX1673" s="36"/>
      <c r="AY1673" s="36"/>
      <c r="AZ1673" s="395"/>
      <c r="BA1673" s="395"/>
      <c r="BB1673" s="254"/>
      <c r="BE1673" s="983">
        <v>1520</v>
      </c>
    </row>
    <row r="1674" spans="1:57" ht="12.95" customHeight="1">
      <c r="A1674" s="621" t="s">
        <v>8483</v>
      </c>
      <c r="B1674" s="529"/>
      <c r="C1674" s="529"/>
      <c r="D1674" s="965">
        <v>120003179</v>
      </c>
      <c r="E1674" s="1255" t="s">
        <v>9141</v>
      </c>
      <c r="F1674" s="1255" t="s">
        <v>5837</v>
      </c>
      <c r="G1674" s="529"/>
      <c r="H1674" s="529"/>
      <c r="I1674" s="530" t="s">
        <v>5838</v>
      </c>
      <c r="J1674" s="530" t="s">
        <v>5839</v>
      </c>
      <c r="K1674" s="530" t="s">
        <v>5840</v>
      </c>
      <c r="L1674" s="1262" t="s">
        <v>103</v>
      </c>
      <c r="M1674" s="321"/>
      <c r="N1674" s="530"/>
      <c r="O1674" s="1263" t="s">
        <v>105</v>
      </c>
      <c r="P1674" s="321">
        <v>230000000</v>
      </c>
      <c r="Q1674" s="530" t="s">
        <v>107</v>
      </c>
      <c r="R1674" s="321" t="s">
        <v>2149</v>
      </c>
      <c r="S1674" s="530" t="s">
        <v>109</v>
      </c>
      <c r="T1674" s="321" t="s">
        <v>106</v>
      </c>
      <c r="U1674" s="530" t="s">
        <v>121</v>
      </c>
      <c r="V1674" s="530" t="s">
        <v>111</v>
      </c>
      <c r="W1674" s="321">
        <v>70</v>
      </c>
      <c r="X1674" s="530" t="s">
        <v>112</v>
      </c>
      <c r="Y1674" s="321"/>
      <c r="Z1674" s="321"/>
      <c r="AA1674" s="321"/>
      <c r="AB1674" s="321">
        <v>0</v>
      </c>
      <c r="AC1674" s="530">
        <v>90</v>
      </c>
      <c r="AD1674" s="530">
        <v>10</v>
      </c>
      <c r="AE1674" s="618" t="s">
        <v>128</v>
      </c>
      <c r="AF1674" s="530" t="s">
        <v>114</v>
      </c>
      <c r="AG1674" s="618">
        <v>2</v>
      </c>
      <c r="AH1674" s="960">
        <v>297</v>
      </c>
      <c r="AI1674" s="620">
        <f>AG1674*AH1674</f>
        <v>594</v>
      </c>
      <c r="AJ1674" s="620">
        <f t="shared" ref="AJ1674:AJ1683" si="88">AI1674*1.12</f>
        <v>665.28000000000009</v>
      </c>
      <c r="AK1674" s="619"/>
      <c r="AL1674" s="620"/>
      <c r="AM1674" s="620"/>
      <c r="AN1674" s="621" t="s">
        <v>115</v>
      </c>
      <c r="AO1674" s="530"/>
      <c r="AP1674" s="530"/>
      <c r="AQ1674" s="530"/>
      <c r="AR1674" s="530"/>
      <c r="AS1674" s="530" t="s">
        <v>5841</v>
      </c>
      <c r="AT1674" s="530"/>
      <c r="AU1674" s="530"/>
      <c r="AV1674" s="530"/>
      <c r="AW1674" s="530"/>
      <c r="AX1674" s="530"/>
      <c r="AY1674" s="530"/>
      <c r="AZ1674" s="621"/>
      <c r="BA1674" s="621"/>
      <c r="BD1674" s="1" t="e">
        <f>VLOOKUP($F$2877:$F$3305,$E$17:$BE$2871,53,0)</f>
        <v>#VALUE!</v>
      </c>
      <c r="BE1674" s="979" t="e">
        <f>BD1674+0.5</f>
        <v>#VALUE!</v>
      </c>
    </row>
    <row r="1675" spans="1:57" ht="12.95" customHeight="1">
      <c r="A1675" s="398" t="s">
        <v>317</v>
      </c>
      <c r="B1675" s="524"/>
      <c r="C1675" s="524"/>
      <c r="D1675" s="98">
        <v>150002411</v>
      </c>
      <c r="E1675" s="883" t="s">
        <v>5842</v>
      </c>
      <c r="F1675" s="883"/>
      <c r="G1675" s="524"/>
      <c r="H1675" s="524"/>
      <c r="I1675" s="36" t="s">
        <v>5843</v>
      </c>
      <c r="J1675" s="36" t="s">
        <v>5844</v>
      </c>
      <c r="K1675" s="36" t="s">
        <v>5845</v>
      </c>
      <c r="L1675" s="64" t="s">
        <v>103</v>
      </c>
      <c r="M1675" s="217"/>
      <c r="N1675" s="131"/>
      <c r="O1675" s="64" t="s">
        <v>105</v>
      </c>
      <c r="P1675" s="36">
        <v>230000000</v>
      </c>
      <c r="Q1675" s="395" t="s">
        <v>107</v>
      </c>
      <c r="R1675" s="398" t="s">
        <v>2149</v>
      </c>
      <c r="S1675" s="64" t="s">
        <v>109</v>
      </c>
      <c r="T1675" s="36" t="s">
        <v>106</v>
      </c>
      <c r="U1675" s="36" t="s">
        <v>121</v>
      </c>
      <c r="V1675" s="395" t="s">
        <v>111</v>
      </c>
      <c r="W1675" s="36">
        <v>60</v>
      </c>
      <c r="X1675" s="395" t="s">
        <v>112</v>
      </c>
      <c r="Y1675" s="395"/>
      <c r="Z1675" s="395"/>
      <c r="AA1675" s="744"/>
      <c r="AB1675" s="506">
        <v>0</v>
      </c>
      <c r="AC1675" s="401">
        <v>90</v>
      </c>
      <c r="AD1675" s="401">
        <v>10</v>
      </c>
      <c r="AE1675" s="737" t="s">
        <v>122</v>
      </c>
      <c r="AF1675" s="738" t="s">
        <v>114</v>
      </c>
      <c r="AG1675" s="745">
        <v>3</v>
      </c>
      <c r="AH1675" s="745">
        <v>914250</v>
      </c>
      <c r="AI1675" s="739">
        <v>2742750</v>
      </c>
      <c r="AJ1675" s="739">
        <f t="shared" si="88"/>
        <v>3071880.0000000005</v>
      </c>
      <c r="AK1675" s="740"/>
      <c r="AL1675" s="741"/>
      <c r="AM1675" s="741"/>
      <c r="AN1675" s="746" t="s">
        <v>115</v>
      </c>
      <c r="AO1675" s="36"/>
      <c r="AP1675" s="746"/>
      <c r="AQ1675" s="36"/>
      <c r="AR1675" s="36"/>
      <c r="AS1675" s="746" t="s">
        <v>5846</v>
      </c>
      <c r="AT1675" s="36"/>
      <c r="AU1675" s="36"/>
      <c r="AV1675" s="36"/>
      <c r="AW1675" s="36"/>
      <c r="AX1675" s="36"/>
      <c r="AY1675" s="36"/>
      <c r="AZ1675" s="395"/>
      <c r="BA1675" s="395"/>
      <c r="BB1675" s="254"/>
      <c r="BE1675" s="983">
        <v>1521</v>
      </c>
    </row>
    <row r="1676" spans="1:57" ht="12.95" customHeight="1">
      <c r="A1676" s="395" t="s">
        <v>8485</v>
      </c>
      <c r="B1676" s="524"/>
      <c r="C1676" s="524" t="s">
        <v>3828</v>
      </c>
      <c r="D1676" s="882">
        <v>210017801</v>
      </c>
      <c r="E1676" s="883" t="s">
        <v>5847</v>
      </c>
      <c r="F1676" s="883"/>
      <c r="G1676" s="524"/>
      <c r="H1676" s="524"/>
      <c r="I1676" s="738" t="s">
        <v>517</v>
      </c>
      <c r="J1676" s="738" t="s">
        <v>514</v>
      </c>
      <c r="K1676" s="738" t="s">
        <v>518</v>
      </c>
      <c r="L1676" s="64" t="s">
        <v>149</v>
      </c>
      <c r="M1676" s="97" t="s">
        <v>4706</v>
      </c>
      <c r="N1676" s="64" t="s">
        <v>120</v>
      </c>
      <c r="O1676" s="64" t="s">
        <v>83</v>
      </c>
      <c r="P1676" s="774" t="s">
        <v>106</v>
      </c>
      <c r="Q1676" s="738" t="s">
        <v>107</v>
      </c>
      <c r="R1676" s="398" t="s">
        <v>2134</v>
      </c>
      <c r="S1676" s="884" t="s">
        <v>109</v>
      </c>
      <c r="T1676" s="774" t="s">
        <v>106</v>
      </c>
      <c r="U1676" s="738" t="s">
        <v>121</v>
      </c>
      <c r="V1676" s="738" t="s">
        <v>111</v>
      </c>
      <c r="W1676" s="774">
        <v>60</v>
      </c>
      <c r="X1676" s="738" t="s">
        <v>112</v>
      </c>
      <c r="Y1676" s="774"/>
      <c r="Z1676" s="774"/>
      <c r="AA1676" s="889"/>
      <c r="AB1676" s="470">
        <v>30</v>
      </c>
      <c r="AC1676" s="470">
        <v>60</v>
      </c>
      <c r="AD1676" s="470">
        <v>10</v>
      </c>
      <c r="AE1676" s="743" t="s">
        <v>128</v>
      </c>
      <c r="AF1676" s="738" t="s">
        <v>114</v>
      </c>
      <c r="AG1676" s="745">
        <v>52</v>
      </c>
      <c r="AH1676" s="745">
        <v>73034.710000000006</v>
      </c>
      <c r="AI1676" s="739">
        <v>3797804.9200000004</v>
      </c>
      <c r="AJ1676" s="739">
        <f t="shared" si="88"/>
        <v>4253541.510400001</v>
      </c>
      <c r="AK1676" s="740"/>
      <c r="AL1676" s="741"/>
      <c r="AM1676" s="741"/>
      <c r="AN1676" s="746" t="s">
        <v>115</v>
      </c>
      <c r="AO1676" s="746"/>
      <c r="AP1676" s="746"/>
      <c r="AQ1676" s="738"/>
      <c r="AR1676" s="738"/>
      <c r="AS1676" s="770" t="s">
        <v>5848</v>
      </c>
      <c r="AT1676" s="770"/>
      <c r="AU1676" s="36"/>
      <c r="AV1676" s="770"/>
      <c r="AW1676" s="770"/>
      <c r="AX1676" s="770"/>
      <c r="AY1676" s="770"/>
      <c r="AZ1676" s="395" t="s">
        <v>4555</v>
      </c>
      <c r="BA1676" s="770"/>
      <c r="BE1676" s="983">
        <v>1522</v>
      </c>
    </row>
    <row r="1677" spans="1:57" ht="12.95" customHeight="1">
      <c r="A1677" s="395" t="s">
        <v>1186</v>
      </c>
      <c r="B1677" s="524"/>
      <c r="C1677" s="524"/>
      <c r="D1677" s="98">
        <v>210029700</v>
      </c>
      <c r="E1677" s="883" t="s">
        <v>5849</v>
      </c>
      <c r="F1677" s="883"/>
      <c r="G1677" s="524"/>
      <c r="H1677" s="524"/>
      <c r="I1677" s="606" t="s">
        <v>524</v>
      </c>
      <c r="J1677" s="606" t="s">
        <v>514</v>
      </c>
      <c r="K1677" s="606" t="s">
        <v>525</v>
      </c>
      <c r="L1677" s="64" t="s">
        <v>149</v>
      </c>
      <c r="M1677" s="97" t="s">
        <v>4706</v>
      </c>
      <c r="N1677" s="131" t="s">
        <v>120</v>
      </c>
      <c r="O1677" s="131" t="s">
        <v>83</v>
      </c>
      <c r="P1677" s="398" t="s">
        <v>106</v>
      </c>
      <c r="Q1677" s="606" t="s">
        <v>107</v>
      </c>
      <c r="R1677" s="398" t="s">
        <v>2149</v>
      </c>
      <c r="S1677" s="470" t="s">
        <v>109</v>
      </c>
      <c r="T1677" s="398" t="s">
        <v>106</v>
      </c>
      <c r="U1677" s="606" t="s">
        <v>121</v>
      </c>
      <c r="V1677" s="606" t="s">
        <v>111</v>
      </c>
      <c r="W1677" s="398">
        <v>60</v>
      </c>
      <c r="X1677" s="606" t="s">
        <v>112</v>
      </c>
      <c r="Y1677" s="398"/>
      <c r="Z1677" s="398"/>
      <c r="AA1677" s="398"/>
      <c r="AB1677" s="470">
        <v>30</v>
      </c>
      <c r="AC1677" s="470">
        <v>60</v>
      </c>
      <c r="AD1677" s="470">
        <v>10</v>
      </c>
      <c r="AE1677" s="737" t="s">
        <v>128</v>
      </c>
      <c r="AF1677" s="738" t="s">
        <v>114</v>
      </c>
      <c r="AG1677" s="610">
        <v>31</v>
      </c>
      <c r="AH1677" s="610">
        <v>148306.25</v>
      </c>
      <c r="AI1677" s="739">
        <v>4597493.75</v>
      </c>
      <c r="AJ1677" s="739">
        <f t="shared" si="88"/>
        <v>5149193.0000000009</v>
      </c>
      <c r="AK1677" s="740"/>
      <c r="AL1677" s="741"/>
      <c r="AM1677" s="741"/>
      <c r="AN1677" s="395" t="s">
        <v>115</v>
      </c>
      <c r="AO1677" s="606"/>
      <c r="AP1677" s="606"/>
      <c r="AQ1677" s="606"/>
      <c r="AR1677" s="606"/>
      <c r="AS1677" s="606" t="s">
        <v>5850</v>
      </c>
      <c r="AT1677" s="606"/>
      <c r="AU1677" s="606"/>
      <c r="AV1677" s="606"/>
      <c r="AW1677" s="606"/>
      <c r="AX1677" s="606"/>
      <c r="AY1677" s="606"/>
      <c r="AZ1677" s="395" t="s">
        <v>4555</v>
      </c>
      <c r="BA1677" s="36"/>
      <c r="BE1677" s="983">
        <v>1523</v>
      </c>
    </row>
    <row r="1678" spans="1:57" ht="12.95" customHeight="1">
      <c r="A1678" s="395" t="s">
        <v>8485</v>
      </c>
      <c r="B1678" s="524"/>
      <c r="C1678" s="524" t="s">
        <v>3828</v>
      </c>
      <c r="D1678" s="882">
        <v>210028857</v>
      </c>
      <c r="E1678" s="883" t="s">
        <v>5851</v>
      </c>
      <c r="F1678" s="883"/>
      <c r="G1678" s="524"/>
      <c r="H1678" s="524"/>
      <c r="I1678" s="738" t="s">
        <v>524</v>
      </c>
      <c r="J1678" s="738" t="s">
        <v>514</v>
      </c>
      <c r="K1678" s="738" t="s">
        <v>525</v>
      </c>
      <c r="L1678" s="64" t="s">
        <v>149</v>
      </c>
      <c r="M1678" s="97" t="s">
        <v>4706</v>
      </c>
      <c r="N1678" s="64" t="s">
        <v>120</v>
      </c>
      <c r="O1678" s="64" t="s">
        <v>83</v>
      </c>
      <c r="P1678" s="774" t="s">
        <v>106</v>
      </c>
      <c r="Q1678" s="738" t="s">
        <v>107</v>
      </c>
      <c r="R1678" s="398" t="s">
        <v>2134</v>
      </c>
      <c r="S1678" s="884" t="s">
        <v>109</v>
      </c>
      <c r="T1678" s="774" t="s">
        <v>106</v>
      </c>
      <c r="U1678" s="738" t="s">
        <v>121</v>
      </c>
      <c r="V1678" s="738" t="s">
        <v>111</v>
      </c>
      <c r="W1678" s="774">
        <v>60</v>
      </c>
      <c r="X1678" s="738" t="s">
        <v>112</v>
      </c>
      <c r="Y1678" s="774"/>
      <c r="Z1678" s="774"/>
      <c r="AA1678" s="889"/>
      <c r="AB1678" s="470">
        <v>30</v>
      </c>
      <c r="AC1678" s="470">
        <v>60</v>
      </c>
      <c r="AD1678" s="470">
        <v>10</v>
      </c>
      <c r="AE1678" s="743" t="s">
        <v>128</v>
      </c>
      <c r="AF1678" s="738" t="s">
        <v>114</v>
      </c>
      <c r="AG1678" s="745">
        <v>104</v>
      </c>
      <c r="AH1678" s="745">
        <v>21986.25</v>
      </c>
      <c r="AI1678" s="739">
        <v>2286570</v>
      </c>
      <c r="AJ1678" s="739">
        <f t="shared" si="88"/>
        <v>2560958.4000000004</v>
      </c>
      <c r="AK1678" s="740"/>
      <c r="AL1678" s="741"/>
      <c r="AM1678" s="741"/>
      <c r="AN1678" s="395" t="s">
        <v>115</v>
      </c>
      <c r="AO1678" s="746"/>
      <c r="AP1678" s="746"/>
      <c r="AQ1678" s="738"/>
      <c r="AR1678" s="738"/>
      <c r="AS1678" s="770" t="s">
        <v>5852</v>
      </c>
      <c r="AT1678" s="770"/>
      <c r="AU1678" s="36"/>
      <c r="AV1678" s="770"/>
      <c r="AW1678" s="770"/>
      <c r="AX1678" s="770"/>
      <c r="AY1678" s="770"/>
      <c r="AZ1678" s="395" t="s">
        <v>4555</v>
      </c>
      <c r="BA1678" s="770"/>
      <c r="BE1678" s="983">
        <v>1524</v>
      </c>
    </row>
    <row r="1679" spans="1:57" ht="12.95" customHeight="1">
      <c r="A1679" s="395" t="s">
        <v>8485</v>
      </c>
      <c r="B1679" s="524"/>
      <c r="C1679" s="524" t="s">
        <v>3828</v>
      </c>
      <c r="D1679" s="882">
        <v>210028862</v>
      </c>
      <c r="E1679" s="883" t="s">
        <v>5853</v>
      </c>
      <c r="F1679" s="883"/>
      <c r="G1679" s="524"/>
      <c r="H1679" s="524"/>
      <c r="I1679" s="738" t="s">
        <v>524</v>
      </c>
      <c r="J1679" s="738" t="s">
        <v>514</v>
      </c>
      <c r="K1679" s="738" t="s">
        <v>525</v>
      </c>
      <c r="L1679" s="64" t="s">
        <v>149</v>
      </c>
      <c r="M1679" s="97" t="s">
        <v>4706</v>
      </c>
      <c r="N1679" s="64" t="s">
        <v>120</v>
      </c>
      <c r="O1679" s="64" t="s">
        <v>83</v>
      </c>
      <c r="P1679" s="774" t="s">
        <v>106</v>
      </c>
      <c r="Q1679" s="738" t="s">
        <v>107</v>
      </c>
      <c r="R1679" s="398" t="s">
        <v>2134</v>
      </c>
      <c r="S1679" s="884" t="s">
        <v>109</v>
      </c>
      <c r="T1679" s="774" t="s">
        <v>106</v>
      </c>
      <c r="U1679" s="738" t="s">
        <v>121</v>
      </c>
      <c r="V1679" s="738" t="s">
        <v>111</v>
      </c>
      <c r="W1679" s="774">
        <v>60</v>
      </c>
      <c r="X1679" s="738" t="s">
        <v>112</v>
      </c>
      <c r="Y1679" s="774"/>
      <c r="Z1679" s="774"/>
      <c r="AA1679" s="889"/>
      <c r="AB1679" s="470">
        <v>30</v>
      </c>
      <c r="AC1679" s="470">
        <v>60</v>
      </c>
      <c r="AD1679" s="470">
        <v>10</v>
      </c>
      <c r="AE1679" s="743" t="s">
        <v>128</v>
      </c>
      <c r="AF1679" s="738" t="s">
        <v>114</v>
      </c>
      <c r="AG1679" s="745">
        <v>4</v>
      </c>
      <c r="AH1679" s="745">
        <v>108400</v>
      </c>
      <c r="AI1679" s="739">
        <v>433600</v>
      </c>
      <c r="AJ1679" s="739">
        <f t="shared" si="88"/>
        <v>485632.00000000006</v>
      </c>
      <c r="AK1679" s="740"/>
      <c r="AL1679" s="741"/>
      <c r="AM1679" s="741"/>
      <c r="AN1679" s="395" t="s">
        <v>115</v>
      </c>
      <c r="AO1679" s="746"/>
      <c r="AP1679" s="746"/>
      <c r="AQ1679" s="738"/>
      <c r="AR1679" s="738"/>
      <c r="AS1679" s="770" t="s">
        <v>5854</v>
      </c>
      <c r="AT1679" s="770"/>
      <c r="AU1679" s="36"/>
      <c r="AV1679" s="770"/>
      <c r="AW1679" s="770"/>
      <c r="AX1679" s="770"/>
      <c r="AY1679" s="770"/>
      <c r="AZ1679" s="395" t="s">
        <v>4555</v>
      </c>
      <c r="BA1679" s="770"/>
      <c r="BB1679" s="254"/>
      <c r="BE1679" s="983">
        <v>1525</v>
      </c>
    </row>
    <row r="1680" spans="1:57" ht="12.95" customHeight="1">
      <c r="A1680" s="395" t="s">
        <v>8485</v>
      </c>
      <c r="B1680" s="524"/>
      <c r="C1680" s="524" t="s">
        <v>3828</v>
      </c>
      <c r="D1680" s="882">
        <v>210036413</v>
      </c>
      <c r="E1680" s="883" t="s">
        <v>5855</v>
      </c>
      <c r="F1680" s="883"/>
      <c r="G1680" s="524"/>
      <c r="H1680" s="524"/>
      <c r="I1680" s="738" t="s">
        <v>524</v>
      </c>
      <c r="J1680" s="738" t="s">
        <v>514</v>
      </c>
      <c r="K1680" s="738" t="s">
        <v>525</v>
      </c>
      <c r="L1680" s="64" t="s">
        <v>149</v>
      </c>
      <c r="M1680" s="97" t="s">
        <v>4706</v>
      </c>
      <c r="N1680" s="64" t="s">
        <v>120</v>
      </c>
      <c r="O1680" s="64" t="s">
        <v>83</v>
      </c>
      <c r="P1680" s="774" t="s">
        <v>106</v>
      </c>
      <c r="Q1680" s="738" t="s">
        <v>107</v>
      </c>
      <c r="R1680" s="398" t="s">
        <v>2134</v>
      </c>
      <c r="S1680" s="884" t="s">
        <v>109</v>
      </c>
      <c r="T1680" s="774" t="s">
        <v>106</v>
      </c>
      <c r="U1680" s="738" t="s">
        <v>121</v>
      </c>
      <c r="V1680" s="738" t="s">
        <v>111</v>
      </c>
      <c r="W1680" s="774">
        <v>60</v>
      </c>
      <c r="X1680" s="738" t="s">
        <v>112</v>
      </c>
      <c r="Y1680" s="774"/>
      <c r="Z1680" s="774"/>
      <c r="AA1680" s="889"/>
      <c r="AB1680" s="470">
        <v>30</v>
      </c>
      <c r="AC1680" s="470">
        <v>60</v>
      </c>
      <c r="AD1680" s="470">
        <v>10</v>
      </c>
      <c r="AE1680" s="743" t="s">
        <v>128</v>
      </c>
      <c r="AF1680" s="738" t="s">
        <v>114</v>
      </c>
      <c r="AG1680" s="745">
        <v>2</v>
      </c>
      <c r="AH1680" s="745">
        <v>203320.75</v>
      </c>
      <c r="AI1680" s="739">
        <v>406641.5</v>
      </c>
      <c r="AJ1680" s="739">
        <f t="shared" si="88"/>
        <v>455438.48000000004</v>
      </c>
      <c r="AK1680" s="740"/>
      <c r="AL1680" s="741"/>
      <c r="AM1680" s="741"/>
      <c r="AN1680" s="395" t="s">
        <v>115</v>
      </c>
      <c r="AO1680" s="746"/>
      <c r="AP1680" s="746"/>
      <c r="AQ1680" s="738"/>
      <c r="AR1680" s="738"/>
      <c r="AS1680" s="770" t="s">
        <v>5856</v>
      </c>
      <c r="AT1680" s="770"/>
      <c r="AU1680" s="36"/>
      <c r="AV1680" s="770"/>
      <c r="AW1680" s="770"/>
      <c r="AX1680" s="770"/>
      <c r="AY1680" s="770"/>
      <c r="AZ1680" s="395" t="s">
        <v>4555</v>
      </c>
      <c r="BA1680" s="770"/>
      <c r="BE1680" s="983">
        <v>1526</v>
      </c>
    </row>
    <row r="1681" spans="1:57" ht="12.95" customHeight="1">
      <c r="A1681" s="395" t="s">
        <v>8485</v>
      </c>
      <c r="B1681" s="524"/>
      <c r="C1681" s="524" t="s">
        <v>3828</v>
      </c>
      <c r="D1681" s="882">
        <v>210036414</v>
      </c>
      <c r="E1681" s="883" t="s">
        <v>5857</v>
      </c>
      <c r="F1681" s="883"/>
      <c r="G1681" s="524"/>
      <c r="H1681" s="524"/>
      <c r="I1681" s="738" t="s">
        <v>524</v>
      </c>
      <c r="J1681" s="738" t="s">
        <v>514</v>
      </c>
      <c r="K1681" s="738" t="s">
        <v>525</v>
      </c>
      <c r="L1681" s="64" t="s">
        <v>149</v>
      </c>
      <c r="M1681" s="97" t="s">
        <v>4706</v>
      </c>
      <c r="N1681" s="64" t="s">
        <v>120</v>
      </c>
      <c r="O1681" s="64" t="s">
        <v>83</v>
      </c>
      <c r="P1681" s="774" t="s">
        <v>106</v>
      </c>
      <c r="Q1681" s="738" t="s">
        <v>107</v>
      </c>
      <c r="R1681" s="398" t="s">
        <v>2134</v>
      </c>
      <c r="S1681" s="884" t="s">
        <v>109</v>
      </c>
      <c r="T1681" s="774" t="s">
        <v>106</v>
      </c>
      <c r="U1681" s="738" t="s">
        <v>121</v>
      </c>
      <c r="V1681" s="738" t="s">
        <v>111</v>
      </c>
      <c r="W1681" s="774">
        <v>60</v>
      </c>
      <c r="X1681" s="738" t="s">
        <v>112</v>
      </c>
      <c r="Y1681" s="774"/>
      <c r="Z1681" s="774"/>
      <c r="AA1681" s="889"/>
      <c r="AB1681" s="470">
        <v>30</v>
      </c>
      <c r="AC1681" s="470">
        <v>60</v>
      </c>
      <c r="AD1681" s="470">
        <v>10</v>
      </c>
      <c r="AE1681" s="743" t="s">
        <v>128</v>
      </c>
      <c r="AF1681" s="738" t="s">
        <v>114</v>
      </c>
      <c r="AG1681" s="745">
        <v>2</v>
      </c>
      <c r="AH1681" s="745">
        <v>201590</v>
      </c>
      <c r="AI1681" s="739">
        <v>403180</v>
      </c>
      <c r="AJ1681" s="739">
        <f t="shared" si="88"/>
        <v>451561.60000000003</v>
      </c>
      <c r="AK1681" s="740"/>
      <c r="AL1681" s="741"/>
      <c r="AM1681" s="741"/>
      <c r="AN1681" s="395" t="s">
        <v>115</v>
      </c>
      <c r="AO1681" s="746"/>
      <c r="AP1681" s="746"/>
      <c r="AQ1681" s="738"/>
      <c r="AR1681" s="738"/>
      <c r="AS1681" s="770" t="s">
        <v>5858</v>
      </c>
      <c r="AT1681" s="770"/>
      <c r="AU1681" s="36"/>
      <c r="AV1681" s="770"/>
      <c r="AW1681" s="770"/>
      <c r="AX1681" s="770"/>
      <c r="AY1681" s="770"/>
      <c r="AZ1681" s="395" t="s">
        <v>4555</v>
      </c>
      <c r="BA1681" s="770"/>
      <c r="BE1681" s="983">
        <v>1527</v>
      </c>
    </row>
    <row r="1682" spans="1:57" ht="12.95" customHeight="1">
      <c r="A1682" s="395" t="s">
        <v>8485</v>
      </c>
      <c r="B1682" s="524"/>
      <c r="C1682" s="524" t="s">
        <v>3828</v>
      </c>
      <c r="D1682" s="882">
        <v>210036415</v>
      </c>
      <c r="E1682" s="883" t="s">
        <v>5859</v>
      </c>
      <c r="F1682" s="883"/>
      <c r="G1682" s="524"/>
      <c r="H1682" s="524"/>
      <c r="I1682" s="738" t="s">
        <v>524</v>
      </c>
      <c r="J1682" s="738" t="s">
        <v>514</v>
      </c>
      <c r="K1682" s="738" t="s">
        <v>525</v>
      </c>
      <c r="L1682" s="64" t="s">
        <v>149</v>
      </c>
      <c r="M1682" s="97" t="s">
        <v>4706</v>
      </c>
      <c r="N1682" s="64" t="s">
        <v>120</v>
      </c>
      <c r="O1682" s="64" t="s">
        <v>83</v>
      </c>
      <c r="P1682" s="774" t="s">
        <v>106</v>
      </c>
      <c r="Q1682" s="738" t="s">
        <v>107</v>
      </c>
      <c r="R1682" s="398" t="s">
        <v>2134</v>
      </c>
      <c r="S1682" s="884" t="s">
        <v>109</v>
      </c>
      <c r="T1682" s="774" t="s">
        <v>106</v>
      </c>
      <c r="U1682" s="738" t="s">
        <v>121</v>
      </c>
      <c r="V1682" s="738" t="s">
        <v>111</v>
      </c>
      <c r="W1682" s="774">
        <v>60</v>
      </c>
      <c r="X1682" s="738" t="s">
        <v>112</v>
      </c>
      <c r="Y1682" s="774"/>
      <c r="Z1682" s="774"/>
      <c r="AA1682" s="889"/>
      <c r="AB1682" s="470">
        <v>30</v>
      </c>
      <c r="AC1682" s="470">
        <v>60</v>
      </c>
      <c r="AD1682" s="470">
        <v>10</v>
      </c>
      <c r="AE1682" s="743" t="s">
        <v>128</v>
      </c>
      <c r="AF1682" s="738" t="s">
        <v>114</v>
      </c>
      <c r="AG1682" s="745">
        <v>10</v>
      </c>
      <c r="AH1682" s="745">
        <v>30000</v>
      </c>
      <c r="AI1682" s="739">
        <v>300000</v>
      </c>
      <c r="AJ1682" s="739">
        <f t="shared" si="88"/>
        <v>336000.00000000006</v>
      </c>
      <c r="AK1682" s="740"/>
      <c r="AL1682" s="741"/>
      <c r="AM1682" s="741"/>
      <c r="AN1682" s="395" t="s">
        <v>115</v>
      </c>
      <c r="AO1682" s="746"/>
      <c r="AP1682" s="746"/>
      <c r="AQ1682" s="738"/>
      <c r="AR1682" s="738"/>
      <c r="AS1682" s="770" t="s">
        <v>5860</v>
      </c>
      <c r="AT1682" s="770"/>
      <c r="AU1682" s="36"/>
      <c r="AV1682" s="770"/>
      <c r="AW1682" s="770"/>
      <c r="AX1682" s="770"/>
      <c r="AY1682" s="770"/>
      <c r="AZ1682" s="395" t="s">
        <v>4555</v>
      </c>
      <c r="BA1682" s="770"/>
      <c r="BE1682" s="983">
        <v>1528</v>
      </c>
    </row>
    <row r="1683" spans="1:57" ht="12.95" customHeight="1">
      <c r="A1683" s="395" t="s">
        <v>8485</v>
      </c>
      <c r="B1683" s="524"/>
      <c r="C1683" s="524" t="s">
        <v>3828</v>
      </c>
      <c r="D1683" s="882">
        <v>210036416</v>
      </c>
      <c r="E1683" s="883" t="s">
        <v>5861</v>
      </c>
      <c r="F1683" s="883"/>
      <c r="G1683" s="524"/>
      <c r="H1683" s="524"/>
      <c r="I1683" s="738" t="s">
        <v>524</v>
      </c>
      <c r="J1683" s="738" t="s">
        <v>514</v>
      </c>
      <c r="K1683" s="738" t="s">
        <v>525</v>
      </c>
      <c r="L1683" s="64" t="s">
        <v>149</v>
      </c>
      <c r="M1683" s="97" t="s">
        <v>4706</v>
      </c>
      <c r="N1683" s="64" t="s">
        <v>120</v>
      </c>
      <c r="O1683" s="64" t="s">
        <v>83</v>
      </c>
      <c r="P1683" s="774" t="s">
        <v>106</v>
      </c>
      <c r="Q1683" s="738" t="s">
        <v>107</v>
      </c>
      <c r="R1683" s="398" t="s">
        <v>2134</v>
      </c>
      <c r="S1683" s="884" t="s">
        <v>109</v>
      </c>
      <c r="T1683" s="774" t="s">
        <v>106</v>
      </c>
      <c r="U1683" s="738" t="s">
        <v>121</v>
      </c>
      <c r="V1683" s="738" t="s">
        <v>111</v>
      </c>
      <c r="W1683" s="774">
        <v>60</v>
      </c>
      <c r="X1683" s="738" t="s">
        <v>112</v>
      </c>
      <c r="Y1683" s="774"/>
      <c r="Z1683" s="774"/>
      <c r="AA1683" s="889"/>
      <c r="AB1683" s="470">
        <v>30</v>
      </c>
      <c r="AC1683" s="470">
        <v>60</v>
      </c>
      <c r="AD1683" s="470">
        <v>10</v>
      </c>
      <c r="AE1683" s="743" t="s">
        <v>128</v>
      </c>
      <c r="AF1683" s="738" t="s">
        <v>114</v>
      </c>
      <c r="AG1683" s="745">
        <v>10</v>
      </c>
      <c r="AH1683" s="745">
        <v>30000</v>
      </c>
      <c r="AI1683" s="739">
        <v>300000</v>
      </c>
      <c r="AJ1683" s="739">
        <f t="shared" si="88"/>
        <v>336000.00000000006</v>
      </c>
      <c r="AK1683" s="740"/>
      <c r="AL1683" s="741"/>
      <c r="AM1683" s="741"/>
      <c r="AN1683" s="395" t="s">
        <v>115</v>
      </c>
      <c r="AO1683" s="746"/>
      <c r="AP1683" s="746"/>
      <c r="AQ1683" s="738"/>
      <c r="AR1683" s="738"/>
      <c r="AS1683" s="770" t="s">
        <v>5862</v>
      </c>
      <c r="AT1683" s="770"/>
      <c r="AU1683" s="36"/>
      <c r="AV1683" s="770"/>
      <c r="AW1683" s="770"/>
      <c r="AX1683" s="770"/>
      <c r="AY1683" s="770"/>
      <c r="AZ1683" s="395" t="s">
        <v>4555</v>
      </c>
      <c r="BA1683" s="770"/>
      <c r="BE1683" s="983">
        <v>1529</v>
      </c>
    </row>
    <row r="1684" spans="1:57" ht="12.95" customHeight="1">
      <c r="A1684" s="1456" t="s">
        <v>978</v>
      </c>
      <c r="B1684" s="1371"/>
      <c r="C1684" s="1371"/>
      <c r="D1684" s="1453">
        <v>210030919</v>
      </c>
      <c r="E1684" s="1408" t="s">
        <v>5863</v>
      </c>
      <c r="F1684" s="1408" t="s">
        <v>5863</v>
      </c>
      <c r="G1684" s="1371"/>
      <c r="H1684" s="1371"/>
      <c r="I1684" s="1393" t="s">
        <v>5864</v>
      </c>
      <c r="J1684" s="1393" t="s">
        <v>514</v>
      </c>
      <c r="K1684" s="1393" t="s">
        <v>5865</v>
      </c>
      <c r="L1684" s="1383" t="s">
        <v>149</v>
      </c>
      <c r="M1684" s="1440"/>
      <c r="N1684" s="1393"/>
      <c r="O1684" s="1383" t="s">
        <v>105</v>
      </c>
      <c r="P1684" s="1396" t="s">
        <v>106</v>
      </c>
      <c r="Q1684" s="1393" t="s">
        <v>107</v>
      </c>
      <c r="R1684" s="1377" t="s">
        <v>2134</v>
      </c>
      <c r="S1684" s="1393" t="s">
        <v>109</v>
      </c>
      <c r="T1684" s="1396" t="s">
        <v>106</v>
      </c>
      <c r="U1684" s="1393" t="s">
        <v>121</v>
      </c>
      <c r="V1684" s="1393" t="s">
        <v>111</v>
      </c>
      <c r="W1684" s="1396">
        <v>60</v>
      </c>
      <c r="X1684" s="1393" t="s">
        <v>112</v>
      </c>
      <c r="Y1684" s="1396"/>
      <c r="Z1684" s="1396"/>
      <c r="AA1684" s="1396"/>
      <c r="AB1684" s="1377">
        <v>0</v>
      </c>
      <c r="AC1684" s="1375">
        <v>90</v>
      </c>
      <c r="AD1684" s="1375">
        <v>10</v>
      </c>
      <c r="AE1684" s="1454" t="s">
        <v>128</v>
      </c>
      <c r="AF1684" s="1441" t="s">
        <v>114</v>
      </c>
      <c r="AG1684" s="1455">
        <v>130</v>
      </c>
      <c r="AH1684" s="1455">
        <v>2685</v>
      </c>
      <c r="AI1684" s="1916">
        <v>0</v>
      </c>
      <c r="AJ1684" s="1916">
        <v>0</v>
      </c>
      <c r="AK1684" s="1382"/>
      <c r="AL1684" s="1381"/>
      <c r="AM1684" s="1381"/>
      <c r="AN1684" s="1456" t="s">
        <v>115</v>
      </c>
      <c r="AO1684" s="1393"/>
      <c r="AP1684" s="1393"/>
      <c r="AQ1684" s="1393"/>
      <c r="AR1684" s="1393"/>
      <c r="AS1684" s="1393"/>
      <c r="AT1684" s="1393"/>
      <c r="AU1684" s="1393"/>
      <c r="AV1684" s="1393"/>
      <c r="AW1684" s="1393"/>
      <c r="AX1684" s="1393"/>
      <c r="AY1684" s="1393"/>
      <c r="AZ1684" s="1383" t="s">
        <v>5005</v>
      </c>
      <c r="BA1684" s="1383" t="s">
        <v>4556</v>
      </c>
      <c r="BD1684" s="1" t="e">
        <f>VLOOKUP($F$2877:$F$3305,$E$17:$BE$2871,53,0)</f>
        <v>#VALUE!</v>
      </c>
      <c r="BE1684" s="979" t="e">
        <f>BD1684+0.5</f>
        <v>#VALUE!</v>
      </c>
    </row>
    <row r="1685" spans="1:57" ht="12.95" customHeight="1">
      <c r="A1685" s="886" t="s">
        <v>8484</v>
      </c>
      <c r="B1685" s="524"/>
      <c r="C1685" s="524"/>
      <c r="D1685" s="98">
        <v>210037031</v>
      </c>
      <c r="E1685" s="883" t="s">
        <v>5866</v>
      </c>
      <c r="F1685" s="883"/>
      <c r="G1685" s="524"/>
      <c r="H1685" s="524"/>
      <c r="I1685" s="293" t="s">
        <v>524</v>
      </c>
      <c r="J1685" s="293" t="s">
        <v>514</v>
      </c>
      <c r="K1685" s="293" t="s">
        <v>525</v>
      </c>
      <c r="L1685" s="470" t="s">
        <v>149</v>
      </c>
      <c r="M1685" s="488" t="s">
        <v>104</v>
      </c>
      <c r="N1685" s="293" t="s">
        <v>120</v>
      </c>
      <c r="O1685" s="488" t="s">
        <v>83</v>
      </c>
      <c r="P1685" s="488" t="s">
        <v>106</v>
      </c>
      <c r="Q1685" s="293" t="s">
        <v>107</v>
      </c>
      <c r="R1685" s="488" t="s">
        <v>2149</v>
      </c>
      <c r="S1685" s="470" t="s">
        <v>109</v>
      </c>
      <c r="T1685" s="488" t="s">
        <v>106</v>
      </c>
      <c r="U1685" s="293" t="s">
        <v>121</v>
      </c>
      <c r="V1685" s="293" t="s">
        <v>111</v>
      </c>
      <c r="W1685" s="596">
        <v>60</v>
      </c>
      <c r="X1685" s="293" t="s">
        <v>112</v>
      </c>
      <c r="Y1685" s="488"/>
      <c r="Z1685" s="488"/>
      <c r="AA1685" s="488"/>
      <c r="AB1685" s="470">
        <v>30</v>
      </c>
      <c r="AC1685" s="470">
        <v>60</v>
      </c>
      <c r="AD1685" s="470">
        <v>10</v>
      </c>
      <c r="AE1685" s="887" t="s">
        <v>128</v>
      </c>
      <c r="AF1685" s="293" t="s">
        <v>114</v>
      </c>
      <c r="AG1685" s="507">
        <v>4</v>
      </c>
      <c r="AH1685" s="507">
        <v>222584.34</v>
      </c>
      <c r="AI1685" s="739">
        <v>890337.36</v>
      </c>
      <c r="AJ1685" s="739">
        <f>AI1685*1.12</f>
        <v>997177.84320000012</v>
      </c>
      <c r="AK1685" s="740"/>
      <c r="AL1685" s="741"/>
      <c r="AM1685" s="741"/>
      <c r="AN1685" s="886" t="s">
        <v>115</v>
      </c>
      <c r="AO1685" s="293"/>
      <c r="AP1685" s="293"/>
      <c r="AQ1685" s="293"/>
      <c r="AR1685" s="293"/>
      <c r="AS1685" s="293" t="s">
        <v>5867</v>
      </c>
      <c r="AT1685" s="293"/>
      <c r="AU1685" s="293"/>
      <c r="AV1685" s="293"/>
      <c r="AW1685" s="293"/>
      <c r="AX1685" s="293"/>
      <c r="AY1685" s="293"/>
      <c r="AZ1685" s="886" t="s">
        <v>104</v>
      </c>
      <c r="BA1685" s="886" t="s">
        <v>104</v>
      </c>
      <c r="BE1685" s="983">
        <v>1531</v>
      </c>
    </row>
    <row r="1686" spans="1:57" ht="12.95" customHeight="1">
      <c r="A1686" s="886" t="s">
        <v>8484</v>
      </c>
      <c r="B1686" s="524"/>
      <c r="C1686" s="524"/>
      <c r="D1686" s="98">
        <v>210037032</v>
      </c>
      <c r="E1686" s="883" t="s">
        <v>5868</v>
      </c>
      <c r="F1686" s="883"/>
      <c r="G1686" s="524"/>
      <c r="H1686" s="524"/>
      <c r="I1686" s="293" t="s">
        <v>524</v>
      </c>
      <c r="J1686" s="293" t="s">
        <v>514</v>
      </c>
      <c r="K1686" s="293" t="s">
        <v>525</v>
      </c>
      <c r="L1686" s="470" t="s">
        <v>149</v>
      </c>
      <c r="M1686" s="488" t="s">
        <v>104</v>
      </c>
      <c r="N1686" s="293" t="s">
        <v>120</v>
      </c>
      <c r="O1686" s="488" t="s">
        <v>83</v>
      </c>
      <c r="P1686" s="488" t="s">
        <v>106</v>
      </c>
      <c r="Q1686" s="293" t="s">
        <v>107</v>
      </c>
      <c r="R1686" s="488" t="s">
        <v>2149</v>
      </c>
      <c r="S1686" s="470" t="s">
        <v>109</v>
      </c>
      <c r="T1686" s="488" t="s">
        <v>106</v>
      </c>
      <c r="U1686" s="293" t="s">
        <v>121</v>
      </c>
      <c r="V1686" s="293" t="s">
        <v>111</v>
      </c>
      <c r="W1686" s="596">
        <v>60</v>
      </c>
      <c r="X1686" s="293" t="s">
        <v>112</v>
      </c>
      <c r="Y1686" s="488"/>
      <c r="Z1686" s="488"/>
      <c r="AA1686" s="488"/>
      <c r="AB1686" s="470">
        <v>30</v>
      </c>
      <c r="AC1686" s="470">
        <v>60</v>
      </c>
      <c r="AD1686" s="470">
        <v>10</v>
      </c>
      <c r="AE1686" s="887" t="s">
        <v>128</v>
      </c>
      <c r="AF1686" s="293" t="s">
        <v>114</v>
      </c>
      <c r="AG1686" s="507">
        <v>16</v>
      </c>
      <c r="AH1686" s="507">
        <v>133550.6</v>
      </c>
      <c r="AI1686" s="739">
        <v>2136809.6</v>
      </c>
      <c r="AJ1686" s="739">
        <f>AI1686*1.12</f>
        <v>2393226.7520000003</v>
      </c>
      <c r="AK1686" s="740"/>
      <c r="AL1686" s="741"/>
      <c r="AM1686" s="741"/>
      <c r="AN1686" s="886" t="s">
        <v>115</v>
      </c>
      <c r="AO1686" s="293"/>
      <c r="AP1686" s="293"/>
      <c r="AQ1686" s="293"/>
      <c r="AR1686" s="293"/>
      <c r="AS1686" s="293" t="s">
        <v>5869</v>
      </c>
      <c r="AT1686" s="293"/>
      <c r="AU1686" s="293"/>
      <c r="AV1686" s="293"/>
      <c r="AW1686" s="293"/>
      <c r="AX1686" s="293"/>
      <c r="AY1686" s="293"/>
      <c r="AZ1686" s="886" t="s">
        <v>104</v>
      </c>
      <c r="BA1686" s="886" t="s">
        <v>104</v>
      </c>
      <c r="BE1686" s="983">
        <v>1532</v>
      </c>
    </row>
    <row r="1687" spans="1:57" ht="12.95" customHeight="1">
      <c r="A1687" s="886" t="s">
        <v>8484</v>
      </c>
      <c r="B1687" s="524"/>
      <c r="C1687" s="524"/>
      <c r="D1687" s="98">
        <v>210037034</v>
      </c>
      <c r="E1687" s="883" t="s">
        <v>5870</v>
      </c>
      <c r="F1687" s="883"/>
      <c r="G1687" s="524"/>
      <c r="H1687" s="524"/>
      <c r="I1687" s="293" t="s">
        <v>524</v>
      </c>
      <c r="J1687" s="293" t="s">
        <v>514</v>
      </c>
      <c r="K1687" s="293" t="s">
        <v>525</v>
      </c>
      <c r="L1687" s="470" t="s">
        <v>149</v>
      </c>
      <c r="M1687" s="488" t="s">
        <v>104</v>
      </c>
      <c r="N1687" s="293" t="s">
        <v>120</v>
      </c>
      <c r="O1687" s="488" t="s">
        <v>83</v>
      </c>
      <c r="P1687" s="488" t="s">
        <v>106</v>
      </c>
      <c r="Q1687" s="293" t="s">
        <v>107</v>
      </c>
      <c r="R1687" s="488" t="s">
        <v>2149</v>
      </c>
      <c r="S1687" s="470" t="s">
        <v>109</v>
      </c>
      <c r="T1687" s="488" t="s">
        <v>106</v>
      </c>
      <c r="U1687" s="293" t="s">
        <v>121</v>
      </c>
      <c r="V1687" s="293" t="s">
        <v>111</v>
      </c>
      <c r="W1687" s="596">
        <v>60</v>
      </c>
      <c r="X1687" s="293" t="s">
        <v>112</v>
      </c>
      <c r="Y1687" s="488"/>
      <c r="Z1687" s="488"/>
      <c r="AA1687" s="488"/>
      <c r="AB1687" s="470">
        <v>30</v>
      </c>
      <c r="AC1687" s="470">
        <v>60</v>
      </c>
      <c r="AD1687" s="470">
        <v>10</v>
      </c>
      <c r="AE1687" s="887" t="s">
        <v>128</v>
      </c>
      <c r="AF1687" s="293" t="s">
        <v>114</v>
      </c>
      <c r="AG1687" s="507">
        <v>18</v>
      </c>
      <c r="AH1687" s="507">
        <v>201043.92</v>
      </c>
      <c r="AI1687" s="739">
        <v>3618790.56</v>
      </c>
      <c r="AJ1687" s="739">
        <f>AI1687*1.12</f>
        <v>4053045.4272000003</v>
      </c>
      <c r="AK1687" s="740"/>
      <c r="AL1687" s="741"/>
      <c r="AM1687" s="741"/>
      <c r="AN1687" s="886" t="s">
        <v>115</v>
      </c>
      <c r="AO1687" s="293"/>
      <c r="AP1687" s="293"/>
      <c r="AQ1687" s="293"/>
      <c r="AR1687" s="293"/>
      <c r="AS1687" s="293" t="s">
        <v>5871</v>
      </c>
      <c r="AT1687" s="293"/>
      <c r="AU1687" s="293"/>
      <c r="AV1687" s="293"/>
      <c r="AW1687" s="293"/>
      <c r="AX1687" s="293"/>
      <c r="AY1687" s="293"/>
      <c r="AZ1687" s="886" t="s">
        <v>104</v>
      </c>
      <c r="BA1687" s="886" t="s">
        <v>104</v>
      </c>
      <c r="BE1687" s="983">
        <v>1533</v>
      </c>
    </row>
    <row r="1688" spans="1:57" ht="12.95" customHeight="1">
      <c r="A1688" s="886" t="s">
        <v>8484</v>
      </c>
      <c r="B1688" s="524"/>
      <c r="C1688" s="524"/>
      <c r="D1688" s="98">
        <v>210037035</v>
      </c>
      <c r="E1688" s="883" t="s">
        <v>5872</v>
      </c>
      <c r="F1688" s="883"/>
      <c r="G1688" s="524"/>
      <c r="H1688" s="524"/>
      <c r="I1688" s="293" t="s">
        <v>524</v>
      </c>
      <c r="J1688" s="293" t="s">
        <v>514</v>
      </c>
      <c r="K1688" s="293" t="s">
        <v>525</v>
      </c>
      <c r="L1688" s="470" t="s">
        <v>149</v>
      </c>
      <c r="M1688" s="488" t="s">
        <v>104</v>
      </c>
      <c r="N1688" s="293" t="s">
        <v>120</v>
      </c>
      <c r="O1688" s="488" t="s">
        <v>83</v>
      </c>
      <c r="P1688" s="488" t="s">
        <v>106</v>
      </c>
      <c r="Q1688" s="293" t="s">
        <v>107</v>
      </c>
      <c r="R1688" s="488" t="s">
        <v>2149</v>
      </c>
      <c r="S1688" s="470" t="s">
        <v>109</v>
      </c>
      <c r="T1688" s="488" t="s">
        <v>106</v>
      </c>
      <c r="U1688" s="293" t="s">
        <v>121</v>
      </c>
      <c r="V1688" s="293" t="s">
        <v>111</v>
      </c>
      <c r="W1688" s="596">
        <v>60</v>
      </c>
      <c r="X1688" s="293" t="s">
        <v>112</v>
      </c>
      <c r="Y1688" s="488"/>
      <c r="Z1688" s="488"/>
      <c r="AA1688" s="488"/>
      <c r="AB1688" s="470">
        <v>30</v>
      </c>
      <c r="AC1688" s="470">
        <v>60</v>
      </c>
      <c r="AD1688" s="470">
        <v>10</v>
      </c>
      <c r="AE1688" s="887" t="s">
        <v>128</v>
      </c>
      <c r="AF1688" s="293" t="s">
        <v>114</v>
      </c>
      <c r="AG1688" s="507">
        <v>4</v>
      </c>
      <c r="AH1688" s="507">
        <v>198171.86</v>
      </c>
      <c r="AI1688" s="739">
        <v>792687.44</v>
      </c>
      <c r="AJ1688" s="739">
        <f>AI1688*1.12</f>
        <v>887809.93280000007</v>
      </c>
      <c r="AK1688" s="740"/>
      <c r="AL1688" s="741"/>
      <c r="AM1688" s="741"/>
      <c r="AN1688" s="886" t="s">
        <v>115</v>
      </c>
      <c r="AO1688" s="293"/>
      <c r="AP1688" s="293"/>
      <c r="AQ1688" s="293"/>
      <c r="AR1688" s="293"/>
      <c r="AS1688" s="293" t="s">
        <v>5873</v>
      </c>
      <c r="AT1688" s="293"/>
      <c r="AU1688" s="293"/>
      <c r="AV1688" s="293"/>
      <c r="AW1688" s="293"/>
      <c r="AX1688" s="293"/>
      <c r="AY1688" s="293"/>
      <c r="AZ1688" s="886" t="s">
        <v>104</v>
      </c>
      <c r="BA1688" s="886" t="s">
        <v>104</v>
      </c>
      <c r="BE1688" s="983">
        <v>1534</v>
      </c>
    </row>
    <row r="1689" spans="1:57" ht="12.95" customHeight="1">
      <c r="A1689" s="1383" t="s">
        <v>978</v>
      </c>
      <c r="B1689" s="1371"/>
      <c r="C1689" s="1371"/>
      <c r="D1689" s="1408">
        <v>230000195</v>
      </c>
      <c r="E1689" s="1408" t="s">
        <v>5874</v>
      </c>
      <c r="F1689" s="1408" t="s">
        <v>5874</v>
      </c>
      <c r="G1689" s="1371"/>
      <c r="H1689" s="1371"/>
      <c r="I1689" s="1375" t="s">
        <v>5875</v>
      </c>
      <c r="J1689" s="1375" t="s">
        <v>5876</v>
      </c>
      <c r="K1689" s="1375" t="s">
        <v>5877</v>
      </c>
      <c r="L1689" s="1375" t="s">
        <v>103</v>
      </c>
      <c r="M1689" s="1440"/>
      <c r="N1689" s="1375" t="s">
        <v>120</v>
      </c>
      <c r="O1689" s="1377" t="s">
        <v>83</v>
      </c>
      <c r="P1689" s="1377" t="s">
        <v>106</v>
      </c>
      <c r="Q1689" s="1375" t="s">
        <v>107</v>
      </c>
      <c r="R1689" s="1377" t="s">
        <v>2134</v>
      </c>
      <c r="S1689" s="1375" t="s">
        <v>109</v>
      </c>
      <c r="T1689" s="1377" t="s">
        <v>106</v>
      </c>
      <c r="U1689" s="1375" t="s">
        <v>121</v>
      </c>
      <c r="V1689" s="1375" t="s">
        <v>111</v>
      </c>
      <c r="W1689" s="1377">
        <v>60</v>
      </c>
      <c r="X1689" s="1375" t="s">
        <v>112</v>
      </c>
      <c r="Y1689" s="1377"/>
      <c r="Z1689" s="1377"/>
      <c r="AA1689" s="1377"/>
      <c r="AB1689" s="1375">
        <v>30</v>
      </c>
      <c r="AC1689" s="1375">
        <v>60</v>
      </c>
      <c r="AD1689" s="1375">
        <v>10</v>
      </c>
      <c r="AE1689" s="1405" t="s">
        <v>113</v>
      </c>
      <c r="AF1689" s="1441" t="s">
        <v>114</v>
      </c>
      <c r="AG1689" s="1380">
        <v>1602</v>
      </c>
      <c r="AH1689" s="1380">
        <v>349.45</v>
      </c>
      <c r="AI1689" s="1916">
        <v>0</v>
      </c>
      <c r="AJ1689" s="1916">
        <v>0</v>
      </c>
      <c r="AK1689" s="1382"/>
      <c r="AL1689" s="1381"/>
      <c r="AM1689" s="1381"/>
      <c r="AN1689" s="1383" t="s">
        <v>115</v>
      </c>
      <c r="AO1689" s="1375"/>
      <c r="AP1689" s="1375"/>
      <c r="AQ1689" s="1375"/>
      <c r="AR1689" s="1375"/>
      <c r="AS1689" s="1375" t="s">
        <v>5878</v>
      </c>
      <c r="AT1689" s="1375"/>
      <c r="AU1689" s="1375"/>
      <c r="AV1689" s="1375"/>
      <c r="AW1689" s="1375"/>
      <c r="AX1689" s="1375"/>
      <c r="AY1689" s="1375"/>
      <c r="AZ1689" s="1383" t="s">
        <v>5005</v>
      </c>
      <c r="BA1689" s="1383" t="s">
        <v>4556</v>
      </c>
      <c r="BD1689" s="1" t="e">
        <f>VLOOKUP($F$2877:$F$3305,$E$17:$BE$2871,53,0)</f>
        <v>#VALUE!</v>
      </c>
      <c r="BE1689" s="979" t="e">
        <f>BD1689+0.5</f>
        <v>#VALUE!</v>
      </c>
    </row>
    <row r="1690" spans="1:57" ht="12.95" customHeight="1">
      <c r="A1690" s="1383" t="s">
        <v>978</v>
      </c>
      <c r="B1690" s="1371"/>
      <c r="C1690" s="1371"/>
      <c r="D1690" s="1408">
        <v>230001199</v>
      </c>
      <c r="E1690" s="1408" t="s">
        <v>5879</v>
      </c>
      <c r="F1690" s="1408" t="s">
        <v>5879</v>
      </c>
      <c r="G1690" s="1371"/>
      <c r="H1690" s="1371"/>
      <c r="I1690" s="1375" t="s">
        <v>5875</v>
      </c>
      <c r="J1690" s="1375" t="s">
        <v>5876</v>
      </c>
      <c r="K1690" s="1375" t="s">
        <v>5877</v>
      </c>
      <c r="L1690" s="1375" t="s">
        <v>103</v>
      </c>
      <c r="M1690" s="1440"/>
      <c r="N1690" s="1375" t="s">
        <v>120</v>
      </c>
      <c r="O1690" s="1377" t="s">
        <v>83</v>
      </c>
      <c r="P1690" s="1377" t="s">
        <v>106</v>
      </c>
      <c r="Q1690" s="1375" t="s">
        <v>107</v>
      </c>
      <c r="R1690" s="1377" t="s">
        <v>2134</v>
      </c>
      <c r="S1690" s="1375" t="s">
        <v>109</v>
      </c>
      <c r="T1690" s="1377" t="s">
        <v>106</v>
      </c>
      <c r="U1690" s="1375" t="s">
        <v>121</v>
      </c>
      <c r="V1690" s="1375" t="s">
        <v>111</v>
      </c>
      <c r="W1690" s="1377">
        <v>60</v>
      </c>
      <c r="X1690" s="1375" t="s">
        <v>112</v>
      </c>
      <c r="Y1690" s="1377"/>
      <c r="Z1690" s="1377"/>
      <c r="AA1690" s="1377"/>
      <c r="AB1690" s="1375">
        <v>30</v>
      </c>
      <c r="AC1690" s="1375">
        <v>60</v>
      </c>
      <c r="AD1690" s="1375">
        <v>10</v>
      </c>
      <c r="AE1690" s="1379" t="s">
        <v>178</v>
      </c>
      <c r="AF1690" s="1441" t="s">
        <v>114</v>
      </c>
      <c r="AG1690" s="1380">
        <v>5.39</v>
      </c>
      <c r="AH1690" s="1380">
        <v>335950</v>
      </c>
      <c r="AI1690" s="1916">
        <v>0</v>
      </c>
      <c r="AJ1690" s="1916">
        <v>0</v>
      </c>
      <c r="AK1690" s="1382"/>
      <c r="AL1690" s="1381"/>
      <c r="AM1690" s="1381"/>
      <c r="AN1690" s="1383" t="s">
        <v>115</v>
      </c>
      <c r="AO1690" s="1375"/>
      <c r="AP1690" s="1375"/>
      <c r="AQ1690" s="1375"/>
      <c r="AR1690" s="1375"/>
      <c r="AS1690" s="1375" t="s">
        <v>5880</v>
      </c>
      <c r="AT1690" s="1375"/>
      <c r="AU1690" s="1375"/>
      <c r="AV1690" s="1375"/>
      <c r="AW1690" s="1375"/>
      <c r="AX1690" s="1375"/>
      <c r="AY1690" s="1375"/>
      <c r="AZ1690" s="1383" t="s">
        <v>5005</v>
      </c>
      <c r="BA1690" s="1383" t="s">
        <v>4556</v>
      </c>
      <c r="BD1690" s="1" t="e">
        <f>VLOOKUP($F$2877:$F$3305,$E$17:$BE$2871,53,0)</f>
        <v>#VALUE!</v>
      </c>
      <c r="BE1690" s="979" t="e">
        <f>BD1690+0.5</f>
        <v>#VALUE!</v>
      </c>
    </row>
    <row r="1691" spans="1:57" ht="12.95" customHeight="1">
      <c r="A1691" s="1383" t="s">
        <v>978</v>
      </c>
      <c r="B1691" s="1371"/>
      <c r="C1691" s="1371"/>
      <c r="D1691" s="1408">
        <v>230002722</v>
      </c>
      <c r="E1691" s="1408" t="s">
        <v>5881</v>
      </c>
      <c r="F1691" s="1408" t="s">
        <v>5881</v>
      </c>
      <c r="G1691" s="1371"/>
      <c r="H1691" s="1371"/>
      <c r="I1691" s="1375" t="s">
        <v>5875</v>
      </c>
      <c r="J1691" s="1375" t="s">
        <v>5876</v>
      </c>
      <c r="K1691" s="1375" t="s">
        <v>5877</v>
      </c>
      <c r="L1691" s="1375" t="s">
        <v>103</v>
      </c>
      <c r="M1691" s="1440"/>
      <c r="N1691" s="1375" t="s">
        <v>120</v>
      </c>
      <c r="O1691" s="1377" t="s">
        <v>83</v>
      </c>
      <c r="P1691" s="1377" t="s">
        <v>106</v>
      </c>
      <c r="Q1691" s="1375" t="s">
        <v>107</v>
      </c>
      <c r="R1691" s="1377" t="s">
        <v>2134</v>
      </c>
      <c r="S1691" s="1375" t="s">
        <v>109</v>
      </c>
      <c r="T1691" s="1377" t="s">
        <v>106</v>
      </c>
      <c r="U1691" s="1375" t="s">
        <v>121</v>
      </c>
      <c r="V1691" s="1375" t="s">
        <v>111</v>
      </c>
      <c r="W1691" s="1377">
        <v>60</v>
      </c>
      <c r="X1691" s="1375" t="s">
        <v>112</v>
      </c>
      <c r="Y1691" s="1377"/>
      <c r="Z1691" s="1377"/>
      <c r="AA1691" s="1377"/>
      <c r="AB1691" s="1375">
        <v>30</v>
      </c>
      <c r="AC1691" s="1375">
        <v>60</v>
      </c>
      <c r="AD1691" s="1375">
        <v>10</v>
      </c>
      <c r="AE1691" s="1379" t="s">
        <v>178</v>
      </c>
      <c r="AF1691" s="1441" t="s">
        <v>114</v>
      </c>
      <c r="AG1691" s="1380">
        <v>1.54</v>
      </c>
      <c r="AH1691" s="1380">
        <v>310000</v>
      </c>
      <c r="AI1691" s="1916">
        <v>0</v>
      </c>
      <c r="AJ1691" s="1916">
        <v>0</v>
      </c>
      <c r="AK1691" s="1382"/>
      <c r="AL1691" s="1381"/>
      <c r="AM1691" s="1381"/>
      <c r="AN1691" s="1383" t="s">
        <v>115</v>
      </c>
      <c r="AO1691" s="1375"/>
      <c r="AP1691" s="1375"/>
      <c r="AQ1691" s="1375"/>
      <c r="AR1691" s="1375"/>
      <c r="AS1691" s="1375" t="s">
        <v>5882</v>
      </c>
      <c r="AT1691" s="1375"/>
      <c r="AU1691" s="1375"/>
      <c r="AV1691" s="1375"/>
      <c r="AW1691" s="1375"/>
      <c r="AX1691" s="1375"/>
      <c r="AY1691" s="1375"/>
      <c r="AZ1691" s="1383" t="s">
        <v>5005</v>
      </c>
      <c r="BA1691" s="1711" t="s">
        <v>4556</v>
      </c>
      <c r="BD1691" s="1" t="e">
        <f>VLOOKUP($F$2877:$F$3305,$E$17:$BE$2871,53,0)</f>
        <v>#VALUE!</v>
      </c>
      <c r="BE1691" s="979" t="e">
        <f>BD1691+0.5</f>
        <v>#VALUE!</v>
      </c>
    </row>
    <row r="1692" spans="1:57" ht="12.95" customHeight="1">
      <c r="A1692" s="395" t="s">
        <v>1171</v>
      </c>
      <c r="B1692" s="524"/>
      <c r="C1692" s="524"/>
      <c r="D1692" s="98">
        <v>210034658</v>
      </c>
      <c r="E1692" s="883" t="s">
        <v>5883</v>
      </c>
      <c r="F1692" s="883"/>
      <c r="G1692" s="524"/>
      <c r="H1692" s="524"/>
      <c r="I1692" s="606" t="s">
        <v>5884</v>
      </c>
      <c r="J1692" s="606" t="s">
        <v>533</v>
      </c>
      <c r="K1692" s="606" t="s">
        <v>5885</v>
      </c>
      <c r="L1692" s="470" t="s">
        <v>103</v>
      </c>
      <c r="M1692" s="217"/>
      <c r="N1692" s="470" t="s">
        <v>120</v>
      </c>
      <c r="O1692" s="131" t="s">
        <v>83</v>
      </c>
      <c r="P1692" s="398" t="s">
        <v>106</v>
      </c>
      <c r="Q1692" s="606" t="s">
        <v>107</v>
      </c>
      <c r="R1692" s="398" t="s">
        <v>3118</v>
      </c>
      <c r="S1692" s="470" t="s">
        <v>109</v>
      </c>
      <c r="T1692" s="398" t="s">
        <v>106</v>
      </c>
      <c r="U1692" s="606" t="s">
        <v>121</v>
      </c>
      <c r="V1692" s="606" t="s">
        <v>111</v>
      </c>
      <c r="W1692" s="398">
        <v>60</v>
      </c>
      <c r="X1692" s="606" t="s">
        <v>112</v>
      </c>
      <c r="Y1692" s="398"/>
      <c r="Z1692" s="398"/>
      <c r="AA1692" s="398"/>
      <c r="AB1692" s="470">
        <v>30</v>
      </c>
      <c r="AC1692" s="470">
        <v>60</v>
      </c>
      <c r="AD1692" s="470">
        <v>10</v>
      </c>
      <c r="AE1692" s="737" t="s">
        <v>128</v>
      </c>
      <c r="AF1692" s="738" t="s">
        <v>114</v>
      </c>
      <c r="AG1692" s="610">
        <v>50</v>
      </c>
      <c r="AH1692" s="610">
        <v>1035</v>
      </c>
      <c r="AI1692" s="739">
        <v>51750</v>
      </c>
      <c r="AJ1692" s="739">
        <f>AI1692*1.12</f>
        <v>57960.000000000007</v>
      </c>
      <c r="AK1692" s="740"/>
      <c r="AL1692" s="741"/>
      <c r="AM1692" s="741"/>
      <c r="AN1692" s="395" t="s">
        <v>115</v>
      </c>
      <c r="AO1692" s="606"/>
      <c r="AP1692" s="606"/>
      <c r="AQ1692" s="606"/>
      <c r="AR1692" s="606"/>
      <c r="AS1692" s="606" t="s">
        <v>5886</v>
      </c>
      <c r="AT1692" s="606"/>
      <c r="AU1692" s="606"/>
      <c r="AV1692" s="606"/>
      <c r="AW1692" s="606"/>
      <c r="AX1692" s="606"/>
      <c r="AY1692" s="606"/>
      <c r="AZ1692" s="395" t="s">
        <v>104</v>
      </c>
      <c r="BA1692" s="395" t="s">
        <v>104</v>
      </c>
      <c r="BB1692" s="254"/>
      <c r="BE1692" s="983">
        <v>1538</v>
      </c>
    </row>
    <row r="1693" spans="1:57" ht="12.95" customHeight="1">
      <c r="A1693" s="860" t="s">
        <v>8484</v>
      </c>
      <c r="B1693" s="524"/>
      <c r="C1693" s="524"/>
      <c r="D1693" s="873">
        <v>210025579</v>
      </c>
      <c r="E1693" s="883" t="s">
        <v>5887</v>
      </c>
      <c r="F1693" s="883"/>
      <c r="G1693" s="524"/>
      <c r="H1693" s="524"/>
      <c r="I1693" s="782" t="s">
        <v>5888</v>
      </c>
      <c r="J1693" s="782" t="s">
        <v>537</v>
      </c>
      <c r="K1693" s="782" t="s">
        <v>5889</v>
      </c>
      <c r="L1693" s="765" t="s">
        <v>103</v>
      </c>
      <c r="M1693" s="798" t="s">
        <v>104</v>
      </c>
      <c r="N1693" s="765"/>
      <c r="O1693" s="64" t="s">
        <v>105</v>
      </c>
      <c r="P1693" s="766" t="s">
        <v>106</v>
      </c>
      <c r="Q1693" s="782" t="s">
        <v>107</v>
      </c>
      <c r="R1693" s="766" t="s">
        <v>2149</v>
      </c>
      <c r="S1693" s="765" t="s">
        <v>109</v>
      </c>
      <c r="T1693" s="766" t="s">
        <v>106</v>
      </c>
      <c r="U1693" s="782" t="s">
        <v>121</v>
      </c>
      <c r="V1693" s="782" t="s">
        <v>111</v>
      </c>
      <c r="W1693" s="766">
        <v>60</v>
      </c>
      <c r="X1693" s="782" t="s">
        <v>112</v>
      </c>
      <c r="Y1693" s="874"/>
      <c r="Z1693" s="874"/>
      <c r="AA1693" s="874"/>
      <c r="AB1693" s="506">
        <v>0</v>
      </c>
      <c r="AC1693" s="401">
        <v>90</v>
      </c>
      <c r="AD1693" s="401">
        <v>10</v>
      </c>
      <c r="AE1693" s="876" t="s">
        <v>128</v>
      </c>
      <c r="AF1693" s="779" t="s">
        <v>114</v>
      </c>
      <c r="AG1693" s="751">
        <v>8</v>
      </c>
      <c r="AH1693" s="751">
        <v>281621.65000000002</v>
      </c>
      <c r="AI1693" s="905">
        <v>0</v>
      </c>
      <c r="AJ1693" s="905">
        <v>0</v>
      </c>
      <c r="AK1693" s="740"/>
      <c r="AL1693" s="741"/>
      <c r="AM1693" s="741"/>
      <c r="AN1693" s="860" t="s">
        <v>115</v>
      </c>
      <c r="AO1693" s="779"/>
      <c r="AP1693" s="779"/>
      <c r="AQ1693" s="779"/>
      <c r="AR1693" s="779"/>
      <c r="AS1693" s="779" t="s">
        <v>5890</v>
      </c>
      <c r="AT1693" s="779"/>
      <c r="AU1693" s="779"/>
      <c r="AV1693" s="779"/>
      <c r="AW1693" s="779"/>
      <c r="AX1693" s="779"/>
      <c r="AY1693" s="779"/>
      <c r="AZ1693" s="860" t="s">
        <v>104</v>
      </c>
      <c r="BA1693" s="860" t="s">
        <v>104</v>
      </c>
      <c r="BE1693" s="983">
        <v>1539</v>
      </c>
    </row>
    <row r="1694" spans="1:57" ht="12.95" customHeight="1">
      <c r="A1694" s="1254" t="s">
        <v>8484</v>
      </c>
      <c r="B1694" s="529"/>
      <c r="C1694" s="529"/>
      <c r="D1694" s="961">
        <v>210025579</v>
      </c>
      <c r="E1694" s="1255" t="s">
        <v>9029</v>
      </c>
      <c r="F1694" s="1255" t="s">
        <v>5887</v>
      </c>
      <c r="G1694" s="529"/>
      <c r="H1694" s="529"/>
      <c r="I1694" s="964" t="s">
        <v>5888</v>
      </c>
      <c r="J1694" s="964" t="s">
        <v>537</v>
      </c>
      <c r="K1694" s="964" t="s">
        <v>5889</v>
      </c>
      <c r="L1694" s="962" t="s">
        <v>103</v>
      </c>
      <c r="M1694" s="1256" t="s">
        <v>104</v>
      </c>
      <c r="N1694" s="962"/>
      <c r="O1694" s="622" t="s">
        <v>105</v>
      </c>
      <c r="P1694" s="963" t="s">
        <v>106</v>
      </c>
      <c r="Q1694" s="964" t="s">
        <v>107</v>
      </c>
      <c r="R1694" s="1257" t="s">
        <v>1155</v>
      </c>
      <c r="S1694" s="962" t="s">
        <v>109</v>
      </c>
      <c r="T1694" s="963" t="s">
        <v>106</v>
      </c>
      <c r="U1694" s="964" t="s">
        <v>121</v>
      </c>
      <c r="V1694" s="964" t="s">
        <v>111</v>
      </c>
      <c r="W1694" s="963">
        <v>60</v>
      </c>
      <c r="X1694" s="964" t="s">
        <v>112</v>
      </c>
      <c r="Y1694" s="1257"/>
      <c r="Z1694" s="1257"/>
      <c r="AA1694" s="1257"/>
      <c r="AB1694" s="530">
        <v>0</v>
      </c>
      <c r="AC1694" s="530">
        <v>90</v>
      </c>
      <c r="AD1694" s="530">
        <v>10</v>
      </c>
      <c r="AE1694" s="1259" t="s">
        <v>128</v>
      </c>
      <c r="AF1694" s="1258" t="s">
        <v>114</v>
      </c>
      <c r="AG1694" s="1260">
        <v>8</v>
      </c>
      <c r="AH1694" s="1260">
        <v>281621.65000000002</v>
      </c>
      <c r="AI1694" s="1261">
        <v>2252973.2000000002</v>
      </c>
      <c r="AJ1694" s="1261">
        <v>2523329.9840000006</v>
      </c>
      <c r="AK1694" s="619"/>
      <c r="AL1694" s="620"/>
      <c r="AM1694" s="620"/>
      <c r="AN1694" s="1254" t="s">
        <v>115</v>
      </c>
      <c r="AO1694" s="1258"/>
      <c r="AP1694" s="1258"/>
      <c r="AQ1694" s="1258"/>
      <c r="AR1694" s="1258"/>
      <c r="AS1694" s="1258" t="s">
        <v>5890</v>
      </c>
      <c r="AT1694" s="1258"/>
      <c r="AU1694" s="1258"/>
      <c r="AV1694" s="1258"/>
      <c r="AW1694" s="1258"/>
      <c r="AX1694" s="1258"/>
      <c r="AY1694" s="1258"/>
      <c r="AZ1694" s="530" t="s">
        <v>7606</v>
      </c>
      <c r="BA1694" s="1254" t="s">
        <v>104</v>
      </c>
      <c r="BD1694" s="1" t="e">
        <f>VLOOKUP($F$2877:$F$3305,$E$17:$BE$2871,53,0)</f>
        <v>#VALUE!</v>
      </c>
      <c r="BE1694" s="979" t="e">
        <f>BD1694+0.5</f>
        <v>#VALUE!</v>
      </c>
    </row>
    <row r="1695" spans="1:57" ht="12.95" customHeight="1">
      <c r="A1695" s="860" t="s">
        <v>8484</v>
      </c>
      <c r="B1695" s="524"/>
      <c r="C1695" s="524"/>
      <c r="D1695" s="873">
        <v>220034661</v>
      </c>
      <c r="E1695" s="883" t="s">
        <v>5891</v>
      </c>
      <c r="F1695" s="883"/>
      <c r="G1695" s="524"/>
      <c r="H1695" s="524"/>
      <c r="I1695" s="782" t="s">
        <v>5892</v>
      </c>
      <c r="J1695" s="782" t="s">
        <v>5893</v>
      </c>
      <c r="K1695" s="782" t="s">
        <v>5894</v>
      </c>
      <c r="L1695" s="765" t="s">
        <v>103</v>
      </c>
      <c r="M1695" s="798" t="s">
        <v>104</v>
      </c>
      <c r="N1695" s="765"/>
      <c r="O1695" s="64" t="s">
        <v>105</v>
      </c>
      <c r="P1695" s="766" t="s">
        <v>106</v>
      </c>
      <c r="Q1695" s="782" t="s">
        <v>107</v>
      </c>
      <c r="R1695" s="766" t="s">
        <v>2149</v>
      </c>
      <c r="S1695" s="765" t="s">
        <v>109</v>
      </c>
      <c r="T1695" s="766" t="s">
        <v>106</v>
      </c>
      <c r="U1695" s="782" t="s">
        <v>121</v>
      </c>
      <c r="V1695" s="782" t="s">
        <v>111</v>
      </c>
      <c r="W1695" s="766">
        <v>60</v>
      </c>
      <c r="X1695" s="782" t="s">
        <v>112</v>
      </c>
      <c r="Y1695" s="874"/>
      <c r="Z1695" s="874"/>
      <c r="AA1695" s="874"/>
      <c r="AB1695" s="506">
        <v>0</v>
      </c>
      <c r="AC1695" s="401">
        <v>90</v>
      </c>
      <c r="AD1695" s="401">
        <v>10</v>
      </c>
      <c r="AE1695" s="876" t="s">
        <v>128</v>
      </c>
      <c r="AF1695" s="779" t="s">
        <v>114</v>
      </c>
      <c r="AG1695" s="751">
        <v>32</v>
      </c>
      <c r="AH1695" s="751">
        <v>10061</v>
      </c>
      <c r="AI1695" s="739">
        <v>321952</v>
      </c>
      <c r="AJ1695" s="739">
        <f>AI1695*1.12</f>
        <v>360586.24000000005</v>
      </c>
      <c r="AK1695" s="740"/>
      <c r="AL1695" s="741"/>
      <c r="AM1695" s="741"/>
      <c r="AN1695" s="860" t="s">
        <v>115</v>
      </c>
      <c r="AO1695" s="779"/>
      <c r="AP1695" s="779"/>
      <c r="AQ1695" s="779"/>
      <c r="AR1695" s="779"/>
      <c r="AS1695" s="779" t="s">
        <v>5895</v>
      </c>
      <c r="AT1695" s="779"/>
      <c r="AU1695" s="779"/>
      <c r="AV1695" s="779"/>
      <c r="AW1695" s="779"/>
      <c r="AX1695" s="779"/>
      <c r="AY1695" s="779"/>
      <c r="AZ1695" s="860" t="s">
        <v>104</v>
      </c>
      <c r="BA1695" s="860" t="s">
        <v>104</v>
      </c>
      <c r="BE1695" s="983">
        <v>1540</v>
      </c>
    </row>
    <row r="1696" spans="1:57" ht="12.95" customHeight="1">
      <c r="A1696" s="398" t="s">
        <v>1186</v>
      </c>
      <c r="B1696" s="260"/>
      <c r="C1696" s="260"/>
      <c r="D1696" s="110">
        <v>210023427</v>
      </c>
      <c r="E1696" s="26" t="s">
        <v>5896</v>
      </c>
      <c r="F1696" s="26"/>
      <c r="G1696" s="260"/>
      <c r="H1696" s="260"/>
      <c r="I1696" s="30" t="s">
        <v>5897</v>
      </c>
      <c r="J1696" s="30" t="s">
        <v>5898</v>
      </c>
      <c r="K1696" s="30" t="s">
        <v>5899</v>
      </c>
      <c r="L1696" s="62" t="s">
        <v>149</v>
      </c>
      <c r="M1696" s="1160"/>
      <c r="N1696" s="28"/>
      <c r="O1696" s="66" t="s">
        <v>105</v>
      </c>
      <c r="P1696" s="30" t="s">
        <v>106</v>
      </c>
      <c r="Q1696" s="24" t="s">
        <v>107</v>
      </c>
      <c r="R1696" s="28" t="s">
        <v>2149</v>
      </c>
      <c r="S1696" s="24" t="s">
        <v>109</v>
      </c>
      <c r="T1696" s="30" t="s">
        <v>106</v>
      </c>
      <c r="U1696" s="30" t="s">
        <v>110</v>
      </c>
      <c r="V1696" s="24" t="s">
        <v>111</v>
      </c>
      <c r="W1696" s="30">
        <v>60</v>
      </c>
      <c r="X1696" s="24" t="s">
        <v>112</v>
      </c>
      <c r="Y1696" s="24"/>
      <c r="Z1696" s="24"/>
      <c r="AA1696" s="924"/>
      <c r="AB1696" s="506">
        <v>0</v>
      </c>
      <c r="AC1696" s="401">
        <v>90</v>
      </c>
      <c r="AD1696" s="401">
        <v>10</v>
      </c>
      <c r="AE1696" s="278" t="s">
        <v>113</v>
      </c>
      <c r="AF1696" s="35" t="s">
        <v>114</v>
      </c>
      <c r="AG1696" s="1161">
        <v>1141.04</v>
      </c>
      <c r="AH1696" s="1161">
        <v>10043.42</v>
      </c>
      <c r="AI1696" s="34">
        <v>0</v>
      </c>
      <c r="AJ1696" s="34">
        <f>AI1696*1.12</f>
        <v>0</v>
      </c>
      <c r="AK1696" s="34"/>
      <c r="AL1696" s="34"/>
      <c r="AM1696" s="34"/>
      <c r="AN1696" s="1088" t="s">
        <v>115</v>
      </c>
      <c r="AO1696" s="1088"/>
      <c r="AP1696" s="1088"/>
      <c r="AQ1696" s="30"/>
      <c r="AR1696" s="30"/>
      <c r="AS1696" s="26" t="s">
        <v>5900</v>
      </c>
      <c r="AT1696" s="30"/>
      <c r="AU1696" s="36"/>
      <c r="AV1696" s="30"/>
      <c r="AW1696" s="30"/>
      <c r="AX1696" s="30"/>
      <c r="AY1696" s="30"/>
      <c r="AZ1696" s="24" t="s">
        <v>8479</v>
      </c>
      <c r="BA1696" s="24" t="s">
        <v>3944</v>
      </c>
      <c r="BB1696" s="311"/>
      <c r="BC1696" s="201"/>
      <c r="BD1696" s="201"/>
      <c r="BE1696" s="983">
        <v>1541</v>
      </c>
    </row>
    <row r="1697" spans="1:57" ht="12.95" customHeight="1">
      <c r="A1697" s="395" t="s">
        <v>1171</v>
      </c>
      <c r="B1697" s="524"/>
      <c r="C1697" s="524"/>
      <c r="D1697" s="98">
        <v>270009241</v>
      </c>
      <c r="E1697" s="883" t="s">
        <v>5901</v>
      </c>
      <c r="F1697" s="883"/>
      <c r="G1697" s="524"/>
      <c r="H1697" s="524"/>
      <c r="I1697" s="606" t="s">
        <v>5902</v>
      </c>
      <c r="J1697" s="606" t="s">
        <v>5903</v>
      </c>
      <c r="K1697" s="606" t="s">
        <v>5904</v>
      </c>
      <c r="L1697" s="470" t="s">
        <v>103</v>
      </c>
      <c r="M1697" s="504"/>
      <c r="N1697" s="470"/>
      <c r="O1697" s="64" t="s">
        <v>105</v>
      </c>
      <c r="P1697" s="398" t="s">
        <v>106</v>
      </c>
      <c r="Q1697" s="606" t="s">
        <v>107</v>
      </c>
      <c r="R1697" s="398" t="s">
        <v>2149</v>
      </c>
      <c r="S1697" s="470" t="s">
        <v>109</v>
      </c>
      <c r="T1697" s="398" t="s">
        <v>106</v>
      </c>
      <c r="U1697" s="606" t="s">
        <v>121</v>
      </c>
      <c r="V1697" s="606" t="s">
        <v>111</v>
      </c>
      <c r="W1697" s="398">
        <v>60</v>
      </c>
      <c r="X1697" s="606" t="s">
        <v>112</v>
      </c>
      <c r="Y1697" s="398"/>
      <c r="Z1697" s="398"/>
      <c r="AA1697" s="398"/>
      <c r="AB1697" s="506">
        <v>0</v>
      </c>
      <c r="AC1697" s="401">
        <v>90</v>
      </c>
      <c r="AD1697" s="401">
        <v>10</v>
      </c>
      <c r="AE1697" s="737" t="s">
        <v>5585</v>
      </c>
      <c r="AF1697" s="738" t="s">
        <v>114</v>
      </c>
      <c r="AG1697" s="610">
        <v>50</v>
      </c>
      <c r="AH1697" s="610">
        <v>20644.439999999999</v>
      </c>
      <c r="AI1697" s="905">
        <v>0</v>
      </c>
      <c r="AJ1697" s="905">
        <v>0</v>
      </c>
      <c r="AK1697" s="740"/>
      <c r="AL1697" s="741"/>
      <c r="AM1697" s="741"/>
      <c r="AN1697" s="395" t="s">
        <v>115</v>
      </c>
      <c r="AO1697" s="606"/>
      <c r="AP1697" s="606"/>
      <c r="AQ1697" s="606"/>
      <c r="AR1697" s="606"/>
      <c r="AS1697" s="606" t="s">
        <v>5905</v>
      </c>
      <c r="AT1697" s="606"/>
      <c r="AU1697" s="606"/>
      <c r="AV1697" s="606"/>
      <c r="AW1697" s="606"/>
      <c r="AX1697" s="606"/>
      <c r="AY1697" s="606"/>
      <c r="AZ1697" s="395" t="s">
        <v>104</v>
      </c>
      <c r="BA1697" s="395" t="s">
        <v>104</v>
      </c>
      <c r="BE1697" s="983">
        <v>1542</v>
      </c>
    </row>
    <row r="1698" spans="1:57" ht="12.95" customHeight="1">
      <c r="A1698" s="621" t="s">
        <v>1171</v>
      </c>
      <c r="B1698" s="529"/>
      <c r="C1698" s="529"/>
      <c r="D1698" s="965">
        <v>270009241</v>
      </c>
      <c r="E1698" s="1255" t="s">
        <v>9031</v>
      </c>
      <c r="F1698" s="1255" t="s">
        <v>5901</v>
      </c>
      <c r="G1698" s="529"/>
      <c r="H1698" s="529"/>
      <c r="I1698" s="530" t="s">
        <v>5902</v>
      </c>
      <c r="J1698" s="530" t="s">
        <v>5903</v>
      </c>
      <c r="K1698" s="530" t="s">
        <v>5904</v>
      </c>
      <c r="L1698" s="1262" t="s">
        <v>103</v>
      </c>
      <c r="M1698" s="321"/>
      <c r="N1698" s="530"/>
      <c r="O1698" s="1263" t="s">
        <v>105</v>
      </c>
      <c r="P1698" s="321" t="s">
        <v>106</v>
      </c>
      <c r="Q1698" s="530" t="s">
        <v>107</v>
      </c>
      <c r="R1698" s="321" t="s">
        <v>1155</v>
      </c>
      <c r="S1698" s="530" t="s">
        <v>109</v>
      </c>
      <c r="T1698" s="321" t="s">
        <v>106</v>
      </c>
      <c r="U1698" s="530" t="s">
        <v>121</v>
      </c>
      <c r="V1698" s="530" t="s">
        <v>111</v>
      </c>
      <c r="W1698" s="321">
        <v>60</v>
      </c>
      <c r="X1698" s="530" t="s">
        <v>112</v>
      </c>
      <c r="Y1698" s="321"/>
      <c r="Z1698" s="321"/>
      <c r="AA1698" s="321"/>
      <c r="AB1698" s="321">
        <v>0</v>
      </c>
      <c r="AC1698" s="530">
        <v>90</v>
      </c>
      <c r="AD1698" s="530">
        <v>10</v>
      </c>
      <c r="AE1698" s="618" t="s">
        <v>5585</v>
      </c>
      <c r="AF1698" s="530" t="s">
        <v>114</v>
      </c>
      <c r="AG1698" s="618">
        <v>50</v>
      </c>
      <c r="AH1698" s="960">
        <v>20644.439999999999</v>
      </c>
      <c r="AI1698" s="620">
        <v>1032221.9999999999</v>
      </c>
      <c r="AJ1698" s="620">
        <v>1156088.6399999999</v>
      </c>
      <c r="AK1698" s="619"/>
      <c r="AL1698" s="620"/>
      <c r="AM1698" s="620"/>
      <c r="AN1698" s="621" t="s">
        <v>115</v>
      </c>
      <c r="AO1698" s="530"/>
      <c r="AP1698" s="530"/>
      <c r="AQ1698" s="530"/>
      <c r="AR1698" s="530"/>
      <c r="AS1698" s="530" t="s">
        <v>5905</v>
      </c>
      <c r="AT1698" s="530"/>
      <c r="AU1698" s="530"/>
      <c r="AV1698" s="530"/>
      <c r="AW1698" s="530"/>
      <c r="AX1698" s="530"/>
      <c r="AY1698" s="530"/>
      <c r="AZ1698" s="621" t="s">
        <v>104</v>
      </c>
      <c r="BA1698" s="621" t="s">
        <v>104</v>
      </c>
      <c r="BD1698" s="1" t="e">
        <f>VLOOKUP($F$2877:$F$3305,$E$17:$BE$2871,53,0)</f>
        <v>#VALUE!</v>
      </c>
      <c r="BE1698" s="979" t="e">
        <f>BD1698+0.5</f>
        <v>#VALUE!</v>
      </c>
    </row>
    <row r="1699" spans="1:57" ht="12.95" customHeight="1">
      <c r="A1699" s="395" t="s">
        <v>1171</v>
      </c>
      <c r="B1699" s="524"/>
      <c r="C1699" s="524"/>
      <c r="D1699" s="98">
        <v>230000198</v>
      </c>
      <c r="E1699" s="883" t="s">
        <v>5906</v>
      </c>
      <c r="F1699" s="883"/>
      <c r="G1699" s="524"/>
      <c r="H1699" s="524"/>
      <c r="I1699" s="606" t="s">
        <v>5907</v>
      </c>
      <c r="J1699" s="606" t="s">
        <v>862</v>
      </c>
      <c r="K1699" s="606" t="s">
        <v>5908</v>
      </c>
      <c r="L1699" s="470" t="s">
        <v>103</v>
      </c>
      <c r="M1699" s="217"/>
      <c r="N1699" s="470"/>
      <c r="O1699" s="64" t="s">
        <v>105</v>
      </c>
      <c r="P1699" s="398" t="s">
        <v>106</v>
      </c>
      <c r="Q1699" s="606" t="s">
        <v>107</v>
      </c>
      <c r="R1699" s="398" t="s">
        <v>2134</v>
      </c>
      <c r="S1699" s="470" t="s">
        <v>109</v>
      </c>
      <c r="T1699" s="398" t="s">
        <v>106</v>
      </c>
      <c r="U1699" s="606" t="s">
        <v>121</v>
      </c>
      <c r="V1699" s="606" t="s">
        <v>111</v>
      </c>
      <c r="W1699" s="398">
        <v>60</v>
      </c>
      <c r="X1699" s="606" t="s">
        <v>112</v>
      </c>
      <c r="Y1699" s="398"/>
      <c r="Z1699" s="398"/>
      <c r="AA1699" s="398"/>
      <c r="AB1699" s="506">
        <v>0</v>
      </c>
      <c r="AC1699" s="401">
        <v>90</v>
      </c>
      <c r="AD1699" s="401">
        <v>10</v>
      </c>
      <c r="AE1699" s="743" t="s">
        <v>113</v>
      </c>
      <c r="AF1699" s="738" t="s">
        <v>114</v>
      </c>
      <c r="AG1699" s="610">
        <v>79.400000000000006</v>
      </c>
      <c r="AH1699" s="610">
        <v>3640</v>
      </c>
      <c r="AI1699" s="739">
        <v>289016</v>
      </c>
      <c r="AJ1699" s="739">
        <f>AI1699*1.12</f>
        <v>323697.92000000004</v>
      </c>
      <c r="AK1699" s="740"/>
      <c r="AL1699" s="741"/>
      <c r="AM1699" s="741"/>
      <c r="AN1699" s="395" t="s">
        <v>115</v>
      </c>
      <c r="AO1699" s="606"/>
      <c r="AP1699" s="606"/>
      <c r="AQ1699" s="606"/>
      <c r="AR1699" s="606"/>
      <c r="AS1699" s="606" t="s">
        <v>5909</v>
      </c>
      <c r="AT1699" s="606"/>
      <c r="AU1699" s="606"/>
      <c r="AV1699" s="606"/>
      <c r="AW1699" s="606"/>
      <c r="AX1699" s="606"/>
      <c r="AY1699" s="606"/>
      <c r="AZ1699" s="395" t="s">
        <v>104</v>
      </c>
      <c r="BA1699" s="395" t="s">
        <v>104</v>
      </c>
      <c r="BE1699" s="983">
        <v>1543</v>
      </c>
    </row>
    <row r="1700" spans="1:57" ht="12.95" customHeight="1">
      <c r="A1700" s="398" t="s">
        <v>3114</v>
      </c>
      <c r="B1700" s="524"/>
      <c r="C1700" s="524"/>
      <c r="D1700" s="98">
        <v>120004819</v>
      </c>
      <c r="E1700" s="883" t="s">
        <v>5910</v>
      </c>
      <c r="F1700" s="883"/>
      <c r="G1700" s="524"/>
      <c r="H1700" s="524"/>
      <c r="I1700" s="36" t="s">
        <v>5911</v>
      </c>
      <c r="J1700" s="36" t="s">
        <v>5912</v>
      </c>
      <c r="K1700" s="36" t="s">
        <v>5913</v>
      </c>
      <c r="L1700" s="64" t="s">
        <v>103</v>
      </c>
      <c r="M1700" s="217"/>
      <c r="N1700" s="131"/>
      <c r="O1700" s="64" t="s">
        <v>105</v>
      </c>
      <c r="P1700" s="36">
        <v>230000000</v>
      </c>
      <c r="Q1700" s="395" t="s">
        <v>107</v>
      </c>
      <c r="R1700" s="398" t="s">
        <v>2134</v>
      </c>
      <c r="S1700" s="64" t="s">
        <v>109</v>
      </c>
      <c r="T1700" s="36" t="s">
        <v>106</v>
      </c>
      <c r="U1700" s="36" t="s">
        <v>121</v>
      </c>
      <c r="V1700" s="395" t="s">
        <v>111</v>
      </c>
      <c r="W1700" s="36" t="s">
        <v>3241</v>
      </c>
      <c r="X1700" s="395" t="s">
        <v>112</v>
      </c>
      <c r="Y1700" s="395"/>
      <c r="Z1700" s="395"/>
      <c r="AA1700" s="744"/>
      <c r="AB1700" s="506">
        <v>0</v>
      </c>
      <c r="AC1700" s="401">
        <v>90</v>
      </c>
      <c r="AD1700" s="401">
        <v>10</v>
      </c>
      <c r="AE1700" s="737" t="s">
        <v>128</v>
      </c>
      <c r="AF1700" s="738" t="s">
        <v>114</v>
      </c>
      <c r="AG1700" s="745">
        <v>22</v>
      </c>
      <c r="AH1700" s="745">
        <v>81900</v>
      </c>
      <c r="AI1700" s="739">
        <v>1801800</v>
      </c>
      <c r="AJ1700" s="739">
        <f>AI1700*1.12</f>
        <v>2018016.0000000002</v>
      </c>
      <c r="AK1700" s="740"/>
      <c r="AL1700" s="741"/>
      <c r="AM1700" s="741"/>
      <c r="AN1700" s="746" t="s">
        <v>115</v>
      </c>
      <c r="AO1700" s="36"/>
      <c r="AP1700" s="746"/>
      <c r="AQ1700" s="36"/>
      <c r="AR1700" s="36"/>
      <c r="AS1700" s="746" t="s">
        <v>5914</v>
      </c>
      <c r="AT1700" s="36"/>
      <c r="AU1700" s="36"/>
      <c r="AV1700" s="36"/>
      <c r="AW1700" s="36"/>
      <c r="AX1700" s="36"/>
      <c r="AY1700" s="36"/>
      <c r="AZ1700" s="395"/>
      <c r="BA1700" s="395"/>
      <c r="BE1700" s="983">
        <v>1544</v>
      </c>
    </row>
    <row r="1701" spans="1:57" ht="12.95" customHeight="1">
      <c r="A1701" s="395" t="s">
        <v>1171</v>
      </c>
      <c r="B1701" s="524"/>
      <c r="C1701" s="524"/>
      <c r="D1701" s="98">
        <v>210034664</v>
      </c>
      <c r="E1701" s="883" t="s">
        <v>5915</v>
      </c>
      <c r="F1701" s="883"/>
      <c r="G1701" s="524"/>
      <c r="H1701" s="524"/>
      <c r="I1701" s="606" t="s">
        <v>5916</v>
      </c>
      <c r="J1701" s="606" t="s">
        <v>5917</v>
      </c>
      <c r="K1701" s="606" t="s">
        <v>2202</v>
      </c>
      <c r="L1701" s="470" t="s">
        <v>103</v>
      </c>
      <c r="M1701" s="217"/>
      <c r="N1701" s="470"/>
      <c r="O1701" s="64" t="s">
        <v>105</v>
      </c>
      <c r="P1701" s="398" t="s">
        <v>106</v>
      </c>
      <c r="Q1701" s="606" t="s">
        <v>107</v>
      </c>
      <c r="R1701" s="398" t="s">
        <v>3118</v>
      </c>
      <c r="S1701" s="470" t="s">
        <v>109</v>
      </c>
      <c r="T1701" s="398" t="s">
        <v>106</v>
      </c>
      <c r="U1701" s="606" t="s">
        <v>121</v>
      </c>
      <c r="V1701" s="606" t="s">
        <v>111</v>
      </c>
      <c r="W1701" s="398">
        <v>60</v>
      </c>
      <c r="X1701" s="606" t="s">
        <v>112</v>
      </c>
      <c r="Y1701" s="398"/>
      <c r="Z1701" s="398"/>
      <c r="AA1701" s="398"/>
      <c r="AB1701" s="506">
        <v>0</v>
      </c>
      <c r="AC1701" s="401">
        <v>90</v>
      </c>
      <c r="AD1701" s="401">
        <v>10</v>
      </c>
      <c r="AE1701" s="737" t="s">
        <v>425</v>
      </c>
      <c r="AF1701" s="738" t="s">
        <v>114</v>
      </c>
      <c r="AG1701" s="610">
        <v>500</v>
      </c>
      <c r="AH1701" s="610">
        <v>349</v>
      </c>
      <c r="AI1701" s="739">
        <v>174500</v>
      </c>
      <c r="AJ1701" s="739">
        <f>AI1701*1.12</f>
        <v>195440.00000000003</v>
      </c>
      <c r="AK1701" s="740"/>
      <c r="AL1701" s="741"/>
      <c r="AM1701" s="741"/>
      <c r="AN1701" s="395" t="s">
        <v>115</v>
      </c>
      <c r="AO1701" s="606"/>
      <c r="AP1701" s="606"/>
      <c r="AQ1701" s="606"/>
      <c r="AR1701" s="606"/>
      <c r="AS1701" s="606" t="s">
        <v>5918</v>
      </c>
      <c r="AT1701" s="606"/>
      <c r="AU1701" s="606"/>
      <c r="AV1701" s="606"/>
      <c r="AW1701" s="606"/>
      <c r="AX1701" s="606"/>
      <c r="AY1701" s="606"/>
      <c r="AZ1701" s="395" t="s">
        <v>104</v>
      </c>
      <c r="BA1701" s="395" t="s">
        <v>104</v>
      </c>
      <c r="BE1701" s="983">
        <v>1545</v>
      </c>
    </row>
    <row r="1702" spans="1:57" ht="12.95" customHeight="1">
      <c r="A1702" s="888" t="s">
        <v>978</v>
      </c>
      <c r="B1702" s="524"/>
      <c r="C1702" s="524"/>
      <c r="D1702" s="873">
        <v>230000074</v>
      </c>
      <c r="E1702" s="883" t="s">
        <v>5919</v>
      </c>
      <c r="F1702" s="883"/>
      <c r="G1702" s="524"/>
      <c r="H1702" s="524"/>
      <c r="I1702" s="782" t="s">
        <v>5920</v>
      </c>
      <c r="J1702" s="782" t="s">
        <v>5921</v>
      </c>
      <c r="K1702" s="782" t="s">
        <v>5922</v>
      </c>
      <c r="L1702" s="765" t="s">
        <v>103</v>
      </c>
      <c r="M1702" s="798" t="s">
        <v>104</v>
      </c>
      <c r="N1702" s="765"/>
      <c r="O1702" s="64" t="s">
        <v>105</v>
      </c>
      <c r="P1702" s="766" t="s">
        <v>106</v>
      </c>
      <c r="Q1702" s="782" t="s">
        <v>107</v>
      </c>
      <c r="R1702" s="766" t="s">
        <v>2149</v>
      </c>
      <c r="S1702" s="765" t="s">
        <v>109</v>
      </c>
      <c r="T1702" s="766" t="s">
        <v>106</v>
      </c>
      <c r="U1702" s="782" t="s">
        <v>121</v>
      </c>
      <c r="V1702" s="782" t="s">
        <v>111</v>
      </c>
      <c r="W1702" s="766">
        <v>60</v>
      </c>
      <c r="X1702" s="782" t="s">
        <v>112</v>
      </c>
      <c r="Y1702" s="766"/>
      <c r="Z1702" s="766"/>
      <c r="AA1702" s="766"/>
      <c r="AB1702" s="506">
        <v>0</v>
      </c>
      <c r="AC1702" s="401">
        <v>90</v>
      </c>
      <c r="AD1702" s="401">
        <v>10</v>
      </c>
      <c r="AE1702" s="743" t="s">
        <v>113</v>
      </c>
      <c r="AF1702" s="738" t="s">
        <v>114</v>
      </c>
      <c r="AG1702" s="751">
        <v>3106.4</v>
      </c>
      <c r="AH1702" s="751">
        <v>1620</v>
      </c>
      <c r="AI1702" s="739">
        <v>5032368</v>
      </c>
      <c r="AJ1702" s="739">
        <f>AI1702*1.12</f>
        <v>5636252.1600000001</v>
      </c>
      <c r="AK1702" s="740"/>
      <c r="AL1702" s="741"/>
      <c r="AM1702" s="741"/>
      <c r="AN1702" s="888" t="s">
        <v>115</v>
      </c>
      <c r="AO1702" s="782"/>
      <c r="AP1702" s="782"/>
      <c r="AQ1702" s="782"/>
      <c r="AR1702" s="782"/>
      <c r="AS1702" s="782" t="s">
        <v>5923</v>
      </c>
      <c r="AT1702" s="782"/>
      <c r="AU1702" s="782"/>
      <c r="AV1702" s="782"/>
      <c r="AW1702" s="782"/>
      <c r="AX1702" s="782"/>
      <c r="AY1702" s="782"/>
      <c r="AZ1702" s="888" t="s">
        <v>104</v>
      </c>
      <c r="BA1702" s="888" t="s">
        <v>104</v>
      </c>
      <c r="BE1702" s="983">
        <v>1546</v>
      </c>
    </row>
    <row r="1703" spans="1:57" ht="12.95" customHeight="1">
      <c r="A1703" s="395" t="s">
        <v>1171</v>
      </c>
      <c r="B1703" s="524"/>
      <c r="C1703" s="524"/>
      <c r="D1703" s="98">
        <v>230001692</v>
      </c>
      <c r="E1703" s="883" t="s">
        <v>5924</v>
      </c>
      <c r="F1703" s="883"/>
      <c r="G1703" s="524"/>
      <c r="H1703" s="524"/>
      <c r="I1703" s="606" t="s">
        <v>5925</v>
      </c>
      <c r="J1703" s="606" t="s">
        <v>5926</v>
      </c>
      <c r="K1703" s="606" t="s">
        <v>5927</v>
      </c>
      <c r="L1703" s="470" t="s">
        <v>103</v>
      </c>
      <c r="M1703" s="217"/>
      <c r="N1703" s="470"/>
      <c r="O1703" s="64" t="s">
        <v>105</v>
      </c>
      <c r="P1703" s="398" t="s">
        <v>106</v>
      </c>
      <c r="Q1703" s="606" t="s">
        <v>107</v>
      </c>
      <c r="R1703" s="398" t="s">
        <v>2134</v>
      </c>
      <c r="S1703" s="470" t="s">
        <v>109</v>
      </c>
      <c r="T1703" s="398" t="s">
        <v>106</v>
      </c>
      <c r="U1703" s="606" t="s">
        <v>121</v>
      </c>
      <c r="V1703" s="606" t="s">
        <v>111</v>
      </c>
      <c r="W1703" s="398">
        <v>60</v>
      </c>
      <c r="X1703" s="606" t="s">
        <v>112</v>
      </c>
      <c r="Y1703" s="398"/>
      <c r="Z1703" s="398"/>
      <c r="AA1703" s="398"/>
      <c r="AB1703" s="506">
        <v>0</v>
      </c>
      <c r="AC1703" s="401">
        <v>90</v>
      </c>
      <c r="AD1703" s="401">
        <v>10</v>
      </c>
      <c r="AE1703" s="737" t="s">
        <v>425</v>
      </c>
      <c r="AF1703" s="738" t="s">
        <v>114</v>
      </c>
      <c r="AG1703" s="610">
        <v>230</v>
      </c>
      <c r="AH1703" s="610">
        <v>124.8</v>
      </c>
      <c r="AI1703" s="739">
        <v>28704</v>
      </c>
      <c r="AJ1703" s="739">
        <f>AI1703*1.12</f>
        <v>32148.480000000003</v>
      </c>
      <c r="AK1703" s="740"/>
      <c r="AL1703" s="741"/>
      <c r="AM1703" s="741"/>
      <c r="AN1703" s="395" t="s">
        <v>115</v>
      </c>
      <c r="AO1703" s="606"/>
      <c r="AP1703" s="606"/>
      <c r="AQ1703" s="606"/>
      <c r="AR1703" s="606"/>
      <c r="AS1703" s="606" t="s">
        <v>5928</v>
      </c>
      <c r="AT1703" s="606"/>
      <c r="AU1703" s="606"/>
      <c r="AV1703" s="606"/>
      <c r="AW1703" s="606"/>
      <c r="AX1703" s="606"/>
      <c r="AY1703" s="606"/>
      <c r="AZ1703" s="395" t="s">
        <v>104</v>
      </c>
      <c r="BA1703" s="395" t="s">
        <v>104</v>
      </c>
      <c r="BE1703" s="983">
        <v>1547</v>
      </c>
    </row>
    <row r="1704" spans="1:57" ht="12.95" customHeight="1">
      <c r="A1704" s="395" t="s">
        <v>1171</v>
      </c>
      <c r="B1704" s="524"/>
      <c r="C1704" s="524"/>
      <c r="D1704" s="98">
        <v>210000015</v>
      </c>
      <c r="E1704" s="883" t="s">
        <v>5929</v>
      </c>
      <c r="F1704" s="883"/>
      <c r="G1704" s="524"/>
      <c r="H1704" s="524"/>
      <c r="I1704" s="606" t="s">
        <v>5930</v>
      </c>
      <c r="J1704" s="606" t="s">
        <v>5931</v>
      </c>
      <c r="K1704" s="606" t="s">
        <v>5932</v>
      </c>
      <c r="L1704" s="470" t="s">
        <v>103</v>
      </c>
      <c r="M1704" s="504"/>
      <c r="N1704" s="470"/>
      <c r="O1704" s="64" t="s">
        <v>105</v>
      </c>
      <c r="P1704" s="398" t="s">
        <v>106</v>
      </c>
      <c r="Q1704" s="606" t="s">
        <v>107</v>
      </c>
      <c r="R1704" s="398" t="s">
        <v>2149</v>
      </c>
      <c r="S1704" s="470" t="s">
        <v>109</v>
      </c>
      <c r="T1704" s="398" t="s">
        <v>106</v>
      </c>
      <c r="U1704" s="606" t="s">
        <v>121</v>
      </c>
      <c r="V1704" s="606" t="s">
        <v>111</v>
      </c>
      <c r="W1704" s="398">
        <v>60</v>
      </c>
      <c r="X1704" s="606" t="s">
        <v>112</v>
      </c>
      <c r="Y1704" s="398"/>
      <c r="Z1704" s="398"/>
      <c r="AA1704" s="398"/>
      <c r="AB1704" s="506">
        <v>0</v>
      </c>
      <c r="AC1704" s="401">
        <v>90</v>
      </c>
      <c r="AD1704" s="401">
        <v>10</v>
      </c>
      <c r="AE1704" s="743" t="s">
        <v>113</v>
      </c>
      <c r="AF1704" s="738" t="s">
        <v>114</v>
      </c>
      <c r="AG1704" s="610">
        <v>320</v>
      </c>
      <c r="AH1704" s="610">
        <v>2250</v>
      </c>
      <c r="AI1704" s="905">
        <v>0</v>
      </c>
      <c r="AJ1704" s="905">
        <v>0</v>
      </c>
      <c r="AK1704" s="740"/>
      <c r="AL1704" s="741"/>
      <c r="AM1704" s="741"/>
      <c r="AN1704" s="395" t="s">
        <v>115</v>
      </c>
      <c r="AO1704" s="606"/>
      <c r="AP1704" s="606"/>
      <c r="AQ1704" s="606"/>
      <c r="AR1704" s="606"/>
      <c r="AS1704" s="606" t="s">
        <v>5933</v>
      </c>
      <c r="AT1704" s="606"/>
      <c r="AU1704" s="606"/>
      <c r="AV1704" s="606"/>
      <c r="AW1704" s="606"/>
      <c r="AX1704" s="606"/>
      <c r="AY1704" s="606"/>
      <c r="AZ1704" s="395" t="s">
        <v>104</v>
      </c>
      <c r="BA1704" s="395" t="s">
        <v>104</v>
      </c>
      <c r="BE1704" s="983">
        <v>1548</v>
      </c>
    </row>
    <row r="1705" spans="1:57" ht="12.95" customHeight="1">
      <c r="A1705" s="621" t="s">
        <v>1171</v>
      </c>
      <c r="B1705" s="529"/>
      <c r="C1705" s="529"/>
      <c r="D1705" s="965">
        <v>210000015</v>
      </c>
      <c r="E1705" s="1255" t="s">
        <v>9032</v>
      </c>
      <c r="F1705" s="1255" t="s">
        <v>5929</v>
      </c>
      <c r="G1705" s="529"/>
      <c r="H1705" s="529"/>
      <c r="I1705" s="530" t="s">
        <v>5930</v>
      </c>
      <c r="J1705" s="530" t="s">
        <v>5931</v>
      </c>
      <c r="K1705" s="530" t="s">
        <v>5932</v>
      </c>
      <c r="L1705" s="1262" t="s">
        <v>103</v>
      </c>
      <c r="M1705" s="321"/>
      <c r="N1705" s="530"/>
      <c r="O1705" s="1263" t="s">
        <v>105</v>
      </c>
      <c r="P1705" s="321" t="s">
        <v>106</v>
      </c>
      <c r="Q1705" s="530" t="s">
        <v>107</v>
      </c>
      <c r="R1705" s="321" t="s">
        <v>1155</v>
      </c>
      <c r="S1705" s="530" t="s">
        <v>109</v>
      </c>
      <c r="T1705" s="321" t="s">
        <v>106</v>
      </c>
      <c r="U1705" s="530" t="s">
        <v>121</v>
      </c>
      <c r="V1705" s="530" t="s">
        <v>111</v>
      </c>
      <c r="W1705" s="321">
        <v>60</v>
      </c>
      <c r="X1705" s="530" t="s">
        <v>112</v>
      </c>
      <c r="Y1705" s="321"/>
      <c r="Z1705" s="321"/>
      <c r="AA1705" s="321"/>
      <c r="AB1705" s="321">
        <v>0</v>
      </c>
      <c r="AC1705" s="530">
        <v>90</v>
      </c>
      <c r="AD1705" s="530">
        <v>10</v>
      </c>
      <c r="AE1705" s="618" t="s">
        <v>113</v>
      </c>
      <c r="AF1705" s="530" t="s">
        <v>114</v>
      </c>
      <c r="AG1705" s="618">
        <v>320</v>
      </c>
      <c r="AH1705" s="960">
        <v>2250</v>
      </c>
      <c r="AI1705" s="620">
        <v>720000</v>
      </c>
      <c r="AJ1705" s="620">
        <v>806400.00000000012</v>
      </c>
      <c r="AK1705" s="619"/>
      <c r="AL1705" s="620"/>
      <c r="AM1705" s="620"/>
      <c r="AN1705" s="621" t="s">
        <v>115</v>
      </c>
      <c r="AO1705" s="530"/>
      <c r="AP1705" s="530"/>
      <c r="AQ1705" s="530"/>
      <c r="AR1705" s="530"/>
      <c r="AS1705" s="530" t="s">
        <v>5933</v>
      </c>
      <c r="AT1705" s="530"/>
      <c r="AU1705" s="530"/>
      <c r="AV1705" s="530"/>
      <c r="AW1705" s="530"/>
      <c r="AX1705" s="530"/>
      <c r="AY1705" s="530"/>
      <c r="AZ1705" s="621" t="s">
        <v>104</v>
      </c>
      <c r="BA1705" s="621" t="s">
        <v>104</v>
      </c>
      <c r="BD1705" s="1" t="e">
        <f>VLOOKUP($F$2877:$F$3305,$E$17:$BE$2871,53,0)</f>
        <v>#VALUE!</v>
      </c>
      <c r="BE1705" s="979" t="e">
        <f>BD1705+0.5</f>
        <v>#VALUE!</v>
      </c>
    </row>
    <row r="1706" spans="1:57" ht="12.95" customHeight="1">
      <c r="A1706" s="860" t="s">
        <v>8484</v>
      </c>
      <c r="B1706" s="524"/>
      <c r="C1706" s="524"/>
      <c r="D1706" s="873">
        <v>210014657</v>
      </c>
      <c r="E1706" s="883" t="s">
        <v>5934</v>
      </c>
      <c r="F1706" s="883"/>
      <c r="G1706" s="524"/>
      <c r="H1706" s="524"/>
      <c r="I1706" s="782" t="s">
        <v>5935</v>
      </c>
      <c r="J1706" s="782" t="s">
        <v>550</v>
      </c>
      <c r="K1706" s="782" t="s">
        <v>5936</v>
      </c>
      <c r="L1706" s="765" t="s">
        <v>149</v>
      </c>
      <c r="M1706" s="798" t="s">
        <v>104</v>
      </c>
      <c r="N1706" s="765"/>
      <c r="O1706" s="64" t="s">
        <v>105</v>
      </c>
      <c r="P1706" s="766" t="s">
        <v>106</v>
      </c>
      <c r="Q1706" s="782" t="s">
        <v>107</v>
      </c>
      <c r="R1706" s="766" t="s">
        <v>2149</v>
      </c>
      <c r="S1706" s="765" t="s">
        <v>109</v>
      </c>
      <c r="T1706" s="766" t="s">
        <v>106</v>
      </c>
      <c r="U1706" s="782" t="s">
        <v>121</v>
      </c>
      <c r="V1706" s="782" t="s">
        <v>111</v>
      </c>
      <c r="W1706" s="766">
        <v>60</v>
      </c>
      <c r="X1706" s="782" t="s">
        <v>112</v>
      </c>
      <c r="Y1706" s="874"/>
      <c r="Z1706" s="874"/>
      <c r="AA1706" s="874"/>
      <c r="AB1706" s="506">
        <v>0</v>
      </c>
      <c r="AC1706" s="401">
        <v>90</v>
      </c>
      <c r="AD1706" s="401">
        <v>10</v>
      </c>
      <c r="AE1706" s="876" t="s">
        <v>178</v>
      </c>
      <c r="AF1706" s="779" t="s">
        <v>114</v>
      </c>
      <c r="AG1706" s="751">
        <v>1</v>
      </c>
      <c r="AH1706" s="751">
        <v>4346737.8</v>
      </c>
      <c r="AI1706" s="739">
        <v>4346737.8</v>
      </c>
      <c r="AJ1706" s="739">
        <f>AI1706*1.12</f>
        <v>4868346.3360000001</v>
      </c>
      <c r="AK1706" s="740"/>
      <c r="AL1706" s="741"/>
      <c r="AM1706" s="741"/>
      <c r="AN1706" s="860" t="s">
        <v>115</v>
      </c>
      <c r="AO1706" s="779"/>
      <c r="AP1706" s="779"/>
      <c r="AQ1706" s="779"/>
      <c r="AR1706" s="779"/>
      <c r="AS1706" s="779" t="s">
        <v>5937</v>
      </c>
      <c r="AT1706" s="779"/>
      <c r="AU1706" s="779"/>
      <c r="AV1706" s="779"/>
      <c r="AW1706" s="779"/>
      <c r="AX1706" s="779"/>
      <c r="AY1706" s="779"/>
      <c r="AZ1706" s="860" t="s">
        <v>104</v>
      </c>
      <c r="BA1706" s="860" t="s">
        <v>104</v>
      </c>
      <c r="BE1706" s="983">
        <v>1549</v>
      </c>
    </row>
    <row r="1707" spans="1:57" ht="12.95" customHeight="1">
      <c r="A1707" s="395" t="s">
        <v>1186</v>
      </c>
      <c r="B1707" s="524"/>
      <c r="C1707" s="524"/>
      <c r="D1707" s="98">
        <v>210015186</v>
      </c>
      <c r="E1707" s="883" t="s">
        <v>5938</v>
      </c>
      <c r="F1707" s="883"/>
      <c r="G1707" s="524"/>
      <c r="H1707" s="524"/>
      <c r="I1707" s="606" t="s">
        <v>5939</v>
      </c>
      <c r="J1707" s="606" t="s">
        <v>5940</v>
      </c>
      <c r="K1707" s="606" t="s">
        <v>5941</v>
      </c>
      <c r="L1707" s="470" t="s">
        <v>103</v>
      </c>
      <c r="M1707" s="97" t="s">
        <v>4706</v>
      </c>
      <c r="N1707" s="131"/>
      <c r="O1707" s="64" t="s">
        <v>105</v>
      </c>
      <c r="P1707" s="398" t="s">
        <v>106</v>
      </c>
      <c r="Q1707" s="606" t="s">
        <v>107</v>
      </c>
      <c r="R1707" s="398" t="s">
        <v>2149</v>
      </c>
      <c r="S1707" s="470" t="s">
        <v>109</v>
      </c>
      <c r="T1707" s="398" t="s">
        <v>106</v>
      </c>
      <c r="U1707" s="606" t="s">
        <v>121</v>
      </c>
      <c r="V1707" s="606" t="s">
        <v>111</v>
      </c>
      <c r="W1707" s="398">
        <v>60</v>
      </c>
      <c r="X1707" s="606" t="s">
        <v>112</v>
      </c>
      <c r="Y1707" s="398"/>
      <c r="Z1707" s="398"/>
      <c r="AA1707" s="398"/>
      <c r="AB1707" s="506">
        <v>0</v>
      </c>
      <c r="AC1707" s="401">
        <v>90</v>
      </c>
      <c r="AD1707" s="401">
        <v>10</v>
      </c>
      <c r="AE1707" s="737" t="s">
        <v>128</v>
      </c>
      <c r="AF1707" s="738" t="s">
        <v>114</v>
      </c>
      <c r="AG1707" s="610">
        <v>2</v>
      </c>
      <c r="AH1707" s="610">
        <v>227157.83</v>
      </c>
      <c r="AI1707" s="739">
        <v>454315.66</v>
      </c>
      <c r="AJ1707" s="739">
        <f>AI1707*1.12</f>
        <v>508833.5392</v>
      </c>
      <c r="AK1707" s="740"/>
      <c r="AL1707" s="741"/>
      <c r="AM1707" s="741"/>
      <c r="AN1707" s="395" t="s">
        <v>115</v>
      </c>
      <c r="AO1707" s="606"/>
      <c r="AP1707" s="606"/>
      <c r="AQ1707" s="606"/>
      <c r="AR1707" s="606"/>
      <c r="AS1707" s="606" t="s">
        <v>5942</v>
      </c>
      <c r="AT1707" s="606"/>
      <c r="AU1707" s="606"/>
      <c r="AV1707" s="606"/>
      <c r="AW1707" s="606"/>
      <c r="AX1707" s="606"/>
      <c r="AY1707" s="606"/>
      <c r="AZ1707" s="395" t="s">
        <v>4555</v>
      </c>
      <c r="BA1707" s="36"/>
      <c r="BB1707" s="254"/>
      <c r="BE1707" s="983">
        <v>1550</v>
      </c>
    </row>
    <row r="1708" spans="1:57" ht="12.95" customHeight="1">
      <c r="A1708" s="395" t="s">
        <v>1186</v>
      </c>
      <c r="B1708" s="524"/>
      <c r="C1708" s="524"/>
      <c r="D1708" s="98">
        <v>210031762</v>
      </c>
      <c r="E1708" s="883" t="s">
        <v>5943</v>
      </c>
      <c r="F1708" s="883"/>
      <c r="G1708" s="524"/>
      <c r="H1708" s="524"/>
      <c r="I1708" s="606" t="s">
        <v>5939</v>
      </c>
      <c r="J1708" s="606" t="s">
        <v>5940</v>
      </c>
      <c r="K1708" s="606" t="s">
        <v>5941</v>
      </c>
      <c r="L1708" s="470" t="s">
        <v>103</v>
      </c>
      <c r="M1708" s="97" t="s">
        <v>4706</v>
      </c>
      <c r="N1708" s="131"/>
      <c r="O1708" s="64" t="s">
        <v>105</v>
      </c>
      <c r="P1708" s="398" t="s">
        <v>106</v>
      </c>
      <c r="Q1708" s="606" t="s">
        <v>107</v>
      </c>
      <c r="R1708" s="398" t="s">
        <v>2149</v>
      </c>
      <c r="S1708" s="470" t="s">
        <v>109</v>
      </c>
      <c r="T1708" s="398" t="s">
        <v>106</v>
      </c>
      <c r="U1708" s="606" t="s">
        <v>121</v>
      </c>
      <c r="V1708" s="606" t="s">
        <v>111</v>
      </c>
      <c r="W1708" s="398">
        <v>60</v>
      </c>
      <c r="X1708" s="606" t="s">
        <v>112</v>
      </c>
      <c r="Y1708" s="398"/>
      <c r="Z1708" s="398"/>
      <c r="AA1708" s="398"/>
      <c r="AB1708" s="506">
        <v>0</v>
      </c>
      <c r="AC1708" s="401">
        <v>90</v>
      </c>
      <c r="AD1708" s="401">
        <v>10</v>
      </c>
      <c r="AE1708" s="737" t="s">
        <v>128</v>
      </c>
      <c r="AF1708" s="738" t="s">
        <v>114</v>
      </c>
      <c r="AG1708" s="610">
        <v>9</v>
      </c>
      <c r="AH1708" s="610">
        <v>221546.67</v>
      </c>
      <c r="AI1708" s="739">
        <v>1993920.03</v>
      </c>
      <c r="AJ1708" s="739">
        <f>AI1708*1.12</f>
        <v>2233190.4336000001</v>
      </c>
      <c r="AK1708" s="740"/>
      <c r="AL1708" s="741"/>
      <c r="AM1708" s="741"/>
      <c r="AN1708" s="395" t="s">
        <v>115</v>
      </c>
      <c r="AO1708" s="606"/>
      <c r="AP1708" s="606"/>
      <c r="AQ1708" s="606"/>
      <c r="AR1708" s="606"/>
      <c r="AS1708" s="606" t="s">
        <v>5944</v>
      </c>
      <c r="AT1708" s="606"/>
      <c r="AU1708" s="606"/>
      <c r="AV1708" s="606"/>
      <c r="AW1708" s="606"/>
      <c r="AX1708" s="606"/>
      <c r="AY1708" s="606"/>
      <c r="AZ1708" s="395" t="s">
        <v>4555</v>
      </c>
      <c r="BA1708" s="36"/>
      <c r="BE1708" s="983">
        <v>1551</v>
      </c>
    </row>
    <row r="1709" spans="1:57" ht="12.95" customHeight="1">
      <c r="A1709" s="398" t="s">
        <v>5623</v>
      </c>
      <c r="B1709" s="524"/>
      <c r="C1709" s="524"/>
      <c r="D1709" s="98">
        <v>210036564</v>
      </c>
      <c r="E1709" s="883" t="s">
        <v>5945</v>
      </c>
      <c r="F1709" s="883"/>
      <c r="G1709" s="524"/>
      <c r="H1709" s="524"/>
      <c r="I1709" s="36" t="s">
        <v>5939</v>
      </c>
      <c r="J1709" s="36" t="s">
        <v>5940</v>
      </c>
      <c r="K1709" s="36" t="s">
        <v>5941</v>
      </c>
      <c r="L1709" s="64" t="s">
        <v>103</v>
      </c>
      <c r="M1709" s="217"/>
      <c r="N1709" s="131"/>
      <c r="O1709" s="64" t="s">
        <v>105</v>
      </c>
      <c r="P1709" s="36">
        <v>230000000</v>
      </c>
      <c r="Q1709" s="395" t="s">
        <v>107</v>
      </c>
      <c r="R1709" s="398" t="s">
        <v>2134</v>
      </c>
      <c r="S1709" s="64" t="s">
        <v>109</v>
      </c>
      <c r="T1709" s="36" t="s">
        <v>106</v>
      </c>
      <c r="U1709" s="36" t="s">
        <v>121</v>
      </c>
      <c r="V1709" s="395" t="s">
        <v>111</v>
      </c>
      <c r="W1709" s="36">
        <v>60</v>
      </c>
      <c r="X1709" s="395" t="s">
        <v>112</v>
      </c>
      <c r="Y1709" s="395"/>
      <c r="Z1709" s="395"/>
      <c r="AA1709" s="744"/>
      <c r="AB1709" s="506">
        <v>0</v>
      </c>
      <c r="AC1709" s="401">
        <v>90</v>
      </c>
      <c r="AD1709" s="401">
        <v>10</v>
      </c>
      <c r="AE1709" s="737" t="s">
        <v>128</v>
      </c>
      <c r="AF1709" s="738" t="s">
        <v>114</v>
      </c>
      <c r="AG1709" s="745">
        <v>1</v>
      </c>
      <c r="AH1709" s="745">
        <v>227264</v>
      </c>
      <c r="AI1709" s="905">
        <v>0</v>
      </c>
      <c r="AJ1709" s="905">
        <v>0</v>
      </c>
      <c r="AK1709" s="740"/>
      <c r="AL1709" s="741"/>
      <c r="AM1709" s="741"/>
      <c r="AN1709" s="746" t="s">
        <v>115</v>
      </c>
      <c r="AO1709" s="36"/>
      <c r="AP1709" s="746"/>
      <c r="AQ1709" s="36"/>
      <c r="AR1709" s="36"/>
      <c r="AS1709" s="746" t="s">
        <v>5946</v>
      </c>
      <c r="AT1709" s="36"/>
      <c r="AU1709" s="36"/>
      <c r="AV1709" s="36"/>
      <c r="AW1709" s="36"/>
      <c r="AX1709" s="36"/>
      <c r="AY1709" s="36"/>
      <c r="AZ1709" s="395"/>
      <c r="BA1709" s="395"/>
      <c r="BE1709" s="983">
        <v>1552</v>
      </c>
    </row>
    <row r="1710" spans="1:57" ht="12.95" customHeight="1">
      <c r="A1710" s="621" t="s">
        <v>5623</v>
      </c>
      <c r="B1710" s="529"/>
      <c r="C1710" s="529"/>
      <c r="D1710" s="965">
        <v>210036564</v>
      </c>
      <c r="E1710" s="1255" t="s">
        <v>9033</v>
      </c>
      <c r="F1710" s="1255" t="s">
        <v>5945</v>
      </c>
      <c r="G1710" s="529"/>
      <c r="H1710" s="529"/>
      <c r="I1710" s="530" t="s">
        <v>5939</v>
      </c>
      <c r="J1710" s="530" t="s">
        <v>5940</v>
      </c>
      <c r="K1710" s="530" t="s">
        <v>5941</v>
      </c>
      <c r="L1710" s="1262" t="s">
        <v>103</v>
      </c>
      <c r="M1710" s="321"/>
      <c r="N1710" s="530"/>
      <c r="O1710" s="1263" t="s">
        <v>105</v>
      </c>
      <c r="P1710" s="321">
        <v>230000000</v>
      </c>
      <c r="Q1710" s="530" t="s">
        <v>107</v>
      </c>
      <c r="R1710" s="321" t="s">
        <v>1155</v>
      </c>
      <c r="S1710" s="530" t="s">
        <v>109</v>
      </c>
      <c r="T1710" s="321" t="s">
        <v>106</v>
      </c>
      <c r="U1710" s="530" t="s">
        <v>121</v>
      </c>
      <c r="V1710" s="530" t="s">
        <v>111</v>
      </c>
      <c r="W1710" s="321">
        <v>60</v>
      </c>
      <c r="X1710" s="530" t="s">
        <v>112</v>
      </c>
      <c r="Y1710" s="321"/>
      <c r="Z1710" s="321"/>
      <c r="AA1710" s="321"/>
      <c r="AB1710" s="321">
        <v>0</v>
      </c>
      <c r="AC1710" s="530">
        <v>90</v>
      </c>
      <c r="AD1710" s="530">
        <v>10</v>
      </c>
      <c r="AE1710" s="618" t="s">
        <v>128</v>
      </c>
      <c r="AF1710" s="530" t="s">
        <v>114</v>
      </c>
      <c r="AG1710" s="618">
        <v>1</v>
      </c>
      <c r="AH1710" s="960">
        <v>227264</v>
      </c>
      <c r="AI1710" s="620">
        <v>227264</v>
      </c>
      <c r="AJ1710" s="620">
        <v>254535.68000000002</v>
      </c>
      <c r="AK1710" s="619"/>
      <c r="AL1710" s="620"/>
      <c r="AM1710" s="620"/>
      <c r="AN1710" s="621" t="s">
        <v>115</v>
      </c>
      <c r="AO1710" s="530"/>
      <c r="AP1710" s="530"/>
      <c r="AQ1710" s="530"/>
      <c r="AR1710" s="530"/>
      <c r="AS1710" s="530" t="s">
        <v>5946</v>
      </c>
      <c r="AT1710" s="530"/>
      <c r="AU1710" s="530"/>
      <c r="AV1710" s="530"/>
      <c r="AW1710" s="530"/>
      <c r="AX1710" s="530"/>
      <c r="AY1710" s="530"/>
      <c r="AZ1710" s="621"/>
      <c r="BA1710" s="621"/>
      <c r="BD1710" s="1" t="e">
        <f>VLOOKUP($F$2877:$F$3305,$E$17:$BE$2871,53,0)</f>
        <v>#VALUE!</v>
      </c>
      <c r="BE1710" s="979" t="e">
        <f>BD1710+0.5</f>
        <v>#VALUE!</v>
      </c>
    </row>
    <row r="1711" spans="1:57" ht="12.95" customHeight="1">
      <c r="A1711" s="398" t="s">
        <v>5623</v>
      </c>
      <c r="B1711" s="524"/>
      <c r="C1711" s="524"/>
      <c r="D1711" s="98">
        <v>210036565</v>
      </c>
      <c r="E1711" s="883" t="s">
        <v>5947</v>
      </c>
      <c r="F1711" s="883"/>
      <c r="G1711" s="524"/>
      <c r="H1711" s="524"/>
      <c r="I1711" s="36" t="s">
        <v>5939</v>
      </c>
      <c r="J1711" s="36" t="s">
        <v>5940</v>
      </c>
      <c r="K1711" s="36" t="s">
        <v>5941</v>
      </c>
      <c r="L1711" s="64" t="s">
        <v>103</v>
      </c>
      <c r="M1711" s="217"/>
      <c r="N1711" s="131"/>
      <c r="O1711" s="64" t="s">
        <v>105</v>
      </c>
      <c r="P1711" s="36">
        <v>230000000</v>
      </c>
      <c r="Q1711" s="395" t="s">
        <v>107</v>
      </c>
      <c r="R1711" s="398" t="s">
        <v>2134</v>
      </c>
      <c r="S1711" s="64" t="s">
        <v>109</v>
      </c>
      <c r="T1711" s="36" t="s">
        <v>106</v>
      </c>
      <c r="U1711" s="36" t="s">
        <v>121</v>
      </c>
      <c r="V1711" s="395" t="s">
        <v>111</v>
      </c>
      <c r="W1711" s="36">
        <v>60</v>
      </c>
      <c r="X1711" s="395" t="s">
        <v>112</v>
      </c>
      <c r="Y1711" s="395"/>
      <c r="Z1711" s="395"/>
      <c r="AA1711" s="744"/>
      <c r="AB1711" s="506">
        <v>0</v>
      </c>
      <c r="AC1711" s="401">
        <v>90</v>
      </c>
      <c r="AD1711" s="401">
        <v>10</v>
      </c>
      <c r="AE1711" s="737" t="s">
        <v>128</v>
      </c>
      <c r="AF1711" s="738" t="s">
        <v>114</v>
      </c>
      <c r="AG1711" s="745">
        <v>1</v>
      </c>
      <c r="AH1711" s="745">
        <v>288550</v>
      </c>
      <c r="AI1711" s="905">
        <v>0</v>
      </c>
      <c r="AJ1711" s="905">
        <v>0</v>
      </c>
      <c r="AK1711" s="740"/>
      <c r="AL1711" s="741"/>
      <c r="AM1711" s="741"/>
      <c r="AN1711" s="746" t="s">
        <v>115</v>
      </c>
      <c r="AO1711" s="36"/>
      <c r="AP1711" s="746"/>
      <c r="AQ1711" s="36"/>
      <c r="AR1711" s="36"/>
      <c r="AS1711" s="746" t="s">
        <v>5948</v>
      </c>
      <c r="AT1711" s="36"/>
      <c r="AU1711" s="36"/>
      <c r="AV1711" s="36"/>
      <c r="AW1711" s="36"/>
      <c r="AX1711" s="36"/>
      <c r="AY1711" s="36"/>
      <c r="AZ1711" s="395"/>
      <c r="BA1711" s="395"/>
      <c r="BE1711" s="983">
        <v>1553</v>
      </c>
    </row>
    <row r="1712" spans="1:57" ht="12.95" customHeight="1">
      <c r="A1712" s="621" t="s">
        <v>5623</v>
      </c>
      <c r="B1712" s="529"/>
      <c r="C1712" s="529"/>
      <c r="D1712" s="965">
        <v>210036565</v>
      </c>
      <c r="E1712" s="1255" t="s">
        <v>9034</v>
      </c>
      <c r="F1712" s="1255" t="s">
        <v>5947</v>
      </c>
      <c r="G1712" s="529"/>
      <c r="H1712" s="529"/>
      <c r="I1712" s="530" t="s">
        <v>5939</v>
      </c>
      <c r="J1712" s="530" t="s">
        <v>5940</v>
      </c>
      <c r="K1712" s="530" t="s">
        <v>5941</v>
      </c>
      <c r="L1712" s="1262" t="s">
        <v>103</v>
      </c>
      <c r="M1712" s="321"/>
      <c r="N1712" s="530"/>
      <c r="O1712" s="1263" t="s">
        <v>105</v>
      </c>
      <c r="P1712" s="321">
        <v>230000000</v>
      </c>
      <c r="Q1712" s="530" t="s">
        <v>107</v>
      </c>
      <c r="R1712" s="321" t="s">
        <v>1155</v>
      </c>
      <c r="S1712" s="530" t="s">
        <v>109</v>
      </c>
      <c r="T1712" s="321" t="s">
        <v>106</v>
      </c>
      <c r="U1712" s="530" t="s">
        <v>121</v>
      </c>
      <c r="V1712" s="530" t="s">
        <v>111</v>
      </c>
      <c r="W1712" s="321">
        <v>60</v>
      </c>
      <c r="X1712" s="530" t="s">
        <v>112</v>
      </c>
      <c r="Y1712" s="321"/>
      <c r="Z1712" s="321"/>
      <c r="AA1712" s="321"/>
      <c r="AB1712" s="321">
        <v>0</v>
      </c>
      <c r="AC1712" s="530">
        <v>90</v>
      </c>
      <c r="AD1712" s="530">
        <v>10</v>
      </c>
      <c r="AE1712" s="618" t="s">
        <v>128</v>
      </c>
      <c r="AF1712" s="530" t="s">
        <v>114</v>
      </c>
      <c r="AG1712" s="618">
        <v>1</v>
      </c>
      <c r="AH1712" s="960">
        <v>288550</v>
      </c>
      <c r="AI1712" s="620">
        <v>288550</v>
      </c>
      <c r="AJ1712" s="620">
        <v>323176.00000000006</v>
      </c>
      <c r="AK1712" s="619"/>
      <c r="AL1712" s="620"/>
      <c r="AM1712" s="620"/>
      <c r="AN1712" s="621" t="s">
        <v>115</v>
      </c>
      <c r="AO1712" s="530"/>
      <c r="AP1712" s="530"/>
      <c r="AQ1712" s="530"/>
      <c r="AR1712" s="530"/>
      <c r="AS1712" s="530" t="s">
        <v>5948</v>
      </c>
      <c r="AT1712" s="530"/>
      <c r="AU1712" s="530"/>
      <c r="AV1712" s="530"/>
      <c r="AW1712" s="530"/>
      <c r="AX1712" s="530"/>
      <c r="AY1712" s="530"/>
      <c r="AZ1712" s="621"/>
      <c r="BA1712" s="621"/>
      <c r="BD1712" s="1" t="e">
        <f>VLOOKUP($F$2877:$F$3305,$E$17:$BE$2871,53,0)</f>
        <v>#VALUE!</v>
      </c>
      <c r="BE1712" s="979" t="e">
        <f>BD1712+0.5</f>
        <v>#VALUE!</v>
      </c>
    </row>
    <row r="1713" spans="1:57" ht="12.95" customHeight="1">
      <c r="A1713" s="398" t="s">
        <v>5623</v>
      </c>
      <c r="B1713" s="524"/>
      <c r="C1713" s="524"/>
      <c r="D1713" s="98">
        <v>210036566</v>
      </c>
      <c r="E1713" s="883" t="s">
        <v>5949</v>
      </c>
      <c r="F1713" s="883"/>
      <c r="G1713" s="524"/>
      <c r="H1713" s="524"/>
      <c r="I1713" s="36" t="s">
        <v>5939</v>
      </c>
      <c r="J1713" s="36" t="s">
        <v>5940</v>
      </c>
      <c r="K1713" s="36" t="s">
        <v>5941</v>
      </c>
      <c r="L1713" s="64" t="s">
        <v>103</v>
      </c>
      <c r="M1713" s="217"/>
      <c r="N1713" s="131"/>
      <c r="O1713" s="64" t="s">
        <v>105</v>
      </c>
      <c r="P1713" s="36">
        <v>230000000</v>
      </c>
      <c r="Q1713" s="395" t="s">
        <v>107</v>
      </c>
      <c r="R1713" s="398" t="s">
        <v>2134</v>
      </c>
      <c r="S1713" s="64" t="s">
        <v>109</v>
      </c>
      <c r="T1713" s="36" t="s">
        <v>106</v>
      </c>
      <c r="U1713" s="36" t="s">
        <v>121</v>
      </c>
      <c r="V1713" s="395" t="s">
        <v>111</v>
      </c>
      <c r="W1713" s="36">
        <v>60</v>
      </c>
      <c r="X1713" s="395" t="s">
        <v>112</v>
      </c>
      <c r="Y1713" s="395"/>
      <c r="Z1713" s="395"/>
      <c r="AA1713" s="744"/>
      <c r="AB1713" s="506">
        <v>0</v>
      </c>
      <c r="AC1713" s="401">
        <v>90</v>
      </c>
      <c r="AD1713" s="401">
        <v>10</v>
      </c>
      <c r="AE1713" s="737" t="s">
        <v>128</v>
      </c>
      <c r="AF1713" s="738" t="s">
        <v>114</v>
      </c>
      <c r="AG1713" s="745">
        <v>1</v>
      </c>
      <c r="AH1713" s="745">
        <v>131128</v>
      </c>
      <c r="AI1713" s="905">
        <v>0</v>
      </c>
      <c r="AJ1713" s="905">
        <v>0</v>
      </c>
      <c r="AK1713" s="740"/>
      <c r="AL1713" s="741"/>
      <c r="AM1713" s="741"/>
      <c r="AN1713" s="746" t="s">
        <v>115</v>
      </c>
      <c r="AO1713" s="36"/>
      <c r="AP1713" s="746"/>
      <c r="AQ1713" s="36"/>
      <c r="AR1713" s="36"/>
      <c r="AS1713" s="746" t="s">
        <v>5950</v>
      </c>
      <c r="AT1713" s="36"/>
      <c r="AU1713" s="36"/>
      <c r="AV1713" s="36"/>
      <c r="AW1713" s="36"/>
      <c r="AX1713" s="36"/>
      <c r="AY1713" s="36"/>
      <c r="AZ1713" s="395"/>
      <c r="BA1713" s="395"/>
      <c r="BE1713" s="983">
        <v>1554</v>
      </c>
    </row>
    <row r="1714" spans="1:57" ht="12.95" customHeight="1">
      <c r="A1714" s="621" t="s">
        <v>5623</v>
      </c>
      <c r="B1714" s="529"/>
      <c r="C1714" s="529"/>
      <c r="D1714" s="965">
        <v>210036566</v>
      </c>
      <c r="E1714" s="1255" t="s">
        <v>9035</v>
      </c>
      <c r="F1714" s="1255" t="s">
        <v>5949</v>
      </c>
      <c r="G1714" s="529"/>
      <c r="H1714" s="529"/>
      <c r="I1714" s="530" t="s">
        <v>5939</v>
      </c>
      <c r="J1714" s="530" t="s">
        <v>5940</v>
      </c>
      <c r="K1714" s="530" t="s">
        <v>5941</v>
      </c>
      <c r="L1714" s="1262" t="s">
        <v>103</v>
      </c>
      <c r="M1714" s="321"/>
      <c r="N1714" s="530"/>
      <c r="O1714" s="1263" t="s">
        <v>105</v>
      </c>
      <c r="P1714" s="321">
        <v>230000000</v>
      </c>
      <c r="Q1714" s="530" t="s">
        <v>107</v>
      </c>
      <c r="R1714" s="321" t="s">
        <v>1155</v>
      </c>
      <c r="S1714" s="530" t="s">
        <v>109</v>
      </c>
      <c r="T1714" s="321" t="s">
        <v>106</v>
      </c>
      <c r="U1714" s="530" t="s">
        <v>121</v>
      </c>
      <c r="V1714" s="530" t="s">
        <v>111</v>
      </c>
      <c r="W1714" s="321">
        <v>60</v>
      </c>
      <c r="X1714" s="530" t="s">
        <v>112</v>
      </c>
      <c r="Y1714" s="321"/>
      <c r="Z1714" s="321"/>
      <c r="AA1714" s="321"/>
      <c r="AB1714" s="321">
        <v>0</v>
      </c>
      <c r="AC1714" s="530">
        <v>90</v>
      </c>
      <c r="AD1714" s="530">
        <v>10</v>
      </c>
      <c r="AE1714" s="618" t="s">
        <v>128</v>
      </c>
      <c r="AF1714" s="530" t="s">
        <v>114</v>
      </c>
      <c r="AG1714" s="618">
        <v>1</v>
      </c>
      <c r="AH1714" s="960">
        <v>131128</v>
      </c>
      <c r="AI1714" s="620">
        <v>131128</v>
      </c>
      <c r="AJ1714" s="620">
        <v>146863.36000000002</v>
      </c>
      <c r="AK1714" s="619"/>
      <c r="AL1714" s="620"/>
      <c r="AM1714" s="620"/>
      <c r="AN1714" s="621" t="s">
        <v>115</v>
      </c>
      <c r="AO1714" s="530"/>
      <c r="AP1714" s="530"/>
      <c r="AQ1714" s="530"/>
      <c r="AR1714" s="530"/>
      <c r="AS1714" s="530" t="s">
        <v>5950</v>
      </c>
      <c r="AT1714" s="530"/>
      <c r="AU1714" s="530"/>
      <c r="AV1714" s="530"/>
      <c r="AW1714" s="530"/>
      <c r="AX1714" s="530"/>
      <c r="AY1714" s="530"/>
      <c r="AZ1714" s="621"/>
      <c r="BA1714" s="621"/>
      <c r="BD1714" s="1" t="e">
        <f>VLOOKUP($F$2877:$F$3305,$E$17:$BE$2871,53,0)</f>
        <v>#VALUE!</v>
      </c>
      <c r="BE1714" s="979" t="e">
        <f>BD1714+0.5</f>
        <v>#VALUE!</v>
      </c>
    </row>
    <row r="1715" spans="1:57" ht="12.95" customHeight="1">
      <c r="A1715" s="395" t="s">
        <v>1186</v>
      </c>
      <c r="B1715" s="524"/>
      <c r="C1715" s="524"/>
      <c r="D1715" s="882">
        <v>210013057</v>
      </c>
      <c r="E1715" s="883" t="s">
        <v>5951</v>
      </c>
      <c r="F1715" s="883"/>
      <c r="G1715" s="524"/>
      <c r="H1715" s="524"/>
      <c r="I1715" s="738" t="s">
        <v>5952</v>
      </c>
      <c r="J1715" s="738" t="s">
        <v>5953</v>
      </c>
      <c r="K1715" s="738" t="s">
        <v>5954</v>
      </c>
      <c r="L1715" s="64" t="s">
        <v>103</v>
      </c>
      <c r="M1715" s="97" t="s">
        <v>4706</v>
      </c>
      <c r="N1715" s="131"/>
      <c r="O1715" s="64" t="s">
        <v>105</v>
      </c>
      <c r="P1715" s="774" t="s">
        <v>106</v>
      </c>
      <c r="Q1715" s="738" t="s">
        <v>107</v>
      </c>
      <c r="R1715" s="398" t="s">
        <v>2149</v>
      </c>
      <c r="S1715" s="884" t="s">
        <v>109</v>
      </c>
      <c r="T1715" s="774" t="s">
        <v>106</v>
      </c>
      <c r="U1715" s="738" t="s">
        <v>121</v>
      </c>
      <c r="V1715" s="738" t="s">
        <v>111</v>
      </c>
      <c r="W1715" s="774">
        <v>60</v>
      </c>
      <c r="X1715" s="738" t="s">
        <v>112</v>
      </c>
      <c r="Y1715" s="774"/>
      <c r="Z1715" s="774"/>
      <c r="AA1715" s="774"/>
      <c r="AB1715" s="506">
        <v>0</v>
      </c>
      <c r="AC1715" s="401">
        <v>90</v>
      </c>
      <c r="AD1715" s="401">
        <v>10</v>
      </c>
      <c r="AE1715" s="885" t="s">
        <v>128</v>
      </c>
      <c r="AF1715" s="738" t="s">
        <v>114</v>
      </c>
      <c r="AG1715" s="745">
        <v>36</v>
      </c>
      <c r="AH1715" s="745">
        <v>17949.8</v>
      </c>
      <c r="AI1715" s="39">
        <v>0</v>
      </c>
      <c r="AJ1715" s="34">
        <f>AI1715*1.12</f>
        <v>0</v>
      </c>
      <c r="AK1715" s="740"/>
      <c r="AL1715" s="741"/>
      <c r="AM1715" s="741"/>
      <c r="AN1715" s="746" t="s">
        <v>115</v>
      </c>
      <c r="AO1715" s="738"/>
      <c r="AP1715" s="738"/>
      <c r="AQ1715" s="738"/>
      <c r="AR1715" s="738"/>
      <c r="AS1715" s="770" t="s">
        <v>5955</v>
      </c>
      <c r="AT1715" s="770"/>
      <c r="AU1715" s="36"/>
      <c r="AV1715" s="770"/>
      <c r="AW1715" s="770"/>
      <c r="AX1715" s="770"/>
      <c r="AY1715" s="770"/>
      <c r="AZ1715" s="395" t="s">
        <v>4555</v>
      </c>
      <c r="BA1715" s="770"/>
      <c r="BE1715" s="983">
        <v>1555</v>
      </c>
    </row>
    <row r="1716" spans="1:57" ht="12.95" customHeight="1">
      <c r="A1716" s="395" t="s">
        <v>1186</v>
      </c>
      <c r="B1716" s="260"/>
      <c r="C1716" s="260"/>
      <c r="D1716" s="1084">
        <v>210013057</v>
      </c>
      <c r="E1716" s="429" t="s">
        <v>7692</v>
      </c>
      <c r="F1716" s="429"/>
      <c r="G1716" s="429"/>
      <c r="H1716" s="260"/>
      <c r="I1716" s="738" t="s">
        <v>5952</v>
      </c>
      <c r="J1716" s="738" t="s">
        <v>5953</v>
      </c>
      <c r="K1716" s="738" t="s">
        <v>5954</v>
      </c>
      <c r="L1716" s="60" t="s">
        <v>103</v>
      </c>
      <c r="M1716" s="341"/>
      <c r="N1716" s="61"/>
      <c r="O1716" s="60" t="s">
        <v>105</v>
      </c>
      <c r="P1716" s="774" t="s">
        <v>106</v>
      </c>
      <c r="Q1716" s="738" t="s">
        <v>107</v>
      </c>
      <c r="R1716" s="398" t="s">
        <v>2134</v>
      </c>
      <c r="S1716" s="1085" t="s">
        <v>109</v>
      </c>
      <c r="T1716" s="774" t="s">
        <v>106</v>
      </c>
      <c r="U1716" s="738" t="s">
        <v>121</v>
      </c>
      <c r="V1716" s="738" t="s">
        <v>111</v>
      </c>
      <c r="W1716" s="774">
        <v>60</v>
      </c>
      <c r="X1716" s="738" t="s">
        <v>112</v>
      </c>
      <c r="Y1716" s="774"/>
      <c r="Z1716" s="774"/>
      <c r="AA1716" s="774"/>
      <c r="AB1716" s="398">
        <v>0</v>
      </c>
      <c r="AC1716" s="606">
        <v>90</v>
      </c>
      <c r="AD1716" s="606">
        <v>10</v>
      </c>
      <c r="AE1716" s="885" t="s">
        <v>128</v>
      </c>
      <c r="AF1716" s="738" t="s">
        <v>114</v>
      </c>
      <c r="AG1716" s="31">
        <v>36</v>
      </c>
      <c r="AH1716" s="39">
        <v>17949.8</v>
      </c>
      <c r="AI1716" s="741">
        <f>AG1716*AH1716</f>
        <v>646192.79999999993</v>
      </c>
      <c r="AJ1716" s="741">
        <f>AI1716*1.12</f>
        <v>723735.93599999999</v>
      </c>
      <c r="AK1716" s="740"/>
      <c r="AL1716" s="741"/>
      <c r="AM1716" s="741"/>
      <c r="AN1716" s="746" t="s">
        <v>115</v>
      </c>
      <c r="AO1716" s="738"/>
      <c r="AP1716" s="738"/>
      <c r="AQ1716" s="738"/>
      <c r="AR1716" s="738"/>
      <c r="AS1716" s="770" t="s">
        <v>5955</v>
      </c>
      <c r="AT1716" s="770"/>
      <c r="AU1716" s="36"/>
      <c r="AV1716" s="770"/>
      <c r="AW1716" s="770"/>
      <c r="AX1716" s="770"/>
      <c r="AY1716" s="770"/>
      <c r="AZ1716" s="606" t="s">
        <v>7606</v>
      </c>
      <c r="BA1716" s="197"/>
      <c r="BB1716" s="203"/>
      <c r="BC1716" s="201"/>
      <c r="BD1716" s="209"/>
      <c r="BE1716" s="983">
        <v>1556</v>
      </c>
    </row>
    <row r="1717" spans="1:57" ht="12.95" customHeight="1">
      <c r="A1717" s="1383" t="s">
        <v>978</v>
      </c>
      <c r="B1717" s="1371"/>
      <c r="C1717" s="1371"/>
      <c r="D1717" s="1372">
        <v>230001192</v>
      </c>
      <c r="E1717" s="1383" t="s">
        <v>5956</v>
      </c>
      <c r="F1717" s="1383" t="s">
        <v>5956</v>
      </c>
      <c r="G1717" s="1371"/>
      <c r="H1717" s="1371"/>
      <c r="I1717" s="1375" t="s">
        <v>5957</v>
      </c>
      <c r="J1717" s="1375" t="s">
        <v>5958</v>
      </c>
      <c r="K1717" s="1376" t="s">
        <v>5959</v>
      </c>
      <c r="L1717" s="1377" t="s">
        <v>103</v>
      </c>
      <c r="M1717" s="1375" t="s">
        <v>104</v>
      </c>
      <c r="N1717" s="1378" t="s">
        <v>120</v>
      </c>
      <c r="O1717" s="1377" t="s">
        <v>83</v>
      </c>
      <c r="P1717" s="1375" t="s">
        <v>106</v>
      </c>
      <c r="Q1717" s="1377" t="s">
        <v>107</v>
      </c>
      <c r="R1717" s="1375" t="s">
        <v>2134</v>
      </c>
      <c r="S1717" s="1377" t="s">
        <v>109</v>
      </c>
      <c r="T1717" s="1375" t="s">
        <v>106</v>
      </c>
      <c r="U1717" s="1375" t="s">
        <v>121</v>
      </c>
      <c r="V1717" s="1377" t="s">
        <v>111</v>
      </c>
      <c r="W1717" s="1375">
        <v>60</v>
      </c>
      <c r="X1717" s="1377" t="s">
        <v>112</v>
      </c>
      <c r="Y1717" s="1377"/>
      <c r="Z1717" s="1377"/>
      <c r="AA1717" s="1377"/>
      <c r="AB1717" s="1375">
        <v>30</v>
      </c>
      <c r="AC1717" s="1375">
        <v>60</v>
      </c>
      <c r="AD1717" s="1432">
        <v>10</v>
      </c>
      <c r="AE1717" s="1375" t="s">
        <v>128</v>
      </c>
      <c r="AF1717" s="1379" t="s">
        <v>114</v>
      </c>
      <c r="AG1717" s="1380">
        <v>117</v>
      </c>
      <c r="AH1717" s="1381">
        <v>28723</v>
      </c>
      <c r="AI1717" s="1916">
        <v>0</v>
      </c>
      <c r="AJ1717" s="1916">
        <v>0</v>
      </c>
      <c r="AK1717" s="1381"/>
      <c r="AL1717" s="1381"/>
      <c r="AM1717" s="1383"/>
      <c r="AN1717" s="1375" t="s">
        <v>115</v>
      </c>
      <c r="AO1717" s="1375"/>
      <c r="AP1717" s="1375"/>
      <c r="AQ1717" s="1375"/>
      <c r="AR1717" s="1375"/>
      <c r="AS1717" s="1375" t="s">
        <v>5960</v>
      </c>
      <c r="AT1717" s="1375"/>
      <c r="AU1717" s="1375"/>
      <c r="AV1717" s="1375"/>
      <c r="AW1717" s="1375"/>
      <c r="AX1717" s="1375"/>
      <c r="AY1717" s="1383"/>
      <c r="AZ1717" s="1383" t="s">
        <v>5005</v>
      </c>
      <c r="BA1717" s="1383" t="s">
        <v>4556</v>
      </c>
      <c r="BD1717" s="1" t="e">
        <f>VLOOKUP($F$2877:$F$3305,$E$17:$BE$2871,53,0)</f>
        <v>#VALUE!</v>
      </c>
      <c r="BE1717" s="979" t="e">
        <f>BD1717+0.5</f>
        <v>#VALUE!</v>
      </c>
    </row>
    <row r="1718" spans="1:57" ht="12.95" customHeight="1">
      <c r="A1718" s="395" t="s">
        <v>1186</v>
      </c>
      <c r="B1718" s="524"/>
      <c r="C1718" s="524"/>
      <c r="D1718" s="98">
        <v>210029703</v>
      </c>
      <c r="E1718" s="883" t="s">
        <v>5961</v>
      </c>
      <c r="F1718" s="883"/>
      <c r="G1718" s="524"/>
      <c r="H1718" s="524"/>
      <c r="I1718" s="606" t="s">
        <v>5962</v>
      </c>
      <c r="J1718" s="606" t="s">
        <v>5963</v>
      </c>
      <c r="K1718" s="606" t="s">
        <v>5964</v>
      </c>
      <c r="L1718" s="470" t="s">
        <v>103</v>
      </c>
      <c r="M1718" s="97" t="s">
        <v>4706</v>
      </c>
      <c r="N1718" s="131"/>
      <c r="O1718" s="64" t="s">
        <v>105</v>
      </c>
      <c r="P1718" s="398" t="s">
        <v>106</v>
      </c>
      <c r="Q1718" s="606" t="s">
        <v>107</v>
      </c>
      <c r="R1718" s="398" t="s">
        <v>2149</v>
      </c>
      <c r="S1718" s="470" t="s">
        <v>109</v>
      </c>
      <c r="T1718" s="398" t="s">
        <v>106</v>
      </c>
      <c r="U1718" s="606" t="s">
        <v>121</v>
      </c>
      <c r="V1718" s="606" t="s">
        <v>111</v>
      </c>
      <c r="W1718" s="398">
        <v>60</v>
      </c>
      <c r="X1718" s="606" t="s">
        <v>112</v>
      </c>
      <c r="Y1718" s="398"/>
      <c r="Z1718" s="398"/>
      <c r="AA1718" s="398"/>
      <c r="AB1718" s="506">
        <v>0</v>
      </c>
      <c r="AC1718" s="401">
        <v>90</v>
      </c>
      <c r="AD1718" s="401">
        <v>10</v>
      </c>
      <c r="AE1718" s="737" t="s">
        <v>128</v>
      </c>
      <c r="AF1718" s="738" t="s">
        <v>114</v>
      </c>
      <c r="AG1718" s="610">
        <v>3</v>
      </c>
      <c r="AH1718" s="610">
        <v>345160.65</v>
      </c>
      <c r="AI1718" s="739">
        <v>1035481.9500000001</v>
      </c>
      <c r="AJ1718" s="739">
        <f>AI1718*1.12</f>
        <v>1159739.7840000002</v>
      </c>
      <c r="AK1718" s="740"/>
      <c r="AL1718" s="741"/>
      <c r="AM1718" s="741"/>
      <c r="AN1718" s="395" t="s">
        <v>115</v>
      </c>
      <c r="AO1718" s="606"/>
      <c r="AP1718" s="606"/>
      <c r="AQ1718" s="606"/>
      <c r="AR1718" s="606"/>
      <c r="AS1718" s="606" t="s">
        <v>5965</v>
      </c>
      <c r="AT1718" s="606"/>
      <c r="AU1718" s="606"/>
      <c r="AV1718" s="606"/>
      <c r="AW1718" s="606"/>
      <c r="AX1718" s="606"/>
      <c r="AY1718" s="606"/>
      <c r="AZ1718" s="395" t="s">
        <v>4555</v>
      </c>
      <c r="BA1718" s="36"/>
      <c r="BB1718" s="254"/>
      <c r="BE1718" s="983">
        <v>1558</v>
      </c>
    </row>
    <row r="1719" spans="1:57" ht="12.95" customHeight="1">
      <c r="A1719" s="395" t="s">
        <v>1186</v>
      </c>
      <c r="B1719" s="524"/>
      <c r="C1719" s="524"/>
      <c r="D1719" s="98">
        <v>210029704</v>
      </c>
      <c r="E1719" s="883" t="s">
        <v>5966</v>
      </c>
      <c r="F1719" s="883"/>
      <c r="G1719" s="524"/>
      <c r="H1719" s="524"/>
      <c r="I1719" s="606" t="s">
        <v>5962</v>
      </c>
      <c r="J1719" s="606" t="s">
        <v>5963</v>
      </c>
      <c r="K1719" s="606" t="s">
        <v>5964</v>
      </c>
      <c r="L1719" s="470" t="s">
        <v>103</v>
      </c>
      <c r="M1719" s="97" t="s">
        <v>4706</v>
      </c>
      <c r="N1719" s="131"/>
      <c r="O1719" s="64" t="s">
        <v>105</v>
      </c>
      <c r="P1719" s="398" t="s">
        <v>106</v>
      </c>
      <c r="Q1719" s="606" t="s">
        <v>107</v>
      </c>
      <c r="R1719" s="398" t="s">
        <v>2149</v>
      </c>
      <c r="S1719" s="470" t="s">
        <v>109</v>
      </c>
      <c r="T1719" s="398" t="s">
        <v>106</v>
      </c>
      <c r="U1719" s="606" t="s">
        <v>121</v>
      </c>
      <c r="V1719" s="606" t="s">
        <v>111</v>
      </c>
      <c r="W1719" s="398">
        <v>60</v>
      </c>
      <c r="X1719" s="606" t="s">
        <v>112</v>
      </c>
      <c r="Y1719" s="398"/>
      <c r="Z1719" s="398"/>
      <c r="AA1719" s="398"/>
      <c r="AB1719" s="506">
        <v>0</v>
      </c>
      <c r="AC1719" s="401">
        <v>90</v>
      </c>
      <c r="AD1719" s="401">
        <v>10</v>
      </c>
      <c r="AE1719" s="737" t="s">
        <v>128</v>
      </c>
      <c r="AF1719" s="738" t="s">
        <v>114</v>
      </c>
      <c r="AG1719" s="610">
        <v>3</v>
      </c>
      <c r="AH1719" s="610">
        <v>356056.2</v>
      </c>
      <c r="AI1719" s="739">
        <v>1068168.6000000001</v>
      </c>
      <c r="AJ1719" s="739">
        <f>AI1719*1.12</f>
        <v>1196348.8320000002</v>
      </c>
      <c r="AK1719" s="740"/>
      <c r="AL1719" s="741"/>
      <c r="AM1719" s="741"/>
      <c r="AN1719" s="395" t="s">
        <v>115</v>
      </c>
      <c r="AO1719" s="606"/>
      <c r="AP1719" s="606"/>
      <c r="AQ1719" s="606"/>
      <c r="AR1719" s="606"/>
      <c r="AS1719" s="606" t="s">
        <v>5967</v>
      </c>
      <c r="AT1719" s="606"/>
      <c r="AU1719" s="606"/>
      <c r="AV1719" s="606"/>
      <c r="AW1719" s="606"/>
      <c r="AX1719" s="606"/>
      <c r="AY1719" s="606"/>
      <c r="AZ1719" s="395" t="s">
        <v>4555</v>
      </c>
      <c r="BA1719" s="36"/>
      <c r="BB1719" s="254"/>
      <c r="BE1719" s="983">
        <v>1559</v>
      </c>
    </row>
    <row r="1720" spans="1:57" ht="12.95" customHeight="1">
      <c r="A1720" s="395" t="s">
        <v>1186</v>
      </c>
      <c r="B1720" s="524"/>
      <c r="C1720" s="524"/>
      <c r="D1720" s="98">
        <v>210029705</v>
      </c>
      <c r="E1720" s="883" t="s">
        <v>5968</v>
      </c>
      <c r="F1720" s="883"/>
      <c r="G1720" s="524"/>
      <c r="H1720" s="524"/>
      <c r="I1720" s="606" t="s">
        <v>5962</v>
      </c>
      <c r="J1720" s="606" t="s">
        <v>5963</v>
      </c>
      <c r="K1720" s="606" t="s">
        <v>5964</v>
      </c>
      <c r="L1720" s="470" t="s">
        <v>103</v>
      </c>
      <c r="M1720" s="97" t="s">
        <v>4706</v>
      </c>
      <c r="N1720" s="131"/>
      <c r="O1720" s="64" t="s">
        <v>105</v>
      </c>
      <c r="P1720" s="398" t="s">
        <v>106</v>
      </c>
      <c r="Q1720" s="606" t="s">
        <v>107</v>
      </c>
      <c r="R1720" s="398" t="s">
        <v>2149</v>
      </c>
      <c r="S1720" s="470" t="s">
        <v>109</v>
      </c>
      <c r="T1720" s="398" t="s">
        <v>106</v>
      </c>
      <c r="U1720" s="606" t="s">
        <v>121</v>
      </c>
      <c r="V1720" s="606" t="s">
        <v>111</v>
      </c>
      <c r="W1720" s="398">
        <v>60</v>
      </c>
      <c r="X1720" s="606" t="s">
        <v>112</v>
      </c>
      <c r="Y1720" s="398"/>
      <c r="Z1720" s="398"/>
      <c r="AA1720" s="398"/>
      <c r="AB1720" s="506">
        <v>0</v>
      </c>
      <c r="AC1720" s="401">
        <v>90</v>
      </c>
      <c r="AD1720" s="401">
        <v>10</v>
      </c>
      <c r="AE1720" s="737" t="s">
        <v>128</v>
      </c>
      <c r="AF1720" s="738" t="s">
        <v>114</v>
      </c>
      <c r="AG1720" s="610">
        <v>2</v>
      </c>
      <c r="AH1720" s="610">
        <v>370822.05</v>
      </c>
      <c r="AI1720" s="739">
        <v>741644.1</v>
      </c>
      <c r="AJ1720" s="739">
        <f>AI1720*1.12</f>
        <v>830641.39200000011</v>
      </c>
      <c r="AK1720" s="740"/>
      <c r="AL1720" s="741"/>
      <c r="AM1720" s="741"/>
      <c r="AN1720" s="395" t="s">
        <v>115</v>
      </c>
      <c r="AO1720" s="606"/>
      <c r="AP1720" s="606"/>
      <c r="AQ1720" s="606"/>
      <c r="AR1720" s="606"/>
      <c r="AS1720" s="606" t="s">
        <v>5969</v>
      </c>
      <c r="AT1720" s="606"/>
      <c r="AU1720" s="606"/>
      <c r="AV1720" s="606"/>
      <c r="AW1720" s="606"/>
      <c r="AX1720" s="606"/>
      <c r="AY1720" s="606"/>
      <c r="AZ1720" s="395" t="s">
        <v>4555</v>
      </c>
      <c r="BA1720" s="36"/>
      <c r="BB1720" s="254"/>
      <c r="BE1720" s="983">
        <v>1560</v>
      </c>
    </row>
    <row r="1721" spans="1:57" ht="12.95" customHeight="1">
      <c r="A1721" s="860" t="s">
        <v>8484</v>
      </c>
      <c r="B1721" s="524"/>
      <c r="C1721" s="524"/>
      <c r="D1721" s="873">
        <v>220034720</v>
      </c>
      <c r="E1721" s="883" t="s">
        <v>5970</v>
      </c>
      <c r="F1721" s="883"/>
      <c r="G1721" s="524"/>
      <c r="H1721" s="524"/>
      <c r="I1721" s="782" t="s">
        <v>574</v>
      </c>
      <c r="J1721" s="782" t="s">
        <v>570</v>
      </c>
      <c r="K1721" s="782" t="s">
        <v>575</v>
      </c>
      <c r="L1721" s="765" t="s">
        <v>103</v>
      </c>
      <c r="M1721" s="798" t="s">
        <v>104</v>
      </c>
      <c r="N1721" s="765" t="s">
        <v>120</v>
      </c>
      <c r="O1721" s="798" t="s">
        <v>83</v>
      </c>
      <c r="P1721" s="766" t="s">
        <v>106</v>
      </c>
      <c r="Q1721" s="782" t="s">
        <v>107</v>
      </c>
      <c r="R1721" s="766" t="s">
        <v>2149</v>
      </c>
      <c r="S1721" s="765" t="s">
        <v>109</v>
      </c>
      <c r="T1721" s="874" t="s">
        <v>106</v>
      </c>
      <c r="U1721" s="779" t="s">
        <v>121</v>
      </c>
      <c r="V1721" s="779" t="s">
        <v>111</v>
      </c>
      <c r="W1721" s="896">
        <v>60</v>
      </c>
      <c r="X1721" s="779" t="s">
        <v>112</v>
      </c>
      <c r="Y1721" s="874"/>
      <c r="Z1721" s="874"/>
      <c r="AA1721" s="874"/>
      <c r="AB1721" s="470">
        <v>30</v>
      </c>
      <c r="AC1721" s="470">
        <v>60</v>
      </c>
      <c r="AD1721" s="470">
        <v>10</v>
      </c>
      <c r="AE1721" s="876" t="s">
        <v>128</v>
      </c>
      <c r="AF1721" s="779" t="s">
        <v>114</v>
      </c>
      <c r="AG1721" s="751">
        <v>76</v>
      </c>
      <c r="AH1721" s="751">
        <v>3784.08</v>
      </c>
      <c r="AI1721" s="905">
        <v>0</v>
      </c>
      <c r="AJ1721" s="905">
        <v>0</v>
      </c>
      <c r="AK1721" s="740"/>
      <c r="AL1721" s="741"/>
      <c r="AM1721" s="741"/>
      <c r="AN1721" s="860" t="s">
        <v>115</v>
      </c>
      <c r="AO1721" s="779"/>
      <c r="AP1721" s="779"/>
      <c r="AQ1721" s="779"/>
      <c r="AR1721" s="779"/>
      <c r="AS1721" s="779" t="s">
        <v>5971</v>
      </c>
      <c r="AT1721" s="779"/>
      <c r="AU1721" s="779"/>
      <c r="AV1721" s="779"/>
      <c r="AW1721" s="779"/>
      <c r="AX1721" s="779"/>
      <c r="AY1721" s="779"/>
      <c r="AZ1721" s="860" t="s">
        <v>104</v>
      </c>
      <c r="BA1721" s="860" t="s">
        <v>104</v>
      </c>
      <c r="BE1721" s="983">
        <v>1561</v>
      </c>
    </row>
    <row r="1722" spans="1:57" ht="12.95" customHeight="1">
      <c r="A1722" s="1254" t="s">
        <v>8484</v>
      </c>
      <c r="B1722" s="529"/>
      <c r="C1722" s="529"/>
      <c r="D1722" s="961">
        <v>220034720</v>
      </c>
      <c r="E1722" s="1255" t="s">
        <v>9036</v>
      </c>
      <c r="F1722" s="1255" t="s">
        <v>5970</v>
      </c>
      <c r="G1722" s="529"/>
      <c r="H1722" s="529"/>
      <c r="I1722" s="964" t="s">
        <v>574</v>
      </c>
      <c r="J1722" s="964" t="s">
        <v>570</v>
      </c>
      <c r="K1722" s="964" t="s">
        <v>575</v>
      </c>
      <c r="L1722" s="962" t="s">
        <v>103</v>
      </c>
      <c r="M1722" s="1256" t="s">
        <v>104</v>
      </c>
      <c r="N1722" s="1264" t="s">
        <v>120</v>
      </c>
      <c r="O1722" s="1265" t="s">
        <v>83</v>
      </c>
      <c r="P1722" s="963" t="s">
        <v>106</v>
      </c>
      <c r="Q1722" s="964" t="s">
        <v>107</v>
      </c>
      <c r="R1722" s="1257" t="s">
        <v>1155</v>
      </c>
      <c r="S1722" s="962" t="s">
        <v>109</v>
      </c>
      <c r="T1722" s="1257" t="s">
        <v>106</v>
      </c>
      <c r="U1722" s="1258" t="s">
        <v>121</v>
      </c>
      <c r="V1722" s="1258" t="s">
        <v>111</v>
      </c>
      <c r="W1722" s="1257">
        <v>60</v>
      </c>
      <c r="X1722" s="1258" t="s">
        <v>112</v>
      </c>
      <c r="Y1722" s="1257"/>
      <c r="Z1722" s="1257"/>
      <c r="AA1722" s="1257"/>
      <c r="AB1722" s="1262">
        <v>30</v>
      </c>
      <c r="AC1722" s="1262">
        <v>60</v>
      </c>
      <c r="AD1722" s="1262">
        <v>10</v>
      </c>
      <c r="AE1722" s="1259" t="s">
        <v>128</v>
      </c>
      <c r="AF1722" s="1258" t="s">
        <v>114</v>
      </c>
      <c r="AG1722" s="1260">
        <v>76</v>
      </c>
      <c r="AH1722" s="1260">
        <v>3784.08</v>
      </c>
      <c r="AI1722" s="1261">
        <v>287590.08</v>
      </c>
      <c r="AJ1722" s="1261">
        <v>322100.88960000005</v>
      </c>
      <c r="AK1722" s="619"/>
      <c r="AL1722" s="620"/>
      <c r="AM1722" s="620"/>
      <c r="AN1722" s="1254" t="s">
        <v>115</v>
      </c>
      <c r="AO1722" s="1258"/>
      <c r="AP1722" s="1258"/>
      <c r="AQ1722" s="1258"/>
      <c r="AR1722" s="1258"/>
      <c r="AS1722" s="1258" t="s">
        <v>5971</v>
      </c>
      <c r="AT1722" s="1258"/>
      <c r="AU1722" s="1258"/>
      <c r="AV1722" s="1258"/>
      <c r="AW1722" s="1258"/>
      <c r="AX1722" s="1258"/>
      <c r="AY1722" s="1258"/>
      <c r="AZ1722" s="1254" t="s">
        <v>8857</v>
      </c>
      <c r="BA1722" s="1254" t="s">
        <v>104</v>
      </c>
      <c r="BD1722" s="1" t="e">
        <f>VLOOKUP($F$2877:$F$3305,$E$17:$BE$2871,53,0)</f>
        <v>#VALUE!</v>
      </c>
      <c r="BE1722" s="979" t="e">
        <f>BD1722+0.5</f>
        <v>#VALUE!</v>
      </c>
    </row>
    <row r="1723" spans="1:57" ht="12.95" customHeight="1">
      <c r="A1723" s="395" t="s">
        <v>1028</v>
      </c>
      <c r="B1723" s="524"/>
      <c r="C1723" s="524"/>
      <c r="D1723" s="98">
        <v>120004000</v>
      </c>
      <c r="E1723" s="883" t="s">
        <v>5972</v>
      </c>
      <c r="F1723" s="883"/>
      <c r="G1723" s="524"/>
      <c r="H1723" s="524"/>
      <c r="I1723" s="606" t="s">
        <v>5973</v>
      </c>
      <c r="J1723" s="606" t="s">
        <v>5974</v>
      </c>
      <c r="K1723" s="606" t="s">
        <v>5975</v>
      </c>
      <c r="L1723" s="470" t="s">
        <v>601</v>
      </c>
      <c r="M1723" s="131" t="s">
        <v>5072</v>
      </c>
      <c r="N1723" s="470" t="s">
        <v>120</v>
      </c>
      <c r="O1723" s="131" t="s">
        <v>83</v>
      </c>
      <c r="P1723" s="398" t="s">
        <v>106</v>
      </c>
      <c r="Q1723" s="606" t="s">
        <v>107</v>
      </c>
      <c r="R1723" s="398" t="s">
        <v>3118</v>
      </c>
      <c r="S1723" s="470" t="s">
        <v>109</v>
      </c>
      <c r="T1723" s="398" t="s">
        <v>106</v>
      </c>
      <c r="U1723" s="606" t="s">
        <v>121</v>
      </c>
      <c r="V1723" s="606" t="s">
        <v>111</v>
      </c>
      <c r="W1723" s="398">
        <v>60</v>
      </c>
      <c r="X1723" s="606" t="s">
        <v>112</v>
      </c>
      <c r="Y1723" s="398"/>
      <c r="Z1723" s="398"/>
      <c r="AA1723" s="398"/>
      <c r="AB1723" s="470">
        <v>30</v>
      </c>
      <c r="AC1723" s="470">
        <v>60</v>
      </c>
      <c r="AD1723" s="470">
        <v>10</v>
      </c>
      <c r="AE1723" s="737" t="s">
        <v>128</v>
      </c>
      <c r="AF1723" s="738" t="s">
        <v>114</v>
      </c>
      <c r="AG1723" s="610">
        <v>13</v>
      </c>
      <c r="AH1723" s="610">
        <v>1625000</v>
      </c>
      <c r="AI1723" s="905">
        <v>0</v>
      </c>
      <c r="AJ1723" s="905">
        <v>0</v>
      </c>
      <c r="AK1723" s="740"/>
      <c r="AL1723" s="741"/>
      <c r="AM1723" s="741"/>
      <c r="AN1723" s="395" t="s">
        <v>115</v>
      </c>
      <c r="AO1723" s="606"/>
      <c r="AP1723" s="606"/>
      <c r="AQ1723" s="606"/>
      <c r="AR1723" s="606"/>
      <c r="AS1723" s="606" t="s">
        <v>5976</v>
      </c>
      <c r="AT1723" s="606"/>
      <c r="AU1723" s="606"/>
      <c r="AV1723" s="606"/>
      <c r="AW1723" s="606"/>
      <c r="AX1723" s="606"/>
      <c r="AY1723" s="606"/>
      <c r="AZ1723" s="395" t="s">
        <v>104</v>
      </c>
      <c r="BA1723" s="395" t="s">
        <v>104</v>
      </c>
      <c r="BE1723" s="983">
        <v>1562</v>
      </c>
    </row>
    <row r="1724" spans="1:57" ht="12.95" customHeight="1">
      <c r="A1724" s="621" t="s">
        <v>1028</v>
      </c>
      <c r="B1724" s="529"/>
      <c r="C1724" s="529"/>
      <c r="D1724" s="965">
        <v>120004000</v>
      </c>
      <c r="E1724" s="1255" t="s">
        <v>9128</v>
      </c>
      <c r="F1724" s="1255" t="s">
        <v>5972</v>
      </c>
      <c r="G1724" s="529"/>
      <c r="H1724" s="529"/>
      <c r="I1724" s="530" t="s">
        <v>5973</v>
      </c>
      <c r="J1724" s="530" t="s">
        <v>5974</v>
      </c>
      <c r="K1724" s="530" t="s">
        <v>5975</v>
      </c>
      <c r="L1724" s="1262" t="s">
        <v>601</v>
      </c>
      <c r="M1724" s="321" t="s">
        <v>8863</v>
      </c>
      <c r="N1724" s="530" t="s">
        <v>120</v>
      </c>
      <c r="O1724" s="1263" t="s">
        <v>83</v>
      </c>
      <c r="P1724" s="321" t="s">
        <v>106</v>
      </c>
      <c r="Q1724" s="530" t="s">
        <v>107</v>
      </c>
      <c r="R1724" s="321" t="s">
        <v>1155</v>
      </c>
      <c r="S1724" s="530" t="s">
        <v>109</v>
      </c>
      <c r="T1724" s="321" t="s">
        <v>106</v>
      </c>
      <c r="U1724" s="530" t="s">
        <v>121</v>
      </c>
      <c r="V1724" s="530" t="s">
        <v>111</v>
      </c>
      <c r="W1724" s="321" t="s">
        <v>284</v>
      </c>
      <c r="X1724" s="530" t="s">
        <v>112</v>
      </c>
      <c r="Y1724" s="321"/>
      <c r="Z1724" s="321"/>
      <c r="AA1724" s="321"/>
      <c r="AB1724" s="321">
        <v>30</v>
      </c>
      <c r="AC1724" s="530">
        <v>60</v>
      </c>
      <c r="AD1724" s="530">
        <v>10</v>
      </c>
      <c r="AE1724" s="618" t="s">
        <v>128</v>
      </c>
      <c r="AF1724" s="530" t="s">
        <v>114</v>
      </c>
      <c r="AG1724" s="618">
        <v>13</v>
      </c>
      <c r="AH1724" s="960">
        <v>1625000</v>
      </c>
      <c r="AI1724" s="620">
        <v>21125000</v>
      </c>
      <c r="AJ1724" s="620">
        <v>23660000.000000004</v>
      </c>
      <c r="AK1724" s="619"/>
      <c r="AL1724" s="620"/>
      <c r="AM1724" s="620"/>
      <c r="AN1724" s="621" t="s">
        <v>115</v>
      </c>
      <c r="AO1724" s="530"/>
      <c r="AP1724" s="530"/>
      <c r="AQ1724" s="530"/>
      <c r="AR1724" s="530"/>
      <c r="AS1724" s="530" t="s">
        <v>5976</v>
      </c>
      <c r="AT1724" s="530"/>
      <c r="AU1724" s="530"/>
      <c r="AV1724" s="530"/>
      <c r="AW1724" s="530"/>
      <c r="AX1724" s="530"/>
      <c r="AY1724" s="530"/>
      <c r="AZ1724" s="621" t="s">
        <v>104</v>
      </c>
      <c r="BA1724" s="621" t="s">
        <v>104</v>
      </c>
      <c r="BD1724" s="1" t="e">
        <f>VLOOKUP($F$2877:$F$3305,$E$17:$BE$2871,53,0)</f>
        <v>#VALUE!</v>
      </c>
      <c r="BE1724" s="979" t="e">
        <f>BD1724+0.5</f>
        <v>#VALUE!</v>
      </c>
    </row>
    <row r="1725" spans="1:57" ht="12.95" customHeight="1">
      <c r="A1725" s="395" t="s">
        <v>1028</v>
      </c>
      <c r="B1725" s="524"/>
      <c r="C1725" s="524"/>
      <c r="D1725" s="98">
        <v>120006753</v>
      </c>
      <c r="E1725" s="883" t="s">
        <v>5977</v>
      </c>
      <c r="F1725" s="883"/>
      <c r="G1725" s="524"/>
      <c r="H1725" s="524"/>
      <c r="I1725" s="606" t="s">
        <v>5973</v>
      </c>
      <c r="J1725" s="606" t="s">
        <v>5974</v>
      </c>
      <c r="K1725" s="606" t="s">
        <v>5975</v>
      </c>
      <c r="L1725" s="470" t="s">
        <v>601</v>
      </c>
      <c r="M1725" s="131" t="s">
        <v>5072</v>
      </c>
      <c r="N1725" s="470" t="s">
        <v>120</v>
      </c>
      <c r="O1725" s="131" t="s">
        <v>83</v>
      </c>
      <c r="P1725" s="398" t="s">
        <v>106</v>
      </c>
      <c r="Q1725" s="606" t="s">
        <v>107</v>
      </c>
      <c r="R1725" s="398" t="s">
        <v>3118</v>
      </c>
      <c r="S1725" s="470" t="s">
        <v>109</v>
      </c>
      <c r="T1725" s="398" t="s">
        <v>106</v>
      </c>
      <c r="U1725" s="606" t="s">
        <v>121</v>
      </c>
      <c r="V1725" s="606" t="s">
        <v>111</v>
      </c>
      <c r="W1725" s="398">
        <v>60</v>
      </c>
      <c r="X1725" s="606" t="s">
        <v>112</v>
      </c>
      <c r="Y1725" s="398"/>
      <c r="Z1725" s="398"/>
      <c r="AA1725" s="398"/>
      <c r="AB1725" s="470">
        <v>30</v>
      </c>
      <c r="AC1725" s="470">
        <v>60</v>
      </c>
      <c r="AD1725" s="470">
        <v>10</v>
      </c>
      <c r="AE1725" s="737" t="s">
        <v>128</v>
      </c>
      <c r="AF1725" s="738" t="s">
        <v>114</v>
      </c>
      <c r="AG1725" s="610">
        <v>11</v>
      </c>
      <c r="AH1725" s="610">
        <v>1150000</v>
      </c>
      <c r="AI1725" s="905">
        <v>0</v>
      </c>
      <c r="AJ1725" s="905">
        <v>0</v>
      </c>
      <c r="AK1725" s="740"/>
      <c r="AL1725" s="741"/>
      <c r="AM1725" s="741"/>
      <c r="AN1725" s="395" t="s">
        <v>115</v>
      </c>
      <c r="AO1725" s="606"/>
      <c r="AP1725" s="606"/>
      <c r="AQ1725" s="606"/>
      <c r="AR1725" s="606"/>
      <c r="AS1725" s="606" t="s">
        <v>5978</v>
      </c>
      <c r="AT1725" s="606"/>
      <c r="AU1725" s="606"/>
      <c r="AV1725" s="606"/>
      <c r="AW1725" s="606"/>
      <c r="AX1725" s="606"/>
      <c r="AY1725" s="606"/>
      <c r="AZ1725" s="395" t="s">
        <v>104</v>
      </c>
      <c r="BA1725" s="395" t="s">
        <v>104</v>
      </c>
      <c r="BE1725" s="983">
        <v>1563</v>
      </c>
    </row>
    <row r="1726" spans="1:57" ht="12.95" customHeight="1">
      <c r="A1726" s="621" t="s">
        <v>1028</v>
      </c>
      <c r="B1726" s="529"/>
      <c r="C1726" s="529"/>
      <c r="D1726" s="965">
        <v>120006753</v>
      </c>
      <c r="E1726" s="1255" t="s">
        <v>9129</v>
      </c>
      <c r="F1726" s="1255" t="s">
        <v>5977</v>
      </c>
      <c r="G1726" s="529"/>
      <c r="H1726" s="529"/>
      <c r="I1726" s="530" t="s">
        <v>5973</v>
      </c>
      <c r="J1726" s="530" t="s">
        <v>5974</v>
      </c>
      <c r="K1726" s="530" t="s">
        <v>5975</v>
      </c>
      <c r="L1726" s="1262" t="s">
        <v>601</v>
      </c>
      <c r="M1726" s="321" t="s">
        <v>8863</v>
      </c>
      <c r="N1726" s="530" t="s">
        <v>120</v>
      </c>
      <c r="O1726" s="1263" t="s">
        <v>83</v>
      </c>
      <c r="P1726" s="321" t="s">
        <v>106</v>
      </c>
      <c r="Q1726" s="530" t="s">
        <v>107</v>
      </c>
      <c r="R1726" s="321" t="s">
        <v>1155</v>
      </c>
      <c r="S1726" s="530" t="s">
        <v>109</v>
      </c>
      <c r="T1726" s="321" t="s">
        <v>106</v>
      </c>
      <c r="U1726" s="530" t="s">
        <v>121</v>
      </c>
      <c r="V1726" s="530" t="s">
        <v>111</v>
      </c>
      <c r="W1726" s="321" t="s">
        <v>284</v>
      </c>
      <c r="X1726" s="530" t="s">
        <v>112</v>
      </c>
      <c r="Y1726" s="321"/>
      <c r="Z1726" s="321"/>
      <c r="AA1726" s="321"/>
      <c r="AB1726" s="321">
        <v>30</v>
      </c>
      <c r="AC1726" s="530">
        <v>60</v>
      </c>
      <c r="AD1726" s="530">
        <v>10</v>
      </c>
      <c r="AE1726" s="618" t="s">
        <v>128</v>
      </c>
      <c r="AF1726" s="530" t="s">
        <v>114</v>
      </c>
      <c r="AG1726" s="618">
        <v>11</v>
      </c>
      <c r="AH1726" s="960">
        <v>1150000</v>
      </c>
      <c r="AI1726" s="620">
        <v>12650000</v>
      </c>
      <c r="AJ1726" s="620">
        <v>14168000.000000002</v>
      </c>
      <c r="AK1726" s="619"/>
      <c r="AL1726" s="620"/>
      <c r="AM1726" s="620"/>
      <c r="AN1726" s="621" t="s">
        <v>115</v>
      </c>
      <c r="AO1726" s="530"/>
      <c r="AP1726" s="530"/>
      <c r="AQ1726" s="530"/>
      <c r="AR1726" s="530"/>
      <c r="AS1726" s="530" t="s">
        <v>5978</v>
      </c>
      <c r="AT1726" s="530"/>
      <c r="AU1726" s="530"/>
      <c r="AV1726" s="530"/>
      <c r="AW1726" s="530"/>
      <c r="AX1726" s="530"/>
      <c r="AY1726" s="530"/>
      <c r="AZ1726" s="621" t="s">
        <v>104</v>
      </c>
      <c r="BA1726" s="621" t="s">
        <v>104</v>
      </c>
      <c r="BD1726" s="1" t="e">
        <f>VLOOKUP($F$2877:$F$3305,$E$17:$BE$2871,53,0)</f>
        <v>#VALUE!</v>
      </c>
      <c r="BE1726" s="979" t="e">
        <f>BD1726+0.5</f>
        <v>#VALUE!</v>
      </c>
    </row>
    <row r="1727" spans="1:57" ht="12.95" customHeight="1">
      <c r="A1727" s="398" t="s">
        <v>317</v>
      </c>
      <c r="B1727" s="524"/>
      <c r="C1727" s="524"/>
      <c r="D1727" s="98">
        <v>270001499</v>
      </c>
      <c r="E1727" s="883" t="s">
        <v>5979</v>
      </c>
      <c r="F1727" s="883"/>
      <c r="G1727" s="524"/>
      <c r="H1727" s="524"/>
      <c r="I1727" s="36" t="s">
        <v>5980</v>
      </c>
      <c r="J1727" s="36" t="s">
        <v>2419</v>
      </c>
      <c r="K1727" s="36" t="s">
        <v>5981</v>
      </c>
      <c r="L1727" s="64" t="s">
        <v>103</v>
      </c>
      <c r="M1727" s="217"/>
      <c r="N1727" s="131"/>
      <c r="O1727" s="64" t="s">
        <v>105</v>
      </c>
      <c r="P1727" s="36">
        <v>230000000</v>
      </c>
      <c r="Q1727" s="395" t="s">
        <v>107</v>
      </c>
      <c r="R1727" s="398" t="s">
        <v>3118</v>
      </c>
      <c r="S1727" s="64" t="s">
        <v>109</v>
      </c>
      <c r="T1727" s="36" t="s">
        <v>106</v>
      </c>
      <c r="U1727" s="36" t="s">
        <v>121</v>
      </c>
      <c r="V1727" s="395" t="s">
        <v>111</v>
      </c>
      <c r="W1727" s="36">
        <v>60</v>
      </c>
      <c r="X1727" s="395" t="s">
        <v>112</v>
      </c>
      <c r="Y1727" s="395"/>
      <c r="Z1727" s="395"/>
      <c r="AA1727" s="744"/>
      <c r="AB1727" s="506">
        <v>0</v>
      </c>
      <c r="AC1727" s="401">
        <v>90</v>
      </c>
      <c r="AD1727" s="401">
        <v>10</v>
      </c>
      <c r="AE1727" s="737" t="s">
        <v>139</v>
      </c>
      <c r="AF1727" s="738" t="s">
        <v>114</v>
      </c>
      <c r="AG1727" s="745">
        <v>225</v>
      </c>
      <c r="AH1727" s="745">
        <v>427.5</v>
      </c>
      <c r="AI1727" s="739">
        <v>96187.5</v>
      </c>
      <c r="AJ1727" s="739">
        <f t="shared" ref="AJ1727:AJ1749" si="89">AI1727*1.12</f>
        <v>107730.00000000001</v>
      </c>
      <c r="AK1727" s="740"/>
      <c r="AL1727" s="741"/>
      <c r="AM1727" s="741"/>
      <c r="AN1727" s="746" t="s">
        <v>115</v>
      </c>
      <c r="AO1727" s="36"/>
      <c r="AP1727" s="746"/>
      <c r="AQ1727" s="36"/>
      <c r="AR1727" s="36"/>
      <c r="AS1727" s="746" t="s">
        <v>5982</v>
      </c>
      <c r="AT1727" s="36"/>
      <c r="AU1727" s="36"/>
      <c r="AV1727" s="36"/>
      <c r="AW1727" s="36"/>
      <c r="AX1727" s="36"/>
      <c r="AY1727" s="36"/>
      <c r="AZ1727" s="395"/>
      <c r="BA1727" s="395"/>
      <c r="BB1727" s="254"/>
      <c r="BE1727" s="983">
        <v>1564</v>
      </c>
    </row>
    <row r="1728" spans="1:57" ht="12.95" customHeight="1">
      <c r="A1728" s="398" t="s">
        <v>317</v>
      </c>
      <c r="B1728" s="524"/>
      <c r="C1728" s="524"/>
      <c r="D1728" s="98">
        <v>150002250</v>
      </c>
      <c r="E1728" s="883" t="s">
        <v>5983</v>
      </c>
      <c r="F1728" s="883"/>
      <c r="G1728" s="524"/>
      <c r="H1728" s="524"/>
      <c r="I1728" s="36" t="s">
        <v>5984</v>
      </c>
      <c r="J1728" s="36" t="s">
        <v>5985</v>
      </c>
      <c r="K1728" s="36" t="s">
        <v>5986</v>
      </c>
      <c r="L1728" s="64" t="s">
        <v>103</v>
      </c>
      <c r="M1728" s="217"/>
      <c r="N1728" s="131"/>
      <c r="O1728" s="64" t="s">
        <v>105</v>
      </c>
      <c r="P1728" s="36">
        <v>230000000</v>
      </c>
      <c r="Q1728" s="395" t="s">
        <v>107</v>
      </c>
      <c r="R1728" s="398" t="s">
        <v>2149</v>
      </c>
      <c r="S1728" s="64" t="s">
        <v>109</v>
      </c>
      <c r="T1728" s="36" t="s">
        <v>106</v>
      </c>
      <c r="U1728" s="36" t="s">
        <v>121</v>
      </c>
      <c r="V1728" s="395" t="s">
        <v>111</v>
      </c>
      <c r="W1728" s="36">
        <v>60</v>
      </c>
      <c r="X1728" s="395" t="s">
        <v>112</v>
      </c>
      <c r="Y1728" s="395"/>
      <c r="Z1728" s="395"/>
      <c r="AA1728" s="744"/>
      <c r="AB1728" s="506">
        <v>0</v>
      </c>
      <c r="AC1728" s="401">
        <v>90</v>
      </c>
      <c r="AD1728" s="401">
        <v>10</v>
      </c>
      <c r="AE1728" s="737" t="s">
        <v>128</v>
      </c>
      <c r="AF1728" s="738" t="s">
        <v>114</v>
      </c>
      <c r="AG1728" s="745">
        <v>1</v>
      </c>
      <c r="AH1728" s="745">
        <v>446050.5</v>
      </c>
      <c r="AI1728" s="739">
        <v>446050.5</v>
      </c>
      <c r="AJ1728" s="739">
        <f t="shared" si="89"/>
        <v>499576.56000000006</v>
      </c>
      <c r="AK1728" s="740"/>
      <c r="AL1728" s="741"/>
      <c r="AM1728" s="741"/>
      <c r="AN1728" s="746" t="s">
        <v>115</v>
      </c>
      <c r="AO1728" s="36"/>
      <c r="AP1728" s="746"/>
      <c r="AQ1728" s="36"/>
      <c r="AR1728" s="36"/>
      <c r="AS1728" s="746" t="s">
        <v>5987</v>
      </c>
      <c r="AT1728" s="36"/>
      <c r="AU1728" s="36"/>
      <c r="AV1728" s="36"/>
      <c r="AW1728" s="36"/>
      <c r="AX1728" s="36"/>
      <c r="AY1728" s="36"/>
      <c r="AZ1728" s="395"/>
      <c r="BA1728" s="395"/>
      <c r="BB1728" s="254"/>
      <c r="BE1728" s="983">
        <v>1565</v>
      </c>
    </row>
    <row r="1729" spans="1:57" ht="12.95" customHeight="1">
      <c r="A1729" s="398" t="s">
        <v>317</v>
      </c>
      <c r="B1729" s="524"/>
      <c r="C1729" s="524"/>
      <c r="D1729" s="98">
        <v>150002251</v>
      </c>
      <c r="E1729" s="883" t="s">
        <v>5988</v>
      </c>
      <c r="F1729" s="883"/>
      <c r="G1729" s="524"/>
      <c r="H1729" s="524"/>
      <c r="I1729" s="36" t="s">
        <v>5989</v>
      </c>
      <c r="J1729" s="36" t="s">
        <v>5985</v>
      </c>
      <c r="K1729" s="36" t="s">
        <v>5990</v>
      </c>
      <c r="L1729" s="64" t="s">
        <v>103</v>
      </c>
      <c r="M1729" s="217"/>
      <c r="N1729" s="131"/>
      <c r="O1729" s="64" t="s">
        <v>105</v>
      </c>
      <c r="P1729" s="36">
        <v>230000000</v>
      </c>
      <c r="Q1729" s="395" t="s">
        <v>107</v>
      </c>
      <c r="R1729" s="398" t="s">
        <v>2149</v>
      </c>
      <c r="S1729" s="64" t="s">
        <v>109</v>
      </c>
      <c r="T1729" s="36" t="s">
        <v>106</v>
      </c>
      <c r="U1729" s="36" t="s">
        <v>121</v>
      </c>
      <c r="V1729" s="395" t="s">
        <v>111</v>
      </c>
      <c r="W1729" s="36">
        <v>60</v>
      </c>
      <c r="X1729" s="395" t="s">
        <v>112</v>
      </c>
      <c r="Y1729" s="395"/>
      <c r="Z1729" s="395"/>
      <c r="AA1729" s="744"/>
      <c r="AB1729" s="506">
        <v>0</v>
      </c>
      <c r="AC1729" s="401">
        <v>90</v>
      </c>
      <c r="AD1729" s="401">
        <v>10</v>
      </c>
      <c r="AE1729" s="737" t="s">
        <v>128</v>
      </c>
      <c r="AF1729" s="738" t="s">
        <v>114</v>
      </c>
      <c r="AG1729" s="745">
        <v>4</v>
      </c>
      <c r="AH1729" s="745">
        <v>623829</v>
      </c>
      <c r="AI1729" s="739">
        <v>2495316</v>
      </c>
      <c r="AJ1729" s="739">
        <f t="shared" si="89"/>
        <v>2794753.9200000004</v>
      </c>
      <c r="AK1729" s="740"/>
      <c r="AL1729" s="741"/>
      <c r="AM1729" s="741"/>
      <c r="AN1729" s="746" t="s">
        <v>115</v>
      </c>
      <c r="AO1729" s="36"/>
      <c r="AP1729" s="746"/>
      <c r="AQ1729" s="36"/>
      <c r="AR1729" s="36"/>
      <c r="AS1729" s="746" t="s">
        <v>5991</v>
      </c>
      <c r="AT1729" s="36"/>
      <c r="AU1729" s="36"/>
      <c r="AV1729" s="36"/>
      <c r="AW1729" s="36"/>
      <c r="AX1729" s="36"/>
      <c r="AY1729" s="36"/>
      <c r="AZ1729" s="395"/>
      <c r="BA1729" s="395"/>
      <c r="BB1729" s="254"/>
      <c r="BE1729" s="983">
        <v>1566</v>
      </c>
    </row>
    <row r="1730" spans="1:57" ht="12.95" customHeight="1">
      <c r="A1730" s="395" t="s">
        <v>1186</v>
      </c>
      <c r="B1730" s="524"/>
      <c r="C1730" s="524"/>
      <c r="D1730" s="882">
        <v>210030875</v>
      </c>
      <c r="E1730" s="883" t="s">
        <v>5992</v>
      </c>
      <c r="F1730" s="883"/>
      <c r="G1730" s="524"/>
      <c r="H1730" s="524"/>
      <c r="I1730" s="738" t="s">
        <v>5993</v>
      </c>
      <c r="J1730" s="738" t="s">
        <v>5994</v>
      </c>
      <c r="K1730" s="738" t="s">
        <v>5995</v>
      </c>
      <c r="L1730" s="64" t="s">
        <v>103</v>
      </c>
      <c r="M1730" s="97" t="s">
        <v>4706</v>
      </c>
      <c r="N1730" s="131"/>
      <c r="O1730" s="64" t="s">
        <v>105</v>
      </c>
      <c r="P1730" s="774" t="s">
        <v>106</v>
      </c>
      <c r="Q1730" s="738" t="s">
        <v>107</v>
      </c>
      <c r="R1730" s="398" t="s">
        <v>2149</v>
      </c>
      <c r="S1730" s="884" t="s">
        <v>109</v>
      </c>
      <c r="T1730" s="774" t="s">
        <v>106</v>
      </c>
      <c r="U1730" s="738" t="s">
        <v>121</v>
      </c>
      <c r="V1730" s="738" t="s">
        <v>111</v>
      </c>
      <c r="W1730" s="774">
        <v>60</v>
      </c>
      <c r="X1730" s="738" t="s">
        <v>112</v>
      </c>
      <c r="Y1730" s="774"/>
      <c r="Z1730" s="774"/>
      <c r="AA1730" s="774"/>
      <c r="AB1730" s="506">
        <v>0</v>
      </c>
      <c r="AC1730" s="401">
        <v>90</v>
      </c>
      <c r="AD1730" s="401">
        <v>10</v>
      </c>
      <c r="AE1730" s="885" t="s">
        <v>144</v>
      </c>
      <c r="AF1730" s="738" t="s">
        <v>114</v>
      </c>
      <c r="AG1730" s="745">
        <v>3</v>
      </c>
      <c r="AH1730" s="745">
        <v>10945.3</v>
      </c>
      <c r="AI1730" s="39">
        <v>0</v>
      </c>
      <c r="AJ1730" s="34">
        <f t="shared" si="89"/>
        <v>0</v>
      </c>
      <c r="AK1730" s="740"/>
      <c r="AL1730" s="741"/>
      <c r="AM1730" s="741"/>
      <c r="AN1730" s="746" t="s">
        <v>115</v>
      </c>
      <c r="AO1730" s="738"/>
      <c r="AP1730" s="738"/>
      <c r="AQ1730" s="738"/>
      <c r="AR1730" s="738"/>
      <c r="AS1730" s="770" t="s">
        <v>5996</v>
      </c>
      <c r="AT1730" s="770"/>
      <c r="AU1730" s="36"/>
      <c r="AV1730" s="770"/>
      <c r="AW1730" s="770"/>
      <c r="AX1730" s="770"/>
      <c r="AY1730" s="770"/>
      <c r="AZ1730" s="395" t="s">
        <v>4555</v>
      </c>
      <c r="BA1730" s="770"/>
      <c r="BB1730" s="254"/>
      <c r="BE1730" s="983">
        <v>1567</v>
      </c>
    </row>
    <row r="1731" spans="1:57" ht="12.95" customHeight="1">
      <c r="A1731" s="395" t="s">
        <v>1186</v>
      </c>
      <c r="B1731" s="260"/>
      <c r="C1731" s="260"/>
      <c r="D1731" s="1084">
        <v>210030875</v>
      </c>
      <c r="E1731" s="429" t="s">
        <v>7693</v>
      </c>
      <c r="F1731" s="429"/>
      <c r="G1731" s="429"/>
      <c r="H1731" s="260"/>
      <c r="I1731" s="738" t="s">
        <v>5993</v>
      </c>
      <c r="J1731" s="738" t="s">
        <v>5994</v>
      </c>
      <c r="K1731" s="738" t="s">
        <v>5995</v>
      </c>
      <c r="L1731" s="60" t="s">
        <v>103</v>
      </c>
      <c r="M1731" s="341"/>
      <c r="N1731" s="61"/>
      <c r="O1731" s="60" t="s">
        <v>105</v>
      </c>
      <c r="P1731" s="774" t="s">
        <v>106</v>
      </c>
      <c r="Q1731" s="738" t="s">
        <v>107</v>
      </c>
      <c r="R1731" s="398" t="s">
        <v>2134</v>
      </c>
      <c r="S1731" s="1085" t="s">
        <v>109</v>
      </c>
      <c r="T1731" s="774" t="s">
        <v>106</v>
      </c>
      <c r="U1731" s="738" t="s">
        <v>121</v>
      </c>
      <c r="V1731" s="738" t="s">
        <v>111</v>
      </c>
      <c r="W1731" s="774">
        <v>60</v>
      </c>
      <c r="X1731" s="738" t="s">
        <v>112</v>
      </c>
      <c r="Y1731" s="774"/>
      <c r="Z1731" s="774"/>
      <c r="AA1731" s="774"/>
      <c r="AB1731" s="398">
        <v>0</v>
      </c>
      <c r="AC1731" s="606">
        <v>90</v>
      </c>
      <c r="AD1731" s="606">
        <v>10</v>
      </c>
      <c r="AE1731" s="885" t="s">
        <v>144</v>
      </c>
      <c r="AF1731" s="738" t="s">
        <v>114</v>
      </c>
      <c r="AG1731" s="31">
        <v>3</v>
      </c>
      <c r="AH1731" s="39">
        <v>10945.3</v>
      </c>
      <c r="AI1731" s="741">
        <f>AG1731*AH1731</f>
        <v>32835.899999999994</v>
      </c>
      <c r="AJ1731" s="741">
        <f t="shared" si="89"/>
        <v>36776.207999999999</v>
      </c>
      <c r="AK1731" s="740"/>
      <c r="AL1731" s="741"/>
      <c r="AM1731" s="741"/>
      <c r="AN1731" s="746" t="s">
        <v>115</v>
      </c>
      <c r="AO1731" s="738"/>
      <c r="AP1731" s="738"/>
      <c r="AQ1731" s="738"/>
      <c r="AR1731" s="738"/>
      <c r="AS1731" s="770" t="s">
        <v>5996</v>
      </c>
      <c r="AT1731" s="770"/>
      <c r="AU1731" s="36"/>
      <c r="AV1731" s="770"/>
      <c r="AW1731" s="770"/>
      <c r="AX1731" s="770"/>
      <c r="AY1731" s="770"/>
      <c r="AZ1731" s="606" t="s">
        <v>7606</v>
      </c>
      <c r="BA1731" s="197"/>
      <c r="BB1731" s="203"/>
      <c r="BC1731" s="201"/>
      <c r="BD1731" s="209"/>
      <c r="BE1731" s="983">
        <v>1568</v>
      </c>
    </row>
    <row r="1732" spans="1:57" ht="12.95" customHeight="1">
      <c r="A1732" s="60" t="s">
        <v>8481</v>
      </c>
      <c r="B1732" s="524"/>
      <c r="C1732" s="524" t="s">
        <v>2124</v>
      </c>
      <c r="D1732" s="882">
        <v>260000725</v>
      </c>
      <c r="E1732" s="883" t="s">
        <v>5997</v>
      </c>
      <c r="F1732" s="883"/>
      <c r="G1732" s="524"/>
      <c r="H1732" s="524"/>
      <c r="I1732" s="738" t="s">
        <v>5998</v>
      </c>
      <c r="J1732" s="738" t="s">
        <v>5999</v>
      </c>
      <c r="K1732" s="738" t="s">
        <v>6000</v>
      </c>
      <c r="L1732" s="64" t="s">
        <v>402</v>
      </c>
      <c r="M1732" s="97" t="s">
        <v>2124</v>
      </c>
      <c r="N1732" s="64" t="s">
        <v>120</v>
      </c>
      <c r="O1732" s="64" t="s">
        <v>83</v>
      </c>
      <c r="P1732" s="774" t="s">
        <v>1033</v>
      </c>
      <c r="Q1732" s="738" t="s">
        <v>3148</v>
      </c>
      <c r="R1732" s="398" t="s">
        <v>2149</v>
      </c>
      <c r="S1732" s="884" t="s">
        <v>109</v>
      </c>
      <c r="T1732" s="774" t="s">
        <v>106</v>
      </c>
      <c r="U1732" s="738" t="s">
        <v>121</v>
      </c>
      <c r="V1732" s="738" t="s">
        <v>111</v>
      </c>
      <c r="W1732" s="774">
        <v>60</v>
      </c>
      <c r="X1732" s="738" t="s">
        <v>112</v>
      </c>
      <c r="Y1732" s="774"/>
      <c r="Z1732" s="774"/>
      <c r="AA1732" s="774"/>
      <c r="AB1732" s="470">
        <v>30</v>
      </c>
      <c r="AC1732" s="470">
        <v>60</v>
      </c>
      <c r="AD1732" s="470">
        <v>10</v>
      </c>
      <c r="AE1732" s="743" t="s">
        <v>178</v>
      </c>
      <c r="AF1732" s="738" t="s">
        <v>114</v>
      </c>
      <c r="AG1732" s="745">
        <v>8.4499999999999993</v>
      </c>
      <c r="AH1732" s="745">
        <v>1350481.27</v>
      </c>
      <c r="AI1732" s="739">
        <v>11411566.7315</v>
      </c>
      <c r="AJ1732" s="739">
        <f t="shared" si="89"/>
        <v>12780954.73928</v>
      </c>
      <c r="AK1732" s="740"/>
      <c r="AL1732" s="741"/>
      <c r="AM1732" s="741"/>
      <c r="AN1732" s="746" t="s">
        <v>1035</v>
      </c>
      <c r="AO1732" s="746"/>
      <c r="AP1732" s="746"/>
      <c r="AQ1732" s="738"/>
      <c r="AR1732" s="738"/>
      <c r="AS1732" s="770" t="s">
        <v>6001</v>
      </c>
      <c r="AT1732" s="770"/>
      <c r="AU1732" s="36"/>
      <c r="AV1732" s="770"/>
      <c r="AW1732" s="770"/>
      <c r="AX1732" s="770"/>
      <c r="AY1732" s="770"/>
      <c r="AZ1732" s="395" t="s">
        <v>4555</v>
      </c>
      <c r="BA1732" s="770"/>
      <c r="BB1732" s="254"/>
      <c r="BE1732" s="983">
        <v>1569</v>
      </c>
    </row>
    <row r="1733" spans="1:57" ht="12.95" customHeight="1">
      <c r="A1733" s="60" t="s">
        <v>8481</v>
      </c>
      <c r="B1733" s="524"/>
      <c r="C1733" s="524" t="s">
        <v>2124</v>
      </c>
      <c r="D1733" s="882">
        <v>260000726</v>
      </c>
      <c r="E1733" s="883" t="s">
        <v>6002</v>
      </c>
      <c r="F1733" s="883"/>
      <c r="G1733" s="524"/>
      <c r="H1733" s="524"/>
      <c r="I1733" s="738" t="s">
        <v>5998</v>
      </c>
      <c r="J1733" s="738" t="s">
        <v>5999</v>
      </c>
      <c r="K1733" s="738" t="s">
        <v>6000</v>
      </c>
      <c r="L1733" s="64" t="s">
        <v>402</v>
      </c>
      <c r="M1733" s="97" t="s">
        <v>2124</v>
      </c>
      <c r="N1733" s="64" t="s">
        <v>120</v>
      </c>
      <c r="O1733" s="64" t="s">
        <v>83</v>
      </c>
      <c r="P1733" s="774" t="s">
        <v>1033</v>
      </c>
      <c r="Q1733" s="738" t="s">
        <v>3148</v>
      </c>
      <c r="R1733" s="398" t="s">
        <v>2149</v>
      </c>
      <c r="S1733" s="884" t="s">
        <v>109</v>
      </c>
      <c r="T1733" s="774" t="s">
        <v>106</v>
      </c>
      <c r="U1733" s="738" t="s">
        <v>121</v>
      </c>
      <c r="V1733" s="738" t="s">
        <v>111</v>
      </c>
      <c r="W1733" s="774">
        <v>60</v>
      </c>
      <c r="X1733" s="738" t="s">
        <v>112</v>
      </c>
      <c r="Y1733" s="774"/>
      <c r="Z1733" s="774"/>
      <c r="AA1733" s="774"/>
      <c r="AB1733" s="470">
        <v>30</v>
      </c>
      <c r="AC1733" s="470">
        <v>60</v>
      </c>
      <c r="AD1733" s="470">
        <v>10</v>
      </c>
      <c r="AE1733" s="743" t="s">
        <v>178</v>
      </c>
      <c r="AF1733" s="738" t="s">
        <v>114</v>
      </c>
      <c r="AG1733" s="745">
        <v>4.5999999999999996</v>
      </c>
      <c r="AH1733" s="745">
        <v>1218637.03</v>
      </c>
      <c r="AI1733" s="739">
        <f>AG1733*AH1733</f>
        <v>5605730.3379999995</v>
      </c>
      <c r="AJ1733" s="739">
        <f t="shared" si="89"/>
        <v>6278417.9785599997</v>
      </c>
      <c r="AK1733" s="740"/>
      <c r="AL1733" s="741"/>
      <c r="AM1733" s="741"/>
      <c r="AN1733" s="746" t="s">
        <v>1035</v>
      </c>
      <c r="AO1733" s="746"/>
      <c r="AP1733" s="746"/>
      <c r="AQ1733" s="738"/>
      <c r="AR1733" s="738"/>
      <c r="AS1733" s="770" t="s">
        <v>6003</v>
      </c>
      <c r="AT1733" s="770"/>
      <c r="AU1733" s="36"/>
      <c r="AV1733" s="770"/>
      <c r="AW1733" s="770"/>
      <c r="AX1733" s="770"/>
      <c r="AY1733" s="770"/>
      <c r="AZ1733" s="395" t="s">
        <v>4555</v>
      </c>
      <c r="BA1733" s="770"/>
      <c r="BB1733" s="254"/>
      <c r="BE1733" s="983">
        <v>1570</v>
      </c>
    </row>
    <row r="1734" spans="1:57" ht="12.95" customHeight="1">
      <c r="A1734" s="60" t="s">
        <v>8481</v>
      </c>
      <c r="B1734" s="524"/>
      <c r="C1734" s="524" t="s">
        <v>2124</v>
      </c>
      <c r="D1734" s="882">
        <v>260000195</v>
      </c>
      <c r="E1734" s="883" t="s">
        <v>6004</v>
      </c>
      <c r="F1734" s="883"/>
      <c r="G1734" s="524"/>
      <c r="H1734" s="524"/>
      <c r="I1734" s="738" t="s">
        <v>6005</v>
      </c>
      <c r="J1734" s="738" t="s">
        <v>6006</v>
      </c>
      <c r="K1734" s="738" t="s">
        <v>6007</v>
      </c>
      <c r="L1734" s="64" t="s">
        <v>402</v>
      </c>
      <c r="M1734" s="97" t="s">
        <v>2124</v>
      </c>
      <c r="N1734" s="64" t="s">
        <v>120</v>
      </c>
      <c r="O1734" s="64" t="s">
        <v>83</v>
      </c>
      <c r="P1734" s="774" t="s">
        <v>1033</v>
      </c>
      <c r="Q1734" s="738" t="s">
        <v>3148</v>
      </c>
      <c r="R1734" s="398" t="s">
        <v>2149</v>
      </c>
      <c r="S1734" s="884" t="s">
        <v>109</v>
      </c>
      <c r="T1734" s="774" t="s">
        <v>106</v>
      </c>
      <c r="U1734" s="738" t="s">
        <v>121</v>
      </c>
      <c r="V1734" s="738" t="s">
        <v>111</v>
      </c>
      <c r="W1734" s="774">
        <v>60</v>
      </c>
      <c r="X1734" s="738" t="s">
        <v>112</v>
      </c>
      <c r="Y1734" s="774"/>
      <c r="Z1734" s="774"/>
      <c r="AA1734" s="774"/>
      <c r="AB1734" s="470">
        <v>30</v>
      </c>
      <c r="AC1734" s="470">
        <v>60</v>
      </c>
      <c r="AD1734" s="470">
        <v>10</v>
      </c>
      <c r="AE1734" s="743" t="s">
        <v>178</v>
      </c>
      <c r="AF1734" s="738" t="s">
        <v>114</v>
      </c>
      <c r="AG1734" s="745">
        <v>1.2</v>
      </c>
      <c r="AH1734" s="745">
        <v>1311356.94</v>
      </c>
      <c r="AI1734" s="739">
        <f>AG1734*AH1734</f>
        <v>1573628.328</v>
      </c>
      <c r="AJ1734" s="739">
        <f t="shared" si="89"/>
        <v>1762463.7273600001</v>
      </c>
      <c r="AK1734" s="740"/>
      <c r="AL1734" s="741"/>
      <c r="AM1734" s="741"/>
      <c r="AN1734" s="746" t="s">
        <v>1035</v>
      </c>
      <c r="AO1734" s="746"/>
      <c r="AP1734" s="746"/>
      <c r="AQ1734" s="738"/>
      <c r="AR1734" s="738"/>
      <c r="AS1734" s="770" t="s">
        <v>6008</v>
      </c>
      <c r="AT1734" s="770"/>
      <c r="AU1734" s="36"/>
      <c r="AV1734" s="770"/>
      <c r="AW1734" s="770"/>
      <c r="AX1734" s="770"/>
      <c r="AY1734" s="770"/>
      <c r="AZ1734" s="395" t="s">
        <v>4555</v>
      </c>
      <c r="BA1734" s="770"/>
      <c r="BB1734" s="254"/>
      <c r="BE1734" s="983">
        <v>1571</v>
      </c>
    </row>
    <row r="1735" spans="1:57" ht="12.95" customHeight="1">
      <c r="A1735" s="395" t="s">
        <v>8485</v>
      </c>
      <c r="B1735" s="524"/>
      <c r="C1735" s="524" t="s">
        <v>2124</v>
      </c>
      <c r="D1735" s="882">
        <v>260000820</v>
      </c>
      <c r="E1735" s="883" t="s">
        <v>6009</v>
      </c>
      <c r="F1735" s="883"/>
      <c r="G1735" s="524"/>
      <c r="H1735" s="524"/>
      <c r="I1735" s="738" t="s">
        <v>6005</v>
      </c>
      <c r="J1735" s="738" t="s">
        <v>6006</v>
      </c>
      <c r="K1735" s="738" t="s">
        <v>6007</v>
      </c>
      <c r="L1735" s="64" t="s">
        <v>402</v>
      </c>
      <c r="M1735" s="97" t="s">
        <v>2124</v>
      </c>
      <c r="N1735" s="64" t="s">
        <v>120</v>
      </c>
      <c r="O1735" s="64" t="s">
        <v>83</v>
      </c>
      <c r="P1735" s="774" t="s">
        <v>1033</v>
      </c>
      <c r="Q1735" s="738" t="s">
        <v>3148</v>
      </c>
      <c r="R1735" s="398" t="s">
        <v>2149</v>
      </c>
      <c r="S1735" s="884" t="s">
        <v>109</v>
      </c>
      <c r="T1735" s="774" t="s">
        <v>106</v>
      </c>
      <c r="U1735" s="738" t="s">
        <v>121</v>
      </c>
      <c r="V1735" s="738" t="s">
        <v>111</v>
      </c>
      <c r="W1735" s="774">
        <v>60</v>
      </c>
      <c r="X1735" s="738" t="s">
        <v>112</v>
      </c>
      <c r="Y1735" s="774"/>
      <c r="Z1735" s="774"/>
      <c r="AA1735" s="889"/>
      <c r="AB1735" s="470">
        <v>30</v>
      </c>
      <c r="AC1735" s="470">
        <v>60</v>
      </c>
      <c r="AD1735" s="470">
        <v>10</v>
      </c>
      <c r="AE1735" s="743" t="s">
        <v>144</v>
      </c>
      <c r="AF1735" s="738" t="s">
        <v>114</v>
      </c>
      <c r="AG1735" s="745">
        <v>181.6</v>
      </c>
      <c r="AH1735" s="745">
        <v>1463.4</v>
      </c>
      <c r="AI1735" s="739">
        <v>265753.44</v>
      </c>
      <c r="AJ1735" s="739">
        <f t="shared" si="89"/>
        <v>297643.85280000005</v>
      </c>
      <c r="AK1735" s="740"/>
      <c r="AL1735" s="741"/>
      <c r="AM1735" s="741"/>
      <c r="AN1735" s="746" t="s">
        <v>1035</v>
      </c>
      <c r="AO1735" s="746"/>
      <c r="AP1735" s="746"/>
      <c r="AQ1735" s="738"/>
      <c r="AR1735" s="738"/>
      <c r="AS1735" s="770" t="s">
        <v>6010</v>
      </c>
      <c r="AT1735" s="770"/>
      <c r="AU1735" s="36"/>
      <c r="AV1735" s="770"/>
      <c r="AW1735" s="770"/>
      <c r="AX1735" s="770"/>
      <c r="AY1735" s="770"/>
      <c r="AZ1735" s="395" t="s">
        <v>4555</v>
      </c>
      <c r="BA1735" s="770"/>
      <c r="BB1735" s="254"/>
      <c r="BE1735" s="983">
        <v>1572</v>
      </c>
    </row>
    <row r="1736" spans="1:57" ht="12.95" customHeight="1">
      <c r="A1736" s="395" t="s">
        <v>8485</v>
      </c>
      <c r="B1736" s="524"/>
      <c r="C1736" s="524" t="s">
        <v>2124</v>
      </c>
      <c r="D1736" s="882">
        <v>260001111</v>
      </c>
      <c r="E1736" s="883" t="s">
        <v>6011</v>
      </c>
      <c r="F1736" s="883"/>
      <c r="G1736" s="524"/>
      <c r="H1736" s="524"/>
      <c r="I1736" s="738" t="s">
        <v>6012</v>
      </c>
      <c r="J1736" s="738" t="s">
        <v>6006</v>
      </c>
      <c r="K1736" s="738" t="s">
        <v>6013</v>
      </c>
      <c r="L1736" s="64" t="s">
        <v>402</v>
      </c>
      <c r="M1736" s="97" t="s">
        <v>2124</v>
      </c>
      <c r="N1736" s="64" t="s">
        <v>120</v>
      </c>
      <c r="O1736" s="64" t="s">
        <v>83</v>
      </c>
      <c r="P1736" s="774" t="s">
        <v>1033</v>
      </c>
      <c r="Q1736" s="738" t="s">
        <v>3148</v>
      </c>
      <c r="R1736" s="398" t="s">
        <v>2149</v>
      </c>
      <c r="S1736" s="884" t="s">
        <v>109</v>
      </c>
      <c r="T1736" s="774" t="s">
        <v>106</v>
      </c>
      <c r="U1736" s="738" t="s">
        <v>121</v>
      </c>
      <c r="V1736" s="738" t="s">
        <v>111</v>
      </c>
      <c r="W1736" s="774">
        <v>60</v>
      </c>
      <c r="X1736" s="738" t="s">
        <v>112</v>
      </c>
      <c r="Y1736" s="774"/>
      <c r="Z1736" s="774"/>
      <c r="AA1736" s="889"/>
      <c r="AB1736" s="470">
        <v>30</v>
      </c>
      <c r="AC1736" s="470">
        <v>60</v>
      </c>
      <c r="AD1736" s="470">
        <v>10</v>
      </c>
      <c r="AE1736" s="743" t="s">
        <v>113</v>
      </c>
      <c r="AF1736" s="738" t="s">
        <v>114</v>
      </c>
      <c r="AG1736" s="745">
        <v>4656</v>
      </c>
      <c r="AH1736" s="745">
        <v>1427.59</v>
      </c>
      <c r="AI1736" s="739">
        <v>6646859.04</v>
      </c>
      <c r="AJ1736" s="739">
        <f t="shared" si="89"/>
        <v>7444482.1248000003</v>
      </c>
      <c r="AK1736" s="740"/>
      <c r="AL1736" s="741"/>
      <c r="AM1736" s="741"/>
      <c r="AN1736" s="746" t="s">
        <v>1035</v>
      </c>
      <c r="AO1736" s="746"/>
      <c r="AP1736" s="746"/>
      <c r="AQ1736" s="738"/>
      <c r="AR1736" s="738"/>
      <c r="AS1736" s="770" t="s">
        <v>6014</v>
      </c>
      <c r="AT1736" s="770"/>
      <c r="AU1736" s="36"/>
      <c r="AV1736" s="770"/>
      <c r="AW1736" s="770"/>
      <c r="AX1736" s="770"/>
      <c r="AY1736" s="770"/>
      <c r="AZ1736" s="395" t="s">
        <v>4555</v>
      </c>
      <c r="BA1736" s="770"/>
      <c r="BB1736" s="254"/>
      <c r="BE1736" s="983">
        <v>1573</v>
      </c>
    </row>
    <row r="1737" spans="1:57" ht="12.95" customHeight="1">
      <c r="A1737" s="395" t="s">
        <v>8485</v>
      </c>
      <c r="B1737" s="524"/>
      <c r="C1737" s="524"/>
      <c r="D1737" s="882">
        <v>260001231</v>
      </c>
      <c r="E1737" s="883" t="s">
        <v>6015</v>
      </c>
      <c r="F1737" s="883"/>
      <c r="G1737" s="524"/>
      <c r="H1737" s="524"/>
      <c r="I1737" s="738" t="s">
        <v>6016</v>
      </c>
      <c r="J1737" s="738" t="s">
        <v>6006</v>
      </c>
      <c r="K1737" s="738" t="s">
        <v>6017</v>
      </c>
      <c r="L1737" s="64" t="s">
        <v>149</v>
      </c>
      <c r="M1737" s="217"/>
      <c r="N1737" s="64"/>
      <c r="O1737" s="64" t="s">
        <v>105</v>
      </c>
      <c r="P1737" s="398" t="s">
        <v>106</v>
      </c>
      <c r="Q1737" s="606" t="s">
        <v>107</v>
      </c>
      <c r="R1737" s="398" t="s">
        <v>2149</v>
      </c>
      <c r="S1737" s="884" t="s">
        <v>109</v>
      </c>
      <c r="T1737" s="774" t="s">
        <v>106</v>
      </c>
      <c r="U1737" s="738" t="s">
        <v>121</v>
      </c>
      <c r="V1737" s="738" t="s">
        <v>111</v>
      </c>
      <c r="W1737" s="774">
        <v>60</v>
      </c>
      <c r="X1737" s="738" t="s">
        <v>112</v>
      </c>
      <c r="Y1737" s="774"/>
      <c r="Z1737" s="774"/>
      <c r="AA1737" s="889"/>
      <c r="AB1737" s="506">
        <v>0</v>
      </c>
      <c r="AC1737" s="401">
        <v>90</v>
      </c>
      <c r="AD1737" s="401">
        <v>10</v>
      </c>
      <c r="AE1737" s="743" t="s">
        <v>113</v>
      </c>
      <c r="AF1737" s="738" t="s">
        <v>114</v>
      </c>
      <c r="AG1737" s="745">
        <v>1040</v>
      </c>
      <c r="AH1737" s="745">
        <v>6494.33</v>
      </c>
      <c r="AI1737" s="739">
        <v>6754103.2000000002</v>
      </c>
      <c r="AJ1737" s="739">
        <f t="shared" si="89"/>
        <v>7564595.5840000007</v>
      </c>
      <c r="AK1737" s="740"/>
      <c r="AL1737" s="741"/>
      <c r="AM1737" s="741"/>
      <c r="AN1737" s="395" t="s">
        <v>115</v>
      </c>
      <c r="AO1737" s="746"/>
      <c r="AP1737" s="746"/>
      <c r="AQ1737" s="738"/>
      <c r="AR1737" s="738"/>
      <c r="AS1737" s="770" t="s">
        <v>6018</v>
      </c>
      <c r="AT1737" s="770"/>
      <c r="AU1737" s="36"/>
      <c r="AV1737" s="770"/>
      <c r="AW1737" s="770"/>
      <c r="AX1737" s="770"/>
      <c r="AY1737" s="770"/>
      <c r="AZ1737" s="395" t="s">
        <v>4555</v>
      </c>
      <c r="BA1737" s="770"/>
      <c r="BB1737" s="254"/>
      <c r="BE1737" s="983">
        <v>1574</v>
      </c>
    </row>
    <row r="1738" spans="1:57" ht="12.95" customHeight="1">
      <c r="A1738" s="60" t="s">
        <v>8481</v>
      </c>
      <c r="B1738" s="524"/>
      <c r="C1738" s="524" t="s">
        <v>2124</v>
      </c>
      <c r="D1738" s="882">
        <v>260000715</v>
      </c>
      <c r="E1738" s="883" t="s">
        <v>6019</v>
      </c>
      <c r="F1738" s="883"/>
      <c r="G1738" s="524"/>
      <c r="H1738" s="524"/>
      <c r="I1738" s="738" t="s">
        <v>6020</v>
      </c>
      <c r="J1738" s="738" t="s">
        <v>6021</v>
      </c>
      <c r="K1738" s="738" t="s">
        <v>6022</v>
      </c>
      <c r="L1738" s="64" t="s">
        <v>402</v>
      </c>
      <c r="M1738" s="97" t="s">
        <v>2124</v>
      </c>
      <c r="N1738" s="64" t="s">
        <v>120</v>
      </c>
      <c r="O1738" s="64" t="s">
        <v>83</v>
      </c>
      <c r="P1738" s="774" t="s">
        <v>1033</v>
      </c>
      <c r="Q1738" s="738" t="s">
        <v>3148</v>
      </c>
      <c r="R1738" s="398" t="s">
        <v>2149</v>
      </c>
      <c r="S1738" s="884" t="s">
        <v>109</v>
      </c>
      <c r="T1738" s="774" t="s">
        <v>106</v>
      </c>
      <c r="U1738" s="738" t="s">
        <v>121</v>
      </c>
      <c r="V1738" s="738" t="s">
        <v>111</v>
      </c>
      <c r="W1738" s="774">
        <v>60</v>
      </c>
      <c r="X1738" s="738" t="s">
        <v>112</v>
      </c>
      <c r="Y1738" s="774"/>
      <c r="Z1738" s="774"/>
      <c r="AA1738" s="774"/>
      <c r="AB1738" s="470">
        <v>30</v>
      </c>
      <c r="AC1738" s="470">
        <v>60</v>
      </c>
      <c r="AD1738" s="470">
        <v>10</v>
      </c>
      <c r="AE1738" s="743" t="s">
        <v>178</v>
      </c>
      <c r="AF1738" s="738" t="s">
        <v>114</v>
      </c>
      <c r="AG1738" s="745">
        <v>16.809999999999999</v>
      </c>
      <c r="AH1738" s="745">
        <v>1397548.62</v>
      </c>
      <c r="AI1738" s="739">
        <f>AG1738*AH1738</f>
        <v>23492792.302200001</v>
      </c>
      <c r="AJ1738" s="739">
        <f t="shared" si="89"/>
        <v>26311927.378464002</v>
      </c>
      <c r="AK1738" s="740"/>
      <c r="AL1738" s="741"/>
      <c r="AM1738" s="741"/>
      <c r="AN1738" s="746" t="s">
        <v>1035</v>
      </c>
      <c r="AO1738" s="746"/>
      <c r="AP1738" s="746"/>
      <c r="AQ1738" s="738"/>
      <c r="AR1738" s="738"/>
      <c r="AS1738" s="770" t="s">
        <v>6023</v>
      </c>
      <c r="AT1738" s="770"/>
      <c r="AU1738" s="36"/>
      <c r="AV1738" s="770"/>
      <c r="AW1738" s="770"/>
      <c r="AX1738" s="770"/>
      <c r="AY1738" s="770"/>
      <c r="AZ1738" s="395" t="s">
        <v>4555</v>
      </c>
      <c r="BA1738" s="770"/>
      <c r="BB1738" s="254"/>
      <c r="BE1738" s="983">
        <v>1575</v>
      </c>
    </row>
    <row r="1739" spans="1:57" ht="12.95" customHeight="1">
      <c r="A1739" s="60" t="s">
        <v>8481</v>
      </c>
      <c r="B1739" s="524"/>
      <c r="C1739" s="524" t="s">
        <v>2124</v>
      </c>
      <c r="D1739" s="882">
        <v>260000716</v>
      </c>
      <c r="E1739" s="883" t="s">
        <v>6024</v>
      </c>
      <c r="F1739" s="883"/>
      <c r="G1739" s="524"/>
      <c r="H1739" s="524"/>
      <c r="I1739" s="738" t="s">
        <v>6025</v>
      </c>
      <c r="J1739" s="738" t="s">
        <v>6021</v>
      </c>
      <c r="K1739" s="738" t="s">
        <v>6026</v>
      </c>
      <c r="L1739" s="64" t="s">
        <v>402</v>
      </c>
      <c r="M1739" s="97" t="s">
        <v>2124</v>
      </c>
      <c r="N1739" s="64" t="s">
        <v>120</v>
      </c>
      <c r="O1739" s="64" t="s">
        <v>83</v>
      </c>
      <c r="P1739" s="774" t="s">
        <v>1033</v>
      </c>
      <c r="Q1739" s="738" t="s">
        <v>3148</v>
      </c>
      <c r="R1739" s="398" t="s">
        <v>2149</v>
      </c>
      <c r="S1739" s="884" t="s">
        <v>109</v>
      </c>
      <c r="T1739" s="774" t="s">
        <v>106</v>
      </c>
      <c r="U1739" s="738" t="s">
        <v>121</v>
      </c>
      <c r="V1739" s="738" t="s">
        <v>111</v>
      </c>
      <c r="W1739" s="774">
        <v>60</v>
      </c>
      <c r="X1739" s="738" t="s">
        <v>112</v>
      </c>
      <c r="Y1739" s="774"/>
      <c r="Z1739" s="774"/>
      <c r="AA1739" s="774"/>
      <c r="AB1739" s="470">
        <v>30</v>
      </c>
      <c r="AC1739" s="470">
        <v>60</v>
      </c>
      <c r="AD1739" s="470">
        <v>10</v>
      </c>
      <c r="AE1739" s="743" t="s">
        <v>178</v>
      </c>
      <c r="AF1739" s="738" t="s">
        <v>114</v>
      </c>
      <c r="AG1739" s="745">
        <v>22.21</v>
      </c>
      <c r="AH1739" s="745">
        <v>1353198.26</v>
      </c>
      <c r="AI1739" s="739">
        <f>AG1739*AH1739</f>
        <v>30054533.354600001</v>
      </c>
      <c r="AJ1739" s="739">
        <f t="shared" si="89"/>
        <v>33661077.357152008</v>
      </c>
      <c r="AK1739" s="740"/>
      <c r="AL1739" s="741"/>
      <c r="AM1739" s="741"/>
      <c r="AN1739" s="746" t="s">
        <v>1035</v>
      </c>
      <c r="AO1739" s="746"/>
      <c r="AP1739" s="746"/>
      <c r="AQ1739" s="738"/>
      <c r="AR1739" s="738"/>
      <c r="AS1739" s="770" t="s">
        <v>6027</v>
      </c>
      <c r="AT1739" s="770"/>
      <c r="AU1739" s="36"/>
      <c r="AV1739" s="770"/>
      <c r="AW1739" s="770"/>
      <c r="AX1739" s="770"/>
      <c r="AY1739" s="770"/>
      <c r="AZ1739" s="395" t="s">
        <v>4555</v>
      </c>
      <c r="BA1739" s="770"/>
      <c r="BB1739" s="254"/>
      <c r="BE1739" s="983">
        <v>1576</v>
      </c>
    </row>
    <row r="1740" spans="1:57" ht="12.95" customHeight="1">
      <c r="A1740" s="60" t="s">
        <v>8481</v>
      </c>
      <c r="B1740" s="524"/>
      <c r="C1740" s="524" t="s">
        <v>2124</v>
      </c>
      <c r="D1740" s="882">
        <v>260000717</v>
      </c>
      <c r="E1740" s="883" t="s">
        <v>6028</v>
      </c>
      <c r="F1740" s="883"/>
      <c r="G1740" s="524"/>
      <c r="H1740" s="524"/>
      <c r="I1740" s="738" t="s">
        <v>6029</v>
      </c>
      <c r="J1740" s="738" t="s">
        <v>6021</v>
      </c>
      <c r="K1740" s="738" t="s">
        <v>6030</v>
      </c>
      <c r="L1740" s="64" t="s">
        <v>402</v>
      </c>
      <c r="M1740" s="97" t="s">
        <v>2124</v>
      </c>
      <c r="N1740" s="64" t="s">
        <v>120</v>
      </c>
      <c r="O1740" s="64" t="s">
        <v>83</v>
      </c>
      <c r="P1740" s="774" t="s">
        <v>1033</v>
      </c>
      <c r="Q1740" s="738" t="s">
        <v>3148</v>
      </c>
      <c r="R1740" s="398" t="s">
        <v>2149</v>
      </c>
      <c r="S1740" s="884" t="s">
        <v>109</v>
      </c>
      <c r="T1740" s="774" t="s">
        <v>106</v>
      </c>
      <c r="U1740" s="738" t="s">
        <v>121</v>
      </c>
      <c r="V1740" s="738" t="s">
        <v>111</v>
      </c>
      <c r="W1740" s="774">
        <v>60</v>
      </c>
      <c r="X1740" s="738" t="s">
        <v>112</v>
      </c>
      <c r="Y1740" s="774"/>
      <c r="Z1740" s="774"/>
      <c r="AA1740" s="774"/>
      <c r="AB1740" s="470">
        <v>30</v>
      </c>
      <c r="AC1740" s="470">
        <v>60</v>
      </c>
      <c r="AD1740" s="470">
        <v>10</v>
      </c>
      <c r="AE1740" s="743" t="s">
        <v>178</v>
      </c>
      <c r="AF1740" s="738" t="s">
        <v>114</v>
      </c>
      <c r="AG1740" s="745">
        <v>18.670000000000002</v>
      </c>
      <c r="AH1740" s="745">
        <v>1870000</v>
      </c>
      <c r="AI1740" s="739">
        <f>AG1740*AH1740</f>
        <v>34912900</v>
      </c>
      <c r="AJ1740" s="739">
        <f t="shared" si="89"/>
        <v>39102448</v>
      </c>
      <c r="AK1740" s="740"/>
      <c r="AL1740" s="741"/>
      <c r="AM1740" s="741"/>
      <c r="AN1740" s="746" t="s">
        <v>1035</v>
      </c>
      <c r="AO1740" s="746"/>
      <c r="AP1740" s="746"/>
      <c r="AQ1740" s="738"/>
      <c r="AR1740" s="738"/>
      <c r="AS1740" s="770" t="s">
        <v>6031</v>
      </c>
      <c r="AT1740" s="770"/>
      <c r="AU1740" s="36"/>
      <c r="AV1740" s="770"/>
      <c r="AW1740" s="770"/>
      <c r="AX1740" s="770"/>
      <c r="AY1740" s="770"/>
      <c r="AZ1740" s="395" t="s">
        <v>4555</v>
      </c>
      <c r="BA1740" s="770"/>
      <c r="BB1740" s="254"/>
      <c r="BE1740" s="983">
        <v>1577</v>
      </c>
    </row>
    <row r="1741" spans="1:57" ht="12.95" customHeight="1">
      <c r="A1741" s="395" t="s">
        <v>8485</v>
      </c>
      <c r="B1741" s="524"/>
      <c r="C1741" s="524" t="s">
        <v>2124</v>
      </c>
      <c r="D1741" s="882">
        <v>260001046</v>
      </c>
      <c r="E1741" s="883" t="s">
        <v>6032</v>
      </c>
      <c r="F1741" s="883"/>
      <c r="G1741" s="524"/>
      <c r="H1741" s="524"/>
      <c r="I1741" s="738" t="s">
        <v>6029</v>
      </c>
      <c r="J1741" s="738" t="s">
        <v>6021</v>
      </c>
      <c r="K1741" s="738" t="s">
        <v>6030</v>
      </c>
      <c r="L1741" s="64" t="s">
        <v>402</v>
      </c>
      <c r="M1741" s="97" t="s">
        <v>2124</v>
      </c>
      <c r="N1741" s="64" t="s">
        <v>120</v>
      </c>
      <c r="O1741" s="64" t="s">
        <v>83</v>
      </c>
      <c r="P1741" s="774" t="s">
        <v>1033</v>
      </c>
      <c r="Q1741" s="738" t="s">
        <v>3148</v>
      </c>
      <c r="R1741" s="398" t="s">
        <v>2149</v>
      </c>
      <c r="S1741" s="884" t="s">
        <v>109</v>
      </c>
      <c r="T1741" s="774" t="s">
        <v>106</v>
      </c>
      <c r="U1741" s="738" t="s">
        <v>121</v>
      </c>
      <c r="V1741" s="738" t="s">
        <v>111</v>
      </c>
      <c r="W1741" s="774">
        <v>60</v>
      </c>
      <c r="X1741" s="738" t="s">
        <v>112</v>
      </c>
      <c r="Y1741" s="774"/>
      <c r="Z1741" s="774"/>
      <c r="AA1741" s="889"/>
      <c r="AB1741" s="470">
        <v>30</v>
      </c>
      <c r="AC1741" s="470">
        <v>60</v>
      </c>
      <c r="AD1741" s="470">
        <v>10</v>
      </c>
      <c r="AE1741" s="743" t="s">
        <v>144</v>
      </c>
      <c r="AF1741" s="738" t="s">
        <v>114</v>
      </c>
      <c r="AG1741" s="745">
        <v>15353.96</v>
      </c>
      <c r="AH1741" s="745">
        <v>1790.18</v>
      </c>
      <c r="AI1741" s="739">
        <v>27486352.112799998</v>
      </c>
      <c r="AJ1741" s="739">
        <f t="shared" si="89"/>
        <v>30784714.366336003</v>
      </c>
      <c r="AK1741" s="740"/>
      <c r="AL1741" s="741"/>
      <c r="AM1741" s="741"/>
      <c r="AN1741" s="746" t="s">
        <v>1035</v>
      </c>
      <c r="AO1741" s="746"/>
      <c r="AP1741" s="746"/>
      <c r="AQ1741" s="738"/>
      <c r="AR1741" s="738"/>
      <c r="AS1741" s="770" t="s">
        <v>6033</v>
      </c>
      <c r="AT1741" s="770"/>
      <c r="AU1741" s="36"/>
      <c r="AV1741" s="770"/>
      <c r="AW1741" s="770"/>
      <c r="AX1741" s="770"/>
      <c r="AY1741" s="770"/>
      <c r="AZ1741" s="395" t="s">
        <v>4555</v>
      </c>
      <c r="BA1741" s="770"/>
      <c r="BB1741" s="254"/>
      <c r="BE1741" s="983">
        <v>1578</v>
      </c>
    </row>
    <row r="1742" spans="1:57" ht="12.95" customHeight="1">
      <c r="A1742" s="395" t="s">
        <v>8485</v>
      </c>
      <c r="B1742" s="524"/>
      <c r="C1742" s="524" t="s">
        <v>2124</v>
      </c>
      <c r="D1742" s="882">
        <v>260000605</v>
      </c>
      <c r="E1742" s="883" t="s">
        <v>6034</v>
      </c>
      <c r="F1742" s="883"/>
      <c r="G1742" s="524"/>
      <c r="H1742" s="524"/>
      <c r="I1742" s="738" t="s">
        <v>6035</v>
      </c>
      <c r="J1742" s="738" t="s">
        <v>6021</v>
      </c>
      <c r="K1742" s="738" t="s">
        <v>6036</v>
      </c>
      <c r="L1742" s="64" t="s">
        <v>402</v>
      </c>
      <c r="M1742" s="97" t="s">
        <v>2124</v>
      </c>
      <c r="N1742" s="64" t="s">
        <v>120</v>
      </c>
      <c r="O1742" s="64" t="s">
        <v>83</v>
      </c>
      <c r="P1742" s="774" t="s">
        <v>1033</v>
      </c>
      <c r="Q1742" s="738" t="s">
        <v>3148</v>
      </c>
      <c r="R1742" s="398" t="s">
        <v>2149</v>
      </c>
      <c r="S1742" s="884" t="s">
        <v>109</v>
      </c>
      <c r="T1742" s="774" t="s">
        <v>106</v>
      </c>
      <c r="U1742" s="738" t="s">
        <v>121</v>
      </c>
      <c r="V1742" s="738" t="s">
        <v>111</v>
      </c>
      <c r="W1742" s="774">
        <v>60</v>
      </c>
      <c r="X1742" s="738" t="s">
        <v>112</v>
      </c>
      <c r="Y1742" s="774"/>
      <c r="Z1742" s="774"/>
      <c r="AA1742" s="889"/>
      <c r="AB1742" s="470">
        <v>30</v>
      </c>
      <c r="AC1742" s="470">
        <v>60</v>
      </c>
      <c r="AD1742" s="470">
        <v>10</v>
      </c>
      <c r="AE1742" s="743" t="s">
        <v>113</v>
      </c>
      <c r="AF1742" s="738" t="s">
        <v>114</v>
      </c>
      <c r="AG1742" s="745">
        <v>24025.77</v>
      </c>
      <c r="AH1742" s="745">
        <v>2066.4499999999998</v>
      </c>
      <c r="AI1742" s="739">
        <v>49648052.416499995</v>
      </c>
      <c r="AJ1742" s="739">
        <f t="shared" si="89"/>
        <v>55605818.706479996</v>
      </c>
      <c r="AK1742" s="740"/>
      <c r="AL1742" s="741"/>
      <c r="AM1742" s="741"/>
      <c r="AN1742" s="746" t="s">
        <v>1035</v>
      </c>
      <c r="AO1742" s="746"/>
      <c r="AP1742" s="746"/>
      <c r="AQ1742" s="738"/>
      <c r="AR1742" s="738"/>
      <c r="AS1742" s="770" t="s">
        <v>6037</v>
      </c>
      <c r="AT1742" s="770"/>
      <c r="AU1742" s="36"/>
      <c r="AV1742" s="770"/>
      <c r="AW1742" s="770"/>
      <c r="AX1742" s="770"/>
      <c r="AY1742" s="770"/>
      <c r="AZ1742" s="395" t="s">
        <v>4555</v>
      </c>
      <c r="BA1742" s="770"/>
      <c r="BB1742" s="254"/>
      <c r="BE1742" s="983">
        <v>1579</v>
      </c>
    </row>
    <row r="1743" spans="1:57" ht="12.95" customHeight="1">
      <c r="A1743" s="395" t="s">
        <v>8485</v>
      </c>
      <c r="B1743" s="524"/>
      <c r="C1743" s="524" t="s">
        <v>2124</v>
      </c>
      <c r="D1743" s="882">
        <v>260001225</v>
      </c>
      <c r="E1743" s="883" t="s">
        <v>6038</v>
      </c>
      <c r="F1743" s="883"/>
      <c r="G1743" s="524"/>
      <c r="H1743" s="524"/>
      <c r="I1743" s="738" t="s">
        <v>6039</v>
      </c>
      <c r="J1743" s="738" t="s">
        <v>6040</v>
      </c>
      <c r="K1743" s="738" t="s">
        <v>6017</v>
      </c>
      <c r="L1743" s="64" t="s">
        <v>402</v>
      </c>
      <c r="M1743" s="97" t="s">
        <v>2124</v>
      </c>
      <c r="N1743" s="64" t="s">
        <v>120</v>
      </c>
      <c r="O1743" s="64" t="s">
        <v>83</v>
      </c>
      <c r="P1743" s="774" t="s">
        <v>1033</v>
      </c>
      <c r="Q1743" s="738" t="s">
        <v>3148</v>
      </c>
      <c r="R1743" s="398" t="s">
        <v>2149</v>
      </c>
      <c r="S1743" s="884" t="s">
        <v>109</v>
      </c>
      <c r="T1743" s="774" t="s">
        <v>106</v>
      </c>
      <c r="U1743" s="738" t="s">
        <v>121</v>
      </c>
      <c r="V1743" s="738" t="s">
        <v>111</v>
      </c>
      <c r="W1743" s="774">
        <v>60</v>
      </c>
      <c r="X1743" s="738" t="s">
        <v>112</v>
      </c>
      <c r="Y1743" s="774"/>
      <c r="Z1743" s="774"/>
      <c r="AA1743" s="889"/>
      <c r="AB1743" s="470">
        <v>30</v>
      </c>
      <c r="AC1743" s="470">
        <v>60</v>
      </c>
      <c r="AD1743" s="470">
        <v>10</v>
      </c>
      <c r="AE1743" s="743" t="s">
        <v>113</v>
      </c>
      <c r="AF1743" s="738" t="s">
        <v>114</v>
      </c>
      <c r="AG1743" s="745">
        <v>185</v>
      </c>
      <c r="AH1743" s="745">
        <v>1552.5</v>
      </c>
      <c r="AI1743" s="739">
        <v>287212.5</v>
      </c>
      <c r="AJ1743" s="739">
        <f t="shared" si="89"/>
        <v>321678.00000000006</v>
      </c>
      <c r="AK1743" s="740"/>
      <c r="AL1743" s="741"/>
      <c r="AM1743" s="741"/>
      <c r="AN1743" s="746" t="s">
        <v>1035</v>
      </c>
      <c r="AO1743" s="746"/>
      <c r="AP1743" s="746"/>
      <c r="AQ1743" s="738"/>
      <c r="AR1743" s="738"/>
      <c r="AS1743" s="770" t="s">
        <v>6041</v>
      </c>
      <c r="AT1743" s="770"/>
      <c r="AU1743" s="36"/>
      <c r="AV1743" s="770"/>
      <c r="AW1743" s="770"/>
      <c r="AX1743" s="770"/>
      <c r="AY1743" s="770"/>
      <c r="AZ1743" s="395" t="s">
        <v>4555</v>
      </c>
      <c r="BA1743" s="770"/>
      <c r="BB1743" s="254"/>
      <c r="BE1743" s="983">
        <v>1580</v>
      </c>
    </row>
    <row r="1744" spans="1:57" ht="12.95" customHeight="1">
      <c r="A1744" s="395" t="s">
        <v>8485</v>
      </c>
      <c r="B1744" s="524"/>
      <c r="C1744" s="524" t="s">
        <v>2124</v>
      </c>
      <c r="D1744" s="882">
        <v>260001226</v>
      </c>
      <c r="E1744" s="883" t="s">
        <v>6042</v>
      </c>
      <c r="F1744" s="883"/>
      <c r="G1744" s="524"/>
      <c r="H1744" s="524"/>
      <c r="I1744" s="738" t="s">
        <v>6039</v>
      </c>
      <c r="J1744" s="738" t="s">
        <v>6040</v>
      </c>
      <c r="K1744" s="738" t="s">
        <v>6017</v>
      </c>
      <c r="L1744" s="64" t="s">
        <v>402</v>
      </c>
      <c r="M1744" s="97" t="s">
        <v>2124</v>
      </c>
      <c r="N1744" s="64" t="s">
        <v>120</v>
      </c>
      <c r="O1744" s="64" t="s">
        <v>83</v>
      </c>
      <c r="P1744" s="774" t="s">
        <v>1033</v>
      </c>
      <c r="Q1744" s="738" t="s">
        <v>3148</v>
      </c>
      <c r="R1744" s="398" t="s">
        <v>2149</v>
      </c>
      <c r="S1744" s="884" t="s">
        <v>109</v>
      </c>
      <c r="T1744" s="774" t="s">
        <v>106</v>
      </c>
      <c r="U1744" s="738" t="s">
        <v>121</v>
      </c>
      <c r="V1744" s="738" t="s">
        <v>111</v>
      </c>
      <c r="W1744" s="774">
        <v>60</v>
      </c>
      <c r="X1744" s="738" t="s">
        <v>112</v>
      </c>
      <c r="Y1744" s="774"/>
      <c r="Z1744" s="774"/>
      <c r="AA1744" s="889"/>
      <c r="AB1744" s="470">
        <v>30</v>
      </c>
      <c r="AC1744" s="470">
        <v>60</v>
      </c>
      <c r="AD1744" s="470">
        <v>10</v>
      </c>
      <c r="AE1744" s="743" t="s">
        <v>113</v>
      </c>
      <c r="AF1744" s="738" t="s">
        <v>114</v>
      </c>
      <c r="AG1744" s="745">
        <v>68</v>
      </c>
      <c r="AH1744" s="745">
        <v>2530</v>
      </c>
      <c r="AI1744" s="739">
        <v>172040</v>
      </c>
      <c r="AJ1744" s="739">
        <f t="shared" si="89"/>
        <v>192684.80000000002</v>
      </c>
      <c r="AK1744" s="740"/>
      <c r="AL1744" s="741"/>
      <c r="AM1744" s="741"/>
      <c r="AN1744" s="746" t="s">
        <v>1035</v>
      </c>
      <c r="AO1744" s="746"/>
      <c r="AP1744" s="746"/>
      <c r="AQ1744" s="738"/>
      <c r="AR1744" s="738"/>
      <c r="AS1744" s="770" t="s">
        <v>6043</v>
      </c>
      <c r="AT1744" s="770"/>
      <c r="AU1744" s="36"/>
      <c r="AV1744" s="770"/>
      <c r="AW1744" s="770"/>
      <c r="AX1744" s="770"/>
      <c r="AY1744" s="770"/>
      <c r="AZ1744" s="395" t="s">
        <v>4555</v>
      </c>
      <c r="BA1744" s="770"/>
      <c r="BB1744" s="254"/>
      <c r="BE1744" s="983">
        <v>1581</v>
      </c>
    </row>
    <row r="1745" spans="1:57" ht="12.95" customHeight="1">
      <c r="A1745" s="60" t="s">
        <v>8481</v>
      </c>
      <c r="B1745" s="524"/>
      <c r="C1745" s="524" t="s">
        <v>2124</v>
      </c>
      <c r="D1745" s="882">
        <v>260001121</v>
      </c>
      <c r="E1745" s="883" t="s">
        <v>6044</v>
      </c>
      <c r="F1745" s="883"/>
      <c r="G1745" s="524"/>
      <c r="H1745" s="524"/>
      <c r="I1745" s="738" t="s">
        <v>6045</v>
      </c>
      <c r="J1745" s="738" t="s">
        <v>6046</v>
      </c>
      <c r="K1745" s="738" t="s">
        <v>6047</v>
      </c>
      <c r="L1745" s="64" t="s">
        <v>402</v>
      </c>
      <c r="M1745" s="97" t="s">
        <v>2124</v>
      </c>
      <c r="N1745" s="64" t="s">
        <v>120</v>
      </c>
      <c r="O1745" s="64" t="s">
        <v>83</v>
      </c>
      <c r="P1745" s="774" t="s">
        <v>1033</v>
      </c>
      <c r="Q1745" s="738" t="s">
        <v>3148</v>
      </c>
      <c r="R1745" s="398" t="s">
        <v>2149</v>
      </c>
      <c r="S1745" s="884" t="s">
        <v>109</v>
      </c>
      <c r="T1745" s="774" t="s">
        <v>106</v>
      </c>
      <c r="U1745" s="738" t="s">
        <v>121</v>
      </c>
      <c r="V1745" s="738" t="s">
        <v>111</v>
      </c>
      <c r="W1745" s="774">
        <v>60</v>
      </c>
      <c r="X1745" s="738" t="s">
        <v>112</v>
      </c>
      <c r="Y1745" s="774"/>
      <c r="Z1745" s="774"/>
      <c r="AA1745" s="774"/>
      <c r="AB1745" s="470">
        <v>30</v>
      </c>
      <c r="AC1745" s="470">
        <v>60</v>
      </c>
      <c r="AD1745" s="470">
        <v>10</v>
      </c>
      <c r="AE1745" s="743" t="s">
        <v>178</v>
      </c>
      <c r="AF1745" s="738" t="s">
        <v>114</v>
      </c>
      <c r="AG1745" s="745">
        <v>0.49</v>
      </c>
      <c r="AH1745" s="745">
        <v>2669823.33</v>
      </c>
      <c r="AI1745" s="739">
        <v>1308213.4317000001</v>
      </c>
      <c r="AJ1745" s="739">
        <f t="shared" si="89"/>
        <v>1465199.0435040002</v>
      </c>
      <c r="AK1745" s="740"/>
      <c r="AL1745" s="741"/>
      <c r="AM1745" s="741"/>
      <c r="AN1745" s="746" t="s">
        <v>1035</v>
      </c>
      <c r="AO1745" s="746"/>
      <c r="AP1745" s="746"/>
      <c r="AQ1745" s="738"/>
      <c r="AR1745" s="738"/>
      <c r="AS1745" s="770" t="s">
        <v>6048</v>
      </c>
      <c r="AT1745" s="770"/>
      <c r="AU1745" s="36"/>
      <c r="AV1745" s="770"/>
      <c r="AW1745" s="770"/>
      <c r="AX1745" s="770"/>
      <c r="AY1745" s="770"/>
      <c r="AZ1745" s="395" t="s">
        <v>4555</v>
      </c>
      <c r="BA1745" s="770"/>
      <c r="BB1745" s="254"/>
      <c r="BE1745" s="983">
        <v>1582</v>
      </c>
    </row>
    <row r="1746" spans="1:57" ht="12.95" customHeight="1">
      <c r="A1746" s="60" t="s">
        <v>8481</v>
      </c>
      <c r="B1746" s="524"/>
      <c r="C1746" s="524" t="s">
        <v>2124</v>
      </c>
      <c r="D1746" s="882">
        <v>260000722</v>
      </c>
      <c r="E1746" s="883" t="s">
        <v>6049</v>
      </c>
      <c r="F1746" s="883"/>
      <c r="G1746" s="524"/>
      <c r="H1746" s="524"/>
      <c r="I1746" s="738" t="s">
        <v>6050</v>
      </c>
      <c r="J1746" s="738" t="s">
        <v>6046</v>
      </c>
      <c r="K1746" s="738" t="s">
        <v>6051</v>
      </c>
      <c r="L1746" s="64" t="s">
        <v>402</v>
      </c>
      <c r="M1746" s="97" t="s">
        <v>2124</v>
      </c>
      <c r="N1746" s="64" t="s">
        <v>120</v>
      </c>
      <c r="O1746" s="64" t="s">
        <v>83</v>
      </c>
      <c r="P1746" s="774" t="s">
        <v>1033</v>
      </c>
      <c r="Q1746" s="738" t="s">
        <v>3148</v>
      </c>
      <c r="R1746" s="398" t="s">
        <v>2149</v>
      </c>
      <c r="S1746" s="884" t="s">
        <v>109</v>
      </c>
      <c r="T1746" s="774" t="s">
        <v>106</v>
      </c>
      <c r="U1746" s="738" t="s">
        <v>121</v>
      </c>
      <c r="V1746" s="738" t="s">
        <v>111</v>
      </c>
      <c r="W1746" s="774">
        <v>60</v>
      </c>
      <c r="X1746" s="738" t="s">
        <v>112</v>
      </c>
      <c r="Y1746" s="774"/>
      <c r="Z1746" s="774"/>
      <c r="AA1746" s="774"/>
      <c r="AB1746" s="470">
        <v>30</v>
      </c>
      <c r="AC1746" s="470">
        <v>60</v>
      </c>
      <c r="AD1746" s="470">
        <v>10</v>
      </c>
      <c r="AE1746" s="743" t="s">
        <v>178</v>
      </c>
      <c r="AF1746" s="738" t="s">
        <v>114</v>
      </c>
      <c r="AG1746" s="745">
        <v>2.09</v>
      </c>
      <c r="AH1746" s="745">
        <v>1798110.45</v>
      </c>
      <c r="AI1746" s="739">
        <v>3758050.8404999995</v>
      </c>
      <c r="AJ1746" s="739">
        <f t="shared" si="89"/>
        <v>4209016.9413599996</v>
      </c>
      <c r="AK1746" s="740"/>
      <c r="AL1746" s="741"/>
      <c r="AM1746" s="741"/>
      <c r="AN1746" s="746" t="s">
        <v>1035</v>
      </c>
      <c r="AO1746" s="746"/>
      <c r="AP1746" s="746"/>
      <c r="AQ1746" s="738"/>
      <c r="AR1746" s="738"/>
      <c r="AS1746" s="770" t="s">
        <v>6052</v>
      </c>
      <c r="AT1746" s="770"/>
      <c r="AU1746" s="36"/>
      <c r="AV1746" s="770"/>
      <c r="AW1746" s="770"/>
      <c r="AX1746" s="770"/>
      <c r="AY1746" s="770"/>
      <c r="AZ1746" s="395" t="s">
        <v>4555</v>
      </c>
      <c r="BA1746" s="770"/>
      <c r="BB1746" s="254"/>
      <c r="BE1746" s="983">
        <v>1583</v>
      </c>
    </row>
    <row r="1747" spans="1:57" ht="12.95" customHeight="1">
      <c r="A1747" s="60" t="s">
        <v>8481</v>
      </c>
      <c r="B1747" s="524"/>
      <c r="C1747" s="524" t="s">
        <v>2124</v>
      </c>
      <c r="D1747" s="882">
        <v>260000721</v>
      </c>
      <c r="E1747" s="883" t="s">
        <v>6053</v>
      </c>
      <c r="F1747" s="883"/>
      <c r="G1747" s="524"/>
      <c r="H1747" s="524"/>
      <c r="I1747" s="738" t="s">
        <v>6054</v>
      </c>
      <c r="J1747" s="738" t="s">
        <v>6046</v>
      </c>
      <c r="K1747" s="738" t="s">
        <v>6055</v>
      </c>
      <c r="L1747" s="64" t="s">
        <v>402</v>
      </c>
      <c r="M1747" s="97" t="s">
        <v>2124</v>
      </c>
      <c r="N1747" s="64" t="s">
        <v>120</v>
      </c>
      <c r="O1747" s="64" t="s">
        <v>83</v>
      </c>
      <c r="P1747" s="774" t="s">
        <v>1033</v>
      </c>
      <c r="Q1747" s="738" t="s">
        <v>3148</v>
      </c>
      <c r="R1747" s="398" t="s">
        <v>2149</v>
      </c>
      <c r="S1747" s="884" t="s">
        <v>109</v>
      </c>
      <c r="T1747" s="774" t="s">
        <v>106</v>
      </c>
      <c r="U1747" s="738" t="s">
        <v>121</v>
      </c>
      <c r="V1747" s="738" t="s">
        <v>111</v>
      </c>
      <c r="W1747" s="774">
        <v>60</v>
      </c>
      <c r="X1747" s="738" t="s">
        <v>112</v>
      </c>
      <c r="Y1747" s="774"/>
      <c r="Z1747" s="774"/>
      <c r="AA1747" s="774"/>
      <c r="AB1747" s="470">
        <v>30</v>
      </c>
      <c r="AC1747" s="470">
        <v>60</v>
      </c>
      <c r="AD1747" s="470">
        <v>10</v>
      </c>
      <c r="AE1747" s="743" t="s">
        <v>178</v>
      </c>
      <c r="AF1747" s="738" t="s">
        <v>114</v>
      </c>
      <c r="AG1747" s="745">
        <v>2.84</v>
      </c>
      <c r="AH1747" s="745">
        <v>1391983.89</v>
      </c>
      <c r="AI1747" s="739">
        <v>3953234.2475999994</v>
      </c>
      <c r="AJ1747" s="739">
        <f t="shared" si="89"/>
        <v>4427622.3573119994</v>
      </c>
      <c r="AK1747" s="740"/>
      <c r="AL1747" s="741"/>
      <c r="AM1747" s="741"/>
      <c r="AN1747" s="746" t="s">
        <v>1035</v>
      </c>
      <c r="AO1747" s="746"/>
      <c r="AP1747" s="746"/>
      <c r="AQ1747" s="738"/>
      <c r="AR1747" s="738"/>
      <c r="AS1747" s="770" t="s">
        <v>6056</v>
      </c>
      <c r="AT1747" s="770"/>
      <c r="AU1747" s="36"/>
      <c r="AV1747" s="770"/>
      <c r="AW1747" s="770"/>
      <c r="AX1747" s="770"/>
      <c r="AY1747" s="770"/>
      <c r="AZ1747" s="395" t="s">
        <v>4555</v>
      </c>
      <c r="BA1747" s="770"/>
      <c r="BB1747" s="254"/>
      <c r="BE1747" s="983">
        <v>1584</v>
      </c>
    </row>
    <row r="1748" spans="1:57" ht="12.95" customHeight="1">
      <c r="A1748" s="395" t="s">
        <v>1171</v>
      </c>
      <c r="B1748" s="524"/>
      <c r="C1748" s="524" t="s">
        <v>2124</v>
      </c>
      <c r="D1748" s="98">
        <v>260000183</v>
      </c>
      <c r="E1748" s="883" t="s">
        <v>6057</v>
      </c>
      <c r="F1748" s="883"/>
      <c r="G1748" s="524"/>
      <c r="H1748" s="524"/>
      <c r="I1748" s="606" t="s">
        <v>6058</v>
      </c>
      <c r="J1748" s="606" t="s">
        <v>6059</v>
      </c>
      <c r="K1748" s="606" t="s">
        <v>6060</v>
      </c>
      <c r="L1748" s="470" t="s">
        <v>402</v>
      </c>
      <c r="M1748" s="217"/>
      <c r="N1748" s="470" t="s">
        <v>120</v>
      </c>
      <c r="O1748" s="131" t="s">
        <v>83</v>
      </c>
      <c r="P1748" s="398" t="s">
        <v>1033</v>
      </c>
      <c r="Q1748" s="606" t="s">
        <v>3148</v>
      </c>
      <c r="R1748" s="398" t="s">
        <v>2134</v>
      </c>
      <c r="S1748" s="470" t="s">
        <v>109</v>
      </c>
      <c r="T1748" s="398" t="s">
        <v>106</v>
      </c>
      <c r="U1748" s="606" t="s">
        <v>121</v>
      </c>
      <c r="V1748" s="606" t="s">
        <v>111</v>
      </c>
      <c r="W1748" s="398">
        <v>60</v>
      </c>
      <c r="X1748" s="606" t="s">
        <v>112</v>
      </c>
      <c r="Y1748" s="398"/>
      <c r="Z1748" s="398"/>
      <c r="AA1748" s="398"/>
      <c r="AB1748" s="470">
        <v>30</v>
      </c>
      <c r="AC1748" s="470">
        <v>60</v>
      </c>
      <c r="AD1748" s="470">
        <v>10</v>
      </c>
      <c r="AE1748" s="737" t="s">
        <v>178</v>
      </c>
      <c r="AF1748" s="738" t="s">
        <v>114</v>
      </c>
      <c r="AG1748" s="610">
        <v>1.32</v>
      </c>
      <c r="AH1748" s="610">
        <v>340400</v>
      </c>
      <c r="AI1748" s="739">
        <v>0</v>
      </c>
      <c r="AJ1748" s="739">
        <f t="shared" si="89"/>
        <v>0</v>
      </c>
      <c r="AK1748" s="740"/>
      <c r="AL1748" s="741"/>
      <c r="AM1748" s="741"/>
      <c r="AN1748" s="746" t="s">
        <v>1035</v>
      </c>
      <c r="AO1748" s="606"/>
      <c r="AP1748" s="606"/>
      <c r="AQ1748" s="606"/>
      <c r="AR1748" s="606"/>
      <c r="AS1748" s="606" t="s">
        <v>6061</v>
      </c>
      <c r="AT1748" s="606"/>
      <c r="AU1748" s="606"/>
      <c r="AV1748" s="606"/>
      <c r="AW1748" s="606"/>
      <c r="AX1748" s="606"/>
      <c r="AY1748" s="606"/>
      <c r="AZ1748" s="395" t="s">
        <v>104</v>
      </c>
      <c r="BA1748" s="395" t="s">
        <v>104</v>
      </c>
      <c r="BB1748" s="254"/>
      <c r="BE1748" s="983">
        <v>1585</v>
      </c>
    </row>
    <row r="1749" spans="1:57" ht="12.95" customHeight="1">
      <c r="A1749" s="395" t="s">
        <v>1171</v>
      </c>
      <c r="B1749" s="260"/>
      <c r="C1749" s="524" t="s">
        <v>2124</v>
      </c>
      <c r="D1749" s="98">
        <v>260000183</v>
      </c>
      <c r="E1749" s="883" t="s">
        <v>7552</v>
      </c>
      <c r="F1749" s="883"/>
      <c r="G1749" s="260"/>
      <c r="H1749" s="260"/>
      <c r="I1749" s="606" t="s">
        <v>6058</v>
      </c>
      <c r="J1749" s="606" t="s">
        <v>6059</v>
      </c>
      <c r="K1749" s="606" t="s">
        <v>6060</v>
      </c>
      <c r="L1749" s="470" t="s">
        <v>402</v>
      </c>
      <c r="M1749" s="217"/>
      <c r="N1749" s="470" t="s">
        <v>120</v>
      </c>
      <c r="O1749" s="131" t="s">
        <v>83</v>
      </c>
      <c r="P1749" s="398" t="s">
        <v>1033</v>
      </c>
      <c r="Q1749" s="606" t="s">
        <v>3148</v>
      </c>
      <c r="R1749" s="398" t="s">
        <v>2149</v>
      </c>
      <c r="S1749" s="470" t="s">
        <v>109</v>
      </c>
      <c r="T1749" s="398" t="s">
        <v>106</v>
      </c>
      <c r="U1749" s="606" t="s">
        <v>121</v>
      </c>
      <c r="V1749" s="606" t="s">
        <v>111</v>
      </c>
      <c r="W1749" s="398">
        <v>60</v>
      </c>
      <c r="X1749" s="606" t="s">
        <v>112</v>
      </c>
      <c r="Y1749" s="398"/>
      <c r="Z1749" s="398"/>
      <c r="AA1749" s="398"/>
      <c r="AB1749" s="470">
        <v>30</v>
      </c>
      <c r="AC1749" s="470">
        <v>60</v>
      </c>
      <c r="AD1749" s="470">
        <v>10</v>
      </c>
      <c r="AE1749" s="737" t="s">
        <v>178</v>
      </c>
      <c r="AF1749" s="738" t="s">
        <v>114</v>
      </c>
      <c r="AG1749" s="610">
        <v>1.32</v>
      </c>
      <c r="AH1749" s="610">
        <v>340400</v>
      </c>
      <c r="AI1749" s="739">
        <v>449328</v>
      </c>
      <c r="AJ1749" s="739">
        <f t="shared" si="89"/>
        <v>503247.36000000004</v>
      </c>
      <c r="AK1749" s="740"/>
      <c r="AL1749" s="741"/>
      <c r="AM1749" s="741"/>
      <c r="AN1749" s="746" t="s">
        <v>1035</v>
      </c>
      <c r="AO1749" s="606"/>
      <c r="AP1749" s="606"/>
      <c r="AQ1749" s="606"/>
      <c r="AR1749" s="606"/>
      <c r="AS1749" s="606" t="s">
        <v>6061</v>
      </c>
      <c r="AT1749" s="606"/>
      <c r="AU1749" s="606"/>
      <c r="AV1749" s="606"/>
      <c r="AW1749" s="606"/>
      <c r="AX1749" s="606"/>
      <c r="AY1749" s="606"/>
      <c r="AZ1749" s="395" t="s">
        <v>64</v>
      </c>
      <c r="BA1749" s="395" t="s">
        <v>104</v>
      </c>
      <c r="BB1749" s="201"/>
      <c r="BC1749" s="201"/>
      <c r="BD1749" s="201"/>
      <c r="BE1749" s="983">
        <v>1586</v>
      </c>
    </row>
    <row r="1750" spans="1:57" ht="12.95" customHeight="1">
      <c r="A1750" s="1429" t="s">
        <v>978</v>
      </c>
      <c r="B1750" s="1371"/>
      <c r="C1750" s="1371"/>
      <c r="D1750" s="1430">
        <v>230001917</v>
      </c>
      <c r="E1750" s="1431" t="s">
        <v>6062</v>
      </c>
      <c r="F1750" s="1431" t="s">
        <v>6062</v>
      </c>
      <c r="G1750" s="1371"/>
      <c r="H1750" s="1371"/>
      <c r="I1750" s="1432" t="s">
        <v>6063</v>
      </c>
      <c r="J1750" s="1432" t="s">
        <v>6064</v>
      </c>
      <c r="K1750" s="1432" t="s">
        <v>6065</v>
      </c>
      <c r="L1750" s="1433" t="s">
        <v>103</v>
      </c>
      <c r="M1750" s="1434" t="s">
        <v>104</v>
      </c>
      <c r="N1750" s="1432"/>
      <c r="O1750" s="1435" t="s">
        <v>105</v>
      </c>
      <c r="P1750" s="1434" t="s">
        <v>106</v>
      </c>
      <c r="Q1750" s="1432" t="s">
        <v>107</v>
      </c>
      <c r="R1750" s="1434" t="s">
        <v>2134</v>
      </c>
      <c r="S1750" s="1432" t="s">
        <v>109</v>
      </c>
      <c r="T1750" s="1434" t="s">
        <v>106</v>
      </c>
      <c r="U1750" s="1432" t="s">
        <v>121</v>
      </c>
      <c r="V1750" s="1432" t="s">
        <v>111</v>
      </c>
      <c r="W1750" s="1434">
        <v>60</v>
      </c>
      <c r="X1750" s="1432" t="s">
        <v>112</v>
      </c>
      <c r="Y1750" s="1434"/>
      <c r="Z1750" s="1434"/>
      <c r="AA1750" s="1434"/>
      <c r="AB1750" s="1434">
        <v>0</v>
      </c>
      <c r="AC1750" s="1432">
        <v>90</v>
      </c>
      <c r="AD1750" s="1432">
        <v>10</v>
      </c>
      <c r="AE1750" s="1436" t="s">
        <v>113</v>
      </c>
      <c r="AF1750" s="1432" t="s">
        <v>114</v>
      </c>
      <c r="AG1750" s="1436">
        <v>125</v>
      </c>
      <c r="AH1750" s="1437">
        <v>780</v>
      </c>
      <c r="AI1750" s="1916">
        <v>0</v>
      </c>
      <c r="AJ1750" s="1916">
        <v>0</v>
      </c>
      <c r="AK1750" s="1439"/>
      <c r="AL1750" s="1438"/>
      <c r="AM1750" s="1438"/>
      <c r="AN1750" s="1429" t="s">
        <v>115</v>
      </c>
      <c r="AO1750" s="1432"/>
      <c r="AP1750" s="1432"/>
      <c r="AQ1750" s="1432"/>
      <c r="AR1750" s="1432"/>
      <c r="AS1750" s="1432" t="s">
        <v>6066</v>
      </c>
      <c r="AT1750" s="1432"/>
      <c r="AU1750" s="1432"/>
      <c r="AV1750" s="1432"/>
      <c r="AW1750" s="1432"/>
      <c r="AX1750" s="1432"/>
      <c r="AY1750" s="1432"/>
      <c r="AZ1750" s="1383" t="s">
        <v>5005</v>
      </c>
      <c r="BA1750" s="1383" t="s">
        <v>4556</v>
      </c>
      <c r="BD1750" s="1" t="e">
        <f>VLOOKUP($F$2877:$F$3305,$E$17:$BE$2871,53,0)</f>
        <v>#VALUE!</v>
      </c>
      <c r="BE1750" s="979" t="e">
        <f>BD1750+0.5</f>
        <v>#VALUE!</v>
      </c>
    </row>
    <row r="1751" spans="1:57" ht="12.95" customHeight="1">
      <c r="A1751" s="398" t="s">
        <v>3114</v>
      </c>
      <c r="B1751" s="524"/>
      <c r="C1751" s="524"/>
      <c r="D1751" s="98">
        <v>120009761</v>
      </c>
      <c r="E1751" s="883" t="s">
        <v>6067</v>
      </c>
      <c r="F1751" s="883"/>
      <c r="G1751" s="524"/>
      <c r="H1751" s="524"/>
      <c r="I1751" s="36" t="s">
        <v>6068</v>
      </c>
      <c r="J1751" s="36" t="s">
        <v>6069</v>
      </c>
      <c r="K1751" s="36" t="s">
        <v>6070</v>
      </c>
      <c r="L1751" s="64" t="s">
        <v>103</v>
      </c>
      <c r="M1751" s="217"/>
      <c r="N1751" s="131"/>
      <c r="O1751" s="64" t="s">
        <v>105</v>
      </c>
      <c r="P1751" s="36">
        <v>230000000</v>
      </c>
      <c r="Q1751" s="395" t="s">
        <v>107</v>
      </c>
      <c r="R1751" s="398" t="s">
        <v>2134</v>
      </c>
      <c r="S1751" s="64" t="s">
        <v>109</v>
      </c>
      <c r="T1751" s="36" t="s">
        <v>106</v>
      </c>
      <c r="U1751" s="36" t="s">
        <v>121</v>
      </c>
      <c r="V1751" s="395" t="s">
        <v>111</v>
      </c>
      <c r="W1751" s="36" t="s">
        <v>3241</v>
      </c>
      <c r="X1751" s="395" t="s">
        <v>112</v>
      </c>
      <c r="Y1751" s="395"/>
      <c r="Z1751" s="395"/>
      <c r="AA1751" s="744"/>
      <c r="AB1751" s="506">
        <v>0</v>
      </c>
      <c r="AC1751" s="401">
        <v>90</v>
      </c>
      <c r="AD1751" s="401">
        <v>10</v>
      </c>
      <c r="AE1751" s="737" t="s">
        <v>128</v>
      </c>
      <c r="AF1751" s="738" t="s">
        <v>114</v>
      </c>
      <c r="AG1751" s="745">
        <v>13</v>
      </c>
      <c r="AH1751" s="745">
        <v>39898.949999999997</v>
      </c>
      <c r="AI1751" s="739">
        <v>518686.35</v>
      </c>
      <c r="AJ1751" s="739">
        <f>AI1751*1.12</f>
        <v>580928.71200000006</v>
      </c>
      <c r="AK1751" s="740"/>
      <c r="AL1751" s="741"/>
      <c r="AM1751" s="741"/>
      <c r="AN1751" s="746" t="s">
        <v>115</v>
      </c>
      <c r="AO1751" s="36"/>
      <c r="AP1751" s="746"/>
      <c r="AQ1751" s="36"/>
      <c r="AR1751" s="36"/>
      <c r="AS1751" s="746" t="s">
        <v>6071</v>
      </c>
      <c r="AT1751" s="36"/>
      <c r="AU1751" s="36"/>
      <c r="AV1751" s="36"/>
      <c r="AW1751" s="36"/>
      <c r="AX1751" s="36"/>
      <c r="AY1751" s="36"/>
      <c r="AZ1751" s="395"/>
      <c r="BA1751" s="395"/>
      <c r="BB1751" s="254"/>
      <c r="BE1751" s="983">
        <v>1588</v>
      </c>
    </row>
    <row r="1752" spans="1:57" ht="12.95" customHeight="1">
      <c r="A1752" s="398" t="s">
        <v>317</v>
      </c>
      <c r="B1752" s="524"/>
      <c r="C1752" s="524"/>
      <c r="D1752" s="98">
        <v>150002516</v>
      </c>
      <c r="E1752" s="883" t="s">
        <v>6072</v>
      </c>
      <c r="F1752" s="883"/>
      <c r="G1752" s="524"/>
      <c r="H1752" s="524"/>
      <c r="I1752" s="36" t="s">
        <v>6073</v>
      </c>
      <c r="J1752" s="36" t="s">
        <v>6074</v>
      </c>
      <c r="K1752" s="36" t="s">
        <v>6075</v>
      </c>
      <c r="L1752" s="64" t="s">
        <v>103</v>
      </c>
      <c r="M1752" s="217"/>
      <c r="N1752" s="131"/>
      <c r="O1752" s="64" t="s">
        <v>105</v>
      </c>
      <c r="P1752" s="36">
        <v>230000000</v>
      </c>
      <c r="Q1752" s="395" t="s">
        <v>107</v>
      </c>
      <c r="R1752" s="398" t="s">
        <v>2149</v>
      </c>
      <c r="S1752" s="64" t="s">
        <v>109</v>
      </c>
      <c r="T1752" s="36" t="s">
        <v>106</v>
      </c>
      <c r="U1752" s="36" t="s">
        <v>121</v>
      </c>
      <c r="V1752" s="395" t="s">
        <v>111</v>
      </c>
      <c r="W1752" s="36">
        <v>60</v>
      </c>
      <c r="X1752" s="395" t="s">
        <v>112</v>
      </c>
      <c r="Y1752" s="395"/>
      <c r="Z1752" s="395"/>
      <c r="AA1752" s="744"/>
      <c r="AB1752" s="506">
        <v>0</v>
      </c>
      <c r="AC1752" s="401">
        <v>90</v>
      </c>
      <c r="AD1752" s="401">
        <v>10</v>
      </c>
      <c r="AE1752" s="737" t="s">
        <v>128</v>
      </c>
      <c r="AF1752" s="738" t="s">
        <v>114</v>
      </c>
      <c r="AG1752" s="745">
        <v>4</v>
      </c>
      <c r="AH1752" s="745">
        <v>475260.5</v>
      </c>
      <c r="AI1752" s="905">
        <v>0</v>
      </c>
      <c r="AJ1752" s="905">
        <v>0</v>
      </c>
      <c r="AK1752" s="740"/>
      <c r="AL1752" s="741"/>
      <c r="AM1752" s="741"/>
      <c r="AN1752" s="746" t="s">
        <v>115</v>
      </c>
      <c r="AO1752" s="36"/>
      <c r="AP1752" s="746"/>
      <c r="AQ1752" s="36"/>
      <c r="AR1752" s="36"/>
      <c r="AS1752" s="746" t="s">
        <v>6076</v>
      </c>
      <c r="AT1752" s="36"/>
      <c r="AU1752" s="36"/>
      <c r="AV1752" s="36"/>
      <c r="AW1752" s="36"/>
      <c r="AX1752" s="36"/>
      <c r="AY1752" s="36"/>
      <c r="AZ1752" s="395"/>
      <c r="BA1752" s="395"/>
      <c r="BE1752" s="983">
        <v>1589</v>
      </c>
    </row>
    <row r="1753" spans="1:57" ht="12.95" customHeight="1">
      <c r="A1753" s="621" t="s">
        <v>317</v>
      </c>
      <c r="B1753" s="529"/>
      <c r="C1753" s="529"/>
      <c r="D1753" s="965">
        <v>150002516</v>
      </c>
      <c r="E1753" s="1255" t="s">
        <v>9037</v>
      </c>
      <c r="F1753" s="1255" t="s">
        <v>6072</v>
      </c>
      <c r="G1753" s="529"/>
      <c r="H1753" s="529"/>
      <c r="I1753" s="530" t="s">
        <v>6073</v>
      </c>
      <c r="J1753" s="530" t="s">
        <v>6074</v>
      </c>
      <c r="K1753" s="530" t="s">
        <v>6075</v>
      </c>
      <c r="L1753" s="1262" t="s">
        <v>103</v>
      </c>
      <c r="M1753" s="321"/>
      <c r="N1753" s="530"/>
      <c r="O1753" s="1263" t="s">
        <v>105</v>
      </c>
      <c r="P1753" s="321">
        <v>230000000</v>
      </c>
      <c r="Q1753" s="530" t="s">
        <v>107</v>
      </c>
      <c r="R1753" s="321" t="s">
        <v>1155</v>
      </c>
      <c r="S1753" s="530" t="s">
        <v>109</v>
      </c>
      <c r="T1753" s="321" t="s">
        <v>106</v>
      </c>
      <c r="U1753" s="530" t="s">
        <v>121</v>
      </c>
      <c r="V1753" s="530" t="s">
        <v>111</v>
      </c>
      <c r="W1753" s="321">
        <v>60</v>
      </c>
      <c r="X1753" s="530" t="s">
        <v>112</v>
      </c>
      <c r="Y1753" s="321"/>
      <c r="Z1753" s="321"/>
      <c r="AA1753" s="321"/>
      <c r="AB1753" s="321">
        <v>0</v>
      </c>
      <c r="AC1753" s="530">
        <v>90</v>
      </c>
      <c r="AD1753" s="530">
        <v>10</v>
      </c>
      <c r="AE1753" s="618" t="s">
        <v>128</v>
      </c>
      <c r="AF1753" s="530" t="s">
        <v>114</v>
      </c>
      <c r="AG1753" s="618">
        <v>4</v>
      </c>
      <c r="AH1753" s="960">
        <v>475260.5</v>
      </c>
      <c r="AI1753" s="620">
        <v>1901042</v>
      </c>
      <c r="AJ1753" s="620">
        <v>2129167.04</v>
      </c>
      <c r="AK1753" s="619"/>
      <c r="AL1753" s="620"/>
      <c r="AM1753" s="620"/>
      <c r="AN1753" s="621" t="s">
        <v>115</v>
      </c>
      <c r="AO1753" s="530"/>
      <c r="AP1753" s="530"/>
      <c r="AQ1753" s="530"/>
      <c r="AR1753" s="530"/>
      <c r="AS1753" s="530" t="s">
        <v>6076</v>
      </c>
      <c r="AT1753" s="530"/>
      <c r="AU1753" s="530"/>
      <c r="AV1753" s="530"/>
      <c r="AW1753" s="530"/>
      <c r="AX1753" s="530"/>
      <c r="AY1753" s="530"/>
      <c r="AZ1753" s="621"/>
      <c r="BA1753" s="621"/>
      <c r="BD1753" s="1" t="e">
        <f>VLOOKUP($F$2877:$F$3305,$E$17:$BE$2871,53,0)</f>
        <v>#VALUE!</v>
      </c>
      <c r="BE1753" s="979" t="e">
        <f>BD1753+0.5</f>
        <v>#VALUE!</v>
      </c>
    </row>
    <row r="1754" spans="1:57" ht="12.95" customHeight="1">
      <c r="A1754" s="395" t="s">
        <v>8485</v>
      </c>
      <c r="B1754" s="524"/>
      <c r="C1754" s="524"/>
      <c r="D1754" s="882">
        <v>220032029</v>
      </c>
      <c r="E1754" s="883" t="s">
        <v>6077</v>
      </c>
      <c r="F1754" s="883"/>
      <c r="G1754" s="524"/>
      <c r="H1754" s="524"/>
      <c r="I1754" s="738" t="s">
        <v>6078</v>
      </c>
      <c r="J1754" s="738" t="s">
        <v>3960</v>
      </c>
      <c r="K1754" s="738" t="s">
        <v>6079</v>
      </c>
      <c r="L1754" s="64" t="s">
        <v>103</v>
      </c>
      <c r="M1754" s="97" t="s">
        <v>4706</v>
      </c>
      <c r="N1754" s="131"/>
      <c r="O1754" s="64" t="s">
        <v>105</v>
      </c>
      <c r="P1754" s="774" t="s">
        <v>106</v>
      </c>
      <c r="Q1754" s="738" t="s">
        <v>107</v>
      </c>
      <c r="R1754" s="398" t="s">
        <v>2149</v>
      </c>
      <c r="S1754" s="884" t="s">
        <v>109</v>
      </c>
      <c r="T1754" s="774" t="s">
        <v>106</v>
      </c>
      <c r="U1754" s="738" t="s">
        <v>121</v>
      </c>
      <c r="V1754" s="738" t="s">
        <v>111</v>
      </c>
      <c r="W1754" s="774">
        <v>60</v>
      </c>
      <c r="X1754" s="738" t="s">
        <v>112</v>
      </c>
      <c r="Y1754" s="774"/>
      <c r="Z1754" s="774"/>
      <c r="AA1754" s="889"/>
      <c r="AB1754" s="506">
        <v>0</v>
      </c>
      <c r="AC1754" s="401">
        <v>90</v>
      </c>
      <c r="AD1754" s="401">
        <v>10</v>
      </c>
      <c r="AE1754" s="737" t="s">
        <v>128</v>
      </c>
      <c r="AF1754" s="738" t="s">
        <v>114</v>
      </c>
      <c r="AG1754" s="745">
        <v>36</v>
      </c>
      <c r="AH1754" s="745">
        <v>16458.599999999999</v>
      </c>
      <c r="AI1754" s="739">
        <v>592509.6</v>
      </c>
      <c r="AJ1754" s="739">
        <f t="shared" ref="AJ1754:AJ1776" si="90">AI1754*1.12</f>
        <v>663610.75200000009</v>
      </c>
      <c r="AK1754" s="740"/>
      <c r="AL1754" s="741"/>
      <c r="AM1754" s="741"/>
      <c r="AN1754" s="746" t="s">
        <v>115</v>
      </c>
      <c r="AO1754" s="746"/>
      <c r="AP1754" s="746"/>
      <c r="AQ1754" s="738"/>
      <c r="AR1754" s="738"/>
      <c r="AS1754" s="770" t="s">
        <v>6080</v>
      </c>
      <c r="AT1754" s="770"/>
      <c r="AU1754" s="36"/>
      <c r="AV1754" s="770"/>
      <c r="AW1754" s="770"/>
      <c r="AX1754" s="770"/>
      <c r="AY1754" s="770"/>
      <c r="AZ1754" s="395" t="s">
        <v>4555</v>
      </c>
      <c r="BA1754" s="770"/>
      <c r="BB1754" s="254"/>
      <c r="BE1754" s="983">
        <v>1590</v>
      </c>
    </row>
    <row r="1755" spans="1:57" ht="12.95" customHeight="1">
      <c r="A1755" s="395" t="s">
        <v>8485</v>
      </c>
      <c r="B1755" s="524"/>
      <c r="C1755" s="524"/>
      <c r="D1755" s="882">
        <v>220032030</v>
      </c>
      <c r="E1755" s="883" t="s">
        <v>6081</v>
      </c>
      <c r="F1755" s="883"/>
      <c r="G1755" s="524"/>
      <c r="H1755" s="524"/>
      <c r="I1755" s="738" t="s">
        <v>6078</v>
      </c>
      <c r="J1755" s="738" t="s">
        <v>3960</v>
      </c>
      <c r="K1755" s="738" t="s">
        <v>6079</v>
      </c>
      <c r="L1755" s="64" t="s">
        <v>103</v>
      </c>
      <c r="M1755" s="97" t="s">
        <v>4706</v>
      </c>
      <c r="N1755" s="64"/>
      <c r="O1755" s="64" t="s">
        <v>105</v>
      </c>
      <c r="P1755" s="774" t="s">
        <v>106</v>
      </c>
      <c r="Q1755" s="738" t="s">
        <v>107</v>
      </c>
      <c r="R1755" s="398" t="s">
        <v>2149</v>
      </c>
      <c r="S1755" s="884" t="s">
        <v>109</v>
      </c>
      <c r="T1755" s="774" t="s">
        <v>106</v>
      </c>
      <c r="U1755" s="738" t="s">
        <v>121</v>
      </c>
      <c r="V1755" s="738" t="s">
        <v>111</v>
      </c>
      <c r="W1755" s="774">
        <v>60</v>
      </c>
      <c r="X1755" s="738" t="s">
        <v>112</v>
      </c>
      <c r="Y1755" s="774"/>
      <c r="Z1755" s="774"/>
      <c r="AA1755" s="889"/>
      <c r="AB1755" s="506">
        <v>0</v>
      </c>
      <c r="AC1755" s="401">
        <v>90</v>
      </c>
      <c r="AD1755" s="401">
        <v>10</v>
      </c>
      <c r="AE1755" s="743" t="s">
        <v>128</v>
      </c>
      <c r="AF1755" s="738" t="s">
        <v>114</v>
      </c>
      <c r="AG1755" s="745">
        <v>20</v>
      </c>
      <c r="AH1755" s="745">
        <v>152331.1</v>
      </c>
      <c r="AI1755" s="739">
        <v>3046622</v>
      </c>
      <c r="AJ1755" s="739">
        <f t="shared" si="90"/>
        <v>3412216.64</v>
      </c>
      <c r="AK1755" s="740"/>
      <c r="AL1755" s="741"/>
      <c r="AM1755" s="741"/>
      <c r="AN1755" s="746" t="s">
        <v>115</v>
      </c>
      <c r="AO1755" s="746"/>
      <c r="AP1755" s="746"/>
      <c r="AQ1755" s="738"/>
      <c r="AR1755" s="738"/>
      <c r="AS1755" s="770" t="s">
        <v>6082</v>
      </c>
      <c r="AT1755" s="770"/>
      <c r="AU1755" s="36"/>
      <c r="AV1755" s="770"/>
      <c r="AW1755" s="770"/>
      <c r="AX1755" s="770"/>
      <c r="AY1755" s="770"/>
      <c r="AZ1755" s="395" t="s">
        <v>4555</v>
      </c>
      <c r="BA1755" s="770"/>
      <c r="BB1755" s="254"/>
      <c r="BE1755" s="983">
        <v>1591</v>
      </c>
    </row>
    <row r="1756" spans="1:57" ht="12.95" customHeight="1">
      <c r="A1756" s="395" t="s">
        <v>1186</v>
      </c>
      <c r="B1756" s="524"/>
      <c r="C1756" s="524"/>
      <c r="D1756" s="882">
        <v>210012751</v>
      </c>
      <c r="E1756" s="883" t="s">
        <v>6083</v>
      </c>
      <c r="F1756" s="883"/>
      <c r="G1756" s="524"/>
      <c r="H1756" s="524"/>
      <c r="I1756" s="738" t="s">
        <v>6084</v>
      </c>
      <c r="J1756" s="738" t="s">
        <v>6085</v>
      </c>
      <c r="K1756" s="738" t="s">
        <v>6086</v>
      </c>
      <c r="L1756" s="64" t="s">
        <v>103</v>
      </c>
      <c r="M1756" s="217"/>
      <c r="N1756" s="64"/>
      <c r="O1756" s="64" t="s">
        <v>105</v>
      </c>
      <c r="P1756" s="774" t="s">
        <v>106</v>
      </c>
      <c r="Q1756" s="738" t="s">
        <v>107</v>
      </c>
      <c r="R1756" s="398" t="s">
        <v>2149</v>
      </c>
      <c r="S1756" s="884" t="s">
        <v>109</v>
      </c>
      <c r="T1756" s="774" t="s">
        <v>106</v>
      </c>
      <c r="U1756" s="738" t="s">
        <v>121</v>
      </c>
      <c r="V1756" s="738" t="s">
        <v>111</v>
      </c>
      <c r="W1756" s="774">
        <v>60</v>
      </c>
      <c r="X1756" s="738" t="s">
        <v>112</v>
      </c>
      <c r="Y1756" s="774"/>
      <c r="Z1756" s="774"/>
      <c r="AA1756" s="774"/>
      <c r="AB1756" s="506">
        <v>0</v>
      </c>
      <c r="AC1756" s="401">
        <v>90</v>
      </c>
      <c r="AD1756" s="401">
        <v>10</v>
      </c>
      <c r="AE1756" s="885" t="s">
        <v>128</v>
      </c>
      <c r="AF1756" s="738" t="s">
        <v>114</v>
      </c>
      <c r="AG1756" s="745">
        <v>10</v>
      </c>
      <c r="AH1756" s="745">
        <v>2192.12</v>
      </c>
      <c r="AI1756" s="39">
        <v>0</v>
      </c>
      <c r="AJ1756" s="34">
        <f t="shared" si="90"/>
        <v>0</v>
      </c>
      <c r="AK1756" s="740"/>
      <c r="AL1756" s="741"/>
      <c r="AM1756" s="741"/>
      <c r="AN1756" s="746" t="s">
        <v>115</v>
      </c>
      <c r="AO1756" s="738"/>
      <c r="AP1756" s="738"/>
      <c r="AQ1756" s="738"/>
      <c r="AR1756" s="738"/>
      <c r="AS1756" s="770" t="s">
        <v>6087</v>
      </c>
      <c r="AT1756" s="770"/>
      <c r="AU1756" s="36"/>
      <c r="AV1756" s="770"/>
      <c r="AW1756" s="770"/>
      <c r="AX1756" s="770"/>
      <c r="AY1756" s="770"/>
      <c r="AZ1756" s="395" t="s">
        <v>4555</v>
      </c>
      <c r="BA1756" s="770"/>
      <c r="BB1756" s="254"/>
      <c r="BE1756" s="983">
        <v>1592</v>
      </c>
    </row>
    <row r="1757" spans="1:57" ht="12.95" customHeight="1">
      <c r="A1757" s="395" t="s">
        <v>1186</v>
      </c>
      <c r="B1757" s="260"/>
      <c r="C1757" s="260"/>
      <c r="D1757" s="1084">
        <v>210012751</v>
      </c>
      <c r="E1757" s="429" t="s">
        <v>7694</v>
      </c>
      <c r="F1757" s="429"/>
      <c r="G1757" s="429"/>
      <c r="H1757" s="260"/>
      <c r="I1757" s="738" t="s">
        <v>6084</v>
      </c>
      <c r="J1757" s="738" t="s">
        <v>6085</v>
      </c>
      <c r="K1757" s="738" t="s">
        <v>6086</v>
      </c>
      <c r="L1757" s="60" t="s">
        <v>103</v>
      </c>
      <c r="M1757" s="316"/>
      <c r="N1757" s="60"/>
      <c r="O1757" s="60" t="s">
        <v>105</v>
      </c>
      <c r="P1757" s="774" t="s">
        <v>106</v>
      </c>
      <c r="Q1757" s="738" t="s">
        <v>107</v>
      </c>
      <c r="R1757" s="398" t="s">
        <v>2134</v>
      </c>
      <c r="S1757" s="1085" t="s">
        <v>109</v>
      </c>
      <c r="T1757" s="774" t="s">
        <v>106</v>
      </c>
      <c r="U1757" s="738" t="s">
        <v>121</v>
      </c>
      <c r="V1757" s="738" t="s">
        <v>111</v>
      </c>
      <c r="W1757" s="774">
        <v>60</v>
      </c>
      <c r="X1757" s="738" t="s">
        <v>112</v>
      </c>
      <c r="Y1757" s="774"/>
      <c r="Z1757" s="774"/>
      <c r="AA1757" s="774"/>
      <c r="AB1757" s="398">
        <v>0</v>
      </c>
      <c r="AC1757" s="606">
        <v>90</v>
      </c>
      <c r="AD1757" s="606">
        <v>10</v>
      </c>
      <c r="AE1757" s="885" t="s">
        <v>128</v>
      </c>
      <c r="AF1757" s="738" t="s">
        <v>114</v>
      </c>
      <c r="AG1757" s="31">
        <v>10</v>
      </c>
      <c r="AH1757" s="39">
        <v>2192.12</v>
      </c>
      <c r="AI1757" s="741">
        <f>AG1757*AH1757</f>
        <v>21921.199999999997</v>
      </c>
      <c r="AJ1757" s="741">
        <f t="shared" si="90"/>
        <v>24551.743999999999</v>
      </c>
      <c r="AK1757" s="740"/>
      <c r="AL1757" s="741"/>
      <c r="AM1757" s="741"/>
      <c r="AN1757" s="746" t="s">
        <v>115</v>
      </c>
      <c r="AO1757" s="738"/>
      <c r="AP1757" s="738"/>
      <c r="AQ1757" s="738"/>
      <c r="AR1757" s="738"/>
      <c r="AS1757" s="770" t="s">
        <v>6087</v>
      </c>
      <c r="AT1757" s="770"/>
      <c r="AU1757" s="36"/>
      <c r="AV1757" s="770"/>
      <c r="AW1757" s="770"/>
      <c r="AX1757" s="770"/>
      <c r="AY1757" s="770"/>
      <c r="AZ1757" s="606" t="s">
        <v>7606</v>
      </c>
      <c r="BA1757" s="197"/>
      <c r="BB1757" s="203"/>
      <c r="BC1757" s="201"/>
      <c r="BD1757" s="209"/>
      <c r="BE1757" s="983">
        <v>1593</v>
      </c>
    </row>
    <row r="1758" spans="1:57" ht="12.95" customHeight="1">
      <c r="A1758" s="395" t="s">
        <v>1186</v>
      </c>
      <c r="B1758" s="524"/>
      <c r="C1758" s="524"/>
      <c r="D1758" s="882">
        <v>210012750</v>
      </c>
      <c r="E1758" s="883" t="s">
        <v>6088</v>
      </c>
      <c r="F1758" s="883"/>
      <c r="G1758" s="524"/>
      <c r="H1758" s="524"/>
      <c r="I1758" s="738" t="s">
        <v>6089</v>
      </c>
      <c r="J1758" s="738" t="s">
        <v>6085</v>
      </c>
      <c r="K1758" s="738" t="s">
        <v>6090</v>
      </c>
      <c r="L1758" s="64" t="s">
        <v>103</v>
      </c>
      <c r="M1758" s="217"/>
      <c r="N1758" s="64"/>
      <c r="O1758" s="64" t="s">
        <v>105</v>
      </c>
      <c r="P1758" s="774" t="s">
        <v>106</v>
      </c>
      <c r="Q1758" s="738" t="s">
        <v>107</v>
      </c>
      <c r="R1758" s="398" t="s">
        <v>2149</v>
      </c>
      <c r="S1758" s="884" t="s">
        <v>109</v>
      </c>
      <c r="T1758" s="774" t="s">
        <v>106</v>
      </c>
      <c r="U1758" s="738" t="s">
        <v>121</v>
      </c>
      <c r="V1758" s="738" t="s">
        <v>111</v>
      </c>
      <c r="W1758" s="774">
        <v>60</v>
      </c>
      <c r="X1758" s="738" t="s">
        <v>112</v>
      </c>
      <c r="Y1758" s="774"/>
      <c r="Z1758" s="774"/>
      <c r="AA1758" s="774"/>
      <c r="AB1758" s="506">
        <v>0</v>
      </c>
      <c r="AC1758" s="401">
        <v>90</v>
      </c>
      <c r="AD1758" s="401">
        <v>10</v>
      </c>
      <c r="AE1758" s="885" t="s">
        <v>128</v>
      </c>
      <c r="AF1758" s="738" t="s">
        <v>114</v>
      </c>
      <c r="AG1758" s="745">
        <v>10</v>
      </c>
      <c r="AH1758" s="745">
        <v>2919.23</v>
      </c>
      <c r="AI1758" s="39">
        <v>0</v>
      </c>
      <c r="AJ1758" s="34">
        <f t="shared" si="90"/>
        <v>0</v>
      </c>
      <c r="AK1758" s="740"/>
      <c r="AL1758" s="741"/>
      <c r="AM1758" s="741"/>
      <c r="AN1758" s="746" t="s">
        <v>115</v>
      </c>
      <c r="AO1758" s="738"/>
      <c r="AP1758" s="738"/>
      <c r="AQ1758" s="738"/>
      <c r="AR1758" s="738"/>
      <c r="AS1758" s="770" t="s">
        <v>6091</v>
      </c>
      <c r="AT1758" s="770"/>
      <c r="AU1758" s="36"/>
      <c r="AV1758" s="770"/>
      <c r="AW1758" s="770"/>
      <c r="AX1758" s="770"/>
      <c r="AY1758" s="770"/>
      <c r="AZ1758" s="395" t="s">
        <v>4555</v>
      </c>
      <c r="BA1758" s="770"/>
      <c r="BB1758" s="254"/>
      <c r="BE1758" s="983">
        <v>1594</v>
      </c>
    </row>
    <row r="1759" spans="1:57" ht="12.95" customHeight="1">
      <c r="A1759" s="534" t="s">
        <v>1186</v>
      </c>
      <c r="B1759" s="260"/>
      <c r="C1759" s="260"/>
      <c r="D1759" s="1086">
        <v>210012750</v>
      </c>
      <c r="E1759" s="429" t="s">
        <v>7695</v>
      </c>
      <c r="F1759" s="429"/>
      <c r="G1759" s="429"/>
      <c r="H1759" s="260"/>
      <c r="I1759" s="738" t="s">
        <v>6089</v>
      </c>
      <c r="J1759" s="738" t="s">
        <v>6085</v>
      </c>
      <c r="K1759" s="738" t="s">
        <v>6090</v>
      </c>
      <c r="L1759" s="60" t="s">
        <v>103</v>
      </c>
      <c r="M1759" s="316"/>
      <c r="N1759" s="60"/>
      <c r="O1759" s="60" t="s">
        <v>105</v>
      </c>
      <c r="P1759" s="774" t="s">
        <v>106</v>
      </c>
      <c r="Q1759" s="738" t="s">
        <v>107</v>
      </c>
      <c r="R1759" s="398" t="s">
        <v>2134</v>
      </c>
      <c r="S1759" s="1085" t="s">
        <v>109</v>
      </c>
      <c r="T1759" s="774" t="s">
        <v>106</v>
      </c>
      <c r="U1759" s="738" t="s">
        <v>121</v>
      </c>
      <c r="V1759" s="738" t="s">
        <v>111</v>
      </c>
      <c r="W1759" s="774">
        <v>60</v>
      </c>
      <c r="X1759" s="738" t="s">
        <v>112</v>
      </c>
      <c r="Y1759" s="774"/>
      <c r="Z1759" s="774"/>
      <c r="AA1759" s="774"/>
      <c r="AB1759" s="398">
        <v>0</v>
      </c>
      <c r="AC1759" s="606">
        <v>90</v>
      </c>
      <c r="AD1759" s="606">
        <v>10</v>
      </c>
      <c r="AE1759" s="885" t="s">
        <v>128</v>
      </c>
      <c r="AF1759" s="738" t="s">
        <v>114</v>
      </c>
      <c r="AG1759" s="31">
        <v>10</v>
      </c>
      <c r="AH1759" s="39">
        <v>2919.23</v>
      </c>
      <c r="AI1759" s="741">
        <f>AG1759*AH1759</f>
        <v>29192.3</v>
      </c>
      <c r="AJ1759" s="741">
        <f t="shared" si="90"/>
        <v>32695.376000000004</v>
      </c>
      <c r="AK1759" s="740"/>
      <c r="AL1759" s="741"/>
      <c r="AM1759" s="741"/>
      <c r="AN1759" s="746" t="s">
        <v>115</v>
      </c>
      <c r="AO1759" s="738"/>
      <c r="AP1759" s="738"/>
      <c r="AQ1759" s="738"/>
      <c r="AR1759" s="738"/>
      <c r="AS1759" s="770" t="s">
        <v>6091</v>
      </c>
      <c r="AT1759" s="770"/>
      <c r="AU1759" s="36"/>
      <c r="AV1759" s="770"/>
      <c r="AW1759" s="770"/>
      <c r="AX1759" s="770"/>
      <c r="AY1759" s="770"/>
      <c r="AZ1759" s="606" t="s">
        <v>7606</v>
      </c>
      <c r="BA1759" s="197"/>
      <c r="BB1759" s="203"/>
      <c r="BC1759" s="201"/>
      <c r="BD1759" s="209"/>
      <c r="BE1759" s="983">
        <v>1595</v>
      </c>
    </row>
    <row r="1760" spans="1:57" ht="12.95" customHeight="1">
      <c r="A1760" s="534" t="s">
        <v>1186</v>
      </c>
      <c r="B1760" s="524"/>
      <c r="C1760" s="524"/>
      <c r="D1760" s="892">
        <v>210020378</v>
      </c>
      <c r="E1760" s="883" t="s">
        <v>6092</v>
      </c>
      <c r="F1760" s="883"/>
      <c r="G1760" s="524"/>
      <c r="H1760" s="524"/>
      <c r="I1760" s="738" t="s">
        <v>6093</v>
      </c>
      <c r="J1760" s="738" t="s">
        <v>6085</v>
      </c>
      <c r="K1760" s="738" t="s">
        <v>6094</v>
      </c>
      <c r="L1760" s="64" t="s">
        <v>103</v>
      </c>
      <c r="M1760" s="97" t="s">
        <v>4706</v>
      </c>
      <c r="N1760" s="131"/>
      <c r="O1760" s="64" t="s">
        <v>105</v>
      </c>
      <c r="P1760" s="774" t="s">
        <v>106</v>
      </c>
      <c r="Q1760" s="738" t="s">
        <v>107</v>
      </c>
      <c r="R1760" s="398" t="s">
        <v>2149</v>
      </c>
      <c r="S1760" s="884" t="s">
        <v>109</v>
      </c>
      <c r="T1760" s="774" t="s">
        <v>106</v>
      </c>
      <c r="U1760" s="738" t="s">
        <v>121</v>
      </c>
      <c r="V1760" s="738" t="s">
        <v>111</v>
      </c>
      <c r="W1760" s="774">
        <v>60</v>
      </c>
      <c r="X1760" s="738" t="s">
        <v>112</v>
      </c>
      <c r="Y1760" s="774"/>
      <c r="Z1760" s="774"/>
      <c r="AA1760" s="774"/>
      <c r="AB1760" s="506">
        <v>0</v>
      </c>
      <c r="AC1760" s="401">
        <v>90</v>
      </c>
      <c r="AD1760" s="401">
        <v>10</v>
      </c>
      <c r="AE1760" s="885" t="s">
        <v>128</v>
      </c>
      <c r="AF1760" s="738" t="s">
        <v>114</v>
      </c>
      <c r="AG1760" s="745">
        <v>10</v>
      </c>
      <c r="AH1760" s="745">
        <v>1552.96</v>
      </c>
      <c r="AI1760" s="39">
        <v>0</v>
      </c>
      <c r="AJ1760" s="34">
        <f t="shared" si="90"/>
        <v>0</v>
      </c>
      <c r="AK1760" s="740"/>
      <c r="AL1760" s="741"/>
      <c r="AM1760" s="741"/>
      <c r="AN1760" s="746" t="s">
        <v>115</v>
      </c>
      <c r="AO1760" s="738"/>
      <c r="AP1760" s="738"/>
      <c r="AQ1760" s="738"/>
      <c r="AR1760" s="738"/>
      <c r="AS1760" s="770" t="s">
        <v>6095</v>
      </c>
      <c r="AT1760" s="770"/>
      <c r="AU1760" s="36"/>
      <c r="AV1760" s="770"/>
      <c r="AW1760" s="770"/>
      <c r="AX1760" s="770"/>
      <c r="AY1760" s="770"/>
      <c r="AZ1760" s="395" t="s">
        <v>4555</v>
      </c>
      <c r="BA1760" s="770"/>
      <c r="BB1760" s="254"/>
      <c r="BE1760" s="983">
        <v>1596</v>
      </c>
    </row>
    <row r="1761" spans="1:57" ht="12.95" customHeight="1">
      <c r="A1761" s="534" t="s">
        <v>1186</v>
      </c>
      <c r="B1761" s="260"/>
      <c r="C1761" s="260"/>
      <c r="D1761" s="1086">
        <v>210020378</v>
      </c>
      <c r="E1761" s="429" t="s">
        <v>7696</v>
      </c>
      <c r="F1761" s="429"/>
      <c r="G1761" s="429"/>
      <c r="H1761" s="260"/>
      <c r="I1761" s="738" t="s">
        <v>6093</v>
      </c>
      <c r="J1761" s="738" t="s">
        <v>6085</v>
      </c>
      <c r="K1761" s="738" t="s">
        <v>6094</v>
      </c>
      <c r="L1761" s="60" t="s">
        <v>103</v>
      </c>
      <c r="M1761" s="341"/>
      <c r="N1761" s="61"/>
      <c r="O1761" s="60" t="s">
        <v>105</v>
      </c>
      <c r="P1761" s="774" t="s">
        <v>106</v>
      </c>
      <c r="Q1761" s="738" t="s">
        <v>107</v>
      </c>
      <c r="R1761" s="398" t="s">
        <v>2134</v>
      </c>
      <c r="S1761" s="1085" t="s">
        <v>109</v>
      </c>
      <c r="T1761" s="774" t="s">
        <v>106</v>
      </c>
      <c r="U1761" s="738" t="s">
        <v>121</v>
      </c>
      <c r="V1761" s="738" t="s">
        <v>111</v>
      </c>
      <c r="W1761" s="774">
        <v>60</v>
      </c>
      <c r="X1761" s="738" t="s">
        <v>112</v>
      </c>
      <c r="Y1761" s="774"/>
      <c r="Z1761" s="774"/>
      <c r="AA1761" s="774"/>
      <c r="AB1761" s="398">
        <v>0</v>
      </c>
      <c r="AC1761" s="606">
        <v>90</v>
      </c>
      <c r="AD1761" s="606">
        <v>10</v>
      </c>
      <c r="AE1761" s="885" t="s">
        <v>128</v>
      </c>
      <c r="AF1761" s="738" t="s">
        <v>114</v>
      </c>
      <c r="AG1761" s="31">
        <v>10</v>
      </c>
      <c r="AH1761" s="39">
        <v>1552.96</v>
      </c>
      <c r="AI1761" s="741">
        <f>AG1761*AH1761</f>
        <v>15529.6</v>
      </c>
      <c r="AJ1761" s="741">
        <f t="shared" si="90"/>
        <v>17393.152000000002</v>
      </c>
      <c r="AK1761" s="740"/>
      <c r="AL1761" s="741"/>
      <c r="AM1761" s="741"/>
      <c r="AN1761" s="746" t="s">
        <v>115</v>
      </c>
      <c r="AO1761" s="738"/>
      <c r="AP1761" s="738"/>
      <c r="AQ1761" s="738"/>
      <c r="AR1761" s="738"/>
      <c r="AS1761" s="770" t="s">
        <v>6095</v>
      </c>
      <c r="AT1761" s="770"/>
      <c r="AU1761" s="36"/>
      <c r="AV1761" s="770"/>
      <c r="AW1761" s="770"/>
      <c r="AX1761" s="770"/>
      <c r="AY1761" s="770"/>
      <c r="AZ1761" s="606" t="s">
        <v>7606</v>
      </c>
      <c r="BA1761" s="197"/>
      <c r="BB1761" s="203"/>
      <c r="BC1761" s="201"/>
      <c r="BD1761" s="209"/>
      <c r="BE1761" s="983">
        <v>1597</v>
      </c>
    </row>
    <row r="1762" spans="1:57" ht="12.95" customHeight="1">
      <c r="A1762" s="534" t="s">
        <v>1186</v>
      </c>
      <c r="B1762" s="524"/>
      <c r="C1762" s="524"/>
      <c r="D1762" s="789">
        <v>210000128</v>
      </c>
      <c r="E1762" s="883" t="s">
        <v>6096</v>
      </c>
      <c r="F1762" s="883"/>
      <c r="G1762" s="524"/>
      <c r="H1762" s="524"/>
      <c r="I1762" s="606" t="s">
        <v>6097</v>
      </c>
      <c r="J1762" s="606" t="s">
        <v>2449</v>
      </c>
      <c r="K1762" s="606" t="s">
        <v>6098</v>
      </c>
      <c r="L1762" s="470" t="s">
        <v>103</v>
      </c>
      <c r="M1762" s="97" t="s">
        <v>4706</v>
      </c>
      <c r="N1762" s="131" t="s">
        <v>120</v>
      </c>
      <c r="O1762" s="131" t="s">
        <v>83</v>
      </c>
      <c r="P1762" s="398" t="s">
        <v>106</v>
      </c>
      <c r="Q1762" s="606" t="s">
        <v>107</v>
      </c>
      <c r="R1762" s="398" t="s">
        <v>2149</v>
      </c>
      <c r="S1762" s="470" t="s">
        <v>109</v>
      </c>
      <c r="T1762" s="398" t="s">
        <v>106</v>
      </c>
      <c r="U1762" s="606" t="s">
        <v>121</v>
      </c>
      <c r="V1762" s="606" t="s">
        <v>111</v>
      </c>
      <c r="W1762" s="398">
        <v>60</v>
      </c>
      <c r="X1762" s="606" t="s">
        <v>112</v>
      </c>
      <c r="Y1762" s="398"/>
      <c r="Z1762" s="398"/>
      <c r="AA1762" s="398"/>
      <c r="AB1762" s="470">
        <v>30</v>
      </c>
      <c r="AC1762" s="470">
        <v>60</v>
      </c>
      <c r="AD1762" s="470">
        <v>10</v>
      </c>
      <c r="AE1762" s="737" t="s">
        <v>128</v>
      </c>
      <c r="AF1762" s="738" t="s">
        <v>114</v>
      </c>
      <c r="AG1762" s="610">
        <v>5</v>
      </c>
      <c r="AH1762" s="610">
        <v>388406</v>
      </c>
      <c r="AI1762" s="739">
        <v>1942030</v>
      </c>
      <c r="AJ1762" s="739">
        <f t="shared" si="90"/>
        <v>2175073.6</v>
      </c>
      <c r="AK1762" s="740"/>
      <c r="AL1762" s="741"/>
      <c r="AM1762" s="741"/>
      <c r="AN1762" s="395" t="s">
        <v>115</v>
      </c>
      <c r="AO1762" s="606"/>
      <c r="AP1762" s="606"/>
      <c r="AQ1762" s="606"/>
      <c r="AR1762" s="606"/>
      <c r="AS1762" s="606" t="s">
        <v>6099</v>
      </c>
      <c r="AT1762" s="606"/>
      <c r="AU1762" s="606"/>
      <c r="AV1762" s="606"/>
      <c r="AW1762" s="606"/>
      <c r="AX1762" s="606"/>
      <c r="AY1762" s="606"/>
      <c r="AZ1762" s="395" t="s">
        <v>4555</v>
      </c>
      <c r="BA1762" s="36"/>
      <c r="BB1762" s="254"/>
      <c r="BE1762" s="983">
        <v>1598</v>
      </c>
    </row>
    <row r="1763" spans="1:57" ht="12.95" customHeight="1">
      <c r="A1763" s="404" t="s">
        <v>5623</v>
      </c>
      <c r="B1763" s="524"/>
      <c r="C1763" s="524"/>
      <c r="D1763" s="789">
        <v>210000129</v>
      </c>
      <c r="E1763" s="883" t="s">
        <v>6100</v>
      </c>
      <c r="F1763" s="883"/>
      <c r="G1763" s="524"/>
      <c r="H1763" s="524"/>
      <c r="I1763" s="36" t="s">
        <v>6097</v>
      </c>
      <c r="J1763" s="36" t="s">
        <v>2449</v>
      </c>
      <c r="K1763" s="36" t="s">
        <v>6098</v>
      </c>
      <c r="L1763" s="64" t="s">
        <v>103</v>
      </c>
      <c r="M1763" s="97"/>
      <c r="N1763" s="97" t="s">
        <v>120</v>
      </c>
      <c r="O1763" s="64">
        <v>30</v>
      </c>
      <c r="P1763" s="36">
        <v>230000000</v>
      </c>
      <c r="Q1763" s="395" t="s">
        <v>107</v>
      </c>
      <c r="R1763" s="398" t="s">
        <v>2134</v>
      </c>
      <c r="S1763" s="64" t="s">
        <v>109</v>
      </c>
      <c r="T1763" s="36" t="s">
        <v>106</v>
      </c>
      <c r="U1763" s="36" t="s">
        <v>121</v>
      </c>
      <c r="V1763" s="395" t="s">
        <v>111</v>
      </c>
      <c r="W1763" s="36" t="s">
        <v>3117</v>
      </c>
      <c r="X1763" s="395" t="s">
        <v>112</v>
      </c>
      <c r="Y1763" s="395"/>
      <c r="Z1763" s="395"/>
      <c r="AA1763" s="744"/>
      <c r="AB1763" s="470">
        <v>30</v>
      </c>
      <c r="AC1763" s="470">
        <v>60</v>
      </c>
      <c r="AD1763" s="470">
        <v>10</v>
      </c>
      <c r="AE1763" s="737" t="s">
        <v>128</v>
      </c>
      <c r="AF1763" s="738" t="s">
        <v>114</v>
      </c>
      <c r="AG1763" s="745">
        <v>1</v>
      </c>
      <c r="AH1763" s="745">
        <v>184477.37</v>
      </c>
      <c r="AI1763" s="739">
        <v>184477.37</v>
      </c>
      <c r="AJ1763" s="739">
        <f t="shared" si="90"/>
        <v>206614.65440000003</v>
      </c>
      <c r="AK1763" s="740"/>
      <c r="AL1763" s="741"/>
      <c r="AM1763" s="741"/>
      <c r="AN1763" s="746" t="s">
        <v>115</v>
      </c>
      <c r="AO1763" s="36"/>
      <c r="AP1763" s="746"/>
      <c r="AQ1763" s="36"/>
      <c r="AR1763" s="36"/>
      <c r="AS1763" s="746" t="s">
        <v>6101</v>
      </c>
      <c r="AT1763" s="36"/>
      <c r="AU1763" s="36"/>
      <c r="AV1763" s="36"/>
      <c r="AW1763" s="36"/>
      <c r="AX1763" s="36"/>
      <c r="AY1763" s="36"/>
      <c r="AZ1763" s="395"/>
      <c r="BA1763" s="395"/>
      <c r="BB1763" s="254"/>
      <c r="BE1763" s="983">
        <v>1599</v>
      </c>
    </row>
    <row r="1764" spans="1:57" ht="12.95" customHeight="1">
      <c r="A1764" s="404" t="s">
        <v>5623</v>
      </c>
      <c r="B1764" s="524"/>
      <c r="C1764" s="524"/>
      <c r="D1764" s="789">
        <v>210036557</v>
      </c>
      <c r="E1764" s="883" t="s">
        <v>6102</v>
      </c>
      <c r="F1764" s="883"/>
      <c r="G1764" s="524"/>
      <c r="H1764" s="524"/>
      <c r="I1764" s="36" t="s">
        <v>6097</v>
      </c>
      <c r="J1764" s="36" t="s">
        <v>2449</v>
      </c>
      <c r="K1764" s="36" t="s">
        <v>6098</v>
      </c>
      <c r="L1764" s="64" t="s">
        <v>103</v>
      </c>
      <c r="M1764" s="97"/>
      <c r="N1764" s="97" t="s">
        <v>120</v>
      </c>
      <c r="O1764" s="64">
        <v>30</v>
      </c>
      <c r="P1764" s="36">
        <v>230000000</v>
      </c>
      <c r="Q1764" s="395" t="s">
        <v>107</v>
      </c>
      <c r="R1764" s="398" t="s">
        <v>2134</v>
      </c>
      <c r="S1764" s="64" t="s">
        <v>109</v>
      </c>
      <c r="T1764" s="36" t="s">
        <v>106</v>
      </c>
      <c r="U1764" s="36" t="s">
        <v>121</v>
      </c>
      <c r="V1764" s="395" t="s">
        <v>111</v>
      </c>
      <c r="W1764" s="36" t="s">
        <v>3117</v>
      </c>
      <c r="X1764" s="395" t="s">
        <v>112</v>
      </c>
      <c r="Y1764" s="395"/>
      <c r="Z1764" s="395"/>
      <c r="AA1764" s="744"/>
      <c r="AB1764" s="470">
        <v>30</v>
      </c>
      <c r="AC1764" s="470">
        <v>60</v>
      </c>
      <c r="AD1764" s="470">
        <v>10</v>
      </c>
      <c r="AE1764" s="737" t="s">
        <v>128</v>
      </c>
      <c r="AF1764" s="738" t="s">
        <v>114</v>
      </c>
      <c r="AG1764" s="745">
        <v>1</v>
      </c>
      <c r="AH1764" s="745">
        <v>114000.71</v>
      </c>
      <c r="AI1764" s="739">
        <v>114000.71</v>
      </c>
      <c r="AJ1764" s="739">
        <f t="shared" si="90"/>
        <v>127680.79520000002</v>
      </c>
      <c r="AK1764" s="740"/>
      <c r="AL1764" s="741"/>
      <c r="AM1764" s="741"/>
      <c r="AN1764" s="746" t="s">
        <v>115</v>
      </c>
      <c r="AO1764" s="36"/>
      <c r="AP1764" s="746"/>
      <c r="AQ1764" s="36"/>
      <c r="AR1764" s="36"/>
      <c r="AS1764" s="746" t="s">
        <v>6103</v>
      </c>
      <c r="AT1764" s="36"/>
      <c r="AU1764" s="36"/>
      <c r="AV1764" s="36"/>
      <c r="AW1764" s="36"/>
      <c r="AX1764" s="36"/>
      <c r="AY1764" s="36"/>
      <c r="AZ1764" s="395"/>
      <c r="BA1764" s="395"/>
      <c r="BB1764" s="254"/>
      <c r="BE1764" s="983">
        <v>1600</v>
      </c>
    </row>
    <row r="1765" spans="1:57" ht="12.95" customHeight="1">
      <c r="A1765" s="404" t="s">
        <v>5623</v>
      </c>
      <c r="B1765" s="524"/>
      <c r="C1765" s="524"/>
      <c r="D1765" s="789">
        <v>210036558</v>
      </c>
      <c r="E1765" s="883" t="s">
        <v>6104</v>
      </c>
      <c r="F1765" s="883"/>
      <c r="G1765" s="524"/>
      <c r="H1765" s="524"/>
      <c r="I1765" s="36" t="s">
        <v>6097</v>
      </c>
      <c r="J1765" s="36" t="s">
        <v>2449</v>
      </c>
      <c r="K1765" s="36" t="s">
        <v>6098</v>
      </c>
      <c r="L1765" s="64" t="s">
        <v>103</v>
      </c>
      <c r="M1765" s="97"/>
      <c r="N1765" s="97" t="s">
        <v>120</v>
      </c>
      <c r="O1765" s="64">
        <v>30</v>
      </c>
      <c r="P1765" s="36">
        <v>230000000</v>
      </c>
      <c r="Q1765" s="395" t="s">
        <v>107</v>
      </c>
      <c r="R1765" s="398" t="s">
        <v>2134</v>
      </c>
      <c r="S1765" s="64" t="s">
        <v>109</v>
      </c>
      <c r="T1765" s="36" t="s">
        <v>106</v>
      </c>
      <c r="U1765" s="36" t="s">
        <v>121</v>
      </c>
      <c r="V1765" s="395" t="s">
        <v>111</v>
      </c>
      <c r="W1765" s="36" t="s">
        <v>3117</v>
      </c>
      <c r="X1765" s="395" t="s">
        <v>112</v>
      </c>
      <c r="Y1765" s="395"/>
      <c r="Z1765" s="395"/>
      <c r="AA1765" s="744"/>
      <c r="AB1765" s="470">
        <v>30</v>
      </c>
      <c r="AC1765" s="470">
        <v>60</v>
      </c>
      <c r="AD1765" s="470">
        <v>10</v>
      </c>
      <c r="AE1765" s="737" t="s">
        <v>128</v>
      </c>
      <c r="AF1765" s="738" t="s">
        <v>114</v>
      </c>
      <c r="AG1765" s="745">
        <v>1</v>
      </c>
      <c r="AH1765" s="745">
        <v>114000.71</v>
      </c>
      <c r="AI1765" s="739">
        <v>114000.71</v>
      </c>
      <c r="AJ1765" s="739">
        <f t="shared" si="90"/>
        <v>127680.79520000002</v>
      </c>
      <c r="AK1765" s="740"/>
      <c r="AL1765" s="741"/>
      <c r="AM1765" s="741"/>
      <c r="AN1765" s="746" t="s">
        <v>115</v>
      </c>
      <c r="AO1765" s="36"/>
      <c r="AP1765" s="746"/>
      <c r="AQ1765" s="36"/>
      <c r="AR1765" s="36"/>
      <c r="AS1765" s="746" t="s">
        <v>6105</v>
      </c>
      <c r="AT1765" s="36"/>
      <c r="AU1765" s="36"/>
      <c r="AV1765" s="36"/>
      <c r="AW1765" s="36"/>
      <c r="AX1765" s="36"/>
      <c r="AY1765" s="36"/>
      <c r="AZ1765" s="395"/>
      <c r="BA1765" s="395"/>
      <c r="BB1765" s="254"/>
      <c r="BE1765" s="983">
        <v>1601</v>
      </c>
    </row>
    <row r="1766" spans="1:57" ht="12.95" customHeight="1">
      <c r="A1766" s="404" t="s">
        <v>8483</v>
      </c>
      <c r="B1766" s="524"/>
      <c r="C1766" s="524"/>
      <c r="D1766" s="789">
        <v>210026534</v>
      </c>
      <c r="E1766" s="883" t="s">
        <v>6106</v>
      </c>
      <c r="F1766" s="883"/>
      <c r="G1766" s="524"/>
      <c r="H1766" s="524"/>
      <c r="I1766" s="36" t="s">
        <v>6107</v>
      </c>
      <c r="J1766" s="36" t="s">
        <v>6108</v>
      </c>
      <c r="K1766" s="36" t="s">
        <v>6109</v>
      </c>
      <c r="L1766" s="64" t="s">
        <v>103</v>
      </c>
      <c r="M1766" s="217"/>
      <c r="N1766" s="131"/>
      <c r="O1766" s="64" t="s">
        <v>105</v>
      </c>
      <c r="P1766" s="36">
        <v>230000000</v>
      </c>
      <c r="Q1766" s="395" t="s">
        <v>107</v>
      </c>
      <c r="R1766" s="398" t="s">
        <v>2134</v>
      </c>
      <c r="S1766" s="64" t="s">
        <v>109</v>
      </c>
      <c r="T1766" s="36" t="s">
        <v>106</v>
      </c>
      <c r="U1766" s="36" t="s">
        <v>121</v>
      </c>
      <c r="V1766" s="395" t="s">
        <v>111</v>
      </c>
      <c r="W1766" s="36">
        <v>60</v>
      </c>
      <c r="X1766" s="395" t="s">
        <v>112</v>
      </c>
      <c r="Y1766" s="395"/>
      <c r="Z1766" s="395"/>
      <c r="AA1766" s="744"/>
      <c r="AB1766" s="506">
        <v>0</v>
      </c>
      <c r="AC1766" s="401">
        <v>90</v>
      </c>
      <c r="AD1766" s="401">
        <v>10</v>
      </c>
      <c r="AE1766" s="737" t="s">
        <v>128</v>
      </c>
      <c r="AF1766" s="738" t="s">
        <v>114</v>
      </c>
      <c r="AG1766" s="745">
        <v>5</v>
      </c>
      <c r="AH1766" s="745">
        <v>351931.5</v>
      </c>
      <c r="AI1766" s="39">
        <v>0</v>
      </c>
      <c r="AJ1766" s="34">
        <f t="shared" si="90"/>
        <v>0</v>
      </c>
      <c r="AK1766" s="740"/>
      <c r="AL1766" s="741"/>
      <c r="AM1766" s="741"/>
      <c r="AN1766" s="746" t="s">
        <v>115</v>
      </c>
      <c r="AO1766" s="36"/>
      <c r="AP1766" s="746"/>
      <c r="AQ1766" s="36"/>
      <c r="AR1766" s="36"/>
      <c r="AS1766" s="746" t="s">
        <v>6110</v>
      </c>
      <c r="AT1766" s="36"/>
      <c r="AU1766" s="36"/>
      <c r="AV1766" s="36"/>
      <c r="AW1766" s="36"/>
      <c r="AX1766" s="36"/>
      <c r="AY1766" s="36"/>
      <c r="AZ1766" s="395"/>
      <c r="BA1766" s="395"/>
      <c r="BB1766" s="254"/>
      <c r="BE1766" s="983">
        <v>1602</v>
      </c>
    </row>
    <row r="1767" spans="1:57" ht="12.95" customHeight="1">
      <c r="A1767" s="404" t="s">
        <v>8483</v>
      </c>
      <c r="B1767" s="260"/>
      <c r="C1767" s="260"/>
      <c r="D1767" s="269">
        <v>210026534</v>
      </c>
      <c r="E1767" s="96" t="s">
        <v>7810</v>
      </c>
      <c r="F1767" s="96"/>
      <c r="G1767" s="96"/>
      <c r="H1767" s="260"/>
      <c r="I1767" s="30" t="s">
        <v>6107</v>
      </c>
      <c r="J1767" s="30" t="s">
        <v>6108</v>
      </c>
      <c r="K1767" s="30" t="s">
        <v>6109</v>
      </c>
      <c r="L1767" s="62" t="s">
        <v>103</v>
      </c>
      <c r="M1767" s="108"/>
      <c r="N1767" s="72"/>
      <c r="O1767" s="62" t="s">
        <v>105</v>
      </c>
      <c r="P1767" s="30">
        <v>230000000</v>
      </c>
      <c r="Q1767" s="24" t="s">
        <v>107</v>
      </c>
      <c r="R1767" s="28" t="s">
        <v>3118</v>
      </c>
      <c r="S1767" s="62" t="s">
        <v>109</v>
      </c>
      <c r="T1767" s="30" t="s">
        <v>106</v>
      </c>
      <c r="U1767" s="30" t="s">
        <v>121</v>
      </c>
      <c r="V1767" s="24" t="s">
        <v>111</v>
      </c>
      <c r="W1767" s="30">
        <v>60</v>
      </c>
      <c r="X1767" s="24" t="s">
        <v>112</v>
      </c>
      <c r="Y1767" s="24"/>
      <c r="Z1767" s="24"/>
      <c r="AA1767" s="924"/>
      <c r="AB1767" s="28">
        <v>0</v>
      </c>
      <c r="AC1767" s="26">
        <v>90</v>
      </c>
      <c r="AD1767" s="26">
        <v>10</v>
      </c>
      <c r="AE1767" s="31" t="s">
        <v>128</v>
      </c>
      <c r="AF1767" s="274" t="s">
        <v>114</v>
      </c>
      <c r="AG1767" s="1087">
        <v>5</v>
      </c>
      <c r="AH1767" s="1087">
        <v>351931.5</v>
      </c>
      <c r="AI1767" s="741">
        <f>AG1767*AH1767</f>
        <v>1759657.5</v>
      </c>
      <c r="AJ1767" s="741">
        <f t="shared" si="90"/>
        <v>1970816.4000000001</v>
      </c>
      <c r="AK1767" s="740"/>
      <c r="AL1767" s="741"/>
      <c r="AM1767" s="741"/>
      <c r="AN1767" s="1088" t="s">
        <v>115</v>
      </c>
      <c r="AO1767" s="36"/>
      <c r="AP1767" s="1088"/>
      <c r="AQ1767" s="30"/>
      <c r="AR1767" s="30"/>
      <c r="AS1767" s="1088" t="s">
        <v>6110</v>
      </c>
      <c r="AT1767" s="30"/>
      <c r="AU1767" s="36"/>
      <c r="AV1767" s="30"/>
      <c r="AW1767" s="30"/>
      <c r="AX1767" s="30"/>
      <c r="AY1767" s="30"/>
      <c r="AZ1767" s="24" t="s">
        <v>64</v>
      </c>
      <c r="BA1767" s="24"/>
      <c r="BB1767" s="311"/>
      <c r="BC1767" s="201"/>
      <c r="BD1767" s="209"/>
      <c r="BE1767" s="983">
        <v>1603</v>
      </c>
    </row>
    <row r="1768" spans="1:57" ht="12.95" customHeight="1">
      <c r="A1768" s="404" t="s">
        <v>8483</v>
      </c>
      <c r="B1768" s="524"/>
      <c r="C1768" s="524"/>
      <c r="D1768" s="789">
        <v>210032554</v>
      </c>
      <c r="E1768" s="883" t="s">
        <v>6111</v>
      </c>
      <c r="F1768" s="883"/>
      <c r="G1768" s="524"/>
      <c r="H1768" s="524"/>
      <c r="I1768" s="36" t="s">
        <v>6107</v>
      </c>
      <c r="J1768" s="36" t="s">
        <v>6108</v>
      </c>
      <c r="K1768" s="36" t="s">
        <v>6109</v>
      </c>
      <c r="L1768" s="64" t="s">
        <v>103</v>
      </c>
      <c r="M1768" s="217"/>
      <c r="N1768" s="131"/>
      <c r="O1768" s="64" t="s">
        <v>105</v>
      </c>
      <c r="P1768" s="36">
        <v>230000000</v>
      </c>
      <c r="Q1768" s="395" t="s">
        <v>107</v>
      </c>
      <c r="R1768" s="398" t="s">
        <v>2134</v>
      </c>
      <c r="S1768" s="64" t="s">
        <v>109</v>
      </c>
      <c r="T1768" s="36" t="s">
        <v>106</v>
      </c>
      <c r="U1768" s="36" t="s">
        <v>121</v>
      </c>
      <c r="V1768" s="395" t="s">
        <v>111</v>
      </c>
      <c r="W1768" s="36">
        <v>60</v>
      </c>
      <c r="X1768" s="395" t="s">
        <v>112</v>
      </c>
      <c r="Y1768" s="395"/>
      <c r="Z1768" s="395"/>
      <c r="AA1768" s="744"/>
      <c r="AB1768" s="506">
        <v>0</v>
      </c>
      <c r="AC1768" s="401">
        <v>90</v>
      </c>
      <c r="AD1768" s="401">
        <v>10</v>
      </c>
      <c r="AE1768" s="737" t="s">
        <v>128</v>
      </c>
      <c r="AF1768" s="738" t="s">
        <v>114</v>
      </c>
      <c r="AG1768" s="745">
        <v>2</v>
      </c>
      <c r="AH1768" s="745">
        <v>637710.48</v>
      </c>
      <c r="AI1768" s="39">
        <v>0</v>
      </c>
      <c r="AJ1768" s="34">
        <f t="shared" si="90"/>
        <v>0</v>
      </c>
      <c r="AK1768" s="740"/>
      <c r="AL1768" s="741"/>
      <c r="AM1768" s="741"/>
      <c r="AN1768" s="746" t="s">
        <v>115</v>
      </c>
      <c r="AO1768" s="36"/>
      <c r="AP1768" s="746"/>
      <c r="AQ1768" s="36"/>
      <c r="AR1768" s="36"/>
      <c r="AS1768" s="746" t="s">
        <v>6112</v>
      </c>
      <c r="AT1768" s="36"/>
      <c r="AU1768" s="36"/>
      <c r="AV1768" s="36"/>
      <c r="AW1768" s="36"/>
      <c r="AX1768" s="36"/>
      <c r="AY1768" s="36"/>
      <c r="AZ1768" s="395"/>
      <c r="BA1768" s="395"/>
      <c r="BB1768" s="254"/>
      <c r="BE1768" s="983">
        <v>1604</v>
      </c>
    </row>
    <row r="1769" spans="1:57" ht="12.95" customHeight="1">
      <c r="A1769" s="404" t="s">
        <v>8483</v>
      </c>
      <c r="B1769" s="260"/>
      <c r="C1769" s="260"/>
      <c r="D1769" s="269">
        <v>210032554</v>
      </c>
      <c r="E1769" s="96" t="s">
        <v>7811</v>
      </c>
      <c r="F1769" s="96"/>
      <c r="G1769" s="96"/>
      <c r="H1769" s="260"/>
      <c r="I1769" s="30" t="s">
        <v>6107</v>
      </c>
      <c r="J1769" s="30" t="s">
        <v>6108</v>
      </c>
      <c r="K1769" s="30" t="s">
        <v>6109</v>
      </c>
      <c r="L1769" s="62" t="s">
        <v>103</v>
      </c>
      <c r="M1769" s="108"/>
      <c r="N1769" s="72"/>
      <c r="O1769" s="62" t="s">
        <v>105</v>
      </c>
      <c r="P1769" s="30">
        <v>230000000</v>
      </c>
      <c r="Q1769" s="24" t="s">
        <v>107</v>
      </c>
      <c r="R1769" s="28" t="s">
        <v>3118</v>
      </c>
      <c r="S1769" s="62" t="s">
        <v>109</v>
      </c>
      <c r="T1769" s="30" t="s">
        <v>106</v>
      </c>
      <c r="U1769" s="30" t="s">
        <v>121</v>
      </c>
      <c r="V1769" s="24" t="s">
        <v>111</v>
      </c>
      <c r="W1769" s="30">
        <v>60</v>
      </c>
      <c r="X1769" s="24" t="s">
        <v>112</v>
      </c>
      <c r="Y1769" s="24"/>
      <c r="Z1769" s="24"/>
      <c r="AA1769" s="924"/>
      <c r="AB1769" s="28">
        <v>0</v>
      </c>
      <c r="AC1769" s="26">
        <v>90</v>
      </c>
      <c r="AD1769" s="26">
        <v>10</v>
      </c>
      <c r="AE1769" s="31" t="s">
        <v>128</v>
      </c>
      <c r="AF1769" s="274" t="s">
        <v>114</v>
      </c>
      <c r="AG1769" s="1087">
        <v>2</v>
      </c>
      <c r="AH1769" s="1087">
        <v>637710.48</v>
      </c>
      <c r="AI1769" s="741">
        <f>AG1769*AH1769</f>
        <v>1275420.96</v>
      </c>
      <c r="AJ1769" s="741">
        <f t="shared" si="90"/>
        <v>1428471.4752</v>
      </c>
      <c r="AK1769" s="740"/>
      <c r="AL1769" s="741"/>
      <c r="AM1769" s="741"/>
      <c r="AN1769" s="1088" t="s">
        <v>115</v>
      </c>
      <c r="AO1769" s="36"/>
      <c r="AP1769" s="1088"/>
      <c r="AQ1769" s="30"/>
      <c r="AR1769" s="30"/>
      <c r="AS1769" s="1088" t="s">
        <v>6112</v>
      </c>
      <c r="AT1769" s="30"/>
      <c r="AU1769" s="36"/>
      <c r="AV1769" s="30"/>
      <c r="AW1769" s="30"/>
      <c r="AX1769" s="30"/>
      <c r="AY1769" s="30"/>
      <c r="AZ1769" s="24" t="s">
        <v>64</v>
      </c>
      <c r="BA1769" s="24"/>
      <c r="BB1769" s="311"/>
      <c r="BC1769" s="201"/>
      <c r="BD1769" s="209"/>
      <c r="BE1769" s="983">
        <v>1605</v>
      </c>
    </row>
    <row r="1770" spans="1:57" ht="12.95" customHeight="1">
      <c r="A1770" s="404" t="s">
        <v>8483</v>
      </c>
      <c r="B1770" s="524"/>
      <c r="C1770" s="524"/>
      <c r="D1770" s="789">
        <v>210032553</v>
      </c>
      <c r="E1770" s="883" t="s">
        <v>6113</v>
      </c>
      <c r="F1770" s="883"/>
      <c r="G1770" s="524"/>
      <c r="H1770" s="524"/>
      <c r="I1770" s="36" t="s">
        <v>6114</v>
      </c>
      <c r="J1770" s="36" t="s">
        <v>6115</v>
      </c>
      <c r="K1770" s="36" t="s">
        <v>5372</v>
      </c>
      <c r="L1770" s="64" t="s">
        <v>103</v>
      </c>
      <c r="M1770" s="217"/>
      <c r="N1770" s="131"/>
      <c r="O1770" s="64" t="s">
        <v>105</v>
      </c>
      <c r="P1770" s="36">
        <v>230000000</v>
      </c>
      <c r="Q1770" s="395" t="s">
        <v>107</v>
      </c>
      <c r="R1770" s="398" t="s">
        <v>2134</v>
      </c>
      <c r="S1770" s="64" t="s">
        <v>109</v>
      </c>
      <c r="T1770" s="36" t="s">
        <v>106</v>
      </c>
      <c r="U1770" s="36" t="s">
        <v>121</v>
      </c>
      <c r="V1770" s="395" t="s">
        <v>111</v>
      </c>
      <c r="W1770" s="36">
        <v>60</v>
      </c>
      <c r="X1770" s="395" t="s">
        <v>112</v>
      </c>
      <c r="Y1770" s="395"/>
      <c r="Z1770" s="395"/>
      <c r="AA1770" s="744"/>
      <c r="AB1770" s="506">
        <v>0</v>
      </c>
      <c r="AC1770" s="401">
        <v>90</v>
      </c>
      <c r="AD1770" s="401">
        <v>10</v>
      </c>
      <c r="AE1770" s="737" t="s">
        <v>128</v>
      </c>
      <c r="AF1770" s="738" t="s">
        <v>114</v>
      </c>
      <c r="AG1770" s="745">
        <v>4</v>
      </c>
      <c r="AH1770" s="745">
        <v>120450</v>
      </c>
      <c r="AI1770" s="39">
        <v>0</v>
      </c>
      <c r="AJ1770" s="34">
        <f t="shared" si="90"/>
        <v>0</v>
      </c>
      <c r="AK1770" s="740"/>
      <c r="AL1770" s="741"/>
      <c r="AM1770" s="741"/>
      <c r="AN1770" s="746" t="s">
        <v>115</v>
      </c>
      <c r="AO1770" s="36"/>
      <c r="AP1770" s="746"/>
      <c r="AQ1770" s="36"/>
      <c r="AR1770" s="36"/>
      <c r="AS1770" s="746" t="s">
        <v>6116</v>
      </c>
      <c r="AT1770" s="36"/>
      <c r="AU1770" s="36"/>
      <c r="AV1770" s="36"/>
      <c r="AW1770" s="36"/>
      <c r="AX1770" s="36"/>
      <c r="AY1770" s="36"/>
      <c r="AZ1770" s="395"/>
      <c r="BA1770" s="395"/>
      <c r="BB1770" s="254"/>
      <c r="BE1770" s="983">
        <v>1606</v>
      </c>
    </row>
    <row r="1771" spans="1:57" ht="12.95" customHeight="1">
      <c r="A1771" s="398" t="s">
        <v>8483</v>
      </c>
      <c r="B1771" s="260"/>
      <c r="C1771" s="260"/>
      <c r="D1771" s="110">
        <v>210032553</v>
      </c>
      <c r="E1771" s="96" t="s">
        <v>7812</v>
      </c>
      <c r="F1771" s="96"/>
      <c r="G1771" s="96"/>
      <c r="H1771" s="260"/>
      <c r="I1771" s="30" t="s">
        <v>6114</v>
      </c>
      <c r="J1771" s="30" t="s">
        <v>6115</v>
      </c>
      <c r="K1771" s="30" t="s">
        <v>5372</v>
      </c>
      <c r="L1771" s="62" t="s">
        <v>103</v>
      </c>
      <c r="M1771" s="108"/>
      <c r="N1771" s="72"/>
      <c r="O1771" s="62" t="s">
        <v>105</v>
      </c>
      <c r="P1771" s="30">
        <v>230000000</v>
      </c>
      <c r="Q1771" s="24" t="s">
        <v>107</v>
      </c>
      <c r="R1771" s="28" t="s">
        <v>3118</v>
      </c>
      <c r="S1771" s="62" t="s">
        <v>109</v>
      </c>
      <c r="T1771" s="30" t="s">
        <v>106</v>
      </c>
      <c r="U1771" s="30" t="s">
        <v>121</v>
      </c>
      <c r="V1771" s="24" t="s">
        <v>111</v>
      </c>
      <c r="W1771" s="30">
        <v>60</v>
      </c>
      <c r="X1771" s="24" t="s">
        <v>112</v>
      </c>
      <c r="Y1771" s="24"/>
      <c r="Z1771" s="24"/>
      <c r="AA1771" s="924"/>
      <c r="AB1771" s="28">
        <v>0</v>
      </c>
      <c r="AC1771" s="26">
        <v>90</v>
      </c>
      <c r="AD1771" s="26">
        <v>10</v>
      </c>
      <c r="AE1771" s="31" t="s">
        <v>128</v>
      </c>
      <c r="AF1771" s="274" t="s">
        <v>114</v>
      </c>
      <c r="AG1771" s="1087">
        <v>4</v>
      </c>
      <c r="AH1771" s="1087">
        <v>120450</v>
      </c>
      <c r="AI1771" s="741">
        <f>AG1771*AH1771</f>
        <v>481800</v>
      </c>
      <c r="AJ1771" s="741">
        <f t="shared" si="90"/>
        <v>539616</v>
      </c>
      <c r="AK1771" s="740"/>
      <c r="AL1771" s="741"/>
      <c r="AM1771" s="741"/>
      <c r="AN1771" s="1088" t="s">
        <v>115</v>
      </c>
      <c r="AO1771" s="36"/>
      <c r="AP1771" s="1088"/>
      <c r="AQ1771" s="30"/>
      <c r="AR1771" s="30"/>
      <c r="AS1771" s="1088" t="s">
        <v>6116</v>
      </c>
      <c r="AT1771" s="30"/>
      <c r="AU1771" s="36"/>
      <c r="AV1771" s="30"/>
      <c r="AW1771" s="30"/>
      <c r="AX1771" s="30"/>
      <c r="AY1771" s="30"/>
      <c r="AZ1771" s="24" t="s">
        <v>64</v>
      </c>
      <c r="BA1771" s="24"/>
      <c r="BB1771" s="311"/>
      <c r="BC1771" s="201"/>
      <c r="BD1771" s="209"/>
      <c r="BE1771" s="983">
        <v>1607</v>
      </c>
    </row>
    <row r="1772" spans="1:57" ht="12.95" customHeight="1">
      <c r="A1772" s="398" t="s">
        <v>8483</v>
      </c>
      <c r="B1772" s="524"/>
      <c r="C1772" s="524"/>
      <c r="D1772" s="98">
        <v>210025332</v>
      </c>
      <c r="E1772" s="883" t="s">
        <v>6117</v>
      </c>
      <c r="F1772" s="883"/>
      <c r="G1772" s="524"/>
      <c r="H1772" s="524"/>
      <c r="I1772" s="36" t="s">
        <v>6118</v>
      </c>
      <c r="J1772" s="36" t="s">
        <v>6119</v>
      </c>
      <c r="K1772" s="36" t="s">
        <v>5372</v>
      </c>
      <c r="L1772" s="64" t="s">
        <v>103</v>
      </c>
      <c r="M1772" s="217"/>
      <c r="N1772" s="131"/>
      <c r="O1772" s="64" t="s">
        <v>105</v>
      </c>
      <c r="P1772" s="36">
        <v>230000000</v>
      </c>
      <c r="Q1772" s="395" t="s">
        <v>107</v>
      </c>
      <c r="R1772" s="398" t="s">
        <v>2134</v>
      </c>
      <c r="S1772" s="64" t="s">
        <v>109</v>
      </c>
      <c r="T1772" s="36" t="s">
        <v>106</v>
      </c>
      <c r="U1772" s="36" t="s">
        <v>121</v>
      </c>
      <c r="V1772" s="395" t="s">
        <v>111</v>
      </c>
      <c r="W1772" s="36">
        <v>60</v>
      </c>
      <c r="X1772" s="395" t="s">
        <v>112</v>
      </c>
      <c r="Y1772" s="395"/>
      <c r="Z1772" s="395"/>
      <c r="AA1772" s="744"/>
      <c r="AB1772" s="506">
        <v>0</v>
      </c>
      <c r="AC1772" s="401">
        <v>90</v>
      </c>
      <c r="AD1772" s="401">
        <v>10</v>
      </c>
      <c r="AE1772" s="737" t="s">
        <v>128</v>
      </c>
      <c r="AF1772" s="738" t="s">
        <v>114</v>
      </c>
      <c r="AG1772" s="745">
        <v>5</v>
      </c>
      <c r="AH1772" s="745">
        <v>1260000</v>
      </c>
      <c r="AI1772" s="39">
        <v>0</v>
      </c>
      <c r="AJ1772" s="34">
        <f t="shared" si="90"/>
        <v>0</v>
      </c>
      <c r="AK1772" s="740"/>
      <c r="AL1772" s="741"/>
      <c r="AM1772" s="741"/>
      <c r="AN1772" s="746" t="s">
        <v>115</v>
      </c>
      <c r="AO1772" s="36"/>
      <c r="AP1772" s="746"/>
      <c r="AQ1772" s="36"/>
      <c r="AR1772" s="36"/>
      <c r="AS1772" s="746" t="s">
        <v>6120</v>
      </c>
      <c r="AT1772" s="36"/>
      <c r="AU1772" s="36"/>
      <c r="AV1772" s="36"/>
      <c r="AW1772" s="36"/>
      <c r="AX1772" s="36"/>
      <c r="AY1772" s="36"/>
      <c r="AZ1772" s="395"/>
      <c r="BA1772" s="395"/>
      <c r="BB1772" s="254"/>
      <c r="BE1772" s="983">
        <v>1608</v>
      </c>
    </row>
    <row r="1773" spans="1:57" ht="12.95" customHeight="1">
      <c r="A1773" s="398" t="s">
        <v>8483</v>
      </c>
      <c r="B1773" s="260"/>
      <c r="C1773" s="260"/>
      <c r="D1773" s="110">
        <v>210025332</v>
      </c>
      <c r="E1773" s="96" t="s">
        <v>7813</v>
      </c>
      <c r="F1773" s="96"/>
      <c r="G1773" s="96"/>
      <c r="H1773" s="260"/>
      <c r="I1773" s="30" t="s">
        <v>6118</v>
      </c>
      <c r="J1773" s="30" t="s">
        <v>6119</v>
      </c>
      <c r="K1773" s="30" t="s">
        <v>5372</v>
      </c>
      <c r="L1773" s="62" t="s">
        <v>103</v>
      </c>
      <c r="M1773" s="108"/>
      <c r="N1773" s="72"/>
      <c r="O1773" s="62" t="s">
        <v>105</v>
      </c>
      <c r="P1773" s="30">
        <v>230000000</v>
      </c>
      <c r="Q1773" s="24" t="s">
        <v>107</v>
      </c>
      <c r="R1773" s="28" t="s">
        <v>3118</v>
      </c>
      <c r="S1773" s="62" t="s">
        <v>109</v>
      </c>
      <c r="T1773" s="30" t="s">
        <v>106</v>
      </c>
      <c r="U1773" s="30" t="s">
        <v>121</v>
      </c>
      <c r="V1773" s="24" t="s">
        <v>111</v>
      </c>
      <c r="W1773" s="30">
        <v>60</v>
      </c>
      <c r="X1773" s="24" t="s">
        <v>112</v>
      </c>
      <c r="Y1773" s="24"/>
      <c r="Z1773" s="24"/>
      <c r="AA1773" s="924"/>
      <c r="AB1773" s="28">
        <v>0</v>
      </c>
      <c r="AC1773" s="26">
        <v>90</v>
      </c>
      <c r="AD1773" s="26">
        <v>10</v>
      </c>
      <c r="AE1773" s="31" t="s">
        <v>128</v>
      </c>
      <c r="AF1773" s="274" t="s">
        <v>114</v>
      </c>
      <c r="AG1773" s="1087">
        <v>5</v>
      </c>
      <c r="AH1773" s="1087">
        <v>1260000</v>
      </c>
      <c r="AI1773" s="741">
        <f>AG1773*AH1773</f>
        <v>6300000</v>
      </c>
      <c r="AJ1773" s="741">
        <f t="shared" si="90"/>
        <v>7056000.0000000009</v>
      </c>
      <c r="AK1773" s="740"/>
      <c r="AL1773" s="741"/>
      <c r="AM1773" s="741"/>
      <c r="AN1773" s="1088" t="s">
        <v>115</v>
      </c>
      <c r="AO1773" s="36"/>
      <c r="AP1773" s="1088"/>
      <c r="AQ1773" s="30"/>
      <c r="AR1773" s="30"/>
      <c r="AS1773" s="1088" t="s">
        <v>6120</v>
      </c>
      <c r="AT1773" s="30"/>
      <c r="AU1773" s="36"/>
      <c r="AV1773" s="30"/>
      <c r="AW1773" s="30"/>
      <c r="AX1773" s="30"/>
      <c r="AY1773" s="30"/>
      <c r="AZ1773" s="24" t="s">
        <v>64</v>
      </c>
      <c r="BA1773" s="24"/>
      <c r="BB1773" s="311"/>
      <c r="BC1773" s="201"/>
      <c r="BD1773" s="209"/>
      <c r="BE1773" s="983">
        <v>1609</v>
      </c>
    </row>
    <row r="1774" spans="1:57" ht="12.95" customHeight="1">
      <c r="A1774" s="779" t="s">
        <v>3114</v>
      </c>
      <c r="B1774" s="524"/>
      <c r="C1774" s="524"/>
      <c r="D1774" s="765">
        <v>220031556</v>
      </c>
      <c r="E1774" s="883" t="s">
        <v>6121</v>
      </c>
      <c r="F1774" s="883"/>
      <c r="G1774" s="524"/>
      <c r="H1774" s="524"/>
      <c r="I1774" s="782" t="s">
        <v>6122</v>
      </c>
      <c r="J1774" s="782" t="s">
        <v>6123</v>
      </c>
      <c r="K1774" s="782" t="s">
        <v>6124</v>
      </c>
      <c r="L1774" s="765" t="s">
        <v>103</v>
      </c>
      <c r="M1774" s="765"/>
      <c r="N1774" s="765"/>
      <c r="O1774" s="64" t="s">
        <v>105</v>
      </c>
      <c r="P1774" s="782">
        <v>230000000</v>
      </c>
      <c r="Q1774" s="782" t="s">
        <v>107</v>
      </c>
      <c r="R1774" s="782" t="s">
        <v>2149</v>
      </c>
      <c r="S1774" s="470" t="s">
        <v>109</v>
      </c>
      <c r="T1774" s="782" t="s">
        <v>106</v>
      </c>
      <c r="U1774" s="770" t="s">
        <v>121</v>
      </c>
      <c r="V1774" s="782" t="s">
        <v>111</v>
      </c>
      <c r="W1774" s="766" t="s">
        <v>3241</v>
      </c>
      <c r="X1774" s="782" t="s">
        <v>112</v>
      </c>
      <c r="Y1774" s="779"/>
      <c r="Z1774" s="779"/>
      <c r="AA1774" s="779"/>
      <c r="AB1774" s="506">
        <v>0</v>
      </c>
      <c r="AC1774" s="401">
        <v>90</v>
      </c>
      <c r="AD1774" s="401">
        <v>10</v>
      </c>
      <c r="AE1774" s="737" t="s">
        <v>128</v>
      </c>
      <c r="AF1774" s="738" t="s">
        <v>114</v>
      </c>
      <c r="AG1774" s="751">
        <v>15</v>
      </c>
      <c r="AH1774" s="898">
        <v>327624</v>
      </c>
      <c r="AI1774" s="739">
        <v>4914360</v>
      </c>
      <c r="AJ1774" s="739">
        <f t="shared" si="90"/>
        <v>5504083.2000000002</v>
      </c>
      <c r="AK1774" s="740"/>
      <c r="AL1774" s="741"/>
      <c r="AM1774" s="741"/>
      <c r="AN1774" s="746" t="s">
        <v>115</v>
      </c>
      <c r="AO1774" s="779"/>
      <c r="AP1774" s="779"/>
      <c r="AQ1774" s="779"/>
      <c r="AR1774" s="779"/>
      <c r="AS1774" s="779" t="s">
        <v>6125</v>
      </c>
      <c r="AT1774" s="779" t="s">
        <v>6126</v>
      </c>
      <c r="AU1774" s="779"/>
      <c r="AV1774" s="779"/>
      <c r="AW1774" s="779"/>
      <c r="AX1774" s="779"/>
      <c r="AY1774" s="779"/>
      <c r="AZ1774" s="779"/>
      <c r="BA1774" s="779"/>
      <c r="BB1774" s="254"/>
      <c r="BE1774" s="983">
        <v>1610</v>
      </c>
    </row>
    <row r="1775" spans="1:57" ht="12.95" customHeight="1">
      <c r="A1775" s="395" t="s">
        <v>1186</v>
      </c>
      <c r="B1775" s="524"/>
      <c r="C1775" s="524"/>
      <c r="D1775" s="882">
        <v>150002813</v>
      </c>
      <c r="E1775" s="883" t="s">
        <v>6127</v>
      </c>
      <c r="F1775" s="883"/>
      <c r="G1775" s="524"/>
      <c r="H1775" s="524"/>
      <c r="I1775" s="738" t="s">
        <v>6128</v>
      </c>
      <c r="J1775" s="738" t="s">
        <v>6129</v>
      </c>
      <c r="K1775" s="738" t="s">
        <v>6130</v>
      </c>
      <c r="L1775" s="64" t="s">
        <v>103</v>
      </c>
      <c r="M1775" s="97" t="s">
        <v>4706</v>
      </c>
      <c r="N1775" s="131"/>
      <c r="O1775" s="64" t="s">
        <v>105</v>
      </c>
      <c r="P1775" s="774" t="s">
        <v>106</v>
      </c>
      <c r="Q1775" s="738" t="s">
        <v>107</v>
      </c>
      <c r="R1775" s="398" t="s">
        <v>2149</v>
      </c>
      <c r="S1775" s="884" t="s">
        <v>109</v>
      </c>
      <c r="T1775" s="774" t="s">
        <v>106</v>
      </c>
      <c r="U1775" s="738" t="s">
        <v>121</v>
      </c>
      <c r="V1775" s="738" t="s">
        <v>111</v>
      </c>
      <c r="W1775" s="774">
        <v>60</v>
      </c>
      <c r="X1775" s="738" t="s">
        <v>112</v>
      </c>
      <c r="Y1775" s="774"/>
      <c r="Z1775" s="774"/>
      <c r="AA1775" s="774"/>
      <c r="AB1775" s="506">
        <v>0</v>
      </c>
      <c r="AC1775" s="401">
        <v>90</v>
      </c>
      <c r="AD1775" s="401">
        <v>10</v>
      </c>
      <c r="AE1775" s="885" t="s">
        <v>128</v>
      </c>
      <c r="AF1775" s="738" t="s">
        <v>114</v>
      </c>
      <c r="AG1775" s="745">
        <v>5</v>
      </c>
      <c r="AH1775" s="745">
        <v>833287.33</v>
      </c>
      <c r="AI1775" s="39">
        <v>0</v>
      </c>
      <c r="AJ1775" s="34">
        <f t="shared" si="90"/>
        <v>0</v>
      </c>
      <c r="AK1775" s="740"/>
      <c r="AL1775" s="741"/>
      <c r="AM1775" s="741"/>
      <c r="AN1775" s="746" t="s">
        <v>115</v>
      </c>
      <c r="AO1775" s="738"/>
      <c r="AP1775" s="738"/>
      <c r="AQ1775" s="738"/>
      <c r="AR1775" s="738"/>
      <c r="AS1775" s="770" t="s">
        <v>6131</v>
      </c>
      <c r="AT1775" s="770"/>
      <c r="AU1775" s="36"/>
      <c r="AV1775" s="770"/>
      <c r="AW1775" s="770"/>
      <c r="AX1775" s="770"/>
      <c r="AY1775" s="770"/>
      <c r="AZ1775" s="395" t="s">
        <v>4555</v>
      </c>
      <c r="BA1775" s="770"/>
      <c r="BB1775" s="254"/>
      <c r="BE1775" s="983">
        <v>1611</v>
      </c>
    </row>
    <row r="1776" spans="1:57" ht="12.95" customHeight="1">
      <c r="A1776" s="395" t="s">
        <v>1186</v>
      </c>
      <c r="B1776" s="260"/>
      <c r="C1776" s="260"/>
      <c r="D1776" s="1084">
        <v>150002813</v>
      </c>
      <c r="E1776" s="429" t="s">
        <v>7697</v>
      </c>
      <c r="F1776" s="429"/>
      <c r="G1776" s="429"/>
      <c r="H1776" s="260"/>
      <c r="I1776" s="738" t="s">
        <v>6128</v>
      </c>
      <c r="J1776" s="738" t="s">
        <v>6129</v>
      </c>
      <c r="K1776" s="738" t="s">
        <v>6130</v>
      </c>
      <c r="L1776" s="1085" t="s">
        <v>103</v>
      </c>
      <c r="M1776" s="341"/>
      <c r="N1776" s="61"/>
      <c r="O1776" s="60" t="s">
        <v>105</v>
      </c>
      <c r="P1776" s="774" t="s">
        <v>106</v>
      </c>
      <c r="Q1776" s="738" t="s">
        <v>107</v>
      </c>
      <c r="R1776" s="398" t="s">
        <v>2134</v>
      </c>
      <c r="S1776" s="1085" t="s">
        <v>109</v>
      </c>
      <c r="T1776" s="774" t="s">
        <v>106</v>
      </c>
      <c r="U1776" s="738" t="s">
        <v>121</v>
      </c>
      <c r="V1776" s="738" t="s">
        <v>111</v>
      </c>
      <c r="W1776" s="774">
        <v>60</v>
      </c>
      <c r="X1776" s="738" t="s">
        <v>112</v>
      </c>
      <c r="Y1776" s="774"/>
      <c r="Z1776" s="774"/>
      <c r="AA1776" s="774"/>
      <c r="AB1776" s="398">
        <v>0</v>
      </c>
      <c r="AC1776" s="606">
        <v>90</v>
      </c>
      <c r="AD1776" s="606">
        <v>10</v>
      </c>
      <c r="AE1776" s="885" t="s">
        <v>128</v>
      </c>
      <c r="AF1776" s="738" t="s">
        <v>114</v>
      </c>
      <c r="AG1776" s="31">
        <v>5</v>
      </c>
      <c r="AH1776" s="39">
        <v>833287.33</v>
      </c>
      <c r="AI1776" s="741">
        <f>AG1776*AH1776</f>
        <v>4166436.65</v>
      </c>
      <c r="AJ1776" s="741">
        <f t="shared" si="90"/>
        <v>4666409.0480000004</v>
      </c>
      <c r="AK1776" s="740"/>
      <c r="AL1776" s="741"/>
      <c r="AM1776" s="741"/>
      <c r="AN1776" s="746" t="s">
        <v>115</v>
      </c>
      <c r="AO1776" s="738"/>
      <c r="AP1776" s="738"/>
      <c r="AQ1776" s="738"/>
      <c r="AR1776" s="738"/>
      <c r="AS1776" s="770" t="s">
        <v>6131</v>
      </c>
      <c r="AT1776" s="770"/>
      <c r="AU1776" s="36"/>
      <c r="AV1776" s="770"/>
      <c r="AW1776" s="770"/>
      <c r="AX1776" s="770"/>
      <c r="AY1776" s="770"/>
      <c r="AZ1776" s="606" t="s">
        <v>7606</v>
      </c>
      <c r="BA1776" s="197"/>
      <c r="BB1776" s="203"/>
      <c r="BC1776" s="201"/>
      <c r="BD1776" s="209"/>
      <c r="BE1776" s="983">
        <v>1612</v>
      </c>
    </row>
    <row r="1777" spans="1:57" ht="12.95" customHeight="1">
      <c r="A1777" s="1456" t="s">
        <v>978</v>
      </c>
      <c r="B1777" s="1371"/>
      <c r="C1777" s="1371"/>
      <c r="D1777" s="1453">
        <v>250000241</v>
      </c>
      <c r="E1777" s="1408" t="s">
        <v>6132</v>
      </c>
      <c r="F1777" s="1408" t="s">
        <v>6132</v>
      </c>
      <c r="G1777" s="1371"/>
      <c r="H1777" s="1371"/>
      <c r="I1777" s="1393" t="s">
        <v>6133</v>
      </c>
      <c r="J1777" s="1393" t="s">
        <v>2461</v>
      </c>
      <c r="K1777" s="1393" t="s">
        <v>6134</v>
      </c>
      <c r="L1777" s="1393" t="s">
        <v>103</v>
      </c>
      <c r="M1777" s="1440"/>
      <c r="N1777" s="1393"/>
      <c r="O1777" s="1383" t="s">
        <v>105</v>
      </c>
      <c r="P1777" s="1396" t="s">
        <v>106</v>
      </c>
      <c r="Q1777" s="1393" t="s">
        <v>107</v>
      </c>
      <c r="R1777" s="1377" t="s">
        <v>2134</v>
      </c>
      <c r="S1777" s="1393" t="s">
        <v>109</v>
      </c>
      <c r="T1777" s="1396" t="s">
        <v>106</v>
      </c>
      <c r="U1777" s="1393" t="s">
        <v>121</v>
      </c>
      <c r="V1777" s="1393" t="s">
        <v>111</v>
      </c>
      <c r="W1777" s="1396">
        <v>60</v>
      </c>
      <c r="X1777" s="1393" t="s">
        <v>112</v>
      </c>
      <c r="Y1777" s="1396"/>
      <c r="Z1777" s="1396"/>
      <c r="AA1777" s="1396"/>
      <c r="AB1777" s="1377">
        <v>0</v>
      </c>
      <c r="AC1777" s="1375">
        <v>90</v>
      </c>
      <c r="AD1777" s="1375">
        <v>10</v>
      </c>
      <c r="AE1777" s="1454" t="s">
        <v>128</v>
      </c>
      <c r="AF1777" s="1441" t="s">
        <v>114</v>
      </c>
      <c r="AG1777" s="1455">
        <v>10</v>
      </c>
      <c r="AH1777" s="1455">
        <v>892.5</v>
      </c>
      <c r="AI1777" s="1916">
        <v>0</v>
      </c>
      <c r="AJ1777" s="1916">
        <v>0</v>
      </c>
      <c r="AK1777" s="1382"/>
      <c r="AL1777" s="1381"/>
      <c r="AM1777" s="1381"/>
      <c r="AN1777" s="1456" t="s">
        <v>115</v>
      </c>
      <c r="AO1777" s="1393"/>
      <c r="AP1777" s="1393"/>
      <c r="AQ1777" s="1393"/>
      <c r="AR1777" s="1393"/>
      <c r="AS1777" s="1393" t="s">
        <v>6135</v>
      </c>
      <c r="AT1777" s="1393"/>
      <c r="AU1777" s="1393"/>
      <c r="AV1777" s="1393"/>
      <c r="AW1777" s="1393"/>
      <c r="AX1777" s="1393"/>
      <c r="AY1777" s="1393"/>
      <c r="AZ1777" s="1383" t="s">
        <v>5005</v>
      </c>
      <c r="BA1777" s="1383" t="s">
        <v>4556</v>
      </c>
      <c r="BD1777" s="1" t="e">
        <f>VLOOKUP($F$2877:$F$3305,$E$17:$BE$2871,53,0)</f>
        <v>#VALUE!</v>
      </c>
      <c r="BE1777" s="979" t="e">
        <f>BD1777+0.5</f>
        <v>#VALUE!</v>
      </c>
    </row>
    <row r="1778" spans="1:57" ht="12.95" customHeight="1">
      <c r="A1778" s="398" t="s">
        <v>317</v>
      </c>
      <c r="B1778" s="524"/>
      <c r="C1778" s="524"/>
      <c r="D1778" s="98">
        <v>150001299</v>
      </c>
      <c r="E1778" s="883" t="s">
        <v>6136</v>
      </c>
      <c r="F1778" s="883"/>
      <c r="G1778" s="524"/>
      <c r="H1778" s="524"/>
      <c r="I1778" s="36" t="s">
        <v>6137</v>
      </c>
      <c r="J1778" s="36" t="s">
        <v>6138</v>
      </c>
      <c r="K1778" s="36" t="s">
        <v>6139</v>
      </c>
      <c r="L1778" s="64" t="s">
        <v>103</v>
      </c>
      <c r="M1778" s="217"/>
      <c r="N1778" s="131"/>
      <c r="O1778" s="64" t="s">
        <v>105</v>
      </c>
      <c r="P1778" s="36">
        <v>230000000</v>
      </c>
      <c r="Q1778" s="395" t="s">
        <v>107</v>
      </c>
      <c r="R1778" s="398" t="s">
        <v>2149</v>
      </c>
      <c r="S1778" s="64" t="s">
        <v>109</v>
      </c>
      <c r="T1778" s="36" t="s">
        <v>106</v>
      </c>
      <c r="U1778" s="36" t="s">
        <v>121</v>
      </c>
      <c r="V1778" s="395" t="s">
        <v>111</v>
      </c>
      <c r="W1778" s="36">
        <v>60</v>
      </c>
      <c r="X1778" s="395" t="s">
        <v>112</v>
      </c>
      <c r="Y1778" s="395"/>
      <c r="Z1778" s="395"/>
      <c r="AA1778" s="744"/>
      <c r="AB1778" s="506">
        <v>0</v>
      </c>
      <c r="AC1778" s="401">
        <v>90</v>
      </c>
      <c r="AD1778" s="401">
        <v>10</v>
      </c>
      <c r="AE1778" s="737" t="s">
        <v>128</v>
      </c>
      <c r="AF1778" s="738" t="s">
        <v>114</v>
      </c>
      <c r="AG1778" s="745">
        <v>7</v>
      </c>
      <c r="AH1778" s="745">
        <v>287892.62</v>
      </c>
      <c r="AI1778" s="905">
        <v>0</v>
      </c>
      <c r="AJ1778" s="905">
        <v>0</v>
      </c>
      <c r="AK1778" s="740"/>
      <c r="AL1778" s="741"/>
      <c r="AM1778" s="741"/>
      <c r="AN1778" s="746" t="s">
        <v>115</v>
      </c>
      <c r="AO1778" s="36"/>
      <c r="AP1778" s="746"/>
      <c r="AQ1778" s="36"/>
      <c r="AR1778" s="36"/>
      <c r="AS1778" s="746" t="s">
        <v>6140</v>
      </c>
      <c r="AT1778" s="36"/>
      <c r="AU1778" s="36"/>
      <c r="AV1778" s="36"/>
      <c r="AW1778" s="36"/>
      <c r="AX1778" s="36"/>
      <c r="AY1778" s="36"/>
      <c r="AZ1778" s="395"/>
      <c r="BA1778" s="395"/>
      <c r="BE1778" s="983">
        <v>1614</v>
      </c>
    </row>
    <row r="1779" spans="1:57" ht="12.95" customHeight="1">
      <c r="A1779" s="621" t="s">
        <v>317</v>
      </c>
      <c r="B1779" s="529"/>
      <c r="C1779" s="529"/>
      <c r="D1779" s="965">
        <v>150001299</v>
      </c>
      <c r="E1779" s="1255" t="s">
        <v>9045</v>
      </c>
      <c r="F1779" s="1255" t="s">
        <v>6136</v>
      </c>
      <c r="G1779" s="529"/>
      <c r="H1779" s="529"/>
      <c r="I1779" s="530" t="s">
        <v>6137</v>
      </c>
      <c r="J1779" s="530" t="s">
        <v>6138</v>
      </c>
      <c r="K1779" s="530" t="s">
        <v>6139</v>
      </c>
      <c r="L1779" s="1262" t="s">
        <v>103</v>
      </c>
      <c r="M1779" s="321"/>
      <c r="N1779" s="530"/>
      <c r="O1779" s="1263" t="s">
        <v>105</v>
      </c>
      <c r="P1779" s="321">
        <v>230000000</v>
      </c>
      <c r="Q1779" s="530" t="s">
        <v>107</v>
      </c>
      <c r="R1779" s="321" t="s">
        <v>2149</v>
      </c>
      <c r="S1779" s="530" t="s">
        <v>109</v>
      </c>
      <c r="T1779" s="321" t="s">
        <v>106</v>
      </c>
      <c r="U1779" s="530" t="s">
        <v>121</v>
      </c>
      <c r="V1779" s="530" t="s">
        <v>111</v>
      </c>
      <c r="W1779" s="321">
        <v>60</v>
      </c>
      <c r="X1779" s="530" t="s">
        <v>112</v>
      </c>
      <c r="Y1779" s="321"/>
      <c r="Z1779" s="321"/>
      <c r="AA1779" s="321"/>
      <c r="AB1779" s="321">
        <v>0</v>
      </c>
      <c r="AC1779" s="530">
        <v>90</v>
      </c>
      <c r="AD1779" s="530">
        <v>10</v>
      </c>
      <c r="AE1779" s="618" t="s">
        <v>128</v>
      </c>
      <c r="AF1779" s="530" t="s">
        <v>114</v>
      </c>
      <c r="AG1779" s="618">
        <v>8</v>
      </c>
      <c r="AH1779" s="960">
        <v>287892.62</v>
      </c>
      <c r="AI1779" s="620">
        <v>2303140.96</v>
      </c>
      <c r="AJ1779" s="620">
        <v>2579517.8752000001</v>
      </c>
      <c r="AK1779" s="619"/>
      <c r="AL1779" s="620"/>
      <c r="AM1779" s="620"/>
      <c r="AN1779" s="621" t="s">
        <v>115</v>
      </c>
      <c r="AO1779" s="530"/>
      <c r="AP1779" s="530"/>
      <c r="AQ1779" s="530"/>
      <c r="AR1779" s="530"/>
      <c r="AS1779" s="530" t="s">
        <v>6140</v>
      </c>
      <c r="AT1779" s="530"/>
      <c r="AU1779" s="530"/>
      <c r="AV1779" s="530"/>
      <c r="AW1779" s="530"/>
      <c r="AX1779" s="530"/>
      <c r="AY1779" s="530"/>
      <c r="AZ1779" s="621" t="s">
        <v>8858</v>
      </c>
      <c r="BA1779" s="621"/>
      <c r="BD1779" s="1" t="e">
        <f>VLOOKUP($F$2877:$F$3305,$E$17:$BE$2871,53,0)</f>
        <v>#VALUE!</v>
      </c>
      <c r="BE1779" s="979" t="e">
        <f>BD1779+0.5</f>
        <v>#VALUE!</v>
      </c>
    </row>
    <row r="1780" spans="1:57" ht="12.95" customHeight="1">
      <c r="A1780" s="888" t="s">
        <v>978</v>
      </c>
      <c r="B1780" s="524"/>
      <c r="C1780" s="524"/>
      <c r="D1780" s="873">
        <v>230002823</v>
      </c>
      <c r="E1780" s="883" t="s">
        <v>6141</v>
      </c>
      <c r="F1780" s="883"/>
      <c r="G1780" s="524"/>
      <c r="H1780" s="524"/>
      <c r="I1780" s="782" t="s">
        <v>6142</v>
      </c>
      <c r="J1780" s="782" t="s">
        <v>6143</v>
      </c>
      <c r="K1780" s="782" t="s">
        <v>6144</v>
      </c>
      <c r="L1780" s="765" t="s">
        <v>149</v>
      </c>
      <c r="M1780" s="798" t="s">
        <v>104</v>
      </c>
      <c r="N1780" s="765"/>
      <c r="O1780" s="64" t="s">
        <v>105</v>
      </c>
      <c r="P1780" s="766" t="s">
        <v>106</v>
      </c>
      <c r="Q1780" s="782" t="s">
        <v>107</v>
      </c>
      <c r="R1780" s="766" t="s">
        <v>2149</v>
      </c>
      <c r="S1780" s="765" t="s">
        <v>109</v>
      </c>
      <c r="T1780" s="766" t="s">
        <v>106</v>
      </c>
      <c r="U1780" s="782" t="s">
        <v>121</v>
      </c>
      <c r="V1780" s="782" t="s">
        <v>111</v>
      </c>
      <c r="W1780" s="766">
        <v>60</v>
      </c>
      <c r="X1780" s="782" t="s">
        <v>112</v>
      </c>
      <c r="Y1780" s="766"/>
      <c r="Z1780" s="766"/>
      <c r="AA1780" s="766"/>
      <c r="AB1780" s="506">
        <v>0</v>
      </c>
      <c r="AC1780" s="401">
        <v>90</v>
      </c>
      <c r="AD1780" s="401">
        <v>10</v>
      </c>
      <c r="AE1780" s="743" t="s">
        <v>113</v>
      </c>
      <c r="AF1780" s="738" t="s">
        <v>114</v>
      </c>
      <c r="AG1780" s="751">
        <v>9800</v>
      </c>
      <c r="AH1780" s="751">
        <v>4000</v>
      </c>
      <c r="AI1780" s="39">
        <v>0</v>
      </c>
      <c r="AJ1780" s="34">
        <f t="shared" ref="AJ1780:AJ1786" si="91">AI1780*1.12</f>
        <v>0</v>
      </c>
      <c r="AK1780" s="740"/>
      <c r="AL1780" s="741"/>
      <c r="AM1780" s="741"/>
      <c r="AN1780" s="888" t="s">
        <v>115</v>
      </c>
      <c r="AO1780" s="782"/>
      <c r="AP1780" s="782"/>
      <c r="AQ1780" s="782"/>
      <c r="AR1780" s="782"/>
      <c r="AS1780" s="782" t="s">
        <v>6145</v>
      </c>
      <c r="AT1780" s="782"/>
      <c r="AU1780" s="782"/>
      <c r="AV1780" s="782"/>
      <c r="AW1780" s="782"/>
      <c r="AX1780" s="782"/>
      <c r="AY1780" s="782"/>
      <c r="AZ1780" s="888" t="s">
        <v>104</v>
      </c>
      <c r="BA1780" s="888" t="s">
        <v>104</v>
      </c>
      <c r="BB1780" s="254"/>
      <c r="BE1780" s="983">
        <v>1615</v>
      </c>
    </row>
    <row r="1781" spans="1:57" ht="12.95" customHeight="1">
      <c r="A1781" s="888" t="s">
        <v>978</v>
      </c>
      <c r="B1781" s="260"/>
      <c r="C1781" s="260"/>
      <c r="D1781" s="1089">
        <v>230002823</v>
      </c>
      <c r="E1781" s="429" t="s">
        <v>7699</v>
      </c>
      <c r="F1781" s="429"/>
      <c r="G1781" s="429"/>
      <c r="H1781" s="260"/>
      <c r="I1781" s="86" t="s">
        <v>6142</v>
      </c>
      <c r="J1781" s="86" t="s">
        <v>6143</v>
      </c>
      <c r="K1781" s="86" t="s">
        <v>6144</v>
      </c>
      <c r="L1781" s="753" t="s">
        <v>149</v>
      </c>
      <c r="M1781" s="1090"/>
      <c r="N1781" s="753"/>
      <c r="O1781" s="60" t="s">
        <v>105</v>
      </c>
      <c r="P1781" s="766" t="s">
        <v>106</v>
      </c>
      <c r="Q1781" s="782" t="s">
        <v>107</v>
      </c>
      <c r="R1781" s="766" t="s">
        <v>3118</v>
      </c>
      <c r="S1781" s="753" t="s">
        <v>109</v>
      </c>
      <c r="T1781" s="766" t="s">
        <v>106</v>
      </c>
      <c r="U1781" s="782" t="s">
        <v>121</v>
      </c>
      <c r="V1781" s="782" t="s">
        <v>111</v>
      </c>
      <c r="W1781" s="766">
        <v>60</v>
      </c>
      <c r="X1781" s="782" t="s">
        <v>112</v>
      </c>
      <c r="Y1781" s="766"/>
      <c r="Z1781" s="766"/>
      <c r="AA1781" s="766"/>
      <c r="AB1781" s="398">
        <v>0</v>
      </c>
      <c r="AC1781" s="606">
        <v>90</v>
      </c>
      <c r="AD1781" s="606">
        <v>10</v>
      </c>
      <c r="AE1781" s="743" t="s">
        <v>113</v>
      </c>
      <c r="AF1781" s="738" t="s">
        <v>114</v>
      </c>
      <c r="AG1781" s="31">
        <v>9800</v>
      </c>
      <c r="AH1781" s="39">
        <v>4000</v>
      </c>
      <c r="AI1781" s="741">
        <f>AG1781*AH1781</f>
        <v>39200000</v>
      </c>
      <c r="AJ1781" s="741">
        <f t="shared" si="91"/>
        <v>43904000.000000007</v>
      </c>
      <c r="AK1781" s="740"/>
      <c r="AL1781" s="741"/>
      <c r="AM1781" s="741"/>
      <c r="AN1781" s="888" t="s">
        <v>115</v>
      </c>
      <c r="AO1781" s="782"/>
      <c r="AP1781" s="782"/>
      <c r="AQ1781" s="782"/>
      <c r="AR1781" s="782"/>
      <c r="AS1781" s="782" t="s">
        <v>6145</v>
      </c>
      <c r="AT1781" s="782"/>
      <c r="AU1781" s="782"/>
      <c r="AV1781" s="782"/>
      <c r="AW1781" s="782"/>
      <c r="AX1781" s="782"/>
      <c r="AY1781" s="782"/>
      <c r="AZ1781" s="888" t="s">
        <v>104</v>
      </c>
      <c r="BA1781" s="888" t="s">
        <v>104</v>
      </c>
      <c r="BB1781" s="533"/>
      <c r="BC1781" s="201"/>
      <c r="BD1781" s="209"/>
      <c r="BE1781" s="983">
        <v>1616</v>
      </c>
    </row>
    <row r="1782" spans="1:57" ht="12.95" customHeight="1">
      <c r="A1782" s="395" t="s">
        <v>1186</v>
      </c>
      <c r="B1782" s="524"/>
      <c r="C1782" s="524"/>
      <c r="D1782" s="98">
        <v>210026476</v>
      </c>
      <c r="E1782" s="883" t="s">
        <v>6146</v>
      </c>
      <c r="F1782" s="883"/>
      <c r="G1782" s="524"/>
      <c r="H1782" s="524"/>
      <c r="I1782" s="606" t="s">
        <v>6147</v>
      </c>
      <c r="J1782" s="606" t="s">
        <v>2469</v>
      </c>
      <c r="K1782" s="606" t="s">
        <v>6148</v>
      </c>
      <c r="L1782" s="470" t="s">
        <v>103</v>
      </c>
      <c r="M1782" s="217"/>
      <c r="N1782" s="131"/>
      <c r="O1782" s="64" t="s">
        <v>105</v>
      </c>
      <c r="P1782" s="398" t="s">
        <v>106</v>
      </c>
      <c r="Q1782" s="606" t="s">
        <v>107</v>
      </c>
      <c r="R1782" s="398" t="s">
        <v>2149</v>
      </c>
      <c r="S1782" s="470" t="s">
        <v>109</v>
      </c>
      <c r="T1782" s="398" t="s">
        <v>106</v>
      </c>
      <c r="U1782" s="606" t="s">
        <v>121</v>
      </c>
      <c r="V1782" s="606" t="s">
        <v>111</v>
      </c>
      <c r="W1782" s="398">
        <v>60</v>
      </c>
      <c r="X1782" s="606" t="s">
        <v>112</v>
      </c>
      <c r="Y1782" s="398"/>
      <c r="Z1782" s="398"/>
      <c r="AA1782" s="398"/>
      <c r="AB1782" s="506">
        <v>0</v>
      </c>
      <c r="AC1782" s="401">
        <v>90</v>
      </c>
      <c r="AD1782" s="401">
        <v>10</v>
      </c>
      <c r="AE1782" s="737" t="s">
        <v>128</v>
      </c>
      <c r="AF1782" s="738" t="s">
        <v>114</v>
      </c>
      <c r="AG1782" s="610">
        <v>44</v>
      </c>
      <c r="AH1782" s="610">
        <v>61512</v>
      </c>
      <c r="AI1782" s="739">
        <v>2706528</v>
      </c>
      <c r="AJ1782" s="739">
        <f t="shared" si="91"/>
        <v>3031311.3600000003</v>
      </c>
      <c r="AK1782" s="740"/>
      <c r="AL1782" s="741"/>
      <c r="AM1782" s="741"/>
      <c r="AN1782" s="395" t="s">
        <v>115</v>
      </c>
      <c r="AO1782" s="606"/>
      <c r="AP1782" s="606"/>
      <c r="AQ1782" s="606"/>
      <c r="AR1782" s="606"/>
      <c r="AS1782" s="606" t="s">
        <v>6149</v>
      </c>
      <c r="AT1782" s="606"/>
      <c r="AU1782" s="606"/>
      <c r="AV1782" s="606"/>
      <c r="AW1782" s="606"/>
      <c r="AX1782" s="606"/>
      <c r="AY1782" s="606"/>
      <c r="AZ1782" s="395" t="s">
        <v>4555</v>
      </c>
      <c r="BA1782" s="36"/>
      <c r="BB1782" s="254"/>
      <c r="BE1782" s="983">
        <v>1617</v>
      </c>
    </row>
    <row r="1783" spans="1:57" ht="12.95" customHeight="1">
      <c r="A1783" s="395" t="s">
        <v>1171</v>
      </c>
      <c r="B1783" s="524"/>
      <c r="C1783" s="524"/>
      <c r="D1783" s="98">
        <v>210022132</v>
      </c>
      <c r="E1783" s="883" t="s">
        <v>6150</v>
      </c>
      <c r="F1783" s="883"/>
      <c r="G1783" s="524"/>
      <c r="H1783" s="524"/>
      <c r="I1783" s="606" t="s">
        <v>6151</v>
      </c>
      <c r="J1783" s="606" t="s">
        <v>2469</v>
      </c>
      <c r="K1783" s="606" t="s">
        <v>6152</v>
      </c>
      <c r="L1783" s="470" t="s">
        <v>103</v>
      </c>
      <c r="M1783" s="217"/>
      <c r="N1783" s="470" t="s">
        <v>120</v>
      </c>
      <c r="O1783" s="131" t="s">
        <v>83</v>
      </c>
      <c r="P1783" s="398" t="s">
        <v>106</v>
      </c>
      <c r="Q1783" s="606" t="s">
        <v>107</v>
      </c>
      <c r="R1783" s="398" t="s">
        <v>2134</v>
      </c>
      <c r="S1783" s="470" t="s">
        <v>109</v>
      </c>
      <c r="T1783" s="398" t="s">
        <v>106</v>
      </c>
      <c r="U1783" s="606" t="s">
        <v>121</v>
      </c>
      <c r="V1783" s="606" t="s">
        <v>111</v>
      </c>
      <c r="W1783" s="398">
        <v>60</v>
      </c>
      <c r="X1783" s="606" t="s">
        <v>112</v>
      </c>
      <c r="Y1783" s="398"/>
      <c r="Z1783" s="398"/>
      <c r="AA1783" s="398"/>
      <c r="AB1783" s="470">
        <v>30</v>
      </c>
      <c r="AC1783" s="470">
        <v>60</v>
      </c>
      <c r="AD1783" s="470">
        <v>10</v>
      </c>
      <c r="AE1783" s="737" t="s">
        <v>128</v>
      </c>
      <c r="AF1783" s="738" t="s">
        <v>114</v>
      </c>
      <c r="AG1783" s="610">
        <v>6</v>
      </c>
      <c r="AH1783" s="610">
        <v>15525</v>
      </c>
      <c r="AI1783" s="739">
        <v>93150</v>
      </c>
      <c r="AJ1783" s="739">
        <f t="shared" si="91"/>
        <v>104328.00000000001</v>
      </c>
      <c r="AK1783" s="740"/>
      <c r="AL1783" s="741"/>
      <c r="AM1783" s="741"/>
      <c r="AN1783" s="395" t="s">
        <v>115</v>
      </c>
      <c r="AO1783" s="606"/>
      <c r="AP1783" s="606"/>
      <c r="AQ1783" s="606"/>
      <c r="AR1783" s="606"/>
      <c r="AS1783" s="606" t="s">
        <v>6153</v>
      </c>
      <c r="AT1783" s="606"/>
      <c r="AU1783" s="606"/>
      <c r="AV1783" s="606"/>
      <c r="AW1783" s="606"/>
      <c r="AX1783" s="606"/>
      <c r="AY1783" s="606"/>
      <c r="AZ1783" s="395" t="s">
        <v>104</v>
      </c>
      <c r="BA1783" s="395" t="s">
        <v>104</v>
      </c>
      <c r="BB1783" s="254"/>
      <c r="BE1783" s="983">
        <v>1618</v>
      </c>
    </row>
    <row r="1784" spans="1:57" ht="12.95" customHeight="1">
      <c r="A1784" s="534" t="s">
        <v>1171</v>
      </c>
      <c r="B1784" s="524"/>
      <c r="C1784" s="524"/>
      <c r="D1784" s="789">
        <v>210022133</v>
      </c>
      <c r="E1784" s="883" t="s">
        <v>6154</v>
      </c>
      <c r="F1784" s="883"/>
      <c r="G1784" s="524"/>
      <c r="H1784" s="524"/>
      <c r="I1784" s="606" t="s">
        <v>6151</v>
      </c>
      <c r="J1784" s="606" t="s">
        <v>2469</v>
      </c>
      <c r="K1784" s="606" t="s">
        <v>6152</v>
      </c>
      <c r="L1784" s="470" t="s">
        <v>103</v>
      </c>
      <c r="M1784" s="217"/>
      <c r="N1784" s="470" t="s">
        <v>120</v>
      </c>
      <c r="O1784" s="131" t="s">
        <v>83</v>
      </c>
      <c r="P1784" s="398" t="s">
        <v>106</v>
      </c>
      <c r="Q1784" s="606" t="s">
        <v>107</v>
      </c>
      <c r="R1784" s="398" t="s">
        <v>2134</v>
      </c>
      <c r="S1784" s="470" t="s">
        <v>109</v>
      </c>
      <c r="T1784" s="398" t="s">
        <v>106</v>
      </c>
      <c r="U1784" s="606" t="s">
        <v>121</v>
      </c>
      <c r="V1784" s="606" t="s">
        <v>111</v>
      </c>
      <c r="W1784" s="398">
        <v>60</v>
      </c>
      <c r="X1784" s="606" t="s">
        <v>112</v>
      </c>
      <c r="Y1784" s="398"/>
      <c r="Z1784" s="398"/>
      <c r="AA1784" s="398"/>
      <c r="AB1784" s="470">
        <v>30</v>
      </c>
      <c r="AC1784" s="470">
        <v>60</v>
      </c>
      <c r="AD1784" s="470">
        <v>10</v>
      </c>
      <c r="AE1784" s="737" t="s">
        <v>128</v>
      </c>
      <c r="AF1784" s="738" t="s">
        <v>114</v>
      </c>
      <c r="AG1784" s="610">
        <v>6</v>
      </c>
      <c r="AH1784" s="610">
        <v>13800</v>
      </c>
      <c r="AI1784" s="739">
        <v>82800</v>
      </c>
      <c r="AJ1784" s="739">
        <f t="shared" si="91"/>
        <v>92736.000000000015</v>
      </c>
      <c r="AK1784" s="740"/>
      <c r="AL1784" s="741"/>
      <c r="AM1784" s="741"/>
      <c r="AN1784" s="395" t="s">
        <v>115</v>
      </c>
      <c r="AO1784" s="606"/>
      <c r="AP1784" s="606"/>
      <c r="AQ1784" s="606"/>
      <c r="AR1784" s="606"/>
      <c r="AS1784" s="606" t="s">
        <v>6155</v>
      </c>
      <c r="AT1784" s="606"/>
      <c r="AU1784" s="606"/>
      <c r="AV1784" s="606"/>
      <c r="AW1784" s="606"/>
      <c r="AX1784" s="606"/>
      <c r="AY1784" s="606"/>
      <c r="AZ1784" s="395" t="s">
        <v>104</v>
      </c>
      <c r="BA1784" s="395" t="s">
        <v>104</v>
      </c>
      <c r="BB1784" s="254"/>
      <c r="BE1784" s="983">
        <v>1619</v>
      </c>
    </row>
    <row r="1785" spans="1:57" ht="12.95" customHeight="1">
      <c r="A1785" s="534" t="s">
        <v>1171</v>
      </c>
      <c r="B1785" s="524"/>
      <c r="C1785" s="524"/>
      <c r="D1785" s="789">
        <v>210029223</v>
      </c>
      <c r="E1785" s="883" t="s">
        <v>6156</v>
      </c>
      <c r="F1785" s="883"/>
      <c r="G1785" s="524"/>
      <c r="H1785" s="524"/>
      <c r="I1785" s="606" t="s">
        <v>6151</v>
      </c>
      <c r="J1785" s="606" t="s">
        <v>2469</v>
      </c>
      <c r="K1785" s="606" t="s">
        <v>6152</v>
      </c>
      <c r="L1785" s="470" t="s">
        <v>103</v>
      </c>
      <c r="M1785" s="504"/>
      <c r="N1785" s="470" t="s">
        <v>120</v>
      </c>
      <c r="O1785" s="131" t="s">
        <v>83</v>
      </c>
      <c r="P1785" s="398" t="s">
        <v>106</v>
      </c>
      <c r="Q1785" s="606" t="s">
        <v>107</v>
      </c>
      <c r="R1785" s="398" t="s">
        <v>2149</v>
      </c>
      <c r="S1785" s="470" t="s">
        <v>109</v>
      </c>
      <c r="T1785" s="398" t="s">
        <v>106</v>
      </c>
      <c r="U1785" s="606" t="s">
        <v>121</v>
      </c>
      <c r="V1785" s="606" t="s">
        <v>111</v>
      </c>
      <c r="W1785" s="398">
        <v>60</v>
      </c>
      <c r="X1785" s="606" t="s">
        <v>112</v>
      </c>
      <c r="Y1785" s="398"/>
      <c r="Z1785" s="398"/>
      <c r="AA1785" s="398"/>
      <c r="AB1785" s="470">
        <v>30</v>
      </c>
      <c r="AC1785" s="470">
        <v>60</v>
      </c>
      <c r="AD1785" s="470">
        <v>10</v>
      </c>
      <c r="AE1785" s="737" t="s">
        <v>128</v>
      </c>
      <c r="AF1785" s="738" t="s">
        <v>114</v>
      </c>
      <c r="AG1785" s="610">
        <v>3</v>
      </c>
      <c r="AH1785" s="610">
        <v>42150</v>
      </c>
      <c r="AI1785" s="739">
        <v>126450</v>
      </c>
      <c r="AJ1785" s="739">
        <f t="shared" si="91"/>
        <v>141624</v>
      </c>
      <c r="AK1785" s="740"/>
      <c r="AL1785" s="741"/>
      <c r="AM1785" s="741"/>
      <c r="AN1785" s="395" t="s">
        <v>115</v>
      </c>
      <c r="AO1785" s="606"/>
      <c r="AP1785" s="606"/>
      <c r="AQ1785" s="606"/>
      <c r="AR1785" s="606"/>
      <c r="AS1785" s="606" t="s">
        <v>6157</v>
      </c>
      <c r="AT1785" s="606"/>
      <c r="AU1785" s="606"/>
      <c r="AV1785" s="606"/>
      <c r="AW1785" s="606"/>
      <c r="AX1785" s="606"/>
      <c r="AY1785" s="606"/>
      <c r="AZ1785" s="395" t="s">
        <v>104</v>
      </c>
      <c r="BA1785" s="395" t="s">
        <v>104</v>
      </c>
      <c r="BB1785" s="254"/>
      <c r="BE1785" s="983">
        <v>1620</v>
      </c>
    </row>
    <row r="1786" spans="1:57" ht="12.95" customHeight="1">
      <c r="A1786" s="894" t="s">
        <v>8484</v>
      </c>
      <c r="B1786" s="524"/>
      <c r="C1786" s="524"/>
      <c r="D1786" s="895">
        <v>220034721</v>
      </c>
      <c r="E1786" s="883" t="s">
        <v>6158</v>
      </c>
      <c r="F1786" s="883"/>
      <c r="G1786" s="524"/>
      <c r="H1786" s="524"/>
      <c r="I1786" s="782" t="s">
        <v>6159</v>
      </c>
      <c r="J1786" s="782" t="s">
        <v>2469</v>
      </c>
      <c r="K1786" s="782" t="s">
        <v>5894</v>
      </c>
      <c r="L1786" s="765" t="s">
        <v>103</v>
      </c>
      <c r="M1786" s="798" t="s">
        <v>104</v>
      </c>
      <c r="N1786" s="765"/>
      <c r="O1786" s="64" t="s">
        <v>105</v>
      </c>
      <c r="P1786" s="766" t="s">
        <v>106</v>
      </c>
      <c r="Q1786" s="782" t="s">
        <v>107</v>
      </c>
      <c r="R1786" s="766" t="s">
        <v>2149</v>
      </c>
      <c r="S1786" s="765" t="s">
        <v>109</v>
      </c>
      <c r="T1786" s="766" t="s">
        <v>106</v>
      </c>
      <c r="U1786" s="782" t="s">
        <v>121</v>
      </c>
      <c r="V1786" s="782" t="s">
        <v>111</v>
      </c>
      <c r="W1786" s="766">
        <v>60</v>
      </c>
      <c r="X1786" s="782" t="s">
        <v>112</v>
      </c>
      <c r="Y1786" s="874"/>
      <c r="Z1786" s="874"/>
      <c r="AA1786" s="874"/>
      <c r="AB1786" s="506">
        <v>0</v>
      </c>
      <c r="AC1786" s="401">
        <v>90</v>
      </c>
      <c r="AD1786" s="401">
        <v>10</v>
      </c>
      <c r="AE1786" s="876" t="s">
        <v>128</v>
      </c>
      <c r="AF1786" s="779" t="s">
        <v>114</v>
      </c>
      <c r="AG1786" s="751">
        <v>60</v>
      </c>
      <c r="AH1786" s="751">
        <v>6720</v>
      </c>
      <c r="AI1786" s="739">
        <v>403200</v>
      </c>
      <c r="AJ1786" s="739">
        <f t="shared" si="91"/>
        <v>451584.00000000006</v>
      </c>
      <c r="AK1786" s="740"/>
      <c r="AL1786" s="741"/>
      <c r="AM1786" s="741"/>
      <c r="AN1786" s="860" t="s">
        <v>115</v>
      </c>
      <c r="AO1786" s="779"/>
      <c r="AP1786" s="779"/>
      <c r="AQ1786" s="779"/>
      <c r="AR1786" s="779"/>
      <c r="AS1786" s="779" t="s">
        <v>6160</v>
      </c>
      <c r="AT1786" s="779"/>
      <c r="AU1786" s="779"/>
      <c r="AV1786" s="779"/>
      <c r="AW1786" s="779"/>
      <c r="AX1786" s="779"/>
      <c r="AY1786" s="779"/>
      <c r="AZ1786" s="860" t="s">
        <v>104</v>
      </c>
      <c r="BA1786" s="860" t="s">
        <v>104</v>
      </c>
      <c r="BB1786" s="254"/>
      <c r="BE1786" s="983">
        <v>1621</v>
      </c>
    </row>
    <row r="1787" spans="1:57" ht="12.95" customHeight="1">
      <c r="A1787" s="1452" t="s">
        <v>978</v>
      </c>
      <c r="B1787" s="1371"/>
      <c r="C1787" s="1371"/>
      <c r="D1787" s="1576">
        <v>250001094</v>
      </c>
      <c r="E1787" s="1408" t="s">
        <v>6161</v>
      </c>
      <c r="F1787" s="1408" t="s">
        <v>6161</v>
      </c>
      <c r="G1787" s="1371"/>
      <c r="H1787" s="1371"/>
      <c r="I1787" s="1393" t="s">
        <v>6162</v>
      </c>
      <c r="J1787" s="1393" t="s">
        <v>2476</v>
      </c>
      <c r="K1787" s="1393" t="s">
        <v>6163</v>
      </c>
      <c r="L1787" s="1393" t="s">
        <v>103</v>
      </c>
      <c r="M1787" s="1440"/>
      <c r="N1787" s="1393"/>
      <c r="O1787" s="1383" t="s">
        <v>105</v>
      </c>
      <c r="P1787" s="1396" t="s">
        <v>106</v>
      </c>
      <c r="Q1787" s="1393" t="s">
        <v>107</v>
      </c>
      <c r="R1787" s="1377" t="s">
        <v>2134</v>
      </c>
      <c r="S1787" s="1393" t="s">
        <v>109</v>
      </c>
      <c r="T1787" s="1396" t="s">
        <v>106</v>
      </c>
      <c r="U1787" s="1393" t="s">
        <v>121</v>
      </c>
      <c r="V1787" s="1393" t="s">
        <v>111</v>
      </c>
      <c r="W1787" s="1396">
        <v>60</v>
      </c>
      <c r="X1787" s="1393" t="s">
        <v>112</v>
      </c>
      <c r="Y1787" s="1396"/>
      <c r="Z1787" s="1396"/>
      <c r="AA1787" s="1396"/>
      <c r="AB1787" s="1377">
        <v>0</v>
      </c>
      <c r="AC1787" s="1375">
        <v>90</v>
      </c>
      <c r="AD1787" s="1375">
        <v>10</v>
      </c>
      <c r="AE1787" s="1454" t="s">
        <v>128</v>
      </c>
      <c r="AF1787" s="1441" t="s">
        <v>114</v>
      </c>
      <c r="AG1787" s="1455">
        <v>2</v>
      </c>
      <c r="AH1787" s="1455">
        <v>33250</v>
      </c>
      <c r="AI1787" s="1916">
        <v>0</v>
      </c>
      <c r="AJ1787" s="1916">
        <v>0</v>
      </c>
      <c r="AK1787" s="1382"/>
      <c r="AL1787" s="1381"/>
      <c r="AM1787" s="1381"/>
      <c r="AN1787" s="1456" t="s">
        <v>115</v>
      </c>
      <c r="AO1787" s="1393"/>
      <c r="AP1787" s="1393"/>
      <c r="AQ1787" s="1393"/>
      <c r="AR1787" s="1393"/>
      <c r="AS1787" s="1393" t="s">
        <v>6164</v>
      </c>
      <c r="AT1787" s="1393"/>
      <c r="AU1787" s="1393"/>
      <c r="AV1787" s="1393"/>
      <c r="AW1787" s="1393"/>
      <c r="AX1787" s="1393"/>
      <c r="AY1787" s="1393"/>
      <c r="AZ1787" s="1383" t="s">
        <v>5005</v>
      </c>
      <c r="BA1787" s="1383" t="s">
        <v>4556</v>
      </c>
      <c r="BD1787" s="1" t="e">
        <f>VLOOKUP($F$2877:$F$3305,$E$17:$BE$2871,53,0)</f>
        <v>#VALUE!</v>
      </c>
      <c r="BE1787" s="979" t="e">
        <f>BD1787+0.5</f>
        <v>#VALUE!</v>
      </c>
    </row>
    <row r="1788" spans="1:57" ht="12.95" customHeight="1">
      <c r="A1788" s="200" t="s">
        <v>8481</v>
      </c>
      <c r="B1788" s="524"/>
      <c r="C1788" s="524"/>
      <c r="D1788" s="789">
        <v>250005047</v>
      </c>
      <c r="E1788" s="883" t="s">
        <v>6165</v>
      </c>
      <c r="F1788" s="883"/>
      <c r="G1788" s="524"/>
      <c r="H1788" s="524"/>
      <c r="I1788" s="395" t="s">
        <v>2488</v>
      </c>
      <c r="J1788" s="395" t="s">
        <v>2489</v>
      </c>
      <c r="K1788" s="36" t="s">
        <v>2490</v>
      </c>
      <c r="L1788" s="64" t="s">
        <v>103</v>
      </c>
      <c r="M1788" s="97" t="s">
        <v>4706</v>
      </c>
      <c r="N1788" s="131"/>
      <c r="O1788" s="64" t="s">
        <v>105</v>
      </c>
      <c r="P1788" s="395" t="s">
        <v>106</v>
      </c>
      <c r="Q1788" s="395" t="s">
        <v>107</v>
      </c>
      <c r="R1788" s="398" t="s">
        <v>2149</v>
      </c>
      <c r="S1788" s="64" t="s">
        <v>109</v>
      </c>
      <c r="T1788" s="395" t="s">
        <v>106</v>
      </c>
      <c r="U1788" s="741" t="s">
        <v>121</v>
      </c>
      <c r="V1788" s="395" t="s">
        <v>111</v>
      </c>
      <c r="W1788" s="395">
        <v>60</v>
      </c>
      <c r="X1788" s="395" t="s">
        <v>112</v>
      </c>
      <c r="Y1788" s="750"/>
      <c r="Z1788" s="395"/>
      <c r="AA1788" s="503"/>
      <c r="AB1788" s="506">
        <v>0</v>
      </c>
      <c r="AC1788" s="401">
        <v>90</v>
      </c>
      <c r="AD1788" s="401">
        <v>10</v>
      </c>
      <c r="AE1788" s="743" t="s">
        <v>128</v>
      </c>
      <c r="AF1788" s="738" t="s">
        <v>114</v>
      </c>
      <c r="AG1788" s="745">
        <v>9</v>
      </c>
      <c r="AH1788" s="745">
        <v>109168.25</v>
      </c>
      <c r="AI1788" s="739">
        <v>982514.25</v>
      </c>
      <c r="AJ1788" s="739">
        <f>AI1788*1.12</f>
        <v>1100415.9600000002</v>
      </c>
      <c r="AK1788" s="740"/>
      <c r="AL1788" s="741"/>
      <c r="AM1788" s="741"/>
      <c r="AN1788" s="746" t="s">
        <v>115</v>
      </c>
      <c r="AO1788" s="746"/>
      <c r="AP1788" s="746"/>
      <c r="AQ1788" s="746"/>
      <c r="AR1788" s="746"/>
      <c r="AS1788" s="398" t="s">
        <v>6166</v>
      </c>
      <c r="AT1788" s="899"/>
      <c r="AU1788" s="395"/>
      <c r="AV1788" s="395"/>
      <c r="AW1788" s="395"/>
      <c r="AX1788" s="395"/>
      <c r="AY1788" s="395"/>
      <c r="AZ1788" s="395" t="s">
        <v>4555</v>
      </c>
      <c r="BA1788" s="395"/>
      <c r="BB1788" s="254"/>
      <c r="BE1788" s="983">
        <v>1623</v>
      </c>
    </row>
    <row r="1789" spans="1:57" ht="12.95" customHeight="1">
      <c r="A1789" s="534" t="s">
        <v>1171</v>
      </c>
      <c r="B1789" s="524"/>
      <c r="C1789" s="524"/>
      <c r="D1789" s="789">
        <v>210020626</v>
      </c>
      <c r="E1789" s="883" t="s">
        <v>6167</v>
      </c>
      <c r="F1789" s="883"/>
      <c r="G1789" s="524"/>
      <c r="H1789" s="524"/>
      <c r="I1789" s="606" t="s">
        <v>2493</v>
      </c>
      <c r="J1789" s="606" t="s">
        <v>885</v>
      </c>
      <c r="K1789" s="606" t="s">
        <v>2494</v>
      </c>
      <c r="L1789" s="470" t="s">
        <v>103</v>
      </c>
      <c r="M1789" s="504"/>
      <c r="N1789" s="470"/>
      <c r="O1789" s="64" t="s">
        <v>105</v>
      </c>
      <c r="P1789" s="398" t="s">
        <v>106</v>
      </c>
      <c r="Q1789" s="606" t="s">
        <v>107</v>
      </c>
      <c r="R1789" s="398" t="s">
        <v>2149</v>
      </c>
      <c r="S1789" s="470" t="s">
        <v>109</v>
      </c>
      <c r="T1789" s="398" t="s">
        <v>106</v>
      </c>
      <c r="U1789" s="606" t="s">
        <v>121</v>
      </c>
      <c r="V1789" s="606" t="s">
        <v>111</v>
      </c>
      <c r="W1789" s="398">
        <v>60</v>
      </c>
      <c r="X1789" s="606" t="s">
        <v>112</v>
      </c>
      <c r="Y1789" s="398"/>
      <c r="Z1789" s="398"/>
      <c r="AA1789" s="398"/>
      <c r="AB1789" s="506">
        <v>0</v>
      </c>
      <c r="AC1789" s="401">
        <v>90</v>
      </c>
      <c r="AD1789" s="401">
        <v>10</v>
      </c>
      <c r="AE1789" s="737" t="s">
        <v>128</v>
      </c>
      <c r="AF1789" s="738" t="s">
        <v>114</v>
      </c>
      <c r="AG1789" s="610">
        <v>66</v>
      </c>
      <c r="AH1789" s="610">
        <v>190</v>
      </c>
      <c r="AI1789" s="905">
        <v>0</v>
      </c>
      <c r="AJ1789" s="905">
        <v>0</v>
      </c>
      <c r="AK1789" s="740"/>
      <c r="AL1789" s="741"/>
      <c r="AM1789" s="741"/>
      <c r="AN1789" s="395" t="s">
        <v>115</v>
      </c>
      <c r="AO1789" s="606"/>
      <c r="AP1789" s="606"/>
      <c r="AQ1789" s="606"/>
      <c r="AR1789" s="606"/>
      <c r="AS1789" s="606" t="s">
        <v>6168</v>
      </c>
      <c r="AT1789" s="606"/>
      <c r="AU1789" s="606"/>
      <c r="AV1789" s="606"/>
      <c r="AW1789" s="606"/>
      <c r="AX1789" s="606"/>
      <c r="AY1789" s="606"/>
      <c r="AZ1789" s="395" t="s">
        <v>104</v>
      </c>
      <c r="BA1789" s="395" t="s">
        <v>104</v>
      </c>
      <c r="BE1789" s="983">
        <v>1624</v>
      </c>
    </row>
    <row r="1790" spans="1:57" ht="12.95" customHeight="1">
      <c r="A1790" s="985" t="s">
        <v>1171</v>
      </c>
      <c r="B1790" s="529"/>
      <c r="C1790" s="529"/>
      <c r="D1790" s="987">
        <v>210020626</v>
      </c>
      <c r="E1790" s="1255" t="s">
        <v>9046</v>
      </c>
      <c r="F1790" s="1255" t="s">
        <v>6167</v>
      </c>
      <c r="G1790" s="529"/>
      <c r="H1790" s="529"/>
      <c r="I1790" s="530" t="s">
        <v>2493</v>
      </c>
      <c r="J1790" s="530" t="s">
        <v>885</v>
      </c>
      <c r="K1790" s="530" t="s">
        <v>2494</v>
      </c>
      <c r="L1790" s="1262" t="s">
        <v>103</v>
      </c>
      <c r="M1790" s="321"/>
      <c r="N1790" s="530"/>
      <c r="O1790" s="1263" t="s">
        <v>105</v>
      </c>
      <c r="P1790" s="321" t="s">
        <v>106</v>
      </c>
      <c r="Q1790" s="530" t="s">
        <v>107</v>
      </c>
      <c r="R1790" s="321" t="s">
        <v>1155</v>
      </c>
      <c r="S1790" s="530" t="s">
        <v>109</v>
      </c>
      <c r="T1790" s="321" t="s">
        <v>106</v>
      </c>
      <c r="U1790" s="530" t="s">
        <v>121</v>
      </c>
      <c r="V1790" s="530" t="s">
        <v>111</v>
      </c>
      <c r="W1790" s="321">
        <v>60</v>
      </c>
      <c r="X1790" s="530" t="s">
        <v>112</v>
      </c>
      <c r="Y1790" s="321"/>
      <c r="Z1790" s="321"/>
      <c r="AA1790" s="321"/>
      <c r="AB1790" s="321">
        <v>0</v>
      </c>
      <c r="AC1790" s="530">
        <v>90</v>
      </c>
      <c r="AD1790" s="530">
        <v>10</v>
      </c>
      <c r="AE1790" s="618" t="s">
        <v>128</v>
      </c>
      <c r="AF1790" s="530" t="s">
        <v>114</v>
      </c>
      <c r="AG1790" s="618">
        <v>66</v>
      </c>
      <c r="AH1790" s="960">
        <v>190</v>
      </c>
      <c r="AI1790" s="620">
        <v>12540</v>
      </c>
      <c r="AJ1790" s="620">
        <v>14044.800000000001</v>
      </c>
      <c r="AK1790" s="619"/>
      <c r="AL1790" s="620"/>
      <c r="AM1790" s="620"/>
      <c r="AN1790" s="621" t="s">
        <v>115</v>
      </c>
      <c r="AO1790" s="530"/>
      <c r="AP1790" s="530"/>
      <c r="AQ1790" s="530"/>
      <c r="AR1790" s="530"/>
      <c r="AS1790" s="530" t="s">
        <v>6168</v>
      </c>
      <c r="AT1790" s="530"/>
      <c r="AU1790" s="530"/>
      <c r="AV1790" s="530"/>
      <c r="AW1790" s="530"/>
      <c r="AX1790" s="530"/>
      <c r="AY1790" s="530"/>
      <c r="AZ1790" s="621" t="s">
        <v>104</v>
      </c>
      <c r="BA1790" s="621" t="s">
        <v>104</v>
      </c>
      <c r="BD1790" s="1" t="e">
        <f>VLOOKUP($F$2877:$F$3305,$E$17:$BE$2871,53,0)</f>
        <v>#VALUE!</v>
      </c>
      <c r="BE1790" s="979" t="e">
        <f>BD1790+0.5</f>
        <v>#VALUE!</v>
      </c>
    </row>
    <row r="1791" spans="1:57" ht="12.95" customHeight="1">
      <c r="A1791" s="894" t="s">
        <v>8484</v>
      </c>
      <c r="B1791" s="524"/>
      <c r="C1791" s="524"/>
      <c r="D1791" s="895">
        <v>150004539</v>
      </c>
      <c r="E1791" s="883" t="s">
        <v>6169</v>
      </c>
      <c r="F1791" s="883"/>
      <c r="G1791" s="524"/>
      <c r="H1791" s="524"/>
      <c r="I1791" s="782" t="s">
        <v>6170</v>
      </c>
      <c r="J1791" s="782" t="s">
        <v>594</v>
      </c>
      <c r="K1791" s="782" t="s">
        <v>6171</v>
      </c>
      <c r="L1791" s="765" t="s">
        <v>149</v>
      </c>
      <c r="M1791" s="798" t="s">
        <v>104</v>
      </c>
      <c r="N1791" s="765"/>
      <c r="O1791" s="64" t="s">
        <v>105</v>
      </c>
      <c r="P1791" s="766" t="s">
        <v>106</v>
      </c>
      <c r="Q1791" s="782" t="s">
        <v>107</v>
      </c>
      <c r="R1791" s="766" t="s">
        <v>2149</v>
      </c>
      <c r="S1791" s="765" t="s">
        <v>109</v>
      </c>
      <c r="T1791" s="766" t="s">
        <v>106</v>
      </c>
      <c r="U1791" s="782" t="s">
        <v>121</v>
      </c>
      <c r="V1791" s="782" t="s">
        <v>111</v>
      </c>
      <c r="W1791" s="766">
        <v>60</v>
      </c>
      <c r="X1791" s="782" t="s">
        <v>112</v>
      </c>
      <c r="Y1791" s="874"/>
      <c r="Z1791" s="874"/>
      <c r="AA1791" s="874"/>
      <c r="AB1791" s="506">
        <v>0</v>
      </c>
      <c r="AC1791" s="401">
        <v>90</v>
      </c>
      <c r="AD1791" s="401">
        <v>10</v>
      </c>
      <c r="AE1791" s="876" t="s">
        <v>122</v>
      </c>
      <c r="AF1791" s="779" t="s">
        <v>114</v>
      </c>
      <c r="AG1791" s="751">
        <v>2</v>
      </c>
      <c r="AH1791" s="751">
        <v>472340</v>
      </c>
      <c r="AI1791" s="739">
        <v>944680</v>
      </c>
      <c r="AJ1791" s="739">
        <f t="shared" ref="AJ1791:AJ1798" si="92">AI1791*1.12</f>
        <v>1058041.6000000001</v>
      </c>
      <c r="AK1791" s="740"/>
      <c r="AL1791" s="741"/>
      <c r="AM1791" s="741"/>
      <c r="AN1791" s="860" t="s">
        <v>115</v>
      </c>
      <c r="AO1791" s="779"/>
      <c r="AP1791" s="779"/>
      <c r="AQ1791" s="779"/>
      <c r="AR1791" s="779"/>
      <c r="AS1791" s="779" t="s">
        <v>6172</v>
      </c>
      <c r="AT1791" s="779"/>
      <c r="AU1791" s="779"/>
      <c r="AV1791" s="779"/>
      <c r="AW1791" s="779"/>
      <c r="AX1791" s="779"/>
      <c r="AY1791" s="779"/>
      <c r="AZ1791" s="860" t="s">
        <v>104</v>
      </c>
      <c r="BA1791" s="860" t="s">
        <v>104</v>
      </c>
      <c r="BB1791" s="254"/>
      <c r="BE1791" s="983">
        <v>1625</v>
      </c>
    </row>
    <row r="1792" spans="1:57" ht="12.95" customHeight="1">
      <c r="A1792" s="894" t="s">
        <v>8484</v>
      </c>
      <c r="B1792" s="524"/>
      <c r="C1792" s="524"/>
      <c r="D1792" s="895">
        <v>120000256</v>
      </c>
      <c r="E1792" s="883" t="s">
        <v>6173</v>
      </c>
      <c r="F1792" s="883"/>
      <c r="G1792" s="524"/>
      <c r="H1792" s="524"/>
      <c r="I1792" s="782" t="s">
        <v>6170</v>
      </c>
      <c r="J1792" s="782" t="s">
        <v>594</v>
      </c>
      <c r="K1792" s="782" t="s">
        <v>6171</v>
      </c>
      <c r="L1792" s="765" t="s">
        <v>149</v>
      </c>
      <c r="M1792" s="798" t="s">
        <v>104</v>
      </c>
      <c r="N1792" s="765"/>
      <c r="O1792" s="64" t="s">
        <v>105</v>
      </c>
      <c r="P1792" s="766" t="s">
        <v>106</v>
      </c>
      <c r="Q1792" s="782" t="s">
        <v>107</v>
      </c>
      <c r="R1792" s="766" t="s">
        <v>2149</v>
      </c>
      <c r="S1792" s="765" t="s">
        <v>109</v>
      </c>
      <c r="T1792" s="766" t="s">
        <v>106</v>
      </c>
      <c r="U1792" s="782" t="s">
        <v>121</v>
      </c>
      <c r="V1792" s="782" t="s">
        <v>111</v>
      </c>
      <c r="W1792" s="766">
        <v>90</v>
      </c>
      <c r="X1792" s="782" t="s">
        <v>112</v>
      </c>
      <c r="Y1792" s="874"/>
      <c r="Z1792" s="874"/>
      <c r="AA1792" s="874"/>
      <c r="AB1792" s="506">
        <v>0</v>
      </c>
      <c r="AC1792" s="401">
        <v>90</v>
      </c>
      <c r="AD1792" s="401">
        <v>10</v>
      </c>
      <c r="AE1792" s="876" t="s">
        <v>122</v>
      </c>
      <c r="AF1792" s="779" t="s">
        <v>114</v>
      </c>
      <c r="AG1792" s="751">
        <v>2</v>
      </c>
      <c r="AH1792" s="751">
        <v>284436.59999999998</v>
      </c>
      <c r="AI1792" s="739">
        <v>568873.19999999995</v>
      </c>
      <c r="AJ1792" s="739">
        <f t="shared" si="92"/>
        <v>637137.98400000005</v>
      </c>
      <c r="AK1792" s="740"/>
      <c r="AL1792" s="741"/>
      <c r="AM1792" s="741"/>
      <c r="AN1792" s="860" t="s">
        <v>115</v>
      </c>
      <c r="AO1792" s="779"/>
      <c r="AP1792" s="779"/>
      <c r="AQ1792" s="779"/>
      <c r="AR1792" s="779"/>
      <c r="AS1792" s="779" t="s">
        <v>6174</v>
      </c>
      <c r="AT1792" s="779"/>
      <c r="AU1792" s="779"/>
      <c r="AV1792" s="779"/>
      <c r="AW1792" s="779"/>
      <c r="AX1792" s="779"/>
      <c r="AY1792" s="779"/>
      <c r="AZ1792" s="860" t="s">
        <v>104</v>
      </c>
      <c r="BA1792" s="860" t="s">
        <v>104</v>
      </c>
      <c r="BB1792" s="254"/>
      <c r="BE1792" s="983">
        <v>1626</v>
      </c>
    </row>
    <row r="1793" spans="1:57" ht="12.95" customHeight="1">
      <c r="A1793" s="894" t="s">
        <v>8484</v>
      </c>
      <c r="B1793" s="524"/>
      <c r="C1793" s="524"/>
      <c r="D1793" s="895">
        <v>120001691</v>
      </c>
      <c r="E1793" s="883" t="s">
        <v>6175</v>
      </c>
      <c r="F1793" s="883"/>
      <c r="G1793" s="524"/>
      <c r="H1793" s="524"/>
      <c r="I1793" s="782" t="s">
        <v>6170</v>
      </c>
      <c r="J1793" s="782" t="s">
        <v>594</v>
      </c>
      <c r="K1793" s="782" t="s">
        <v>6171</v>
      </c>
      <c r="L1793" s="765" t="s">
        <v>149</v>
      </c>
      <c r="M1793" s="798" t="s">
        <v>104</v>
      </c>
      <c r="N1793" s="765"/>
      <c r="O1793" s="64" t="s">
        <v>105</v>
      </c>
      <c r="P1793" s="766" t="s">
        <v>106</v>
      </c>
      <c r="Q1793" s="782" t="s">
        <v>107</v>
      </c>
      <c r="R1793" s="766" t="s">
        <v>2149</v>
      </c>
      <c r="S1793" s="765" t="s">
        <v>109</v>
      </c>
      <c r="T1793" s="766" t="s">
        <v>106</v>
      </c>
      <c r="U1793" s="782" t="s">
        <v>121</v>
      </c>
      <c r="V1793" s="782" t="s">
        <v>111</v>
      </c>
      <c r="W1793" s="766">
        <v>90</v>
      </c>
      <c r="X1793" s="782" t="s">
        <v>112</v>
      </c>
      <c r="Y1793" s="874"/>
      <c r="Z1793" s="874"/>
      <c r="AA1793" s="874"/>
      <c r="AB1793" s="506">
        <v>0</v>
      </c>
      <c r="AC1793" s="401">
        <v>90</v>
      </c>
      <c r="AD1793" s="401">
        <v>10</v>
      </c>
      <c r="AE1793" s="876" t="s">
        <v>122</v>
      </c>
      <c r="AF1793" s="779" t="s">
        <v>114</v>
      </c>
      <c r="AG1793" s="751">
        <v>3</v>
      </c>
      <c r="AH1793" s="751">
        <v>319508.7</v>
      </c>
      <c r="AI1793" s="739">
        <v>958526.10000000009</v>
      </c>
      <c r="AJ1793" s="739">
        <f t="shared" si="92"/>
        <v>1073549.2320000003</v>
      </c>
      <c r="AK1793" s="740"/>
      <c r="AL1793" s="741"/>
      <c r="AM1793" s="741"/>
      <c r="AN1793" s="860" t="s">
        <v>115</v>
      </c>
      <c r="AO1793" s="779"/>
      <c r="AP1793" s="779"/>
      <c r="AQ1793" s="779"/>
      <c r="AR1793" s="779"/>
      <c r="AS1793" s="779" t="s">
        <v>6176</v>
      </c>
      <c r="AT1793" s="779"/>
      <c r="AU1793" s="779"/>
      <c r="AV1793" s="779"/>
      <c r="AW1793" s="779"/>
      <c r="AX1793" s="779"/>
      <c r="AY1793" s="779"/>
      <c r="AZ1793" s="860" t="s">
        <v>104</v>
      </c>
      <c r="BA1793" s="860" t="s">
        <v>104</v>
      </c>
      <c r="BB1793" s="254"/>
      <c r="BE1793" s="983">
        <v>1627</v>
      </c>
    </row>
    <row r="1794" spans="1:57" ht="12.95" customHeight="1">
      <c r="A1794" s="894" t="s">
        <v>8484</v>
      </c>
      <c r="B1794" s="524"/>
      <c r="C1794" s="524"/>
      <c r="D1794" s="895">
        <v>120002320</v>
      </c>
      <c r="E1794" s="883" t="s">
        <v>6177</v>
      </c>
      <c r="F1794" s="883"/>
      <c r="G1794" s="524"/>
      <c r="H1794" s="524"/>
      <c r="I1794" s="782" t="s">
        <v>6170</v>
      </c>
      <c r="J1794" s="782" t="s">
        <v>594</v>
      </c>
      <c r="K1794" s="782" t="s">
        <v>6171</v>
      </c>
      <c r="L1794" s="765" t="s">
        <v>149</v>
      </c>
      <c r="M1794" s="798" t="s">
        <v>104</v>
      </c>
      <c r="N1794" s="765"/>
      <c r="O1794" s="64" t="s">
        <v>105</v>
      </c>
      <c r="P1794" s="766" t="s">
        <v>106</v>
      </c>
      <c r="Q1794" s="782" t="s">
        <v>107</v>
      </c>
      <c r="R1794" s="766" t="s">
        <v>2149</v>
      </c>
      <c r="S1794" s="765" t="s">
        <v>109</v>
      </c>
      <c r="T1794" s="766" t="s">
        <v>106</v>
      </c>
      <c r="U1794" s="782" t="s">
        <v>121</v>
      </c>
      <c r="V1794" s="782" t="s">
        <v>111</v>
      </c>
      <c r="W1794" s="766">
        <v>90</v>
      </c>
      <c r="X1794" s="782" t="s">
        <v>112</v>
      </c>
      <c r="Y1794" s="874"/>
      <c r="Z1794" s="874"/>
      <c r="AA1794" s="874"/>
      <c r="AB1794" s="506">
        <v>0</v>
      </c>
      <c r="AC1794" s="401">
        <v>90</v>
      </c>
      <c r="AD1794" s="401">
        <v>10</v>
      </c>
      <c r="AE1794" s="876" t="s">
        <v>122</v>
      </c>
      <c r="AF1794" s="779" t="s">
        <v>114</v>
      </c>
      <c r="AG1794" s="751">
        <v>2</v>
      </c>
      <c r="AH1794" s="751">
        <v>418548.2</v>
      </c>
      <c r="AI1794" s="739">
        <v>837096.4</v>
      </c>
      <c r="AJ1794" s="739">
        <f t="shared" si="92"/>
        <v>937547.96800000011</v>
      </c>
      <c r="AK1794" s="740"/>
      <c r="AL1794" s="741"/>
      <c r="AM1794" s="741"/>
      <c r="AN1794" s="860" t="s">
        <v>115</v>
      </c>
      <c r="AO1794" s="779"/>
      <c r="AP1794" s="779"/>
      <c r="AQ1794" s="779"/>
      <c r="AR1794" s="779"/>
      <c r="AS1794" s="779" t="s">
        <v>6178</v>
      </c>
      <c r="AT1794" s="779"/>
      <c r="AU1794" s="779"/>
      <c r="AV1794" s="779"/>
      <c r="AW1794" s="779"/>
      <c r="AX1794" s="779"/>
      <c r="AY1794" s="779"/>
      <c r="AZ1794" s="860" t="s">
        <v>104</v>
      </c>
      <c r="BA1794" s="860" t="s">
        <v>104</v>
      </c>
      <c r="BB1794" s="254"/>
      <c r="BE1794" s="983">
        <v>1628</v>
      </c>
    </row>
    <row r="1795" spans="1:57" ht="12.95" customHeight="1">
      <c r="A1795" s="894" t="s">
        <v>8484</v>
      </c>
      <c r="B1795" s="524"/>
      <c r="C1795" s="524"/>
      <c r="D1795" s="895">
        <v>120002853</v>
      </c>
      <c r="E1795" s="883" t="s">
        <v>6179</v>
      </c>
      <c r="F1795" s="883"/>
      <c r="G1795" s="524"/>
      <c r="H1795" s="524"/>
      <c r="I1795" s="782" t="s">
        <v>6170</v>
      </c>
      <c r="J1795" s="782" t="s">
        <v>594</v>
      </c>
      <c r="K1795" s="782" t="s">
        <v>6171</v>
      </c>
      <c r="L1795" s="765" t="s">
        <v>149</v>
      </c>
      <c r="M1795" s="798" t="s">
        <v>104</v>
      </c>
      <c r="N1795" s="765"/>
      <c r="O1795" s="64" t="s">
        <v>105</v>
      </c>
      <c r="P1795" s="766" t="s">
        <v>106</v>
      </c>
      <c r="Q1795" s="782" t="s">
        <v>107</v>
      </c>
      <c r="R1795" s="766" t="s">
        <v>2149</v>
      </c>
      <c r="S1795" s="765" t="s">
        <v>109</v>
      </c>
      <c r="T1795" s="766" t="s">
        <v>106</v>
      </c>
      <c r="U1795" s="782" t="s">
        <v>121</v>
      </c>
      <c r="V1795" s="782" t="s">
        <v>111</v>
      </c>
      <c r="W1795" s="766">
        <v>90</v>
      </c>
      <c r="X1795" s="782" t="s">
        <v>112</v>
      </c>
      <c r="Y1795" s="874"/>
      <c r="Z1795" s="874"/>
      <c r="AA1795" s="874"/>
      <c r="AB1795" s="506">
        <v>0</v>
      </c>
      <c r="AC1795" s="401">
        <v>90</v>
      </c>
      <c r="AD1795" s="401">
        <v>10</v>
      </c>
      <c r="AE1795" s="876" t="s">
        <v>122</v>
      </c>
      <c r="AF1795" s="779" t="s">
        <v>114</v>
      </c>
      <c r="AG1795" s="751">
        <v>1</v>
      </c>
      <c r="AH1795" s="751">
        <v>182737.8</v>
      </c>
      <c r="AI1795" s="739">
        <v>182737.8</v>
      </c>
      <c r="AJ1795" s="739">
        <f t="shared" si="92"/>
        <v>204666.33600000001</v>
      </c>
      <c r="AK1795" s="740"/>
      <c r="AL1795" s="741"/>
      <c r="AM1795" s="741"/>
      <c r="AN1795" s="860" t="s">
        <v>115</v>
      </c>
      <c r="AO1795" s="779"/>
      <c r="AP1795" s="779"/>
      <c r="AQ1795" s="779"/>
      <c r="AR1795" s="779"/>
      <c r="AS1795" s="779" t="s">
        <v>6180</v>
      </c>
      <c r="AT1795" s="779"/>
      <c r="AU1795" s="779"/>
      <c r="AV1795" s="779"/>
      <c r="AW1795" s="779"/>
      <c r="AX1795" s="779"/>
      <c r="AY1795" s="779"/>
      <c r="AZ1795" s="860" t="s">
        <v>104</v>
      </c>
      <c r="BA1795" s="860" t="s">
        <v>104</v>
      </c>
      <c r="BB1795" s="254"/>
      <c r="BE1795" s="983">
        <v>1629</v>
      </c>
    </row>
    <row r="1796" spans="1:57" ht="12.95" customHeight="1">
      <c r="A1796" s="860" t="s">
        <v>8484</v>
      </c>
      <c r="B1796" s="524"/>
      <c r="C1796" s="524"/>
      <c r="D1796" s="873">
        <v>120005374</v>
      </c>
      <c r="E1796" s="883" t="s">
        <v>6181</v>
      </c>
      <c r="F1796" s="883"/>
      <c r="G1796" s="524"/>
      <c r="H1796" s="524"/>
      <c r="I1796" s="782" t="s">
        <v>6170</v>
      </c>
      <c r="J1796" s="782" t="s">
        <v>594</v>
      </c>
      <c r="K1796" s="782" t="s">
        <v>6171</v>
      </c>
      <c r="L1796" s="765" t="s">
        <v>149</v>
      </c>
      <c r="M1796" s="798" t="s">
        <v>104</v>
      </c>
      <c r="N1796" s="765"/>
      <c r="O1796" s="64" t="s">
        <v>105</v>
      </c>
      <c r="P1796" s="766" t="s">
        <v>106</v>
      </c>
      <c r="Q1796" s="782" t="s">
        <v>107</v>
      </c>
      <c r="R1796" s="766" t="s">
        <v>2149</v>
      </c>
      <c r="S1796" s="765" t="s">
        <v>109</v>
      </c>
      <c r="T1796" s="766" t="s">
        <v>106</v>
      </c>
      <c r="U1796" s="782" t="s">
        <v>121</v>
      </c>
      <c r="V1796" s="782" t="s">
        <v>111</v>
      </c>
      <c r="W1796" s="766">
        <v>90</v>
      </c>
      <c r="X1796" s="782" t="s">
        <v>112</v>
      </c>
      <c r="Y1796" s="874"/>
      <c r="Z1796" s="874"/>
      <c r="AA1796" s="874"/>
      <c r="AB1796" s="506">
        <v>0</v>
      </c>
      <c r="AC1796" s="401">
        <v>90</v>
      </c>
      <c r="AD1796" s="401">
        <v>10</v>
      </c>
      <c r="AE1796" s="876" t="s">
        <v>122</v>
      </c>
      <c r="AF1796" s="779" t="s">
        <v>114</v>
      </c>
      <c r="AG1796" s="751">
        <v>4</v>
      </c>
      <c r="AH1796" s="751">
        <v>968000</v>
      </c>
      <c r="AI1796" s="739">
        <v>3872000</v>
      </c>
      <c r="AJ1796" s="739">
        <f t="shared" si="92"/>
        <v>4336640</v>
      </c>
      <c r="AK1796" s="740"/>
      <c r="AL1796" s="741"/>
      <c r="AM1796" s="741"/>
      <c r="AN1796" s="860" t="s">
        <v>115</v>
      </c>
      <c r="AO1796" s="779"/>
      <c r="AP1796" s="779"/>
      <c r="AQ1796" s="779"/>
      <c r="AR1796" s="779"/>
      <c r="AS1796" s="779" t="s">
        <v>603</v>
      </c>
      <c r="AT1796" s="779"/>
      <c r="AU1796" s="779"/>
      <c r="AV1796" s="779"/>
      <c r="AW1796" s="779"/>
      <c r="AX1796" s="779"/>
      <c r="AY1796" s="779"/>
      <c r="AZ1796" s="860" t="s">
        <v>104</v>
      </c>
      <c r="BA1796" s="860" t="s">
        <v>104</v>
      </c>
      <c r="BB1796" s="254"/>
      <c r="BE1796" s="983">
        <v>1630</v>
      </c>
    </row>
    <row r="1797" spans="1:57" ht="12.95" customHeight="1">
      <c r="A1797" s="860" t="s">
        <v>8484</v>
      </c>
      <c r="B1797" s="524"/>
      <c r="C1797" s="524"/>
      <c r="D1797" s="873">
        <v>120006878</v>
      </c>
      <c r="E1797" s="883" t="s">
        <v>6182</v>
      </c>
      <c r="F1797" s="883"/>
      <c r="G1797" s="524"/>
      <c r="H1797" s="524"/>
      <c r="I1797" s="782" t="s">
        <v>6170</v>
      </c>
      <c r="J1797" s="782" t="s">
        <v>594</v>
      </c>
      <c r="K1797" s="782" t="s">
        <v>6171</v>
      </c>
      <c r="L1797" s="765" t="s">
        <v>149</v>
      </c>
      <c r="M1797" s="798" t="s">
        <v>104</v>
      </c>
      <c r="N1797" s="765"/>
      <c r="O1797" s="64" t="s">
        <v>105</v>
      </c>
      <c r="P1797" s="766" t="s">
        <v>106</v>
      </c>
      <c r="Q1797" s="782" t="s">
        <v>107</v>
      </c>
      <c r="R1797" s="766" t="s">
        <v>2149</v>
      </c>
      <c r="S1797" s="765" t="s">
        <v>109</v>
      </c>
      <c r="T1797" s="766" t="s">
        <v>106</v>
      </c>
      <c r="U1797" s="782" t="s">
        <v>121</v>
      </c>
      <c r="V1797" s="782" t="s">
        <v>111</v>
      </c>
      <c r="W1797" s="766">
        <v>90</v>
      </c>
      <c r="X1797" s="782" t="s">
        <v>112</v>
      </c>
      <c r="Y1797" s="874"/>
      <c r="Z1797" s="874"/>
      <c r="AA1797" s="874"/>
      <c r="AB1797" s="506">
        <v>0</v>
      </c>
      <c r="AC1797" s="401">
        <v>90</v>
      </c>
      <c r="AD1797" s="401">
        <v>10</v>
      </c>
      <c r="AE1797" s="876" t="s">
        <v>122</v>
      </c>
      <c r="AF1797" s="779" t="s">
        <v>114</v>
      </c>
      <c r="AG1797" s="751">
        <v>4</v>
      </c>
      <c r="AH1797" s="751">
        <v>617727.74</v>
      </c>
      <c r="AI1797" s="739">
        <v>2470910.96</v>
      </c>
      <c r="AJ1797" s="739">
        <f t="shared" si="92"/>
        <v>2767420.2752</v>
      </c>
      <c r="AK1797" s="740"/>
      <c r="AL1797" s="741"/>
      <c r="AM1797" s="741"/>
      <c r="AN1797" s="860" t="s">
        <v>115</v>
      </c>
      <c r="AO1797" s="779"/>
      <c r="AP1797" s="779"/>
      <c r="AQ1797" s="779"/>
      <c r="AR1797" s="779"/>
      <c r="AS1797" s="779" t="s">
        <v>604</v>
      </c>
      <c r="AT1797" s="779"/>
      <c r="AU1797" s="779"/>
      <c r="AV1797" s="779"/>
      <c r="AW1797" s="779"/>
      <c r="AX1797" s="779"/>
      <c r="AY1797" s="779"/>
      <c r="AZ1797" s="860" t="s">
        <v>104</v>
      </c>
      <c r="BA1797" s="860" t="s">
        <v>104</v>
      </c>
      <c r="BB1797" s="254"/>
      <c r="BE1797" s="983">
        <v>1631</v>
      </c>
    </row>
    <row r="1798" spans="1:57" ht="12.95" customHeight="1">
      <c r="A1798" s="886" t="s">
        <v>8484</v>
      </c>
      <c r="B1798" s="524"/>
      <c r="C1798" s="524"/>
      <c r="D1798" s="98">
        <v>150004546</v>
      </c>
      <c r="E1798" s="883" t="s">
        <v>6183</v>
      </c>
      <c r="F1798" s="883"/>
      <c r="G1798" s="524"/>
      <c r="H1798" s="524"/>
      <c r="I1798" s="293" t="s">
        <v>6170</v>
      </c>
      <c r="J1798" s="293" t="s">
        <v>594</v>
      </c>
      <c r="K1798" s="293" t="s">
        <v>6171</v>
      </c>
      <c r="L1798" s="470" t="s">
        <v>149</v>
      </c>
      <c r="M1798" s="488" t="s">
        <v>104</v>
      </c>
      <c r="N1798" s="293"/>
      <c r="O1798" s="64" t="s">
        <v>105</v>
      </c>
      <c r="P1798" s="398" t="s">
        <v>106</v>
      </c>
      <c r="Q1798" s="606" t="s">
        <v>107</v>
      </c>
      <c r="R1798" s="398" t="s">
        <v>2149</v>
      </c>
      <c r="S1798" s="470" t="s">
        <v>109</v>
      </c>
      <c r="T1798" s="398" t="s">
        <v>106</v>
      </c>
      <c r="U1798" s="606" t="s">
        <v>121</v>
      </c>
      <c r="V1798" s="606" t="s">
        <v>111</v>
      </c>
      <c r="W1798" s="398">
        <v>60</v>
      </c>
      <c r="X1798" s="606" t="s">
        <v>112</v>
      </c>
      <c r="Y1798" s="488"/>
      <c r="Z1798" s="488"/>
      <c r="AA1798" s="488"/>
      <c r="AB1798" s="506">
        <v>0</v>
      </c>
      <c r="AC1798" s="401">
        <v>90</v>
      </c>
      <c r="AD1798" s="401">
        <v>10</v>
      </c>
      <c r="AE1798" s="887" t="s">
        <v>128</v>
      </c>
      <c r="AF1798" s="293" t="s">
        <v>114</v>
      </c>
      <c r="AG1798" s="507">
        <v>1</v>
      </c>
      <c r="AH1798" s="507">
        <v>4230310</v>
      </c>
      <c r="AI1798" s="739">
        <v>4230310</v>
      </c>
      <c r="AJ1798" s="739">
        <f t="shared" si="92"/>
        <v>4737947.2</v>
      </c>
      <c r="AK1798" s="740"/>
      <c r="AL1798" s="741"/>
      <c r="AM1798" s="741"/>
      <c r="AN1798" s="886" t="s">
        <v>115</v>
      </c>
      <c r="AO1798" s="293"/>
      <c r="AP1798" s="293"/>
      <c r="AQ1798" s="293"/>
      <c r="AR1798" s="293"/>
      <c r="AS1798" s="293" t="s">
        <v>6184</v>
      </c>
      <c r="AT1798" s="293"/>
      <c r="AU1798" s="293"/>
      <c r="AV1798" s="293"/>
      <c r="AW1798" s="293"/>
      <c r="AX1798" s="293"/>
      <c r="AY1798" s="293"/>
      <c r="AZ1798" s="886" t="s">
        <v>104</v>
      </c>
      <c r="BA1798" s="886" t="s">
        <v>104</v>
      </c>
      <c r="BB1798" s="254"/>
      <c r="BE1798" s="983">
        <v>1632</v>
      </c>
    </row>
    <row r="1799" spans="1:57" ht="12.95" customHeight="1">
      <c r="A1799" s="1383" t="s">
        <v>978</v>
      </c>
      <c r="B1799" s="1371"/>
      <c r="C1799" s="1371"/>
      <c r="D1799" s="1408">
        <v>120004900</v>
      </c>
      <c r="E1799" s="1408" t="s">
        <v>6185</v>
      </c>
      <c r="F1799" s="1408" t="s">
        <v>6185</v>
      </c>
      <c r="G1799" s="1371"/>
      <c r="H1799" s="1371"/>
      <c r="I1799" s="1375" t="s">
        <v>6186</v>
      </c>
      <c r="J1799" s="1375" t="s">
        <v>6187</v>
      </c>
      <c r="K1799" s="1375" t="s">
        <v>6188</v>
      </c>
      <c r="L1799" s="1375" t="s">
        <v>103</v>
      </c>
      <c r="M1799" s="1440"/>
      <c r="N1799" s="1375"/>
      <c r="O1799" s="1383" t="s">
        <v>105</v>
      </c>
      <c r="P1799" s="1377" t="s">
        <v>106</v>
      </c>
      <c r="Q1799" s="1375" t="s">
        <v>107</v>
      </c>
      <c r="R1799" s="1377" t="s">
        <v>2134</v>
      </c>
      <c r="S1799" s="1375" t="s">
        <v>109</v>
      </c>
      <c r="T1799" s="1377" t="s">
        <v>106</v>
      </c>
      <c r="U1799" s="1375" t="s">
        <v>121</v>
      </c>
      <c r="V1799" s="1375" t="s">
        <v>111</v>
      </c>
      <c r="W1799" s="1377">
        <v>60</v>
      </c>
      <c r="X1799" s="1375" t="s">
        <v>112</v>
      </c>
      <c r="Y1799" s="1377"/>
      <c r="Z1799" s="1377"/>
      <c r="AA1799" s="1377"/>
      <c r="AB1799" s="1377">
        <v>0</v>
      </c>
      <c r="AC1799" s="1375">
        <v>90</v>
      </c>
      <c r="AD1799" s="1375">
        <v>10</v>
      </c>
      <c r="AE1799" s="1379" t="s">
        <v>128</v>
      </c>
      <c r="AF1799" s="1441" t="s">
        <v>114</v>
      </c>
      <c r="AG1799" s="1380">
        <v>1</v>
      </c>
      <c r="AH1799" s="1380">
        <v>147900</v>
      </c>
      <c r="AI1799" s="1916">
        <v>0</v>
      </c>
      <c r="AJ1799" s="1916">
        <v>0</v>
      </c>
      <c r="AK1799" s="1382"/>
      <c r="AL1799" s="1381"/>
      <c r="AM1799" s="1381"/>
      <c r="AN1799" s="1383" t="s">
        <v>115</v>
      </c>
      <c r="AO1799" s="1375"/>
      <c r="AP1799" s="1375"/>
      <c r="AQ1799" s="1375"/>
      <c r="AR1799" s="1375"/>
      <c r="AS1799" s="1375" t="s">
        <v>6189</v>
      </c>
      <c r="AT1799" s="1375"/>
      <c r="AU1799" s="1375"/>
      <c r="AV1799" s="1375"/>
      <c r="AW1799" s="1375"/>
      <c r="AX1799" s="1375"/>
      <c r="AY1799" s="1375"/>
      <c r="AZ1799" s="1383" t="s">
        <v>5005</v>
      </c>
      <c r="BA1799" s="1383" t="s">
        <v>4556</v>
      </c>
      <c r="BD1799" s="1" t="e">
        <f>VLOOKUP($F$2877:$F$3305,$E$17:$BE$2871,53,0)</f>
        <v>#VALUE!</v>
      </c>
      <c r="BE1799" s="979" t="e">
        <f>BD1799+0.5</f>
        <v>#VALUE!</v>
      </c>
    </row>
    <row r="1800" spans="1:57" ht="12.95" customHeight="1">
      <c r="A1800" s="395" t="s">
        <v>1028</v>
      </c>
      <c r="B1800" s="524"/>
      <c r="C1800" s="524"/>
      <c r="D1800" s="98">
        <v>210029542</v>
      </c>
      <c r="E1800" s="883" t="s">
        <v>6190</v>
      </c>
      <c r="F1800" s="883"/>
      <c r="G1800" s="524"/>
      <c r="H1800" s="524"/>
      <c r="I1800" s="606" t="s">
        <v>6191</v>
      </c>
      <c r="J1800" s="606" t="s">
        <v>6192</v>
      </c>
      <c r="K1800" s="606" t="s">
        <v>6193</v>
      </c>
      <c r="L1800" s="470" t="s">
        <v>103</v>
      </c>
      <c r="M1800" s="217"/>
      <c r="N1800" s="470"/>
      <c r="O1800" s="64" t="s">
        <v>105</v>
      </c>
      <c r="P1800" s="398" t="s">
        <v>106</v>
      </c>
      <c r="Q1800" s="606" t="s">
        <v>107</v>
      </c>
      <c r="R1800" s="398" t="s">
        <v>2149</v>
      </c>
      <c r="S1800" s="470" t="s">
        <v>109</v>
      </c>
      <c r="T1800" s="398" t="s">
        <v>106</v>
      </c>
      <c r="U1800" s="606" t="s">
        <v>121</v>
      </c>
      <c r="V1800" s="606" t="s">
        <v>111</v>
      </c>
      <c r="W1800" s="398">
        <v>60</v>
      </c>
      <c r="X1800" s="606" t="s">
        <v>112</v>
      </c>
      <c r="Y1800" s="398"/>
      <c r="Z1800" s="398"/>
      <c r="AA1800" s="398"/>
      <c r="AB1800" s="506">
        <v>0</v>
      </c>
      <c r="AC1800" s="401">
        <v>90</v>
      </c>
      <c r="AD1800" s="401">
        <v>10</v>
      </c>
      <c r="AE1800" s="737" t="s">
        <v>425</v>
      </c>
      <c r="AF1800" s="738" t="s">
        <v>114</v>
      </c>
      <c r="AG1800" s="610">
        <v>120</v>
      </c>
      <c r="AH1800" s="610">
        <v>950</v>
      </c>
      <c r="AI1800" s="739">
        <v>114000</v>
      </c>
      <c r="AJ1800" s="739">
        <f>AI1800*1.12</f>
        <v>127680.00000000001</v>
      </c>
      <c r="AK1800" s="740"/>
      <c r="AL1800" s="741"/>
      <c r="AM1800" s="741"/>
      <c r="AN1800" s="395" t="s">
        <v>115</v>
      </c>
      <c r="AO1800" s="606"/>
      <c r="AP1800" s="606"/>
      <c r="AQ1800" s="606"/>
      <c r="AR1800" s="606"/>
      <c r="AS1800" s="606" t="s">
        <v>6194</v>
      </c>
      <c r="AT1800" s="606"/>
      <c r="AU1800" s="606"/>
      <c r="AV1800" s="606"/>
      <c r="AW1800" s="606"/>
      <c r="AX1800" s="606"/>
      <c r="AY1800" s="606"/>
      <c r="AZ1800" s="395" t="s">
        <v>104</v>
      </c>
      <c r="BA1800" s="395" t="s">
        <v>104</v>
      </c>
      <c r="BB1800" s="254"/>
      <c r="BE1800" s="983">
        <v>1634</v>
      </c>
    </row>
    <row r="1801" spans="1:57" s="201" customFormat="1" ht="13.15" customHeight="1">
      <c r="A1801" s="398" t="s">
        <v>317</v>
      </c>
      <c r="B1801" s="524"/>
      <c r="C1801" s="524"/>
      <c r="D1801" s="98">
        <v>270002111</v>
      </c>
      <c r="E1801" s="883" t="s">
        <v>6195</v>
      </c>
      <c r="F1801" s="883"/>
      <c r="G1801" s="524"/>
      <c r="H1801" s="524"/>
      <c r="I1801" s="36" t="s">
        <v>2525</v>
      </c>
      <c r="J1801" s="36" t="s">
        <v>2526</v>
      </c>
      <c r="K1801" s="36" t="s">
        <v>2527</v>
      </c>
      <c r="L1801" s="64" t="s">
        <v>103</v>
      </c>
      <c r="M1801" s="217"/>
      <c r="N1801" s="131"/>
      <c r="O1801" s="64" t="s">
        <v>105</v>
      </c>
      <c r="P1801" s="36">
        <v>230000000</v>
      </c>
      <c r="Q1801" s="395" t="s">
        <v>107</v>
      </c>
      <c r="R1801" s="766" t="s">
        <v>3118</v>
      </c>
      <c r="S1801" s="64" t="s">
        <v>109</v>
      </c>
      <c r="T1801" s="36" t="s">
        <v>106</v>
      </c>
      <c r="U1801" s="36" t="s">
        <v>121</v>
      </c>
      <c r="V1801" s="395" t="s">
        <v>111</v>
      </c>
      <c r="W1801" s="36">
        <v>60</v>
      </c>
      <c r="X1801" s="395" t="s">
        <v>112</v>
      </c>
      <c r="Y1801" s="395"/>
      <c r="Z1801" s="395"/>
      <c r="AA1801" s="744"/>
      <c r="AB1801" s="506">
        <v>0</v>
      </c>
      <c r="AC1801" s="401">
        <v>90</v>
      </c>
      <c r="AD1801" s="401">
        <v>10</v>
      </c>
      <c r="AE1801" s="737" t="s">
        <v>128</v>
      </c>
      <c r="AF1801" s="738" t="s">
        <v>114</v>
      </c>
      <c r="AG1801" s="745">
        <v>1225</v>
      </c>
      <c r="AH1801" s="745">
        <v>38.909999999999997</v>
      </c>
      <c r="AI1801" s="739">
        <v>47664.749999999993</v>
      </c>
      <c r="AJ1801" s="739">
        <f>AI1801*1.12</f>
        <v>53384.52</v>
      </c>
      <c r="AK1801" s="740"/>
      <c r="AL1801" s="741"/>
      <c r="AM1801" s="741"/>
      <c r="AN1801" s="746" t="s">
        <v>115</v>
      </c>
      <c r="AO1801" s="36"/>
      <c r="AP1801" s="746"/>
      <c r="AQ1801" s="36"/>
      <c r="AR1801" s="36"/>
      <c r="AS1801" s="746" t="s">
        <v>6196</v>
      </c>
      <c r="AT1801" s="36"/>
      <c r="AU1801" s="36"/>
      <c r="AV1801" s="36"/>
      <c r="AW1801" s="36"/>
      <c r="AX1801" s="36"/>
      <c r="AY1801" s="36"/>
      <c r="AZ1801" s="395"/>
      <c r="BA1801" s="395"/>
      <c r="BB1801" s="92"/>
      <c r="BC1801" s="1"/>
      <c r="BD1801" s="1"/>
      <c r="BE1801" s="983">
        <v>1635</v>
      </c>
    </row>
    <row r="1802" spans="1:57" ht="12.95" customHeight="1">
      <c r="A1802" s="395" t="s">
        <v>1186</v>
      </c>
      <c r="B1802" s="524"/>
      <c r="C1802" s="524"/>
      <c r="D1802" s="98">
        <v>210006480</v>
      </c>
      <c r="E1802" s="883" t="s">
        <v>6197</v>
      </c>
      <c r="F1802" s="883"/>
      <c r="G1802" s="524"/>
      <c r="H1802" s="524"/>
      <c r="I1802" s="606" t="s">
        <v>6198</v>
      </c>
      <c r="J1802" s="606" t="s">
        <v>6199</v>
      </c>
      <c r="K1802" s="606" t="s">
        <v>6200</v>
      </c>
      <c r="L1802" s="470" t="s">
        <v>103</v>
      </c>
      <c r="M1802" s="97" t="s">
        <v>4706</v>
      </c>
      <c r="N1802" s="131"/>
      <c r="O1802" s="64" t="s">
        <v>105</v>
      </c>
      <c r="P1802" s="398" t="s">
        <v>106</v>
      </c>
      <c r="Q1802" s="606" t="s">
        <v>107</v>
      </c>
      <c r="R1802" s="398" t="s">
        <v>2149</v>
      </c>
      <c r="S1802" s="470" t="s">
        <v>109</v>
      </c>
      <c r="T1802" s="398" t="s">
        <v>106</v>
      </c>
      <c r="U1802" s="606" t="s">
        <v>121</v>
      </c>
      <c r="V1802" s="606" t="s">
        <v>111</v>
      </c>
      <c r="W1802" s="398">
        <v>60</v>
      </c>
      <c r="X1802" s="606" t="s">
        <v>112</v>
      </c>
      <c r="Y1802" s="398"/>
      <c r="Z1802" s="398"/>
      <c r="AA1802" s="398"/>
      <c r="AB1802" s="506">
        <v>0</v>
      </c>
      <c r="AC1802" s="401">
        <v>90</v>
      </c>
      <c r="AD1802" s="401">
        <v>10</v>
      </c>
      <c r="AE1802" s="737" t="s">
        <v>128</v>
      </c>
      <c r="AF1802" s="738" t="s">
        <v>114</v>
      </c>
      <c r="AG1802" s="610">
        <v>2</v>
      </c>
      <c r="AH1802" s="610">
        <v>504375</v>
      </c>
      <c r="AI1802" s="739">
        <v>1008750</v>
      </c>
      <c r="AJ1802" s="739">
        <f>AI1802*1.12</f>
        <v>1129800</v>
      </c>
      <c r="AK1802" s="740"/>
      <c r="AL1802" s="741"/>
      <c r="AM1802" s="741"/>
      <c r="AN1802" s="395" t="s">
        <v>115</v>
      </c>
      <c r="AO1802" s="606"/>
      <c r="AP1802" s="606"/>
      <c r="AQ1802" s="606"/>
      <c r="AR1802" s="606"/>
      <c r="AS1802" s="606" t="s">
        <v>6201</v>
      </c>
      <c r="AT1802" s="606"/>
      <c r="AU1802" s="606"/>
      <c r="AV1802" s="606"/>
      <c r="AW1802" s="606"/>
      <c r="AX1802" s="606"/>
      <c r="AY1802" s="606"/>
      <c r="AZ1802" s="395" t="s">
        <v>4555</v>
      </c>
      <c r="BA1802" s="36"/>
      <c r="BB1802" s="254"/>
      <c r="BE1802" s="983">
        <v>1636</v>
      </c>
    </row>
    <row r="1803" spans="1:57" ht="12.95" customHeight="1">
      <c r="A1803" s="1456" t="s">
        <v>978</v>
      </c>
      <c r="B1803" s="1371"/>
      <c r="C1803" s="1371"/>
      <c r="D1803" s="1453">
        <v>230000067</v>
      </c>
      <c r="E1803" s="1408" t="s">
        <v>6202</v>
      </c>
      <c r="F1803" s="1408" t="s">
        <v>6202</v>
      </c>
      <c r="G1803" s="1371"/>
      <c r="H1803" s="1371"/>
      <c r="I1803" s="1393" t="s">
        <v>6203</v>
      </c>
      <c r="J1803" s="1393" t="s">
        <v>6204</v>
      </c>
      <c r="K1803" s="1393" t="s">
        <v>6205</v>
      </c>
      <c r="L1803" s="1393" t="s">
        <v>103</v>
      </c>
      <c r="M1803" s="1440"/>
      <c r="N1803" s="1393"/>
      <c r="O1803" s="1383" t="s">
        <v>105</v>
      </c>
      <c r="P1803" s="1396" t="s">
        <v>106</v>
      </c>
      <c r="Q1803" s="1393" t="s">
        <v>107</v>
      </c>
      <c r="R1803" s="1377" t="s">
        <v>2134</v>
      </c>
      <c r="S1803" s="1393" t="s">
        <v>109</v>
      </c>
      <c r="T1803" s="1396" t="s">
        <v>106</v>
      </c>
      <c r="U1803" s="1393" t="s">
        <v>121</v>
      </c>
      <c r="V1803" s="1393" t="s">
        <v>111</v>
      </c>
      <c r="W1803" s="1396">
        <v>60</v>
      </c>
      <c r="X1803" s="1393" t="s">
        <v>112</v>
      </c>
      <c r="Y1803" s="1396"/>
      <c r="Z1803" s="1396"/>
      <c r="AA1803" s="1396"/>
      <c r="AB1803" s="1377">
        <v>0</v>
      </c>
      <c r="AC1803" s="1375">
        <v>90</v>
      </c>
      <c r="AD1803" s="1375">
        <v>10</v>
      </c>
      <c r="AE1803" s="1405" t="s">
        <v>113</v>
      </c>
      <c r="AF1803" s="1441" t="s">
        <v>114</v>
      </c>
      <c r="AG1803" s="1455">
        <v>65</v>
      </c>
      <c r="AH1803" s="1455">
        <v>969.5</v>
      </c>
      <c r="AI1803" s="1916">
        <v>0</v>
      </c>
      <c r="AJ1803" s="1916">
        <v>0</v>
      </c>
      <c r="AK1803" s="1382"/>
      <c r="AL1803" s="1381"/>
      <c r="AM1803" s="1381"/>
      <c r="AN1803" s="1456" t="s">
        <v>115</v>
      </c>
      <c r="AO1803" s="1393"/>
      <c r="AP1803" s="1393"/>
      <c r="AQ1803" s="1393"/>
      <c r="AR1803" s="1393"/>
      <c r="AS1803" s="1393" t="s">
        <v>6206</v>
      </c>
      <c r="AT1803" s="1393"/>
      <c r="AU1803" s="1393"/>
      <c r="AV1803" s="1393"/>
      <c r="AW1803" s="1393"/>
      <c r="AX1803" s="1393"/>
      <c r="AY1803" s="1393"/>
      <c r="AZ1803" s="1383" t="s">
        <v>5005</v>
      </c>
      <c r="BA1803" s="1383" t="s">
        <v>4556</v>
      </c>
      <c r="BD1803" s="1" t="e">
        <f>VLOOKUP($F$2877:$F$3305,$E$17:$BE$2871,53,0)</f>
        <v>#VALUE!</v>
      </c>
      <c r="BE1803" s="979" t="e">
        <f>BD1803+0.5</f>
        <v>#VALUE!</v>
      </c>
    </row>
    <row r="1804" spans="1:57" ht="12.95" customHeight="1">
      <c r="A1804" s="860" t="s">
        <v>8484</v>
      </c>
      <c r="B1804" s="524"/>
      <c r="C1804" s="524"/>
      <c r="D1804" s="873">
        <v>220005707</v>
      </c>
      <c r="E1804" s="883" t="s">
        <v>6207</v>
      </c>
      <c r="F1804" s="883"/>
      <c r="G1804" s="524"/>
      <c r="H1804" s="524"/>
      <c r="I1804" s="782" t="s">
        <v>6208</v>
      </c>
      <c r="J1804" s="782" t="s">
        <v>6209</v>
      </c>
      <c r="K1804" s="782" t="s">
        <v>6210</v>
      </c>
      <c r="L1804" s="765" t="s">
        <v>149</v>
      </c>
      <c r="M1804" s="798" t="s">
        <v>104</v>
      </c>
      <c r="N1804" s="765" t="s">
        <v>120</v>
      </c>
      <c r="O1804" s="798" t="s">
        <v>83</v>
      </c>
      <c r="P1804" s="766" t="s">
        <v>106</v>
      </c>
      <c r="Q1804" s="782" t="s">
        <v>107</v>
      </c>
      <c r="R1804" s="766" t="s">
        <v>2149</v>
      </c>
      <c r="S1804" s="765" t="s">
        <v>109</v>
      </c>
      <c r="T1804" s="874" t="s">
        <v>106</v>
      </c>
      <c r="U1804" s="779" t="s">
        <v>121</v>
      </c>
      <c r="V1804" s="779" t="s">
        <v>111</v>
      </c>
      <c r="W1804" s="896">
        <v>60</v>
      </c>
      <c r="X1804" s="779" t="s">
        <v>112</v>
      </c>
      <c r="Y1804" s="874"/>
      <c r="Z1804" s="874"/>
      <c r="AA1804" s="874"/>
      <c r="AB1804" s="470">
        <v>30</v>
      </c>
      <c r="AC1804" s="470">
        <v>60</v>
      </c>
      <c r="AD1804" s="470">
        <v>10</v>
      </c>
      <c r="AE1804" s="876" t="s">
        <v>128</v>
      </c>
      <c r="AF1804" s="779" t="s">
        <v>114</v>
      </c>
      <c r="AG1804" s="751">
        <v>24</v>
      </c>
      <c r="AH1804" s="751">
        <v>649000</v>
      </c>
      <c r="AI1804" s="739">
        <v>15576000</v>
      </c>
      <c r="AJ1804" s="739">
        <f t="shared" ref="AJ1804:AJ1820" si="93">AI1804*1.12</f>
        <v>17445120</v>
      </c>
      <c r="AK1804" s="740"/>
      <c r="AL1804" s="741"/>
      <c r="AM1804" s="741"/>
      <c r="AN1804" s="860" t="s">
        <v>115</v>
      </c>
      <c r="AO1804" s="779"/>
      <c r="AP1804" s="779"/>
      <c r="AQ1804" s="779"/>
      <c r="AR1804" s="779"/>
      <c r="AS1804" s="779" t="s">
        <v>6211</v>
      </c>
      <c r="AT1804" s="779"/>
      <c r="AU1804" s="779"/>
      <c r="AV1804" s="779"/>
      <c r="AW1804" s="779"/>
      <c r="AX1804" s="779"/>
      <c r="AY1804" s="779"/>
      <c r="AZ1804" s="860" t="s">
        <v>104</v>
      </c>
      <c r="BA1804" s="860" t="s">
        <v>104</v>
      </c>
      <c r="BB1804" s="254"/>
      <c r="BE1804" s="983">
        <v>1638</v>
      </c>
    </row>
    <row r="1805" spans="1:57" ht="12.95" customHeight="1">
      <c r="A1805" s="860" t="s">
        <v>8484</v>
      </c>
      <c r="B1805" s="524"/>
      <c r="C1805" s="524"/>
      <c r="D1805" s="873">
        <v>220026442</v>
      </c>
      <c r="E1805" s="883" t="s">
        <v>6212</v>
      </c>
      <c r="F1805" s="883"/>
      <c r="G1805" s="524"/>
      <c r="H1805" s="524"/>
      <c r="I1805" s="782" t="s">
        <v>6208</v>
      </c>
      <c r="J1805" s="782" t="s">
        <v>6209</v>
      </c>
      <c r="K1805" s="782" t="s">
        <v>6210</v>
      </c>
      <c r="L1805" s="765" t="s">
        <v>149</v>
      </c>
      <c r="M1805" s="798" t="s">
        <v>104</v>
      </c>
      <c r="N1805" s="765" t="s">
        <v>120</v>
      </c>
      <c r="O1805" s="798" t="s">
        <v>83</v>
      </c>
      <c r="P1805" s="766" t="s">
        <v>106</v>
      </c>
      <c r="Q1805" s="782" t="s">
        <v>107</v>
      </c>
      <c r="R1805" s="766" t="s">
        <v>2149</v>
      </c>
      <c r="S1805" s="765" t="s">
        <v>109</v>
      </c>
      <c r="T1805" s="874" t="s">
        <v>106</v>
      </c>
      <c r="U1805" s="779" t="s">
        <v>121</v>
      </c>
      <c r="V1805" s="779" t="s">
        <v>111</v>
      </c>
      <c r="W1805" s="896">
        <v>60</v>
      </c>
      <c r="X1805" s="779" t="s">
        <v>112</v>
      </c>
      <c r="Y1805" s="874"/>
      <c r="Z1805" s="874"/>
      <c r="AA1805" s="874"/>
      <c r="AB1805" s="470">
        <v>30</v>
      </c>
      <c r="AC1805" s="470">
        <v>60</v>
      </c>
      <c r="AD1805" s="470">
        <v>10</v>
      </c>
      <c r="AE1805" s="876" t="s">
        <v>128</v>
      </c>
      <c r="AF1805" s="779" t="s">
        <v>114</v>
      </c>
      <c r="AG1805" s="751">
        <v>20</v>
      </c>
      <c r="AH1805" s="751">
        <v>442700</v>
      </c>
      <c r="AI1805" s="739">
        <v>8854000</v>
      </c>
      <c r="AJ1805" s="739">
        <f t="shared" si="93"/>
        <v>9916480.0000000019</v>
      </c>
      <c r="AK1805" s="740"/>
      <c r="AL1805" s="741"/>
      <c r="AM1805" s="741"/>
      <c r="AN1805" s="860" t="s">
        <v>115</v>
      </c>
      <c r="AO1805" s="779"/>
      <c r="AP1805" s="779"/>
      <c r="AQ1805" s="779"/>
      <c r="AR1805" s="779"/>
      <c r="AS1805" s="779" t="s">
        <v>6213</v>
      </c>
      <c r="AT1805" s="779"/>
      <c r="AU1805" s="779"/>
      <c r="AV1805" s="779"/>
      <c r="AW1805" s="779"/>
      <c r="AX1805" s="779"/>
      <c r="AY1805" s="779"/>
      <c r="AZ1805" s="860" t="s">
        <v>104</v>
      </c>
      <c r="BA1805" s="860" t="s">
        <v>104</v>
      </c>
      <c r="BB1805" s="254"/>
      <c r="BE1805" s="983">
        <v>1639</v>
      </c>
    </row>
    <row r="1806" spans="1:57" ht="12.95" customHeight="1">
      <c r="A1806" s="860" t="s">
        <v>8484</v>
      </c>
      <c r="B1806" s="524"/>
      <c r="C1806" s="524"/>
      <c r="D1806" s="873">
        <v>220033645</v>
      </c>
      <c r="E1806" s="883" t="s">
        <v>6214</v>
      </c>
      <c r="F1806" s="883"/>
      <c r="G1806" s="524"/>
      <c r="H1806" s="524"/>
      <c r="I1806" s="782" t="s">
        <v>6208</v>
      </c>
      <c r="J1806" s="782" t="s">
        <v>6209</v>
      </c>
      <c r="K1806" s="782" t="s">
        <v>6210</v>
      </c>
      <c r="L1806" s="765" t="s">
        <v>149</v>
      </c>
      <c r="M1806" s="798" t="s">
        <v>104</v>
      </c>
      <c r="N1806" s="765" t="s">
        <v>120</v>
      </c>
      <c r="O1806" s="798" t="s">
        <v>83</v>
      </c>
      <c r="P1806" s="766" t="s">
        <v>106</v>
      </c>
      <c r="Q1806" s="782" t="s">
        <v>107</v>
      </c>
      <c r="R1806" s="766" t="s">
        <v>2149</v>
      </c>
      <c r="S1806" s="765" t="s">
        <v>109</v>
      </c>
      <c r="T1806" s="874" t="s">
        <v>106</v>
      </c>
      <c r="U1806" s="779" t="s">
        <v>121</v>
      </c>
      <c r="V1806" s="779" t="s">
        <v>111</v>
      </c>
      <c r="W1806" s="896">
        <v>60</v>
      </c>
      <c r="X1806" s="779" t="s">
        <v>112</v>
      </c>
      <c r="Y1806" s="874"/>
      <c r="Z1806" s="874"/>
      <c r="AA1806" s="874"/>
      <c r="AB1806" s="470">
        <v>30</v>
      </c>
      <c r="AC1806" s="470">
        <v>60</v>
      </c>
      <c r="AD1806" s="470">
        <v>10</v>
      </c>
      <c r="AE1806" s="876" t="s">
        <v>128</v>
      </c>
      <c r="AF1806" s="779" t="s">
        <v>114</v>
      </c>
      <c r="AG1806" s="751">
        <v>35</v>
      </c>
      <c r="AH1806" s="751">
        <v>309355.2</v>
      </c>
      <c r="AI1806" s="739">
        <v>10827432</v>
      </c>
      <c r="AJ1806" s="739">
        <f t="shared" si="93"/>
        <v>12126723.840000002</v>
      </c>
      <c r="AK1806" s="740"/>
      <c r="AL1806" s="741"/>
      <c r="AM1806" s="741"/>
      <c r="AN1806" s="860" t="s">
        <v>115</v>
      </c>
      <c r="AO1806" s="779"/>
      <c r="AP1806" s="779"/>
      <c r="AQ1806" s="779"/>
      <c r="AR1806" s="779"/>
      <c r="AS1806" s="779" t="s">
        <v>6215</v>
      </c>
      <c r="AT1806" s="779"/>
      <c r="AU1806" s="779"/>
      <c r="AV1806" s="779"/>
      <c r="AW1806" s="779"/>
      <c r="AX1806" s="779"/>
      <c r="AY1806" s="779"/>
      <c r="AZ1806" s="860" t="s">
        <v>104</v>
      </c>
      <c r="BA1806" s="860" t="s">
        <v>104</v>
      </c>
      <c r="BB1806" s="254"/>
      <c r="BE1806" s="983">
        <v>1640</v>
      </c>
    </row>
    <row r="1807" spans="1:57" ht="12.95" customHeight="1">
      <c r="A1807" s="888" t="s">
        <v>978</v>
      </c>
      <c r="B1807" s="524"/>
      <c r="C1807" s="524"/>
      <c r="D1807" s="873">
        <v>210036856</v>
      </c>
      <c r="E1807" s="883" t="s">
        <v>6216</v>
      </c>
      <c r="F1807" s="883"/>
      <c r="G1807" s="524"/>
      <c r="H1807" s="524"/>
      <c r="I1807" s="782" t="s">
        <v>6217</v>
      </c>
      <c r="J1807" s="782" t="s">
        <v>609</v>
      </c>
      <c r="K1807" s="782" t="s">
        <v>6218</v>
      </c>
      <c r="L1807" s="765" t="s">
        <v>103</v>
      </c>
      <c r="M1807" s="798" t="s">
        <v>104</v>
      </c>
      <c r="N1807" s="765"/>
      <c r="O1807" s="64" t="s">
        <v>105</v>
      </c>
      <c r="P1807" s="766" t="s">
        <v>106</v>
      </c>
      <c r="Q1807" s="782" t="s">
        <v>107</v>
      </c>
      <c r="R1807" s="766" t="s">
        <v>2149</v>
      </c>
      <c r="S1807" s="765" t="s">
        <v>109</v>
      </c>
      <c r="T1807" s="766" t="s">
        <v>106</v>
      </c>
      <c r="U1807" s="782" t="s">
        <v>121</v>
      </c>
      <c r="V1807" s="782" t="s">
        <v>111</v>
      </c>
      <c r="W1807" s="766">
        <v>60</v>
      </c>
      <c r="X1807" s="782" t="s">
        <v>112</v>
      </c>
      <c r="Y1807" s="766"/>
      <c r="Z1807" s="766"/>
      <c r="AA1807" s="766"/>
      <c r="AB1807" s="506">
        <v>0</v>
      </c>
      <c r="AC1807" s="401">
        <v>90</v>
      </c>
      <c r="AD1807" s="401">
        <v>10</v>
      </c>
      <c r="AE1807" s="792" t="s">
        <v>128</v>
      </c>
      <c r="AF1807" s="738" t="s">
        <v>114</v>
      </c>
      <c r="AG1807" s="751">
        <v>270</v>
      </c>
      <c r="AH1807" s="751">
        <v>1000</v>
      </c>
      <c r="AI1807" s="739">
        <v>270000</v>
      </c>
      <c r="AJ1807" s="739">
        <f t="shared" si="93"/>
        <v>302400</v>
      </c>
      <c r="AK1807" s="740"/>
      <c r="AL1807" s="741"/>
      <c r="AM1807" s="741"/>
      <c r="AN1807" s="888" t="s">
        <v>115</v>
      </c>
      <c r="AO1807" s="782"/>
      <c r="AP1807" s="782"/>
      <c r="AQ1807" s="782"/>
      <c r="AR1807" s="782"/>
      <c r="AS1807" s="782" t="s">
        <v>6219</v>
      </c>
      <c r="AT1807" s="782"/>
      <c r="AU1807" s="782"/>
      <c r="AV1807" s="782"/>
      <c r="AW1807" s="782"/>
      <c r="AX1807" s="782"/>
      <c r="AY1807" s="782"/>
      <c r="AZ1807" s="888" t="s">
        <v>104</v>
      </c>
      <c r="BA1807" s="888" t="s">
        <v>104</v>
      </c>
      <c r="BB1807" s="254"/>
      <c r="BE1807" s="983">
        <v>1641</v>
      </c>
    </row>
    <row r="1808" spans="1:57" ht="12.95" customHeight="1">
      <c r="A1808" s="860" t="s">
        <v>8484</v>
      </c>
      <c r="B1808" s="524"/>
      <c r="C1808" s="524"/>
      <c r="D1808" s="873">
        <v>220025453</v>
      </c>
      <c r="E1808" s="883" t="s">
        <v>6220</v>
      </c>
      <c r="F1808" s="883"/>
      <c r="G1808" s="524"/>
      <c r="H1808" s="524"/>
      <c r="I1808" s="782" t="s">
        <v>6221</v>
      </c>
      <c r="J1808" s="782" t="s">
        <v>6222</v>
      </c>
      <c r="K1808" s="782" t="s">
        <v>6210</v>
      </c>
      <c r="L1808" s="765" t="s">
        <v>103</v>
      </c>
      <c r="M1808" s="798" t="s">
        <v>104</v>
      </c>
      <c r="N1808" s="765" t="s">
        <v>120</v>
      </c>
      <c r="O1808" s="798" t="s">
        <v>83</v>
      </c>
      <c r="P1808" s="766" t="s">
        <v>106</v>
      </c>
      <c r="Q1808" s="782" t="s">
        <v>107</v>
      </c>
      <c r="R1808" s="766" t="s">
        <v>2149</v>
      </c>
      <c r="S1808" s="765" t="s">
        <v>109</v>
      </c>
      <c r="T1808" s="874" t="s">
        <v>106</v>
      </c>
      <c r="U1808" s="779" t="s">
        <v>121</v>
      </c>
      <c r="V1808" s="779" t="s">
        <v>111</v>
      </c>
      <c r="W1808" s="896">
        <v>60</v>
      </c>
      <c r="X1808" s="779" t="s">
        <v>112</v>
      </c>
      <c r="Y1808" s="874"/>
      <c r="Z1808" s="874"/>
      <c r="AA1808" s="874"/>
      <c r="AB1808" s="470">
        <v>30</v>
      </c>
      <c r="AC1808" s="470">
        <v>60</v>
      </c>
      <c r="AD1808" s="470">
        <v>10</v>
      </c>
      <c r="AE1808" s="876" t="s">
        <v>128</v>
      </c>
      <c r="AF1808" s="779" t="s">
        <v>114</v>
      </c>
      <c r="AG1808" s="751">
        <v>67</v>
      </c>
      <c r="AH1808" s="751">
        <v>83298.600000000006</v>
      </c>
      <c r="AI1808" s="739">
        <v>5581006.2000000002</v>
      </c>
      <c r="AJ1808" s="739">
        <f t="shared" si="93"/>
        <v>6250726.9440000011</v>
      </c>
      <c r="AK1808" s="740"/>
      <c r="AL1808" s="741"/>
      <c r="AM1808" s="741"/>
      <c r="AN1808" s="860" t="s">
        <v>115</v>
      </c>
      <c r="AO1808" s="779"/>
      <c r="AP1808" s="779"/>
      <c r="AQ1808" s="779"/>
      <c r="AR1808" s="779"/>
      <c r="AS1808" s="779" t="s">
        <v>6223</v>
      </c>
      <c r="AT1808" s="779"/>
      <c r="AU1808" s="779"/>
      <c r="AV1808" s="779"/>
      <c r="AW1808" s="779"/>
      <c r="AX1808" s="779"/>
      <c r="AY1808" s="779"/>
      <c r="AZ1808" s="860" t="s">
        <v>104</v>
      </c>
      <c r="BA1808" s="860" t="s">
        <v>104</v>
      </c>
      <c r="BB1808" s="254"/>
      <c r="BE1808" s="983">
        <v>1642</v>
      </c>
    </row>
    <row r="1809" spans="1:258" ht="12.95" customHeight="1">
      <c r="A1809" s="395" t="s">
        <v>1186</v>
      </c>
      <c r="B1809" s="524"/>
      <c r="C1809" s="524"/>
      <c r="D1809" s="882">
        <v>210013604</v>
      </c>
      <c r="E1809" s="883" t="s">
        <v>6224</v>
      </c>
      <c r="F1809" s="883"/>
      <c r="G1809" s="524"/>
      <c r="H1809" s="524"/>
      <c r="I1809" s="738" t="s">
        <v>6225</v>
      </c>
      <c r="J1809" s="738" t="s">
        <v>6226</v>
      </c>
      <c r="K1809" s="738" t="s">
        <v>6227</v>
      </c>
      <c r="L1809" s="64" t="s">
        <v>103</v>
      </c>
      <c r="M1809" s="217"/>
      <c r="N1809" s="64"/>
      <c r="O1809" s="64" t="s">
        <v>105</v>
      </c>
      <c r="P1809" s="774" t="s">
        <v>106</v>
      </c>
      <c r="Q1809" s="738" t="s">
        <v>107</v>
      </c>
      <c r="R1809" s="398" t="s">
        <v>2149</v>
      </c>
      <c r="S1809" s="884" t="s">
        <v>109</v>
      </c>
      <c r="T1809" s="774" t="s">
        <v>106</v>
      </c>
      <c r="U1809" s="738" t="s">
        <v>121</v>
      </c>
      <c r="V1809" s="738" t="s">
        <v>111</v>
      </c>
      <c r="W1809" s="774">
        <v>60</v>
      </c>
      <c r="X1809" s="738" t="s">
        <v>112</v>
      </c>
      <c r="Y1809" s="774"/>
      <c r="Z1809" s="774"/>
      <c r="AA1809" s="774"/>
      <c r="AB1809" s="506">
        <v>0</v>
      </c>
      <c r="AC1809" s="401">
        <v>90</v>
      </c>
      <c r="AD1809" s="401">
        <v>10</v>
      </c>
      <c r="AE1809" s="885" t="s">
        <v>128</v>
      </c>
      <c r="AF1809" s="738" t="s">
        <v>114</v>
      </c>
      <c r="AG1809" s="745">
        <v>32</v>
      </c>
      <c r="AH1809" s="745">
        <v>1499.42</v>
      </c>
      <c r="AI1809" s="39">
        <v>0</v>
      </c>
      <c r="AJ1809" s="34">
        <f t="shared" si="93"/>
        <v>0</v>
      </c>
      <c r="AK1809" s="740"/>
      <c r="AL1809" s="741"/>
      <c r="AM1809" s="741"/>
      <c r="AN1809" s="746" t="s">
        <v>115</v>
      </c>
      <c r="AO1809" s="738"/>
      <c r="AP1809" s="738"/>
      <c r="AQ1809" s="738"/>
      <c r="AR1809" s="738"/>
      <c r="AS1809" s="770" t="s">
        <v>6228</v>
      </c>
      <c r="AT1809" s="770"/>
      <c r="AU1809" s="36"/>
      <c r="AV1809" s="770"/>
      <c r="AW1809" s="770"/>
      <c r="AX1809" s="770"/>
      <c r="AY1809" s="770"/>
      <c r="AZ1809" s="395" t="s">
        <v>4555</v>
      </c>
      <c r="BA1809" s="770"/>
      <c r="BB1809" s="254"/>
      <c r="BE1809" s="983">
        <v>1643</v>
      </c>
    </row>
    <row r="1810" spans="1:258" ht="12.95" customHeight="1">
      <c r="A1810" s="534" t="s">
        <v>1186</v>
      </c>
      <c r="B1810" s="260"/>
      <c r="C1810" s="260"/>
      <c r="D1810" s="1086">
        <v>210013604</v>
      </c>
      <c r="E1810" s="429" t="s">
        <v>7701</v>
      </c>
      <c r="F1810" s="429"/>
      <c r="G1810" s="429"/>
      <c r="H1810" s="260"/>
      <c r="I1810" s="738" t="s">
        <v>6225</v>
      </c>
      <c r="J1810" s="738" t="s">
        <v>6226</v>
      </c>
      <c r="K1810" s="738" t="s">
        <v>6227</v>
      </c>
      <c r="L1810" s="60" t="s">
        <v>103</v>
      </c>
      <c r="M1810" s="316"/>
      <c r="N1810" s="60"/>
      <c r="O1810" s="60" t="s">
        <v>105</v>
      </c>
      <c r="P1810" s="774" t="s">
        <v>106</v>
      </c>
      <c r="Q1810" s="738" t="s">
        <v>107</v>
      </c>
      <c r="R1810" s="398" t="s">
        <v>2134</v>
      </c>
      <c r="S1810" s="1085" t="s">
        <v>109</v>
      </c>
      <c r="T1810" s="774" t="s">
        <v>106</v>
      </c>
      <c r="U1810" s="738" t="s">
        <v>121</v>
      </c>
      <c r="V1810" s="738" t="s">
        <v>111</v>
      </c>
      <c r="W1810" s="774">
        <v>60</v>
      </c>
      <c r="X1810" s="738" t="s">
        <v>112</v>
      </c>
      <c r="Y1810" s="774"/>
      <c r="Z1810" s="774"/>
      <c r="AA1810" s="774"/>
      <c r="AB1810" s="398">
        <v>0</v>
      </c>
      <c r="AC1810" s="606">
        <v>90</v>
      </c>
      <c r="AD1810" s="606">
        <v>10</v>
      </c>
      <c r="AE1810" s="885" t="s">
        <v>128</v>
      </c>
      <c r="AF1810" s="738" t="s">
        <v>114</v>
      </c>
      <c r="AG1810" s="31">
        <v>32</v>
      </c>
      <c r="AH1810" s="39">
        <v>1499.42</v>
      </c>
      <c r="AI1810" s="741">
        <f>AG1810*AH1810</f>
        <v>47981.440000000002</v>
      </c>
      <c r="AJ1810" s="741">
        <f t="shared" si="93"/>
        <v>53739.212800000008</v>
      </c>
      <c r="AK1810" s="740"/>
      <c r="AL1810" s="741"/>
      <c r="AM1810" s="741"/>
      <c r="AN1810" s="746" t="s">
        <v>115</v>
      </c>
      <c r="AO1810" s="738"/>
      <c r="AP1810" s="738"/>
      <c r="AQ1810" s="738"/>
      <c r="AR1810" s="738"/>
      <c r="AS1810" s="770" t="s">
        <v>6228</v>
      </c>
      <c r="AT1810" s="770"/>
      <c r="AU1810" s="36"/>
      <c r="AV1810" s="770"/>
      <c r="AW1810" s="770"/>
      <c r="AX1810" s="770"/>
      <c r="AY1810" s="770"/>
      <c r="AZ1810" s="606" t="s">
        <v>7606</v>
      </c>
      <c r="BA1810" s="197"/>
      <c r="BB1810" s="203"/>
      <c r="BC1810" s="201"/>
      <c r="BD1810" s="209"/>
      <c r="BE1810" s="983">
        <v>1644</v>
      </c>
    </row>
    <row r="1811" spans="1:258" ht="12.95" customHeight="1">
      <c r="A1811" s="534" t="s">
        <v>1186</v>
      </c>
      <c r="B1811" s="524"/>
      <c r="C1811" s="524"/>
      <c r="D1811" s="892">
        <v>210023380</v>
      </c>
      <c r="E1811" s="883" t="s">
        <v>6229</v>
      </c>
      <c r="F1811" s="883"/>
      <c r="G1811" s="524"/>
      <c r="H1811" s="524"/>
      <c r="I1811" s="738" t="s">
        <v>6230</v>
      </c>
      <c r="J1811" s="738" t="s">
        <v>6226</v>
      </c>
      <c r="K1811" s="738" t="s">
        <v>198</v>
      </c>
      <c r="L1811" s="64" t="s">
        <v>103</v>
      </c>
      <c r="M1811" s="97" t="s">
        <v>4706</v>
      </c>
      <c r="N1811" s="131"/>
      <c r="O1811" s="64" t="s">
        <v>105</v>
      </c>
      <c r="P1811" s="774" t="s">
        <v>106</v>
      </c>
      <c r="Q1811" s="738" t="s">
        <v>107</v>
      </c>
      <c r="R1811" s="398" t="s">
        <v>2149</v>
      </c>
      <c r="S1811" s="884" t="s">
        <v>109</v>
      </c>
      <c r="T1811" s="774" t="s">
        <v>106</v>
      </c>
      <c r="U1811" s="738" t="s">
        <v>121</v>
      </c>
      <c r="V1811" s="738" t="s">
        <v>111</v>
      </c>
      <c r="W1811" s="774">
        <v>60</v>
      </c>
      <c r="X1811" s="738" t="s">
        <v>112</v>
      </c>
      <c r="Y1811" s="774"/>
      <c r="Z1811" s="774"/>
      <c r="AA1811" s="774"/>
      <c r="AB1811" s="506">
        <v>0</v>
      </c>
      <c r="AC1811" s="401">
        <v>90</v>
      </c>
      <c r="AD1811" s="401">
        <v>10</v>
      </c>
      <c r="AE1811" s="885" t="s">
        <v>128</v>
      </c>
      <c r="AF1811" s="738" t="s">
        <v>114</v>
      </c>
      <c r="AG1811" s="745">
        <v>5</v>
      </c>
      <c r="AH1811" s="745">
        <v>104.67</v>
      </c>
      <c r="AI1811" s="39">
        <v>0</v>
      </c>
      <c r="AJ1811" s="34">
        <f t="shared" si="93"/>
        <v>0</v>
      </c>
      <c r="AK1811" s="740"/>
      <c r="AL1811" s="741"/>
      <c r="AM1811" s="741"/>
      <c r="AN1811" s="746" t="s">
        <v>115</v>
      </c>
      <c r="AO1811" s="738"/>
      <c r="AP1811" s="738"/>
      <c r="AQ1811" s="738"/>
      <c r="AR1811" s="738"/>
      <c r="AS1811" s="770" t="s">
        <v>6231</v>
      </c>
      <c r="AT1811" s="770"/>
      <c r="AU1811" s="36"/>
      <c r="AV1811" s="770"/>
      <c r="AW1811" s="770"/>
      <c r="AX1811" s="770"/>
      <c r="AY1811" s="770"/>
      <c r="AZ1811" s="395" t="s">
        <v>4555</v>
      </c>
      <c r="BA1811" s="770"/>
      <c r="BB1811" s="254"/>
      <c r="BE1811" s="983">
        <v>1645</v>
      </c>
    </row>
    <row r="1812" spans="1:258" ht="12.95" customHeight="1">
      <c r="A1812" s="534" t="s">
        <v>1186</v>
      </c>
      <c r="B1812" s="260"/>
      <c r="C1812" s="260"/>
      <c r="D1812" s="1086">
        <v>210023380</v>
      </c>
      <c r="E1812" s="429" t="s">
        <v>7702</v>
      </c>
      <c r="F1812" s="429"/>
      <c r="G1812" s="429"/>
      <c r="H1812" s="260"/>
      <c r="I1812" s="738" t="s">
        <v>6230</v>
      </c>
      <c r="J1812" s="738" t="s">
        <v>6226</v>
      </c>
      <c r="K1812" s="738" t="s">
        <v>198</v>
      </c>
      <c r="L1812" s="60" t="s">
        <v>103</v>
      </c>
      <c r="M1812" s="341"/>
      <c r="N1812" s="61"/>
      <c r="O1812" s="60" t="s">
        <v>105</v>
      </c>
      <c r="P1812" s="774" t="s">
        <v>106</v>
      </c>
      <c r="Q1812" s="738" t="s">
        <v>107</v>
      </c>
      <c r="R1812" s="398" t="s">
        <v>2134</v>
      </c>
      <c r="S1812" s="1085" t="s">
        <v>109</v>
      </c>
      <c r="T1812" s="774" t="s">
        <v>106</v>
      </c>
      <c r="U1812" s="738" t="s">
        <v>121</v>
      </c>
      <c r="V1812" s="738" t="s">
        <v>111</v>
      </c>
      <c r="W1812" s="774">
        <v>60</v>
      </c>
      <c r="X1812" s="738" t="s">
        <v>112</v>
      </c>
      <c r="Y1812" s="774"/>
      <c r="Z1812" s="774"/>
      <c r="AA1812" s="774"/>
      <c r="AB1812" s="398">
        <v>0</v>
      </c>
      <c r="AC1812" s="606">
        <v>90</v>
      </c>
      <c r="AD1812" s="606">
        <v>10</v>
      </c>
      <c r="AE1812" s="885" t="s">
        <v>128</v>
      </c>
      <c r="AF1812" s="738" t="s">
        <v>114</v>
      </c>
      <c r="AG1812" s="31">
        <v>5</v>
      </c>
      <c r="AH1812" s="39">
        <v>104.67</v>
      </c>
      <c r="AI1812" s="741">
        <f>AG1812*AH1812</f>
        <v>523.35</v>
      </c>
      <c r="AJ1812" s="741">
        <f t="shared" si="93"/>
        <v>586.15200000000004</v>
      </c>
      <c r="AK1812" s="740"/>
      <c r="AL1812" s="741"/>
      <c r="AM1812" s="741"/>
      <c r="AN1812" s="746" t="s">
        <v>115</v>
      </c>
      <c r="AO1812" s="738"/>
      <c r="AP1812" s="738"/>
      <c r="AQ1812" s="738"/>
      <c r="AR1812" s="738"/>
      <c r="AS1812" s="770" t="s">
        <v>6231</v>
      </c>
      <c r="AT1812" s="770"/>
      <c r="AU1812" s="36"/>
      <c r="AV1812" s="770"/>
      <c r="AW1812" s="770"/>
      <c r="AX1812" s="770"/>
      <c r="AY1812" s="770"/>
      <c r="AZ1812" s="606" t="s">
        <v>7606</v>
      </c>
      <c r="BA1812" s="197"/>
      <c r="BB1812" s="203"/>
      <c r="BC1812" s="201"/>
      <c r="BD1812" s="209"/>
      <c r="BE1812" s="983">
        <v>1646</v>
      </c>
    </row>
    <row r="1813" spans="1:258" ht="12.95" customHeight="1">
      <c r="A1813" s="901" t="s">
        <v>978</v>
      </c>
      <c r="B1813" s="524"/>
      <c r="C1813" s="524"/>
      <c r="D1813" s="895">
        <v>230002664</v>
      </c>
      <c r="E1813" s="883" t="s">
        <v>6232</v>
      </c>
      <c r="F1813" s="883"/>
      <c r="G1813" s="524"/>
      <c r="H1813" s="524"/>
      <c r="I1813" s="782" t="s">
        <v>6233</v>
      </c>
      <c r="J1813" s="782" t="s">
        <v>6234</v>
      </c>
      <c r="K1813" s="782" t="s">
        <v>6235</v>
      </c>
      <c r="L1813" s="765" t="s">
        <v>103</v>
      </c>
      <c r="M1813" s="798" t="s">
        <v>104</v>
      </c>
      <c r="N1813" s="765"/>
      <c r="O1813" s="64" t="s">
        <v>105</v>
      </c>
      <c r="P1813" s="766" t="s">
        <v>106</v>
      </c>
      <c r="Q1813" s="782" t="s">
        <v>107</v>
      </c>
      <c r="R1813" s="766" t="s">
        <v>2149</v>
      </c>
      <c r="S1813" s="765" t="s">
        <v>109</v>
      </c>
      <c r="T1813" s="766" t="s">
        <v>106</v>
      </c>
      <c r="U1813" s="782" t="s">
        <v>121</v>
      </c>
      <c r="V1813" s="782" t="s">
        <v>111</v>
      </c>
      <c r="W1813" s="766">
        <v>60</v>
      </c>
      <c r="X1813" s="782" t="s">
        <v>112</v>
      </c>
      <c r="Y1813" s="766"/>
      <c r="Z1813" s="766"/>
      <c r="AA1813" s="766"/>
      <c r="AB1813" s="506">
        <v>0</v>
      </c>
      <c r="AC1813" s="401">
        <v>90</v>
      </c>
      <c r="AD1813" s="401">
        <v>10</v>
      </c>
      <c r="AE1813" s="792" t="s">
        <v>425</v>
      </c>
      <c r="AF1813" s="738" t="s">
        <v>114</v>
      </c>
      <c r="AG1813" s="751">
        <v>213.32</v>
      </c>
      <c r="AH1813" s="751">
        <v>1200</v>
      </c>
      <c r="AI1813" s="739">
        <v>255984</v>
      </c>
      <c r="AJ1813" s="739">
        <f t="shared" si="93"/>
        <v>286702.08000000002</v>
      </c>
      <c r="AK1813" s="740"/>
      <c r="AL1813" s="741"/>
      <c r="AM1813" s="741"/>
      <c r="AN1813" s="888" t="s">
        <v>115</v>
      </c>
      <c r="AO1813" s="782"/>
      <c r="AP1813" s="782"/>
      <c r="AQ1813" s="782"/>
      <c r="AR1813" s="782"/>
      <c r="AS1813" s="782" t="s">
        <v>6236</v>
      </c>
      <c r="AT1813" s="782"/>
      <c r="AU1813" s="782"/>
      <c r="AV1813" s="782"/>
      <c r="AW1813" s="782"/>
      <c r="AX1813" s="782"/>
      <c r="AY1813" s="782"/>
      <c r="AZ1813" s="888" t="s">
        <v>104</v>
      </c>
      <c r="BA1813" s="888" t="s">
        <v>104</v>
      </c>
      <c r="BB1813" s="254"/>
      <c r="BE1813" s="983">
        <v>1647</v>
      </c>
    </row>
    <row r="1814" spans="1:258" ht="12.95" customHeight="1">
      <c r="A1814" s="534" t="s">
        <v>1186</v>
      </c>
      <c r="B1814" s="524"/>
      <c r="C1814" s="524"/>
      <c r="D1814" s="789">
        <v>210028872</v>
      </c>
      <c r="E1814" s="883" t="s">
        <v>6237</v>
      </c>
      <c r="F1814" s="883"/>
      <c r="G1814" s="524"/>
      <c r="H1814" s="524"/>
      <c r="I1814" s="606" t="s">
        <v>6238</v>
      </c>
      <c r="J1814" s="606" t="s">
        <v>6239</v>
      </c>
      <c r="K1814" s="606" t="s">
        <v>6240</v>
      </c>
      <c r="L1814" s="470" t="s">
        <v>103</v>
      </c>
      <c r="M1814" s="217"/>
      <c r="N1814" s="131" t="s">
        <v>120</v>
      </c>
      <c r="O1814" s="131" t="s">
        <v>83</v>
      </c>
      <c r="P1814" s="398" t="s">
        <v>106</v>
      </c>
      <c r="Q1814" s="606" t="s">
        <v>107</v>
      </c>
      <c r="R1814" s="398" t="s">
        <v>2149</v>
      </c>
      <c r="S1814" s="470" t="s">
        <v>109</v>
      </c>
      <c r="T1814" s="398" t="s">
        <v>106</v>
      </c>
      <c r="U1814" s="606" t="s">
        <v>121</v>
      </c>
      <c r="V1814" s="606" t="s">
        <v>111</v>
      </c>
      <c r="W1814" s="398">
        <v>60</v>
      </c>
      <c r="X1814" s="606" t="s">
        <v>112</v>
      </c>
      <c r="Y1814" s="398"/>
      <c r="Z1814" s="398"/>
      <c r="AA1814" s="398"/>
      <c r="AB1814" s="470">
        <v>30</v>
      </c>
      <c r="AC1814" s="470">
        <v>60</v>
      </c>
      <c r="AD1814" s="470">
        <v>10</v>
      </c>
      <c r="AE1814" s="737" t="s">
        <v>128</v>
      </c>
      <c r="AF1814" s="738" t="s">
        <v>114</v>
      </c>
      <c r="AG1814" s="610">
        <v>3</v>
      </c>
      <c r="AH1814" s="610">
        <v>79981.25</v>
      </c>
      <c r="AI1814" s="739">
        <v>239943.75</v>
      </c>
      <c r="AJ1814" s="739">
        <f t="shared" si="93"/>
        <v>268737</v>
      </c>
      <c r="AK1814" s="740"/>
      <c r="AL1814" s="741"/>
      <c r="AM1814" s="741"/>
      <c r="AN1814" s="395" t="s">
        <v>115</v>
      </c>
      <c r="AO1814" s="606"/>
      <c r="AP1814" s="606"/>
      <c r="AQ1814" s="606"/>
      <c r="AR1814" s="606"/>
      <c r="AS1814" s="606" t="s">
        <v>6241</v>
      </c>
      <c r="AT1814" s="606"/>
      <c r="AU1814" s="606"/>
      <c r="AV1814" s="606"/>
      <c r="AW1814" s="606"/>
      <c r="AX1814" s="606"/>
      <c r="AY1814" s="606"/>
      <c r="AZ1814" s="395" t="s">
        <v>4555</v>
      </c>
      <c r="BA1814" s="36"/>
      <c r="BB1814" s="254"/>
      <c r="BE1814" s="983">
        <v>1648</v>
      </c>
    </row>
    <row r="1815" spans="1:258" ht="12.95" customHeight="1">
      <c r="A1815" s="534" t="s">
        <v>1186</v>
      </c>
      <c r="B1815" s="524"/>
      <c r="C1815" s="524"/>
      <c r="D1815" s="789">
        <v>210028870</v>
      </c>
      <c r="E1815" s="883" t="s">
        <v>6242</v>
      </c>
      <c r="F1815" s="883"/>
      <c r="G1815" s="524"/>
      <c r="H1815" s="524"/>
      <c r="I1815" s="606" t="s">
        <v>6238</v>
      </c>
      <c r="J1815" s="606" t="s">
        <v>6239</v>
      </c>
      <c r="K1815" s="606" t="s">
        <v>6240</v>
      </c>
      <c r="L1815" s="470" t="s">
        <v>103</v>
      </c>
      <c r="M1815" s="217"/>
      <c r="N1815" s="217" t="s">
        <v>120</v>
      </c>
      <c r="O1815" s="131" t="s">
        <v>83</v>
      </c>
      <c r="P1815" s="398" t="s">
        <v>106</v>
      </c>
      <c r="Q1815" s="606" t="s">
        <v>107</v>
      </c>
      <c r="R1815" s="398" t="s">
        <v>2149</v>
      </c>
      <c r="S1815" s="470" t="s">
        <v>109</v>
      </c>
      <c r="T1815" s="398" t="s">
        <v>106</v>
      </c>
      <c r="U1815" s="606" t="s">
        <v>121</v>
      </c>
      <c r="V1815" s="606" t="s">
        <v>111</v>
      </c>
      <c r="W1815" s="398">
        <v>60</v>
      </c>
      <c r="X1815" s="606" t="s">
        <v>112</v>
      </c>
      <c r="Y1815" s="398"/>
      <c r="Z1815" s="398"/>
      <c r="AA1815" s="398"/>
      <c r="AB1815" s="470">
        <v>30</v>
      </c>
      <c r="AC1815" s="470">
        <v>60</v>
      </c>
      <c r="AD1815" s="470">
        <v>10</v>
      </c>
      <c r="AE1815" s="737" t="s">
        <v>128</v>
      </c>
      <c r="AF1815" s="738" t="s">
        <v>114</v>
      </c>
      <c r="AG1815" s="610">
        <v>45</v>
      </c>
      <c r="AH1815" s="610">
        <v>50712.5</v>
      </c>
      <c r="AI1815" s="739">
        <v>2282062.5</v>
      </c>
      <c r="AJ1815" s="739">
        <f t="shared" si="93"/>
        <v>2555910.0000000005</v>
      </c>
      <c r="AK1815" s="740"/>
      <c r="AL1815" s="741"/>
      <c r="AM1815" s="741"/>
      <c r="AN1815" s="395" t="s">
        <v>115</v>
      </c>
      <c r="AO1815" s="606"/>
      <c r="AP1815" s="606"/>
      <c r="AQ1815" s="606"/>
      <c r="AR1815" s="606"/>
      <c r="AS1815" s="606" t="s">
        <v>6243</v>
      </c>
      <c r="AT1815" s="606"/>
      <c r="AU1815" s="606"/>
      <c r="AV1815" s="606"/>
      <c r="AW1815" s="606"/>
      <c r="AX1815" s="606"/>
      <c r="AY1815" s="606"/>
      <c r="AZ1815" s="395" t="s">
        <v>4555</v>
      </c>
      <c r="BA1815" s="36"/>
      <c r="BB1815" s="254"/>
      <c r="BE1815" s="983">
        <v>1649</v>
      </c>
    </row>
    <row r="1816" spans="1:258" ht="12.95" customHeight="1">
      <c r="A1816" s="395" t="s">
        <v>1186</v>
      </c>
      <c r="B1816" s="524"/>
      <c r="C1816" s="524"/>
      <c r="D1816" s="98">
        <v>210026832</v>
      </c>
      <c r="E1816" s="883" t="s">
        <v>6244</v>
      </c>
      <c r="F1816" s="883"/>
      <c r="G1816" s="524"/>
      <c r="H1816" s="524"/>
      <c r="I1816" s="606" t="s">
        <v>6245</v>
      </c>
      <c r="J1816" s="606" t="s">
        <v>6246</v>
      </c>
      <c r="K1816" s="606" t="s">
        <v>6247</v>
      </c>
      <c r="L1816" s="470" t="s">
        <v>103</v>
      </c>
      <c r="M1816" s="97" t="s">
        <v>4706</v>
      </c>
      <c r="N1816" s="131"/>
      <c r="O1816" s="64" t="s">
        <v>105</v>
      </c>
      <c r="P1816" s="398" t="s">
        <v>106</v>
      </c>
      <c r="Q1816" s="606" t="s">
        <v>107</v>
      </c>
      <c r="R1816" s="398" t="s">
        <v>2149</v>
      </c>
      <c r="S1816" s="470" t="s">
        <v>109</v>
      </c>
      <c r="T1816" s="398" t="s">
        <v>106</v>
      </c>
      <c r="U1816" s="606" t="s">
        <v>121</v>
      </c>
      <c r="V1816" s="606" t="s">
        <v>111</v>
      </c>
      <c r="W1816" s="398">
        <v>60</v>
      </c>
      <c r="X1816" s="606" t="s">
        <v>112</v>
      </c>
      <c r="Y1816" s="398"/>
      <c r="Z1816" s="398"/>
      <c r="AA1816" s="398"/>
      <c r="AB1816" s="506">
        <v>0</v>
      </c>
      <c r="AC1816" s="401">
        <v>90</v>
      </c>
      <c r="AD1816" s="401">
        <v>10</v>
      </c>
      <c r="AE1816" s="737" t="s">
        <v>128</v>
      </c>
      <c r="AF1816" s="738" t="s">
        <v>114</v>
      </c>
      <c r="AG1816" s="610">
        <v>40</v>
      </c>
      <c r="AH1816" s="610">
        <v>55678.559999999998</v>
      </c>
      <c r="AI1816" s="739">
        <v>2227142.4</v>
      </c>
      <c r="AJ1816" s="739">
        <f t="shared" si="93"/>
        <v>2494399.4880000004</v>
      </c>
      <c r="AK1816" s="740"/>
      <c r="AL1816" s="741"/>
      <c r="AM1816" s="741"/>
      <c r="AN1816" s="395" t="s">
        <v>115</v>
      </c>
      <c r="AO1816" s="606"/>
      <c r="AP1816" s="606"/>
      <c r="AQ1816" s="606"/>
      <c r="AR1816" s="606"/>
      <c r="AS1816" s="606" t="s">
        <v>6248</v>
      </c>
      <c r="AT1816" s="606"/>
      <c r="AU1816" s="606"/>
      <c r="AV1816" s="606"/>
      <c r="AW1816" s="606"/>
      <c r="AX1816" s="606"/>
      <c r="AY1816" s="606"/>
      <c r="AZ1816" s="395" t="s">
        <v>4555</v>
      </c>
      <c r="BA1816" s="36"/>
      <c r="BB1816" s="254"/>
      <c r="BE1816" s="983">
        <v>1650</v>
      </c>
    </row>
    <row r="1817" spans="1:258" ht="12.95" customHeight="1">
      <c r="A1817" s="395" t="s">
        <v>1186</v>
      </c>
      <c r="B1817" s="524"/>
      <c r="C1817" s="524"/>
      <c r="D1817" s="98">
        <v>210026824</v>
      </c>
      <c r="E1817" s="883" t="s">
        <v>6249</v>
      </c>
      <c r="F1817" s="883"/>
      <c r="G1817" s="524"/>
      <c r="H1817" s="524"/>
      <c r="I1817" s="606" t="s">
        <v>6250</v>
      </c>
      <c r="J1817" s="606" t="s">
        <v>6251</v>
      </c>
      <c r="K1817" s="606" t="s">
        <v>6252</v>
      </c>
      <c r="L1817" s="470" t="s">
        <v>103</v>
      </c>
      <c r="M1817" s="97" t="s">
        <v>4706</v>
      </c>
      <c r="N1817" s="131"/>
      <c r="O1817" s="64" t="s">
        <v>105</v>
      </c>
      <c r="P1817" s="398" t="s">
        <v>106</v>
      </c>
      <c r="Q1817" s="606" t="s">
        <v>107</v>
      </c>
      <c r="R1817" s="398" t="s">
        <v>2149</v>
      </c>
      <c r="S1817" s="470" t="s">
        <v>109</v>
      </c>
      <c r="T1817" s="398" t="s">
        <v>106</v>
      </c>
      <c r="U1817" s="606" t="s">
        <v>121</v>
      </c>
      <c r="V1817" s="606" t="s">
        <v>111</v>
      </c>
      <c r="W1817" s="398">
        <v>60</v>
      </c>
      <c r="X1817" s="606" t="s">
        <v>112</v>
      </c>
      <c r="Y1817" s="398"/>
      <c r="Z1817" s="398"/>
      <c r="AA1817" s="398"/>
      <c r="AB1817" s="506">
        <v>0</v>
      </c>
      <c r="AC1817" s="401">
        <v>90</v>
      </c>
      <c r="AD1817" s="401">
        <v>10</v>
      </c>
      <c r="AE1817" s="737" t="s">
        <v>128</v>
      </c>
      <c r="AF1817" s="738" t="s">
        <v>114</v>
      </c>
      <c r="AG1817" s="610">
        <v>2</v>
      </c>
      <c r="AH1817" s="610">
        <v>56710</v>
      </c>
      <c r="AI1817" s="739">
        <v>113420</v>
      </c>
      <c r="AJ1817" s="739">
        <f t="shared" si="93"/>
        <v>127030.40000000001</v>
      </c>
      <c r="AK1817" s="740"/>
      <c r="AL1817" s="741"/>
      <c r="AM1817" s="741"/>
      <c r="AN1817" s="395" t="s">
        <v>115</v>
      </c>
      <c r="AO1817" s="606"/>
      <c r="AP1817" s="606"/>
      <c r="AQ1817" s="606"/>
      <c r="AR1817" s="606"/>
      <c r="AS1817" s="606" t="s">
        <v>6253</v>
      </c>
      <c r="AT1817" s="606"/>
      <c r="AU1817" s="606"/>
      <c r="AV1817" s="606"/>
      <c r="AW1817" s="606"/>
      <c r="AX1817" s="606"/>
      <c r="AY1817" s="606"/>
      <c r="AZ1817" s="395" t="s">
        <v>4555</v>
      </c>
      <c r="BA1817" s="36"/>
      <c r="BB1817" s="254"/>
      <c r="BE1817" s="983">
        <v>1651</v>
      </c>
    </row>
    <row r="1818" spans="1:258" ht="12.95" customHeight="1">
      <c r="A1818" s="395" t="s">
        <v>1186</v>
      </c>
      <c r="B1818" s="524"/>
      <c r="C1818" s="524"/>
      <c r="D1818" s="98">
        <v>210027728</v>
      </c>
      <c r="E1818" s="883" t="s">
        <v>6254</v>
      </c>
      <c r="F1818" s="883"/>
      <c r="G1818" s="524"/>
      <c r="H1818" s="524"/>
      <c r="I1818" s="606" t="s">
        <v>6250</v>
      </c>
      <c r="J1818" s="606" t="s">
        <v>6251</v>
      </c>
      <c r="K1818" s="606" t="s">
        <v>6252</v>
      </c>
      <c r="L1818" s="470" t="s">
        <v>103</v>
      </c>
      <c r="M1818" s="97" t="s">
        <v>4706</v>
      </c>
      <c r="N1818" s="131"/>
      <c r="O1818" s="64" t="s">
        <v>105</v>
      </c>
      <c r="P1818" s="398" t="s">
        <v>106</v>
      </c>
      <c r="Q1818" s="606" t="s">
        <v>107</v>
      </c>
      <c r="R1818" s="398" t="s">
        <v>2149</v>
      </c>
      <c r="S1818" s="470" t="s">
        <v>109</v>
      </c>
      <c r="T1818" s="398" t="s">
        <v>106</v>
      </c>
      <c r="U1818" s="606" t="s">
        <v>121</v>
      </c>
      <c r="V1818" s="606" t="s">
        <v>111</v>
      </c>
      <c r="W1818" s="398">
        <v>60</v>
      </c>
      <c r="X1818" s="606" t="s">
        <v>112</v>
      </c>
      <c r="Y1818" s="398"/>
      <c r="Z1818" s="398"/>
      <c r="AA1818" s="398"/>
      <c r="AB1818" s="506">
        <v>0</v>
      </c>
      <c r="AC1818" s="401">
        <v>90</v>
      </c>
      <c r="AD1818" s="401">
        <v>10</v>
      </c>
      <c r="AE1818" s="737" t="s">
        <v>128</v>
      </c>
      <c r="AF1818" s="738" t="s">
        <v>114</v>
      </c>
      <c r="AG1818" s="610">
        <v>36</v>
      </c>
      <c r="AH1818" s="610">
        <v>55147.06</v>
      </c>
      <c r="AI1818" s="739">
        <v>1985294.16</v>
      </c>
      <c r="AJ1818" s="739">
        <f t="shared" si="93"/>
        <v>2223529.4591999999</v>
      </c>
      <c r="AK1818" s="740"/>
      <c r="AL1818" s="741"/>
      <c r="AM1818" s="741"/>
      <c r="AN1818" s="395" t="s">
        <v>115</v>
      </c>
      <c r="AO1818" s="606"/>
      <c r="AP1818" s="606"/>
      <c r="AQ1818" s="606"/>
      <c r="AR1818" s="606"/>
      <c r="AS1818" s="606" t="s">
        <v>6255</v>
      </c>
      <c r="AT1818" s="606"/>
      <c r="AU1818" s="606"/>
      <c r="AV1818" s="606"/>
      <c r="AW1818" s="606"/>
      <c r="AX1818" s="606"/>
      <c r="AY1818" s="606"/>
      <c r="AZ1818" s="395" t="s">
        <v>4555</v>
      </c>
      <c r="BA1818" s="36"/>
      <c r="BB1818" s="254"/>
      <c r="BE1818" s="983">
        <v>1652</v>
      </c>
    </row>
    <row r="1819" spans="1:258" ht="12.95" customHeight="1">
      <c r="A1819" s="395" t="s">
        <v>1186</v>
      </c>
      <c r="B1819" s="524"/>
      <c r="C1819" s="524"/>
      <c r="D1819" s="98">
        <v>210027732</v>
      </c>
      <c r="E1819" s="883" t="s">
        <v>6256</v>
      </c>
      <c r="F1819" s="883"/>
      <c r="G1819" s="524"/>
      <c r="H1819" s="524"/>
      <c r="I1819" s="606" t="s">
        <v>6250</v>
      </c>
      <c r="J1819" s="606" t="s">
        <v>6251</v>
      </c>
      <c r="K1819" s="606" t="s">
        <v>6252</v>
      </c>
      <c r="L1819" s="470" t="s">
        <v>103</v>
      </c>
      <c r="M1819" s="97" t="s">
        <v>4706</v>
      </c>
      <c r="N1819" s="131"/>
      <c r="O1819" s="64" t="s">
        <v>105</v>
      </c>
      <c r="P1819" s="398" t="s">
        <v>106</v>
      </c>
      <c r="Q1819" s="606" t="s">
        <v>107</v>
      </c>
      <c r="R1819" s="398" t="s">
        <v>2149</v>
      </c>
      <c r="S1819" s="470" t="s">
        <v>109</v>
      </c>
      <c r="T1819" s="398" t="s">
        <v>106</v>
      </c>
      <c r="U1819" s="606" t="s">
        <v>121</v>
      </c>
      <c r="V1819" s="606" t="s">
        <v>111</v>
      </c>
      <c r="W1819" s="398">
        <v>60</v>
      </c>
      <c r="X1819" s="606" t="s">
        <v>112</v>
      </c>
      <c r="Y1819" s="398"/>
      <c r="Z1819" s="398"/>
      <c r="AA1819" s="398"/>
      <c r="AB1819" s="506">
        <v>0</v>
      </c>
      <c r="AC1819" s="401">
        <v>90</v>
      </c>
      <c r="AD1819" s="401">
        <v>10</v>
      </c>
      <c r="AE1819" s="737" t="s">
        <v>128</v>
      </c>
      <c r="AF1819" s="738" t="s">
        <v>114</v>
      </c>
      <c r="AG1819" s="610">
        <v>36</v>
      </c>
      <c r="AH1819" s="610">
        <v>66952.25</v>
      </c>
      <c r="AI1819" s="739">
        <v>2410281</v>
      </c>
      <c r="AJ1819" s="739">
        <f t="shared" si="93"/>
        <v>2699514.72</v>
      </c>
      <c r="AK1819" s="740"/>
      <c r="AL1819" s="741"/>
      <c r="AM1819" s="741"/>
      <c r="AN1819" s="395" t="s">
        <v>115</v>
      </c>
      <c r="AO1819" s="606"/>
      <c r="AP1819" s="606"/>
      <c r="AQ1819" s="606"/>
      <c r="AR1819" s="606"/>
      <c r="AS1819" s="606" t="s">
        <v>6257</v>
      </c>
      <c r="AT1819" s="606"/>
      <c r="AU1819" s="606"/>
      <c r="AV1819" s="606"/>
      <c r="AW1819" s="606"/>
      <c r="AX1819" s="606"/>
      <c r="AY1819" s="606"/>
      <c r="AZ1819" s="395" t="s">
        <v>4555</v>
      </c>
      <c r="BA1819" s="36"/>
      <c r="BB1819" s="254"/>
      <c r="BE1819" s="983">
        <v>1653</v>
      </c>
    </row>
    <row r="1820" spans="1:258" ht="12.95" customHeight="1">
      <c r="A1820" s="860" t="s">
        <v>8484</v>
      </c>
      <c r="B1820" s="524"/>
      <c r="C1820" s="524"/>
      <c r="D1820" s="873">
        <v>220034667</v>
      </c>
      <c r="E1820" s="883" t="s">
        <v>6258</v>
      </c>
      <c r="F1820" s="883"/>
      <c r="G1820" s="524"/>
      <c r="H1820" s="524"/>
      <c r="I1820" s="782" t="s">
        <v>6259</v>
      </c>
      <c r="J1820" s="782" t="s">
        <v>6260</v>
      </c>
      <c r="K1820" s="782" t="s">
        <v>6261</v>
      </c>
      <c r="L1820" s="765" t="s">
        <v>103</v>
      </c>
      <c r="M1820" s="798" t="s">
        <v>104</v>
      </c>
      <c r="N1820" s="765"/>
      <c r="O1820" s="64" t="s">
        <v>105</v>
      </c>
      <c r="P1820" s="766" t="s">
        <v>106</v>
      </c>
      <c r="Q1820" s="782" t="s">
        <v>107</v>
      </c>
      <c r="R1820" s="766" t="s">
        <v>2149</v>
      </c>
      <c r="S1820" s="765" t="s">
        <v>109</v>
      </c>
      <c r="T1820" s="766" t="s">
        <v>106</v>
      </c>
      <c r="U1820" s="782" t="s">
        <v>121</v>
      </c>
      <c r="V1820" s="782" t="s">
        <v>111</v>
      </c>
      <c r="W1820" s="766">
        <v>60</v>
      </c>
      <c r="X1820" s="782" t="s">
        <v>112</v>
      </c>
      <c r="Y1820" s="874"/>
      <c r="Z1820" s="874"/>
      <c r="AA1820" s="874"/>
      <c r="AB1820" s="506">
        <v>0</v>
      </c>
      <c r="AC1820" s="401">
        <v>90</v>
      </c>
      <c r="AD1820" s="401">
        <v>10</v>
      </c>
      <c r="AE1820" s="876" t="s">
        <v>128</v>
      </c>
      <c r="AF1820" s="779" t="s">
        <v>114</v>
      </c>
      <c r="AG1820" s="751">
        <v>8</v>
      </c>
      <c r="AH1820" s="751">
        <v>816439.05</v>
      </c>
      <c r="AI1820" s="739">
        <v>6531512.4000000004</v>
      </c>
      <c r="AJ1820" s="739">
        <f t="shared" si="93"/>
        <v>7315293.8880000012</v>
      </c>
      <c r="AK1820" s="740"/>
      <c r="AL1820" s="741"/>
      <c r="AM1820" s="741"/>
      <c r="AN1820" s="860" t="s">
        <v>115</v>
      </c>
      <c r="AO1820" s="779"/>
      <c r="AP1820" s="779"/>
      <c r="AQ1820" s="779"/>
      <c r="AR1820" s="779"/>
      <c r="AS1820" s="779" t="s">
        <v>6262</v>
      </c>
      <c r="AT1820" s="779"/>
      <c r="AU1820" s="779"/>
      <c r="AV1820" s="779"/>
      <c r="AW1820" s="779"/>
      <c r="AX1820" s="779"/>
      <c r="AY1820" s="779"/>
      <c r="AZ1820" s="860" t="s">
        <v>104</v>
      </c>
      <c r="BA1820" s="860" t="s">
        <v>104</v>
      </c>
      <c r="BB1820" s="254"/>
      <c r="BE1820" s="983">
        <v>1654</v>
      </c>
    </row>
    <row r="1821" spans="1:258" s="327" customFormat="1" ht="12.95" customHeight="1">
      <c r="A1821" s="1442" t="s">
        <v>978</v>
      </c>
      <c r="B1821" s="1559"/>
      <c r="C1821" s="1559"/>
      <c r="D1821" s="1567">
        <v>250005025</v>
      </c>
      <c r="E1821" s="1567" t="s">
        <v>6263</v>
      </c>
      <c r="F1821" s="1567" t="s">
        <v>6263</v>
      </c>
      <c r="G1821" s="1559"/>
      <c r="H1821" s="1559"/>
      <c r="I1821" s="1443" t="s">
        <v>6264</v>
      </c>
      <c r="J1821" s="1443" t="s">
        <v>6265</v>
      </c>
      <c r="K1821" s="1443" t="s">
        <v>6266</v>
      </c>
      <c r="L1821" s="1443" t="s">
        <v>103</v>
      </c>
      <c r="M1821" s="1689"/>
      <c r="N1821" s="1443"/>
      <c r="O1821" s="1442" t="s">
        <v>105</v>
      </c>
      <c r="P1821" s="1444" t="s">
        <v>106</v>
      </c>
      <c r="Q1821" s="1443" t="s">
        <v>107</v>
      </c>
      <c r="R1821" s="1444" t="s">
        <v>2134</v>
      </c>
      <c r="S1821" s="1443" t="s">
        <v>109</v>
      </c>
      <c r="T1821" s="1444" t="s">
        <v>106</v>
      </c>
      <c r="U1821" s="1443" t="s">
        <v>121</v>
      </c>
      <c r="V1821" s="1443" t="s">
        <v>111</v>
      </c>
      <c r="W1821" s="1444">
        <v>60</v>
      </c>
      <c r="X1821" s="1443" t="s">
        <v>112</v>
      </c>
      <c r="Y1821" s="1444"/>
      <c r="Z1821" s="1444"/>
      <c r="AA1821" s="1444"/>
      <c r="AB1821" s="1444">
        <v>0</v>
      </c>
      <c r="AC1821" s="1443">
        <v>90</v>
      </c>
      <c r="AD1821" s="1443">
        <v>10</v>
      </c>
      <c r="AE1821" s="1445" t="s">
        <v>128</v>
      </c>
      <c r="AF1821" s="1446" t="s">
        <v>114</v>
      </c>
      <c r="AG1821" s="1447">
        <v>2</v>
      </c>
      <c r="AH1821" s="1447">
        <v>26412</v>
      </c>
      <c r="AI1821" s="1916">
        <v>0</v>
      </c>
      <c r="AJ1821" s="1916">
        <v>0</v>
      </c>
      <c r="AK1821" s="1449"/>
      <c r="AL1821" s="1448"/>
      <c r="AM1821" s="1448"/>
      <c r="AN1821" s="1450" t="s">
        <v>115</v>
      </c>
      <c r="AO1821" s="1443"/>
      <c r="AP1821" s="1443"/>
      <c r="AQ1821" s="1451"/>
      <c r="AR1821" s="1375"/>
      <c r="AS1821" s="1375" t="s">
        <v>6267</v>
      </c>
      <c r="AT1821" s="1375"/>
      <c r="AU1821" s="1375"/>
      <c r="AV1821" s="1375"/>
      <c r="AW1821" s="1375"/>
      <c r="AX1821" s="1375"/>
      <c r="AY1821" s="1375"/>
      <c r="AZ1821" s="1383" t="s">
        <v>5005</v>
      </c>
      <c r="BA1821" s="1383" t="s">
        <v>4556</v>
      </c>
      <c r="BB1821" s="1"/>
      <c r="BC1821" s="1"/>
      <c r="BD1821" s="1" t="e">
        <f>VLOOKUP($F$2877:$F$3305,$E$17:$BE$2871,53,0)</f>
        <v>#VALUE!</v>
      </c>
      <c r="BE1821" s="979" t="e">
        <f>BD1821+0.5</f>
        <v>#VALUE!</v>
      </c>
      <c r="BF1821" s="254"/>
      <c r="BG1821" s="254"/>
      <c r="BH1821" s="254"/>
      <c r="BI1821" s="254"/>
      <c r="BJ1821" s="254"/>
      <c r="BK1821" s="254"/>
      <c r="BL1821" s="254"/>
      <c r="BM1821" s="254"/>
      <c r="BN1821" s="254"/>
      <c r="BO1821" s="254"/>
      <c r="BP1821" s="254"/>
      <c r="BQ1821" s="254"/>
      <c r="BR1821" s="254"/>
      <c r="BS1821" s="254"/>
      <c r="BT1821" s="254"/>
      <c r="BU1821" s="254"/>
      <c r="BV1821" s="254"/>
      <c r="BW1821" s="254"/>
      <c r="BX1821" s="254"/>
      <c r="BY1821" s="254"/>
      <c r="BZ1821" s="254"/>
      <c r="CA1821" s="254"/>
      <c r="CB1821" s="254"/>
      <c r="CC1821" s="254"/>
      <c r="CD1821" s="254"/>
      <c r="CE1821" s="254"/>
      <c r="CF1821" s="254"/>
      <c r="CG1821" s="254"/>
      <c r="CH1821" s="254"/>
      <c r="CI1821" s="254"/>
      <c r="CJ1821" s="254"/>
      <c r="CK1821" s="254"/>
      <c r="CL1821" s="254"/>
      <c r="CM1821" s="254"/>
      <c r="CN1821" s="254"/>
      <c r="CO1821" s="254"/>
      <c r="CP1821" s="254"/>
      <c r="CQ1821" s="254"/>
      <c r="CR1821" s="254"/>
      <c r="CS1821" s="254"/>
      <c r="CT1821" s="254"/>
      <c r="CU1821" s="254"/>
      <c r="CV1821" s="254"/>
      <c r="CW1821" s="254"/>
      <c r="CX1821" s="254"/>
      <c r="CY1821" s="254"/>
      <c r="CZ1821" s="254"/>
      <c r="DA1821" s="254"/>
      <c r="DB1821" s="254"/>
      <c r="DC1821" s="254"/>
      <c r="DD1821" s="254"/>
      <c r="DE1821" s="254"/>
      <c r="DF1821" s="254"/>
      <c r="DG1821" s="254"/>
      <c r="DH1821" s="254"/>
      <c r="DI1821" s="254"/>
      <c r="DJ1821" s="254"/>
      <c r="DK1821" s="254"/>
      <c r="DL1821" s="254"/>
      <c r="DM1821" s="254"/>
      <c r="DN1821" s="254"/>
      <c r="DO1821" s="254"/>
      <c r="DP1821" s="254"/>
      <c r="DQ1821" s="254"/>
      <c r="DR1821" s="254"/>
      <c r="DS1821" s="254"/>
      <c r="DT1821" s="254"/>
      <c r="DU1821" s="254"/>
      <c r="DV1821" s="254"/>
      <c r="DW1821" s="254"/>
      <c r="DX1821" s="254"/>
      <c r="DY1821" s="254"/>
      <c r="DZ1821" s="254"/>
      <c r="EA1821" s="254"/>
      <c r="EB1821" s="254"/>
      <c r="EC1821" s="254"/>
      <c r="ED1821" s="254"/>
      <c r="EE1821" s="254"/>
      <c r="EF1821" s="254"/>
      <c r="EG1821" s="254"/>
      <c r="EH1821" s="254"/>
      <c r="EI1821" s="254"/>
      <c r="EJ1821" s="254"/>
      <c r="EK1821" s="254"/>
      <c r="EL1821" s="254"/>
      <c r="EM1821" s="254"/>
      <c r="EN1821" s="254"/>
      <c r="EO1821" s="254"/>
      <c r="EP1821" s="254"/>
      <c r="EQ1821" s="254"/>
      <c r="ER1821" s="254"/>
      <c r="ES1821" s="254"/>
      <c r="ET1821" s="254"/>
      <c r="EU1821" s="254"/>
      <c r="EV1821" s="254"/>
      <c r="EW1821" s="254"/>
      <c r="EX1821" s="254"/>
      <c r="EY1821" s="254"/>
      <c r="EZ1821" s="254"/>
      <c r="FA1821" s="254"/>
      <c r="FB1821" s="254"/>
      <c r="FC1821" s="254"/>
      <c r="FD1821" s="254"/>
      <c r="FE1821" s="254"/>
      <c r="FF1821" s="254"/>
      <c r="FG1821" s="254"/>
      <c r="FH1821" s="254"/>
      <c r="FI1821" s="254"/>
      <c r="FJ1821" s="254"/>
      <c r="FK1821" s="254"/>
      <c r="FL1821" s="254"/>
      <c r="FM1821" s="254"/>
      <c r="FN1821" s="254"/>
      <c r="FO1821" s="254"/>
      <c r="FP1821" s="254"/>
      <c r="FQ1821" s="254"/>
      <c r="FR1821" s="254"/>
      <c r="FS1821" s="254"/>
      <c r="FT1821" s="254"/>
      <c r="FU1821" s="254"/>
      <c r="FV1821" s="254"/>
      <c r="FW1821" s="254"/>
      <c r="FX1821" s="254"/>
      <c r="FY1821" s="254"/>
      <c r="FZ1821" s="254"/>
      <c r="GA1821" s="254"/>
      <c r="GB1821" s="254"/>
      <c r="GC1821" s="254"/>
      <c r="GD1821" s="254"/>
      <c r="GE1821" s="254"/>
      <c r="GF1821" s="254"/>
      <c r="GG1821" s="254"/>
      <c r="GH1821" s="254"/>
      <c r="GI1821" s="254"/>
      <c r="GJ1821" s="254"/>
      <c r="GK1821" s="254"/>
      <c r="GL1821" s="254"/>
      <c r="GM1821" s="254"/>
      <c r="GN1821" s="254"/>
      <c r="GO1821" s="254"/>
      <c r="GP1821" s="254"/>
      <c r="GQ1821" s="254"/>
      <c r="GR1821" s="254"/>
      <c r="GS1821" s="254"/>
      <c r="GT1821" s="254"/>
      <c r="GU1821" s="254"/>
      <c r="GV1821" s="254"/>
      <c r="GW1821" s="254"/>
      <c r="GX1821" s="254"/>
      <c r="GY1821" s="254"/>
      <c r="GZ1821" s="254"/>
      <c r="HA1821" s="254"/>
      <c r="HB1821" s="254"/>
      <c r="HC1821" s="254"/>
      <c r="HD1821" s="254"/>
      <c r="HE1821" s="254"/>
      <c r="HF1821" s="254"/>
      <c r="HG1821" s="254"/>
      <c r="HH1821" s="254"/>
      <c r="HI1821" s="254"/>
      <c r="HJ1821" s="254"/>
      <c r="HK1821" s="254"/>
      <c r="HL1821" s="254"/>
      <c r="HM1821" s="254"/>
      <c r="HN1821" s="254"/>
      <c r="HO1821" s="254"/>
      <c r="HP1821" s="254"/>
      <c r="HQ1821" s="254"/>
      <c r="HR1821" s="254"/>
      <c r="HS1821" s="254"/>
      <c r="HT1821" s="254"/>
      <c r="HU1821" s="254"/>
      <c r="HV1821" s="254"/>
      <c r="HW1821" s="254"/>
      <c r="HX1821" s="254"/>
      <c r="HY1821" s="254"/>
      <c r="HZ1821" s="254"/>
      <c r="IA1821" s="254"/>
      <c r="IB1821" s="254"/>
      <c r="IC1821" s="254"/>
      <c r="ID1821" s="254"/>
      <c r="IE1821" s="254"/>
      <c r="IF1821" s="254"/>
      <c r="IG1821" s="254"/>
      <c r="IH1821" s="254"/>
      <c r="II1821" s="254"/>
      <c r="IJ1821" s="254"/>
      <c r="IK1821" s="254"/>
      <c r="IL1821" s="254"/>
      <c r="IM1821" s="254"/>
      <c r="IN1821" s="254"/>
      <c r="IO1821" s="254"/>
      <c r="IP1821" s="254"/>
      <c r="IQ1821" s="254"/>
      <c r="IR1821" s="254"/>
      <c r="IS1821" s="254"/>
      <c r="IT1821" s="254"/>
      <c r="IU1821" s="254"/>
      <c r="IV1821" s="254"/>
      <c r="IW1821" s="254"/>
      <c r="IX1821" s="254"/>
    </row>
    <row r="1822" spans="1:258" s="201" customFormat="1" ht="13.15" customHeight="1">
      <c r="A1822" s="398" t="s">
        <v>317</v>
      </c>
      <c r="B1822" s="524"/>
      <c r="C1822" s="524"/>
      <c r="D1822" s="98">
        <v>150002509</v>
      </c>
      <c r="E1822" s="883" t="s">
        <v>6268</v>
      </c>
      <c r="F1822" s="883"/>
      <c r="G1822" s="524"/>
      <c r="H1822" s="524"/>
      <c r="I1822" s="36" t="s">
        <v>6269</v>
      </c>
      <c r="J1822" s="36" t="s">
        <v>646</v>
      </c>
      <c r="K1822" s="36" t="s">
        <v>6270</v>
      </c>
      <c r="L1822" s="64" t="s">
        <v>103</v>
      </c>
      <c r="M1822" s="217"/>
      <c r="N1822" s="131"/>
      <c r="O1822" s="64" t="s">
        <v>105</v>
      </c>
      <c r="P1822" s="36">
        <v>230000000</v>
      </c>
      <c r="Q1822" s="395" t="s">
        <v>107</v>
      </c>
      <c r="R1822" s="398" t="s">
        <v>2149</v>
      </c>
      <c r="S1822" s="64" t="s">
        <v>109</v>
      </c>
      <c r="T1822" s="36" t="s">
        <v>106</v>
      </c>
      <c r="U1822" s="36" t="s">
        <v>121</v>
      </c>
      <c r="V1822" s="395" t="s">
        <v>111</v>
      </c>
      <c r="W1822" s="36">
        <v>60</v>
      </c>
      <c r="X1822" s="395" t="s">
        <v>112</v>
      </c>
      <c r="Y1822" s="395"/>
      <c r="Z1822" s="395"/>
      <c r="AA1822" s="744"/>
      <c r="AB1822" s="506">
        <v>0</v>
      </c>
      <c r="AC1822" s="401">
        <v>90</v>
      </c>
      <c r="AD1822" s="401">
        <v>10</v>
      </c>
      <c r="AE1822" s="737" t="s">
        <v>122</v>
      </c>
      <c r="AF1822" s="738" t="s">
        <v>114</v>
      </c>
      <c r="AG1822" s="745">
        <v>7</v>
      </c>
      <c r="AH1822" s="745">
        <v>610650</v>
      </c>
      <c r="AI1822" s="905">
        <v>0</v>
      </c>
      <c r="AJ1822" s="905">
        <v>0</v>
      </c>
      <c r="AK1822" s="740"/>
      <c r="AL1822" s="741"/>
      <c r="AM1822" s="741"/>
      <c r="AN1822" s="746" t="s">
        <v>115</v>
      </c>
      <c r="AO1822" s="36"/>
      <c r="AP1822" s="746"/>
      <c r="AQ1822" s="36"/>
      <c r="AR1822" s="36"/>
      <c r="AS1822" s="746" t="s">
        <v>6271</v>
      </c>
      <c r="AT1822" s="36"/>
      <c r="AU1822" s="36"/>
      <c r="AV1822" s="36"/>
      <c r="AW1822" s="36"/>
      <c r="AX1822" s="36"/>
      <c r="AY1822" s="36"/>
      <c r="AZ1822" s="395"/>
      <c r="BA1822" s="395"/>
      <c r="BB1822" s="92"/>
      <c r="BC1822" s="1"/>
      <c r="BD1822" s="1"/>
      <c r="BE1822" s="983">
        <v>1656</v>
      </c>
    </row>
    <row r="1823" spans="1:258" s="201" customFormat="1" ht="13.15" customHeight="1">
      <c r="A1823" s="621" t="s">
        <v>317</v>
      </c>
      <c r="B1823" s="529"/>
      <c r="C1823" s="529"/>
      <c r="D1823" s="965">
        <v>150002509</v>
      </c>
      <c r="E1823" s="1255" t="s">
        <v>9049</v>
      </c>
      <c r="F1823" s="1255" t="s">
        <v>6268</v>
      </c>
      <c r="G1823" s="529"/>
      <c r="H1823" s="529"/>
      <c r="I1823" s="530" t="s">
        <v>6269</v>
      </c>
      <c r="J1823" s="530" t="s">
        <v>646</v>
      </c>
      <c r="K1823" s="530" t="s">
        <v>6270</v>
      </c>
      <c r="L1823" s="1262" t="s">
        <v>103</v>
      </c>
      <c r="M1823" s="321"/>
      <c r="N1823" s="530"/>
      <c r="O1823" s="1263" t="s">
        <v>105</v>
      </c>
      <c r="P1823" s="321">
        <v>230000000</v>
      </c>
      <c r="Q1823" s="530" t="s">
        <v>107</v>
      </c>
      <c r="R1823" s="321" t="s">
        <v>1155</v>
      </c>
      <c r="S1823" s="530" t="s">
        <v>109</v>
      </c>
      <c r="T1823" s="321" t="s">
        <v>106</v>
      </c>
      <c r="U1823" s="530" t="s">
        <v>121</v>
      </c>
      <c r="V1823" s="530" t="s">
        <v>111</v>
      </c>
      <c r="W1823" s="321">
        <v>60</v>
      </c>
      <c r="X1823" s="530" t="s">
        <v>112</v>
      </c>
      <c r="Y1823" s="321"/>
      <c r="Z1823" s="321"/>
      <c r="AA1823" s="321"/>
      <c r="AB1823" s="321">
        <v>0</v>
      </c>
      <c r="AC1823" s="530">
        <v>90</v>
      </c>
      <c r="AD1823" s="530">
        <v>10</v>
      </c>
      <c r="AE1823" s="618" t="s">
        <v>122</v>
      </c>
      <c r="AF1823" s="530" t="s">
        <v>114</v>
      </c>
      <c r="AG1823" s="618">
        <v>7</v>
      </c>
      <c r="AH1823" s="960">
        <v>610650</v>
      </c>
      <c r="AI1823" s="620">
        <v>4274550</v>
      </c>
      <c r="AJ1823" s="620">
        <v>4787496</v>
      </c>
      <c r="AK1823" s="619"/>
      <c r="AL1823" s="620"/>
      <c r="AM1823" s="620"/>
      <c r="AN1823" s="621" t="s">
        <v>115</v>
      </c>
      <c r="AO1823" s="530"/>
      <c r="AP1823" s="530"/>
      <c r="AQ1823" s="530"/>
      <c r="AR1823" s="530"/>
      <c r="AS1823" s="530" t="s">
        <v>6271</v>
      </c>
      <c r="AT1823" s="530"/>
      <c r="AU1823" s="530"/>
      <c r="AV1823" s="530"/>
      <c r="AW1823" s="530"/>
      <c r="AX1823" s="530"/>
      <c r="AY1823" s="530"/>
      <c r="AZ1823" s="621"/>
      <c r="BA1823" s="621"/>
      <c r="BB1823" s="92"/>
      <c r="BC1823" s="1"/>
      <c r="BD1823" s="1" t="e">
        <f>VLOOKUP($F$2877:$F$3305,$E$17:$BE$2871,53,0)</f>
        <v>#VALUE!</v>
      </c>
      <c r="BE1823" s="979" t="e">
        <f>BD1823+0.5</f>
        <v>#VALUE!</v>
      </c>
    </row>
    <row r="1824" spans="1:258" s="201" customFormat="1" ht="12.75" customHeight="1">
      <c r="A1824" s="395" t="s">
        <v>1186</v>
      </c>
      <c r="B1824" s="524"/>
      <c r="C1824" s="524"/>
      <c r="D1824" s="882">
        <v>210023406</v>
      </c>
      <c r="E1824" s="883" t="s">
        <v>6272</v>
      </c>
      <c r="F1824" s="883"/>
      <c r="G1824" s="524"/>
      <c r="H1824" s="524"/>
      <c r="I1824" s="738" t="s">
        <v>6273</v>
      </c>
      <c r="J1824" s="738" t="s">
        <v>6274</v>
      </c>
      <c r="K1824" s="738" t="s">
        <v>6275</v>
      </c>
      <c r="L1824" s="64" t="s">
        <v>103</v>
      </c>
      <c r="M1824" s="97" t="s">
        <v>4706</v>
      </c>
      <c r="N1824" s="131"/>
      <c r="O1824" s="64" t="s">
        <v>105</v>
      </c>
      <c r="P1824" s="774" t="s">
        <v>106</v>
      </c>
      <c r="Q1824" s="738" t="s">
        <v>107</v>
      </c>
      <c r="R1824" s="398" t="s">
        <v>2149</v>
      </c>
      <c r="S1824" s="884" t="s">
        <v>109</v>
      </c>
      <c r="T1824" s="774" t="s">
        <v>106</v>
      </c>
      <c r="U1824" s="738" t="s">
        <v>121</v>
      </c>
      <c r="V1824" s="738" t="s">
        <v>111</v>
      </c>
      <c r="W1824" s="774">
        <v>60</v>
      </c>
      <c r="X1824" s="738" t="s">
        <v>112</v>
      </c>
      <c r="Y1824" s="774"/>
      <c r="Z1824" s="774"/>
      <c r="AA1824" s="774"/>
      <c r="AB1824" s="506">
        <v>0</v>
      </c>
      <c r="AC1824" s="401">
        <v>90</v>
      </c>
      <c r="AD1824" s="401">
        <v>10</v>
      </c>
      <c r="AE1824" s="885" t="s">
        <v>128</v>
      </c>
      <c r="AF1824" s="738" t="s">
        <v>114</v>
      </c>
      <c r="AG1824" s="745">
        <v>16</v>
      </c>
      <c r="AH1824" s="745">
        <v>1429.5</v>
      </c>
      <c r="AI1824" s="39">
        <v>0</v>
      </c>
      <c r="AJ1824" s="34">
        <f t="shared" ref="AJ1824:AJ1829" si="94">AI1824*1.12</f>
        <v>0</v>
      </c>
      <c r="AK1824" s="740"/>
      <c r="AL1824" s="741"/>
      <c r="AM1824" s="741"/>
      <c r="AN1824" s="746" t="s">
        <v>115</v>
      </c>
      <c r="AO1824" s="738"/>
      <c r="AP1824" s="738"/>
      <c r="AQ1824" s="738"/>
      <c r="AR1824" s="738"/>
      <c r="AS1824" s="770" t="s">
        <v>6276</v>
      </c>
      <c r="AT1824" s="770"/>
      <c r="AU1824" s="36"/>
      <c r="AV1824" s="770"/>
      <c r="AW1824" s="770"/>
      <c r="AX1824" s="770"/>
      <c r="AY1824" s="770"/>
      <c r="AZ1824" s="395" t="s">
        <v>4555</v>
      </c>
      <c r="BA1824" s="770"/>
      <c r="BB1824" s="92"/>
      <c r="BC1824" s="1"/>
      <c r="BD1824" s="1"/>
      <c r="BE1824" s="983">
        <v>1657</v>
      </c>
    </row>
    <row r="1825" spans="1:57" s="201" customFormat="1" ht="13.15" customHeight="1">
      <c r="A1825" s="395" t="s">
        <v>1186</v>
      </c>
      <c r="B1825" s="260"/>
      <c r="C1825" s="260"/>
      <c r="D1825" s="1084">
        <v>210023406</v>
      </c>
      <c r="E1825" s="429" t="s">
        <v>7705</v>
      </c>
      <c r="F1825" s="429"/>
      <c r="G1825" s="429"/>
      <c r="H1825" s="260"/>
      <c r="I1825" s="738" t="s">
        <v>6273</v>
      </c>
      <c r="J1825" s="738" t="s">
        <v>6274</v>
      </c>
      <c r="K1825" s="738" t="s">
        <v>6275</v>
      </c>
      <c r="L1825" s="60" t="s">
        <v>103</v>
      </c>
      <c r="M1825" s="341"/>
      <c r="N1825" s="61"/>
      <c r="O1825" s="60" t="s">
        <v>105</v>
      </c>
      <c r="P1825" s="774" t="s">
        <v>106</v>
      </c>
      <c r="Q1825" s="738" t="s">
        <v>107</v>
      </c>
      <c r="R1825" s="398" t="s">
        <v>2134</v>
      </c>
      <c r="S1825" s="1085" t="s">
        <v>109</v>
      </c>
      <c r="T1825" s="774" t="s">
        <v>106</v>
      </c>
      <c r="U1825" s="738" t="s">
        <v>121</v>
      </c>
      <c r="V1825" s="738" t="s">
        <v>111</v>
      </c>
      <c r="W1825" s="774">
        <v>60</v>
      </c>
      <c r="X1825" s="738" t="s">
        <v>112</v>
      </c>
      <c r="Y1825" s="774"/>
      <c r="Z1825" s="774"/>
      <c r="AA1825" s="774"/>
      <c r="AB1825" s="398">
        <v>0</v>
      </c>
      <c r="AC1825" s="606">
        <v>90</v>
      </c>
      <c r="AD1825" s="606">
        <v>10</v>
      </c>
      <c r="AE1825" s="885" t="s">
        <v>128</v>
      </c>
      <c r="AF1825" s="738" t="s">
        <v>114</v>
      </c>
      <c r="AG1825" s="31">
        <v>16</v>
      </c>
      <c r="AH1825" s="39">
        <v>1429.5</v>
      </c>
      <c r="AI1825" s="741">
        <f>AG1825*AH1825</f>
        <v>22872</v>
      </c>
      <c r="AJ1825" s="741">
        <f t="shared" si="94"/>
        <v>25616.640000000003</v>
      </c>
      <c r="AK1825" s="740"/>
      <c r="AL1825" s="741"/>
      <c r="AM1825" s="741"/>
      <c r="AN1825" s="746" t="s">
        <v>115</v>
      </c>
      <c r="AO1825" s="738"/>
      <c r="AP1825" s="738"/>
      <c r="AQ1825" s="738"/>
      <c r="AR1825" s="738"/>
      <c r="AS1825" s="770" t="s">
        <v>6276</v>
      </c>
      <c r="AT1825" s="770"/>
      <c r="AU1825" s="36"/>
      <c r="AV1825" s="770"/>
      <c r="AW1825" s="770"/>
      <c r="AX1825" s="770"/>
      <c r="AY1825" s="770"/>
      <c r="AZ1825" s="606" t="s">
        <v>7606</v>
      </c>
      <c r="BA1825" s="197"/>
      <c r="BB1825" s="30"/>
      <c r="BD1825" s="209"/>
      <c r="BE1825" s="983">
        <v>1658</v>
      </c>
    </row>
    <row r="1826" spans="1:57" s="201" customFormat="1" ht="13.15" customHeight="1">
      <c r="A1826" s="395" t="s">
        <v>1186</v>
      </c>
      <c r="B1826" s="524"/>
      <c r="C1826" s="524"/>
      <c r="D1826" s="882">
        <v>210023408</v>
      </c>
      <c r="E1826" s="883" t="s">
        <v>6277</v>
      </c>
      <c r="F1826" s="883"/>
      <c r="G1826" s="524"/>
      <c r="H1826" s="524"/>
      <c r="I1826" s="738" t="s">
        <v>6273</v>
      </c>
      <c r="J1826" s="738" t="s">
        <v>6274</v>
      </c>
      <c r="K1826" s="738" t="s">
        <v>6275</v>
      </c>
      <c r="L1826" s="64" t="s">
        <v>103</v>
      </c>
      <c r="M1826" s="97" t="s">
        <v>4706</v>
      </c>
      <c r="N1826" s="131"/>
      <c r="O1826" s="64" t="s">
        <v>105</v>
      </c>
      <c r="P1826" s="774" t="s">
        <v>106</v>
      </c>
      <c r="Q1826" s="738" t="s">
        <v>107</v>
      </c>
      <c r="R1826" s="398" t="s">
        <v>2149</v>
      </c>
      <c r="S1826" s="884" t="s">
        <v>109</v>
      </c>
      <c r="T1826" s="774" t="s">
        <v>106</v>
      </c>
      <c r="U1826" s="738" t="s">
        <v>121</v>
      </c>
      <c r="V1826" s="738" t="s">
        <v>111</v>
      </c>
      <c r="W1826" s="774">
        <v>60</v>
      </c>
      <c r="X1826" s="738" t="s">
        <v>112</v>
      </c>
      <c r="Y1826" s="774"/>
      <c r="Z1826" s="774"/>
      <c r="AA1826" s="774"/>
      <c r="AB1826" s="506">
        <v>0</v>
      </c>
      <c r="AC1826" s="401">
        <v>90</v>
      </c>
      <c r="AD1826" s="401">
        <v>10</v>
      </c>
      <c r="AE1826" s="885" t="s">
        <v>128</v>
      </c>
      <c r="AF1826" s="738" t="s">
        <v>114</v>
      </c>
      <c r="AG1826" s="745">
        <v>5</v>
      </c>
      <c r="AH1826" s="745">
        <v>1906.5</v>
      </c>
      <c r="AI1826" s="39">
        <v>0</v>
      </c>
      <c r="AJ1826" s="34">
        <f t="shared" si="94"/>
        <v>0</v>
      </c>
      <c r="AK1826" s="740"/>
      <c r="AL1826" s="741"/>
      <c r="AM1826" s="741"/>
      <c r="AN1826" s="746" t="s">
        <v>115</v>
      </c>
      <c r="AO1826" s="738"/>
      <c r="AP1826" s="738"/>
      <c r="AQ1826" s="738"/>
      <c r="AR1826" s="738"/>
      <c r="AS1826" s="770" t="s">
        <v>6278</v>
      </c>
      <c r="AT1826" s="770"/>
      <c r="AU1826" s="36"/>
      <c r="AV1826" s="770"/>
      <c r="AW1826" s="770"/>
      <c r="AX1826" s="770"/>
      <c r="AY1826" s="770"/>
      <c r="AZ1826" s="395" t="s">
        <v>4555</v>
      </c>
      <c r="BA1826" s="770"/>
      <c r="BB1826" s="92"/>
      <c r="BC1826" s="1"/>
      <c r="BD1826" s="1"/>
      <c r="BE1826" s="983">
        <v>1659</v>
      </c>
    </row>
    <row r="1827" spans="1:57" s="201" customFormat="1" ht="13.15" customHeight="1">
      <c r="A1827" s="395" t="s">
        <v>1186</v>
      </c>
      <c r="B1827" s="260"/>
      <c r="C1827" s="260"/>
      <c r="D1827" s="1084">
        <v>210023408</v>
      </c>
      <c r="E1827" s="429" t="s">
        <v>7706</v>
      </c>
      <c r="F1827" s="429"/>
      <c r="G1827" s="429"/>
      <c r="H1827" s="260"/>
      <c r="I1827" s="738" t="s">
        <v>6273</v>
      </c>
      <c r="J1827" s="738" t="s">
        <v>6274</v>
      </c>
      <c r="K1827" s="738" t="s">
        <v>6275</v>
      </c>
      <c r="L1827" s="60" t="s">
        <v>103</v>
      </c>
      <c r="M1827" s="341"/>
      <c r="N1827" s="61"/>
      <c r="O1827" s="60" t="s">
        <v>105</v>
      </c>
      <c r="P1827" s="774" t="s">
        <v>106</v>
      </c>
      <c r="Q1827" s="738" t="s">
        <v>107</v>
      </c>
      <c r="R1827" s="398" t="s">
        <v>2134</v>
      </c>
      <c r="S1827" s="1085" t="s">
        <v>109</v>
      </c>
      <c r="T1827" s="774" t="s">
        <v>106</v>
      </c>
      <c r="U1827" s="738" t="s">
        <v>121</v>
      </c>
      <c r="V1827" s="738" t="s">
        <v>111</v>
      </c>
      <c r="W1827" s="774">
        <v>60</v>
      </c>
      <c r="X1827" s="738" t="s">
        <v>112</v>
      </c>
      <c r="Y1827" s="774"/>
      <c r="Z1827" s="774"/>
      <c r="AA1827" s="774"/>
      <c r="AB1827" s="398">
        <v>0</v>
      </c>
      <c r="AC1827" s="606">
        <v>90</v>
      </c>
      <c r="AD1827" s="606">
        <v>10</v>
      </c>
      <c r="AE1827" s="885" t="s">
        <v>128</v>
      </c>
      <c r="AF1827" s="738" t="s">
        <v>114</v>
      </c>
      <c r="AG1827" s="31">
        <v>5</v>
      </c>
      <c r="AH1827" s="39">
        <v>1906.5</v>
      </c>
      <c r="AI1827" s="741">
        <f>AG1827*AH1827</f>
        <v>9532.5</v>
      </c>
      <c r="AJ1827" s="741">
        <f t="shared" si="94"/>
        <v>10676.400000000001</v>
      </c>
      <c r="AK1827" s="740"/>
      <c r="AL1827" s="741"/>
      <c r="AM1827" s="741"/>
      <c r="AN1827" s="746" t="s">
        <v>115</v>
      </c>
      <c r="AO1827" s="738"/>
      <c r="AP1827" s="738"/>
      <c r="AQ1827" s="738"/>
      <c r="AR1827" s="738"/>
      <c r="AS1827" s="770" t="s">
        <v>6278</v>
      </c>
      <c r="AT1827" s="770"/>
      <c r="AU1827" s="36"/>
      <c r="AV1827" s="770"/>
      <c r="AW1827" s="770"/>
      <c r="AX1827" s="770"/>
      <c r="AY1827" s="770"/>
      <c r="AZ1827" s="606" t="s">
        <v>7606</v>
      </c>
      <c r="BA1827" s="197"/>
      <c r="BB1827" s="30"/>
      <c r="BD1827" s="209"/>
      <c r="BE1827" s="983">
        <v>1660</v>
      </c>
    </row>
    <row r="1828" spans="1:57" s="201" customFormat="1" ht="13.15" customHeight="1">
      <c r="A1828" s="395" t="s">
        <v>1186</v>
      </c>
      <c r="B1828" s="524"/>
      <c r="C1828" s="524"/>
      <c r="D1828" s="882">
        <v>210001331</v>
      </c>
      <c r="E1828" s="883" t="s">
        <v>6279</v>
      </c>
      <c r="F1828" s="883"/>
      <c r="G1828" s="524"/>
      <c r="H1828" s="524"/>
      <c r="I1828" s="738" t="s">
        <v>6280</v>
      </c>
      <c r="J1828" s="738" t="s">
        <v>6281</v>
      </c>
      <c r="K1828" s="738" t="s">
        <v>6282</v>
      </c>
      <c r="L1828" s="64" t="s">
        <v>103</v>
      </c>
      <c r="M1828" s="97" t="s">
        <v>4706</v>
      </c>
      <c r="N1828" s="131"/>
      <c r="O1828" s="64" t="s">
        <v>105</v>
      </c>
      <c r="P1828" s="774" t="s">
        <v>106</v>
      </c>
      <c r="Q1828" s="738" t="s">
        <v>107</v>
      </c>
      <c r="R1828" s="398" t="s">
        <v>2149</v>
      </c>
      <c r="S1828" s="884" t="s">
        <v>109</v>
      </c>
      <c r="T1828" s="774" t="s">
        <v>106</v>
      </c>
      <c r="U1828" s="738" t="s">
        <v>121</v>
      </c>
      <c r="V1828" s="738" t="s">
        <v>111</v>
      </c>
      <c r="W1828" s="774">
        <v>60</v>
      </c>
      <c r="X1828" s="738" t="s">
        <v>112</v>
      </c>
      <c r="Y1828" s="774"/>
      <c r="Z1828" s="774"/>
      <c r="AA1828" s="774"/>
      <c r="AB1828" s="506">
        <v>0</v>
      </c>
      <c r="AC1828" s="401">
        <v>90</v>
      </c>
      <c r="AD1828" s="401">
        <v>10</v>
      </c>
      <c r="AE1828" s="885" t="s">
        <v>128</v>
      </c>
      <c r="AF1828" s="738" t="s">
        <v>114</v>
      </c>
      <c r="AG1828" s="745">
        <v>9</v>
      </c>
      <c r="AH1828" s="745">
        <v>576.39</v>
      </c>
      <c r="AI1828" s="39">
        <v>0</v>
      </c>
      <c r="AJ1828" s="34">
        <f t="shared" si="94"/>
        <v>0</v>
      </c>
      <c r="AK1828" s="740"/>
      <c r="AL1828" s="741"/>
      <c r="AM1828" s="741"/>
      <c r="AN1828" s="746" t="s">
        <v>115</v>
      </c>
      <c r="AO1828" s="738"/>
      <c r="AP1828" s="738"/>
      <c r="AQ1828" s="738"/>
      <c r="AR1828" s="738"/>
      <c r="AS1828" s="770" t="s">
        <v>6283</v>
      </c>
      <c r="AT1828" s="770"/>
      <c r="AU1828" s="36"/>
      <c r="AV1828" s="770"/>
      <c r="AW1828" s="770"/>
      <c r="AX1828" s="770"/>
      <c r="AY1828" s="770"/>
      <c r="AZ1828" s="395" t="s">
        <v>4555</v>
      </c>
      <c r="BA1828" s="770"/>
      <c r="BB1828" s="92"/>
      <c r="BC1828" s="1"/>
      <c r="BD1828" s="1"/>
      <c r="BE1828" s="983">
        <v>1661</v>
      </c>
    </row>
    <row r="1829" spans="1:57" s="201" customFormat="1" ht="13.15" customHeight="1">
      <c r="A1829" s="395" t="s">
        <v>1186</v>
      </c>
      <c r="B1829" s="260"/>
      <c r="C1829" s="260"/>
      <c r="D1829" s="1084">
        <v>210001331</v>
      </c>
      <c r="E1829" s="429" t="s">
        <v>7707</v>
      </c>
      <c r="F1829" s="429"/>
      <c r="G1829" s="429"/>
      <c r="H1829" s="260"/>
      <c r="I1829" s="738" t="s">
        <v>6280</v>
      </c>
      <c r="J1829" s="738" t="s">
        <v>6281</v>
      </c>
      <c r="K1829" s="738" t="s">
        <v>6282</v>
      </c>
      <c r="L1829" s="60" t="s">
        <v>103</v>
      </c>
      <c r="M1829" s="341"/>
      <c r="N1829" s="61"/>
      <c r="O1829" s="60" t="s">
        <v>105</v>
      </c>
      <c r="P1829" s="774" t="s">
        <v>106</v>
      </c>
      <c r="Q1829" s="738" t="s">
        <v>107</v>
      </c>
      <c r="R1829" s="398" t="s">
        <v>2134</v>
      </c>
      <c r="S1829" s="1085" t="s">
        <v>109</v>
      </c>
      <c r="T1829" s="774" t="s">
        <v>106</v>
      </c>
      <c r="U1829" s="738" t="s">
        <v>121</v>
      </c>
      <c r="V1829" s="738" t="s">
        <v>111</v>
      </c>
      <c r="W1829" s="774">
        <v>60</v>
      </c>
      <c r="X1829" s="738" t="s">
        <v>112</v>
      </c>
      <c r="Y1829" s="774"/>
      <c r="Z1829" s="774"/>
      <c r="AA1829" s="774"/>
      <c r="AB1829" s="398">
        <v>0</v>
      </c>
      <c r="AC1829" s="606">
        <v>90</v>
      </c>
      <c r="AD1829" s="606">
        <v>10</v>
      </c>
      <c r="AE1829" s="885" t="s">
        <v>128</v>
      </c>
      <c r="AF1829" s="738" t="s">
        <v>114</v>
      </c>
      <c r="AG1829" s="31">
        <v>9</v>
      </c>
      <c r="AH1829" s="39">
        <v>576.39</v>
      </c>
      <c r="AI1829" s="741">
        <f>AG1829*AH1829</f>
        <v>5187.51</v>
      </c>
      <c r="AJ1829" s="741">
        <f t="shared" si="94"/>
        <v>5810.0112000000008</v>
      </c>
      <c r="AK1829" s="740"/>
      <c r="AL1829" s="741"/>
      <c r="AM1829" s="741"/>
      <c r="AN1829" s="746" t="s">
        <v>115</v>
      </c>
      <c r="AO1829" s="738"/>
      <c r="AP1829" s="738"/>
      <c r="AQ1829" s="738"/>
      <c r="AR1829" s="738"/>
      <c r="AS1829" s="770" t="s">
        <v>6283</v>
      </c>
      <c r="AT1829" s="770"/>
      <c r="AU1829" s="36"/>
      <c r="AV1829" s="770"/>
      <c r="AW1829" s="770"/>
      <c r="AX1829" s="770"/>
      <c r="AY1829" s="770"/>
      <c r="AZ1829" s="606" t="s">
        <v>7606</v>
      </c>
      <c r="BA1829" s="197"/>
      <c r="BB1829" s="30"/>
      <c r="BD1829" s="209"/>
      <c r="BE1829" s="983">
        <v>1662</v>
      </c>
    </row>
    <row r="1830" spans="1:57" s="201" customFormat="1" ht="12.75" customHeight="1">
      <c r="A1830" s="888" t="s">
        <v>978</v>
      </c>
      <c r="B1830" s="524"/>
      <c r="C1830" s="524"/>
      <c r="D1830" s="873">
        <v>230002675</v>
      </c>
      <c r="E1830" s="883" t="s">
        <v>6284</v>
      </c>
      <c r="F1830" s="883"/>
      <c r="G1830" s="524"/>
      <c r="H1830" s="524"/>
      <c r="I1830" s="782" t="s">
        <v>6285</v>
      </c>
      <c r="J1830" s="782" t="s">
        <v>6286</v>
      </c>
      <c r="K1830" s="782" t="s">
        <v>6287</v>
      </c>
      <c r="L1830" s="765" t="s">
        <v>103</v>
      </c>
      <c r="M1830" s="798" t="s">
        <v>104</v>
      </c>
      <c r="N1830" s="765" t="s">
        <v>120</v>
      </c>
      <c r="O1830" s="798" t="s">
        <v>83</v>
      </c>
      <c r="P1830" s="766" t="s">
        <v>106</v>
      </c>
      <c r="Q1830" s="782" t="s">
        <v>107</v>
      </c>
      <c r="R1830" s="398" t="s">
        <v>2134</v>
      </c>
      <c r="S1830" s="765" t="s">
        <v>109</v>
      </c>
      <c r="T1830" s="766" t="s">
        <v>106</v>
      </c>
      <c r="U1830" s="782" t="s">
        <v>121</v>
      </c>
      <c r="V1830" s="782" t="s">
        <v>111</v>
      </c>
      <c r="W1830" s="766">
        <v>60</v>
      </c>
      <c r="X1830" s="782" t="s">
        <v>112</v>
      </c>
      <c r="Y1830" s="766"/>
      <c r="Z1830" s="766"/>
      <c r="AA1830" s="766"/>
      <c r="AB1830" s="470">
        <v>30</v>
      </c>
      <c r="AC1830" s="470">
        <v>60</v>
      </c>
      <c r="AD1830" s="470">
        <v>10</v>
      </c>
      <c r="AE1830" s="792" t="s">
        <v>128</v>
      </c>
      <c r="AF1830" s="738" t="s">
        <v>114</v>
      </c>
      <c r="AG1830" s="751">
        <v>500</v>
      </c>
      <c r="AH1830" s="751">
        <v>1800</v>
      </c>
      <c r="AI1830" s="905">
        <v>0</v>
      </c>
      <c r="AJ1830" s="905">
        <v>0</v>
      </c>
      <c r="AK1830" s="740"/>
      <c r="AL1830" s="741"/>
      <c r="AM1830" s="741"/>
      <c r="AN1830" s="888" t="s">
        <v>115</v>
      </c>
      <c r="AO1830" s="782"/>
      <c r="AP1830" s="782"/>
      <c r="AQ1830" s="782"/>
      <c r="AR1830" s="782"/>
      <c r="AS1830" s="782" t="s">
        <v>6288</v>
      </c>
      <c r="AT1830" s="782"/>
      <c r="AU1830" s="782"/>
      <c r="AV1830" s="782"/>
      <c r="AW1830" s="782"/>
      <c r="AX1830" s="782"/>
      <c r="AY1830" s="782"/>
      <c r="AZ1830" s="888" t="s">
        <v>104</v>
      </c>
      <c r="BA1830" s="888" t="s">
        <v>104</v>
      </c>
      <c r="BB1830" s="92"/>
      <c r="BC1830" s="1"/>
      <c r="BD1830" s="1"/>
      <c r="BE1830" s="983">
        <v>1663</v>
      </c>
    </row>
    <row r="1831" spans="1:57" s="201" customFormat="1" ht="13.15" customHeight="1">
      <c r="A1831" s="621" t="s">
        <v>978</v>
      </c>
      <c r="B1831" s="529"/>
      <c r="C1831" s="529"/>
      <c r="D1831" s="965">
        <v>230002675</v>
      </c>
      <c r="E1831" s="1255" t="s">
        <v>9050</v>
      </c>
      <c r="F1831" s="1255" t="s">
        <v>6284</v>
      </c>
      <c r="G1831" s="529"/>
      <c r="H1831" s="529"/>
      <c r="I1831" s="530" t="s">
        <v>6285</v>
      </c>
      <c r="J1831" s="530" t="s">
        <v>6286</v>
      </c>
      <c r="K1831" s="530" t="s">
        <v>6287</v>
      </c>
      <c r="L1831" s="1262" t="s">
        <v>103</v>
      </c>
      <c r="M1831" s="321" t="s">
        <v>104</v>
      </c>
      <c r="N1831" s="530" t="s">
        <v>120</v>
      </c>
      <c r="O1831" s="1263" t="s">
        <v>83</v>
      </c>
      <c r="P1831" s="321" t="s">
        <v>106</v>
      </c>
      <c r="Q1831" s="530" t="s">
        <v>107</v>
      </c>
      <c r="R1831" s="321" t="s">
        <v>3118</v>
      </c>
      <c r="S1831" s="530" t="s">
        <v>109</v>
      </c>
      <c r="T1831" s="321" t="s">
        <v>106</v>
      </c>
      <c r="U1831" s="530" t="s">
        <v>121</v>
      </c>
      <c r="V1831" s="530" t="s">
        <v>111</v>
      </c>
      <c r="W1831" s="321">
        <v>60</v>
      </c>
      <c r="X1831" s="530" t="s">
        <v>112</v>
      </c>
      <c r="Y1831" s="321"/>
      <c r="Z1831" s="321"/>
      <c r="AA1831" s="321"/>
      <c r="AB1831" s="321">
        <v>30</v>
      </c>
      <c r="AC1831" s="530">
        <v>60</v>
      </c>
      <c r="AD1831" s="530">
        <v>10</v>
      </c>
      <c r="AE1831" s="618" t="s">
        <v>128</v>
      </c>
      <c r="AF1831" s="530" t="s">
        <v>114</v>
      </c>
      <c r="AG1831" s="618">
        <v>500</v>
      </c>
      <c r="AH1831" s="960">
        <v>1800</v>
      </c>
      <c r="AI1831" s="620">
        <v>900000</v>
      </c>
      <c r="AJ1831" s="620">
        <v>1008000.0000000001</v>
      </c>
      <c r="AK1831" s="619"/>
      <c r="AL1831" s="620"/>
      <c r="AM1831" s="620"/>
      <c r="AN1831" s="621" t="s">
        <v>115</v>
      </c>
      <c r="AO1831" s="530"/>
      <c r="AP1831" s="530"/>
      <c r="AQ1831" s="530"/>
      <c r="AR1831" s="530"/>
      <c r="AS1831" s="530" t="s">
        <v>6288</v>
      </c>
      <c r="AT1831" s="530"/>
      <c r="AU1831" s="530"/>
      <c r="AV1831" s="530"/>
      <c r="AW1831" s="530"/>
      <c r="AX1831" s="530"/>
      <c r="AY1831" s="530"/>
      <c r="AZ1831" s="621" t="s">
        <v>64</v>
      </c>
      <c r="BA1831" s="621" t="s">
        <v>104</v>
      </c>
      <c r="BB1831" s="92"/>
      <c r="BC1831" s="1"/>
      <c r="BD1831" s="1" t="e">
        <f>VLOOKUP($F$2877:$F$3305,$E$17:$BE$2871,53,0)</f>
        <v>#VALUE!</v>
      </c>
      <c r="BE1831" s="979" t="e">
        <f>BD1831+0.5</f>
        <v>#VALUE!</v>
      </c>
    </row>
    <row r="1832" spans="1:57" s="201" customFormat="1" ht="13.15" customHeight="1">
      <c r="A1832" s="888" t="s">
        <v>978</v>
      </c>
      <c r="B1832" s="524"/>
      <c r="C1832" s="524"/>
      <c r="D1832" s="873">
        <v>230002448</v>
      </c>
      <c r="E1832" s="883" t="s">
        <v>6289</v>
      </c>
      <c r="F1832" s="883"/>
      <c r="G1832" s="524"/>
      <c r="H1832" s="524"/>
      <c r="I1832" s="782" t="s">
        <v>6290</v>
      </c>
      <c r="J1832" s="782" t="s">
        <v>6291</v>
      </c>
      <c r="K1832" s="782" t="s">
        <v>6292</v>
      </c>
      <c r="L1832" s="765" t="s">
        <v>103</v>
      </c>
      <c r="M1832" s="798" t="s">
        <v>104</v>
      </c>
      <c r="N1832" s="765"/>
      <c r="O1832" s="64" t="s">
        <v>105</v>
      </c>
      <c r="P1832" s="766" t="s">
        <v>106</v>
      </c>
      <c r="Q1832" s="782" t="s">
        <v>107</v>
      </c>
      <c r="R1832" s="398" t="s">
        <v>2134</v>
      </c>
      <c r="S1832" s="765" t="s">
        <v>109</v>
      </c>
      <c r="T1832" s="766" t="s">
        <v>106</v>
      </c>
      <c r="U1832" s="782" t="s">
        <v>121</v>
      </c>
      <c r="V1832" s="782" t="s">
        <v>111</v>
      </c>
      <c r="W1832" s="766">
        <v>60</v>
      </c>
      <c r="X1832" s="782" t="s">
        <v>112</v>
      </c>
      <c r="Y1832" s="766"/>
      <c r="Z1832" s="766"/>
      <c r="AA1832" s="766"/>
      <c r="AB1832" s="506">
        <v>0</v>
      </c>
      <c r="AC1832" s="401">
        <v>90</v>
      </c>
      <c r="AD1832" s="401">
        <v>10</v>
      </c>
      <c r="AE1832" s="792" t="s">
        <v>128</v>
      </c>
      <c r="AF1832" s="738" t="s">
        <v>114</v>
      </c>
      <c r="AG1832" s="751">
        <v>295</v>
      </c>
      <c r="AH1832" s="751">
        <v>37.5</v>
      </c>
      <c r="AI1832" s="739">
        <v>11062.5</v>
      </c>
      <c r="AJ1832" s="739">
        <f>AI1832*1.12</f>
        <v>12390.000000000002</v>
      </c>
      <c r="AK1832" s="740"/>
      <c r="AL1832" s="741"/>
      <c r="AM1832" s="741"/>
      <c r="AN1832" s="888" t="s">
        <v>115</v>
      </c>
      <c r="AO1832" s="782"/>
      <c r="AP1832" s="782"/>
      <c r="AQ1832" s="782"/>
      <c r="AR1832" s="782"/>
      <c r="AS1832" s="782" t="s">
        <v>6293</v>
      </c>
      <c r="AT1832" s="782"/>
      <c r="AU1832" s="782"/>
      <c r="AV1832" s="782"/>
      <c r="AW1832" s="782"/>
      <c r="AX1832" s="782"/>
      <c r="AY1832" s="782"/>
      <c r="AZ1832" s="888" t="s">
        <v>104</v>
      </c>
      <c r="BA1832" s="888" t="s">
        <v>104</v>
      </c>
      <c r="BB1832" s="92"/>
      <c r="BC1832" s="1"/>
      <c r="BD1832" s="1"/>
      <c r="BE1832" s="983">
        <v>1664</v>
      </c>
    </row>
    <row r="1833" spans="1:57" s="201" customFormat="1" ht="13.15" customHeight="1">
      <c r="A1833" s="888" t="s">
        <v>978</v>
      </c>
      <c r="B1833" s="524"/>
      <c r="C1833" s="524"/>
      <c r="D1833" s="873">
        <v>230002449</v>
      </c>
      <c r="E1833" s="883" t="s">
        <v>6294</v>
      </c>
      <c r="F1833" s="883"/>
      <c r="G1833" s="524"/>
      <c r="H1833" s="524"/>
      <c r="I1833" s="782" t="s">
        <v>6290</v>
      </c>
      <c r="J1833" s="782" t="s">
        <v>6291</v>
      </c>
      <c r="K1833" s="782" t="s">
        <v>6292</v>
      </c>
      <c r="L1833" s="765" t="s">
        <v>103</v>
      </c>
      <c r="M1833" s="798" t="s">
        <v>104</v>
      </c>
      <c r="N1833" s="765"/>
      <c r="O1833" s="64" t="s">
        <v>105</v>
      </c>
      <c r="P1833" s="766" t="s">
        <v>106</v>
      </c>
      <c r="Q1833" s="782" t="s">
        <v>107</v>
      </c>
      <c r="R1833" s="398" t="s">
        <v>2134</v>
      </c>
      <c r="S1833" s="765" t="s">
        <v>109</v>
      </c>
      <c r="T1833" s="766" t="s">
        <v>106</v>
      </c>
      <c r="U1833" s="782" t="s">
        <v>121</v>
      </c>
      <c r="V1833" s="782" t="s">
        <v>111</v>
      </c>
      <c r="W1833" s="766">
        <v>60</v>
      </c>
      <c r="X1833" s="782" t="s">
        <v>112</v>
      </c>
      <c r="Y1833" s="766"/>
      <c r="Z1833" s="766"/>
      <c r="AA1833" s="766"/>
      <c r="AB1833" s="506">
        <v>0</v>
      </c>
      <c r="AC1833" s="401">
        <v>90</v>
      </c>
      <c r="AD1833" s="401">
        <v>10</v>
      </c>
      <c r="AE1833" s="792" t="s">
        <v>128</v>
      </c>
      <c r="AF1833" s="738" t="s">
        <v>114</v>
      </c>
      <c r="AG1833" s="751">
        <v>300</v>
      </c>
      <c r="AH1833" s="751">
        <v>65</v>
      </c>
      <c r="AI1833" s="739">
        <v>19500</v>
      </c>
      <c r="AJ1833" s="739">
        <f>AI1833*1.12</f>
        <v>21840.000000000004</v>
      </c>
      <c r="AK1833" s="740"/>
      <c r="AL1833" s="741"/>
      <c r="AM1833" s="741"/>
      <c r="AN1833" s="888" t="s">
        <v>115</v>
      </c>
      <c r="AO1833" s="782"/>
      <c r="AP1833" s="782"/>
      <c r="AQ1833" s="782"/>
      <c r="AR1833" s="782"/>
      <c r="AS1833" s="782" t="s">
        <v>6295</v>
      </c>
      <c r="AT1833" s="782"/>
      <c r="AU1833" s="782"/>
      <c r="AV1833" s="782"/>
      <c r="AW1833" s="782"/>
      <c r="AX1833" s="782"/>
      <c r="AY1833" s="782"/>
      <c r="AZ1833" s="888" t="s">
        <v>104</v>
      </c>
      <c r="BA1833" s="888" t="s">
        <v>104</v>
      </c>
      <c r="BB1833" s="92"/>
      <c r="BC1833" s="1"/>
      <c r="BD1833" s="1"/>
      <c r="BE1833" s="983">
        <v>1665</v>
      </c>
    </row>
    <row r="1834" spans="1:57" s="201" customFormat="1" ht="13.15" customHeight="1">
      <c r="A1834" s="1452" t="s">
        <v>978</v>
      </c>
      <c r="B1834" s="1371"/>
      <c r="C1834" s="1371"/>
      <c r="D1834" s="1576">
        <v>230001922</v>
      </c>
      <c r="E1834" s="1569" t="s">
        <v>6296</v>
      </c>
      <c r="F1834" s="1569" t="s">
        <v>6296</v>
      </c>
      <c r="G1834" s="1371"/>
      <c r="H1834" s="1371"/>
      <c r="I1834" s="1393" t="s">
        <v>6297</v>
      </c>
      <c r="J1834" s="1393" t="s">
        <v>6298</v>
      </c>
      <c r="K1834" s="1393" t="s">
        <v>6299</v>
      </c>
      <c r="L1834" s="1393" t="s">
        <v>103</v>
      </c>
      <c r="M1834" s="1440"/>
      <c r="N1834" s="1393"/>
      <c r="O1834" s="1383" t="s">
        <v>105</v>
      </c>
      <c r="P1834" s="1396" t="s">
        <v>106</v>
      </c>
      <c r="Q1834" s="1393" t="s">
        <v>107</v>
      </c>
      <c r="R1834" s="1377" t="s">
        <v>2134</v>
      </c>
      <c r="S1834" s="1393" t="s">
        <v>109</v>
      </c>
      <c r="T1834" s="1396" t="s">
        <v>106</v>
      </c>
      <c r="U1834" s="1393" t="s">
        <v>121</v>
      </c>
      <c r="V1834" s="1393" t="s">
        <v>111</v>
      </c>
      <c r="W1834" s="1396">
        <v>60</v>
      </c>
      <c r="X1834" s="1393" t="s">
        <v>112</v>
      </c>
      <c r="Y1834" s="1396"/>
      <c r="Z1834" s="1396"/>
      <c r="AA1834" s="1396"/>
      <c r="AB1834" s="1377">
        <v>0</v>
      </c>
      <c r="AC1834" s="1375">
        <v>90</v>
      </c>
      <c r="AD1834" s="1375">
        <v>10</v>
      </c>
      <c r="AE1834" s="1454" t="s">
        <v>425</v>
      </c>
      <c r="AF1834" s="1441" t="s">
        <v>114</v>
      </c>
      <c r="AG1834" s="1455">
        <v>190</v>
      </c>
      <c r="AH1834" s="1455">
        <v>150</v>
      </c>
      <c r="AI1834" s="1916">
        <v>0</v>
      </c>
      <c r="AJ1834" s="1916">
        <v>0</v>
      </c>
      <c r="AK1834" s="1382"/>
      <c r="AL1834" s="1381"/>
      <c r="AM1834" s="1381"/>
      <c r="AN1834" s="1456" t="s">
        <v>115</v>
      </c>
      <c r="AO1834" s="1393"/>
      <c r="AP1834" s="1393"/>
      <c r="AQ1834" s="1393"/>
      <c r="AR1834" s="1393"/>
      <c r="AS1834" s="1393" t="s">
        <v>6300</v>
      </c>
      <c r="AT1834" s="1393"/>
      <c r="AU1834" s="1393"/>
      <c r="AV1834" s="1393"/>
      <c r="AW1834" s="1393"/>
      <c r="AX1834" s="1393"/>
      <c r="AY1834" s="1393"/>
      <c r="AZ1834" s="1383" t="s">
        <v>5005</v>
      </c>
      <c r="BA1834" s="1383" t="s">
        <v>4556</v>
      </c>
      <c r="BB1834" s="314"/>
      <c r="BC1834" s="1"/>
      <c r="BD1834" s="1" t="e">
        <f>VLOOKUP($F$2877:$F$3305,$E$17:$BE$2871,53,0)</f>
        <v>#VALUE!</v>
      </c>
      <c r="BE1834" s="979" t="e">
        <f>BD1834+0.5</f>
        <v>#VALUE!</v>
      </c>
    </row>
    <row r="1835" spans="1:57" s="326" customFormat="1" ht="13.15" customHeight="1">
      <c r="A1835" s="1383" t="s">
        <v>978</v>
      </c>
      <c r="B1835" s="1371"/>
      <c r="C1835" s="1371"/>
      <c r="D1835" s="1408">
        <v>230002045</v>
      </c>
      <c r="E1835" s="1408" t="s">
        <v>6301</v>
      </c>
      <c r="F1835" s="1408" t="s">
        <v>6301</v>
      </c>
      <c r="G1835" s="1371"/>
      <c r="H1835" s="1371"/>
      <c r="I1835" s="1375" t="s">
        <v>6302</v>
      </c>
      <c r="J1835" s="1375" t="s">
        <v>6303</v>
      </c>
      <c r="K1835" s="1375" t="s">
        <v>6304</v>
      </c>
      <c r="L1835" s="1375" t="s">
        <v>103</v>
      </c>
      <c r="M1835" s="1689"/>
      <c r="N1835" s="1375" t="s">
        <v>120</v>
      </c>
      <c r="O1835" s="1377" t="s">
        <v>83</v>
      </c>
      <c r="P1835" s="1377" t="s">
        <v>106</v>
      </c>
      <c r="Q1835" s="1375" t="s">
        <v>107</v>
      </c>
      <c r="R1835" s="1377" t="s">
        <v>2134</v>
      </c>
      <c r="S1835" s="1375" t="s">
        <v>109</v>
      </c>
      <c r="T1835" s="1377" t="s">
        <v>106</v>
      </c>
      <c r="U1835" s="1375" t="s">
        <v>121</v>
      </c>
      <c r="V1835" s="1375" t="s">
        <v>111</v>
      </c>
      <c r="W1835" s="1377">
        <v>60</v>
      </c>
      <c r="X1835" s="1375" t="s">
        <v>112</v>
      </c>
      <c r="Y1835" s="1377"/>
      <c r="Z1835" s="1377"/>
      <c r="AA1835" s="1377"/>
      <c r="AB1835" s="1375">
        <v>30</v>
      </c>
      <c r="AC1835" s="1375">
        <v>60</v>
      </c>
      <c r="AD1835" s="1375">
        <v>10</v>
      </c>
      <c r="AE1835" s="1379" t="s">
        <v>128</v>
      </c>
      <c r="AF1835" s="1441" t="s">
        <v>114</v>
      </c>
      <c r="AG1835" s="1380">
        <v>56</v>
      </c>
      <c r="AH1835" s="1380">
        <v>95000</v>
      </c>
      <c r="AI1835" s="1916">
        <v>0</v>
      </c>
      <c r="AJ1835" s="1916">
        <v>0</v>
      </c>
      <c r="AK1835" s="1382"/>
      <c r="AL1835" s="1381"/>
      <c r="AM1835" s="1381"/>
      <c r="AN1835" s="1383" t="s">
        <v>115</v>
      </c>
      <c r="AO1835" s="1375"/>
      <c r="AP1835" s="1375"/>
      <c r="AQ1835" s="1375"/>
      <c r="AR1835" s="1375"/>
      <c r="AS1835" s="1375" t="s">
        <v>6305</v>
      </c>
      <c r="AT1835" s="1375"/>
      <c r="AU1835" s="1375"/>
      <c r="AV1835" s="1375"/>
      <c r="AW1835" s="1375"/>
      <c r="AX1835" s="1375"/>
      <c r="AY1835" s="1375"/>
      <c r="AZ1835" s="1383" t="s">
        <v>5005</v>
      </c>
      <c r="BA1835" s="1383" t="s">
        <v>4556</v>
      </c>
      <c r="BB1835" s="1"/>
      <c r="BC1835" s="1"/>
      <c r="BD1835" s="1" t="e">
        <f>VLOOKUP($F$2877:$F$3305,$E$17:$BE$2871,53,0)</f>
        <v>#VALUE!</v>
      </c>
      <c r="BE1835" s="979" t="e">
        <f>BD1835+0.5</f>
        <v>#VALUE!</v>
      </c>
    </row>
    <row r="1836" spans="1:57" s="201" customFormat="1" ht="12.75" customHeight="1">
      <c r="A1836" s="395" t="s">
        <v>1186</v>
      </c>
      <c r="B1836" s="524"/>
      <c r="C1836" s="524"/>
      <c r="D1836" s="882">
        <v>150003866</v>
      </c>
      <c r="E1836" s="883" t="s">
        <v>6306</v>
      </c>
      <c r="F1836" s="883"/>
      <c r="G1836" s="524"/>
      <c r="H1836" s="524"/>
      <c r="I1836" s="738" t="s">
        <v>6307</v>
      </c>
      <c r="J1836" s="738" t="s">
        <v>6308</v>
      </c>
      <c r="K1836" s="738" t="s">
        <v>6309</v>
      </c>
      <c r="L1836" s="64" t="s">
        <v>103</v>
      </c>
      <c r="M1836" s="97" t="s">
        <v>4706</v>
      </c>
      <c r="N1836" s="131"/>
      <c r="O1836" s="64" t="s">
        <v>105</v>
      </c>
      <c r="P1836" s="774" t="s">
        <v>106</v>
      </c>
      <c r="Q1836" s="738" t="s">
        <v>107</v>
      </c>
      <c r="R1836" s="398" t="s">
        <v>2149</v>
      </c>
      <c r="S1836" s="884" t="s">
        <v>109</v>
      </c>
      <c r="T1836" s="774" t="s">
        <v>106</v>
      </c>
      <c r="U1836" s="738" t="s">
        <v>121</v>
      </c>
      <c r="V1836" s="738" t="s">
        <v>111</v>
      </c>
      <c r="W1836" s="774">
        <v>60</v>
      </c>
      <c r="X1836" s="738" t="s">
        <v>112</v>
      </c>
      <c r="Y1836" s="774"/>
      <c r="Z1836" s="774"/>
      <c r="AA1836" s="774"/>
      <c r="AB1836" s="506">
        <v>0</v>
      </c>
      <c r="AC1836" s="401">
        <v>90</v>
      </c>
      <c r="AD1836" s="401">
        <v>10</v>
      </c>
      <c r="AE1836" s="885" t="s">
        <v>122</v>
      </c>
      <c r="AF1836" s="738" t="s">
        <v>114</v>
      </c>
      <c r="AG1836" s="745">
        <v>2</v>
      </c>
      <c r="AH1836" s="745">
        <v>299000</v>
      </c>
      <c r="AI1836" s="39">
        <v>0</v>
      </c>
      <c r="AJ1836" s="34">
        <f>AI1836*1.12</f>
        <v>0</v>
      </c>
      <c r="AK1836" s="740"/>
      <c r="AL1836" s="741"/>
      <c r="AM1836" s="741"/>
      <c r="AN1836" s="746" t="s">
        <v>115</v>
      </c>
      <c r="AO1836" s="738"/>
      <c r="AP1836" s="738"/>
      <c r="AQ1836" s="738"/>
      <c r="AR1836" s="738"/>
      <c r="AS1836" s="770" t="s">
        <v>6310</v>
      </c>
      <c r="AT1836" s="770"/>
      <c r="AU1836" s="36"/>
      <c r="AV1836" s="770"/>
      <c r="AW1836" s="770"/>
      <c r="AX1836" s="770"/>
      <c r="AY1836" s="770"/>
      <c r="AZ1836" s="395" t="s">
        <v>4555</v>
      </c>
      <c r="BA1836" s="770"/>
      <c r="BB1836" s="92"/>
      <c r="BC1836" s="1"/>
      <c r="BD1836" s="1"/>
      <c r="BE1836" s="983">
        <v>1668</v>
      </c>
    </row>
    <row r="1837" spans="1:57" s="201" customFormat="1" ht="13.15" customHeight="1">
      <c r="A1837" s="395" t="s">
        <v>1186</v>
      </c>
      <c r="B1837" s="260"/>
      <c r="C1837" s="260"/>
      <c r="D1837" s="1084">
        <v>150003866</v>
      </c>
      <c r="E1837" s="429" t="s">
        <v>7708</v>
      </c>
      <c r="F1837" s="429"/>
      <c r="G1837" s="429"/>
      <c r="H1837" s="260"/>
      <c r="I1837" s="738" t="s">
        <v>6307</v>
      </c>
      <c r="J1837" s="738" t="s">
        <v>6308</v>
      </c>
      <c r="K1837" s="738" t="s">
        <v>6309</v>
      </c>
      <c r="L1837" s="60" t="s">
        <v>103</v>
      </c>
      <c r="M1837" s="341"/>
      <c r="N1837" s="61"/>
      <c r="O1837" s="60" t="s">
        <v>105</v>
      </c>
      <c r="P1837" s="774" t="s">
        <v>106</v>
      </c>
      <c r="Q1837" s="738" t="s">
        <v>107</v>
      </c>
      <c r="R1837" s="398" t="s">
        <v>2134</v>
      </c>
      <c r="S1837" s="1085" t="s">
        <v>109</v>
      </c>
      <c r="T1837" s="774" t="s">
        <v>106</v>
      </c>
      <c r="U1837" s="738" t="s">
        <v>121</v>
      </c>
      <c r="V1837" s="738" t="s">
        <v>111</v>
      </c>
      <c r="W1837" s="774">
        <v>60</v>
      </c>
      <c r="X1837" s="738" t="s">
        <v>112</v>
      </c>
      <c r="Y1837" s="774"/>
      <c r="Z1837" s="774"/>
      <c r="AA1837" s="774"/>
      <c r="AB1837" s="398">
        <v>0</v>
      </c>
      <c r="AC1837" s="606">
        <v>90</v>
      </c>
      <c r="AD1837" s="606">
        <v>10</v>
      </c>
      <c r="AE1837" s="885" t="s">
        <v>122</v>
      </c>
      <c r="AF1837" s="738" t="s">
        <v>114</v>
      </c>
      <c r="AG1837" s="31">
        <v>2</v>
      </c>
      <c r="AH1837" s="39">
        <v>299000</v>
      </c>
      <c r="AI1837" s="741">
        <f>AG1837*AH1837</f>
        <v>598000</v>
      </c>
      <c r="AJ1837" s="741">
        <f>AI1837*1.12</f>
        <v>669760.00000000012</v>
      </c>
      <c r="AK1837" s="740"/>
      <c r="AL1837" s="741"/>
      <c r="AM1837" s="741"/>
      <c r="AN1837" s="746" t="s">
        <v>115</v>
      </c>
      <c r="AO1837" s="738"/>
      <c r="AP1837" s="738"/>
      <c r="AQ1837" s="738"/>
      <c r="AR1837" s="738"/>
      <c r="AS1837" s="770" t="s">
        <v>6310</v>
      </c>
      <c r="AT1837" s="770"/>
      <c r="AU1837" s="36"/>
      <c r="AV1837" s="770"/>
      <c r="AW1837" s="770"/>
      <c r="AX1837" s="770"/>
      <c r="AY1837" s="770"/>
      <c r="AZ1837" s="606" t="s">
        <v>7606</v>
      </c>
      <c r="BA1837" s="197"/>
      <c r="BB1837" s="30"/>
      <c r="BD1837" s="209"/>
      <c r="BE1837" s="983">
        <v>1669</v>
      </c>
    </row>
    <row r="1838" spans="1:57" s="201" customFormat="1" ht="13.15" customHeight="1">
      <c r="A1838" s="1383" t="s">
        <v>978</v>
      </c>
      <c r="B1838" s="1371"/>
      <c r="C1838" s="1371"/>
      <c r="D1838" s="1408">
        <v>230002878</v>
      </c>
      <c r="E1838" s="1408" t="s">
        <v>6311</v>
      </c>
      <c r="F1838" s="1408" t="s">
        <v>6311</v>
      </c>
      <c r="G1838" s="1371"/>
      <c r="H1838" s="1371"/>
      <c r="I1838" s="1375" t="s">
        <v>6312</v>
      </c>
      <c r="J1838" s="1375" t="s">
        <v>6313</v>
      </c>
      <c r="K1838" s="1375" t="s">
        <v>6314</v>
      </c>
      <c r="L1838" s="1375" t="s">
        <v>103</v>
      </c>
      <c r="M1838" s="1440"/>
      <c r="N1838" s="1375" t="s">
        <v>120</v>
      </c>
      <c r="O1838" s="1377" t="s">
        <v>83</v>
      </c>
      <c r="P1838" s="1377" t="s">
        <v>106</v>
      </c>
      <c r="Q1838" s="1375" t="s">
        <v>107</v>
      </c>
      <c r="R1838" s="1377" t="s">
        <v>2134</v>
      </c>
      <c r="S1838" s="1375" t="s">
        <v>109</v>
      </c>
      <c r="T1838" s="1377" t="s">
        <v>106</v>
      </c>
      <c r="U1838" s="1375" t="s">
        <v>121</v>
      </c>
      <c r="V1838" s="1375" t="s">
        <v>111</v>
      </c>
      <c r="W1838" s="1377">
        <v>60</v>
      </c>
      <c r="X1838" s="1375" t="s">
        <v>112</v>
      </c>
      <c r="Y1838" s="1377"/>
      <c r="Z1838" s="1377"/>
      <c r="AA1838" s="1377"/>
      <c r="AB1838" s="1375">
        <v>30</v>
      </c>
      <c r="AC1838" s="1375">
        <v>60</v>
      </c>
      <c r="AD1838" s="1375">
        <v>10</v>
      </c>
      <c r="AE1838" s="1379" t="s">
        <v>128</v>
      </c>
      <c r="AF1838" s="1441" t="s">
        <v>114</v>
      </c>
      <c r="AG1838" s="1380">
        <v>27</v>
      </c>
      <c r="AH1838" s="1380">
        <v>35000</v>
      </c>
      <c r="AI1838" s="1916">
        <v>0</v>
      </c>
      <c r="AJ1838" s="1916">
        <v>0</v>
      </c>
      <c r="AK1838" s="1382"/>
      <c r="AL1838" s="1381"/>
      <c r="AM1838" s="1381"/>
      <c r="AN1838" s="1383" t="s">
        <v>115</v>
      </c>
      <c r="AO1838" s="1375"/>
      <c r="AP1838" s="1375"/>
      <c r="AQ1838" s="1375"/>
      <c r="AR1838" s="1375"/>
      <c r="AS1838" s="1375" t="s">
        <v>6315</v>
      </c>
      <c r="AT1838" s="1375"/>
      <c r="AU1838" s="1375"/>
      <c r="AV1838" s="1375"/>
      <c r="AW1838" s="1375"/>
      <c r="AX1838" s="1375"/>
      <c r="AY1838" s="1375"/>
      <c r="AZ1838" s="1383" t="s">
        <v>5005</v>
      </c>
      <c r="BA1838" s="1383" t="s">
        <v>4556</v>
      </c>
      <c r="BB1838" s="92"/>
      <c r="BC1838" s="1"/>
      <c r="BD1838" s="1" t="e">
        <f>VLOOKUP($F$2877:$F$3305,$E$17:$BE$2871,53,0)</f>
        <v>#VALUE!</v>
      </c>
      <c r="BE1838" s="979" t="e">
        <f>BD1838+0.5</f>
        <v>#VALUE!</v>
      </c>
    </row>
    <row r="1839" spans="1:57" s="201" customFormat="1" ht="12.75" customHeight="1">
      <c r="A1839" s="398" t="s">
        <v>317</v>
      </c>
      <c r="B1839" s="524"/>
      <c r="C1839" s="524"/>
      <c r="D1839" s="98">
        <v>150001304</v>
      </c>
      <c r="E1839" s="883" t="s">
        <v>6316</v>
      </c>
      <c r="F1839" s="883"/>
      <c r="G1839" s="524"/>
      <c r="H1839" s="524"/>
      <c r="I1839" s="36" t="s">
        <v>6317</v>
      </c>
      <c r="J1839" s="36" t="s">
        <v>6318</v>
      </c>
      <c r="K1839" s="36" t="s">
        <v>6319</v>
      </c>
      <c r="L1839" s="64" t="s">
        <v>103</v>
      </c>
      <c r="M1839" s="217"/>
      <c r="N1839" s="131"/>
      <c r="O1839" s="64" t="s">
        <v>105</v>
      </c>
      <c r="P1839" s="36">
        <v>230000000</v>
      </c>
      <c r="Q1839" s="395" t="s">
        <v>107</v>
      </c>
      <c r="R1839" s="398" t="s">
        <v>2149</v>
      </c>
      <c r="S1839" s="64" t="s">
        <v>109</v>
      </c>
      <c r="T1839" s="36" t="s">
        <v>106</v>
      </c>
      <c r="U1839" s="36" t="s">
        <v>121</v>
      </c>
      <c r="V1839" s="395" t="s">
        <v>111</v>
      </c>
      <c r="W1839" s="36">
        <v>60</v>
      </c>
      <c r="X1839" s="395" t="s">
        <v>112</v>
      </c>
      <c r="Y1839" s="395"/>
      <c r="Z1839" s="395"/>
      <c r="AA1839" s="744"/>
      <c r="AB1839" s="506">
        <v>0</v>
      </c>
      <c r="AC1839" s="401">
        <v>90</v>
      </c>
      <c r="AD1839" s="401">
        <v>10</v>
      </c>
      <c r="AE1839" s="737" t="s">
        <v>139</v>
      </c>
      <c r="AF1839" s="738" t="s">
        <v>114</v>
      </c>
      <c r="AG1839" s="745">
        <v>13</v>
      </c>
      <c r="AH1839" s="745">
        <v>347333.33</v>
      </c>
      <c r="AI1839" s="739">
        <v>4515333.29</v>
      </c>
      <c r="AJ1839" s="739">
        <f>AI1839*1.12</f>
        <v>5057173.2848000005</v>
      </c>
      <c r="AK1839" s="740"/>
      <c r="AL1839" s="741"/>
      <c r="AM1839" s="741"/>
      <c r="AN1839" s="746" t="s">
        <v>115</v>
      </c>
      <c r="AO1839" s="36"/>
      <c r="AP1839" s="746"/>
      <c r="AQ1839" s="36"/>
      <c r="AR1839" s="36"/>
      <c r="AS1839" s="746" t="s">
        <v>6320</v>
      </c>
      <c r="AT1839" s="36"/>
      <c r="AU1839" s="36"/>
      <c r="AV1839" s="36"/>
      <c r="AW1839" s="36"/>
      <c r="AX1839" s="36"/>
      <c r="AY1839" s="36"/>
      <c r="AZ1839" s="395"/>
      <c r="BA1839" s="395"/>
      <c r="BB1839" s="92"/>
      <c r="BC1839" s="1"/>
      <c r="BD1839" s="1"/>
      <c r="BE1839" s="983">
        <v>1671</v>
      </c>
    </row>
    <row r="1840" spans="1:57" s="201" customFormat="1" ht="13.15" customHeight="1">
      <c r="A1840" s="1456" t="s">
        <v>978</v>
      </c>
      <c r="B1840" s="1371"/>
      <c r="C1840" s="1371"/>
      <c r="D1840" s="1453">
        <v>230002716</v>
      </c>
      <c r="E1840" s="1408" t="s">
        <v>6321</v>
      </c>
      <c r="F1840" s="1408" t="s">
        <v>6321</v>
      </c>
      <c r="G1840" s="1371"/>
      <c r="H1840" s="1371"/>
      <c r="I1840" s="1393" t="s">
        <v>6322</v>
      </c>
      <c r="J1840" s="1393" t="s">
        <v>6323</v>
      </c>
      <c r="K1840" s="1393" t="s">
        <v>6324</v>
      </c>
      <c r="L1840" s="1393" t="s">
        <v>103</v>
      </c>
      <c r="M1840" s="1440"/>
      <c r="N1840" s="1393"/>
      <c r="O1840" s="1383" t="s">
        <v>105</v>
      </c>
      <c r="P1840" s="1396" t="s">
        <v>106</v>
      </c>
      <c r="Q1840" s="1393" t="s">
        <v>107</v>
      </c>
      <c r="R1840" s="1377" t="s">
        <v>2134</v>
      </c>
      <c r="S1840" s="1393" t="s">
        <v>109</v>
      </c>
      <c r="T1840" s="1396" t="s">
        <v>106</v>
      </c>
      <c r="U1840" s="1393" t="s">
        <v>121</v>
      </c>
      <c r="V1840" s="1393" t="s">
        <v>111</v>
      </c>
      <c r="W1840" s="1396">
        <v>60</v>
      </c>
      <c r="X1840" s="1393" t="s">
        <v>112</v>
      </c>
      <c r="Y1840" s="1396"/>
      <c r="Z1840" s="1396"/>
      <c r="AA1840" s="1396"/>
      <c r="AB1840" s="1377">
        <v>0</v>
      </c>
      <c r="AC1840" s="1375">
        <v>90</v>
      </c>
      <c r="AD1840" s="1375">
        <v>10</v>
      </c>
      <c r="AE1840" s="1454" t="s">
        <v>547</v>
      </c>
      <c r="AF1840" s="1441" t="s">
        <v>114</v>
      </c>
      <c r="AG1840" s="1455">
        <v>193</v>
      </c>
      <c r="AH1840" s="1455">
        <v>3622</v>
      </c>
      <c r="AI1840" s="1916">
        <v>0</v>
      </c>
      <c r="AJ1840" s="1916">
        <v>0</v>
      </c>
      <c r="AK1840" s="1382"/>
      <c r="AL1840" s="1381"/>
      <c r="AM1840" s="1381"/>
      <c r="AN1840" s="1456" t="s">
        <v>115</v>
      </c>
      <c r="AO1840" s="1393"/>
      <c r="AP1840" s="1393"/>
      <c r="AQ1840" s="1393"/>
      <c r="AR1840" s="1393"/>
      <c r="AS1840" s="1393" t="s">
        <v>6325</v>
      </c>
      <c r="AT1840" s="1393"/>
      <c r="AU1840" s="1393"/>
      <c r="AV1840" s="1393"/>
      <c r="AW1840" s="1393"/>
      <c r="AX1840" s="1393"/>
      <c r="AY1840" s="1393"/>
      <c r="AZ1840" s="1383" t="s">
        <v>5005</v>
      </c>
      <c r="BA1840" s="1383" t="s">
        <v>4556</v>
      </c>
      <c r="BB1840" s="92"/>
      <c r="BC1840" s="1"/>
      <c r="BD1840" s="1" t="e">
        <f>VLOOKUP($F$2877:$F$3305,$E$17:$BE$2871,53,0)</f>
        <v>#VALUE!</v>
      </c>
      <c r="BE1840" s="979" t="e">
        <f>BD1840+0.5</f>
        <v>#VALUE!</v>
      </c>
    </row>
    <row r="1841" spans="1:259" s="201" customFormat="1" ht="13.15" customHeight="1">
      <c r="A1841" s="860" t="s">
        <v>8484</v>
      </c>
      <c r="B1841" s="524"/>
      <c r="C1841" s="524"/>
      <c r="D1841" s="873">
        <v>220033650</v>
      </c>
      <c r="E1841" s="883" t="s">
        <v>6326</v>
      </c>
      <c r="F1841" s="883"/>
      <c r="G1841" s="524"/>
      <c r="H1841" s="524"/>
      <c r="I1841" s="782" t="s">
        <v>6327</v>
      </c>
      <c r="J1841" s="782" t="s">
        <v>6328</v>
      </c>
      <c r="K1841" s="782" t="s">
        <v>6329</v>
      </c>
      <c r="L1841" s="765" t="s">
        <v>149</v>
      </c>
      <c r="M1841" s="798" t="s">
        <v>104</v>
      </c>
      <c r="N1841" s="765" t="s">
        <v>120</v>
      </c>
      <c r="O1841" s="798" t="s">
        <v>83</v>
      </c>
      <c r="P1841" s="766" t="s">
        <v>106</v>
      </c>
      <c r="Q1841" s="782" t="s">
        <v>107</v>
      </c>
      <c r="R1841" s="766" t="s">
        <v>2149</v>
      </c>
      <c r="S1841" s="765" t="s">
        <v>109</v>
      </c>
      <c r="T1841" s="874" t="s">
        <v>106</v>
      </c>
      <c r="U1841" s="779" t="s">
        <v>121</v>
      </c>
      <c r="V1841" s="779" t="s">
        <v>111</v>
      </c>
      <c r="W1841" s="896">
        <v>60</v>
      </c>
      <c r="X1841" s="779" t="s">
        <v>112</v>
      </c>
      <c r="Y1841" s="874"/>
      <c r="Z1841" s="874"/>
      <c r="AA1841" s="874"/>
      <c r="AB1841" s="470">
        <v>30</v>
      </c>
      <c r="AC1841" s="470">
        <v>60</v>
      </c>
      <c r="AD1841" s="470">
        <v>10</v>
      </c>
      <c r="AE1841" s="876" t="s">
        <v>128</v>
      </c>
      <c r="AF1841" s="779" t="s">
        <v>114</v>
      </c>
      <c r="AG1841" s="751">
        <v>131</v>
      </c>
      <c r="AH1841" s="751">
        <v>157611.29999999999</v>
      </c>
      <c r="AI1841" s="739">
        <v>20647080.299999997</v>
      </c>
      <c r="AJ1841" s="739">
        <f>AI1841*1.12</f>
        <v>23124729.936000001</v>
      </c>
      <c r="AK1841" s="740"/>
      <c r="AL1841" s="741"/>
      <c r="AM1841" s="741"/>
      <c r="AN1841" s="860" t="s">
        <v>115</v>
      </c>
      <c r="AO1841" s="779"/>
      <c r="AP1841" s="779"/>
      <c r="AQ1841" s="779"/>
      <c r="AR1841" s="779"/>
      <c r="AS1841" s="779" t="s">
        <v>6330</v>
      </c>
      <c r="AT1841" s="779"/>
      <c r="AU1841" s="779"/>
      <c r="AV1841" s="779"/>
      <c r="AW1841" s="779"/>
      <c r="AX1841" s="779"/>
      <c r="AY1841" s="779"/>
      <c r="AZ1841" s="860" t="s">
        <v>104</v>
      </c>
      <c r="BA1841" s="860" t="s">
        <v>104</v>
      </c>
      <c r="BB1841" s="92"/>
      <c r="BC1841" s="1"/>
      <c r="BD1841" s="1"/>
      <c r="BE1841" s="983">
        <v>1673</v>
      </c>
    </row>
    <row r="1842" spans="1:259" s="201" customFormat="1" ht="13.15" customHeight="1">
      <c r="A1842" s="860" t="s">
        <v>8484</v>
      </c>
      <c r="B1842" s="524"/>
      <c r="C1842" s="524"/>
      <c r="D1842" s="873">
        <v>220033651</v>
      </c>
      <c r="E1842" s="883" t="s">
        <v>6331</v>
      </c>
      <c r="F1842" s="883"/>
      <c r="G1842" s="524"/>
      <c r="H1842" s="524"/>
      <c r="I1842" s="782" t="s">
        <v>6327</v>
      </c>
      <c r="J1842" s="782" t="s">
        <v>6328</v>
      </c>
      <c r="K1842" s="782" t="s">
        <v>6329</v>
      </c>
      <c r="L1842" s="765" t="s">
        <v>149</v>
      </c>
      <c r="M1842" s="798" t="s">
        <v>104</v>
      </c>
      <c r="N1842" s="765" t="s">
        <v>120</v>
      </c>
      <c r="O1842" s="798" t="s">
        <v>83</v>
      </c>
      <c r="P1842" s="766" t="s">
        <v>106</v>
      </c>
      <c r="Q1842" s="782" t="s">
        <v>107</v>
      </c>
      <c r="R1842" s="766" t="s">
        <v>2149</v>
      </c>
      <c r="S1842" s="765" t="s">
        <v>109</v>
      </c>
      <c r="T1842" s="874" t="s">
        <v>106</v>
      </c>
      <c r="U1842" s="779" t="s">
        <v>121</v>
      </c>
      <c r="V1842" s="779" t="s">
        <v>111</v>
      </c>
      <c r="W1842" s="896">
        <v>60</v>
      </c>
      <c r="X1842" s="779" t="s">
        <v>112</v>
      </c>
      <c r="Y1842" s="874"/>
      <c r="Z1842" s="874"/>
      <c r="AA1842" s="874"/>
      <c r="AB1842" s="470">
        <v>30</v>
      </c>
      <c r="AC1842" s="470">
        <v>60</v>
      </c>
      <c r="AD1842" s="470">
        <v>10</v>
      </c>
      <c r="AE1842" s="876" t="s">
        <v>128</v>
      </c>
      <c r="AF1842" s="779" t="s">
        <v>114</v>
      </c>
      <c r="AG1842" s="751">
        <v>35</v>
      </c>
      <c r="AH1842" s="751">
        <v>157611.29999999999</v>
      </c>
      <c r="AI1842" s="739">
        <v>5516395.5</v>
      </c>
      <c r="AJ1842" s="739">
        <f>AI1842*1.12</f>
        <v>6178362.9600000009</v>
      </c>
      <c r="AK1842" s="740"/>
      <c r="AL1842" s="741"/>
      <c r="AM1842" s="741"/>
      <c r="AN1842" s="860" t="s">
        <v>115</v>
      </c>
      <c r="AO1842" s="779"/>
      <c r="AP1842" s="779"/>
      <c r="AQ1842" s="779"/>
      <c r="AR1842" s="779"/>
      <c r="AS1842" s="779" t="s">
        <v>6332</v>
      </c>
      <c r="AT1842" s="779"/>
      <c r="AU1842" s="779"/>
      <c r="AV1842" s="779"/>
      <c r="AW1842" s="779"/>
      <c r="AX1842" s="779"/>
      <c r="AY1842" s="779"/>
      <c r="AZ1842" s="860" t="s">
        <v>104</v>
      </c>
      <c r="BA1842" s="860" t="s">
        <v>104</v>
      </c>
      <c r="BB1842" s="92"/>
      <c r="BC1842" s="1"/>
      <c r="BD1842" s="1"/>
      <c r="BE1842" s="983">
        <v>1674</v>
      </c>
    </row>
    <row r="1843" spans="1:259" s="201" customFormat="1" ht="12.75" customHeight="1">
      <c r="A1843" s="886" t="s">
        <v>8484</v>
      </c>
      <c r="B1843" s="524"/>
      <c r="C1843" s="524"/>
      <c r="D1843" s="98">
        <v>120009265</v>
      </c>
      <c r="E1843" s="883" t="s">
        <v>6333</v>
      </c>
      <c r="F1843" s="883"/>
      <c r="G1843" s="524"/>
      <c r="H1843" s="524"/>
      <c r="I1843" s="606" t="s">
        <v>6334</v>
      </c>
      <c r="J1843" s="606" t="s">
        <v>6335</v>
      </c>
      <c r="K1843" s="606" t="s">
        <v>6336</v>
      </c>
      <c r="L1843" s="470" t="s">
        <v>149</v>
      </c>
      <c r="M1843" s="131" t="s">
        <v>104</v>
      </c>
      <c r="N1843" s="470" t="s">
        <v>120</v>
      </c>
      <c r="O1843" s="131" t="s">
        <v>83</v>
      </c>
      <c r="P1843" s="398" t="s">
        <v>106</v>
      </c>
      <c r="Q1843" s="606" t="s">
        <v>107</v>
      </c>
      <c r="R1843" s="398" t="s">
        <v>2149</v>
      </c>
      <c r="S1843" s="470" t="s">
        <v>109</v>
      </c>
      <c r="T1843" s="488" t="s">
        <v>106</v>
      </c>
      <c r="U1843" s="293" t="s">
        <v>121</v>
      </c>
      <c r="V1843" s="293" t="s">
        <v>111</v>
      </c>
      <c r="W1843" s="596">
        <v>120</v>
      </c>
      <c r="X1843" s="293" t="s">
        <v>112</v>
      </c>
      <c r="Y1843" s="488"/>
      <c r="Z1843" s="488"/>
      <c r="AA1843" s="488"/>
      <c r="AB1843" s="470">
        <v>30</v>
      </c>
      <c r="AC1843" s="470">
        <v>60</v>
      </c>
      <c r="AD1843" s="470">
        <v>10</v>
      </c>
      <c r="AE1843" s="887" t="s">
        <v>128</v>
      </c>
      <c r="AF1843" s="293" t="s">
        <v>114</v>
      </c>
      <c r="AG1843" s="610">
        <v>2</v>
      </c>
      <c r="AH1843" s="610">
        <v>51051372</v>
      </c>
      <c r="AI1843" s="739">
        <v>102102744</v>
      </c>
      <c r="AJ1843" s="739">
        <f>AI1843*1.12</f>
        <v>114355073.28000002</v>
      </c>
      <c r="AK1843" s="740"/>
      <c r="AL1843" s="741"/>
      <c r="AM1843" s="741"/>
      <c r="AN1843" s="886" t="s">
        <v>115</v>
      </c>
      <c r="AO1843" s="293"/>
      <c r="AP1843" s="293"/>
      <c r="AQ1843" s="293"/>
      <c r="AR1843" s="293"/>
      <c r="AS1843" s="293" t="s">
        <v>6337</v>
      </c>
      <c r="AT1843" s="293"/>
      <c r="AU1843" s="293"/>
      <c r="AV1843" s="293"/>
      <c r="AW1843" s="293"/>
      <c r="AX1843" s="293"/>
      <c r="AY1843" s="293"/>
      <c r="AZ1843" s="886" t="s">
        <v>104</v>
      </c>
      <c r="BA1843" s="886" t="s">
        <v>104</v>
      </c>
      <c r="BB1843" s="92"/>
      <c r="BC1843" s="1"/>
      <c r="BD1843" s="1"/>
      <c r="BE1843" s="983">
        <v>1675</v>
      </c>
    </row>
    <row r="1844" spans="1:259" s="201" customFormat="1" ht="13.15" customHeight="1">
      <c r="A1844" s="901" t="s">
        <v>978</v>
      </c>
      <c r="B1844" s="524"/>
      <c r="C1844" s="524"/>
      <c r="D1844" s="895">
        <v>230002655</v>
      </c>
      <c r="E1844" s="991" t="s">
        <v>6338</v>
      </c>
      <c r="F1844" s="991"/>
      <c r="G1844" s="524"/>
      <c r="H1844" s="524"/>
      <c r="I1844" s="782" t="s">
        <v>6339</v>
      </c>
      <c r="J1844" s="782" t="s">
        <v>6340</v>
      </c>
      <c r="K1844" s="782" t="s">
        <v>6341</v>
      </c>
      <c r="L1844" s="765" t="s">
        <v>103</v>
      </c>
      <c r="M1844" s="798" t="s">
        <v>104</v>
      </c>
      <c r="N1844" s="765"/>
      <c r="O1844" s="64" t="s">
        <v>105</v>
      </c>
      <c r="P1844" s="766" t="s">
        <v>106</v>
      </c>
      <c r="Q1844" s="782" t="s">
        <v>107</v>
      </c>
      <c r="R1844" s="398" t="s">
        <v>2134</v>
      </c>
      <c r="S1844" s="765" t="s">
        <v>109</v>
      </c>
      <c r="T1844" s="766" t="s">
        <v>106</v>
      </c>
      <c r="U1844" s="782" t="s">
        <v>121</v>
      </c>
      <c r="V1844" s="782" t="s">
        <v>111</v>
      </c>
      <c r="W1844" s="766">
        <v>60</v>
      </c>
      <c r="X1844" s="782" t="s">
        <v>112</v>
      </c>
      <c r="Y1844" s="766"/>
      <c r="Z1844" s="766"/>
      <c r="AA1844" s="766"/>
      <c r="AB1844" s="506">
        <v>0</v>
      </c>
      <c r="AC1844" s="401">
        <v>90</v>
      </c>
      <c r="AD1844" s="401">
        <v>10</v>
      </c>
      <c r="AE1844" s="792" t="s">
        <v>2843</v>
      </c>
      <c r="AF1844" s="738" t="s">
        <v>114</v>
      </c>
      <c r="AG1844" s="751">
        <v>46.88</v>
      </c>
      <c r="AH1844" s="751">
        <v>3173</v>
      </c>
      <c r="AI1844" s="39">
        <v>0</v>
      </c>
      <c r="AJ1844" s="34">
        <f>AI1844*1.12</f>
        <v>0</v>
      </c>
      <c r="AK1844" s="740"/>
      <c r="AL1844" s="741"/>
      <c r="AM1844" s="741"/>
      <c r="AN1844" s="888" t="s">
        <v>115</v>
      </c>
      <c r="AO1844" s="782"/>
      <c r="AP1844" s="782"/>
      <c r="AQ1844" s="782"/>
      <c r="AR1844" s="782"/>
      <c r="AS1844" s="782" t="s">
        <v>6342</v>
      </c>
      <c r="AT1844" s="782"/>
      <c r="AU1844" s="782"/>
      <c r="AV1844" s="782"/>
      <c r="AW1844" s="782"/>
      <c r="AX1844" s="782"/>
      <c r="AY1844" s="782"/>
      <c r="AZ1844" s="888" t="s">
        <v>104</v>
      </c>
      <c r="BA1844" s="901" t="s">
        <v>104</v>
      </c>
      <c r="BB1844" s="254"/>
      <c r="BC1844" s="1"/>
      <c r="BD1844" s="1"/>
      <c r="BE1844" s="983">
        <v>1676</v>
      </c>
    </row>
    <row r="1845" spans="1:259" s="326" customFormat="1" ht="13.15" customHeight="1">
      <c r="A1845" s="901" t="s">
        <v>978</v>
      </c>
      <c r="B1845" s="260"/>
      <c r="C1845" s="260"/>
      <c r="D1845" s="1095">
        <v>230002655</v>
      </c>
      <c r="E1845" s="214" t="s">
        <v>7709</v>
      </c>
      <c r="F1845" s="214"/>
      <c r="G1845" s="25"/>
      <c r="H1845" s="260"/>
      <c r="I1845" s="782" t="s">
        <v>6339</v>
      </c>
      <c r="J1845" s="782" t="s">
        <v>6340</v>
      </c>
      <c r="K1845" s="782" t="s">
        <v>6341</v>
      </c>
      <c r="L1845" s="753" t="s">
        <v>103</v>
      </c>
      <c r="M1845" s="782"/>
      <c r="N1845" s="782"/>
      <c r="O1845" s="60" t="s">
        <v>105</v>
      </c>
      <c r="P1845" s="766" t="s">
        <v>106</v>
      </c>
      <c r="Q1845" s="782" t="s">
        <v>107</v>
      </c>
      <c r="R1845" s="398" t="s">
        <v>2134</v>
      </c>
      <c r="S1845" s="782" t="s">
        <v>109</v>
      </c>
      <c r="T1845" s="766" t="s">
        <v>106</v>
      </c>
      <c r="U1845" s="782" t="s">
        <v>121</v>
      </c>
      <c r="V1845" s="782" t="s">
        <v>111</v>
      </c>
      <c r="W1845" s="766">
        <v>60</v>
      </c>
      <c r="X1845" s="782" t="s">
        <v>112</v>
      </c>
      <c r="Y1845" s="766"/>
      <c r="Z1845" s="766"/>
      <c r="AA1845" s="766"/>
      <c r="AB1845" s="398">
        <v>0</v>
      </c>
      <c r="AC1845" s="606">
        <v>90</v>
      </c>
      <c r="AD1845" s="606">
        <v>10</v>
      </c>
      <c r="AE1845" s="792" t="s">
        <v>2843</v>
      </c>
      <c r="AF1845" s="738" t="s">
        <v>114</v>
      </c>
      <c r="AG1845" s="31">
        <v>196.88</v>
      </c>
      <c r="AH1845" s="39">
        <v>3173</v>
      </c>
      <c r="AI1845" s="905">
        <v>0</v>
      </c>
      <c r="AJ1845" s="905">
        <v>0</v>
      </c>
      <c r="AK1845" s="740"/>
      <c r="AL1845" s="741"/>
      <c r="AM1845" s="741"/>
      <c r="AN1845" s="888" t="s">
        <v>115</v>
      </c>
      <c r="AO1845" s="782"/>
      <c r="AP1845" s="782"/>
      <c r="AQ1845" s="782"/>
      <c r="AR1845" s="782"/>
      <c r="AS1845" s="782" t="s">
        <v>6342</v>
      </c>
      <c r="AT1845" s="782"/>
      <c r="AU1845" s="782"/>
      <c r="AV1845" s="782"/>
      <c r="AW1845" s="782"/>
      <c r="AX1845" s="782"/>
      <c r="AY1845" s="782"/>
      <c r="AZ1845" s="888" t="s">
        <v>104</v>
      </c>
      <c r="BA1845" s="901" t="s">
        <v>104</v>
      </c>
      <c r="BB1845" s="742"/>
      <c r="BC1845" s="201"/>
      <c r="BD1845" s="209"/>
      <c r="BE1845" s="983">
        <v>1677</v>
      </c>
    </row>
    <row r="1846" spans="1:259" s="201" customFormat="1" ht="12.75" customHeight="1">
      <c r="A1846" s="985" t="s">
        <v>978</v>
      </c>
      <c r="B1846" s="529"/>
      <c r="C1846" s="529"/>
      <c r="D1846" s="987">
        <v>230002655</v>
      </c>
      <c r="E1846" s="1333" t="s">
        <v>8944</v>
      </c>
      <c r="F1846" s="1333" t="s">
        <v>7709</v>
      </c>
      <c r="G1846" s="529"/>
      <c r="H1846" s="529"/>
      <c r="I1846" s="530" t="s">
        <v>6339</v>
      </c>
      <c r="J1846" s="530" t="s">
        <v>6340</v>
      </c>
      <c r="K1846" s="530" t="s">
        <v>6341</v>
      </c>
      <c r="L1846" s="1262" t="s">
        <v>103</v>
      </c>
      <c r="M1846" s="321"/>
      <c r="N1846" s="530"/>
      <c r="O1846" s="1263" t="s">
        <v>105</v>
      </c>
      <c r="P1846" s="321" t="s">
        <v>106</v>
      </c>
      <c r="Q1846" s="530" t="s">
        <v>107</v>
      </c>
      <c r="R1846" s="321" t="s">
        <v>3118</v>
      </c>
      <c r="S1846" s="530" t="s">
        <v>109</v>
      </c>
      <c r="T1846" s="321" t="s">
        <v>106</v>
      </c>
      <c r="U1846" s="530" t="s">
        <v>121</v>
      </c>
      <c r="V1846" s="530" t="s">
        <v>111</v>
      </c>
      <c r="W1846" s="321">
        <v>60</v>
      </c>
      <c r="X1846" s="530" t="s">
        <v>112</v>
      </c>
      <c r="Y1846" s="321"/>
      <c r="Z1846" s="321"/>
      <c r="AA1846" s="321"/>
      <c r="AB1846" s="321">
        <v>0</v>
      </c>
      <c r="AC1846" s="530">
        <v>90</v>
      </c>
      <c r="AD1846" s="530">
        <v>10</v>
      </c>
      <c r="AE1846" s="618" t="s">
        <v>2843</v>
      </c>
      <c r="AF1846" s="530" t="s">
        <v>114</v>
      </c>
      <c r="AG1846" s="618">
        <v>196.88</v>
      </c>
      <c r="AH1846" s="960">
        <v>3173</v>
      </c>
      <c r="AI1846" s="620">
        <v>624700.24</v>
      </c>
      <c r="AJ1846" s="620">
        <v>699664.26880000008</v>
      </c>
      <c r="AK1846" s="619"/>
      <c r="AL1846" s="620"/>
      <c r="AM1846" s="620"/>
      <c r="AN1846" s="621" t="s">
        <v>115</v>
      </c>
      <c r="AO1846" s="530"/>
      <c r="AP1846" s="530"/>
      <c r="AQ1846" s="530"/>
      <c r="AR1846" s="530"/>
      <c r="AS1846" s="530" t="s">
        <v>6342</v>
      </c>
      <c r="AT1846" s="530"/>
      <c r="AU1846" s="530"/>
      <c r="AV1846" s="530"/>
      <c r="AW1846" s="530"/>
      <c r="AX1846" s="530"/>
      <c r="AY1846" s="530"/>
      <c r="AZ1846" s="621" t="s">
        <v>64</v>
      </c>
      <c r="BA1846" s="985" t="s">
        <v>104</v>
      </c>
      <c r="BB1846" s="254"/>
      <c r="BC1846" s="1"/>
      <c r="BD1846" s="1" t="e">
        <f>VLOOKUP($F$2877:$F$3305,$E$17:$BE$2871,53,0)</f>
        <v>#VALUE!</v>
      </c>
      <c r="BE1846" s="979" t="e">
        <f>BD1846+0.5</f>
        <v>#VALUE!</v>
      </c>
    </row>
    <row r="1847" spans="1:259" s="1487" customFormat="1" ht="12.95" customHeight="1">
      <c r="A1847" s="888" t="s">
        <v>978</v>
      </c>
      <c r="B1847" s="524"/>
      <c r="C1847" s="524"/>
      <c r="D1847" s="873">
        <v>230002656</v>
      </c>
      <c r="E1847" s="883" t="s">
        <v>6343</v>
      </c>
      <c r="F1847" s="883"/>
      <c r="G1847" s="524"/>
      <c r="H1847" s="524"/>
      <c r="I1847" s="782" t="s">
        <v>6339</v>
      </c>
      <c r="J1847" s="782" t="s">
        <v>6340</v>
      </c>
      <c r="K1847" s="782" t="s">
        <v>6341</v>
      </c>
      <c r="L1847" s="765" t="s">
        <v>103</v>
      </c>
      <c r="M1847" s="798" t="s">
        <v>104</v>
      </c>
      <c r="N1847" s="765"/>
      <c r="O1847" s="64" t="s">
        <v>105</v>
      </c>
      <c r="P1847" s="766" t="s">
        <v>106</v>
      </c>
      <c r="Q1847" s="782" t="s">
        <v>107</v>
      </c>
      <c r="R1847" s="398" t="s">
        <v>2134</v>
      </c>
      <c r="S1847" s="765" t="s">
        <v>109</v>
      </c>
      <c r="T1847" s="766" t="s">
        <v>106</v>
      </c>
      <c r="U1847" s="782" t="s">
        <v>121</v>
      </c>
      <c r="V1847" s="782" t="s">
        <v>111</v>
      </c>
      <c r="W1847" s="766">
        <v>60</v>
      </c>
      <c r="X1847" s="782" t="s">
        <v>112</v>
      </c>
      <c r="Y1847" s="766"/>
      <c r="Z1847" s="766"/>
      <c r="AA1847" s="766"/>
      <c r="AB1847" s="506">
        <v>0</v>
      </c>
      <c r="AC1847" s="401">
        <v>90</v>
      </c>
      <c r="AD1847" s="401">
        <v>10</v>
      </c>
      <c r="AE1847" s="792" t="s">
        <v>2843</v>
      </c>
      <c r="AF1847" s="738" t="s">
        <v>114</v>
      </c>
      <c r="AG1847" s="751">
        <v>13.3</v>
      </c>
      <c r="AH1847" s="751">
        <v>5700</v>
      </c>
      <c r="AI1847" s="39">
        <v>0</v>
      </c>
      <c r="AJ1847" s="34">
        <f>AI1847*1.12</f>
        <v>0</v>
      </c>
      <c r="AK1847" s="740"/>
      <c r="AL1847" s="741"/>
      <c r="AM1847" s="741"/>
      <c r="AN1847" s="888" t="s">
        <v>115</v>
      </c>
      <c r="AO1847" s="782"/>
      <c r="AP1847" s="782"/>
      <c r="AQ1847" s="782"/>
      <c r="AR1847" s="782"/>
      <c r="AS1847" s="782" t="s">
        <v>6344</v>
      </c>
      <c r="AT1847" s="782"/>
      <c r="AU1847" s="782"/>
      <c r="AV1847" s="782"/>
      <c r="AW1847" s="782"/>
      <c r="AX1847" s="782"/>
      <c r="AY1847" s="782"/>
      <c r="AZ1847" s="888" t="s">
        <v>104</v>
      </c>
      <c r="BA1847" s="888" t="s">
        <v>104</v>
      </c>
      <c r="BB1847" s="254"/>
      <c r="BC1847" s="1"/>
      <c r="BD1847" s="1"/>
      <c r="BE1847" s="983">
        <v>1678</v>
      </c>
    </row>
    <row r="1848" spans="1:259" ht="12.95" customHeight="1">
      <c r="A1848" s="888" t="s">
        <v>978</v>
      </c>
      <c r="B1848" s="260"/>
      <c r="C1848" s="260"/>
      <c r="D1848" s="1089">
        <v>230002656</v>
      </c>
      <c r="E1848" s="25" t="s">
        <v>7710</v>
      </c>
      <c r="F1848" s="25"/>
      <c r="G1848" s="25"/>
      <c r="H1848" s="260"/>
      <c r="I1848" s="782" t="s">
        <v>6339</v>
      </c>
      <c r="J1848" s="782" t="s">
        <v>6340</v>
      </c>
      <c r="K1848" s="782" t="s">
        <v>6341</v>
      </c>
      <c r="L1848" s="753" t="s">
        <v>103</v>
      </c>
      <c r="M1848" s="782"/>
      <c r="N1848" s="782"/>
      <c r="O1848" s="60" t="s">
        <v>105</v>
      </c>
      <c r="P1848" s="766" t="s">
        <v>106</v>
      </c>
      <c r="Q1848" s="782" t="s">
        <v>107</v>
      </c>
      <c r="R1848" s="398" t="s">
        <v>2134</v>
      </c>
      <c r="S1848" s="782" t="s">
        <v>109</v>
      </c>
      <c r="T1848" s="766" t="s">
        <v>106</v>
      </c>
      <c r="U1848" s="782" t="s">
        <v>121</v>
      </c>
      <c r="V1848" s="782" t="s">
        <v>111</v>
      </c>
      <c r="W1848" s="766">
        <v>60</v>
      </c>
      <c r="X1848" s="782" t="s">
        <v>112</v>
      </c>
      <c r="Y1848" s="766"/>
      <c r="Z1848" s="766"/>
      <c r="AA1848" s="766"/>
      <c r="AB1848" s="398">
        <v>0</v>
      </c>
      <c r="AC1848" s="606">
        <v>90</v>
      </c>
      <c r="AD1848" s="606">
        <v>10</v>
      </c>
      <c r="AE1848" s="792" t="s">
        <v>2843</v>
      </c>
      <c r="AF1848" s="738" t="s">
        <v>114</v>
      </c>
      <c r="AG1848" s="31">
        <v>63.3</v>
      </c>
      <c r="AH1848" s="39">
        <v>5700</v>
      </c>
      <c r="AI1848" s="905">
        <v>0</v>
      </c>
      <c r="AJ1848" s="905">
        <v>0</v>
      </c>
      <c r="AK1848" s="740"/>
      <c r="AL1848" s="741"/>
      <c r="AM1848" s="741"/>
      <c r="AN1848" s="888" t="s">
        <v>115</v>
      </c>
      <c r="AO1848" s="782"/>
      <c r="AP1848" s="782"/>
      <c r="AQ1848" s="782"/>
      <c r="AR1848" s="782"/>
      <c r="AS1848" s="782" t="s">
        <v>6344</v>
      </c>
      <c r="AT1848" s="782"/>
      <c r="AU1848" s="782"/>
      <c r="AV1848" s="782"/>
      <c r="AW1848" s="782"/>
      <c r="AX1848" s="782"/>
      <c r="AY1848" s="782"/>
      <c r="AZ1848" s="888" t="s">
        <v>104</v>
      </c>
      <c r="BA1848" s="888" t="s">
        <v>104</v>
      </c>
      <c r="BB1848" s="742"/>
      <c r="BC1848" s="201"/>
      <c r="BD1848" s="209"/>
      <c r="BE1848" s="983">
        <v>1679</v>
      </c>
    </row>
    <row r="1849" spans="1:259" ht="12.95" customHeight="1">
      <c r="A1849" s="621" t="s">
        <v>978</v>
      </c>
      <c r="B1849" s="1203"/>
      <c r="C1849" s="1203"/>
      <c r="D1849" s="987">
        <v>230002656</v>
      </c>
      <c r="E1849" s="1255" t="s">
        <v>8945</v>
      </c>
      <c r="F1849" s="1255" t="s">
        <v>7710</v>
      </c>
      <c r="G1849" s="529"/>
      <c r="H1849" s="529"/>
      <c r="I1849" s="530" t="s">
        <v>6339</v>
      </c>
      <c r="J1849" s="530" t="s">
        <v>6340</v>
      </c>
      <c r="K1849" s="530" t="s">
        <v>6341</v>
      </c>
      <c r="L1849" s="1262" t="s">
        <v>103</v>
      </c>
      <c r="M1849" s="321"/>
      <c r="N1849" s="530"/>
      <c r="O1849" s="1263" t="s">
        <v>105</v>
      </c>
      <c r="P1849" s="321" t="s">
        <v>106</v>
      </c>
      <c r="Q1849" s="1277" t="s">
        <v>107</v>
      </c>
      <c r="R1849" s="321" t="s">
        <v>3118</v>
      </c>
      <c r="S1849" s="1276" t="s">
        <v>109</v>
      </c>
      <c r="T1849" s="321" t="s">
        <v>106</v>
      </c>
      <c r="U1849" s="530" t="s">
        <v>121</v>
      </c>
      <c r="V1849" s="530" t="s">
        <v>111</v>
      </c>
      <c r="W1849" s="321">
        <v>60</v>
      </c>
      <c r="X1849" s="530" t="s">
        <v>112</v>
      </c>
      <c r="Y1849" s="321"/>
      <c r="Z1849" s="1733"/>
      <c r="AA1849" s="1743"/>
      <c r="AB1849" s="1733">
        <v>0</v>
      </c>
      <c r="AC1849" s="530">
        <v>90</v>
      </c>
      <c r="AD1849" s="1765">
        <v>10</v>
      </c>
      <c r="AE1849" s="1773" t="s">
        <v>2843</v>
      </c>
      <c r="AF1849" s="530" t="s">
        <v>114</v>
      </c>
      <c r="AG1849" s="618">
        <v>63.3</v>
      </c>
      <c r="AH1849" s="1798">
        <v>5700</v>
      </c>
      <c r="AI1849" s="1803">
        <v>360810</v>
      </c>
      <c r="AJ1849" s="1815">
        <v>404107.2</v>
      </c>
      <c r="AK1849" s="1826"/>
      <c r="AL1849" s="620"/>
      <c r="AM1849" s="620"/>
      <c r="AN1849" s="621" t="s">
        <v>115</v>
      </c>
      <c r="AO1849" s="530"/>
      <c r="AP1849" s="530"/>
      <c r="AQ1849" s="530"/>
      <c r="AR1849" s="530"/>
      <c r="AS1849" s="530" t="s">
        <v>6344</v>
      </c>
      <c r="AT1849" s="530"/>
      <c r="AU1849" s="530"/>
      <c r="AV1849" s="530"/>
      <c r="AW1849" s="530"/>
      <c r="AX1849" s="530"/>
      <c r="AY1849" s="530"/>
      <c r="AZ1849" s="621" t="s">
        <v>64</v>
      </c>
      <c r="BA1849" s="621" t="s">
        <v>104</v>
      </c>
      <c r="BB1849" s="254"/>
      <c r="BD1849" s="1" t="e">
        <f>VLOOKUP($F$2877:$F$3305,$E$17:$BE$2871,53,0)</f>
        <v>#VALUE!</v>
      </c>
      <c r="BE1849" s="979" t="e">
        <f>BD1849+0.5</f>
        <v>#VALUE!</v>
      </c>
    </row>
    <row r="1850" spans="1:259" ht="12.95" customHeight="1">
      <c r="A1850" s="888" t="s">
        <v>978</v>
      </c>
      <c r="B1850" s="524"/>
      <c r="C1850" s="524"/>
      <c r="D1850" s="873">
        <v>230002658</v>
      </c>
      <c r="E1850" s="883" t="s">
        <v>6345</v>
      </c>
      <c r="F1850" s="883"/>
      <c r="G1850" s="524"/>
      <c r="H1850" s="524"/>
      <c r="I1850" s="782" t="s">
        <v>6339</v>
      </c>
      <c r="J1850" s="782" t="s">
        <v>6340</v>
      </c>
      <c r="K1850" s="782" t="s">
        <v>6341</v>
      </c>
      <c r="L1850" s="765" t="s">
        <v>103</v>
      </c>
      <c r="M1850" s="798" t="s">
        <v>104</v>
      </c>
      <c r="N1850" s="765"/>
      <c r="O1850" s="64" t="s">
        <v>105</v>
      </c>
      <c r="P1850" s="766" t="s">
        <v>106</v>
      </c>
      <c r="Q1850" s="1025" t="s">
        <v>107</v>
      </c>
      <c r="R1850" s="398" t="s">
        <v>2134</v>
      </c>
      <c r="S1850" s="765" t="s">
        <v>109</v>
      </c>
      <c r="T1850" s="766" t="s">
        <v>106</v>
      </c>
      <c r="U1850" s="782" t="s">
        <v>121</v>
      </c>
      <c r="V1850" s="782" t="s">
        <v>111</v>
      </c>
      <c r="W1850" s="766">
        <v>60</v>
      </c>
      <c r="X1850" s="782" t="s">
        <v>112</v>
      </c>
      <c r="Y1850" s="766"/>
      <c r="Z1850" s="766"/>
      <c r="AA1850" s="766"/>
      <c r="AB1850" s="506">
        <v>0</v>
      </c>
      <c r="AC1850" s="401">
        <v>90</v>
      </c>
      <c r="AD1850" s="401">
        <v>10</v>
      </c>
      <c r="AE1850" s="792" t="s">
        <v>2843</v>
      </c>
      <c r="AF1850" s="738" t="s">
        <v>114</v>
      </c>
      <c r="AG1850" s="751">
        <v>88</v>
      </c>
      <c r="AH1850" s="751">
        <v>3910</v>
      </c>
      <c r="AI1850" s="905">
        <v>0</v>
      </c>
      <c r="AJ1850" s="905">
        <v>0</v>
      </c>
      <c r="AK1850" s="740"/>
      <c r="AL1850" s="741"/>
      <c r="AM1850" s="741"/>
      <c r="AN1850" s="888" t="s">
        <v>115</v>
      </c>
      <c r="AO1850" s="782"/>
      <c r="AP1850" s="782"/>
      <c r="AQ1850" s="782"/>
      <c r="AR1850" s="782"/>
      <c r="AS1850" s="782" t="s">
        <v>6346</v>
      </c>
      <c r="AT1850" s="782"/>
      <c r="AU1850" s="782"/>
      <c r="AV1850" s="782"/>
      <c r="AW1850" s="782"/>
      <c r="AX1850" s="782"/>
      <c r="AY1850" s="782"/>
      <c r="AZ1850" s="888" t="s">
        <v>104</v>
      </c>
      <c r="BA1850" s="1902" t="s">
        <v>104</v>
      </c>
      <c r="BE1850" s="983">
        <v>1680</v>
      </c>
      <c r="BF1850" s="205"/>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c r="CG1850" s="8"/>
      <c r="CH1850" s="8"/>
      <c r="CI1850" s="8"/>
      <c r="CJ1850" s="8"/>
      <c r="CK1850" s="8"/>
      <c r="CL1850" s="8"/>
      <c r="CM1850" s="8"/>
      <c r="CN1850" s="8"/>
      <c r="CO1850" s="8"/>
      <c r="CP1850" s="8"/>
      <c r="CQ1850" s="8"/>
      <c r="CR1850" s="8"/>
      <c r="CS1850" s="8"/>
      <c r="CT1850" s="8"/>
      <c r="CU1850" s="8"/>
      <c r="CV1850" s="8"/>
      <c r="CW1850" s="8"/>
      <c r="CX1850" s="8"/>
      <c r="CY1850" s="8"/>
      <c r="CZ1850" s="8"/>
      <c r="DA1850" s="8"/>
      <c r="DB1850" s="8"/>
      <c r="DC1850" s="8"/>
      <c r="DD1850" s="8"/>
      <c r="DE1850" s="8"/>
      <c r="DF1850" s="8"/>
      <c r="DG1850" s="8"/>
      <c r="DH1850" s="8"/>
      <c r="DI1850" s="8"/>
      <c r="DJ1850" s="8"/>
      <c r="DK1850" s="8"/>
      <c r="DL1850" s="8"/>
      <c r="DM1850" s="8"/>
      <c r="DN1850" s="8"/>
      <c r="DO1850" s="8"/>
      <c r="DP1850" s="8"/>
      <c r="DQ1850" s="8"/>
      <c r="DR1850" s="8"/>
      <c r="DS1850" s="8"/>
      <c r="DT1850" s="8"/>
      <c r="DU1850" s="8"/>
      <c r="DV1850" s="8"/>
      <c r="DW1850" s="8"/>
      <c r="DX1850" s="8"/>
      <c r="DY1850" s="8"/>
      <c r="DZ1850" s="8"/>
      <c r="EA1850" s="8"/>
      <c r="EB1850" s="8"/>
      <c r="EC1850" s="8"/>
      <c r="ED1850" s="8"/>
      <c r="EE1850" s="8"/>
      <c r="EF1850" s="8"/>
      <c r="EG1850" s="8"/>
      <c r="EH1850" s="8"/>
      <c r="EI1850" s="8"/>
      <c r="EJ1850" s="8"/>
      <c r="EK1850" s="8"/>
      <c r="EL1850" s="8"/>
      <c r="EM1850" s="8"/>
      <c r="EN1850" s="8"/>
      <c r="EO1850" s="8"/>
      <c r="EP1850" s="8"/>
      <c r="EQ1850" s="8"/>
      <c r="ER1850" s="8"/>
      <c r="ES1850" s="8"/>
      <c r="ET1850" s="8"/>
      <c r="EU1850" s="8"/>
      <c r="EV1850" s="8"/>
      <c r="EW1850" s="8"/>
      <c r="EX1850" s="8"/>
      <c r="EY1850" s="8"/>
      <c r="EZ1850" s="8"/>
      <c r="FA1850" s="8"/>
      <c r="FB1850" s="8"/>
      <c r="FC1850" s="8"/>
      <c r="FD1850" s="8"/>
      <c r="FE1850" s="8"/>
      <c r="FF1850" s="8"/>
      <c r="FG1850" s="8"/>
      <c r="FH1850" s="8"/>
      <c r="FI1850" s="8"/>
      <c r="FJ1850" s="8"/>
      <c r="FK1850" s="8"/>
      <c r="FL1850" s="8"/>
      <c r="FM1850" s="8"/>
      <c r="FN1850" s="8"/>
      <c r="FO1850" s="8"/>
      <c r="FP1850" s="8"/>
      <c r="FQ1850" s="8"/>
      <c r="FR1850" s="8"/>
      <c r="FS1850" s="8"/>
      <c r="FT1850" s="8"/>
      <c r="FU1850" s="8"/>
      <c r="FV1850" s="8"/>
      <c r="FW1850" s="8"/>
      <c r="FX1850" s="8"/>
      <c r="FY1850" s="8"/>
      <c r="FZ1850" s="8"/>
      <c r="GA1850" s="8"/>
      <c r="GB1850" s="8"/>
      <c r="GC1850" s="8"/>
      <c r="GD1850" s="8"/>
      <c r="GE1850" s="8"/>
      <c r="GF1850" s="8"/>
      <c r="GG1850" s="8"/>
      <c r="GH1850" s="8"/>
      <c r="GI1850" s="8"/>
      <c r="GJ1850" s="8"/>
      <c r="GK1850" s="8"/>
      <c r="GL1850" s="8"/>
      <c r="GM1850" s="8"/>
      <c r="GN1850" s="8"/>
      <c r="GO1850" s="8"/>
      <c r="GP1850" s="8"/>
      <c r="GQ1850" s="8"/>
      <c r="GR1850" s="8"/>
      <c r="GS1850" s="8"/>
      <c r="GT1850" s="8"/>
      <c r="GU1850" s="8"/>
      <c r="GV1850" s="8"/>
      <c r="GW1850" s="8"/>
      <c r="GX1850" s="8"/>
      <c r="GY1850" s="8"/>
      <c r="GZ1850" s="8"/>
      <c r="HA1850" s="8"/>
      <c r="HB1850" s="8"/>
      <c r="HC1850" s="8"/>
      <c r="HD1850" s="8"/>
      <c r="HE1850" s="8"/>
      <c r="HF1850" s="8"/>
      <c r="HG1850" s="8"/>
      <c r="HH1850" s="8"/>
      <c r="HI1850" s="8"/>
      <c r="HJ1850" s="8"/>
      <c r="HK1850" s="8"/>
      <c r="HL1850" s="8"/>
      <c r="HM1850" s="8"/>
      <c r="HN1850" s="8"/>
      <c r="HO1850" s="8"/>
      <c r="HP1850" s="8"/>
      <c r="HQ1850" s="8"/>
      <c r="HR1850" s="8"/>
      <c r="HS1850" s="8"/>
      <c r="HT1850" s="8"/>
      <c r="HU1850" s="8"/>
      <c r="HV1850" s="8"/>
      <c r="HW1850" s="8"/>
      <c r="HX1850" s="8"/>
      <c r="HY1850" s="8"/>
      <c r="HZ1850" s="8"/>
      <c r="IA1850" s="8"/>
      <c r="IB1850" s="8"/>
      <c r="IC1850" s="8"/>
      <c r="ID1850" s="8"/>
      <c r="IE1850" s="8"/>
      <c r="IF1850" s="8"/>
      <c r="IG1850" s="8"/>
      <c r="IH1850" s="8"/>
      <c r="II1850" s="8"/>
      <c r="IJ1850" s="8"/>
      <c r="IK1850" s="8"/>
      <c r="IL1850" s="8"/>
      <c r="IM1850" s="8"/>
      <c r="IN1850" s="8"/>
      <c r="IO1850" s="8"/>
      <c r="IP1850" s="8"/>
      <c r="IQ1850" s="8"/>
      <c r="IR1850" s="8"/>
      <c r="IS1850" s="8"/>
      <c r="IT1850" s="8"/>
      <c r="IU1850" s="8"/>
      <c r="IV1850" s="8"/>
      <c r="IW1850" s="8"/>
      <c r="IX1850" s="8"/>
      <c r="IY1850" s="8"/>
    </row>
    <row r="1851" spans="1:259" s="1198" customFormat="1" ht="12.95" customHeight="1">
      <c r="A1851" s="621" t="s">
        <v>978</v>
      </c>
      <c r="B1851" s="529"/>
      <c r="C1851" s="529"/>
      <c r="D1851" s="965">
        <v>230002658</v>
      </c>
      <c r="E1851" s="1255" t="s">
        <v>9053</v>
      </c>
      <c r="F1851" s="1255" t="s">
        <v>6345</v>
      </c>
      <c r="G1851" s="529"/>
      <c r="H1851" s="529"/>
      <c r="I1851" s="530" t="s">
        <v>6339</v>
      </c>
      <c r="J1851" s="530" t="s">
        <v>6340</v>
      </c>
      <c r="K1851" s="530" t="s">
        <v>6341</v>
      </c>
      <c r="L1851" s="1262" t="s">
        <v>103</v>
      </c>
      <c r="M1851" s="1281" t="s">
        <v>104</v>
      </c>
      <c r="N1851" s="530"/>
      <c r="O1851" s="1263" t="s">
        <v>105</v>
      </c>
      <c r="P1851" s="321" t="s">
        <v>106</v>
      </c>
      <c r="Q1851" s="1277" t="s">
        <v>107</v>
      </c>
      <c r="R1851" s="321" t="s">
        <v>3118</v>
      </c>
      <c r="S1851" s="530" t="s">
        <v>109</v>
      </c>
      <c r="T1851" s="321" t="s">
        <v>106</v>
      </c>
      <c r="U1851" s="530" t="s">
        <v>121</v>
      </c>
      <c r="V1851" s="530" t="s">
        <v>111</v>
      </c>
      <c r="W1851" s="321">
        <v>60</v>
      </c>
      <c r="X1851" s="530" t="s">
        <v>112</v>
      </c>
      <c r="Y1851" s="321"/>
      <c r="Z1851" s="321"/>
      <c r="AA1851" s="321"/>
      <c r="AB1851" s="321">
        <v>0</v>
      </c>
      <c r="AC1851" s="530">
        <v>90</v>
      </c>
      <c r="AD1851" s="530">
        <v>10</v>
      </c>
      <c r="AE1851" s="618" t="s">
        <v>2843</v>
      </c>
      <c r="AF1851" s="530" t="s">
        <v>114</v>
      </c>
      <c r="AG1851" s="618">
        <v>88</v>
      </c>
      <c r="AH1851" s="960">
        <v>3910</v>
      </c>
      <c r="AI1851" s="620">
        <v>344080</v>
      </c>
      <c r="AJ1851" s="620">
        <v>385369.60000000003</v>
      </c>
      <c r="AK1851" s="619"/>
      <c r="AL1851" s="620"/>
      <c r="AM1851" s="620"/>
      <c r="AN1851" s="621" t="s">
        <v>115</v>
      </c>
      <c r="AO1851" s="530"/>
      <c r="AP1851" s="530"/>
      <c r="AQ1851" s="530"/>
      <c r="AR1851" s="530"/>
      <c r="AS1851" s="530" t="s">
        <v>6346</v>
      </c>
      <c r="AT1851" s="530"/>
      <c r="AU1851" s="530"/>
      <c r="AV1851" s="530"/>
      <c r="AW1851" s="530"/>
      <c r="AX1851" s="530"/>
      <c r="AY1851" s="530"/>
      <c r="AZ1851" s="621" t="s">
        <v>64</v>
      </c>
      <c r="BA1851" s="1072" t="s">
        <v>104</v>
      </c>
      <c r="BB1851" s="254"/>
      <c r="BC1851" s="1"/>
      <c r="BD1851" s="1" t="e">
        <f>VLOOKUP($F$2877:$F$3305,$E$17:$BE$2871,53,0)</f>
        <v>#VALUE!</v>
      </c>
      <c r="BE1851" s="979" t="e">
        <f>BD1851+0.5</f>
        <v>#VALUE!</v>
      </c>
      <c r="BF1851" s="382"/>
      <c r="BG1851" s="382"/>
      <c r="BH1851" s="382"/>
      <c r="BI1851" s="382"/>
      <c r="BJ1851" s="382"/>
      <c r="BK1851" s="382"/>
      <c r="BL1851" s="382"/>
      <c r="BM1851" s="382"/>
      <c r="BN1851" s="382"/>
      <c r="BO1851" s="382"/>
      <c r="BP1851" s="382"/>
      <c r="BQ1851" s="382"/>
      <c r="BR1851" s="382"/>
      <c r="BS1851" s="382"/>
      <c r="BT1851" s="382"/>
      <c r="BU1851" s="382"/>
      <c r="BV1851" s="382"/>
      <c r="BW1851" s="382"/>
      <c r="BX1851" s="382"/>
      <c r="BY1851" s="382"/>
      <c r="BZ1851" s="382"/>
      <c r="CA1851" s="382"/>
      <c r="CB1851" s="382"/>
      <c r="CC1851" s="382"/>
      <c r="CD1851" s="382"/>
      <c r="CE1851" s="382"/>
      <c r="CF1851" s="382"/>
      <c r="CG1851" s="382"/>
      <c r="CH1851" s="382"/>
      <c r="CI1851" s="382"/>
      <c r="CJ1851" s="382"/>
      <c r="CK1851" s="382"/>
      <c r="CL1851" s="382"/>
      <c r="CM1851" s="382"/>
      <c r="CN1851" s="382"/>
      <c r="CO1851" s="382"/>
      <c r="CP1851" s="382"/>
      <c r="CQ1851" s="382"/>
      <c r="CR1851" s="382"/>
      <c r="CS1851" s="382"/>
      <c r="CT1851" s="382"/>
      <c r="CU1851" s="382"/>
      <c r="CV1851" s="382"/>
      <c r="CW1851" s="382"/>
      <c r="CX1851" s="382"/>
      <c r="CY1851" s="382"/>
      <c r="CZ1851" s="382"/>
      <c r="DA1851" s="382"/>
      <c r="DB1851" s="382"/>
      <c r="DC1851" s="382"/>
      <c r="DD1851" s="382"/>
      <c r="DE1851" s="382"/>
      <c r="DF1851" s="382"/>
      <c r="DG1851" s="382"/>
      <c r="DH1851" s="382"/>
      <c r="DI1851" s="382"/>
      <c r="DJ1851" s="382"/>
      <c r="DK1851" s="382"/>
      <c r="DL1851" s="382"/>
      <c r="DM1851" s="382"/>
      <c r="DN1851" s="382"/>
      <c r="DO1851" s="382"/>
      <c r="DP1851" s="382"/>
      <c r="DQ1851" s="382"/>
      <c r="DR1851" s="382"/>
      <c r="DS1851" s="382"/>
      <c r="DT1851" s="382"/>
      <c r="DU1851" s="382"/>
      <c r="DV1851" s="382"/>
      <c r="DW1851" s="382"/>
      <c r="DX1851" s="382"/>
      <c r="DY1851" s="382"/>
      <c r="DZ1851" s="382"/>
      <c r="EA1851" s="382"/>
      <c r="EB1851" s="382"/>
      <c r="EC1851" s="382"/>
      <c r="ED1851" s="382"/>
      <c r="EE1851" s="382"/>
      <c r="EF1851" s="382"/>
      <c r="EG1851" s="382"/>
      <c r="EH1851" s="382"/>
      <c r="EI1851" s="382"/>
      <c r="EJ1851" s="382"/>
      <c r="EK1851" s="382"/>
      <c r="EL1851" s="382"/>
      <c r="EM1851" s="382"/>
      <c r="EN1851" s="382"/>
      <c r="EO1851" s="382"/>
      <c r="EP1851" s="382"/>
      <c r="EQ1851" s="382"/>
      <c r="ER1851" s="382"/>
      <c r="ES1851" s="382"/>
      <c r="ET1851" s="382"/>
      <c r="EU1851" s="382"/>
      <c r="EV1851" s="382"/>
      <c r="EW1851" s="382"/>
      <c r="EX1851" s="382"/>
      <c r="EY1851" s="382"/>
      <c r="EZ1851" s="382"/>
      <c r="FA1851" s="382"/>
      <c r="FB1851" s="382"/>
      <c r="FC1851" s="382"/>
      <c r="FD1851" s="382"/>
      <c r="FE1851" s="382"/>
      <c r="FF1851" s="382"/>
      <c r="FG1851" s="382"/>
      <c r="FH1851" s="382"/>
      <c r="FI1851" s="382"/>
      <c r="FJ1851" s="382"/>
      <c r="FK1851" s="382"/>
      <c r="FL1851" s="382"/>
      <c r="FM1851" s="382"/>
      <c r="FN1851" s="382"/>
      <c r="FO1851" s="382"/>
      <c r="FP1851" s="382"/>
      <c r="FQ1851" s="382"/>
      <c r="FR1851" s="382"/>
      <c r="FS1851" s="382"/>
      <c r="FT1851" s="382"/>
      <c r="FU1851" s="382"/>
      <c r="FV1851" s="382"/>
      <c r="FW1851" s="382"/>
      <c r="FX1851" s="382"/>
      <c r="FY1851" s="382"/>
      <c r="FZ1851" s="382"/>
      <c r="GA1851" s="382"/>
      <c r="GB1851" s="382"/>
      <c r="GC1851" s="382"/>
      <c r="GD1851" s="382"/>
      <c r="GE1851" s="382"/>
      <c r="GF1851" s="382"/>
      <c r="GG1851" s="382"/>
      <c r="GH1851" s="382"/>
      <c r="GI1851" s="382"/>
      <c r="GJ1851" s="382"/>
      <c r="GK1851" s="382"/>
      <c r="GL1851" s="382"/>
      <c r="GM1851" s="382"/>
      <c r="GN1851" s="382"/>
      <c r="GO1851" s="382"/>
      <c r="GP1851" s="382"/>
      <c r="GQ1851" s="382"/>
      <c r="GR1851" s="382"/>
      <c r="GS1851" s="382"/>
      <c r="GT1851" s="382"/>
      <c r="GU1851" s="382"/>
      <c r="GV1851" s="382"/>
      <c r="GW1851" s="382"/>
      <c r="GX1851" s="382"/>
      <c r="GY1851" s="382"/>
      <c r="GZ1851" s="382"/>
      <c r="HA1851" s="382"/>
      <c r="HB1851" s="382"/>
      <c r="HC1851" s="382"/>
      <c r="HD1851" s="382"/>
      <c r="HE1851" s="382"/>
      <c r="HF1851" s="382"/>
      <c r="HG1851" s="382"/>
      <c r="HH1851" s="382"/>
      <c r="HI1851" s="382"/>
      <c r="HJ1851" s="382"/>
      <c r="HK1851" s="382"/>
      <c r="HL1851" s="382"/>
      <c r="HM1851" s="382"/>
      <c r="HN1851" s="382"/>
      <c r="HO1851" s="382"/>
      <c r="HP1851" s="382"/>
      <c r="HQ1851" s="382"/>
      <c r="HR1851" s="382"/>
      <c r="HS1851" s="382"/>
      <c r="HT1851" s="382"/>
      <c r="HU1851" s="382"/>
      <c r="HV1851" s="382"/>
      <c r="HW1851" s="382"/>
      <c r="HX1851" s="382"/>
      <c r="HY1851" s="382"/>
      <c r="HZ1851" s="382"/>
      <c r="IA1851" s="382"/>
      <c r="IB1851" s="382"/>
      <c r="IC1851" s="382"/>
      <c r="ID1851" s="382"/>
      <c r="IE1851" s="382"/>
      <c r="IF1851" s="382"/>
      <c r="IG1851" s="382"/>
      <c r="IH1851" s="382"/>
      <c r="II1851" s="382"/>
      <c r="IJ1851" s="382"/>
      <c r="IK1851" s="382"/>
      <c r="IL1851" s="382"/>
      <c r="IM1851" s="382"/>
      <c r="IN1851" s="382"/>
      <c r="IO1851" s="382"/>
      <c r="IP1851" s="382"/>
      <c r="IQ1851" s="382"/>
      <c r="IR1851" s="382"/>
      <c r="IS1851" s="382"/>
      <c r="IT1851" s="382"/>
      <c r="IU1851" s="382"/>
    </row>
    <row r="1852" spans="1:259" ht="12.95" customHeight="1">
      <c r="A1852" s="888" t="s">
        <v>978</v>
      </c>
      <c r="B1852" s="524"/>
      <c r="C1852" s="524"/>
      <c r="D1852" s="873">
        <v>230002439</v>
      </c>
      <c r="E1852" s="883" t="s">
        <v>6347</v>
      </c>
      <c r="F1852" s="883"/>
      <c r="G1852" s="524"/>
      <c r="H1852" s="524"/>
      <c r="I1852" s="782" t="s">
        <v>6348</v>
      </c>
      <c r="J1852" s="782" t="s">
        <v>6340</v>
      </c>
      <c r="K1852" s="782" t="s">
        <v>6349</v>
      </c>
      <c r="L1852" s="765" t="s">
        <v>103</v>
      </c>
      <c r="M1852" s="798" t="s">
        <v>104</v>
      </c>
      <c r="N1852" s="765"/>
      <c r="O1852" s="64" t="s">
        <v>105</v>
      </c>
      <c r="P1852" s="766" t="s">
        <v>106</v>
      </c>
      <c r="Q1852" s="782" t="s">
        <v>107</v>
      </c>
      <c r="R1852" s="398" t="s">
        <v>2134</v>
      </c>
      <c r="S1852" s="765" t="s">
        <v>109</v>
      </c>
      <c r="T1852" s="766" t="s">
        <v>106</v>
      </c>
      <c r="U1852" s="782" t="s">
        <v>121</v>
      </c>
      <c r="V1852" s="782" t="s">
        <v>111</v>
      </c>
      <c r="W1852" s="766">
        <v>60</v>
      </c>
      <c r="X1852" s="782" t="s">
        <v>112</v>
      </c>
      <c r="Y1852" s="766"/>
      <c r="Z1852" s="766"/>
      <c r="AA1852" s="766"/>
      <c r="AB1852" s="506">
        <v>0</v>
      </c>
      <c r="AC1852" s="401">
        <v>90</v>
      </c>
      <c r="AD1852" s="401">
        <v>10</v>
      </c>
      <c r="AE1852" s="792" t="s">
        <v>128</v>
      </c>
      <c r="AF1852" s="738" t="s">
        <v>114</v>
      </c>
      <c r="AG1852" s="751">
        <v>1000</v>
      </c>
      <c r="AH1852" s="751">
        <v>505.8</v>
      </c>
      <c r="AI1852" s="739">
        <v>505800</v>
      </c>
      <c r="AJ1852" s="739">
        <f t="shared" ref="AJ1852:AJ1857" si="95">AI1852*1.12</f>
        <v>566496</v>
      </c>
      <c r="AK1852" s="740"/>
      <c r="AL1852" s="741"/>
      <c r="AM1852" s="741"/>
      <c r="AN1852" s="888" t="s">
        <v>115</v>
      </c>
      <c r="AO1852" s="782"/>
      <c r="AP1852" s="782"/>
      <c r="AQ1852" s="782"/>
      <c r="AR1852" s="782"/>
      <c r="AS1852" s="782" t="s">
        <v>6350</v>
      </c>
      <c r="AT1852" s="782"/>
      <c r="AU1852" s="782"/>
      <c r="AV1852" s="782"/>
      <c r="AW1852" s="782"/>
      <c r="AX1852" s="782"/>
      <c r="AY1852" s="782"/>
      <c r="AZ1852" s="888" t="s">
        <v>104</v>
      </c>
      <c r="BA1852" s="1902" t="s">
        <v>104</v>
      </c>
      <c r="BB1852" s="254"/>
      <c r="BE1852" s="983">
        <v>1681</v>
      </c>
    </row>
    <row r="1853" spans="1:259" s="533" customFormat="1" ht="12.95" customHeight="1">
      <c r="A1853" s="395" t="s">
        <v>1171</v>
      </c>
      <c r="B1853" s="524"/>
      <c r="C1853" s="524" t="s">
        <v>2124</v>
      </c>
      <c r="D1853" s="98">
        <v>120011534</v>
      </c>
      <c r="E1853" s="883" t="s">
        <v>6351</v>
      </c>
      <c r="F1853" s="883"/>
      <c r="G1853" s="524"/>
      <c r="H1853" s="524"/>
      <c r="I1853" s="606" t="s">
        <v>6352</v>
      </c>
      <c r="J1853" s="606" t="s">
        <v>6353</v>
      </c>
      <c r="K1853" s="606" t="s">
        <v>6354</v>
      </c>
      <c r="L1853" s="470" t="s">
        <v>402</v>
      </c>
      <c r="M1853" s="504"/>
      <c r="N1853" s="470" t="s">
        <v>120</v>
      </c>
      <c r="O1853" s="131" t="s">
        <v>83</v>
      </c>
      <c r="P1853" s="398" t="s">
        <v>106</v>
      </c>
      <c r="Q1853" s="606" t="s">
        <v>107</v>
      </c>
      <c r="R1853" s="398" t="s">
        <v>2134</v>
      </c>
      <c r="S1853" s="470" t="s">
        <v>109</v>
      </c>
      <c r="T1853" s="398" t="s">
        <v>106</v>
      </c>
      <c r="U1853" s="606" t="s">
        <v>121</v>
      </c>
      <c r="V1853" s="606" t="s">
        <v>111</v>
      </c>
      <c r="W1853" s="398">
        <v>90</v>
      </c>
      <c r="X1853" s="606" t="s">
        <v>112</v>
      </c>
      <c r="Y1853" s="398"/>
      <c r="Z1853" s="398"/>
      <c r="AA1853" s="398"/>
      <c r="AB1853" s="470">
        <v>30</v>
      </c>
      <c r="AC1853" s="470">
        <v>60</v>
      </c>
      <c r="AD1853" s="470">
        <v>10</v>
      </c>
      <c r="AE1853" s="737" t="s">
        <v>128</v>
      </c>
      <c r="AF1853" s="738" t="s">
        <v>114</v>
      </c>
      <c r="AG1853" s="610">
        <v>2</v>
      </c>
      <c r="AH1853" s="610">
        <v>5475000</v>
      </c>
      <c r="AI1853" s="739">
        <v>10950000</v>
      </c>
      <c r="AJ1853" s="739">
        <f t="shared" si="95"/>
        <v>12264000.000000002</v>
      </c>
      <c r="AK1853" s="740"/>
      <c r="AL1853" s="741"/>
      <c r="AM1853" s="741"/>
      <c r="AN1853" s="395" t="s">
        <v>115</v>
      </c>
      <c r="AO1853" s="606"/>
      <c r="AP1853" s="606"/>
      <c r="AQ1853" s="606"/>
      <c r="AR1853" s="606"/>
      <c r="AS1853" s="606" t="s">
        <v>6355</v>
      </c>
      <c r="AT1853" s="606"/>
      <c r="AU1853" s="606"/>
      <c r="AV1853" s="606"/>
      <c r="AW1853" s="606"/>
      <c r="AX1853" s="606"/>
      <c r="AY1853" s="606"/>
      <c r="AZ1853" s="395" t="s">
        <v>104</v>
      </c>
      <c r="BA1853" s="385" t="s">
        <v>104</v>
      </c>
      <c r="BB1853" s="254"/>
      <c r="BC1853" s="1"/>
      <c r="BD1853" s="1"/>
      <c r="BE1853" s="983">
        <v>1682</v>
      </c>
    </row>
    <row r="1854" spans="1:259" s="201" customFormat="1" ht="13.15" customHeight="1">
      <c r="A1854" s="395" t="s">
        <v>1171</v>
      </c>
      <c r="B1854" s="524"/>
      <c r="C1854" s="524" t="s">
        <v>2124</v>
      </c>
      <c r="D1854" s="98">
        <v>120000576</v>
      </c>
      <c r="E1854" s="883" t="s">
        <v>6356</v>
      </c>
      <c r="F1854" s="883"/>
      <c r="G1854" s="524"/>
      <c r="H1854" s="524"/>
      <c r="I1854" s="606" t="s">
        <v>6357</v>
      </c>
      <c r="J1854" s="606" t="s">
        <v>6353</v>
      </c>
      <c r="K1854" s="606" t="s">
        <v>6358</v>
      </c>
      <c r="L1854" s="470" t="s">
        <v>402</v>
      </c>
      <c r="M1854" s="504"/>
      <c r="N1854" s="470" t="s">
        <v>120</v>
      </c>
      <c r="O1854" s="131" t="s">
        <v>83</v>
      </c>
      <c r="P1854" s="398" t="s">
        <v>106</v>
      </c>
      <c r="Q1854" s="606" t="s">
        <v>107</v>
      </c>
      <c r="R1854" s="398" t="s">
        <v>2134</v>
      </c>
      <c r="S1854" s="470" t="s">
        <v>109</v>
      </c>
      <c r="T1854" s="398" t="s">
        <v>106</v>
      </c>
      <c r="U1854" s="606" t="s">
        <v>121</v>
      </c>
      <c r="V1854" s="606" t="s">
        <v>111</v>
      </c>
      <c r="W1854" s="398">
        <v>90</v>
      </c>
      <c r="X1854" s="606" t="s">
        <v>112</v>
      </c>
      <c r="Y1854" s="398"/>
      <c r="Z1854" s="398"/>
      <c r="AA1854" s="398"/>
      <c r="AB1854" s="470">
        <v>30</v>
      </c>
      <c r="AC1854" s="470">
        <v>60</v>
      </c>
      <c r="AD1854" s="470">
        <v>10</v>
      </c>
      <c r="AE1854" s="737" t="s">
        <v>122</v>
      </c>
      <c r="AF1854" s="738" t="s">
        <v>114</v>
      </c>
      <c r="AG1854" s="610">
        <v>6</v>
      </c>
      <c r="AH1854" s="610">
        <v>2077425</v>
      </c>
      <c r="AI1854" s="739">
        <v>12464550</v>
      </c>
      <c r="AJ1854" s="739">
        <f t="shared" si="95"/>
        <v>13960296.000000002</v>
      </c>
      <c r="AK1854" s="740"/>
      <c r="AL1854" s="741"/>
      <c r="AM1854" s="741"/>
      <c r="AN1854" s="395" t="s">
        <v>115</v>
      </c>
      <c r="AO1854" s="606"/>
      <c r="AP1854" s="606"/>
      <c r="AQ1854" s="606"/>
      <c r="AR1854" s="606"/>
      <c r="AS1854" s="606" t="s">
        <v>6359</v>
      </c>
      <c r="AT1854" s="606"/>
      <c r="AU1854" s="606"/>
      <c r="AV1854" s="606"/>
      <c r="AW1854" s="606"/>
      <c r="AX1854" s="606"/>
      <c r="AY1854" s="606"/>
      <c r="AZ1854" s="395" t="s">
        <v>104</v>
      </c>
      <c r="BA1854" s="395" t="s">
        <v>104</v>
      </c>
      <c r="BB1854" s="254"/>
      <c r="BC1854" s="1"/>
      <c r="BD1854" s="1"/>
      <c r="BE1854" s="983">
        <v>1683</v>
      </c>
    </row>
    <row r="1855" spans="1:259" ht="12.95" customHeight="1">
      <c r="A1855" s="395" t="s">
        <v>1171</v>
      </c>
      <c r="B1855" s="524"/>
      <c r="C1855" s="524" t="s">
        <v>2124</v>
      </c>
      <c r="D1855" s="98">
        <v>120010314</v>
      </c>
      <c r="E1855" s="883" t="s">
        <v>6360</v>
      </c>
      <c r="F1855" s="883"/>
      <c r="G1855" s="524"/>
      <c r="H1855" s="524"/>
      <c r="I1855" s="606" t="s">
        <v>6361</v>
      </c>
      <c r="J1855" s="606" t="s">
        <v>6353</v>
      </c>
      <c r="K1855" s="606" t="s">
        <v>6362</v>
      </c>
      <c r="L1855" s="470" t="s">
        <v>402</v>
      </c>
      <c r="M1855" s="504"/>
      <c r="N1855" s="470" t="s">
        <v>120</v>
      </c>
      <c r="O1855" s="131" t="s">
        <v>83</v>
      </c>
      <c r="P1855" s="398" t="s">
        <v>106</v>
      </c>
      <c r="Q1855" s="606" t="s">
        <v>107</v>
      </c>
      <c r="R1855" s="398" t="s">
        <v>2134</v>
      </c>
      <c r="S1855" s="470" t="s">
        <v>109</v>
      </c>
      <c r="T1855" s="398" t="s">
        <v>106</v>
      </c>
      <c r="U1855" s="606" t="s">
        <v>121</v>
      </c>
      <c r="V1855" s="606" t="s">
        <v>111</v>
      </c>
      <c r="W1855" s="398">
        <v>90</v>
      </c>
      <c r="X1855" s="606" t="s">
        <v>112</v>
      </c>
      <c r="Y1855" s="398"/>
      <c r="Z1855" s="398"/>
      <c r="AA1855" s="398"/>
      <c r="AB1855" s="470">
        <v>30</v>
      </c>
      <c r="AC1855" s="470">
        <v>60</v>
      </c>
      <c r="AD1855" s="470">
        <v>10</v>
      </c>
      <c r="AE1855" s="737" t="s">
        <v>122</v>
      </c>
      <c r="AF1855" s="738" t="s">
        <v>114</v>
      </c>
      <c r="AG1855" s="610">
        <v>1</v>
      </c>
      <c r="AH1855" s="610">
        <v>2284103.6</v>
      </c>
      <c r="AI1855" s="739">
        <v>2284103.6</v>
      </c>
      <c r="AJ1855" s="739">
        <f t="shared" si="95"/>
        <v>2558196.0320000001</v>
      </c>
      <c r="AK1855" s="740"/>
      <c r="AL1855" s="741"/>
      <c r="AM1855" s="741"/>
      <c r="AN1855" s="395" t="s">
        <v>115</v>
      </c>
      <c r="AO1855" s="606"/>
      <c r="AP1855" s="606"/>
      <c r="AQ1855" s="606"/>
      <c r="AR1855" s="606"/>
      <c r="AS1855" s="606" t="s">
        <v>6363</v>
      </c>
      <c r="AT1855" s="606"/>
      <c r="AU1855" s="606"/>
      <c r="AV1855" s="606"/>
      <c r="AW1855" s="606"/>
      <c r="AX1855" s="606"/>
      <c r="AY1855" s="606"/>
      <c r="AZ1855" s="395" t="s">
        <v>104</v>
      </c>
      <c r="BA1855" s="395" t="s">
        <v>104</v>
      </c>
      <c r="BB1855" s="254"/>
      <c r="BE1855" s="983">
        <v>1684</v>
      </c>
    </row>
    <row r="1856" spans="1:259" s="1198" customFormat="1" ht="12.95" customHeight="1">
      <c r="A1856" s="851" t="s">
        <v>1171</v>
      </c>
      <c r="B1856" s="821"/>
      <c r="C1856" s="821" t="s">
        <v>2124</v>
      </c>
      <c r="D1856" s="347">
        <v>120000041</v>
      </c>
      <c r="E1856" s="989" t="s">
        <v>6364</v>
      </c>
      <c r="F1856" s="989"/>
      <c r="G1856" s="821"/>
      <c r="H1856" s="821"/>
      <c r="I1856" s="823" t="s">
        <v>6365</v>
      </c>
      <c r="J1856" s="823" t="s">
        <v>6353</v>
      </c>
      <c r="K1856" s="823" t="s">
        <v>6366</v>
      </c>
      <c r="L1856" s="824" t="s">
        <v>402</v>
      </c>
      <c r="M1856" s="1690"/>
      <c r="N1856" s="824" t="s">
        <v>120</v>
      </c>
      <c r="O1856" s="334" t="s">
        <v>83</v>
      </c>
      <c r="P1856" s="628" t="s">
        <v>106</v>
      </c>
      <c r="Q1856" s="823" t="s">
        <v>107</v>
      </c>
      <c r="R1856" s="398" t="s">
        <v>2134</v>
      </c>
      <c r="S1856" s="824" t="s">
        <v>109</v>
      </c>
      <c r="T1856" s="628" t="s">
        <v>106</v>
      </c>
      <c r="U1856" s="823" t="s">
        <v>121</v>
      </c>
      <c r="V1856" s="823" t="s">
        <v>111</v>
      </c>
      <c r="W1856" s="628">
        <v>90</v>
      </c>
      <c r="X1856" s="823" t="s">
        <v>112</v>
      </c>
      <c r="Y1856" s="628"/>
      <c r="Z1856" s="628"/>
      <c r="AA1856" s="628"/>
      <c r="AB1856" s="824">
        <v>30</v>
      </c>
      <c r="AC1856" s="824">
        <v>60</v>
      </c>
      <c r="AD1856" s="824">
        <v>10</v>
      </c>
      <c r="AE1856" s="829" t="s">
        <v>128</v>
      </c>
      <c r="AF1856" s="830" t="s">
        <v>114</v>
      </c>
      <c r="AG1856" s="552">
        <v>2</v>
      </c>
      <c r="AH1856" s="552">
        <v>2285061</v>
      </c>
      <c r="AI1856" s="831">
        <v>4570122</v>
      </c>
      <c r="AJ1856" s="831">
        <f t="shared" si="95"/>
        <v>5118536.6400000006</v>
      </c>
      <c r="AK1856" s="832"/>
      <c r="AL1856" s="833"/>
      <c r="AM1856" s="833"/>
      <c r="AN1856" s="834" t="s">
        <v>115</v>
      </c>
      <c r="AO1856" s="823"/>
      <c r="AP1856" s="823"/>
      <c r="AQ1856" s="835"/>
      <c r="AR1856" s="606"/>
      <c r="AS1856" s="606" t="s">
        <v>6367</v>
      </c>
      <c r="AT1856" s="606"/>
      <c r="AU1856" s="606"/>
      <c r="AV1856" s="606"/>
      <c r="AW1856" s="606"/>
      <c r="AX1856" s="606"/>
      <c r="AY1856" s="606"/>
      <c r="AZ1856" s="395" t="s">
        <v>104</v>
      </c>
      <c r="BA1856" s="395" t="s">
        <v>104</v>
      </c>
      <c r="BB1856" s="254"/>
      <c r="BC1856" s="1"/>
      <c r="BD1856" s="1"/>
      <c r="BE1856" s="983">
        <v>1685</v>
      </c>
      <c r="BF1856" s="1531"/>
      <c r="BG1856" s="1531"/>
      <c r="BH1856" s="1531"/>
      <c r="BI1856" s="1531"/>
      <c r="BJ1856" s="1531"/>
      <c r="BK1856" s="1531"/>
      <c r="BL1856" s="1531"/>
      <c r="BM1856" s="1531"/>
      <c r="BN1856" s="1531"/>
      <c r="BO1856" s="1531"/>
      <c r="BP1856" s="1531"/>
      <c r="BQ1856" s="1531"/>
      <c r="BR1856" s="1531"/>
      <c r="BS1856" s="1531"/>
      <c r="BT1856" s="1531"/>
      <c r="BU1856" s="1531"/>
      <c r="BV1856" s="1531"/>
      <c r="BW1856" s="1531"/>
      <c r="BX1856" s="1531"/>
      <c r="BY1856" s="1531"/>
      <c r="BZ1856" s="1531"/>
      <c r="CA1856" s="1531"/>
      <c r="CB1856" s="1531"/>
      <c r="CC1856" s="1531"/>
      <c r="CD1856" s="1531"/>
      <c r="CE1856" s="1531"/>
      <c r="CF1856" s="1531"/>
      <c r="CG1856" s="1531"/>
      <c r="CH1856" s="1531"/>
      <c r="CI1856" s="1531"/>
      <c r="CJ1856" s="1531"/>
      <c r="CK1856" s="1531"/>
      <c r="CL1856" s="1531"/>
      <c r="CM1856" s="1531"/>
      <c r="CN1856" s="1531"/>
      <c r="CO1856" s="1531"/>
      <c r="CP1856" s="1531"/>
      <c r="CQ1856" s="1531"/>
      <c r="CR1856" s="1531"/>
      <c r="CS1856" s="1531"/>
      <c r="CT1856" s="1531"/>
      <c r="CU1856" s="1531"/>
      <c r="CV1856" s="1531"/>
      <c r="CW1856" s="1531"/>
      <c r="CX1856" s="1531"/>
      <c r="CY1856" s="1531"/>
      <c r="CZ1856" s="1531"/>
      <c r="DA1856" s="1531"/>
      <c r="DB1856" s="1531"/>
      <c r="DC1856" s="1531"/>
      <c r="DD1856" s="1531"/>
      <c r="DE1856" s="1531"/>
      <c r="DF1856" s="1531"/>
      <c r="DG1856" s="1531"/>
      <c r="DH1856" s="1531"/>
      <c r="DI1856" s="1531"/>
      <c r="DJ1856" s="1531"/>
      <c r="DK1856" s="1531"/>
      <c r="DL1856" s="1531"/>
      <c r="DM1856" s="1531"/>
      <c r="DN1856" s="1531"/>
      <c r="DO1856" s="1531"/>
      <c r="DP1856" s="1531"/>
      <c r="DQ1856" s="1531"/>
      <c r="DR1856" s="1531"/>
      <c r="DS1856" s="1531"/>
      <c r="DT1856" s="1531"/>
      <c r="DU1856" s="1531"/>
      <c r="DV1856" s="1531"/>
      <c r="DW1856" s="1531"/>
      <c r="DX1856" s="1531"/>
      <c r="DY1856" s="1531"/>
      <c r="DZ1856" s="1531"/>
      <c r="EA1856" s="1531"/>
      <c r="EB1856" s="1531"/>
      <c r="EC1856" s="1531"/>
      <c r="ED1856" s="1531"/>
      <c r="EE1856" s="1531"/>
      <c r="EF1856" s="1531"/>
      <c r="EG1856" s="1531"/>
      <c r="EH1856" s="1531"/>
      <c r="EI1856" s="1531"/>
      <c r="EJ1856" s="1531"/>
      <c r="EK1856" s="1531"/>
      <c r="EL1856" s="1531"/>
      <c r="EM1856" s="1531"/>
      <c r="EN1856" s="1531"/>
      <c r="EO1856" s="1531"/>
      <c r="EP1856" s="1531"/>
      <c r="EQ1856" s="1531"/>
      <c r="ER1856" s="1531"/>
      <c r="ES1856" s="1531"/>
      <c r="ET1856" s="1531"/>
      <c r="EU1856" s="1531"/>
      <c r="EV1856" s="1531"/>
      <c r="EW1856" s="1531"/>
      <c r="EX1856" s="1531"/>
      <c r="EY1856" s="1531"/>
      <c r="EZ1856" s="1531"/>
      <c r="FA1856" s="1531"/>
      <c r="FB1856" s="1531"/>
      <c r="FC1856" s="1531"/>
      <c r="FD1856" s="1531"/>
      <c r="FE1856" s="1531"/>
      <c r="FF1856" s="1531"/>
      <c r="FG1856" s="1531"/>
      <c r="FH1856" s="1531"/>
      <c r="FI1856" s="1531"/>
      <c r="FJ1856" s="1531"/>
      <c r="FK1856" s="1531"/>
      <c r="FL1856" s="1531"/>
      <c r="FM1856" s="1531"/>
      <c r="FN1856" s="1531"/>
      <c r="FO1856" s="1531"/>
      <c r="FP1856" s="1531"/>
      <c r="FQ1856" s="1531"/>
      <c r="FR1856" s="1531"/>
      <c r="FS1856" s="1531"/>
      <c r="FT1856" s="1531"/>
      <c r="FU1856" s="1531"/>
      <c r="FV1856" s="1531"/>
      <c r="FW1856" s="1531"/>
      <c r="FX1856" s="1531"/>
      <c r="FY1856" s="1531"/>
      <c r="FZ1856" s="1531"/>
      <c r="GA1856" s="1531"/>
      <c r="GB1856" s="1531"/>
      <c r="GC1856" s="1531"/>
      <c r="GD1856" s="1531"/>
      <c r="GE1856" s="1531"/>
      <c r="GF1856" s="1531"/>
      <c r="GG1856" s="1531"/>
      <c r="GH1856" s="1531"/>
      <c r="GI1856" s="1531"/>
      <c r="GJ1856" s="1531"/>
      <c r="GK1856" s="1531"/>
      <c r="GL1856" s="1531"/>
      <c r="GM1856" s="1531"/>
      <c r="GN1856" s="1531"/>
      <c r="GO1856" s="1531"/>
      <c r="GP1856" s="1531"/>
      <c r="GQ1856" s="1531"/>
      <c r="GR1856" s="1531"/>
      <c r="GS1856" s="1531"/>
      <c r="GT1856" s="1531"/>
      <c r="GU1856" s="1531"/>
      <c r="GV1856" s="1531"/>
      <c r="GW1856" s="1531"/>
      <c r="GX1856" s="1531"/>
      <c r="GY1856" s="1531"/>
      <c r="GZ1856" s="1531"/>
      <c r="HA1856" s="1531"/>
      <c r="HB1856" s="1531"/>
      <c r="HC1856" s="1531"/>
      <c r="HD1856" s="1531"/>
      <c r="HE1856" s="1531"/>
      <c r="HF1856" s="1531"/>
      <c r="HG1856" s="1531"/>
      <c r="HH1856" s="1531"/>
      <c r="HI1856" s="1531"/>
      <c r="HJ1856" s="1531"/>
      <c r="HK1856" s="1531"/>
      <c r="HL1856" s="1531"/>
      <c r="HM1856" s="1531"/>
      <c r="HN1856" s="1531"/>
      <c r="HO1856" s="1531"/>
      <c r="HP1856" s="1531"/>
      <c r="HQ1856" s="1531"/>
      <c r="HR1856" s="1531"/>
      <c r="HS1856" s="1531"/>
      <c r="HT1856" s="1531"/>
      <c r="HU1856" s="1531"/>
      <c r="HV1856" s="1531"/>
      <c r="HW1856" s="1531"/>
      <c r="HX1856" s="1531"/>
      <c r="HY1856" s="1531"/>
      <c r="HZ1856" s="1531"/>
      <c r="IA1856" s="1531"/>
      <c r="IB1856" s="1531"/>
      <c r="IC1856" s="1531"/>
      <c r="ID1856" s="1531"/>
      <c r="IE1856" s="1531"/>
      <c r="IF1856" s="1531"/>
      <c r="IG1856" s="1531"/>
      <c r="IH1856" s="1531"/>
      <c r="II1856" s="1531"/>
      <c r="IJ1856" s="1531"/>
      <c r="IK1856" s="1531"/>
      <c r="IL1856" s="1531"/>
      <c r="IM1856" s="1531"/>
      <c r="IN1856" s="1531"/>
      <c r="IO1856" s="1531"/>
      <c r="IP1856" s="1531"/>
      <c r="IQ1856" s="1531"/>
      <c r="IR1856" s="1531"/>
      <c r="IS1856" s="1531"/>
      <c r="IT1856" s="1531"/>
    </row>
    <row r="1857" spans="1:254" s="1198" customFormat="1" ht="12.95" customHeight="1">
      <c r="A1857" s="851" t="s">
        <v>1171</v>
      </c>
      <c r="B1857" s="821"/>
      <c r="C1857" s="821" t="s">
        <v>2124</v>
      </c>
      <c r="D1857" s="347">
        <v>120003511</v>
      </c>
      <c r="E1857" s="989" t="s">
        <v>6368</v>
      </c>
      <c r="F1857" s="989"/>
      <c r="G1857" s="821"/>
      <c r="H1857" s="821"/>
      <c r="I1857" s="823" t="s">
        <v>6369</v>
      </c>
      <c r="J1857" s="823" t="s">
        <v>6353</v>
      </c>
      <c r="K1857" s="823" t="s">
        <v>6370</v>
      </c>
      <c r="L1857" s="824" t="s">
        <v>402</v>
      </c>
      <c r="M1857" s="1690"/>
      <c r="N1857" s="824" t="s">
        <v>120</v>
      </c>
      <c r="O1857" s="334" t="s">
        <v>83</v>
      </c>
      <c r="P1857" s="628" t="s">
        <v>106</v>
      </c>
      <c r="Q1857" s="823" t="s">
        <v>107</v>
      </c>
      <c r="R1857" s="398" t="s">
        <v>2134</v>
      </c>
      <c r="S1857" s="824" t="s">
        <v>109</v>
      </c>
      <c r="T1857" s="628" t="s">
        <v>106</v>
      </c>
      <c r="U1857" s="823" t="s">
        <v>121</v>
      </c>
      <c r="V1857" s="823" t="s">
        <v>111</v>
      </c>
      <c r="W1857" s="628">
        <v>90</v>
      </c>
      <c r="X1857" s="823" t="s">
        <v>112</v>
      </c>
      <c r="Y1857" s="628"/>
      <c r="Z1857" s="628"/>
      <c r="AA1857" s="628"/>
      <c r="AB1857" s="824">
        <v>30</v>
      </c>
      <c r="AC1857" s="824">
        <v>60</v>
      </c>
      <c r="AD1857" s="824">
        <v>10</v>
      </c>
      <c r="AE1857" s="829" t="s">
        <v>122</v>
      </c>
      <c r="AF1857" s="830" t="s">
        <v>114</v>
      </c>
      <c r="AG1857" s="552">
        <v>1</v>
      </c>
      <c r="AH1857" s="552">
        <v>2900279.5</v>
      </c>
      <c r="AI1857" s="739">
        <v>2900279.5</v>
      </c>
      <c r="AJ1857" s="739">
        <f t="shared" si="95"/>
        <v>3248313.0400000005</v>
      </c>
      <c r="AK1857" s="832"/>
      <c r="AL1857" s="833"/>
      <c r="AM1857" s="833"/>
      <c r="AN1857" s="834" t="s">
        <v>115</v>
      </c>
      <c r="AO1857" s="823"/>
      <c r="AP1857" s="823"/>
      <c r="AQ1857" s="835"/>
      <c r="AR1857" s="606"/>
      <c r="AS1857" s="606" t="s">
        <v>6371</v>
      </c>
      <c r="AT1857" s="606"/>
      <c r="AU1857" s="606"/>
      <c r="AV1857" s="606"/>
      <c r="AW1857" s="606"/>
      <c r="AX1857" s="606"/>
      <c r="AY1857" s="606"/>
      <c r="AZ1857" s="395" t="s">
        <v>104</v>
      </c>
      <c r="BA1857" s="395" t="s">
        <v>104</v>
      </c>
      <c r="BB1857" s="254"/>
      <c r="BC1857" s="1"/>
      <c r="BD1857" s="1"/>
      <c r="BE1857" s="983">
        <v>1686</v>
      </c>
      <c r="BF1857" s="1531"/>
      <c r="BG1857" s="1531"/>
      <c r="BH1857" s="1531"/>
      <c r="BI1857" s="1531"/>
      <c r="BJ1857" s="1531"/>
      <c r="BK1857" s="1531"/>
      <c r="BL1857" s="1531"/>
      <c r="BM1857" s="1531"/>
      <c r="BN1857" s="1531"/>
      <c r="BO1857" s="1531"/>
      <c r="BP1857" s="1531"/>
      <c r="BQ1857" s="1531"/>
      <c r="BR1857" s="1531"/>
      <c r="BS1857" s="1531"/>
      <c r="BT1857" s="1531"/>
      <c r="BU1857" s="1531"/>
      <c r="BV1857" s="1531"/>
      <c r="BW1857" s="1531"/>
      <c r="BX1857" s="1531"/>
      <c r="BY1857" s="1531"/>
      <c r="BZ1857" s="1531"/>
      <c r="CA1857" s="1531"/>
      <c r="CB1857" s="1531"/>
      <c r="CC1857" s="1531"/>
      <c r="CD1857" s="1531"/>
      <c r="CE1857" s="1531"/>
      <c r="CF1857" s="1531"/>
      <c r="CG1857" s="1531"/>
      <c r="CH1857" s="1531"/>
      <c r="CI1857" s="1531"/>
      <c r="CJ1857" s="1531"/>
      <c r="CK1857" s="1531"/>
      <c r="CL1857" s="1531"/>
      <c r="CM1857" s="1531"/>
      <c r="CN1857" s="1531"/>
      <c r="CO1857" s="1531"/>
      <c r="CP1857" s="1531"/>
      <c r="CQ1857" s="1531"/>
      <c r="CR1857" s="1531"/>
      <c r="CS1857" s="1531"/>
      <c r="CT1857" s="1531"/>
      <c r="CU1857" s="1531"/>
      <c r="CV1857" s="1531"/>
      <c r="CW1857" s="1531"/>
      <c r="CX1857" s="1531"/>
      <c r="CY1857" s="1531"/>
      <c r="CZ1857" s="1531"/>
      <c r="DA1857" s="1531"/>
      <c r="DB1857" s="1531"/>
      <c r="DC1857" s="1531"/>
      <c r="DD1857" s="1531"/>
      <c r="DE1857" s="1531"/>
      <c r="DF1857" s="1531"/>
      <c r="DG1857" s="1531"/>
      <c r="DH1857" s="1531"/>
      <c r="DI1857" s="1531"/>
      <c r="DJ1857" s="1531"/>
      <c r="DK1857" s="1531"/>
      <c r="DL1857" s="1531"/>
      <c r="DM1857" s="1531"/>
      <c r="DN1857" s="1531"/>
      <c r="DO1857" s="1531"/>
      <c r="DP1857" s="1531"/>
      <c r="DQ1857" s="1531"/>
      <c r="DR1857" s="1531"/>
      <c r="DS1857" s="1531"/>
      <c r="DT1857" s="1531"/>
      <c r="DU1857" s="1531"/>
      <c r="DV1857" s="1531"/>
      <c r="DW1857" s="1531"/>
      <c r="DX1857" s="1531"/>
      <c r="DY1857" s="1531"/>
      <c r="DZ1857" s="1531"/>
      <c r="EA1857" s="1531"/>
      <c r="EB1857" s="1531"/>
      <c r="EC1857" s="1531"/>
      <c r="ED1857" s="1531"/>
      <c r="EE1857" s="1531"/>
      <c r="EF1857" s="1531"/>
      <c r="EG1857" s="1531"/>
      <c r="EH1857" s="1531"/>
      <c r="EI1857" s="1531"/>
      <c r="EJ1857" s="1531"/>
      <c r="EK1857" s="1531"/>
      <c r="EL1857" s="1531"/>
      <c r="EM1857" s="1531"/>
      <c r="EN1857" s="1531"/>
      <c r="EO1857" s="1531"/>
      <c r="EP1857" s="1531"/>
      <c r="EQ1857" s="1531"/>
      <c r="ER1857" s="1531"/>
      <c r="ES1857" s="1531"/>
      <c r="ET1857" s="1531"/>
      <c r="EU1857" s="1531"/>
      <c r="EV1857" s="1531"/>
      <c r="EW1857" s="1531"/>
      <c r="EX1857" s="1531"/>
      <c r="EY1857" s="1531"/>
      <c r="EZ1857" s="1531"/>
      <c r="FA1857" s="1531"/>
      <c r="FB1857" s="1531"/>
      <c r="FC1857" s="1531"/>
      <c r="FD1857" s="1531"/>
      <c r="FE1857" s="1531"/>
      <c r="FF1857" s="1531"/>
      <c r="FG1857" s="1531"/>
      <c r="FH1857" s="1531"/>
      <c r="FI1857" s="1531"/>
      <c r="FJ1857" s="1531"/>
      <c r="FK1857" s="1531"/>
      <c r="FL1857" s="1531"/>
      <c r="FM1857" s="1531"/>
      <c r="FN1857" s="1531"/>
      <c r="FO1857" s="1531"/>
      <c r="FP1857" s="1531"/>
      <c r="FQ1857" s="1531"/>
      <c r="FR1857" s="1531"/>
      <c r="FS1857" s="1531"/>
      <c r="FT1857" s="1531"/>
      <c r="FU1857" s="1531"/>
      <c r="FV1857" s="1531"/>
      <c r="FW1857" s="1531"/>
      <c r="FX1857" s="1531"/>
      <c r="FY1857" s="1531"/>
      <c r="FZ1857" s="1531"/>
      <c r="GA1857" s="1531"/>
      <c r="GB1857" s="1531"/>
      <c r="GC1857" s="1531"/>
      <c r="GD1857" s="1531"/>
      <c r="GE1857" s="1531"/>
      <c r="GF1857" s="1531"/>
      <c r="GG1857" s="1531"/>
      <c r="GH1857" s="1531"/>
      <c r="GI1857" s="1531"/>
      <c r="GJ1857" s="1531"/>
      <c r="GK1857" s="1531"/>
      <c r="GL1857" s="1531"/>
      <c r="GM1857" s="1531"/>
      <c r="GN1857" s="1531"/>
      <c r="GO1857" s="1531"/>
      <c r="GP1857" s="1531"/>
      <c r="GQ1857" s="1531"/>
      <c r="GR1857" s="1531"/>
      <c r="GS1857" s="1531"/>
      <c r="GT1857" s="1531"/>
      <c r="GU1857" s="1531"/>
      <c r="GV1857" s="1531"/>
      <c r="GW1857" s="1531"/>
      <c r="GX1857" s="1531"/>
      <c r="GY1857" s="1531"/>
      <c r="GZ1857" s="1531"/>
      <c r="HA1857" s="1531"/>
      <c r="HB1857" s="1531"/>
      <c r="HC1857" s="1531"/>
      <c r="HD1857" s="1531"/>
      <c r="HE1857" s="1531"/>
      <c r="HF1857" s="1531"/>
      <c r="HG1857" s="1531"/>
      <c r="HH1857" s="1531"/>
      <c r="HI1857" s="1531"/>
      <c r="HJ1857" s="1531"/>
      <c r="HK1857" s="1531"/>
      <c r="HL1857" s="1531"/>
      <c r="HM1857" s="1531"/>
      <c r="HN1857" s="1531"/>
      <c r="HO1857" s="1531"/>
      <c r="HP1857" s="1531"/>
      <c r="HQ1857" s="1531"/>
      <c r="HR1857" s="1531"/>
      <c r="HS1857" s="1531"/>
      <c r="HT1857" s="1531"/>
      <c r="HU1857" s="1531"/>
      <c r="HV1857" s="1531"/>
      <c r="HW1857" s="1531"/>
      <c r="HX1857" s="1531"/>
      <c r="HY1857" s="1531"/>
      <c r="HZ1857" s="1531"/>
      <c r="IA1857" s="1531"/>
      <c r="IB1857" s="1531"/>
      <c r="IC1857" s="1531"/>
      <c r="ID1857" s="1531"/>
      <c r="IE1857" s="1531"/>
      <c r="IF1857" s="1531"/>
      <c r="IG1857" s="1531"/>
      <c r="IH1857" s="1531"/>
      <c r="II1857" s="1531"/>
      <c r="IJ1857" s="1531"/>
      <c r="IK1857" s="1531"/>
      <c r="IL1857" s="1531"/>
      <c r="IM1857" s="1531"/>
      <c r="IN1857" s="1531"/>
      <c r="IO1857" s="1531"/>
      <c r="IP1857" s="1531"/>
      <c r="IQ1857" s="1531"/>
      <c r="IR1857" s="1531"/>
      <c r="IS1857" s="1531"/>
      <c r="IT1857" s="1531"/>
    </row>
    <row r="1858" spans="1:254" s="1198" customFormat="1" ht="12.95" customHeight="1">
      <c r="A1858" s="851" t="s">
        <v>1171</v>
      </c>
      <c r="B1858" s="821"/>
      <c r="C1858" s="821"/>
      <c r="D1858" s="347">
        <v>220000071</v>
      </c>
      <c r="E1858" s="989" t="s">
        <v>6372</v>
      </c>
      <c r="F1858" s="989"/>
      <c r="G1858" s="821"/>
      <c r="H1858" s="821"/>
      <c r="I1858" s="823" t="s">
        <v>654</v>
      </c>
      <c r="J1858" s="823" t="s">
        <v>655</v>
      </c>
      <c r="K1858" s="823" t="s">
        <v>656</v>
      </c>
      <c r="L1858" s="824" t="s">
        <v>103</v>
      </c>
      <c r="M1858" s="1690"/>
      <c r="N1858" s="824"/>
      <c r="O1858" s="826" t="s">
        <v>105</v>
      </c>
      <c r="P1858" s="628" t="s">
        <v>106</v>
      </c>
      <c r="Q1858" s="823" t="s">
        <v>107</v>
      </c>
      <c r="R1858" s="398" t="s">
        <v>2134</v>
      </c>
      <c r="S1858" s="824" t="s">
        <v>109</v>
      </c>
      <c r="T1858" s="628" t="s">
        <v>106</v>
      </c>
      <c r="U1858" s="823" t="s">
        <v>121</v>
      </c>
      <c r="V1858" s="823" t="s">
        <v>111</v>
      </c>
      <c r="W1858" s="628">
        <v>60</v>
      </c>
      <c r="X1858" s="823" t="s">
        <v>112</v>
      </c>
      <c r="Y1858" s="628"/>
      <c r="Z1858" s="628"/>
      <c r="AA1858" s="628"/>
      <c r="AB1858" s="827">
        <v>0</v>
      </c>
      <c r="AC1858" s="828">
        <v>90</v>
      </c>
      <c r="AD1858" s="828">
        <v>10</v>
      </c>
      <c r="AE1858" s="829" t="s">
        <v>128</v>
      </c>
      <c r="AF1858" s="830" t="s">
        <v>114</v>
      </c>
      <c r="AG1858" s="552">
        <v>2</v>
      </c>
      <c r="AH1858" s="552">
        <v>1150</v>
      </c>
      <c r="AI1858" s="905">
        <v>0</v>
      </c>
      <c r="AJ1858" s="905">
        <v>0</v>
      </c>
      <c r="AK1858" s="832"/>
      <c r="AL1858" s="833"/>
      <c r="AM1858" s="833"/>
      <c r="AN1858" s="834" t="s">
        <v>115</v>
      </c>
      <c r="AO1858" s="823"/>
      <c r="AP1858" s="823"/>
      <c r="AQ1858" s="835"/>
      <c r="AR1858" s="606"/>
      <c r="AS1858" s="606" t="s">
        <v>6373</v>
      </c>
      <c r="AT1858" s="606"/>
      <c r="AU1858" s="606"/>
      <c r="AV1858" s="606"/>
      <c r="AW1858" s="606"/>
      <c r="AX1858" s="606"/>
      <c r="AY1858" s="606"/>
      <c r="AZ1858" s="395" t="s">
        <v>104</v>
      </c>
      <c r="BA1858" s="395" t="s">
        <v>104</v>
      </c>
      <c r="BB1858" s="1"/>
      <c r="BC1858" s="1"/>
      <c r="BD1858" s="1"/>
      <c r="BE1858" s="983">
        <v>1687</v>
      </c>
      <c r="BF1858" s="1531"/>
      <c r="BG1858" s="1531"/>
      <c r="BH1858" s="1531"/>
      <c r="BI1858" s="1531"/>
      <c r="BJ1858" s="1531"/>
      <c r="BK1858" s="1531"/>
      <c r="BL1858" s="1531"/>
      <c r="BM1858" s="1531"/>
      <c r="BN1858" s="1531"/>
      <c r="BO1858" s="1531"/>
      <c r="BP1858" s="1531"/>
      <c r="BQ1858" s="1531"/>
      <c r="BR1858" s="1531"/>
      <c r="BS1858" s="1531"/>
      <c r="BT1858" s="1531"/>
      <c r="BU1858" s="1531"/>
      <c r="BV1858" s="1531"/>
      <c r="BW1858" s="1531"/>
      <c r="BX1858" s="1531"/>
      <c r="BY1858" s="1531"/>
      <c r="BZ1858" s="1531"/>
      <c r="CA1858" s="1531"/>
      <c r="CB1858" s="1531"/>
      <c r="CC1858" s="1531"/>
      <c r="CD1858" s="1531"/>
      <c r="CE1858" s="1531"/>
      <c r="CF1858" s="1531"/>
      <c r="CG1858" s="1531"/>
      <c r="CH1858" s="1531"/>
      <c r="CI1858" s="1531"/>
      <c r="CJ1858" s="1531"/>
      <c r="CK1858" s="1531"/>
      <c r="CL1858" s="1531"/>
      <c r="CM1858" s="1531"/>
      <c r="CN1858" s="1531"/>
      <c r="CO1858" s="1531"/>
      <c r="CP1858" s="1531"/>
      <c r="CQ1858" s="1531"/>
      <c r="CR1858" s="1531"/>
      <c r="CS1858" s="1531"/>
      <c r="CT1858" s="1531"/>
      <c r="CU1858" s="1531"/>
      <c r="CV1858" s="1531"/>
      <c r="CW1858" s="1531"/>
      <c r="CX1858" s="1531"/>
      <c r="CY1858" s="1531"/>
      <c r="CZ1858" s="1531"/>
      <c r="DA1858" s="1531"/>
      <c r="DB1858" s="1531"/>
      <c r="DC1858" s="1531"/>
      <c r="DD1858" s="1531"/>
      <c r="DE1858" s="1531"/>
      <c r="DF1858" s="1531"/>
      <c r="DG1858" s="1531"/>
      <c r="DH1858" s="1531"/>
      <c r="DI1858" s="1531"/>
      <c r="DJ1858" s="1531"/>
      <c r="DK1858" s="1531"/>
      <c r="DL1858" s="1531"/>
      <c r="DM1858" s="1531"/>
      <c r="DN1858" s="1531"/>
      <c r="DO1858" s="1531"/>
      <c r="DP1858" s="1531"/>
      <c r="DQ1858" s="1531"/>
      <c r="DR1858" s="1531"/>
      <c r="DS1858" s="1531"/>
      <c r="DT1858" s="1531"/>
      <c r="DU1858" s="1531"/>
      <c r="DV1858" s="1531"/>
      <c r="DW1858" s="1531"/>
      <c r="DX1858" s="1531"/>
      <c r="DY1858" s="1531"/>
      <c r="DZ1858" s="1531"/>
      <c r="EA1858" s="1531"/>
      <c r="EB1858" s="1531"/>
      <c r="EC1858" s="1531"/>
      <c r="ED1858" s="1531"/>
      <c r="EE1858" s="1531"/>
      <c r="EF1858" s="1531"/>
      <c r="EG1858" s="1531"/>
      <c r="EH1858" s="1531"/>
      <c r="EI1858" s="1531"/>
      <c r="EJ1858" s="1531"/>
      <c r="EK1858" s="1531"/>
      <c r="EL1858" s="1531"/>
      <c r="EM1858" s="1531"/>
      <c r="EN1858" s="1531"/>
      <c r="EO1858" s="1531"/>
      <c r="EP1858" s="1531"/>
      <c r="EQ1858" s="1531"/>
      <c r="ER1858" s="1531"/>
      <c r="ES1858" s="1531"/>
      <c r="ET1858" s="1531"/>
      <c r="EU1858" s="1531"/>
      <c r="EV1858" s="1531"/>
      <c r="EW1858" s="1531"/>
      <c r="EX1858" s="1531"/>
      <c r="EY1858" s="1531"/>
      <c r="EZ1858" s="1531"/>
      <c r="FA1858" s="1531"/>
      <c r="FB1858" s="1531"/>
      <c r="FC1858" s="1531"/>
      <c r="FD1858" s="1531"/>
      <c r="FE1858" s="1531"/>
      <c r="FF1858" s="1531"/>
      <c r="FG1858" s="1531"/>
      <c r="FH1858" s="1531"/>
      <c r="FI1858" s="1531"/>
      <c r="FJ1858" s="1531"/>
      <c r="FK1858" s="1531"/>
      <c r="FL1858" s="1531"/>
      <c r="FM1858" s="1531"/>
      <c r="FN1858" s="1531"/>
      <c r="FO1858" s="1531"/>
      <c r="FP1858" s="1531"/>
      <c r="FQ1858" s="1531"/>
      <c r="FR1858" s="1531"/>
      <c r="FS1858" s="1531"/>
      <c r="FT1858" s="1531"/>
      <c r="FU1858" s="1531"/>
      <c r="FV1858" s="1531"/>
      <c r="FW1858" s="1531"/>
      <c r="FX1858" s="1531"/>
      <c r="FY1858" s="1531"/>
      <c r="FZ1858" s="1531"/>
      <c r="GA1858" s="1531"/>
      <c r="GB1858" s="1531"/>
      <c r="GC1858" s="1531"/>
      <c r="GD1858" s="1531"/>
      <c r="GE1858" s="1531"/>
      <c r="GF1858" s="1531"/>
      <c r="GG1858" s="1531"/>
      <c r="GH1858" s="1531"/>
      <c r="GI1858" s="1531"/>
      <c r="GJ1858" s="1531"/>
      <c r="GK1858" s="1531"/>
      <c r="GL1858" s="1531"/>
      <c r="GM1858" s="1531"/>
      <c r="GN1858" s="1531"/>
      <c r="GO1858" s="1531"/>
      <c r="GP1858" s="1531"/>
      <c r="GQ1858" s="1531"/>
      <c r="GR1858" s="1531"/>
      <c r="GS1858" s="1531"/>
      <c r="GT1858" s="1531"/>
      <c r="GU1858" s="1531"/>
      <c r="GV1858" s="1531"/>
      <c r="GW1858" s="1531"/>
      <c r="GX1858" s="1531"/>
      <c r="GY1858" s="1531"/>
      <c r="GZ1858" s="1531"/>
      <c r="HA1858" s="1531"/>
      <c r="HB1858" s="1531"/>
      <c r="HC1858" s="1531"/>
      <c r="HD1858" s="1531"/>
      <c r="HE1858" s="1531"/>
      <c r="HF1858" s="1531"/>
      <c r="HG1858" s="1531"/>
      <c r="HH1858" s="1531"/>
      <c r="HI1858" s="1531"/>
      <c r="HJ1858" s="1531"/>
      <c r="HK1858" s="1531"/>
      <c r="HL1858" s="1531"/>
      <c r="HM1858" s="1531"/>
      <c r="HN1858" s="1531"/>
      <c r="HO1858" s="1531"/>
      <c r="HP1858" s="1531"/>
      <c r="HQ1858" s="1531"/>
      <c r="HR1858" s="1531"/>
      <c r="HS1858" s="1531"/>
      <c r="HT1858" s="1531"/>
      <c r="HU1858" s="1531"/>
      <c r="HV1858" s="1531"/>
      <c r="HW1858" s="1531"/>
      <c r="HX1858" s="1531"/>
      <c r="HY1858" s="1531"/>
      <c r="HZ1858" s="1531"/>
      <c r="IA1858" s="1531"/>
      <c r="IB1858" s="1531"/>
      <c r="IC1858" s="1531"/>
      <c r="ID1858" s="1531"/>
      <c r="IE1858" s="1531"/>
      <c r="IF1858" s="1531"/>
      <c r="IG1858" s="1531"/>
      <c r="IH1858" s="1531"/>
      <c r="II1858" s="1531"/>
      <c r="IJ1858" s="1531"/>
      <c r="IK1858" s="1531"/>
      <c r="IL1858" s="1531"/>
      <c r="IM1858" s="1531"/>
      <c r="IN1858" s="1531"/>
      <c r="IO1858" s="1531"/>
      <c r="IP1858" s="1531"/>
      <c r="IQ1858" s="1531"/>
      <c r="IR1858" s="1531"/>
      <c r="IS1858" s="1531"/>
      <c r="IT1858" s="1531"/>
    </row>
    <row r="1859" spans="1:254" s="1198" customFormat="1" ht="12.95" customHeight="1">
      <c r="A1859" s="1288" t="s">
        <v>1171</v>
      </c>
      <c r="B1859" s="1560"/>
      <c r="C1859" s="1560"/>
      <c r="D1859" s="1575">
        <v>220000071</v>
      </c>
      <c r="E1859" s="1596" t="s">
        <v>9054</v>
      </c>
      <c r="F1859" s="1596" t="s">
        <v>6372</v>
      </c>
      <c r="G1859" s="1560"/>
      <c r="H1859" s="1560"/>
      <c r="I1859" s="1280" t="s">
        <v>654</v>
      </c>
      <c r="J1859" s="1280" t="s">
        <v>655</v>
      </c>
      <c r="K1859" s="1280" t="s">
        <v>656</v>
      </c>
      <c r="L1859" s="1679" t="s">
        <v>103</v>
      </c>
      <c r="M1859" s="1281"/>
      <c r="N1859" s="1280"/>
      <c r="O1859" s="1278" t="s">
        <v>105</v>
      </c>
      <c r="P1859" s="1281" t="s">
        <v>106</v>
      </c>
      <c r="Q1859" s="1280" t="s">
        <v>107</v>
      </c>
      <c r="R1859" s="321" t="s">
        <v>1155</v>
      </c>
      <c r="S1859" s="1280" t="s">
        <v>109</v>
      </c>
      <c r="T1859" s="1281" t="s">
        <v>106</v>
      </c>
      <c r="U1859" s="1280" t="s">
        <v>121</v>
      </c>
      <c r="V1859" s="1280" t="s">
        <v>111</v>
      </c>
      <c r="W1859" s="1281">
        <v>60</v>
      </c>
      <c r="X1859" s="1280" t="s">
        <v>112</v>
      </c>
      <c r="Y1859" s="1281"/>
      <c r="Z1859" s="1281"/>
      <c r="AA1859" s="1281"/>
      <c r="AB1859" s="1281">
        <v>0</v>
      </c>
      <c r="AC1859" s="1280">
        <v>90</v>
      </c>
      <c r="AD1859" s="1280">
        <v>10</v>
      </c>
      <c r="AE1859" s="1282" t="s">
        <v>128</v>
      </c>
      <c r="AF1859" s="1280" t="s">
        <v>114</v>
      </c>
      <c r="AG1859" s="1282">
        <v>2</v>
      </c>
      <c r="AH1859" s="1796">
        <v>1150</v>
      </c>
      <c r="AI1859" s="1804">
        <v>2300</v>
      </c>
      <c r="AJ1859" s="1804">
        <v>2576.0000000000005</v>
      </c>
      <c r="AK1859" s="1822"/>
      <c r="AL1859" s="1804"/>
      <c r="AM1859" s="1804"/>
      <c r="AN1859" s="1287" t="s">
        <v>115</v>
      </c>
      <c r="AO1859" s="1280"/>
      <c r="AP1859" s="1280"/>
      <c r="AQ1859" s="1279"/>
      <c r="AR1859" s="530"/>
      <c r="AS1859" s="530" t="s">
        <v>6373</v>
      </c>
      <c r="AT1859" s="530"/>
      <c r="AU1859" s="530"/>
      <c r="AV1859" s="530"/>
      <c r="AW1859" s="530"/>
      <c r="AX1859" s="530"/>
      <c r="AY1859" s="530"/>
      <c r="AZ1859" s="621" t="s">
        <v>104</v>
      </c>
      <c r="BA1859" s="621"/>
      <c r="BB1859" s="254"/>
      <c r="BC1859" s="1"/>
      <c r="BD1859" s="1" t="e">
        <f>VLOOKUP($F$2877:$F$3305,$E$17:$BE$2871,53,0)</f>
        <v>#VALUE!</v>
      </c>
      <c r="BE1859" s="979" t="e">
        <f>BD1859+0.5</f>
        <v>#VALUE!</v>
      </c>
      <c r="BF1859" s="1531"/>
      <c r="BG1859" s="1531"/>
      <c r="BH1859" s="1531"/>
      <c r="BI1859" s="1531"/>
      <c r="BJ1859" s="1531"/>
      <c r="BK1859" s="1531"/>
      <c r="BL1859" s="1531"/>
      <c r="BM1859" s="1531"/>
      <c r="BN1859" s="1531"/>
      <c r="BO1859" s="1531"/>
      <c r="BP1859" s="1531"/>
      <c r="BQ1859" s="1531"/>
      <c r="BR1859" s="1531"/>
      <c r="BS1859" s="1531"/>
      <c r="BT1859" s="1531"/>
      <c r="BU1859" s="1531"/>
      <c r="BV1859" s="1531"/>
      <c r="BW1859" s="1531"/>
      <c r="BX1859" s="1531"/>
      <c r="BY1859" s="1531"/>
      <c r="BZ1859" s="1531"/>
      <c r="CA1859" s="1531"/>
      <c r="CB1859" s="1531"/>
      <c r="CC1859" s="1531"/>
      <c r="CD1859" s="1531"/>
      <c r="CE1859" s="1531"/>
      <c r="CF1859" s="1531"/>
      <c r="CG1859" s="1531"/>
      <c r="CH1859" s="1531"/>
      <c r="CI1859" s="1531"/>
      <c r="CJ1859" s="1531"/>
      <c r="CK1859" s="1531"/>
      <c r="CL1859" s="1531"/>
      <c r="CM1859" s="1531"/>
      <c r="CN1859" s="1531"/>
      <c r="CO1859" s="1531"/>
      <c r="CP1859" s="1531"/>
      <c r="CQ1859" s="1531"/>
      <c r="CR1859" s="1531"/>
      <c r="CS1859" s="1531"/>
      <c r="CT1859" s="1531"/>
      <c r="CU1859" s="1531"/>
      <c r="CV1859" s="1531"/>
      <c r="CW1859" s="1531"/>
      <c r="CX1859" s="1531"/>
      <c r="CY1859" s="1531"/>
      <c r="CZ1859" s="1531"/>
      <c r="DA1859" s="1531"/>
      <c r="DB1859" s="1531"/>
      <c r="DC1859" s="1531"/>
      <c r="DD1859" s="1531"/>
      <c r="DE1859" s="1531"/>
      <c r="DF1859" s="1531"/>
      <c r="DG1859" s="1531"/>
      <c r="DH1859" s="1531"/>
      <c r="DI1859" s="1531"/>
      <c r="DJ1859" s="1531"/>
      <c r="DK1859" s="1531"/>
      <c r="DL1859" s="1531"/>
      <c r="DM1859" s="1531"/>
      <c r="DN1859" s="1531"/>
      <c r="DO1859" s="1531"/>
      <c r="DP1859" s="1531"/>
      <c r="DQ1859" s="1531"/>
      <c r="DR1859" s="1531"/>
      <c r="DS1859" s="1531"/>
      <c r="DT1859" s="1531"/>
      <c r="DU1859" s="1531"/>
      <c r="DV1859" s="1531"/>
      <c r="DW1859" s="1531"/>
      <c r="DX1859" s="1531"/>
      <c r="DY1859" s="1531"/>
      <c r="DZ1859" s="1531"/>
      <c r="EA1859" s="1531"/>
      <c r="EB1859" s="1531"/>
      <c r="EC1859" s="1531"/>
      <c r="ED1859" s="1531"/>
      <c r="EE1859" s="1531"/>
      <c r="EF1859" s="1531"/>
      <c r="EG1859" s="1531"/>
      <c r="EH1859" s="1531"/>
      <c r="EI1859" s="1531"/>
      <c r="EJ1859" s="1531"/>
      <c r="EK1859" s="1531"/>
      <c r="EL1859" s="1531"/>
      <c r="EM1859" s="1531"/>
      <c r="EN1859" s="1531"/>
      <c r="EO1859" s="1531"/>
      <c r="EP1859" s="1531"/>
      <c r="EQ1859" s="1531"/>
      <c r="ER1859" s="1531"/>
      <c r="ES1859" s="1531"/>
      <c r="ET1859" s="1531"/>
      <c r="EU1859" s="1531"/>
      <c r="EV1859" s="1531"/>
      <c r="EW1859" s="1531"/>
      <c r="EX1859" s="1531"/>
      <c r="EY1859" s="1531"/>
      <c r="EZ1859" s="1531"/>
      <c r="FA1859" s="1531"/>
      <c r="FB1859" s="1531"/>
      <c r="FC1859" s="1531"/>
      <c r="FD1859" s="1531"/>
      <c r="FE1859" s="1531"/>
      <c r="FF1859" s="1531"/>
      <c r="FG1859" s="1531"/>
      <c r="FH1859" s="1531"/>
      <c r="FI1859" s="1531"/>
      <c r="FJ1859" s="1531"/>
      <c r="FK1859" s="1531"/>
      <c r="FL1859" s="1531"/>
      <c r="FM1859" s="1531"/>
      <c r="FN1859" s="1531"/>
      <c r="FO1859" s="1531"/>
      <c r="FP1859" s="1531"/>
      <c r="FQ1859" s="1531"/>
      <c r="FR1859" s="1531"/>
      <c r="FS1859" s="1531"/>
      <c r="FT1859" s="1531"/>
      <c r="FU1859" s="1531"/>
      <c r="FV1859" s="1531"/>
      <c r="FW1859" s="1531"/>
      <c r="FX1859" s="1531"/>
      <c r="FY1859" s="1531"/>
      <c r="FZ1859" s="1531"/>
      <c r="GA1859" s="1531"/>
      <c r="GB1859" s="1531"/>
      <c r="GC1859" s="1531"/>
      <c r="GD1859" s="1531"/>
      <c r="GE1859" s="1531"/>
      <c r="GF1859" s="1531"/>
      <c r="GG1859" s="1531"/>
      <c r="GH1859" s="1531"/>
      <c r="GI1859" s="1531"/>
      <c r="GJ1859" s="1531"/>
      <c r="GK1859" s="1531"/>
      <c r="GL1859" s="1531"/>
      <c r="GM1859" s="1531"/>
      <c r="GN1859" s="1531"/>
      <c r="GO1859" s="1531"/>
      <c r="GP1859" s="1531"/>
      <c r="GQ1859" s="1531"/>
      <c r="GR1859" s="1531"/>
      <c r="GS1859" s="1531"/>
      <c r="GT1859" s="1531"/>
      <c r="GU1859" s="1531"/>
      <c r="GV1859" s="1531"/>
      <c r="GW1859" s="1531"/>
      <c r="GX1859" s="1531"/>
      <c r="GY1859" s="1531"/>
      <c r="GZ1859" s="1531"/>
      <c r="HA1859" s="1531"/>
      <c r="HB1859" s="1531"/>
      <c r="HC1859" s="1531"/>
      <c r="HD1859" s="1531"/>
      <c r="HE1859" s="1531"/>
      <c r="HF1859" s="1531"/>
      <c r="HG1859" s="1531"/>
      <c r="HH1859" s="1531"/>
      <c r="HI1859" s="1531"/>
      <c r="HJ1859" s="1531"/>
      <c r="HK1859" s="1531"/>
      <c r="HL1859" s="1531"/>
      <c r="HM1859" s="1531"/>
      <c r="HN1859" s="1531"/>
      <c r="HO1859" s="1531"/>
      <c r="HP1859" s="1531"/>
      <c r="HQ1859" s="1531"/>
      <c r="HR1859" s="1531"/>
      <c r="HS1859" s="1531"/>
      <c r="HT1859" s="1531"/>
      <c r="HU1859" s="1531"/>
      <c r="HV1859" s="1531"/>
      <c r="HW1859" s="1531"/>
      <c r="HX1859" s="1531"/>
      <c r="HY1859" s="1531"/>
      <c r="HZ1859" s="1531"/>
      <c r="IA1859" s="1531"/>
      <c r="IB1859" s="1531"/>
      <c r="IC1859" s="1531"/>
      <c r="ID1859" s="1531"/>
      <c r="IE1859" s="1531"/>
      <c r="IF1859" s="1531"/>
      <c r="IG1859" s="1531"/>
      <c r="IH1859" s="1531"/>
      <c r="II1859" s="1531"/>
      <c r="IJ1859" s="1531"/>
      <c r="IK1859" s="1531"/>
      <c r="IL1859" s="1531"/>
      <c r="IM1859" s="1531"/>
      <c r="IN1859" s="1531"/>
      <c r="IO1859" s="1531"/>
      <c r="IP1859" s="1531"/>
      <c r="IQ1859" s="1531"/>
      <c r="IR1859" s="1531"/>
      <c r="IS1859" s="1531"/>
      <c r="IT1859" s="1531"/>
    </row>
    <row r="1860" spans="1:254" s="201" customFormat="1" ht="12.75" customHeight="1">
      <c r="A1860" s="395" t="s">
        <v>1171</v>
      </c>
      <c r="B1860" s="524"/>
      <c r="C1860" s="524"/>
      <c r="D1860" s="98">
        <v>220000489</v>
      </c>
      <c r="E1860" s="883" t="s">
        <v>6374</v>
      </c>
      <c r="F1860" s="883"/>
      <c r="G1860" s="524"/>
      <c r="H1860" s="524"/>
      <c r="I1860" s="606" t="s">
        <v>666</v>
      </c>
      <c r="J1860" s="606" t="s">
        <v>655</v>
      </c>
      <c r="K1860" s="606" t="s">
        <v>667</v>
      </c>
      <c r="L1860" s="470" t="s">
        <v>103</v>
      </c>
      <c r="M1860" s="504"/>
      <c r="N1860" s="470"/>
      <c r="O1860" s="64" t="s">
        <v>105</v>
      </c>
      <c r="P1860" s="398" t="s">
        <v>106</v>
      </c>
      <c r="Q1860" s="606" t="s">
        <v>107</v>
      </c>
      <c r="R1860" s="398" t="s">
        <v>2134</v>
      </c>
      <c r="S1860" s="470" t="s">
        <v>109</v>
      </c>
      <c r="T1860" s="628" t="s">
        <v>106</v>
      </c>
      <c r="U1860" s="606" t="s">
        <v>121</v>
      </c>
      <c r="V1860" s="606" t="s">
        <v>111</v>
      </c>
      <c r="W1860" s="398">
        <v>60</v>
      </c>
      <c r="X1860" s="606" t="s">
        <v>112</v>
      </c>
      <c r="Y1860" s="398"/>
      <c r="Z1860" s="398"/>
      <c r="AA1860" s="398"/>
      <c r="AB1860" s="506">
        <v>0</v>
      </c>
      <c r="AC1860" s="401">
        <v>90</v>
      </c>
      <c r="AD1860" s="401">
        <v>10</v>
      </c>
      <c r="AE1860" s="737" t="s">
        <v>128</v>
      </c>
      <c r="AF1860" s="738" t="s">
        <v>114</v>
      </c>
      <c r="AG1860" s="610">
        <v>2</v>
      </c>
      <c r="AH1860" s="610">
        <v>12821.89</v>
      </c>
      <c r="AI1860" s="905">
        <v>0</v>
      </c>
      <c r="AJ1860" s="905">
        <v>0</v>
      </c>
      <c r="AK1860" s="740"/>
      <c r="AL1860" s="741"/>
      <c r="AM1860" s="741"/>
      <c r="AN1860" s="395" t="s">
        <v>115</v>
      </c>
      <c r="AO1860" s="606"/>
      <c r="AP1860" s="606"/>
      <c r="AQ1860" s="606"/>
      <c r="AR1860" s="606"/>
      <c r="AS1860" s="606" t="s">
        <v>6375</v>
      </c>
      <c r="AT1860" s="606"/>
      <c r="AU1860" s="606"/>
      <c r="AV1860" s="606"/>
      <c r="AW1860" s="606"/>
      <c r="AX1860" s="606"/>
      <c r="AY1860" s="869"/>
      <c r="AZ1860" s="395" t="s">
        <v>104</v>
      </c>
      <c r="BA1860" s="395" t="s">
        <v>104</v>
      </c>
      <c r="BB1860" s="1"/>
      <c r="BC1860" s="1"/>
      <c r="BD1860" s="1"/>
      <c r="BE1860" s="983">
        <v>1688</v>
      </c>
    </row>
    <row r="1861" spans="1:254" s="201" customFormat="1" ht="13.15" customHeight="1">
      <c r="A1861" s="621" t="s">
        <v>1171</v>
      </c>
      <c r="B1861" s="529"/>
      <c r="C1861" s="529"/>
      <c r="D1861" s="965">
        <v>220000489</v>
      </c>
      <c r="E1861" s="1255" t="s">
        <v>9055</v>
      </c>
      <c r="F1861" s="1255" t="s">
        <v>6374</v>
      </c>
      <c r="G1861" s="529"/>
      <c r="H1861" s="529"/>
      <c r="I1861" s="530" t="s">
        <v>666</v>
      </c>
      <c r="J1861" s="530" t="s">
        <v>655</v>
      </c>
      <c r="K1861" s="530" t="s">
        <v>667</v>
      </c>
      <c r="L1861" s="1262" t="s">
        <v>103</v>
      </c>
      <c r="M1861" s="321"/>
      <c r="N1861" s="530"/>
      <c r="O1861" s="1263" t="s">
        <v>105</v>
      </c>
      <c r="P1861" s="321" t="s">
        <v>106</v>
      </c>
      <c r="Q1861" s="530" t="s">
        <v>107</v>
      </c>
      <c r="R1861" s="321" t="s">
        <v>1155</v>
      </c>
      <c r="S1861" s="530" t="s">
        <v>109</v>
      </c>
      <c r="T1861" s="321" t="s">
        <v>106</v>
      </c>
      <c r="U1861" s="530" t="s">
        <v>121</v>
      </c>
      <c r="V1861" s="530" t="s">
        <v>111</v>
      </c>
      <c r="W1861" s="321">
        <v>60</v>
      </c>
      <c r="X1861" s="530" t="s">
        <v>112</v>
      </c>
      <c r="Y1861" s="321"/>
      <c r="Z1861" s="321"/>
      <c r="AA1861" s="321"/>
      <c r="AB1861" s="321">
        <v>0</v>
      </c>
      <c r="AC1861" s="530">
        <v>90</v>
      </c>
      <c r="AD1861" s="530">
        <v>10</v>
      </c>
      <c r="AE1861" s="618" t="s">
        <v>128</v>
      </c>
      <c r="AF1861" s="530" t="s">
        <v>114</v>
      </c>
      <c r="AG1861" s="618">
        <v>2</v>
      </c>
      <c r="AH1861" s="960">
        <v>12821.89</v>
      </c>
      <c r="AI1861" s="620">
        <v>25643.78</v>
      </c>
      <c r="AJ1861" s="620">
        <v>28721.033600000002</v>
      </c>
      <c r="AK1861" s="619"/>
      <c r="AL1861" s="620"/>
      <c r="AM1861" s="620"/>
      <c r="AN1861" s="621" t="s">
        <v>115</v>
      </c>
      <c r="AO1861" s="530"/>
      <c r="AP1861" s="530"/>
      <c r="AQ1861" s="530"/>
      <c r="AR1861" s="530"/>
      <c r="AS1861" s="530" t="s">
        <v>6375</v>
      </c>
      <c r="AT1861" s="530"/>
      <c r="AU1861" s="530"/>
      <c r="AV1861" s="530"/>
      <c r="AW1861" s="530"/>
      <c r="AX1861" s="530"/>
      <c r="AY1861" s="1277"/>
      <c r="AZ1861" s="621" t="s">
        <v>104</v>
      </c>
      <c r="BA1861" s="621"/>
      <c r="BB1861" s="254"/>
      <c r="BC1861" s="1"/>
      <c r="BD1861" s="1" t="e">
        <f>VLOOKUP($F$2877:$F$3305,$E$17:$BE$2871,53,0)</f>
        <v>#VALUE!</v>
      </c>
      <c r="BE1861" s="979" t="e">
        <f>BD1861+0.5</f>
        <v>#VALUE!</v>
      </c>
    </row>
    <row r="1862" spans="1:254" s="326" customFormat="1" ht="13.15" customHeight="1">
      <c r="A1862" s="395" t="s">
        <v>1171</v>
      </c>
      <c r="B1862" s="524"/>
      <c r="C1862" s="524"/>
      <c r="D1862" s="98">
        <v>220000497</v>
      </c>
      <c r="E1862" s="883" t="s">
        <v>6376</v>
      </c>
      <c r="F1862" s="883"/>
      <c r="G1862" s="524"/>
      <c r="H1862" s="524"/>
      <c r="I1862" s="606" t="s">
        <v>666</v>
      </c>
      <c r="J1862" s="606" t="s">
        <v>655</v>
      </c>
      <c r="K1862" s="606" t="s">
        <v>667</v>
      </c>
      <c r="L1862" s="470" t="s">
        <v>103</v>
      </c>
      <c r="M1862" s="504"/>
      <c r="N1862" s="470"/>
      <c r="O1862" s="64" t="s">
        <v>105</v>
      </c>
      <c r="P1862" s="398" t="s">
        <v>106</v>
      </c>
      <c r="Q1862" s="606" t="s">
        <v>107</v>
      </c>
      <c r="R1862" s="398" t="s">
        <v>2134</v>
      </c>
      <c r="S1862" s="470" t="s">
        <v>109</v>
      </c>
      <c r="T1862" s="628" t="s">
        <v>106</v>
      </c>
      <c r="U1862" s="606" t="s">
        <v>121</v>
      </c>
      <c r="V1862" s="606" t="s">
        <v>111</v>
      </c>
      <c r="W1862" s="398">
        <v>60</v>
      </c>
      <c r="X1862" s="606" t="s">
        <v>112</v>
      </c>
      <c r="Y1862" s="398"/>
      <c r="Z1862" s="398"/>
      <c r="AA1862" s="398"/>
      <c r="AB1862" s="506">
        <v>0</v>
      </c>
      <c r="AC1862" s="401">
        <v>90</v>
      </c>
      <c r="AD1862" s="401">
        <v>10</v>
      </c>
      <c r="AE1862" s="737" t="s">
        <v>128</v>
      </c>
      <c r="AF1862" s="738" t="s">
        <v>114</v>
      </c>
      <c r="AG1862" s="610">
        <v>4</v>
      </c>
      <c r="AH1862" s="610">
        <v>29926.48</v>
      </c>
      <c r="AI1862" s="905">
        <v>0</v>
      </c>
      <c r="AJ1862" s="905">
        <v>0</v>
      </c>
      <c r="AK1862" s="740"/>
      <c r="AL1862" s="741"/>
      <c r="AM1862" s="741"/>
      <c r="AN1862" s="395" t="s">
        <v>115</v>
      </c>
      <c r="AO1862" s="606"/>
      <c r="AP1862" s="606"/>
      <c r="AQ1862" s="606"/>
      <c r="AR1862" s="606"/>
      <c r="AS1862" s="606" t="s">
        <v>6377</v>
      </c>
      <c r="AT1862" s="606"/>
      <c r="AU1862" s="606"/>
      <c r="AV1862" s="606"/>
      <c r="AW1862" s="606"/>
      <c r="AX1862" s="606"/>
      <c r="AY1862" s="606"/>
      <c r="AZ1862" s="395" t="s">
        <v>104</v>
      </c>
      <c r="BA1862" s="395" t="s">
        <v>104</v>
      </c>
      <c r="BB1862" s="1"/>
      <c r="BC1862" s="1"/>
      <c r="BD1862" s="1"/>
      <c r="BE1862" s="983">
        <v>1689</v>
      </c>
    </row>
    <row r="1863" spans="1:254" ht="12.95" customHeight="1">
      <c r="A1863" s="621" t="s">
        <v>1171</v>
      </c>
      <c r="B1863" s="529"/>
      <c r="C1863" s="1203"/>
      <c r="D1863" s="987">
        <v>220000497</v>
      </c>
      <c r="E1863" s="1255" t="s">
        <v>9056</v>
      </c>
      <c r="F1863" s="1255" t="s">
        <v>6376</v>
      </c>
      <c r="G1863" s="529"/>
      <c r="H1863" s="529"/>
      <c r="I1863" s="530" t="s">
        <v>666</v>
      </c>
      <c r="J1863" s="530" t="s">
        <v>655</v>
      </c>
      <c r="K1863" s="530" t="s">
        <v>667</v>
      </c>
      <c r="L1863" s="1262" t="s">
        <v>103</v>
      </c>
      <c r="M1863" s="321"/>
      <c r="N1863" s="530"/>
      <c r="O1863" s="1263" t="s">
        <v>105</v>
      </c>
      <c r="P1863" s="321" t="s">
        <v>106</v>
      </c>
      <c r="Q1863" s="530" t="s">
        <v>107</v>
      </c>
      <c r="R1863" s="321" t="s">
        <v>1155</v>
      </c>
      <c r="S1863" s="530" t="s">
        <v>109</v>
      </c>
      <c r="T1863" s="321" t="s">
        <v>106</v>
      </c>
      <c r="U1863" s="530" t="s">
        <v>121</v>
      </c>
      <c r="V1863" s="530" t="s">
        <v>111</v>
      </c>
      <c r="W1863" s="321">
        <v>60</v>
      </c>
      <c r="X1863" s="530" t="s">
        <v>112</v>
      </c>
      <c r="Y1863" s="321"/>
      <c r="Z1863" s="321"/>
      <c r="AA1863" s="321"/>
      <c r="AB1863" s="321">
        <v>0</v>
      </c>
      <c r="AC1863" s="530">
        <v>90</v>
      </c>
      <c r="AD1863" s="530">
        <v>10</v>
      </c>
      <c r="AE1863" s="618" t="s">
        <v>128</v>
      </c>
      <c r="AF1863" s="530" t="s">
        <v>114</v>
      </c>
      <c r="AG1863" s="618">
        <v>4</v>
      </c>
      <c r="AH1863" s="960">
        <v>29926.48</v>
      </c>
      <c r="AI1863" s="620">
        <v>119705.92</v>
      </c>
      <c r="AJ1863" s="620">
        <v>134070.63040000002</v>
      </c>
      <c r="AK1863" s="619"/>
      <c r="AL1863" s="620"/>
      <c r="AM1863" s="620"/>
      <c r="AN1863" s="621" t="s">
        <v>115</v>
      </c>
      <c r="AO1863" s="530"/>
      <c r="AP1863" s="530"/>
      <c r="AQ1863" s="530"/>
      <c r="AR1863" s="530"/>
      <c r="AS1863" s="530" t="s">
        <v>6377</v>
      </c>
      <c r="AT1863" s="530"/>
      <c r="AU1863" s="530"/>
      <c r="AV1863" s="530"/>
      <c r="AW1863" s="530"/>
      <c r="AX1863" s="530"/>
      <c r="AY1863" s="530"/>
      <c r="AZ1863" s="621" t="s">
        <v>104</v>
      </c>
      <c r="BA1863" s="621"/>
      <c r="BB1863" s="254"/>
      <c r="BD1863" s="1" t="e">
        <f>VLOOKUP($F$2877:$F$3305,$E$17:$BE$2871,53,0)</f>
        <v>#VALUE!</v>
      </c>
      <c r="BE1863" s="979" t="e">
        <f>BD1863+0.5</f>
        <v>#VALUE!</v>
      </c>
    </row>
    <row r="1864" spans="1:254" ht="12.95" customHeight="1">
      <c r="A1864" s="395" t="s">
        <v>1171</v>
      </c>
      <c r="B1864" s="524"/>
      <c r="C1864" s="759"/>
      <c r="D1864" s="789">
        <v>220001477</v>
      </c>
      <c r="E1864" s="883" t="s">
        <v>6378</v>
      </c>
      <c r="F1864" s="883"/>
      <c r="G1864" s="524"/>
      <c r="H1864" s="524"/>
      <c r="I1864" s="606" t="s">
        <v>666</v>
      </c>
      <c r="J1864" s="606" t="s">
        <v>655</v>
      </c>
      <c r="K1864" s="606" t="s">
        <v>667</v>
      </c>
      <c r="L1864" s="470" t="s">
        <v>103</v>
      </c>
      <c r="M1864" s="504"/>
      <c r="N1864" s="470"/>
      <c r="O1864" s="64" t="s">
        <v>105</v>
      </c>
      <c r="P1864" s="398" t="s">
        <v>106</v>
      </c>
      <c r="Q1864" s="606" t="s">
        <v>107</v>
      </c>
      <c r="R1864" s="398" t="s">
        <v>2134</v>
      </c>
      <c r="S1864" s="470" t="s">
        <v>109</v>
      </c>
      <c r="T1864" s="398" t="s">
        <v>106</v>
      </c>
      <c r="U1864" s="606" t="s">
        <v>121</v>
      </c>
      <c r="V1864" s="606" t="s">
        <v>111</v>
      </c>
      <c r="W1864" s="398">
        <v>60</v>
      </c>
      <c r="X1864" s="606" t="s">
        <v>112</v>
      </c>
      <c r="Y1864" s="398"/>
      <c r="Z1864" s="398"/>
      <c r="AA1864" s="398"/>
      <c r="AB1864" s="506">
        <v>0</v>
      </c>
      <c r="AC1864" s="401">
        <v>90</v>
      </c>
      <c r="AD1864" s="401">
        <v>10</v>
      </c>
      <c r="AE1864" s="737" t="s">
        <v>128</v>
      </c>
      <c r="AF1864" s="738" t="s">
        <v>114</v>
      </c>
      <c r="AG1864" s="610">
        <v>4</v>
      </c>
      <c r="AH1864" s="610">
        <v>39515.4</v>
      </c>
      <c r="AI1864" s="905">
        <v>0</v>
      </c>
      <c r="AJ1864" s="905">
        <v>0</v>
      </c>
      <c r="AK1864" s="740"/>
      <c r="AL1864" s="741"/>
      <c r="AM1864" s="741"/>
      <c r="AN1864" s="395" t="s">
        <v>115</v>
      </c>
      <c r="AO1864" s="606"/>
      <c r="AP1864" s="606"/>
      <c r="AQ1864" s="606"/>
      <c r="AR1864" s="606"/>
      <c r="AS1864" s="606" t="s">
        <v>6379</v>
      </c>
      <c r="AT1864" s="606"/>
      <c r="AU1864" s="606"/>
      <c r="AV1864" s="606"/>
      <c r="AW1864" s="606"/>
      <c r="AX1864" s="606"/>
      <c r="AY1864" s="606"/>
      <c r="AZ1864" s="395" t="s">
        <v>104</v>
      </c>
      <c r="BA1864" s="395" t="s">
        <v>104</v>
      </c>
      <c r="BE1864" s="983">
        <v>1690</v>
      </c>
    </row>
    <row r="1865" spans="1:254" ht="12.95" customHeight="1">
      <c r="A1865" s="621" t="s">
        <v>1171</v>
      </c>
      <c r="B1865" s="529"/>
      <c r="C1865" s="1203"/>
      <c r="D1865" s="987">
        <v>220001477</v>
      </c>
      <c r="E1865" s="1255" t="s">
        <v>9057</v>
      </c>
      <c r="F1865" s="1255" t="s">
        <v>6378</v>
      </c>
      <c r="G1865" s="529"/>
      <c r="H1865" s="529"/>
      <c r="I1865" s="530" t="s">
        <v>666</v>
      </c>
      <c r="J1865" s="530" t="s">
        <v>655</v>
      </c>
      <c r="K1865" s="530" t="s">
        <v>667</v>
      </c>
      <c r="L1865" s="1262" t="s">
        <v>103</v>
      </c>
      <c r="M1865" s="321"/>
      <c r="N1865" s="530"/>
      <c r="O1865" s="1263" t="s">
        <v>105</v>
      </c>
      <c r="P1865" s="321" t="s">
        <v>106</v>
      </c>
      <c r="Q1865" s="530" t="s">
        <v>107</v>
      </c>
      <c r="R1865" s="321" t="s">
        <v>1155</v>
      </c>
      <c r="S1865" s="530" t="s">
        <v>109</v>
      </c>
      <c r="T1865" s="321" t="s">
        <v>106</v>
      </c>
      <c r="U1865" s="530" t="s">
        <v>121</v>
      </c>
      <c r="V1865" s="530" t="s">
        <v>111</v>
      </c>
      <c r="W1865" s="321">
        <v>60</v>
      </c>
      <c r="X1865" s="530" t="s">
        <v>112</v>
      </c>
      <c r="Y1865" s="321"/>
      <c r="Z1865" s="321"/>
      <c r="AA1865" s="321"/>
      <c r="AB1865" s="321">
        <v>0</v>
      </c>
      <c r="AC1865" s="530">
        <v>90</v>
      </c>
      <c r="AD1865" s="530">
        <v>10</v>
      </c>
      <c r="AE1865" s="618" t="s">
        <v>128</v>
      </c>
      <c r="AF1865" s="530" t="s">
        <v>114</v>
      </c>
      <c r="AG1865" s="618">
        <v>4</v>
      </c>
      <c r="AH1865" s="960">
        <v>39515.4</v>
      </c>
      <c r="AI1865" s="620">
        <v>158061.6</v>
      </c>
      <c r="AJ1865" s="620">
        <v>177028.99200000003</v>
      </c>
      <c r="AK1865" s="619"/>
      <c r="AL1865" s="620"/>
      <c r="AM1865" s="620"/>
      <c r="AN1865" s="621" t="s">
        <v>115</v>
      </c>
      <c r="AO1865" s="530"/>
      <c r="AP1865" s="530"/>
      <c r="AQ1865" s="530"/>
      <c r="AR1865" s="530"/>
      <c r="AS1865" s="530" t="s">
        <v>6379</v>
      </c>
      <c r="AT1865" s="530"/>
      <c r="AU1865" s="530"/>
      <c r="AV1865" s="530"/>
      <c r="AW1865" s="530"/>
      <c r="AX1865" s="530"/>
      <c r="AY1865" s="530"/>
      <c r="AZ1865" s="621" t="s">
        <v>104</v>
      </c>
      <c r="BA1865" s="621"/>
      <c r="BB1865" s="254"/>
      <c r="BD1865" s="1" t="e">
        <f>VLOOKUP($F$2877:$F$3305,$E$17:$BE$2871,53,0)</f>
        <v>#VALUE!</v>
      </c>
      <c r="BE1865" s="979" t="e">
        <f>BD1865+0.5</f>
        <v>#VALUE!</v>
      </c>
    </row>
    <row r="1866" spans="1:254" ht="12.95" customHeight="1">
      <c r="A1866" s="395" t="s">
        <v>1171</v>
      </c>
      <c r="B1866" s="524"/>
      <c r="C1866" s="759"/>
      <c r="D1866" s="789">
        <v>220001483</v>
      </c>
      <c r="E1866" s="883" t="s">
        <v>6380</v>
      </c>
      <c r="F1866" s="883"/>
      <c r="G1866" s="524"/>
      <c r="H1866" s="524"/>
      <c r="I1866" s="606" t="s">
        <v>666</v>
      </c>
      <c r="J1866" s="606" t="s">
        <v>655</v>
      </c>
      <c r="K1866" s="606" t="s">
        <v>667</v>
      </c>
      <c r="L1866" s="470" t="s">
        <v>103</v>
      </c>
      <c r="M1866" s="504"/>
      <c r="N1866" s="470"/>
      <c r="O1866" s="64" t="s">
        <v>105</v>
      </c>
      <c r="P1866" s="398" t="s">
        <v>106</v>
      </c>
      <c r="Q1866" s="606" t="s">
        <v>107</v>
      </c>
      <c r="R1866" s="398" t="s">
        <v>2134</v>
      </c>
      <c r="S1866" s="470" t="s">
        <v>109</v>
      </c>
      <c r="T1866" s="398" t="s">
        <v>106</v>
      </c>
      <c r="U1866" s="606" t="s">
        <v>121</v>
      </c>
      <c r="V1866" s="606" t="s">
        <v>111</v>
      </c>
      <c r="W1866" s="398">
        <v>60</v>
      </c>
      <c r="X1866" s="606" t="s">
        <v>112</v>
      </c>
      <c r="Y1866" s="398"/>
      <c r="Z1866" s="398"/>
      <c r="AA1866" s="398"/>
      <c r="AB1866" s="506">
        <v>0</v>
      </c>
      <c r="AC1866" s="401">
        <v>90</v>
      </c>
      <c r="AD1866" s="401">
        <v>10</v>
      </c>
      <c r="AE1866" s="737" t="s">
        <v>128</v>
      </c>
      <c r="AF1866" s="738" t="s">
        <v>114</v>
      </c>
      <c r="AG1866" s="610">
        <v>4</v>
      </c>
      <c r="AH1866" s="610">
        <v>53789.2</v>
      </c>
      <c r="AI1866" s="905">
        <v>0</v>
      </c>
      <c r="AJ1866" s="905">
        <v>0</v>
      </c>
      <c r="AK1866" s="740"/>
      <c r="AL1866" s="741"/>
      <c r="AM1866" s="741"/>
      <c r="AN1866" s="395" t="s">
        <v>115</v>
      </c>
      <c r="AO1866" s="606"/>
      <c r="AP1866" s="606"/>
      <c r="AQ1866" s="606"/>
      <c r="AR1866" s="606"/>
      <c r="AS1866" s="606" t="s">
        <v>6381</v>
      </c>
      <c r="AT1866" s="606"/>
      <c r="AU1866" s="606"/>
      <c r="AV1866" s="606"/>
      <c r="AW1866" s="606"/>
      <c r="AX1866" s="606"/>
      <c r="AY1866" s="606"/>
      <c r="AZ1866" s="395" t="s">
        <v>104</v>
      </c>
      <c r="BA1866" s="395" t="s">
        <v>104</v>
      </c>
      <c r="BE1866" s="983">
        <v>1691</v>
      </c>
    </row>
    <row r="1867" spans="1:254" ht="12.95" customHeight="1">
      <c r="A1867" s="621" t="s">
        <v>1171</v>
      </c>
      <c r="B1867" s="529"/>
      <c r="C1867" s="1203"/>
      <c r="D1867" s="987">
        <v>220001483</v>
      </c>
      <c r="E1867" s="1255" t="s">
        <v>9058</v>
      </c>
      <c r="F1867" s="1255" t="s">
        <v>6380</v>
      </c>
      <c r="G1867" s="529"/>
      <c r="H1867" s="529"/>
      <c r="I1867" s="530" t="s">
        <v>666</v>
      </c>
      <c r="J1867" s="530" t="s">
        <v>655</v>
      </c>
      <c r="K1867" s="530" t="s">
        <v>667</v>
      </c>
      <c r="L1867" s="1262" t="s">
        <v>103</v>
      </c>
      <c r="M1867" s="321"/>
      <c r="N1867" s="530"/>
      <c r="O1867" s="1263" t="s">
        <v>105</v>
      </c>
      <c r="P1867" s="321" t="s">
        <v>106</v>
      </c>
      <c r="Q1867" s="530" t="s">
        <v>107</v>
      </c>
      <c r="R1867" s="321" t="s">
        <v>1155</v>
      </c>
      <c r="S1867" s="530" t="s">
        <v>109</v>
      </c>
      <c r="T1867" s="321" t="s">
        <v>106</v>
      </c>
      <c r="U1867" s="530" t="s">
        <v>121</v>
      </c>
      <c r="V1867" s="530" t="s">
        <v>111</v>
      </c>
      <c r="W1867" s="321">
        <v>60</v>
      </c>
      <c r="X1867" s="530" t="s">
        <v>112</v>
      </c>
      <c r="Y1867" s="321"/>
      <c r="Z1867" s="321"/>
      <c r="AA1867" s="321"/>
      <c r="AB1867" s="321">
        <v>0</v>
      </c>
      <c r="AC1867" s="530">
        <v>90</v>
      </c>
      <c r="AD1867" s="530">
        <v>10</v>
      </c>
      <c r="AE1867" s="618" t="s">
        <v>128</v>
      </c>
      <c r="AF1867" s="530" t="s">
        <v>114</v>
      </c>
      <c r="AG1867" s="618">
        <v>4</v>
      </c>
      <c r="AH1867" s="960">
        <v>53789.2</v>
      </c>
      <c r="AI1867" s="620">
        <v>215156.8</v>
      </c>
      <c r="AJ1867" s="620">
        <v>240975.61600000001</v>
      </c>
      <c r="AK1867" s="619"/>
      <c r="AL1867" s="620"/>
      <c r="AM1867" s="620"/>
      <c r="AN1867" s="621" t="s">
        <v>115</v>
      </c>
      <c r="AO1867" s="530"/>
      <c r="AP1867" s="530"/>
      <c r="AQ1867" s="530"/>
      <c r="AR1867" s="530"/>
      <c r="AS1867" s="530" t="s">
        <v>6381</v>
      </c>
      <c r="AT1867" s="530"/>
      <c r="AU1867" s="530"/>
      <c r="AV1867" s="530"/>
      <c r="AW1867" s="530"/>
      <c r="AX1867" s="530"/>
      <c r="AY1867" s="530"/>
      <c r="AZ1867" s="621" t="s">
        <v>104</v>
      </c>
      <c r="BA1867" s="621"/>
      <c r="BB1867" s="254"/>
      <c r="BD1867" s="1" t="e">
        <f>VLOOKUP($F$2877:$F$3305,$E$17:$BE$2871,53,0)</f>
        <v>#VALUE!</v>
      </c>
      <c r="BE1867" s="979" t="e">
        <f>BD1867+0.5</f>
        <v>#VALUE!</v>
      </c>
    </row>
    <row r="1868" spans="1:254" ht="12.95" customHeight="1">
      <c r="A1868" s="395" t="s">
        <v>1171</v>
      </c>
      <c r="B1868" s="524"/>
      <c r="C1868" s="759"/>
      <c r="D1868" s="789">
        <v>220001547</v>
      </c>
      <c r="E1868" s="883" t="s">
        <v>6382</v>
      </c>
      <c r="F1868" s="883"/>
      <c r="G1868" s="524"/>
      <c r="H1868" s="524"/>
      <c r="I1868" s="606" t="s">
        <v>666</v>
      </c>
      <c r="J1868" s="606" t="s">
        <v>655</v>
      </c>
      <c r="K1868" s="606" t="s">
        <v>667</v>
      </c>
      <c r="L1868" s="470" t="s">
        <v>103</v>
      </c>
      <c r="M1868" s="504"/>
      <c r="N1868" s="470"/>
      <c r="O1868" s="64" t="s">
        <v>105</v>
      </c>
      <c r="P1868" s="398" t="s">
        <v>106</v>
      </c>
      <c r="Q1868" s="606" t="s">
        <v>107</v>
      </c>
      <c r="R1868" s="398" t="s">
        <v>2149</v>
      </c>
      <c r="S1868" s="470" t="s">
        <v>109</v>
      </c>
      <c r="T1868" s="398" t="s">
        <v>106</v>
      </c>
      <c r="U1868" s="606" t="s">
        <v>121</v>
      </c>
      <c r="V1868" s="606" t="s">
        <v>111</v>
      </c>
      <c r="W1868" s="398">
        <v>60</v>
      </c>
      <c r="X1868" s="606" t="s">
        <v>112</v>
      </c>
      <c r="Y1868" s="398"/>
      <c r="Z1868" s="398"/>
      <c r="AA1868" s="398"/>
      <c r="AB1868" s="506">
        <v>0</v>
      </c>
      <c r="AC1868" s="401">
        <v>90</v>
      </c>
      <c r="AD1868" s="401">
        <v>10</v>
      </c>
      <c r="AE1868" s="737" t="s">
        <v>128</v>
      </c>
      <c r="AF1868" s="738" t="s">
        <v>114</v>
      </c>
      <c r="AG1868" s="610">
        <v>22</v>
      </c>
      <c r="AH1868" s="610">
        <v>6600.15</v>
      </c>
      <c r="AI1868" s="739">
        <v>145203.29999999999</v>
      </c>
      <c r="AJ1868" s="739">
        <f>AI1868*1.12</f>
        <v>162627.696</v>
      </c>
      <c r="AK1868" s="740"/>
      <c r="AL1868" s="741"/>
      <c r="AM1868" s="741"/>
      <c r="AN1868" s="395" t="s">
        <v>115</v>
      </c>
      <c r="AO1868" s="606"/>
      <c r="AP1868" s="606"/>
      <c r="AQ1868" s="606"/>
      <c r="AR1868" s="606"/>
      <c r="AS1868" s="606" t="s">
        <v>6383</v>
      </c>
      <c r="AT1868" s="606"/>
      <c r="AU1868" s="606"/>
      <c r="AV1868" s="606"/>
      <c r="AW1868" s="606"/>
      <c r="AX1868" s="606"/>
      <c r="AY1868" s="606"/>
      <c r="AZ1868" s="395" t="s">
        <v>104</v>
      </c>
      <c r="BA1868" s="395" t="s">
        <v>104</v>
      </c>
      <c r="BB1868" s="254"/>
      <c r="BE1868" s="983">
        <v>1692</v>
      </c>
    </row>
    <row r="1869" spans="1:254" ht="12.95" customHeight="1">
      <c r="A1869" s="395" t="s">
        <v>1171</v>
      </c>
      <c r="B1869" s="524"/>
      <c r="C1869" s="759"/>
      <c r="D1869" s="789">
        <v>220001550</v>
      </c>
      <c r="E1869" s="883" t="s">
        <v>6384</v>
      </c>
      <c r="F1869" s="883"/>
      <c r="G1869" s="524"/>
      <c r="H1869" s="524"/>
      <c r="I1869" s="606" t="s">
        <v>666</v>
      </c>
      <c r="J1869" s="606" t="s">
        <v>655</v>
      </c>
      <c r="K1869" s="606" t="s">
        <v>667</v>
      </c>
      <c r="L1869" s="470" t="s">
        <v>103</v>
      </c>
      <c r="M1869" s="504"/>
      <c r="N1869" s="470"/>
      <c r="O1869" s="64" t="s">
        <v>105</v>
      </c>
      <c r="P1869" s="398" t="s">
        <v>106</v>
      </c>
      <c r="Q1869" s="606" t="s">
        <v>107</v>
      </c>
      <c r="R1869" s="398" t="s">
        <v>2149</v>
      </c>
      <c r="S1869" s="470" t="s">
        <v>109</v>
      </c>
      <c r="T1869" s="398" t="s">
        <v>106</v>
      </c>
      <c r="U1869" s="606" t="s">
        <v>121</v>
      </c>
      <c r="V1869" s="606" t="s">
        <v>111</v>
      </c>
      <c r="W1869" s="398">
        <v>60</v>
      </c>
      <c r="X1869" s="606" t="s">
        <v>112</v>
      </c>
      <c r="Y1869" s="398"/>
      <c r="Z1869" s="398"/>
      <c r="AA1869" s="398"/>
      <c r="AB1869" s="506">
        <v>0</v>
      </c>
      <c r="AC1869" s="401">
        <v>90</v>
      </c>
      <c r="AD1869" s="401">
        <v>10</v>
      </c>
      <c r="AE1869" s="737" t="s">
        <v>128</v>
      </c>
      <c r="AF1869" s="738" t="s">
        <v>114</v>
      </c>
      <c r="AG1869" s="610">
        <v>28</v>
      </c>
      <c r="AH1869" s="610">
        <v>10309.5</v>
      </c>
      <c r="AI1869" s="739">
        <v>288666</v>
      </c>
      <c r="AJ1869" s="739">
        <f>AI1869*1.12</f>
        <v>323305.92000000004</v>
      </c>
      <c r="AK1869" s="740"/>
      <c r="AL1869" s="741"/>
      <c r="AM1869" s="741"/>
      <c r="AN1869" s="395" t="s">
        <v>115</v>
      </c>
      <c r="AO1869" s="606"/>
      <c r="AP1869" s="606"/>
      <c r="AQ1869" s="606"/>
      <c r="AR1869" s="606"/>
      <c r="AS1869" s="606" t="s">
        <v>6385</v>
      </c>
      <c r="AT1869" s="606"/>
      <c r="AU1869" s="606"/>
      <c r="AV1869" s="606"/>
      <c r="AW1869" s="606"/>
      <c r="AX1869" s="606"/>
      <c r="AY1869" s="606"/>
      <c r="AZ1869" s="395" t="s">
        <v>104</v>
      </c>
      <c r="BA1869" s="395" t="s">
        <v>104</v>
      </c>
      <c r="BB1869" s="254"/>
      <c r="BE1869" s="983">
        <v>1693</v>
      </c>
    </row>
    <row r="1870" spans="1:254" ht="12.75" customHeight="1">
      <c r="A1870" s="395" t="s">
        <v>1171</v>
      </c>
      <c r="B1870" s="524"/>
      <c r="C1870" s="759"/>
      <c r="D1870" s="789">
        <v>220010002</v>
      </c>
      <c r="E1870" s="883" t="s">
        <v>6386</v>
      </c>
      <c r="F1870" s="883"/>
      <c r="G1870" s="524"/>
      <c r="H1870" s="524"/>
      <c r="I1870" s="606" t="s">
        <v>666</v>
      </c>
      <c r="J1870" s="606" t="s">
        <v>655</v>
      </c>
      <c r="K1870" s="606" t="s">
        <v>667</v>
      </c>
      <c r="L1870" s="470" t="s">
        <v>103</v>
      </c>
      <c r="M1870" s="504"/>
      <c r="N1870" s="470"/>
      <c r="O1870" s="64" t="s">
        <v>105</v>
      </c>
      <c r="P1870" s="398" t="s">
        <v>106</v>
      </c>
      <c r="Q1870" s="606" t="s">
        <v>107</v>
      </c>
      <c r="R1870" s="398" t="s">
        <v>2149</v>
      </c>
      <c r="S1870" s="470" t="s">
        <v>109</v>
      </c>
      <c r="T1870" s="398" t="s">
        <v>106</v>
      </c>
      <c r="U1870" s="606" t="s">
        <v>121</v>
      </c>
      <c r="V1870" s="606" t="s">
        <v>111</v>
      </c>
      <c r="W1870" s="398">
        <v>60</v>
      </c>
      <c r="X1870" s="606" t="s">
        <v>112</v>
      </c>
      <c r="Y1870" s="398"/>
      <c r="Z1870" s="398"/>
      <c r="AA1870" s="398"/>
      <c r="AB1870" s="506">
        <v>0</v>
      </c>
      <c r="AC1870" s="401">
        <v>90</v>
      </c>
      <c r="AD1870" s="401">
        <v>10</v>
      </c>
      <c r="AE1870" s="737" t="s">
        <v>128</v>
      </c>
      <c r="AF1870" s="738" t="s">
        <v>114</v>
      </c>
      <c r="AG1870" s="610">
        <v>31</v>
      </c>
      <c r="AH1870" s="610">
        <v>12124.5</v>
      </c>
      <c r="AI1870" s="739">
        <v>375859.5</v>
      </c>
      <c r="AJ1870" s="739">
        <f>AI1870*1.12</f>
        <v>420962.64</v>
      </c>
      <c r="AK1870" s="740"/>
      <c r="AL1870" s="741"/>
      <c r="AM1870" s="741"/>
      <c r="AN1870" s="395" t="s">
        <v>115</v>
      </c>
      <c r="AO1870" s="606"/>
      <c r="AP1870" s="606"/>
      <c r="AQ1870" s="606"/>
      <c r="AR1870" s="606"/>
      <c r="AS1870" s="606" t="s">
        <v>6387</v>
      </c>
      <c r="AT1870" s="606"/>
      <c r="AU1870" s="606"/>
      <c r="AV1870" s="606"/>
      <c r="AW1870" s="606"/>
      <c r="AX1870" s="606"/>
      <c r="AY1870" s="606"/>
      <c r="AZ1870" s="395" t="s">
        <v>104</v>
      </c>
      <c r="BA1870" s="395" t="s">
        <v>104</v>
      </c>
      <c r="BB1870" s="254"/>
      <c r="BE1870" s="983">
        <v>1694</v>
      </c>
    </row>
    <row r="1871" spans="1:254" ht="12.95" customHeight="1">
      <c r="A1871" s="395" t="s">
        <v>1171</v>
      </c>
      <c r="B1871" s="524"/>
      <c r="C1871" s="759"/>
      <c r="D1871" s="789">
        <v>220018544</v>
      </c>
      <c r="E1871" s="883" t="s">
        <v>6388</v>
      </c>
      <c r="F1871" s="883"/>
      <c r="G1871" s="524"/>
      <c r="H1871" s="524"/>
      <c r="I1871" s="606" t="s">
        <v>666</v>
      </c>
      <c r="J1871" s="606" t="s">
        <v>655</v>
      </c>
      <c r="K1871" s="606" t="s">
        <v>667</v>
      </c>
      <c r="L1871" s="470" t="s">
        <v>103</v>
      </c>
      <c r="M1871" s="504"/>
      <c r="N1871" s="470"/>
      <c r="O1871" s="64" t="s">
        <v>105</v>
      </c>
      <c r="P1871" s="398" t="s">
        <v>106</v>
      </c>
      <c r="Q1871" s="606" t="s">
        <v>107</v>
      </c>
      <c r="R1871" s="398" t="s">
        <v>2149</v>
      </c>
      <c r="S1871" s="470" t="s">
        <v>109</v>
      </c>
      <c r="T1871" s="398" t="s">
        <v>106</v>
      </c>
      <c r="U1871" s="606" t="s">
        <v>121</v>
      </c>
      <c r="V1871" s="606" t="s">
        <v>111</v>
      </c>
      <c r="W1871" s="398">
        <v>60</v>
      </c>
      <c r="X1871" s="606" t="s">
        <v>112</v>
      </c>
      <c r="Y1871" s="398"/>
      <c r="Z1871" s="398"/>
      <c r="AA1871" s="398"/>
      <c r="AB1871" s="506">
        <v>0</v>
      </c>
      <c r="AC1871" s="401">
        <v>90</v>
      </c>
      <c r="AD1871" s="401">
        <v>10</v>
      </c>
      <c r="AE1871" s="737" t="s">
        <v>128</v>
      </c>
      <c r="AF1871" s="738" t="s">
        <v>114</v>
      </c>
      <c r="AG1871" s="610">
        <v>7</v>
      </c>
      <c r="AH1871" s="610">
        <v>16663.5</v>
      </c>
      <c r="AI1871" s="905">
        <v>0</v>
      </c>
      <c r="AJ1871" s="905">
        <v>0</v>
      </c>
      <c r="AK1871" s="740"/>
      <c r="AL1871" s="741"/>
      <c r="AM1871" s="741"/>
      <c r="AN1871" s="395" t="s">
        <v>115</v>
      </c>
      <c r="AO1871" s="606"/>
      <c r="AP1871" s="606"/>
      <c r="AQ1871" s="606"/>
      <c r="AR1871" s="606"/>
      <c r="AS1871" s="606" t="s">
        <v>6389</v>
      </c>
      <c r="AT1871" s="606"/>
      <c r="AU1871" s="606"/>
      <c r="AV1871" s="606"/>
      <c r="AW1871" s="606"/>
      <c r="AX1871" s="606"/>
      <c r="AY1871" s="606"/>
      <c r="AZ1871" s="395" t="s">
        <v>104</v>
      </c>
      <c r="BA1871" s="395" t="s">
        <v>104</v>
      </c>
      <c r="BE1871" s="983">
        <v>1695</v>
      </c>
    </row>
    <row r="1872" spans="1:254" ht="12.95" customHeight="1">
      <c r="A1872" s="621" t="s">
        <v>1171</v>
      </c>
      <c r="B1872" s="529"/>
      <c r="C1872" s="1203"/>
      <c r="D1872" s="987">
        <v>220018544</v>
      </c>
      <c r="E1872" s="1255" t="s">
        <v>9076</v>
      </c>
      <c r="F1872" s="1255" t="s">
        <v>6388</v>
      </c>
      <c r="G1872" s="529"/>
      <c r="H1872" s="529"/>
      <c r="I1872" s="530" t="s">
        <v>666</v>
      </c>
      <c r="J1872" s="530" t="s">
        <v>655</v>
      </c>
      <c r="K1872" s="530" t="s">
        <v>667</v>
      </c>
      <c r="L1872" s="1262" t="s">
        <v>103</v>
      </c>
      <c r="M1872" s="321"/>
      <c r="N1872" s="530"/>
      <c r="O1872" s="1263" t="s">
        <v>105</v>
      </c>
      <c r="P1872" s="321" t="s">
        <v>106</v>
      </c>
      <c r="Q1872" s="530" t="s">
        <v>107</v>
      </c>
      <c r="R1872" s="321" t="s">
        <v>1155</v>
      </c>
      <c r="S1872" s="530" t="s">
        <v>109</v>
      </c>
      <c r="T1872" s="321" t="s">
        <v>106</v>
      </c>
      <c r="U1872" s="530" t="s">
        <v>121</v>
      </c>
      <c r="V1872" s="530" t="s">
        <v>111</v>
      </c>
      <c r="W1872" s="321">
        <v>60</v>
      </c>
      <c r="X1872" s="530" t="s">
        <v>112</v>
      </c>
      <c r="Y1872" s="321"/>
      <c r="Z1872" s="321"/>
      <c r="AA1872" s="321"/>
      <c r="AB1872" s="321">
        <v>0</v>
      </c>
      <c r="AC1872" s="530">
        <v>90</v>
      </c>
      <c r="AD1872" s="530">
        <v>10</v>
      </c>
      <c r="AE1872" s="618" t="s">
        <v>128</v>
      </c>
      <c r="AF1872" s="530" t="s">
        <v>114</v>
      </c>
      <c r="AG1872" s="618">
        <v>7</v>
      </c>
      <c r="AH1872" s="960">
        <v>16663.5</v>
      </c>
      <c r="AI1872" s="620">
        <v>116644.5</v>
      </c>
      <c r="AJ1872" s="620">
        <v>130641.84000000001</v>
      </c>
      <c r="AK1872" s="619"/>
      <c r="AL1872" s="620"/>
      <c r="AM1872" s="620"/>
      <c r="AN1872" s="621" t="s">
        <v>115</v>
      </c>
      <c r="AO1872" s="530"/>
      <c r="AP1872" s="530"/>
      <c r="AQ1872" s="530"/>
      <c r="AR1872" s="530"/>
      <c r="AS1872" s="530" t="s">
        <v>6389</v>
      </c>
      <c r="AT1872" s="530"/>
      <c r="AU1872" s="530"/>
      <c r="AV1872" s="530"/>
      <c r="AW1872" s="530"/>
      <c r="AX1872" s="530"/>
      <c r="AY1872" s="530"/>
      <c r="AZ1872" s="621" t="s">
        <v>104</v>
      </c>
      <c r="BA1872" s="621" t="s">
        <v>104</v>
      </c>
      <c r="BB1872" s="254"/>
      <c r="BD1872" s="1" t="e">
        <f>VLOOKUP($F$2877:$F$3305,$E$17:$BE$2871,53,0)</f>
        <v>#VALUE!</v>
      </c>
      <c r="BE1872" s="979" t="e">
        <f>BD1872+0.5</f>
        <v>#VALUE!</v>
      </c>
    </row>
    <row r="1873" spans="1:57" ht="12.95" customHeight="1">
      <c r="A1873" s="395" t="s">
        <v>1171</v>
      </c>
      <c r="B1873" s="524"/>
      <c r="C1873" s="759"/>
      <c r="D1873" s="789">
        <v>220025201</v>
      </c>
      <c r="E1873" s="883" t="s">
        <v>6390</v>
      </c>
      <c r="F1873" s="883"/>
      <c r="G1873" s="524"/>
      <c r="H1873" s="524"/>
      <c r="I1873" s="606" t="s">
        <v>666</v>
      </c>
      <c r="J1873" s="606" t="s">
        <v>655</v>
      </c>
      <c r="K1873" s="606" t="s">
        <v>667</v>
      </c>
      <c r="L1873" s="470" t="s">
        <v>103</v>
      </c>
      <c r="M1873" s="504"/>
      <c r="N1873" s="470"/>
      <c r="O1873" s="64" t="s">
        <v>105</v>
      </c>
      <c r="P1873" s="398" t="s">
        <v>106</v>
      </c>
      <c r="Q1873" s="606" t="s">
        <v>107</v>
      </c>
      <c r="R1873" s="398" t="s">
        <v>2149</v>
      </c>
      <c r="S1873" s="470" t="s">
        <v>109</v>
      </c>
      <c r="T1873" s="398" t="s">
        <v>106</v>
      </c>
      <c r="U1873" s="606" t="s">
        <v>121</v>
      </c>
      <c r="V1873" s="606" t="s">
        <v>111</v>
      </c>
      <c r="W1873" s="398">
        <v>60</v>
      </c>
      <c r="X1873" s="606" t="s">
        <v>112</v>
      </c>
      <c r="Y1873" s="398"/>
      <c r="Z1873" s="398"/>
      <c r="AA1873" s="398"/>
      <c r="AB1873" s="1035">
        <v>0</v>
      </c>
      <c r="AC1873" s="401">
        <v>90</v>
      </c>
      <c r="AD1873" s="1038">
        <v>10</v>
      </c>
      <c r="AE1873" s="737" t="s">
        <v>128</v>
      </c>
      <c r="AF1873" s="738" t="s">
        <v>114</v>
      </c>
      <c r="AG1873" s="610">
        <v>20</v>
      </c>
      <c r="AH1873" s="610">
        <v>14630</v>
      </c>
      <c r="AI1873" s="739">
        <v>292600</v>
      </c>
      <c r="AJ1873" s="739">
        <f>AI1873*1.12</f>
        <v>327712.00000000006</v>
      </c>
      <c r="AK1873" s="740"/>
      <c r="AL1873" s="741"/>
      <c r="AM1873" s="741"/>
      <c r="AN1873" s="395" t="s">
        <v>115</v>
      </c>
      <c r="AO1873" s="606"/>
      <c r="AP1873" s="606"/>
      <c r="AQ1873" s="606"/>
      <c r="AR1873" s="606"/>
      <c r="AS1873" s="606" t="s">
        <v>6391</v>
      </c>
      <c r="AT1873" s="606"/>
      <c r="AU1873" s="606"/>
      <c r="AV1873" s="606"/>
      <c r="AW1873" s="606"/>
      <c r="AX1873" s="606"/>
      <c r="AY1873" s="606"/>
      <c r="AZ1873" s="395" t="s">
        <v>104</v>
      </c>
      <c r="BA1873" s="395" t="s">
        <v>104</v>
      </c>
      <c r="BB1873" s="254"/>
      <c r="BE1873" s="983">
        <v>1696</v>
      </c>
    </row>
    <row r="1874" spans="1:57" s="533" customFormat="1" ht="12.95" customHeight="1">
      <c r="A1874" s="395" t="s">
        <v>1171</v>
      </c>
      <c r="B1874" s="524"/>
      <c r="C1874" s="759"/>
      <c r="D1874" s="789">
        <v>220000040</v>
      </c>
      <c r="E1874" s="883" t="s">
        <v>6392</v>
      </c>
      <c r="F1874" s="883"/>
      <c r="G1874" s="524"/>
      <c r="H1874" s="524"/>
      <c r="I1874" s="606" t="s">
        <v>669</v>
      </c>
      <c r="J1874" s="606" t="s">
        <v>655</v>
      </c>
      <c r="K1874" s="606" t="s">
        <v>670</v>
      </c>
      <c r="L1874" s="470" t="s">
        <v>103</v>
      </c>
      <c r="M1874" s="1690"/>
      <c r="N1874" s="470"/>
      <c r="O1874" s="64" t="s">
        <v>105</v>
      </c>
      <c r="P1874" s="398" t="s">
        <v>106</v>
      </c>
      <c r="Q1874" s="606" t="s">
        <v>107</v>
      </c>
      <c r="R1874" s="398" t="s">
        <v>2149</v>
      </c>
      <c r="S1874" s="470" t="s">
        <v>109</v>
      </c>
      <c r="T1874" s="398" t="s">
        <v>106</v>
      </c>
      <c r="U1874" s="606" t="s">
        <v>121</v>
      </c>
      <c r="V1874" s="606" t="s">
        <v>111</v>
      </c>
      <c r="W1874" s="398">
        <v>60</v>
      </c>
      <c r="X1874" s="606" t="s">
        <v>112</v>
      </c>
      <c r="Y1874" s="398"/>
      <c r="Z1874" s="398"/>
      <c r="AA1874" s="398"/>
      <c r="AB1874" s="1035">
        <v>0</v>
      </c>
      <c r="AC1874" s="401">
        <v>90</v>
      </c>
      <c r="AD1874" s="1038">
        <v>10</v>
      </c>
      <c r="AE1874" s="737" t="s">
        <v>128</v>
      </c>
      <c r="AF1874" s="738" t="s">
        <v>114</v>
      </c>
      <c r="AG1874" s="610">
        <v>4</v>
      </c>
      <c r="AH1874" s="610">
        <v>14663</v>
      </c>
      <c r="AI1874" s="905">
        <v>0</v>
      </c>
      <c r="AJ1874" s="905">
        <v>0</v>
      </c>
      <c r="AK1874" s="740"/>
      <c r="AL1874" s="741"/>
      <c r="AM1874" s="741"/>
      <c r="AN1874" s="395" t="s">
        <v>115</v>
      </c>
      <c r="AO1874" s="606"/>
      <c r="AP1874" s="606"/>
      <c r="AQ1874" s="606"/>
      <c r="AR1874" s="606"/>
      <c r="AS1874" s="606" t="s">
        <v>6393</v>
      </c>
      <c r="AT1874" s="606"/>
      <c r="AU1874" s="606"/>
      <c r="AV1874" s="606"/>
      <c r="AW1874" s="606"/>
      <c r="AX1874" s="606"/>
      <c r="AY1874" s="606"/>
      <c r="AZ1874" s="395" t="s">
        <v>104</v>
      </c>
      <c r="BA1874" s="395" t="s">
        <v>104</v>
      </c>
      <c r="BB1874" s="1"/>
      <c r="BC1874" s="1"/>
      <c r="BD1874" s="1"/>
      <c r="BE1874" s="983">
        <v>1697</v>
      </c>
    </row>
    <row r="1875" spans="1:57" ht="12.95" customHeight="1">
      <c r="A1875" s="621" t="s">
        <v>1171</v>
      </c>
      <c r="B1875" s="529"/>
      <c r="C1875" s="1203"/>
      <c r="D1875" s="987">
        <v>220000040</v>
      </c>
      <c r="E1875" s="1255" t="s">
        <v>9077</v>
      </c>
      <c r="F1875" s="1255" t="s">
        <v>6392</v>
      </c>
      <c r="G1875" s="529"/>
      <c r="H1875" s="529"/>
      <c r="I1875" s="530" t="s">
        <v>669</v>
      </c>
      <c r="J1875" s="530" t="s">
        <v>655</v>
      </c>
      <c r="K1875" s="530" t="s">
        <v>670</v>
      </c>
      <c r="L1875" s="1262" t="s">
        <v>103</v>
      </c>
      <c r="M1875" s="321"/>
      <c r="N1875" s="530"/>
      <c r="O1875" s="1263" t="s">
        <v>105</v>
      </c>
      <c r="P1875" s="321" t="s">
        <v>106</v>
      </c>
      <c r="Q1875" s="530" t="s">
        <v>107</v>
      </c>
      <c r="R1875" s="321" t="s">
        <v>1155</v>
      </c>
      <c r="S1875" s="530" t="s">
        <v>109</v>
      </c>
      <c r="T1875" s="321" t="s">
        <v>106</v>
      </c>
      <c r="U1875" s="530" t="s">
        <v>121</v>
      </c>
      <c r="V1875" s="530" t="s">
        <v>111</v>
      </c>
      <c r="W1875" s="321">
        <v>60</v>
      </c>
      <c r="X1875" s="530" t="s">
        <v>112</v>
      </c>
      <c r="Y1875" s="321"/>
      <c r="Z1875" s="321"/>
      <c r="AA1875" s="321"/>
      <c r="AB1875" s="1733">
        <v>0</v>
      </c>
      <c r="AC1875" s="530">
        <v>90</v>
      </c>
      <c r="AD1875" s="1765">
        <v>10</v>
      </c>
      <c r="AE1875" s="618" t="s">
        <v>128</v>
      </c>
      <c r="AF1875" s="530" t="s">
        <v>114</v>
      </c>
      <c r="AG1875" s="618">
        <v>4</v>
      </c>
      <c r="AH1875" s="960">
        <v>14663</v>
      </c>
      <c r="AI1875" s="620">
        <v>58652</v>
      </c>
      <c r="AJ1875" s="620">
        <v>65690.240000000005</v>
      </c>
      <c r="AK1875" s="619"/>
      <c r="AL1875" s="620"/>
      <c r="AM1875" s="620"/>
      <c r="AN1875" s="621" t="s">
        <v>115</v>
      </c>
      <c r="AO1875" s="530"/>
      <c r="AP1875" s="530"/>
      <c r="AQ1875" s="530"/>
      <c r="AR1875" s="530"/>
      <c r="AS1875" s="530" t="s">
        <v>6393</v>
      </c>
      <c r="AT1875" s="530"/>
      <c r="AU1875" s="530"/>
      <c r="AV1875" s="530"/>
      <c r="AW1875" s="530"/>
      <c r="AX1875" s="530"/>
      <c r="AY1875" s="530"/>
      <c r="AZ1875" s="621" t="s">
        <v>104</v>
      </c>
      <c r="BA1875" s="621" t="s">
        <v>104</v>
      </c>
      <c r="BB1875" s="254"/>
      <c r="BD1875" s="1" t="e">
        <f>VLOOKUP($F$2877:$F$3305,$E$17:$BE$2871,53,0)</f>
        <v>#VALUE!</v>
      </c>
      <c r="BE1875" s="979" t="e">
        <f>BD1875+0.5</f>
        <v>#VALUE!</v>
      </c>
    </row>
    <row r="1876" spans="1:57" s="201" customFormat="1" ht="13.15" customHeight="1">
      <c r="A1876" s="395" t="s">
        <v>1171</v>
      </c>
      <c r="B1876" s="524"/>
      <c r="C1876" s="759"/>
      <c r="D1876" s="789">
        <v>220000045</v>
      </c>
      <c r="E1876" s="993" t="s">
        <v>6394</v>
      </c>
      <c r="F1876" s="625"/>
      <c r="G1876" s="524"/>
      <c r="H1876" s="524"/>
      <c r="I1876" s="606" t="s">
        <v>669</v>
      </c>
      <c r="J1876" s="810" t="s">
        <v>655</v>
      </c>
      <c r="K1876" s="606" t="s">
        <v>670</v>
      </c>
      <c r="L1876" s="470" t="s">
        <v>103</v>
      </c>
      <c r="M1876" s="504"/>
      <c r="N1876" s="470"/>
      <c r="O1876" s="64" t="s">
        <v>105</v>
      </c>
      <c r="P1876" s="398" t="s">
        <v>106</v>
      </c>
      <c r="Q1876" s="606" t="s">
        <v>107</v>
      </c>
      <c r="R1876" s="398" t="s">
        <v>2149</v>
      </c>
      <c r="S1876" s="470" t="s">
        <v>109</v>
      </c>
      <c r="T1876" s="398" t="s">
        <v>106</v>
      </c>
      <c r="U1876" s="606" t="s">
        <v>121</v>
      </c>
      <c r="V1876" s="606" t="s">
        <v>111</v>
      </c>
      <c r="W1876" s="398">
        <v>60</v>
      </c>
      <c r="X1876" s="606" t="s">
        <v>112</v>
      </c>
      <c r="Y1876" s="398"/>
      <c r="Z1876" s="398"/>
      <c r="AA1876" s="398"/>
      <c r="AB1876" s="506">
        <v>0</v>
      </c>
      <c r="AC1876" s="401">
        <v>90</v>
      </c>
      <c r="AD1876" s="401">
        <v>10</v>
      </c>
      <c r="AE1876" s="737" t="s">
        <v>128</v>
      </c>
      <c r="AF1876" s="738" t="s">
        <v>114</v>
      </c>
      <c r="AG1876" s="610">
        <v>41</v>
      </c>
      <c r="AH1876" s="610">
        <v>14745.83</v>
      </c>
      <c r="AI1876" s="905">
        <v>0</v>
      </c>
      <c r="AJ1876" s="905">
        <v>0</v>
      </c>
      <c r="AK1876" s="740"/>
      <c r="AL1876" s="741"/>
      <c r="AM1876" s="741"/>
      <c r="AN1876" s="395" t="s">
        <v>115</v>
      </c>
      <c r="AO1876" s="606"/>
      <c r="AP1876" s="606"/>
      <c r="AQ1876" s="606"/>
      <c r="AR1876" s="606"/>
      <c r="AS1876" s="606" t="s">
        <v>6395</v>
      </c>
      <c r="AT1876" s="606"/>
      <c r="AU1876" s="606"/>
      <c r="AV1876" s="606"/>
      <c r="AW1876" s="606"/>
      <c r="AX1876" s="606"/>
      <c r="AY1876" s="606"/>
      <c r="AZ1876" s="395" t="s">
        <v>104</v>
      </c>
      <c r="BA1876" s="395" t="s">
        <v>104</v>
      </c>
      <c r="BB1876" s="1"/>
      <c r="BC1876" s="1"/>
      <c r="BD1876" s="1"/>
      <c r="BE1876" s="983">
        <v>1698</v>
      </c>
    </row>
    <row r="1877" spans="1:57" s="201" customFormat="1" ht="13.15" customHeight="1">
      <c r="A1877" s="621" t="s">
        <v>1171</v>
      </c>
      <c r="B1877" s="529"/>
      <c r="C1877" s="529"/>
      <c r="D1877" s="965">
        <v>220000045</v>
      </c>
      <c r="E1877" s="1581" t="s">
        <v>9078</v>
      </c>
      <c r="F1877" s="1589" t="s">
        <v>6394</v>
      </c>
      <c r="G1877" s="529"/>
      <c r="H1877" s="529"/>
      <c r="I1877" s="530" t="s">
        <v>669</v>
      </c>
      <c r="J1877" s="530" t="s">
        <v>655</v>
      </c>
      <c r="K1877" s="530" t="s">
        <v>670</v>
      </c>
      <c r="L1877" s="1262" t="s">
        <v>103</v>
      </c>
      <c r="M1877" s="321"/>
      <c r="N1877" s="530"/>
      <c r="O1877" s="1263" t="s">
        <v>105</v>
      </c>
      <c r="P1877" s="321" t="s">
        <v>106</v>
      </c>
      <c r="Q1877" s="530" t="s">
        <v>107</v>
      </c>
      <c r="R1877" s="321" t="s">
        <v>1155</v>
      </c>
      <c r="S1877" s="530" t="s">
        <v>109</v>
      </c>
      <c r="T1877" s="321" t="s">
        <v>106</v>
      </c>
      <c r="U1877" s="530" t="s">
        <v>121</v>
      </c>
      <c r="V1877" s="530" t="s">
        <v>111</v>
      </c>
      <c r="W1877" s="321">
        <v>60</v>
      </c>
      <c r="X1877" s="530" t="s">
        <v>112</v>
      </c>
      <c r="Y1877" s="321"/>
      <c r="Z1877" s="321"/>
      <c r="AA1877" s="321"/>
      <c r="AB1877" s="321">
        <v>0</v>
      </c>
      <c r="AC1877" s="530">
        <v>90</v>
      </c>
      <c r="AD1877" s="530">
        <v>10</v>
      </c>
      <c r="AE1877" s="618" t="s">
        <v>128</v>
      </c>
      <c r="AF1877" s="530" t="s">
        <v>114</v>
      </c>
      <c r="AG1877" s="618">
        <v>41</v>
      </c>
      <c r="AH1877" s="960">
        <v>14745.83</v>
      </c>
      <c r="AI1877" s="620">
        <v>604579.03</v>
      </c>
      <c r="AJ1877" s="620">
        <v>677128.51360000006</v>
      </c>
      <c r="AK1877" s="619"/>
      <c r="AL1877" s="620"/>
      <c r="AM1877" s="620"/>
      <c r="AN1877" s="621" t="s">
        <v>115</v>
      </c>
      <c r="AO1877" s="530"/>
      <c r="AP1877" s="530"/>
      <c r="AQ1877" s="530"/>
      <c r="AR1877" s="530"/>
      <c r="AS1877" s="530" t="s">
        <v>6395</v>
      </c>
      <c r="AT1877" s="530"/>
      <c r="AU1877" s="530"/>
      <c r="AV1877" s="530"/>
      <c r="AW1877" s="530"/>
      <c r="AX1877" s="530"/>
      <c r="AY1877" s="530"/>
      <c r="AZ1877" s="621" t="s">
        <v>104</v>
      </c>
      <c r="BA1877" s="621" t="s">
        <v>104</v>
      </c>
      <c r="BB1877" s="254"/>
      <c r="BC1877" s="1"/>
      <c r="BD1877" s="1" t="e">
        <f>VLOOKUP($F$2877:$F$3305,$E$17:$BE$2871,53,0)</f>
        <v>#VALUE!</v>
      </c>
      <c r="BE1877" s="979" t="e">
        <f>BD1877+0.5</f>
        <v>#VALUE!</v>
      </c>
    </row>
    <row r="1878" spans="1:57" s="201" customFormat="1" ht="13.15" customHeight="1">
      <c r="A1878" s="395" t="s">
        <v>1171</v>
      </c>
      <c r="B1878" s="524"/>
      <c r="C1878" s="759"/>
      <c r="D1878" s="789">
        <v>220000073</v>
      </c>
      <c r="E1878" s="993" t="s">
        <v>6396</v>
      </c>
      <c r="F1878" s="625"/>
      <c r="G1878" s="524"/>
      <c r="H1878" s="524"/>
      <c r="I1878" s="606" t="s">
        <v>669</v>
      </c>
      <c r="J1878" s="606" t="s">
        <v>655</v>
      </c>
      <c r="K1878" s="606" t="s">
        <v>670</v>
      </c>
      <c r="L1878" s="470" t="s">
        <v>103</v>
      </c>
      <c r="M1878" s="504"/>
      <c r="N1878" s="470"/>
      <c r="O1878" s="64" t="s">
        <v>105</v>
      </c>
      <c r="P1878" s="398" t="s">
        <v>106</v>
      </c>
      <c r="Q1878" s="606" t="s">
        <v>107</v>
      </c>
      <c r="R1878" s="404" t="s">
        <v>2149</v>
      </c>
      <c r="S1878" s="470" t="s">
        <v>109</v>
      </c>
      <c r="T1878" s="398" t="s">
        <v>106</v>
      </c>
      <c r="U1878" s="606" t="s">
        <v>121</v>
      </c>
      <c r="V1878" s="606" t="s">
        <v>111</v>
      </c>
      <c r="W1878" s="398">
        <v>60</v>
      </c>
      <c r="X1878" s="606" t="s">
        <v>112</v>
      </c>
      <c r="Y1878" s="404"/>
      <c r="Z1878" s="398"/>
      <c r="AA1878" s="398"/>
      <c r="AB1878" s="506">
        <v>0</v>
      </c>
      <c r="AC1878" s="401">
        <v>90</v>
      </c>
      <c r="AD1878" s="401">
        <v>10</v>
      </c>
      <c r="AE1878" s="737" t="s">
        <v>128</v>
      </c>
      <c r="AF1878" s="738" t="s">
        <v>114</v>
      </c>
      <c r="AG1878" s="610">
        <v>2</v>
      </c>
      <c r="AH1878" s="610">
        <v>1725</v>
      </c>
      <c r="AI1878" s="905">
        <v>0</v>
      </c>
      <c r="AJ1878" s="905">
        <v>0</v>
      </c>
      <c r="AK1878" s="740"/>
      <c r="AL1878" s="741"/>
      <c r="AM1878" s="741"/>
      <c r="AN1878" s="1060" t="s">
        <v>115</v>
      </c>
      <c r="AO1878" s="606"/>
      <c r="AP1878" s="606"/>
      <c r="AQ1878" s="606"/>
      <c r="AR1878" s="606"/>
      <c r="AS1878" s="606" t="s">
        <v>6397</v>
      </c>
      <c r="AT1878" s="606"/>
      <c r="AU1878" s="606"/>
      <c r="AV1878" s="606"/>
      <c r="AW1878" s="606"/>
      <c r="AX1878" s="606"/>
      <c r="AY1878" s="606"/>
      <c r="AZ1878" s="395" t="s">
        <v>104</v>
      </c>
      <c r="BA1878" s="395" t="s">
        <v>104</v>
      </c>
      <c r="BB1878" s="1"/>
      <c r="BC1878" s="1"/>
      <c r="BD1878" s="1"/>
      <c r="BE1878" s="983">
        <v>1699</v>
      </c>
    </row>
    <row r="1879" spans="1:57" s="326" customFormat="1" ht="13.15" customHeight="1">
      <c r="A1879" s="621" t="s">
        <v>1171</v>
      </c>
      <c r="B1879" s="529"/>
      <c r="C1879" s="529"/>
      <c r="D1879" s="965">
        <v>220000073</v>
      </c>
      <c r="E1879" s="1255" t="s">
        <v>9079</v>
      </c>
      <c r="F1879" s="1255" t="s">
        <v>6396</v>
      </c>
      <c r="G1879" s="529"/>
      <c r="H1879" s="529"/>
      <c r="I1879" s="530" t="s">
        <v>669</v>
      </c>
      <c r="J1879" s="530" t="s">
        <v>655</v>
      </c>
      <c r="K1879" s="530" t="s">
        <v>670</v>
      </c>
      <c r="L1879" s="1262" t="s">
        <v>103</v>
      </c>
      <c r="M1879" s="321"/>
      <c r="N1879" s="530"/>
      <c r="O1879" s="1263" t="s">
        <v>105</v>
      </c>
      <c r="P1879" s="321" t="s">
        <v>106</v>
      </c>
      <c r="Q1879" s="530" t="s">
        <v>107</v>
      </c>
      <c r="R1879" s="321" t="s">
        <v>1155</v>
      </c>
      <c r="S1879" s="530" t="s">
        <v>109</v>
      </c>
      <c r="T1879" s="321" t="s">
        <v>106</v>
      </c>
      <c r="U1879" s="530" t="s">
        <v>121</v>
      </c>
      <c r="V1879" s="530" t="s">
        <v>111</v>
      </c>
      <c r="W1879" s="321">
        <v>60</v>
      </c>
      <c r="X1879" s="530" t="s">
        <v>112</v>
      </c>
      <c r="Y1879" s="321"/>
      <c r="Z1879" s="1733"/>
      <c r="AA1879" s="1743"/>
      <c r="AB1879" s="1733">
        <v>0</v>
      </c>
      <c r="AC1879" s="530">
        <v>90</v>
      </c>
      <c r="AD1879" s="1765">
        <v>10</v>
      </c>
      <c r="AE1879" s="618" t="s">
        <v>128</v>
      </c>
      <c r="AF1879" s="530" t="s">
        <v>114</v>
      </c>
      <c r="AG1879" s="618">
        <v>2</v>
      </c>
      <c r="AH1879" s="960">
        <v>1725</v>
      </c>
      <c r="AI1879" s="620">
        <v>3450</v>
      </c>
      <c r="AJ1879" s="620">
        <v>3864.0000000000005</v>
      </c>
      <c r="AK1879" s="1830"/>
      <c r="AL1879" s="1803"/>
      <c r="AM1879" s="1803"/>
      <c r="AN1879" s="621" t="s">
        <v>115</v>
      </c>
      <c r="AO1879" s="530"/>
      <c r="AP1879" s="530"/>
      <c r="AQ1879" s="530"/>
      <c r="AR1879" s="530"/>
      <c r="AS1879" s="530" t="s">
        <v>6397</v>
      </c>
      <c r="AT1879" s="530"/>
      <c r="AU1879" s="530"/>
      <c r="AV1879" s="530"/>
      <c r="AW1879" s="530"/>
      <c r="AX1879" s="530"/>
      <c r="AY1879" s="530"/>
      <c r="AZ1879" s="621" t="s">
        <v>104</v>
      </c>
      <c r="BA1879" s="621" t="s">
        <v>104</v>
      </c>
      <c r="BB1879" s="254"/>
      <c r="BC1879" s="1"/>
      <c r="BD1879" s="1" t="e">
        <f>VLOOKUP($F$2877:$F$3305,$E$17:$BE$2871,53,0)</f>
        <v>#VALUE!</v>
      </c>
      <c r="BE1879" s="979" t="e">
        <f>BD1879+0.5</f>
        <v>#VALUE!</v>
      </c>
    </row>
    <row r="1880" spans="1:57" s="326" customFormat="1" ht="13.15" customHeight="1">
      <c r="A1880" s="395" t="s">
        <v>1171</v>
      </c>
      <c r="B1880" s="524"/>
      <c r="C1880" s="524"/>
      <c r="D1880" s="98">
        <v>220000077</v>
      </c>
      <c r="E1880" s="883" t="s">
        <v>6398</v>
      </c>
      <c r="F1880" s="883"/>
      <c r="G1880" s="524"/>
      <c r="H1880" s="524"/>
      <c r="I1880" s="606" t="s">
        <v>669</v>
      </c>
      <c r="J1880" s="606" t="s">
        <v>655</v>
      </c>
      <c r="K1880" s="606" t="s">
        <v>670</v>
      </c>
      <c r="L1880" s="470" t="s">
        <v>103</v>
      </c>
      <c r="M1880" s="504"/>
      <c r="N1880" s="470"/>
      <c r="O1880" s="64" t="s">
        <v>105</v>
      </c>
      <c r="P1880" s="398" t="s">
        <v>106</v>
      </c>
      <c r="Q1880" s="869" t="s">
        <v>107</v>
      </c>
      <c r="R1880" s="398" t="s">
        <v>2134</v>
      </c>
      <c r="S1880" s="819" t="s">
        <v>109</v>
      </c>
      <c r="T1880" s="398" t="s">
        <v>106</v>
      </c>
      <c r="U1880" s="606" t="s">
        <v>121</v>
      </c>
      <c r="V1880" s="606" t="s">
        <v>111</v>
      </c>
      <c r="W1880" s="398">
        <v>60</v>
      </c>
      <c r="X1880" s="606" t="s">
        <v>112</v>
      </c>
      <c r="Y1880" s="398"/>
      <c r="Z1880" s="1096"/>
      <c r="AA1880" s="1188"/>
      <c r="AB1880" s="1035">
        <v>0</v>
      </c>
      <c r="AC1880" s="401">
        <v>90</v>
      </c>
      <c r="AD1880" s="1038">
        <v>10</v>
      </c>
      <c r="AE1880" s="1215" t="s">
        <v>128</v>
      </c>
      <c r="AF1880" s="738" t="s">
        <v>114</v>
      </c>
      <c r="AG1880" s="610">
        <v>6</v>
      </c>
      <c r="AH1880" s="1190">
        <v>812</v>
      </c>
      <c r="AI1880" s="905">
        <v>0</v>
      </c>
      <c r="AJ1880" s="905">
        <v>0</v>
      </c>
      <c r="AK1880" s="1097"/>
      <c r="AL1880" s="741"/>
      <c r="AM1880" s="741"/>
      <c r="AN1880" s="395" t="s">
        <v>115</v>
      </c>
      <c r="AO1880" s="606"/>
      <c r="AP1880" s="606"/>
      <c r="AQ1880" s="606"/>
      <c r="AR1880" s="606"/>
      <c r="AS1880" s="606" t="s">
        <v>6399</v>
      </c>
      <c r="AT1880" s="606"/>
      <c r="AU1880" s="606"/>
      <c r="AV1880" s="606"/>
      <c r="AW1880" s="606"/>
      <c r="AX1880" s="606"/>
      <c r="AY1880" s="606"/>
      <c r="AZ1880" s="395" t="s">
        <v>104</v>
      </c>
      <c r="BA1880" s="395" t="s">
        <v>104</v>
      </c>
      <c r="BB1880" s="1"/>
      <c r="BC1880" s="1"/>
      <c r="BD1880" s="1"/>
      <c r="BE1880" s="983">
        <v>1700</v>
      </c>
    </row>
    <row r="1881" spans="1:57" s="326" customFormat="1" ht="13.15" customHeight="1">
      <c r="A1881" s="1288" t="s">
        <v>1171</v>
      </c>
      <c r="B1881" s="1560"/>
      <c r="C1881" s="1560"/>
      <c r="D1881" s="1575">
        <v>220000077</v>
      </c>
      <c r="E1881" s="1596" t="s">
        <v>9059</v>
      </c>
      <c r="F1881" s="1596" t="s">
        <v>6398</v>
      </c>
      <c r="G1881" s="1560"/>
      <c r="H1881" s="1560"/>
      <c r="I1881" s="1280" t="s">
        <v>669</v>
      </c>
      <c r="J1881" s="1280" t="s">
        <v>655</v>
      </c>
      <c r="K1881" s="1280" t="s">
        <v>670</v>
      </c>
      <c r="L1881" s="1679" t="s">
        <v>103</v>
      </c>
      <c r="M1881" s="1281"/>
      <c r="N1881" s="1280"/>
      <c r="O1881" s="1278" t="s">
        <v>105</v>
      </c>
      <c r="P1881" s="1281" t="s">
        <v>106</v>
      </c>
      <c r="Q1881" s="1280" t="s">
        <v>107</v>
      </c>
      <c r="R1881" s="1281" t="s">
        <v>1155</v>
      </c>
      <c r="S1881" s="1280" t="s">
        <v>109</v>
      </c>
      <c r="T1881" s="1281" t="s">
        <v>106</v>
      </c>
      <c r="U1881" s="1280" t="s">
        <v>121</v>
      </c>
      <c r="V1881" s="1280" t="s">
        <v>111</v>
      </c>
      <c r="W1881" s="1281">
        <v>60</v>
      </c>
      <c r="X1881" s="1280" t="s">
        <v>112</v>
      </c>
      <c r="Y1881" s="1281"/>
      <c r="Z1881" s="1281"/>
      <c r="AA1881" s="1281"/>
      <c r="AB1881" s="1281">
        <v>0</v>
      </c>
      <c r="AC1881" s="1280">
        <v>90</v>
      </c>
      <c r="AD1881" s="1280">
        <v>10</v>
      </c>
      <c r="AE1881" s="1282" t="s">
        <v>128</v>
      </c>
      <c r="AF1881" s="1280" t="s">
        <v>114</v>
      </c>
      <c r="AG1881" s="1282">
        <v>6</v>
      </c>
      <c r="AH1881" s="1796">
        <v>812</v>
      </c>
      <c r="AI1881" s="1804">
        <v>4872</v>
      </c>
      <c r="AJ1881" s="1804">
        <v>5456.64</v>
      </c>
      <c r="AK1881" s="1822"/>
      <c r="AL1881" s="1804"/>
      <c r="AM1881" s="1804"/>
      <c r="AN1881" s="1287" t="s">
        <v>115</v>
      </c>
      <c r="AO1881" s="1280"/>
      <c r="AP1881" s="1280"/>
      <c r="AQ1881" s="1279"/>
      <c r="AR1881" s="530"/>
      <c r="AS1881" s="530" t="s">
        <v>6399</v>
      </c>
      <c r="AT1881" s="530"/>
      <c r="AU1881" s="530"/>
      <c r="AV1881" s="530"/>
      <c r="AW1881" s="530"/>
      <c r="AX1881" s="530"/>
      <c r="AY1881" s="530"/>
      <c r="AZ1881" s="621" t="s">
        <v>104</v>
      </c>
      <c r="BA1881" s="621"/>
      <c r="BB1881" s="254"/>
      <c r="BC1881" s="1"/>
      <c r="BD1881" s="1" t="e">
        <f>VLOOKUP($F$2877:$F$3305,$E$17:$BE$2871,53,0)</f>
        <v>#VALUE!</v>
      </c>
      <c r="BE1881" s="979" t="e">
        <f>BD1881+0.5</f>
        <v>#VALUE!</v>
      </c>
    </row>
    <row r="1882" spans="1:57" ht="12.95" customHeight="1">
      <c r="A1882" s="385" t="s">
        <v>1171</v>
      </c>
      <c r="B1882" s="977"/>
      <c r="C1882" s="977"/>
      <c r="D1882" s="988">
        <v>220000093</v>
      </c>
      <c r="E1882" s="625" t="s">
        <v>6400</v>
      </c>
      <c r="F1882" s="625"/>
      <c r="G1882" s="977"/>
      <c r="H1882" s="977"/>
      <c r="I1882" s="767" t="s">
        <v>669</v>
      </c>
      <c r="J1882" s="767" t="s">
        <v>655</v>
      </c>
      <c r="K1882" s="767" t="s">
        <v>670</v>
      </c>
      <c r="L1882" s="1677" t="s">
        <v>103</v>
      </c>
      <c r="M1882" s="386"/>
      <c r="N1882" s="1677"/>
      <c r="O1882" s="10" t="s">
        <v>105</v>
      </c>
      <c r="P1882" s="984" t="s">
        <v>106</v>
      </c>
      <c r="Q1882" s="767" t="s">
        <v>107</v>
      </c>
      <c r="R1882" s="984" t="s">
        <v>2134</v>
      </c>
      <c r="S1882" s="1677" t="s">
        <v>109</v>
      </c>
      <c r="T1882" s="984" t="s">
        <v>106</v>
      </c>
      <c r="U1882" s="767" t="s">
        <v>121</v>
      </c>
      <c r="V1882" s="767" t="s">
        <v>111</v>
      </c>
      <c r="W1882" s="984">
        <v>60</v>
      </c>
      <c r="X1882" s="767" t="s">
        <v>112</v>
      </c>
      <c r="Y1882" s="984"/>
      <c r="Z1882" s="984"/>
      <c r="AA1882" s="984"/>
      <c r="AB1882" s="1034">
        <v>0</v>
      </c>
      <c r="AC1882" s="1037">
        <v>90</v>
      </c>
      <c r="AD1882" s="1037">
        <v>10</v>
      </c>
      <c r="AE1882" s="1041" t="s">
        <v>128</v>
      </c>
      <c r="AF1882" s="893" t="s">
        <v>114</v>
      </c>
      <c r="AG1882" s="1048">
        <v>8</v>
      </c>
      <c r="AH1882" s="1048">
        <v>920</v>
      </c>
      <c r="AI1882" s="905">
        <v>0</v>
      </c>
      <c r="AJ1882" s="905">
        <v>0</v>
      </c>
      <c r="AK1882" s="1055"/>
      <c r="AL1882" s="1057"/>
      <c r="AM1882" s="1057"/>
      <c r="AN1882" s="385" t="s">
        <v>115</v>
      </c>
      <c r="AO1882" s="767"/>
      <c r="AP1882" s="767"/>
      <c r="AQ1882" s="767"/>
      <c r="AR1882" s="767"/>
      <c r="AS1882" s="767" t="s">
        <v>6401</v>
      </c>
      <c r="AT1882" s="767"/>
      <c r="AU1882" s="767"/>
      <c r="AV1882" s="767"/>
      <c r="AW1882" s="767"/>
      <c r="AX1882" s="767"/>
      <c r="AY1882" s="767"/>
      <c r="AZ1882" s="385" t="s">
        <v>104</v>
      </c>
      <c r="BA1882" s="385" t="s">
        <v>104</v>
      </c>
      <c r="BE1882" s="983">
        <v>1701</v>
      </c>
    </row>
    <row r="1883" spans="1:57" ht="12.95" customHeight="1">
      <c r="A1883" s="621" t="s">
        <v>1171</v>
      </c>
      <c r="B1883" s="529"/>
      <c r="C1883" s="529"/>
      <c r="D1883" s="965">
        <v>220000093</v>
      </c>
      <c r="E1883" s="1255" t="s">
        <v>9060</v>
      </c>
      <c r="F1883" s="1255" t="s">
        <v>6400</v>
      </c>
      <c r="G1883" s="529"/>
      <c r="H1883" s="529"/>
      <c r="I1883" s="530" t="s">
        <v>669</v>
      </c>
      <c r="J1883" s="530" t="s">
        <v>655</v>
      </c>
      <c r="K1883" s="530" t="s">
        <v>670</v>
      </c>
      <c r="L1883" s="1262" t="s">
        <v>103</v>
      </c>
      <c r="M1883" s="321"/>
      <c r="N1883" s="530"/>
      <c r="O1883" s="1263" t="s">
        <v>105</v>
      </c>
      <c r="P1883" s="321" t="s">
        <v>106</v>
      </c>
      <c r="Q1883" s="530" t="s">
        <v>107</v>
      </c>
      <c r="R1883" s="321" t="s">
        <v>1155</v>
      </c>
      <c r="S1883" s="530" t="s">
        <v>109</v>
      </c>
      <c r="T1883" s="321" t="s">
        <v>106</v>
      </c>
      <c r="U1883" s="530" t="s">
        <v>121</v>
      </c>
      <c r="V1883" s="530" t="s">
        <v>111</v>
      </c>
      <c r="W1883" s="321">
        <v>60</v>
      </c>
      <c r="X1883" s="530" t="s">
        <v>112</v>
      </c>
      <c r="Y1883" s="321"/>
      <c r="Z1883" s="321"/>
      <c r="AA1883" s="321"/>
      <c r="AB1883" s="321">
        <v>0</v>
      </c>
      <c r="AC1883" s="530">
        <v>90</v>
      </c>
      <c r="AD1883" s="530">
        <v>10</v>
      </c>
      <c r="AE1883" s="618" t="s">
        <v>128</v>
      </c>
      <c r="AF1883" s="530" t="s">
        <v>114</v>
      </c>
      <c r="AG1883" s="618">
        <v>8</v>
      </c>
      <c r="AH1883" s="960">
        <v>920</v>
      </c>
      <c r="AI1883" s="620">
        <v>7360</v>
      </c>
      <c r="AJ1883" s="620">
        <v>8243.2000000000007</v>
      </c>
      <c r="AK1883" s="619"/>
      <c r="AL1883" s="620"/>
      <c r="AM1883" s="620"/>
      <c r="AN1883" s="621" t="s">
        <v>115</v>
      </c>
      <c r="AO1883" s="530"/>
      <c r="AP1883" s="530"/>
      <c r="AQ1883" s="530"/>
      <c r="AR1883" s="530"/>
      <c r="AS1883" s="530" t="s">
        <v>6401</v>
      </c>
      <c r="AT1883" s="530"/>
      <c r="AU1883" s="530"/>
      <c r="AV1883" s="530"/>
      <c r="AW1883" s="530"/>
      <c r="AX1883" s="530"/>
      <c r="AY1883" s="530"/>
      <c r="AZ1883" s="621" t="s">
        <v>104</v>
      </c>
      <c r="BA1883" s="621"/>
      <c r="BB1883" s="254"/>
      <c r="BD1883" s="1" t="e">
        <f>VLOOKUP($F$2877:$F$3305,$E$17:$BE$2871,53,0)</f>
        <v>#VALUE!</v>
      </c>
      <c r="BE1883" s="979" t="e">
        <f>BD1883+0.5</f>
        <v>#VALUE!</v>
      </c>
    </row>
    <row r="1884" spans="1:57" ht="12.95" customHeight="1">
      <c r="A1884" s="395" t="s">
        <v>1171</v>
      </c>
      <c r="B1884" s="524"/>
      <c r="C1884" s="524"/>
      <c r="D1884" s="98">
        <v>220000173</v>
      </c>
      <c r="E1884" s="883" t="s">
        <v>6402</v>
      </c>
      <c r="F1884" s="883"/>
      <c r="G1884" s="524"/>
      <c r="H1884" s="524"/>
      <c r="I1884" s="606" t="s">
        <v>669</v>
      </c>
      <c r="J1884" s="606" t="s">
        <v>655</v>
      </c>
      <c r="K1884" s="606" t="s">
        <v>670</v>
      </c>
      <c r="L1884" s="470" t="s">
        <v>103</v>
      </c>
      <c r="M1884" s="504"/>
      <c r="N1884" s="470"/>
      <c r="O1884" s="64" t="s">
        <v>105</v>
      </c>
      <c r="P1884" s="398" t="s">
        <v>106</v>
      </c>
      <c r="Q1884" s="606" t="s">
        <v>107</v>
      </c>
      <c r="R1884" s="398" t="s">
        <v>2134</v>
      </c>
      <c r="S1884" s="470" t="s">
        <v>109</v>
      </c>
      <c r="T1884" s="398" t="s">
        <v>106</v>
      </c>
      <c r="U1884" s="606" t="s">
        <v>121</v>
      </c>
      <c r="V1884" s="606" t="s">
        <v>111</v>
      </c>
      <c r="W1884" s="398">
        <v>60</v>
      </c>
      <c r="X1884" s="606" t="s">
        <v>112</v>
      </c>
      <c r="Y1884" s="398"/>
      <c r="Z1884" s="398"/>
      <c r="AA1884" s="398"/>
      <c r="AB1884" s="506">
        <v>0</v>
      </c>
      <c r="AC1884" s="401">
        <v>90</v>
      </c>
      <c r="AD1884" s="401">
        <v>10</v>
      </c>
      <c r="AE1884" s="737" t="s">
        <v>128</v>
      </c>
      <c r="AF1884" s="738" t="s">
        <v>114</v>
      </c>
      <c r="AG1884" s="610">
        <v>2</v>
      </c>
      <c r="AH1884" s="610">
        <v>779.35</v>
      </c>
      <c r="AI1884" s="905">
        <v>0</v>
      </c>
      <c r="AJ1884" s="905">
        <v>0</v>
      </c>
      <c r="AK1884" s="740"/>
      <c r="AL1884" s="741"/>
      <c r="AM1884" s="741"/>
      <c r="AN1884" s="395" t="s">
        <v>115</v>
      </c>
      <c r="AO1884" s="606"/>
      <c r="AP1884" s="606"/>
      <c r="AQ1884" s="606"/>
      <c r="AR1884" s="606"/>
      <c r="AS1884" s="606" t="s">
        <v>6403</v>
      </c>
      <c r="AT1884" s="606"/>
      <c r="AU1884" s="606"/>
      <c r="AV1884" s="606"/>
      <c r="AW1884" s="606"/>
      <c r="AX1884" s="606"/>
      <c r="AY1884" s="606"/>
      <c r="AZ1884" s="395" t="s">
        <v>104</v>
      </c>
      <c r="BA1884" s="395" t="s">
        <v>104</v>
      </c>
      <c r="BE1884" s="983">
        <v>1702</v>
      </c>
    </row>
    <row r="1885" spans="1:57" ht="12.95" customHeight="1">
      <c r="A1885" s="621" t="s">
        <v>1171</v>
      </c>
      <c r="B1885" s="529"/>
      <c r="C1885" s="529"/>
      <c r="D1885" s="965">
        <v>220000173</v>
      </c>
      <c r="E1885" s="1255" t="s">
        <v>9061</v>
      </c>
      <c r="F1885" s="1255" t="s">
        <v>6402</v>
      </c>
      <c r="G1885" s="529"/>
      <c r="H1885" s="529"/>
      <c r="I1885" s="530" t="s">
        <v>669</v>
      </c>
      <c r="J1885" s="530" t="s">
        <v>655</v>
      </c>
      <c r="K1885" s="530" t="s">
        <v>670</v>
      </c>
      <c r="L1885" s="1262" t="s">
        <v>103</v>
      </c>
      <c r="M1885" s="321"/>
      <c r="N1885" s="530"/>
      <c r="O1885" s="1263" t="s">
        <v>105</v>
      </c>
      <c r="P1885" s="321" t="s">
        <v>106</v>
      </c>
      <c r="Q1885" s="530" t="s">
        <v>107</v>
      </c>
      <c r="R1885" s="321" t="s">
        <v>1155</v>
      </c>
      <c r="S1885" s="530" t="s">
        <v>109</v>
      </c>
      <c r="T1885" s="321" t="s">
        <v>106</v>
      </c>
      <c r="U1885" s="530" t="s">
        <v>121</v>
      </c>
      <c r="V1885" s="530" t="s">
        <v>111</v>
      </c>
      <c r="W1885" s="321">
        <v>60</v>
      </c>
      <c r="X1885" s="530" t="s">
        <v>112</v>
      </c>
      <c r="Y1885" s="321"/>
      <c r="Z1885" s="321"/>
      <c r="AA1885" s="321"/>
      <c r="AB1885" s="321">
        <v>0</v>
      </c>
      <c r="AC1885" s="530">
        <v>90</v>
      </c>
      <c r="AD1885" s="530">
        <v>10</v>
      </c>
      <c r="AE1885" s="618" t="s">
        <v>128</v>
      </c>
      <c r="AF1885" s="530" t="s">
        <v>114</v>
      </c>
      <c r="AG1885" s="618">
        <v>2</v>
      </c>
      <c r="AH1885" s="960">
        <v>779.35</v>
      </c>
      <c r="AI1885" s="620">
        <v>1558.7</v>
      </c>
      <c r="AJ1885" s="620">
        <v>1745.7440000000001</v>
      </c>
      <c r="AK1885" s="619"/>
      <c r="AL1885" s="620"/>
      <c r="AM1885" s="620"/>
      <c r="AN1885" s="621" t="s">
        <v>115</v>
      </c>
      <c r="AO1885" s="530"/>
      <c r="AP1885" s="530"/>
      <c r="AQ1885" s="530"/>
      <c r="AR1885" s="530"/>
      <c r="AS1885" s="530" t="s">
        <v>6403</v>
      </c>
      <c r="AT1885" s="530"/>
      <c r="AU1885" s="530"/>
      <c r="AV1885" s="530"/>
      <c r="AW1885" s="530"/>
      <c r="AX1885" s="530"/>
      <c r="AY1885" s="530"/>
      <c r="AZ1885" s="621" t="s">
        <v>104</v>
      </c>
      <c r="BA1885" s="621"/>
      <c r="BB1885" s="254"/>
      <c r="BD1885" s="1" t="e">
        <f>VLOOKUP($F$2877:$F$3305,$E$17:$BE$2871,53,0)</f>
        <v>#VALUE!</v>
      </c>
      <c r="BE1885" s="979" t="e">
        <f>BD1885+0.5</f>
        <v>#VALUE!</v>
      </c>
    </row>
    <row r="1886" spans="1:57" ht="12.95" customHeight="1">
      <c r="A1886" s="534" t="s">
        <v>1171</v>
      </c>
      <c r="B1886" s="524"/>
      <c r="C1886" s="524"/>
      <c r="D1886" s="98">
        <v>220000175</v>
      </c>
      <c r="E1886" s="883" t="s">
        <v>6404</v>
      </c>
      <c r="F1886" s="883"/>
      <c r="G1886" s="524"/>
      <c r="H1886" s="524"/>
      <c r="I1886" s="606" t="s">
        <v>669</v>
      </c>
      <c r="J1886" s="606" t="s">
        <v>655</v>
      </c>
      <c r="K1886" s="606" t="s">
        <v>670</v>
      </c>
      <c r="L1886" s="470" t="s">
        <v>103</v>
      </c>
      <c r="M1886" s="504"/>
      <c r="N1886" s="470"/>
      <c r="O1886" s="64" t="s">
        <v>105</v>
      </c>
      <c r="P1886" s="398" t="s">
        <v>106</v>
      </c>
      <c r="Q1886" s="606" t="s">
        <v>107</v>
      </c>
      <c r="R1886" s="398" t="s">
        <v>2134</v>
      </c>
      <c r="S1886" s="470" t="s">
        <v>109</v>
      </c>
      <c r="T1886" s="398" t="s">
        <v>106</v>
      </c>
      <c r="U1886" s="606" t="s">
        <v>121</v>
      </c>
      <c r="V1886" s="606" t="s">
        <v>111</v>
      </c>
      <c r="W1886" s="398">
        <v>60</v>
      </c>
      <c r="X1886" s="606" t="s">
        <v>112</v>
      </c>
      <c r="Y1886" s="398"/>
      <c r="Z1886" s="398"/>
      <c r="AA1886" s="398"/>
      <c r="AB1886" s="506">
        <v>0</v>
      </c>
      <c r="AC1886" s="401">
        <v>90</v>
      </c>
      <c r="AD1886" s="401">
        <v>10</v>
      </c>
      <c r="AE1886" s="737" t="s">
        <v>128</v>
      </c>
      <c r="AF1886" s="738" t="s">
        <v>114</v>
      </c>
      <c r="AG1886" s="610">
        <v>10</v>
      </c>
      <c r="AH1886" s="610">
        <v>1194.45</v>
      </c>
      <c r="AI1886" s="905">
        <v>0</v>
      </c>
      <c r="AJ1886" s="905">
        <v>0</v>
      </c>
      <c r="AK1886" s="740"/>
      <c r="AL1886" s="741"/>
      <c r="AM1886" s="741"/>
      <c r="AN1886" s="395" t="s">
        <v>115</v>
      </c>
      <c r="AO1886" s="606"/>
      <c r="AP1886" s="606"/>
      <c r="AQ1886" s="606"/>
      <c r="AR1886" s="606"/>
      <c r="AS1886" s="606" t="s">
        <v>6405</v>
      </c>
      <c r="AT1886" s="606"/>
      <c r="AU1886" s="606"/>
      <c r="AV1886" s="606"/>
      <c r="AW1886" s="606"/>
      <c r="AX1886" s="606"/>
      <c r="AY1886" s="606"/>
      <c r="AZ1886" s="395" t="s">
        <v>104</v>
      </c>
      <c r="BA1886" s="395" t="s">
        <v>104</v>
      </c>
      <c r="BE1886" s="983">
        <v>1703</v>
      </c>
    </row>
    <row r="1887" spans="1:57" ht="12.95" customHeight="1">
      <c r="A1887" s="985" t="s">
        <v>1171</v>
      </c>
      <c r="B1887" s="529"/>
      <c r="C1887" s="529"/>
      <c r="D1887" s="965">
        <v>220000175</v>
      </c>
      <c r="E1887" s="1255" t="s">
        <v>9062</v>
      </c>
      <c r="F1887" s="1255" t="s">
        <v>6404</v>
      </c>
      <c r="G1887" s="529"/>
      <c r="H1887" s="529"/>
      <c r="I1887" s="530" t="s">
        <v>669</v>
      </c>
      <c r="J1887" s="530" t="s">
        <v>655</v>
      </c>
      <c r="K1887" s="530" t="s">
        <v>670</v>
      </c>
      <c r="L1887" s="1262" t="s">
        <v>103</v>
      </c>
      <c r="M1887" s="321"/>
      <c r="N1887" s="530"/>
      <c r="O1887" s="1263" t="s">
        <v>105</v>
      </c>
      <c r="P1887" s="321" t="s">
        <v>106</v>
      </c>
      <c r="Q1887" s="530" t="s">
        <v>107</v>
      </c>
      <c r="R1887" s="321" t="s">
        <v>1155</v>
      </c>
      <c r="S1887" s="530" t="s">
        <v>109</v>
      </c>
      <c r="T1887" s="321" t="s">
        <v>106</v>
      </c>
      <c r="U1887" s="530" t="s">
        <v>121</v>
      </c>
      <c r="V1887" s="530" t="s">
        <v>111</v>
      </c>
      <c r="W1887" s="321">
        <v>60</v>
      </c>
      <c r="X1887" s="530" t="s">
        <v>112</v>
      </c>
      <c r="Y1887" s="321"/>
      <c r="Z1887" s="321"/>
      <c r="AA1887" s="321"/>
      <c r="AB1887" s="321">
        <v>0</v>
      </c>
      <c r="AC1887" s="530">
        <v>90</v>
      </c>
      <c r="AD1887" s="530">
        <v>10</v>
      </c>
      <c r="AE1887" s="618" t="s">
        <v>128</v>
      </c>
      <c r="AF1887" s="530" t="s">
        <v>114</v>
      </c>
      <c r="AG1887" s="618">
        <v>10</v>
      </c>
      <c r="AH1887" s="960">
        <v>1194.45</v>
      </c>
      <c r="AI1887" s="620">
        <v>11944.5</v>
      </c>
      <c r="AJ1887" s="620">
        <v>13377.840000000002</v>
      </c>
      <c r="AK1887" s="619"/>
      <c r="AL1887" s="620"/>
      <c r="AM1887" s="620"/>
      <c r="AN1887" s="621" t="s">
        <v>115</v>
      </c>
      <c r="AO1887" s="530"/>
      <c r="AP1887" s="530"/>
      <c r="AQ1887" s="530"/>
      <c r="AR1887" s="530"/>
      <c r="AS1887" s="530" t="s">
        <v>6405</v>
      </c>
      <c r="AT1887" s="530"/>
      <c r="AU1887" s="530"/>
      <c r="AV1887" s="530"/>
      <c r="AW1887" s="530"/>
      <c r="AX1887" s="530"/>
      <c r="AY1887" s="530"/>
      <c r="AZ1887" s="621" t="s">
        <v>104</v>
      </c>
      <c r="BA1887" s="621"/>
      <c r="BB1887" s="254"/>
      <c r="BD1887" s="1" t="e">
        <f>VLOOKUP($F$2877:$F$3305,$E$17:$BE$2871,53,0)</f>
        <v>#VALUE!</v>
      </c>
      <c r="BE1887" s="979" t="e">
        <f>BD1887+0.5</f>
        <v>#VALUE!</v>
      </c>
    </row>
    <row r="1888" spans="1:57" ht="12.95" customHeight="1">
      <c r="A1888" s="534" t="s">
        <v>1171</v>
      </c>
      <c r="B1888" s="524"/>
      <c r="C1888" s="524"/>
      <c r="D1888" s="98">
        <v>220000177</v>
      </c>
      <c r="E1888" s="883" t="s">
        <v>6406</v>
      </c>
      <c r="F1888" s="883"/>
      <c r="G1888" s="524"/>
      <c r="H1888" s="524"/>
      <c r="I1888" s="606" t="s">
        <v>669</v>
      </c>
      <c r="J1888" s="606" t="s">
        <v>655</v>
      </c>
      <c r="K1888" s="606" t="s">
        <v>670</v>
      </c>
      <c r="L1888" s="470" t="s">
        <v>103</v>
      </c>
      <c r="M1888" s="504"/>
      <c r="N1888" s="470"/>
      <c r="O1888" s="64" t="s">
        <v>105</v>
      </c>
      <c r="P1888" s="398" t="s">
        <v>106</v>
      </c>
      <c r="Q1888" s="606" t="s">
        <v>107</v>
      </c>
      <c r="R1888" s="398" t="s">
        <v>2134</v>
      </c>
      <c r="S1888" s="470" t="s">
        <v>109</v>
      </c>
      <c r="T1888" s="398" t="s">
        <v>106</v>
      </c>
      <c r="U1888" s="606" t="s">
        <v>121</v>
      </c>
      <c r="V1888" s="606" t="s">
        <v>111</v>
      </c>
      <c r="W1888" s="398">
        <v>60</v>
      </c>
      <c r="X1888" s="606" t="s">
        <v>112</v>
      </c>
      <c r="Y1888" s="398"/>
      <c r="Z1888" s="398"/>
      <c r="AA1888" s="398"/>
      <c r="AB1888" s="506">
        <v>0</v>
      </c>
      <c r="AC1888" s="401">
        <v>90</v>
      </c>
      <c r="AD1888" s="401">
        <v>10</v>
      </c>
      <c r="AE1888" s="737" t="s">
        <v>128</v>
      </c>
      <c r="AF1888" s="738" t="s">
        <v>114</v>
      </c>
      <c r="AG1888" s="610">
        <v>10</v>
      </c>
      <c r="AH1888" s="610">
        <v>1345.5</v>
      </c>
      <c r="AI1888" s="905">
        <v>0</v>
      </c>
      <c r="AJ1888" s="905">
        <v>0</v>
      </c>
      <c r="AK1888" s="740"/>
      <c r="AL1888" s="741"/>
      <c r="AM1888" s="741"/>
      <c r="AN1888" s="395" t="s">
        <v>115</v>
      </c>
      <c r="AO1888" s="606"/>
      <c r="AP1888" s="606"/>
      <c r="AQ1888" s="606"/>
      <c r="AR1888" s="606"/>
      <c r="AS1888" s="606" t="s">
        <v>6407</v>
      </c>
      <c r="AT1888" s="606"/>
      <c r="AU1888" s="606"/>
      <c r="AV1888" s="606"/>
      <c r="AW1888" s="606"/>
      <c r="AX1888" s="606"/>
      <c r="AY1888" s="606"/>
      <c r="AZ1888" s="395" t="s">
        <v>104</v>
      </c>
      <c r="BA1888" s="395" t="s">
        <v>104</v>
      </c>
      <c r="BE1888" s="983">
        <v>1704</v>
      </c>
    </row>
    <row r="1889" spans="1:259" ht="12.95" customHeight="1">
      <c r="A1889" s="985" t="s">
        <v>1171</v>
      </c>
      <c r="B1889" s="529"/>
      <c r="C1889" s="529"/>
      <c r="D1889" s="965">
        <v>220000177</v>
      </c>
      <c r="E1889" s="1255" t="s">
        <v>9063</v>
      </c>
      <c r="F1889" s="1255" t="s">
        <v>6406</v>
      </c>
      <c r="G1889" s="529"/>
      <c r="H1889" s="529"/>
      <c r="I1889" s="530" t="s">
        <v>669</v>
      </c>
      <c r="J1889" s="530" t="s">
        <v>655</v>
      </c>
      <c r="K1889" s="530" t="s">
        <v>670</v>
      </c>
      <c r="L1889" s="1262" t="s">
        <v>103</v>
      </c>
      <c r="M1889" s="321"/>
      <c r="N1889" s="530"/>
      <c r="O1889" s="1263" t="s">
        <v>105</v>
      </c>
      <c r="P1889" s="321" t="s">
        <v>106</v>
      </c>
      <c r="Q1889" s="530" t="s">
        <v>107</v>
      </c>
      <c r="R1889" s="321" t="s">
        <v>1155</v>
      </c>
      <c r="S1889" s="530" t="s">
        <v>109</v>
      </c>
      <c r="T1889" s="321" t="s">
        <v>106</v>
      </c>
      <c r="U1889" s="530" t="s">
        <v>121</v>
      </c>
      <c r="V1889" s="530" t="s">
        <v>111</v>
      </c>
      <c r="W1889" s="321">
        <v>60</v>
      </c>
      <c r="X1889" s="530" t="s">
        <v>112</v>
      </c>
      <c r="Y1889" s="321"/>
      <c r="Z1889" s="321"/>
      <c r="AA1889" s="321"/>
      <c r="AB1889" s="321">
        <v>0</v>
      </c>
      <c r="AC1889" s="530">
        <v>90</v>
      </c>
      <c r="AD1889" s="530">
        <v>10</v>
      </c>
      <c r="AE1889" s="618" t="s">
        <v>128</v>
      </c>
      <c r="AF1889" s="530" t="s">
        <v>114</v>
      </c>
      <c r="AG1889" s="618">
        <v>10</v>
      </c>
      <c r="AH1889" s="960">
        <v>1345.5</v>
      </c>
      <c r="AI1889" s="620">
        <v>13455</v>
      </c>
      <c r="AJ1889" s="620">
        <v>15069.600000000002</v>
      </c>
      <c r="AK1889" s="619"/>
      <c r="AL1889" s="620"/>
      <c r="AM1889" s="620"/>
      <c r="AN1889" s="621" t="s">
        <v>115</v>
      </c>
      <c r="AO1889" s="530"/>
      <c r="AP1889" s="530"/>
      <c r="AQ1889" s="530"/>
      <c r="AR1889" s="530"/>
      <c r="AS1889" s="530" t="s">
        <v>6407</v>
      </c>
      <c r="AT1889" s="530"/>
      <c r="AU1889" s="530"/>
      <c r="AV1889" s="530"/>
      <c r="AW1889" s="530"/>
      <c r="AX1889" s="530"/>
      <c r="AY1889" s="530"/>
      <c r="AZ1889" s="621" t="s">
        <v>104</v>
      </c>
      <c r="BA1889" s="621"/>
      <c r="BB1889" s="254"/>
      <c r="BD1889" s="1" t="e">
        <f>VLOOKUP($F$2877:$F$3305,$E$17:$BE$2871,53,0)</f>
        <v>#VALUE!</v>
      </c>
      <c r="BE1889" s="979" t="e">
        <f>BD1889+0.5</f>
        <v>#VALUE!</v>
      </c>
    </row>
    <row r="1890" spans="1:259" ht="12.95" customHeight="1">
      <c r="A1890" s="534" t="s">
        <v>1171</v>
      </c>
      <c r="B1890" s="524"/>
      <c r="C1890" s="524"/>
      <c r="D1890" s="98">
        <v>220000181</v>
      </c>
      <c r="E1890" s="883" t="s">
        <v>6408</v>
      </c>
      <c r="F1890" s="883"/>
      <c r="G1890" s="524"/>
      <c r="H1890" s="524"/>
      <c r="I1890" s="606" t="s">
        <v>669</v>
      </c>
      <c r="J1890" s="606" t="s">
        <v>655</v>
      </c>
      <c r="K1890" s="606" t="s">
        <v>670</v>
      </c>
      <c r="L1890" s="470" t="s">
        <v>103</v>
      </c>
      <c r="M1890" s="504"/>
      <c r="N1890" s="470"/>
      <c r="O1890" s="64" t="s">
        <v>105</v>
      </c>
      <c r="P1890" s="398" t="s">
        <v>106</v>
      </c>
      <c r="Q1890" s="606" t="s">
        <v>107</v>
      </c>
      <c r="R1890" s="398" t="s">
        <v>2134</v>
      </c>
      <c r="S1890" s="470" t="s">
        <v>109</v>
      </c>
      <c r="T1890" s="398" t="s">
        <v>106</v>
      </c>
      <c r="U1890" s="606" t="s">
        <v>121</v>
      </c>
      <c r="V1890" s="606" t="s">
        <v>111</v>
      </c>
      <c r="W1890" s="398">
        <v>60</v>
      </c>
      <c r="X1890" s="606" t="s">
        <v>112</v>
      </c>
      <c r="Y1890" s="398"/>
      <c r="Z1890" s="398"/>
      <c r="AA1890" s="398"/>
      <c r="AB1890" s="506">
        <v>0</v>
      </c>
      <c r="AC1890" s="401">
        <v>90</v>
      </c>
      <c r="AD1890" s="401">
        <v>10</v>
      </c>
      <c r="AE1890" s="737" t="s">
        <v>128</v>
      </c>
      <c r="AF1890" s="738" t="s">
        <v>114</v>
      </c>
      <c r="AG1890" s="610">
        <v>6</v>
      </c>
      <c r="AH1890" s="610">
        <v>1182</v>
      </c>
      <c r="AI1890" s="905">
        <v>0</v>
      </c>
      <c r="AJ1890" s="905">
        <v>0</v>
      </c>
      <c r="AK1890" s="740"/>
      <c r="AL1890" s="741"/>
      <c r="AM1890" s="741"/>
      <c r="AN1890" s="395" t="s">
        <v>115</v>
      </c>
      <c r="AO1890" s="606"/>
      <c r="AP1890" s="606"/>
      <c r="AQ1890" s="606"/>
      <c r="AR1890" s="606"/>
      <c r="AS1890" s="606" t="s">
        <v>6409</v>
      </c>
      <c r="AT1890" s="606"/>
      <c r="AU1890" s="606"/>
      <c r="AV1890" s="606"/>
      <c r="AW1890" s="606"/>
      <c r="AX1890" s="606"/>
      <c r="AY1890" s="606"/>
      <c r="AZ1890" s="395" t="s">
        <v>104</v>
      </c>
      <c r="BA1890" s="395" t="s">
        <v>104</v>
      </c>
      <c r="BE1890" s="983">
        <v>1705</v>
      </c>
    </row>
    <row r="1891" spans="1:259" ht="12.95" customHeight="1">
      <c r="A1891" s="985" t="s">
        <v>1171</v>
      </c>
      <c r="B1891" s="529"/>
      <c r="C1891" s="529"/>
      <c r="D1891" s="965">
        <v>220000181</v>
      </c>
      <c r="E1891" s="1255" t="s">
        <v>9064</v>
      </c>
      <c r="F1891" s="1255" t="s">
        <v>6408</v>
      </c>
      <c r="G1891" s="529"/>
      <c r="H1891" s="529"/>
      <c r="I1891" s="530" t="s">
        <v>669</v>
      </c>
      <c r="J1891" s="530" t="s">
        <v>655</v>
      </c>
      <c r="K1891" s="530" t="s">
        <v>670</v>
      </c>
      <c r="L1891" s="1262" t="s">
        <v>103</v>
      </c>
      <c r="M1891" s="321"/>
      <c r="N1891" s="530"/>
      <c r="O1891" s="1263" t="s">
        <v>105</v>
      </c>
      <c r="P1891" s="321" t="s">
        <v>106</v>
      </c>
      <c r="Q1891" s="530" t="s">
        <v>107</v>
      </c>
      <c r="R1891" s="321" t="s">
        <v>1155</v>
      </c>
      <c r="S1891" s="530" t="s">
        <v>109</v>
      </c>
      <c r="T1891" s="321" t="s">
        <v>106</v>
      </c>
      <c r="U1891" s="530" t="s">
        <v>121</v>
      </c>
      <c r="V1891" s="530" t="s">
        <v>111</v>
      </c>
      <c r="W1891" s="321">
        <v>60</v>
      </c>
      <c r="X1891" s="530" t="s">
        <v>112</v>
      </c>
      <c r="Y1891" s="321"/>
      <c r="Z1891" s="321"/>
      <c r="AA1891" s="321"/>
      <c r="AB1891" s="321">
        <v>0</v>
      </c>
      <c r="AC1891" s="530">
        <v>90</v>
      </c>
      <c r="AD1891" s="530">
        <v>10</v>
      </c>
      <c r="AE1891" s="618" t="s">
        <v>128</v>
      </c>
      <c r="AF1891" s="530" t="s">
        <v>114</v>
      </c>
      <c r="AG1891" s="618">
        <v>6</v>
      </c>
      <c r="AH1891" s="960">
        <v>1182</v>
      </c>
      <c r="AI1891" s="620">
        <v>7092</v>
      </c>
      <c r="AJ1891" s="620">
        <v>7943.0400000000009</v>
      </c>
      <c r="AK1891" s="619"/>
      <c r="AL1891" s="620"/>
      <c r="AM1891" s="620"/>
      <c r="AN1891" s="621" t="s">
        <v>115</v>
      </c>
      <c r="AO1891" s="530"/>
      <c r="AP1891" s="530"/>
      <c r="AQ1891" s="530"/>
      <c r="AR1891" s="530"/>
      <c r="AS1891" s="530" t="s">
        <v>6409</v>
      </c>
      <c r="AT1891" s="530"/>
      <c r="AU1891" s="530"/>
      <c r="AV1891" s="530"/>
      <c r="AW1891" s="530"/>
      <c r="AX1891" s="530"/>
      <c r="AY1891" s="530"/>
      <c r="AZ1891" s="621" t="s">
        <v>104</v>
      </c>
      <c r="BA1891" s="621"/>
      <c r="BB1891" s="254"/>
      <c r="BD1891" s="1" t="e">
        <f>VLOOKUP($F$2877:$F$3305,$E$17:$BE$2871,53,0)</f>
        <v>#VALUE!</v>
      </c>
      <c r="BE1891" s="979" t="e">
        <f>BD1891+0.5</f>
        <v>#VALUE!</v>
      </c>
    </row>
    <row r="1892" spans="1:259" ht="12.95" customHeight="1">
      <c r="A1892" s="534" t="s">
        <v>1171</v>
      </c>
      <c r="B1892" s="524"/>
      <c r="C1892" s="524"/>
      <c r="D1892" s="98">
        <v>220000274</v>
      </c>
      <c r="E1892" s="883" t="s">
        <v>6410</v>
      </c>
      <c r="F1892" s="883"/>
      <c r="G1892" s="524"/>
      <c r="H1892" s="524"/>
      <c r="I1892" s="606" t="s">
        <v>669</v>
      </c>
      <c r="J1892" s="606" t="s">
        <v>655</v>
      </c>
      <c r="K1892" s="606" t="s">
        <v>670</v>
      </c>
      <c r="L1892" s="470" t="s">
        <v>103</v>
      </c>
      <c r="M1892" s="504"/>
      <c r="N1892" s="470"/>
      <c r="O1892" s="64" t="s">
        <v>105</v>
      </c>
      <c r="P1892" s="398" t="s">
        <v>106</v>
      </c>
      <c r="Q1892" s="606" t="s">
        <v>107</v>
      </c>
      <c r="R1892" s="398" t="s">
        <v>2134</v>
      </c>
      <c r="S1892" s="470" t="s">
        <v>109</v>
      </c>
      <c r="T1892" s="398" t="s">
        <v>106</v>
      </c>
      <c r="U1892" s="606" t="s">
        <v>121</v>
      </c>
      <c r="V1892" s="606" t="s">
        <v>111</v>
      </c>
      <c r="W1892" s="398">
        <v>60</v>
      </c>
      <c r="X1892" s="606" t="s">
        <v>112</v>
      </c>
      <c r="Y1892" s="398"/>
      <c r="Z1892" s="398"/>
      <c r="AA1892" s="398"/>
      <c r="AB1892" s="506">
        <v>0</v>
      </c>
      <c r="AC1892" s="401">
        <v>90</v>
      </c>
      <c r="AD1892" s="401">
        <v>10</v>
      </c>
      <c r="AE1892" s="737" t="s">
        <v>128</v>
      </c>
      <c r="AF1892" s="738" t="s">
        <v>114</v>
      </c>
      <c r="AG1892" s="610">
        <v>12</v>
      </c>
      <c r="AH1892" s="610">
        <v>3126.5</v>
      </c>
      <c r="AI1892" s="905">
        <v>0</v>
      </c>
      <c r="AJ1892" s="905">
        <v>0</v>
      </c>
      <c r="AK1892" s="740"/>
      <c r="AL1892" s="741"/>
      <c r="AM1892" s="741"/>
      <c r="AN1892" s="395" t="s">
        <v>115</v>
      </c>
      <c r="AO1892" s="606"/>
      <c r="AP1892" s="606"/>
      <c r="AQ1892" s="606"/>
      <c r="AR1892" s="606"/>
      <c r="AS1892" s="606" t="s">
        <v>6411</v>
      </c>
      <c r="AT1892" s="606"/>
      <c r="AU1892" s="606"/>
      <c r="AV1892" s="606"/>
      <c r="AW1892" s="606"/>
      <c r="AX1892" s="606"/>
      <c r="AY1892" s="606"/>
      <c r="AZ1892" s="395" t="s">
        <v>104</v>
      </c>
      <c r="BA1892" s="395" t="s">
        <v>104</v>
      </c>
      <c r="BE1892" s="983">
        <v>1706</v>
      </c>
    </row>
    <row r="1893" spans="1:259" ht="12.95" customHeight="1">
      <c r="A1893" s="985" t="s">
        <v>1171</v>
      </c>
      <c r="B1893" s="529"/>
      <c r="C1893" s="529"/>
      <c r="D1893" s="965">
        <v>220000274</v>
      </c>
      <c r="E1893" s="1255" t="s">
        <v>9065</v>
      </c>
      <c r="F1893" s="1255" t="s">
        <v>6410</v>
      </c>
      <c r="G1893" s="529"/>
      <c r="H1893" s="529"/>
      <c r="I1893" s="530" t="s">
        <v>669</v>
      </c>
      <c r="J1893" s="530" t="s">
        <v>655</v>
      </c>
      <c r="K1893" s="530" t="s">
        <v>670</v>
      </c>
      <c r="L1893" s="1262" t="s">
        <v>103</v>
      </c>
      <c r="M1893" s="321"/>
      <c r="N1893" s="530"/>
      <c r="O1893" s="1263" t="s">
        <v>105</v>
      </c>
      <c r="P1893" s="321" t="s">
        <v>106</v>
      </c>
      <c r="Q1893" s="530" t="s">
        <v>107</v>
      </c>
      <c r="R1893" s="321" t="s">
        <v>1155</v>
      </c>
      <c r="S1893" s="530" t="s">
        <v>109</v>
      </c>
      <c r="T1893" s="321" t="s">
        <v>106</v>
      </c>
      <c r="U1893" s="530" t="s">
        <v>121</v>
      </c>
      <c r="V1893" s="530" t="s">
        <v>111</v>
      </c>
      <c r="W1893" s="321">
        <v>60</v>
      </c>
      <c r="X1893" s="530" t="s">
        <v>112</v>
      </c>
      <c r="Y1893" s="321"/>
      <c r="Z1893" s="321"/>
      <c r="AA1893" s="321"/>
      <c r="AB1893" s="321">
        <v>0</v>
      </c>
      <c r="AC1893" s="530">
        <v>90</v>
      </c>
      <c r="AD1893" s="530">
        <v>10</v>
      </c>
      <c r="AE1893" s="618" t="s">
        <v>128</v>
      </c>
      <c r="AF1893" s="530" t="s">
        <v>114</v>
      </c>
      <c r="AG1893" s="618">
        <v>12</v>
      </c>
      <c r="AH1893" s="960">
        <v>3126.5</v>
      </c>
      <c r="AI1893" s="620">
        <v>37518</v>
      </c>
      <c r="AJ1893" s="620">
        <v>42020.160000000003</v>
      </c>
      <c r="AK1893" s="619"/>
      <c r="AL1893" s="620"/>
      <c r="AM1893" s="620"/>
      <c r="AN1893" s="621" t="s">
        <v>115</v>
      </c>
      <c r="AO1893" s="530"/>
      <c r="AP1893" s="530"/>
      <c r="AQ1893" s="530"/>
      <c r="AR1893" s="530"/>
      <c r="AS1893" s="530" t="s">
        <v>6411</v>
      </c>
      <c r="AT1893" s="530"/>
      <c r="AU1893" s="530"/>
      <c r="AV1893" s="530"/>
      <c r="AW1893" s="530"/>
      <c r="AX1893" s="530"/>
      <c r="AY1893" s="530"/>
      <c r="AZ1893" s="621" t="s">
        <v>104</v>
      </c>
      <c r="BA1893" s="621"/>
      <c r="BB1893" s="254"/>
      <c r="BD1893" s="1" t="e">
        <f>VLOOKUP($F$2877:$F$3305,$E$17:$BE$2871,53,0)</f>
        <v>#VALUE!</v>
      </c>
      <c r="BE1893" s="979" t="e">
        <f>BD1893+0.5</f>
        <v>#VALUE!</v>
      </c>
    </row>
    <row r="1894" spans="1:259" s="327" customFormat="1" ht="12.95" customHeight="1">
      <c r="A1894" s="395" t="s">
        <v>1171</v>
      </c>
      <c r="B1894" s="524"/>
      <c r="C1894" s="821"/>
      <c r="D1894" s="98">
        <v>220000285</v>
      </c>
      <c r="E1894" s="883" t="s">
        <v>6412</v>
      </c>
      <c r="F1894" s="989"/>
      <c r="G1894" s="821"/>
      <c r="H1894" s="821"/>
      <c r="I1894" s="823" t="s">
        <v>669</v>
      </c>
      <c r="J1894" s="823" t="s">
        <v>655</v>
      </c>
      <c r="K1894" s="823" t="s">
        <v>670</v>
      </c>
      <c r="L1894" s="824" t="s">
        <v>103</v>
      </c>
      <c r="M1894" s="1690"/>
      <c r="N1894" s="824"/>
      <c r="O1894" s="826" t="s">
        <v>105</v>
      </c>
      <c r="P1894" s="628" t="s">
        <v>106</v>
      </c>
      <c r="Q1894" s="823" t="s">
        <v>107</v>
      </c>
      <c r="R1894" s="628" t="s">
        <v>2134</v>
      </c>
      <c r="S1894" s="824" t="s">
        <v>109</v>
      </c>
      <c r="T1894" s="628" t="s">
        <v>106</v>
      </c>
      <c r="U1894" s="823" t="s">
        <v>121</v>
      </c>
      <c r="V1894" s="823" t="s">
        <v>111</v>
      </c>
      <c r="W1894" s="628">
        <v>60</v>
      </c>
      <c r="X1894" s="823" t="s">
        <v>112</v>
      </c>
      <c r="Y1894" s="628"/>
      <c r="Z1894" s="628"/>
      <c r="AA1894" s="628"/>
      <c r="AB1894" s="827">
        <v>0</v>
      </c>
      <c r="AC1894" s="828">
        <v>90</v>
      </c>
      <c r="AD1894" s="828">
        <v>10</v>
      </c>
      <c r="AE1894" s="829" t="s">
        <v>128</v>
      </c>
      <c r="AF1894" s="830" t="s">
        <v>114</v>
      </c>
      <c r="AG1894" s="552">
        <v>4</v>
      </c>
      <c r="AH1894" s="552">
        <v>14559</v>
      </c>
      <c r="AI1894" s="905">
        <v>0</v>
      </c>
      <c r="AJ1894" s="905">
        <v>0</v>
      </c>
      <c r="AK1894" s="832"/>
      <c r="AL1894" s="833"/>
      <c r="AM1894" s="833"/>
      <c r="AN1894" s="834" t="s">
        <v>115</v>
      </c>
      <c r="AO1894" s="823"/>
      <c r="AP1894" s="823"/>
      <c r="AQ1894" s="835"/>
      <c r="AR1894" s="606"/>
      <c r="AS1894" s="606" t="s">
        <v>6413</v>
      </c>
      <c r="AT1894" s="606"/>
      <c r="AU1894" s="606"/>
      <c r="AV1894" s="606"/>
      <c r="AW1894" s="606"/>
      <c r="AX1894" s="606"/>
      <c r="AY1894" s="606"/>
      <c r="AZ1894" s="395" t="s">
        <v>104</v>
      </c>
      <c r="BA1894" s="385" t="s">
        <v>104</v>
      </c>
      <c r="BB1894" s="1"/>
      <c r="BC1894" s="1"/>
      <c r="BD1894" s="1"/>
      <c r="BE1894" s="983">
        <v>1707</v>
      </c>
      <c r="BF1894" s="254"/>
      <c r="BG1894" s="254"/>
      <c r="BH1894" s="254"/>
      <c r="BI1894" s="254"/>
      <c r="BJ1894" s="254"/>
      <c r="BK1894" s="254"/>
      <c r="BL1894" s="254"/>
      <c r="BM1894" s="254"/>
      <c r="BN1894" s="254"/>
      <c r="BO1894" s="254"/>
      <c r="BP1894" s="254"/>
      <c r="BQ1894" s="254"/>
      <c r="BR1894" s="254"/>
      <c r="BS1894" s="254"/>
      <c r="BT1894" s="254"/>
      <c r="BU1894" s="254"/>
      <c r="BV1894" s="254"/>
      <c r="BW1894" s="254"/>
      <c r="BX1894" s="254"/>
      <c r="BY1894" s="254"/>
      <c r="BZ1894" s="254"/>
      <c r="CA1894" s="254"/>
      <c r="CB1894" s="254"/>
      <c r="CC1894" s="254"/>
      <c r="CD1894" s="254"/>
      <c r="CE1894" s="254"/>
      <c r="CF1894" s="254"/>
      <c r="CG1894" s="254"/>
      <c r="CH1894" s="254"/>
      <c r="CI1894" s="254"/>
      <c r="CJ1894" s="254"/>
      <c r="CK1894" s="254"/>
      <c r="CL1894" s="254"/>
      <c r="CM1894" s="254"/>
      <c r="CN1894" s="254"/>
      <c r="CO1894" s="254"/>
      <c r="CP1894" s="254"/>
      <c r="CQ1894" s="254"/>
      <c r="CR1894" s="254"/>
      <c r="CS1894" s="254"/>
      <c r="CT1894" s="254"/>
      <c r="CU1894" s="254"/>
      <c r="CV1894" s="254"/>
      <c r="CW1894" s="254"/>
      <c r="CX1894" s="254"/>
      <c r="CY1894" s="254"/>
      <c r="CZ1894" s="254"/>
      <c r="DA1894" s="254"/>
      <c r="DB1894" s="254"/>
      <c r="DC1894" s="254"/>
      <c r="DD1894" s="254"/>
      <c r="DE1894" s="254"/>
      <c r="DF1894" s="254"/>
      <c r="DG1894" s="254"/>
      <c r="DH1894" s="254"/>
      <c r="DI1894" s="254"/>
      <c r="DJ1894" s="254"/>
      <c r="DK1894" s="254"/>
      <c r="DL1894" s="254"/>
      <c r="DM1894" s="254"/>
      <c r="DN1894" s="254"/>
      <c r="DO1894" s="254"/>
      <c r="DP1894" s="254"/>
      <c r="DQ1894" s="254"/>
      <c r="DR1894" s="254"/>
      <c r="DS1894" s="254"/>
      <c r="DT1894" s="254"/>
      <c r="DU1894" s="254"/>
      <c r="DV1894" s="254"/>
      <c r="DW1894" s="254"/>
      <c r="DX1894" s="254"/>
      <c r="DY1894" s="254"/>
      <c r="DZ1894" s="254"/>
      <c r="EA1894" s="254"/>
      <c r="EB1894" s="254"/>
      <c r="EC1894" s="254"/>
      <c r="ED1894" s="254"/>
      <c r="EE1894" s="254"/>
      <c r="EF1894" s="254"/>
      <c r="EG1894" s="254"/>
      <c r="EH1894" s="254"/>
      <c r="EI1894" s="254"/>
      <c r="EJ1894" s="254"/>
      <c r="EK1894" s="254"/>
      <c r="EL1894" s="254"/>
      <c r="EM1894" s="254"/>
      <c r="EN1894" s="254"/>
      <c r="EO1894" s="254"/>
      <c r="EP1894" s="254"/>
      <c r="EQ1894" s="254"/>
      <c r="ER1894" s="254"/>
      <c r="ES1894" s="254"/>
      <c r="ET1894" s="254"/>
      <c r="EU1894" s="254"/>
      <c r="EV1894" s="254"/>
      <c r="EW1894" s="254"/>
      <c r="EX1894" s="254"/>
      <c r="EY1894" s="254"/>
      <c r="EZ1894" s="254"/>
      <c r="FA1894" s="254"/>
      <c r="FB1894" s="254"/>
      <c r="FC1894" s="254"/>
      <c r="FD1894" s="254"/>
      <c r="FE1894" s="254"/>
      <c r="FF1894" s="254"/>
      <c r="FG1894" s="254"/>
      <c r="FH1894" s="254"/>
      <c r="FI1894" s="254"/>
      <c r="FJ1894" s="254"/>
      <c r="FK1894" s="254"/>
      <c r="FL1894" s="254"/>
      <c r="FM1894" s="254"/>
      <c r="FN1894" s="254"/>
      <c r="FO1894" s="254"/>
      <c r="FP1894" s="254"/>
      <c r="FQ1894" s="254"/>
      <c r="FR1894" s="254"/>
      <c r="FS1894" s="254"/>
      <c r="FT1894" s="254"/>
      <c r="FU1894" s="254"/>
      <c r="FV1894" s="254"/>
      <c r="FW1894" s="254"/>
      <c r="FX1894" s="254"/>
      <c r="FY1894" s="254"/>
      <c r="FZ1894" s="254"/>
      <c r="GA1894" s="254"/>
      <c r="GB1894" s="254"/>
      <c r="GC1894" s="254"/>
      <c r="GD1894" s="254"/>
      <c r="GE1894" s="254"/>
      <c r="GF1894" s="254"/>
      <c r="GG1894" s="254"/>
      <c r="GH1894" s="254"/>
      <c r="GI1894" s="254"/>
      <c r="GJ1894" s="254"/>
      <c r="GK1894" s="254"/>
      <c r="GL1894" s="254"/>
      <c r="GM1894" s="254"/>
      <c r="GN1894" s="254"/>
      <c r="GO1894" s="254"/>
      <c r="GP1894" s="254"/>
      <c r="GQ1894" s="254"/>
      <c r="GR1894" s="254"/>
      <c r="GS1894" s="254"/>
      <c r="GT1894" s="254"/>
      <c r="GU1894" s="254"/>
      <c r="GV1894" s="254"/>
      <c r="GW1894" s="254"/>
      <c r="GX1894" s="254"/>
      <c r="GY1894" s="254"/>
      <c r="GZ1894" s="254"/>
      <c r="HA1894" s="254"/>
      <c r="HB1894" s="254"/>
      <c r="HC1894" s="254"/>
      <c r="HD1894" s="254"/>
      <c r="HE1894" s="254"/>
      <c r="HF1894" s="254"/>
      <c r="HG1894" s="254"/>
      <c r="HH1894" s="254"/>
      <c r="HI1894" s="254"/>
      <c r="HJ1894" s="254"/>
      <c r="HK1894" s="254"/>
      <c r="HL1894" s="254"/>
      <c r="HM1894" s="254"/>
      <c r="HN1894" s="254"/>
      <c r="HO1894" s="254"/>
      <c r="HP1894" s="254"/>
      <c r="HQ1894" s="254"/>
      <c r="HR1894" s="254"/>
      <c r="HS1894" s="254"/>
      <c r="HT1894" s="254"/>
      <c r="HU1894" s="254"/>
      <c r="HV1894" s="254"/>
      <c r="HW1894" s="254"/>
      <c r="HX1894" s="254"/>
      <c r="HY1894" s="254"/>
      <c r="HZ1894" s="254"/>
      <c r="IA1894" s="254"/>
      <c r="IB1894" s="254"/>
      <c r="IC1894" s="254"/>
      <c r="ID1894" s="254"/>
      <c r="IE1894" s="254"/>
      <c r="IF1894" s="254"/>
      <c r="IG1894" s="254"/>
      <c r="IH1894" s="254"/>
      <c r="II1894" s="254"/>
      <c r="IJ1894" s="254"/>
      <c r="IK1894" s="254"/>
      <c r="IL1894" s="254"/>
      <c r="IM1894" s="254"/>
      <c r="IN1894" s="254"/>
      <c r="IO1894" s="254"/>
      <c r="IP1894" s="254"/>
      <c r="IQ1894" s="254"/>
      <c r="IR1894" s="254"/>
      <c r="IS1894" s="254"/>
      <c r="IT1894" s="254"/>
      <c r="IU1894" s="254"/>
      <c r="IV1894" s="254"/>
      <c r="IW1894" s="254"/>
      <c r="IX1894" s="254"/>
      <c r="IY1894" s="254"/>
    </row>
    <row r="1895" spans="1:259" ht="12.95" customHeight="1">
      <c r="A1895" s="985" t="s">
        <v>1171</v>
      </c>
      <c r="B1895" s="529"/>
      <c r="C1895" s="529"/>
      <c r="D1895" s="965">
        <v>220000285</v>
      </c>
      <c r="E1895" s="1255" t="s">
        <v>9066</v>
      </c>
      <c r="F1895" s="1255" t="s">
        <v>6412</v>
      </c>
      <c r="G1895" s="529"/>
      <c r="H1895" s="529"/>
      <c r="I1895" s="530" t="s">
        <v>669</v>
      </c>
      <c r="J1895" s="530" t="s">
        <v>655</v>
      </c>
      <c r="K1895" s="530" t="s">
        <v>670</v>
      </c>
      <c r="L1895" s="1262" t="s">
        <v>103</v>
      </c>
      <c r="M1895" s="321"/>
      <c r="N1895" s="530"/>
      <c r="O1895" s="1263" t="s">
        <v>105</v>
      </c>
      <c r="P1895" s="321" t="s">
        <v>106</v>
      </c>
      <c r="Q1895" s="530" t="s">
        <v>107</v>
      </c>
      <c r="R1895" s="321" t="s">
        <v>1155</v>
      </c>
      <c r="S1895" s="530" t="s">
        <v>109</v>
      </c>
      <c r="T1895" s="321" t="s">
        <v>106</v>
      </c>
      <c r="U1895" s="530" t="s">
        <v>121</v>
      </c>
      <c r="V1895" s="530" t="s">
        <v>111</v>
      </c>
      <c r="W1895" s="321">
        <v>60</v>
      </c>
      <c r="X1895" s="530" t="s">
        <v>112</v>
      </c>
      <c r="Y1895" s="321"/>
      <c r="Z1895" s="321"/>
      <c r="AA1895" s="321"/>
      <c r="AB1895" s="321">
        <v>0</v>
      </c>
      <c r="AC1895" s="530">
        <v>90</v>
      </c>
      <c r="AD1895" s="530">
        <v>10</v>
      </c>
      <c r="AE1895" s="618" t="s">
        <v>128</v>
      </c>
      <c r="AF1895" s="530" t="s">
        <v>114</v>
      </c>
      <c r="AG1895" s="618">
        <v>4</v>
      </c>
      <c r="AH1895" s="960">
        <v>14559</v>
      </c>
      <c r="AI1895" s="620">
        <v>58236</v>
      </c>
      <c r="AJ1895" s="620">
        <v>65224.320000000007</v>
      </c>
      <c r="AK1895" s="619"/>
      <c r="AL1895" s="620"/>
      <c r="AM1895" s="620"/>
      <c r="AN1895" s="621" t="s">
        <v>115</v>
      </c>
      <c r="AO1895" s="530"/>
      <c r="AP1895" s="530"/>
      <c r="AQ1895" s="530"/>
      <c r="AR1895" s="530"/>
      <c r="AS1895" s="530" t="s">
        <v>6413</v>
      </c>
      <c r="AT1895" s="530"/>
      <c r="AU1895" s="530"/>
      <c r="AV1895" s="530"/>
      <c r="AW1895" s="530"/>
      <c r="AX1895" s="530"/>
      <c r="AY1895" s="530"/>
      <c r="AZ1895" s="621" t="s">
        <v>104</v>
      </c>
      <c r="BA1895" s="621"/>
      <c r="BB1895" s="254"/>
      <c r="BD1895" s="1" t="e">
        <f>VLOOKUP($F$2877:$F$3305,$E$17:$BE$2871,53,0)</f>
        <v>#VALUE!</v>
      </c>
      <c r="BE1895" s="979" t="e">
        <f>BD1895+0.5</f>
        <v>#VALUE!</v>
      </c>
    </row>
    <row r="1896" spans="1:259" ht="12.95" customHeight="1">
      <c r="A1896" s="534" t="s">
        <v>1171</v>
      </c>
      <c r="B1896" s="524"/>
      <c r="C1896" s="524"/>
      <c r="D1896" s="98">
        <v>220000292</v>
      </c>
      <c r="E1896" s="883" t="s">
        <v>6414</v>
      </c>
      <c r="F1896" s="883"/>
      <c r="G1896" s="524"/>
      <c r="H1896" s="524"/>
      <c r="I1896" s="606" t="s">
        <v>669</v>
      </c>
      <c r="J1896" s="606" t="s">
        <v>655</v>
      </c>
      <c r="K1896" s="606" t="s">
        <v>670</v>
      </c>
      <c r="L1896" s="470" t="s">
        <v>103</v>
      </c>
      <c r="M1896" s="504"/>
      <c r="N1896" s="470"/>
      <c r="O1896" s="64" t="s">
        <v>105</v>
      </c>
      <c r="P1896" s="398" t="s">
        <v>106</v>
      </c>
      <c r="Q1896" s="606" t="s">
        <v>107</v>
      </c>
      <c r="R1896" s="398" t="s">
        <v>2134</v>
      </c>
      <c r="S1896" s="470" t="s">
        <v>109</v>
      </c>
      <c r="T1896" s="398" t="s">
        <v>106</v>
      </c>
      <c r="U1896" s="606" t="s">
        <v>121</v>
      </c>
      <c r="V1896" s="606" t="s">
        <v>111</v>
      </c>
      <c r="W1896" s="398">
        <v>60</v>
      </c>
      <c r="X1896" s="606" t="s">
        <v>112</v>
      </c>
      <c r="Y1896" s="398"/>
      <c r="Z1896" s="398"/>
      <c r="AA1896" s="398"/>
      <c r="AB1896" s="506">
        <v>0</v>
      </c>
      <c r="AC1896" s="401">
        <v>90</v>
      </c>
      <c r="AD1896" s="401">
        <v>10</v>
      </c>
      <c r="AE1896" s="737" t="s">
        <v>128</v>
      </c>
      <c r="AF1896" s="738" t="s">
        <v>114</v>
      </c>
      <c r="AG1896" s="610">
        <v>4</v>
      </c>
      <c r="AH1896" s="610">
        <v>20737.2</v>
      </c>
      <c r="AI1896" s="905">
        <v>0</v>
      </c>
      <c r="AJ1896" s="905">
        <v>0</v>
      </c>
      <c r="AK1896" s="740"/>
      <c r="AL1896" s="741"/>
      <c r="AM1896" s="741"/>
      <c r="AN1896" s="395" t="s">
        <v>115</v>
      </c>
      <c r="AO1896" s="606"/>
      <c r="AP1896" s="606"/>
      <c r="AQ1896" s="606"/>
      <c r="AR1896" s="606"/>
      <c r="AS1896" s="606" t="s">
        <v>6415</v>
      </c>
      <c r="AT1896" s="606"/>
      <c r="AU1896" s="606"/>
      <c r="AV1896" s="606"/>
      <c r="AW1896" s="606"/>
      <c r="AX1896" s="606"/>
      <c r="AY1896" s="606"/>
      <c r="AZ1896" s="395" t="s">
        <v>104</v>
      </c>
      <c r="BA1896" s="395" t="s">
        <v>104</v>
      </c>
      <c r="BB1896" s="254"/>
      <c r="BE1896" s="983">
        <v>1708</v>
      </c>
    </row>
    <row r="1897" spans="1:259" ht="12.95" customHeight="1">
      <c r="A1897" s="985" t="s">
        <v>1171</v>
      </c>
      <c r="B1897" s="529"/>
      <c r="C1897" s="529"/>
      <c r="D1897" s="965">
        <v>220000292</v>
      </c>
      <c r="E1897" s="1255" t="s">
        <v>9067</v>
      </c>
      <c r="F1897" s="1255" t="s">
        <v>6414</v>
      </c>
      <c r="G1897" s="529"/>
      <c r="H1897" s="529"/>
      <c r="I1897" s="530" t="s">
        <v>669</v>
      </c>
      <c r="J1897" s="530" t="s">
        <v>655</v>
      </c>
      <c r="K1897" s="530" t="s">
        <v>670</v>
      </c>
      <c r="L1897" s="1262" t="s">
        <v>103</v>
      </c>
      <c r="M1897" s="321"/>
      <c r="N1897" s="530"/>
      <c r="O1897" s="1263" t="s">
        <v>105</v>
      </c>
      <c r="P1897" s="321" t="s">
        <v>106</v>
      </c>
      <c r="Q1897" s="530" t="s">
        <v>107</v>
      </c>
      <c r="R1897" s="321" t="s">
        <v>1155</v>
      </c>
      <c r="S1897" s="530" t="s">
        <v>109</v>
      </c>
      <c r="T1897" s="321" t="s">
        <v>106</v>
      </c>
      <c r="U1897" s="530" t="s">
        <v>121</v>
      </c>
      <c r="V1897" s="530" t="s">
        <v>111</v>
      </c>
      <c r="W1897" s="321">
        <v>60</v>
      </c>
      <c r="X1897" s="530" t="s">
        <v>112</v>
      </c>
      <c r="Y1897" s="321"/>
      <c r="Z1897" s="321"/>
      <c r="AA1897" s="321"/>
      <c r="AB1897" s="321">
        <v>0</v>
      </c>
      <c r="AC1897" s="530">
        <v>90</v>
      </c>
      <c r="AD1897" s="530">
        <v>10</v>
      </c>
      <c r="AE1897" s="618" t="s">
        <v>128</v>
      </c>
      <c r="AF1897" s="530" t="s">
        <v>114</v>
      </c>
      <c r="AG1897" s="618">
        <v>4</v>
      </c>
      <c r="AH1897" s="960">
        <v>20737.2</v>
      </c>
      <c r="AI1897" s="620">
        <v>82948.800000000003</v>
      </c>
      <c r="AJ1897" s="620">
        <v>92902.656000000017</v>
      </c>
      <c r="AK1897" s="619"/>
      <c r="AL1897" s="620"/>
      <c r="AM1897" s="620"/>
      <c r="AN1897" s="621" t="s">
        <v>115</v>
      </c>
      <c r="AO1897" s="530"/>
      <c r="AP1897" s="530"/>
      <c r="AQ1897" s="530"/>
      <c r="AR1897" s="530"/>
      <c r="AS1897" s="530" t="s">
        <v>6415</v>
      </c>
      <c r="AT1897" s="530"/>
      <c r="AU1897" s="530"/>
      <c r="AV1897" s="530"/>
      <c r="AW1897" s="530"/>
      <c r="AX1897" s="530"/>
      <c r="AY1897" s="530"/>
      <c r="AZ1897" s="621" t="s">
        <v>104</v>
      </c>
      <c r="BA1897" s="621"/>
      <c r="BB1897" s="254"/>
      <c r="BD1897" s="1" t="e">
        <f>VLOOKUP($F$2877:$F$3305,$E$17:$BE$2871,53,0)</f>
        <v>#VALUE!</v>
      </c>
      <c r="BE1897" s="979" t="e">
        <f>BD1897+0.5</f>
        <v>#VALUE!</v>
      </c>
    </row>
    <row r="1898" spans="1:259" ht="12.95" customHeight="1">
      <c r="A1898" s="534" t="s">
        <v>1171</v>
      </c>
      <c r="B1898" s="524"/>
      <c r="C1898" s="524"/>
      <c r="D1898" s="98">
        <v>220000349</v>
      </c>
      <c r="E1898" s="883" t="s">
        <v>6416</v>
      </c>
      <c r="F1898" s="883"/>
      <c r="G1898" s="524"/>
      <c r="H1898" s="524"/>
      <c r="I1898" s="606" t="s">
        <v>669</v>
      </c>
      <c r="J1898" s="606" t="s">
        <v>655</v>
      </c>
      <c r="K1898" s="606" t="s">
        <v>670</v>
      </c>
      <c r="L1898" s="470" t="s">
        <v>103</v>
      </c>
      <c r="M1898" s="504"/>
      <c r="N1898" s="470"/>
      <c r="O1898" s="64" t="s">
        <v>105</v>
      </c>
      <c r="P1898" s="398" t="s">
        <v>106</v>
      </c>
      <c r="Q1898" s="606" t="s">
        <v>107</v>
      </c>
      <c r="R1898" s="398" t="s">
        <v>2134</v>
      </c>
      <c r="S1898" s="470" t="s">
        <v>109</v>
      </c>
      <c r="T1898" s="398" t="s">
        <v>106</v>
      </c>
      <c r="U1898" s="606" t="s">
        <v>121</v>
      </c>
      <c r="V1898" s="606" t="s">
        <v>111</v>
      </c>
      <c r="W1898" s="398">
        <v>60</v>
      </c>
      <c r="X1898" s="606" t="s">
        <v>112</v>
      </c>
      <c r="Y1898" s="398"/>
      <c r="Z1898" s="398"/>
      <c r="AA1898" s="398"/>
      <c r="AB1898" s="506">
        <v>0</v>
      </c>
      <c r="AC1898" s="401">
        <v>90</v>
      </c>
      <c r="AD1898" s="401">
        <v>10</v>
      </c>
      <c r="AE1898" s="737" t="s">
        <v>128</v>
      </c>
      <c r="AF1898" s="738" t="s">
        <v>114</v>
      </c>
      <c r="AG1898" s="610">
        <v>14</v>
      </c>
      <c r="AH1898" s="610">
        <v>1785</v>
      </c>
      <c r="AI1898" s="905">
        <v>0</v>
      </c>
      <c r="AJ1898" s="905">
        <v>0</v>
      </c>
      <c r="AK1898" s="740"/>
      <c r="AL1898" s="741"/>
      <c r="AM1898" s="741"/>
      <c r="AN1898" s="395" t="s">
        <v>115</v>
      </c>
      <c r="AO1898" s="606"/>
      <c r="AP1898" s="606"/>
      <c r="AQ1898" s="606"/>
      <c r="AR1898" s="606"/>
      <c r="AS1898" s="606" t="s">
        <v>6417</v>
      </c>
      <c r="AT1898" s="606"/>
      <c r="AU1898" s="606"/>
      <c r="AV1898" s="606"/>
      <c r="AW1898" s="606"/>
      <c r="AX1898" s="606"/>
      <c r="AY1898" s="606"/>
      <c r="AZ1898" s="395" t="s">
        <v>104</v>
      </c>
      <c r="BA1898" s="395" t="s">
        <v>104</v>
      </c>
      <c r="BE1898" s="983">
        <v>1709</v>
      </c>
    </row>
    <row r="1899" spans="1:259" ht="12.95" customHeight="1">
      <c r="A1899" s="985" t="s">
        <v>1171</v>
      </c>
      <c r="B1899" s="529"/>
      <c r="C1899" s="529"/>
      <c r="D1899" s="965">
        <v>220000349</v>
      </c>
      <c r="E1899" s="1255" t="s">
        <v>9068</v>
      </c>
      <c r="F1899" s="1255" t="s">
        <v>6416</v>
      </c>
      <c r="G1899" s="529"/>
      <c r="H1899" s="529"/>
      <c r="I1899" s="530" t="s">
        <v>669</v>
      </c>
      <c r="J1899" s="530" t="s">
        <v>655</v>
      </c>
      <c r="K1899" s="530" t="s">
        <v>670</v>
      </c>
      <c r="L1899" s="1262" t="s">
        <v>103</v>
      </c>
      <c r="M1899" s="321"/>
      <c r="N1899" s="530"/>
      <c r="O1899" s="1263" t="s">
        <v>105</v>
      </c>
      <c r="P1899" s="321" t="s">
        <v>106</v>
      </c>
      <c r="Q1899" s="530" t="s">
        <v>107</v>
      </c>
      <c r="R1899" s="321" t="s">
        <v>1155</v>
      </c>
      <c r="S1899" s="530" t="s">
        <v>109</v>
      </c>
      <c r="T1899" s="321" t="s">
        <v>106</v>
      </c>
      <c r="U1899" s="530" t="s">
        <v>121</v>
      </c>
      <c r="V1899" s="530" t="s">
        <v>111</v>
      </c>
      <c r="W1899" s="321">
        <v>60</v>
      </c>
      <c r="X1899" s="530" t="s">
        <v>112</v>
      </c>
      <c r="Y1899" s="321"/>
      <c r="Z1899" s="321"/>
      <c r="AA1899" s="321"/>
      <c r="AB1899" s="321">
        <v>0</v>
      </c>
      <c r="AC1899" s="530">
        <v>90</v>
      </c>
      <c r="AD1899" s="530">
        <v>10</v>
      </c>
      <c r="AE1899" s="618" t="s">
        <v>128</v>
      </c>
      <c r="AF1899" s="530" t="s">
        <v>114</v>
      </c>
      <c r="AG1899" s="618">
        <v>14</v>
      </c>
      <c r="AH1899" s="960">
        <v>1785</v>
      </c>
      <c r="AI1899" s="620">
        <v>24990</v>
      </c>
      <c r="AJ1899" s="620">
        <v>27988.800000000003</v>
      </c>
      <c r="AK1899" s="619"/>
      <c r="AL1899" s="620"/>
      <c r="AM1899" s="620"/>
      <c r="AN1899" s="621" t="s">
        <v>115</v>
      </c>
      <c r="AO1899" s="530"/>
      <c r="AP1899" s="530"/>
      <c r="AQ1899" s="530"/>
      <c r="AR1899" s="530"/>
      <c r="AS1899" s="530" t="s">
        <v>6417</v>
      </c>
      <c r="AT1899" s="530"/>
      <c r="AU1899" s="530"/>
      <c r="AV1899" s="530"/>
      <c r="AW1899" s="530"/>
      <c r="AX1899" s="530"/>
      <c r="AY1899" s="530"/>
      <c r="AZ1899" s="621" t="s">
        <v>104</v>
      </c>
      <c r="BA1899" s="621"/>
      <c r="BB1899" s="254"/>
      <c r="BD1899" s="1" t="e">
        <f>VLOOKUP($F$2877:$F$3305,$E$17:$BE$2871,53,0)</f>
        <v>#VALUE!</v>
      </c>
      <c r="BE1899" s="979" t="e">
        <f>BD1899+0.5</f>
        <v>#VALUE!</v>
      </c>
    </row>
    <row r="1900" spans="1:259" ht="12.95" customHeight="1">
      <c r="A1900" s="534" t="s">
        <v>1171</v>
      </c>
      <c r="B1900" s="524"/>
      <c r="C1900" s="524"/>
      <c r="D1900" s="98">
        <v>220000361</v>
      </c>
      <c r="E1900" s="883" t="s">
        <v>6418</v>
      </c>
      <c r="F1900" s="883"/>
      <c r="G1900" s="524"/>
      <c r="H1900" s="524"/>
      <c r="I1900" s="606" t="s">
        <v>669</v>
      </c>
      <c r="J1900" s="606" t="s">
        <v>655</v>
      </c>
      <c r="K1900" s="606" t="s">
        <v>670</v>
      </c>
      <c r="L1900" s="470" t="s">
        <v>103</v>
      </c>
      <c r="M1900" s="504"/>
      <c r="N1900" s="470"/>
      <c r="O1900" s="64" t="s">
        <v>105</v>
      </c>
      <c r="P1900" s="398" t="s">
        <v>106</v>
      </c>
      <c r="Q1900" s="606" t="s">
        <v>107</v>
      </c>
      <c r="R1900" s="398" t="s">
        <v>2134</v>
      </c>
      <c r="S1900" s="470" t="s">
        <v>109</v>
      </c>
      <c r="T1900" s="398" t="s">
        <v>106</v>
      </c>
      <c r="U1900" s="606" t="s">
        <v>121</v>
      </c>
      <c r="V1900" s="606" t="s">
        <v>111</v>
      </c>
      <c r="W1900" s="398">
        <v>60</v>
      </c>
      <c r="X1900" s="606" t="s">
        <v>112</v>
      </c>
      <c r="Y1900" s="398"/>
      <c r="Z1900" s="398"/>
      <c r="AA1900" s="398"/>
      <c r="AB1900" s="506">
        <v>0</v>
      </c>
      <c r="AC1900" s="401">
        <v>90</v>
      </c>
      <c r="AD1900" s="401">
        <v>10</v>
      </c>
      <c r="AE1900" s="737" t="s">
        <v>128</v>
      </c>
      <c r="AF1900" s="738" t="s">
        <v>114</v>
      </c>
      <c r="AG1900" s="610">
        <v>65</v>
      </c>
      <c r="AH1900" s="610">
        <v>3028.35</v>
      </c>
      <c r="AI1900" s="905">
        <v>0</v>
      </c>
      <c r="AJ1900" s="905">
        <v>0</v>
      </c>
      <c r="AK1900" s="740"/>
      <c r="AL1900" s="741"/>
      <c r="AM1900" s="741"/>
      <c r="AN1900" s="395" t="s">
        <v>115</v>
      </c>
      <c r="AO1900" s="606"/>
      <c r="AP1900" s="606"/>
      <c r="AQ1900" s="606"/>
      <c r="AR1900" s="606"/>
      <c r="AS1900" s="606" t="s">
        <v>6419</v>
      </c>
      <c r="AT1900" s="606"/>
      <c r="AU1900" s="606"/>
      <c r="AV1900" s="606"/>
      <c r="AW1900" s="606"/>
      <c r="AX1900" s="606"/>
      <c r="AY1900" s="606"/>
      <c r="AZ1900" s="395" t="s">
        <v>104</v>
      </c>
      <c r="BA1900" s="395" t="s">
        <v>104</v>
      </c>
      <c r="BB1900" s="254"/>
      <c r="BE1900" s="983">
        <v>1710</v>
      </c>
    </row>
    <row r="1901" spans="1:259" ht="12.95" customHeight="1">
      <c r="A1901" s="985" t="s">
        <v>1171</v>
      </c>
      <c r="B1901" s="529"/>
      <c r="C1901" s="529"/>
      <c r="D1901" s="965">
        <v>220000361</v>
      </c>
      <c r="E1901" s="1255" t="s">
        <v>9069</v>
      </c>
      <c r="F1901" s="1255" t="s">
        <v>6418</v>
      </c>
      <c r="G1901" s="529"/>
      <c r="H1901" s="529"/>
      <c r="I1901" s="530" t="s">
        <v>669</v>
      </c>
      <c r="J1901" s="530" t="s">
        <v>655</v>
      </c>
      <c r="K1901" s="530" t="s">
        <v>670</v>
      </c>
      <c r="L1901" s="1262" t="s">
        <v>103</v>
      </c>
      <c r="M1901" s="321"/>
      <c r="N1901" s="530"/>
      <c r="O1901" s="1263" t="s">
        <v>105</v>
      </c>
      <c r="P1901" s="321" t="s">
        <v>106</v>
      </c>
      <c r="Q1901" s="530" t="s">
        <v>107</v>
      </c>
      <c r="R1901" s="321" t="s">
        <v>1155</v>
      </c>
      <c r="S1901" s="530" t="s">
        <v>109</v>
      </c>
      <c r="T1901" s="321" t="s">
        <v>106</v>
      </c>
      <c r="U1901" s="530" t="s">
        <v>121</v>
      </c>
      <c r="V1901" s="530" t="s">
        <v>111</v>
      </c>
      <c r="W1901" s="321">
        <v>60</v>
      </c>
      <c r="X1901" s="530" t="s">
        <v>112</v>
      </c>
      <c r="Y1901" s="321"/>
      <c r="Z1901" s="321"/>
      <c r="AA1901" s="321"/>
      <c r="AB1901" s="321">
        <v>0</v>
      </c>
      <c r="AC1901" s="530">
        <v>90</v>
      </c>
      <c r="AD1901" s="530">
        <v>10</v>
      </c>
      <c r="AE1901" s="618" t="s">
        <v>128</v>
      </c>
      <c r="AF1901" s="530" t="s">
        <v>114</v>
      </c>
      <c r="AG1901" s="618">
        <v>65</v>
      </c>
      <c r="AH1901" s="960">
        <v>3028.35</v>
      </c>
      <c r="AI1901" s="620">
        <v>196842.75</v>
      </c>
      <c r="AJ1901" s="620">
        <v>220463.88000000003</v>
      </c>
      <c r="AK1901" s="619"/>
      <c r="AL1901" s="620"/>
      <c r="AM1901" s="620"/>
      <c r="AN1901" s="621" t="s">
        <v>115</v>
      </c>
      <c r="AO1901" s="530"/>
      <c r="AP1901" s="530"/>
      <c r="AQ1901" s="530"/>
      <c r="AR1901" s="530"/>
      <c r="AS1901" s="530" t="s">
        <v>6419</v>
      </c>
      <c r="AT1901" s="530"/>
      <c r="AU1901" s="530"/>
      <c r="AV1901" s="530"/>
      <c r="AW1901" s="530"/>
      <c r="AX1901" s="530"/>
      <c r="AY1901" s="530"/>
      <c r="AZ1901" s="621" t="s">
        <v>104</v>
      </c>
      <c r="BA1901" s="621"/>
      <c r="BB1901" s="254"/>
      <c r="BD1901" s="1" t="e">
        <f>VLOOKUP($F$2877:$F$3305,$E$17:$BE$2871,53,0)</f>
        <v>#VALUE!</v>
      </c>
      <c r="BE1901" s="979" t="e">
        <f>BD1901+0.5</f>
        <v>#VALUE!</v>
      </c>
    </row>
    <row r="1902" spans="1:259" ht="12.95" customHeight="1">
      <c r="A1902" s="534" t="s">
        <v>1171</v>
      </c>
      <c r="B1902" s="524"/>
      <c r="C1902" s="524"/>
      <c r="D1902" s="98">
        <v>220000385</v>
      </c>
      <c r="E1902" s="883" t="s">
        <v>6420</v>
      </c>
      <c r="F1902" s="883"/>
      <c r="G1902" s="524"/>
      <c r="H1902" s="524"/>
      <c r="I1902" s="606" t="s">
        <v>669</v>
      </c>
      <c r="J1902" s="606" t="s">
        <v>655</v>
      </c>
      <c r="K1902" s="606" t="s">
        <v>670</v>
      </c>
      <c r="L1902" s="470" t="s">
        <v>103</v>
      </c>
      <c r="M1902" s="504"/>
      <c r="N1902" s="470"/>
      <c r="O1902" s="64" t="s">
        <v>105</v>
      </c>
      <c r="P1902" s="398" t="s">
        <v>106</v>
      </c>
      <c r="Q1902" s="606" t="s">
        <v>107</v>
      </c>
      <c r="R1902" s="398" t="s">
        <v>2134</v>
      </c>
      <c r="S1902" s="470" t="s">
        <v>109</v>
      </c>
      <c r="T1902" s="398" t="s">
        <v>106</v>
      </c>
      <c r="U1902" s="606" t="s">
        <v>121</v>
      </c>
      <c r="V1902" s="606" t="s">
        <v>111</v>
      </c>
      <c r="W1902" s="398">
        <v>60</v>
      </c>
      <c r="X1902" s="606" t="s">
        <v>112</v>
      </c>
      <c r="Y1902" s="398"/>
      <c r="Z1902" s="398"/>
      <c r="AA1902" s="398"/>
      <c r="AB1902" s="506">
        <v>0</v>
      </c>
      <c r="AC1902" s="401">
        <v>90</v>
      </c>
      <c r="AD1902" s="401">
        <v>10</v>
      </c>
      <c r="AE1902" s="737" t="s">
        <v>128</v>
      </c>
      <c r="AF1902" s="738" t="s">
        <v>114</v>
      </c>
      <c r="AG1902" s="610">
        <v>63</v>
      </c>
      <c r="AH1902" s="610">
        <v>2925</v>
      </c>
      <c r="AI1902" s="905">
        <v>0</v>
      </c>
      <c r="AJ1902" s="905">
        <v>0</v>
      </c>
      <c r="AK1902" s="740"/>
      <c r="AL1902" s="741"/>
      <c r="AM1902" s="741"/>
      <c r="AN1902" s="395" t="s">
        <v>115</v>
      </c>
      <c r="AO1902" s="606"/>
      <c r="AP1902" s="606"/>
      <c r="AQ1902" s="606"/>
      <c r="AR1902" s="606"/>
      <c r="AS1902" s="606" t="s">
        <v>6421</v>
      </c>
      <c r="AT1902" s="606"/>
      <c r="AU1902" s="606"/>
      <c r="AV1902" s="606"/>
      <c r="AW1902" s="606"/>
      <c r="AX1902" s="606"/>
      <c r="AY1902" s="606"/>
      <c r="AZ1902" s="395" t="s">
        <v>104</v>
      </c>
      <c r="BA1902" s="395" t="s">
        <v>104</v>
      </c>
      <c r="BB1902" s="254"/>
      <c r="BE1902" s="983">
        <v>1711</v>
      </c>
    </row>
    <row r="1903" spans="1:259" ht="12.95" customHeight="1">
      <c r="A1903" s="985" t="s">
        <v>1171</v>
      </c>
      <c r="B1903" s="529"/>
      <c r="C1903" s="529"/>
      <c r="D1903" s="965">
        <v>220000385</v>
      </c>
      <c r="E1903" s="1255" t="s">
        <v>9070</v>
      </c>
      <c r="F1903" s="1255" t="s">
        <v>6420</v>
      </c>
      <c r="G1903" s="529"/>
      <c r="H1903" s="529"/>
      <c r="I1903" s="530" t="s">
        <v>669</v>
      </c>
      <c r="J1903" s="530" t="s">
        <v>655</v>
      </c>
      <c r="K1903" s="530" t="s">
        <v>670</v>
      </c>
      <c r="L1903" s="1262" t="s">
        <v>103</v>
      </c>
      <c r="M1903" s="321"/>
      <c r="N1903" s="530"/>
      <c r="O1903" s="1263" t="s">
        <v>105</v>
      </c>
      <c r="P1903" s="321" t="s">
        <v>106</v>
      </c>
      <c r="Q1903" s="530" t="s">
        <v>107</v>
      </c>
      <c r="R1903" s="321" t="s">
        <v>1155</v>
      </c>
      <c r="S1903" s="530" t="s">
        <v>109</v>
      </c>
      <c r="T1903" s="321" t="s">
        <v>106</v>
      </c>
      <c r="U1903" s="530" t="s">
        <v>121</v>
      </c>
      <c r="V1903" s="530" t="s">
        <v>111</v>
      </c>
      <c r="W1903" s="321">
        <v>60</v>
      </c>
      <c r="X1903" s="530" t="s">
        <v>112</v>
      </c>
      <c r="Y1903" s="321"/>
      <c r="Z1903" s="321"/>
      <c r="AA1903" s="321"/>
      <c r="AB1903" s="321">
        <v>0</v>
      </c>
      <c r="AC1903" s="530">
        <v>90</v>
      </c>
      <c r="AD1903" s="530">
        <v>10</v>
      </c>
      <c r="AE1903" s="618" t="s">
        <v>128</v>
      </c>
      <c r="AF1903" s="530" t="s">
        <v>114</v>
      </c>
      <c r="AG1903" s="618">
        <v>63</v>
      </c>
      <c r="AH1903" s="960">
        <v>2925</v>
      </c>
      <c r="AI1903" s="620">
        <v>184275</v>
      </c>
      <c r="AJ1903" s="620">
        <v>206388.00000000003</v>
      </c>
      <c r="AK1903" s="619"/>
      <c r="AL1903" s="620"/>
      <c r="AM1903" s="620"/>
      <c r="AN1903" s="621" t="s">
        <v>115</v>
      </c>
      <c r="AO1903" s="530"/>
      <c r="AP1903" s="530"/>
      <c r="AQ1903" s="530"/>
      <c r="AR1903" s="530"/>
      <c r="AS1903" s="530" t="s">
        <v>6421</v>
      </c>
      <c r="AT1903" s="530"/>
      <c r="AU1903" s="530"/>
      <c r="AV1903" s="530"/>
      <c r="AW1903" s="530"/>
      <c r="AX1903" s="530"/>
      <c r="AY1903" s="530"/>
      <c r="AZ1903" s="621" t="s">
        <v>104</v>
      </c>
      <c r="BA1903" s="621"/>
      <c r="BB1903" s="254"/>
      <c r="BD1903" s="1" t="e">
        <f>VLOOKUP($F$2877:$F$3305,$E$17:$BE$2871,53,0)</f>
        <v>#VALUE!</v>
      </c>
      <c r="BE1903" s="979" t="e">
        <f>BD1903+0.5</f>
        <v>#VALUE!</v>
      </c>
    </row>
    <row r="1904" spans="1:259" ht="12.95" customHeight="1">
      <c r="A1904" s="534" t="s">
        <v>1171</v>
      </c>
      <c r="B1904" s="524"/>
      <c r="C1904" s="524"/>
      <c r="D1904" s="98">
        <v>220000389</v>
      </c>
      <c r="E1904" s="883" t="s">
        <v>6422</v>
      </c>
      <c r="F1904" s="883"/>
      <c r="G1904" s="524"/>
      <c r="H1904" s="524"/>
      <c r="I1904" s="606" t="s">
        <v>669</v>
      </c>
      <c r="J1904" s="606" t="s">
        <v>655</v>
      </c>
      <c r="K1904" s="606" t="s">
        <v>670</v>
      </c>
      <c r="L1904" s="470" t="s">
        <v>103</v>
      </c>
      <c r="M1904" s="504"/>
      <c r="N1904" s="470"/>
      <c r="O1904" s="64" t="s">
        <v>105</v>
      </c>
      <c r="P1904" s="398" t="s">
        <v>106</v>
      </c>
      <c r="Q1904" s="606" t="s">
        <v>107</v>
      </c>
      <c r="R1904" s="398" t="s">
        <v>2134</v>
      </c>
      <c r="S1904" s="470" t="s">
        <v>109</v>
      </c>
      <c r="T1904" s="398" t="s">
        <v>106</v>
      </c>
      <c r="U1904" s="606" t="s">
        <v>121</v>
      </c>
      <c r="V1904" s="606" t="s">
        <v>111</v>
      </c>
      <c r="W1904" s="398">
        <v>60</v>
      </c>
      <c r="X1904" s="606" t="s">
        <v>112</v>
      </c>
      <c r="Y1904" s="398"/>
      <c r="Z1904" s="398"/>
      <c r="AA1904" s="398"/>
      <c r="AB1904" s="506">
        <v>0</v>
      </c>
      <c r="AC1904" s="401">
        <v>90</v>
      </c>
      <c r="AD1904" s="401">
        <v>10</v>
      </c>
      <c r="AE1904" s="737" t="s">
        <v>128</v>
      </c>
      <c r="AF1904" s="738" t="s">
        <v>114</v>
      </c>
      <c r="AG1904" s="610">
        <v>39</v>
      </c>
      <c r="AH1904" s="610">
        <v>3762.18</v>
      </c>
      <c r="AI1904" s="905">
        <v>0</v>
      </c>
      <c r="AJ1904" s="905">
        <v>0</v>
      </c>
      <c r="AK1904" s="740"/>
      <c r="AL1904" s="741"/>
      <c r="AM1904" s="741"/>
      <c r="AN1904" s="395" t="s">
        <v>115</v>
      </c>
      <c r="AO1904" s="606"/>
      <c r="AP1904" s="606"/>
      <c r="AQ1904" s="606"/>
      <c r="AR1904" s="606"/>
      <c r="AS1904" s="606" t="s">
        <v>6423</v>
      </c>
      <c r="AT1904" s="606"/>
      <c r="AU1904" s="606"/>
      <c r="AV1904" s="606"/>
      <c r="AW1904" s="606"/>
      <c r="AX1904" s="606"/>
      <c r="AY1904" s="606"/>
      <c r="AZ1904" s="395" t="s">
        <v>104</v>
      </c>
      <c r="BA1904" s="395" t="s">
        <v>104</v>
      </c>
      <c r="BB1904" s="254"/>
      <c r="BE1904" s="983">
        <v>1712</v>
      </c>
    </row>
    <row r="1905" spans="1:57" ht="12.95" customHeight="1">
      <c r="A1905" s="985" t="s">
        <v>1171</v>
      </c>
      <c r="B1905" s="529"/>
      <c r="C1905" s="529"/>
      <c r="D1905" s="965">
        <v>220000389</v>
      </c>
      <c r="E1905" s="1255" t="s">
        <v>9071</v>
      </c>
      <c r="F1905" s="1255" t="s">
        <v>6422</v>
      </c>
      <c r="G1905" s="529"/>
      <c r="H1905" s="529"/>
      <c r="I1905" s="530" t="s">
        <v>669</v>
      </c>
      <c r="J1905" s="530" t="s">
        <v>655</v>
      </c>
      <c r="K1905" s="530" t="s">
        <v>670</v>
      </c>
      <c r="L1905" s="1262" t="s">
        <v>103</v>
      </c>
      <c r="M1905" s="321"/>
      <c r="N1905" s="530"/>
      <c r="O1905" s="1263" t="s">
        <v>105</v>
      </c>
      <c r="P1905" s="321" t="s">
        <v>106</v>
      </c>
      <c r="Q1905" s="530" t="s">
        <v>107</v>
      </c>
      <c r="R1905" s="321" t="s">
        <v>1155</v>
      </c>
      <c r="S1905" s="530" t="s">
        <v>109</v>
      </c>
      <c r="T1905" s="321" t="s">
        <v>106</v>
      </c>
      <c r="U1905" s="530" t="s">
        <v>121</v>
      </c>
      <c r="V1905" s="530" t="s">
        <v>111</v>
      </c>
      <c r="W1905" s="321">
        <v>60</v>
      </c>
      <c r="X1905" s="530" t="s">
        <v>112</v>
      </c>
      <c r="Y1905" s="321"/>
      <c r="Z1905" s="321"/>
      <c r="AA1905" s="321"/>
      <c r="AB1905" s="321">
        <v>0</v>
      </c>
      <c r="AC1905" s="530">
        <v>90</v>
      </c>
      <c r="AD1905" s="530">
        <v>10</v>
      </c>
      <c r="AE1905" s="618" t="s">
        <v>128</v>
      </c>
      <c r="AF1905" s="530" t="s">
        <v>114</v>
      </c>
      <c r="AG1905" s="618">
        <v>39</v>
      </c>
      <c r="AH1905" s="960">
        <v>3762.18</v>
      </c>
      <c r="AI1905" s="620">
        <v>146725.01999999999</v>
      </c>
      <c r="AJ1905" s="620">
        <v>164332.02240000002</v>
      </c>
      <c r="AK1905" s="619"/>
      <c r="AL1905" s="620"/>
      <c r="AM1905" s="620"/>
      <c r="AN1905" s="621" t="s">
        <v>115</v>
      </c>
      <c r="AO1905" s="530"/>
      <c r="AP1905" s="530"/>
      <c r="AQ1905" s="530"/>
      <c r="AR1905" s="530"/>
      <c r="AS1905" s="530" t="s">
        <v>6423</v>
      </c>
      <c r="AT1905" s="530"/>
      <c r="AU1905" s="530"/>
      <c r="AV1905" s="530"/>
      <c r="AW1905" s="530"/>
      <c r="AX1905" s="530"/>
      <c r="AY1905" s="530"/>
      <c r="AZ1905" s="621" t="s">
        <v>104</v>
      </c>
      <c r="BA1905" s="621"/>
      <c r="BB1905" s="254"/>
      <c r="BD1905" s="1" t="e">
        <f>VLOOKUP($F$2877:$F$3305,$E$17:$BE$2871,53,0)</f>
        <v>#VALUE!</v>
      </c>
      <c r="BE1905" s="979" t="e">
        <f>BD1905+0.5</f>
        <v>#VALUE!</v>
      </c>
    </row>
    <row r="1906" spans="1:57" ht="12.95" customHeight="1">
      <c r="A1906" s="534" t="s">
        <v>1171</v>
      </c>
      <c r="B1906" s="524"/>
      <c r="C1906" s="524"/>
      <c r="D1906" s="98">
        <v>220000440</v>
      </c>
      <c r="E1906" s="883" t="s">
        <v>6424</v>
      </c>
      <c r="F1906" s="883"/>
      <c r="G1906" s="524"/>
      <c r="H1906" s="524"/>
      <c r="I1906" s="606" t="s">
        <v>669</v>
      </c>
      <c r="J1906" s="606" t="s">
        <v>655</v>
      </c>
      <c r="K1906" s="606" t="s">
        <v>670</v>
      </c>
      <c r="L1906" s="470" t="s">
        <v>103</v>
      </c>
      <c r="M1906" s="504"/>
      <c r="N1906" s="470"/>
      <c r="O1906" s="64" t="s">
        <v>105</v>
      </c>
      <c r="P1906" s="398" t="s">
        <v>106</v>
      </c>
      <c r="Q1906" s="606" t="s">
        <v>107</v>
      </c>
      <c r="R1906" s="398" t="s">
        <v>2134</v>
      </c>
      <c r="S1906" s="470" t="s">
        <v>109</v>
      </c>
      <c r="T1906" s="398" t="s">
        <v>106</v>
      </c>
      <c r="U1906" s="606" t="s">
        <v>121</v>
      </c>
      <c r="V1906" s="606" t="s">
        <v>111</v>
      </c>
      <c r="W1906" s="398">
        <v>60</v>
      </c>
      <c r="X1906" s="606" t="s">
        <v>112</v>
      </c>
      <c r="Y1906" s="398"/>
      <c r="Z1906" s="398"/>
      <c r="AA1906" s="398"/>
      <c r="AB1906" s="506">
        <v>0</v>
      </c>
      <c r="AC1906" s="401">
        <v>90</v>
      </c>
      <c r="AD1906" s="401">
        <v>10</v>
      </c>
      <c r="AE1906" s="737" t="s">
        <v>128</v>
      </c>
      <c r="AF1906" s="738" t="s">
        <v>114</v>
      </c>
      <c r="AG1906" s="610">
        <v>8</v>
      </c>
      <c r="AH1906" s="610">
        <v>6940</v>
      </c>
      <c r="AI1906" s="905">
        <v>0</v>
      </c>
      <c r="AJ1906" s="905">
        <v>0</v>
      </c>
      <c r="AK1906" s="740"/>
      <c r="AL1906" s="741"/>
      <c r="AM1906" s="741"/>
      <c r="AN1906" s="395" t="s">
        <v>115</v>
      </c>
      <c r="AO1906" s="606"/>
      <c r="AP1906" s="606"/>
      <c r="AQ1906" s="606"/>
      <c r="AR1906" s="606"/>
      <c r="AS1906" s="606" t="s">
        <v>6425</v>
      </c>
      <c r="AT1906" s="606"/>
      <c r="AU1906" s="606"/>
      <c r="AV1906" s="606"/>
      <c r="AW1906" s="606"/>
      <c r="AX1906" s="606"/>
      <c r="AY1906" s="606"/>
      <c r="AZ1906" s="395" t="s">
        <v>104</v>
      </c>
      <c r="BA1906" s="395" t="s">
        <v>104</v>
      </c>
      <c r="BB1906" s="254"/>
      <c r="BE1906" s="983">
        <v>1713</v>
      </c>
    </row>
    <row r="1907" spans="1:57" ht="12.95" customHeight="1">
      <c r="A1907" s="985" t="s">
        <v>1171</v>
      </c>
      <c r="B1907" s="529"/>
      <c r="C1907" s="529"/>
      <c r="D1907" s="965">
        <v>220000440</v>
      </c>
      <c r="E1907" s="1255" t="s">
        <v>9072</v>
      </c>
      <c r="F1907" s="1255" t="s">
        <v>6424</v>
      </c>
      <c r="G1907" s="529"/>
      <c r="H1907" s="529"/>
      <c r="I1907" s="530" t="s">
        <v>669</v>
      </c>
      <c r="J1907" s="530" t="s">
        <v>655</v>
      </c>
      <c r="K1907" s="530" t="s">
        <v>670</v>
      </c>
      <c r="L1907" s="1262" t="s">
        <v>103</v>
      </c>
      <c r="M1907" s="321"/>
      <c r="N1907" s="530"/>
      <c r="O1907" s="1263" t="s">
        <v>105</v>
      </c>
      <c r="P1907" s="321" t="s">
        <v>106</v>
      </c>
      <c r="Q1907" s="530" t="s">
        <v>107</v>
      </c>
      <c r="R1907" s="321" t="s">
        <v>1155</v>
      </c>
      <c r="S1907" s="530" t="s">
        <v>109</v>
      </c>
      <c r="T1907" s="321" t="s">
        <v>106</v>
      </c>
      <c r="U1907" s="530" t="s">
        <v>121</v>
      </c>
      <c r="V1907" s="530" t="s">
        <v>111</v>
      </c>
      <c r="W1907" s="321">
        <v>60</v>
      </c>
      <c r="X1907" s="530" t="s">
        <v>112</v>
      </c>
      <c r="Y1907" s="321"/>
      <c r="Z1907" s="321"/>
      <c r="AA1907" s="321"/>
      <c r="AB1907" s="321">
        <v>0</v>
      </c>
      <c r="AC1907" s="530">
        <v>90</v>
      </c>
      <c r="AD1907" s="530">
        <v>10</v>
      </c>
      <c r="AE1907" s="618" t="s">
        <v>128</v>
      </c>
      <c r="AF1907" s="530" t="s">
        <v>114</v>
      </c>
      <c r="AG1907" s="618">
        <v>8</v>
      </c>
      <c r="AH1907" s="960">
        <v>6940</v>
      </c>
      <c r="AI1907" s="620">
        <v>55520</v>
      </c>
      <c r="AJ1907" s="620">
        <v>62182.400000000009</v>
      </c>
      <c r="AK1907" s="619"/>
      <c r="AL1907" s="620"/>
      <c r="AM1907" s="620"/>
      <c r="AN1907" s="621" t="s">
        <v>115</v>
      </c>
      <c r="AO1907" s="530"/>
      <c r="AP1907" s="530"/>
      <c r="AQ1907" s="530"/>
      <c r="AR1907" s="530"/>
      <c r="AS1907" s="530" t="s">
        <v>6425</v>
      </c>
      <c r="AT1907" s="530"/>
      <c r="AU1907" s="530"/>
      <c r="AV1907" s="530"/>
      <c r="AW1907" s="530"/>
      <c r="AX1907" s="530"/>
      <c r="AY1907" s="530"/>
      <c r="AZ1907" s="621" t="s">
        <v>104</v>
      </c>
      <c r="BA1907" s="621"/>
      <c r="BB1907" s="254"/>
      <c r="BD1907" s="1" t="e">
        <f>VLOOKUP($F$2877:$F$3305,$E$17:$BE$2871,53,0)</f>
        <v>#VALUE!</v>
      </c>
      <c r="BE1907" s="979" t="e">
        <f>BD1907+0.5</f>
        <v>#VALUE!</v>
      </c>
    </row>
    <row r="1908" spans="1:57" ht="12.95" customHeight="1">
      <c r="A1908" s="534" t="s">
        <v>1171</v>
      </c>
      <c r="B1908" s="524"/>
      <c r="C1908" s="524"/>
      <c r="D1908" s="98">
        <v>220000442</v>
      </c>
      <c r="E1908" s="883" t="s">
        <v>6426</v>
      </c>
      <c r="F1908" s="883"/>
      <c r="G1908" s="524"/>
      <c r="H1908" s="524"/>
      <c r="I1908" s="606" t="s">
        <v>669</v>
      </c>
      <c r="J1908" s="606" t="s">
        <v>655</v>
      </c>
      <c r="K1908" s="606" t="s">
        <v>670</v>
      </c>
      <c r="L1908" s="470" t="s">
        <v>103</v>
      </c>
      <c r="M1908" s="504"/>
      <c r="N1908" s="470"/>
      <c r="O1908" s="64" t="s">
        <v>105</v>
      </c>
      <c r="P1908" s="398" t="s">
        <v>106</v>
      </c>
      <c r="Q1908" s="606" t="s">
        <v>107</v>
      </c>
      <c r="R1908" s="398" t="s">
        <v>2134</v>
      </c>
      <c r="S1908" s="470" t="s">
        <v>109</v>
      </c>
      <c r="T1908" s="398" t="s">
        <v>106</v>
      </c>
      <c r="U1908" s="606" t="s">
        <v>121</v>
      </c>
      <c r="V1908" s="606" t="s">
        <v>111</v>
      </c>
      <c r="W1908" s="398">
        <v>60</v>
      </c>
      <c r="X1908" s="606" t="s">
        <v>112</v>
      </c>
      <c r="Y1908" s="398"/>
      <c r="Z1908" s="398"/>
      <c r="AA1908" s="398"/>
      <c r="AB1908" s="506">
        <v>0</v>
      </c>
      <c r="AC1908" s="401">
        <v>90</v>
      </c>
      <c r="AD1908" s="401">
        <v>10</v>
      </c>
      <c r="AE1908" s="737" t="s">
        <v>128</v>
      </c>
      <c r="AF1908" s="738" t="s">
        <v>114</v>
      </c>
      <c r="AG1908" s="610">
        <v>8</v>
      </c>
      <c r="AH1908" s="610">
        <v>13800</v>
      </c>
      <c r="AI1908" s="905">
        <v>0</v>
      </c>
      <c r="AJ1908" s="905">
        <v>0</v>
      </c>
      <c r="AK1908" s="740"/>
      <c r="AL1908" s="741"/>
      <c r="AM1908" s="741"/>
      <c r="AN1908" s="395" t="s">
        <v>115</v>
      </c>
      <c r="AO1908" s="606"/>
      <c r="AP1908" s="606"/>
      <c r="AQ1908" s="606"/>
      <c r="AR1908" s="606"/>
      <c r="AS1908" s="606" t="s">
        <v>6427</v>
      </c>
      <c r="AT1908" s="606"/>
      <c r="AU1908" s="606"/>
      <c r="AV1908" s="606"/>
      <c r="AW1908" s="606"/>
      <c r="AX1908" s="606"/>
      <c r="AY1908" s="606"/>
      <c r="AZ1908" s="395" t="s">
        <v>104</v>
      </c>
      <c r="BA1908" s="395" t="s">
        <v>104</v>
      </c>
      <c r="BB1908" s="254"/>
      <c r="BE1908" s="983">
        <v>1714</v>
      </c>
    </row>
    <row r="1909" spans="1:57" ht="12.95" customHeight="1">
      <c r="A1909" s="621" t="s">
        <v>1171</v>
      </c>
      <c r="B1909" s="529"/>
      <c r="C1909" s="529"/>
      <c r="D1909" s="965">
        <v>220000442</v>
      </c>
      <c r="E1909" s="1255" t="s">
        <v>9073</v>
      </c>
      <c r="F1909" s="1255" t="s">
        <v>6426</v>
      </c>
      <c r="G1909" s="529"/>
      <c r="H1909" s="529"/>
      <c r="I1909" s="530" t="s">
        <v>669</v>
      </c>
      <c r="J1909" s="530" t="s">
        <v>655</v>
      </c>
      <c r="K1909" s="530" t="s">
        <v>670</v>
      </c>
      <c r="L1909" s="1262" t="s">
        <v>103</v>
      </c>
      <c r="M1909" s="321"/>
      <c r="N1909" s="530"/>
      <c r="O1909" s="1263" t="s">
        <v>105</v>
      </c>
      <c r="P1909" s="321" t="s">
        <v>106</v>
      </c>
      <c r="Q1909" s="530" t="s">
        <v>107</v>
      </c>
      <c r="R1909" s="1281" t="s">
        <v>1155</v>
      </c>
      <c r="S1909" s="530" t="s">
        <v>109</v>
      </c>
      <c r="T1909" s="321" t="s">
        <v>106</v>
      </c>
      <c r="U1909" s="530" t="s">
        <v>121</v>
      </c>
      <c r="V1909" s="530" t="s">
        <v>111</v>
      </c>
      <c r="W1909" s="321">
        <v>60</v>
      </c>
      <c r="X1909" s="530" t="s">
        <v>112</v>
      </c>
      <c r="Y1909" s="321"/>
      <c r="Z1909" s="321"/>
      <c r="AA1909" s="321"/>
      <c r="AB1909" s="321">
        <v>0</v>
      </c>
      <c r="AC1909" s="530">
        <v>90</v>
      </c>
      <c r="AD1909" s="530">
        <v>10</v>
      </c>
      <c r="AE1909" s="618" t="s">
        <v>128</v>
      </c>
      <c r="AF1909" s="530" t="s">
        <v>114</v>
      </c>
      <c r="AG1909" s="618">
        <v>8</v>
      </c>
      <c r="AH1909" s="960">
        <v>13800</v>
      </c>
      <c r="AI1909" s="620">
        <v>110400</v>
      </c>
      <c r="AJ1909" s="620">
        <v>123648.00000000001</v>
      </c>
      <c r="AK1909" s="619"/>
      <c r="AL1909" s="620"/>
      <c r="AM1909" s="620"/>
      <c r="AN1909" s="621" t="s">
        <v>115</v>
      </c>
      <c r="AO1909" s="530"/>
      <c r="AP1909" s="530"/>
      <c r="AQ1909" s="530"/>
      <c r="AR1909" s="530"/>
      <c r="AS1909" s="530" t="s">
        <v>6427</v>
      </c>
      <c r="AT1909" s="530"/>
      <c r="AU1909" s="530"/>
      <c r="AV1909" s="530"/>
      <c r="AW1909" s="530"/>
      <c r="AX1909" s="530"/>
      <c r="AY1909" s="530"/>
      <c r="AZ1909" s="621" t="s">
        <v>104</v>
      </c>
      <c r="BA1909" s="621"/>
      <c r="BB1909" s="254"/>
      <c r="BD1909" s="1" t="e">
        <f>VLOOKUP($F$2877:$F$3305,$E$17:$BE$2871,53,0)</f>
        <v>#VALUE!</v>
      </c>
      <c r="BE1909" s="979" t="e">
        <f>BD1909+0.5</f>
        <v>#VALUE!</v>
      </c>
    </row>
    <row r="1910" spans="1:57" ht="12.95" customHeight="1">
      <c r="A1910" s="395" t="s">
        <v>1171</v>
      </c>
      <c r="B1910" s="524"/>
      <c r="C1910" s="821"/>
      <c r="D1910" s="347">
        <v>220000451</v>
      </c>
      <c r="E1910" s="993" t="s">
        <v>6428</v>
      </c>
      <c r="F1910" s="625"/>
      <c r="G1910" s="821"/>
      <c r="H1910" s="821"/>
      <c r="I1910" s="810" t="s">
        <v>669</v>
      </c>
      <c r="J1910" s="606" t="s">
        <v>655</v>
      </c>
      <c r="K1910" s="606" t="s">
        <v>670</v>
      </c>
      <c r="L1910" s="470" t="s">
        <v>103</v>
      </c>
      <c r="M1910" s="1019"/>
      <c r="N1910" s="470"/>
      <c r="O1910" s="64" t="s">
        <v>105</v>
      </c>
      <c r="P1910" s="398" t="s">
        <v>106</v>
      </c>
      <c r="Q1910" s="606" t="s">
        <v>107</v>
      </c>
      <c r="R1910" s="404" t="s">
        <v>2134</v>
      </c>
      <c r="S1910" s="824" t="s">
        <v>109</v>
      </c>
      <c r="T1910" s="404" t="s">
        <v>106</v>
      </c>
      <c r="U1910" s="816" t="s">
        <v>121</v>
      </c>
      <c r="V1910" s="823" t="s">
        <v>111</v>
      </c>
      <c r="W1910" s="628">
        <v>60</v>
      </c>
      <c r="X1910" s="823" t="s">
        <v>112</v>
      </c>
      <c r="Y1910" s="628"/>
      <c r="Z1910" s="868"/>
      <c r="AA1910" s="628"/>
      <c r="AB1910" s="827">
        <v>0</v>
      </c>
      <c r="AC1910" s="828">
        <v>90</v>
      </c>
      <c r="AD1910" s="828">
        <v>10</v>
      </c>
      <c r="AE1910" s="829" t="s">
        <v>128</v>
      </c>
      <c r="AF1910" s="830" t="s">
        <v>114</v>
      </c>
      <c r="AG1910" s="552">
        <v>33</v>
      </c>
      <c r="AH1910" s="552">
        <v>13133.5</v>
      </c>
      <c r="AI1910" s="905">
        <v>0</v>
      </c>
      <c r="AJ1910" s="905">
        <v>0</v>
      </c>
      <c r="AK1910" s="832"/>
      <c r="AL1910" s="833"/>
      <c r="AM1910" s="741"/>
      <c r="AN1910" s="395" t="s">
        <v>115</v>
      </c>
      <c r="AO1910" s="606"/>
      <c r="AP1910" s="823"/>
      <c r="AQ1910" s="835"/>
      <c r="AR1910" s="606"/>
      <c r="AS1910" s="606" t="s">
        <v>6429</v>
      </c>
      <c r="AT1910" s="606"/>
      <c r="AU1910" s="606"/>
      <c r="AV1910" s="606"/>
      <c r="AW1910" s="606"/>
      <c r="AX1910" s="606"/>
      <c r="AY1910" s="606"/>
      <c r="AZ1910" s="395" t="s">
        <v>104</v>
      </c>
      <c r="BA1910" s="395" t="s">
        <v>104</v>
      </c>
      <c r="BB1910" s="254"/>
      <c r="BE1910" s="983">
        <v>1715</v>
      </c>
    </row>
    <row r="1911" spans="1:57" ht="12.95" customHeight="1">
      <c r="A1911" s="621" t="s">
        <v>1171</v>
      </c>
      <c r="B1911" s="529"/>
      <c r="C1911" s="1560"/>
      <c r="D1911" s="1575">
        <v>220000451</v>
      </c>
      <c r="E1911" s="1615" t="s">
        <v>9074</v>
      </c>
      <c r="F1911" s="1589" t="s">
        <v>6428</v>
      </c>
      <c r="G1911" s="1560"/>
      <c r="H1911" s="1560"/>
      <c r="I1911" s="1276" t="s">
        <v>669</v>
      </c>
      <c r="J1911" s="530" t="s">
        <v>655</v>
      </c>
      <c r="K1911" s="530" t="s">
        <v>670</v>
      </c>
      <c r="L1911" s="1262" t="s">
        <v>103</v>
      </c>
      <c r="M1911" s="1306"/>
      <c r="N1911" s="530"/>
      <c r="O1911" s="1263" t="s">
        <v>105</v>
      </c>
      <c r="P1911" s="321" t="s">
        <v>106</v>
      </c>
      <c r="Q1911" s="530" t="s">
        <v>107</v>
      </c>
      <c r="R1911" s="1306" t="s">
        <v>1155</v>
      </c>
      <c r="S1911" s="1280" t="s">
        <v>109</v>
      </c>
      <c r="T1911" s="1306" t="s">
        <v>106</v>
      </c>
      <c r="U1911" s="1029" t="s">
        <v>121</v>
      </c>
      <c r="V1911" s="1280" t="s">
        <v>111</v>
      </c>
      <c r="W1911" s="1281">
        <v>60</v>
      </c>
      <c r="X1911" s="1280" t="s">
        <v>112</v>
      </c>
      <c r="Y1911" s="1281"/>
      <c r="Z1911" s="1742"/>
      <c r="AA1911" s="1281"/>
      <c r="AB1911" s="1281">
        <v>0</v>
      </c>
      <c r="AC1911" s="1280">
        <v>90</v>
      </c>
      <c r="AD1911" s="1280">
        <v>10</v>
      </c>
      <c r="AE1911" s="1282" t="s">
        <v>128</v>
      </c>
      <c r="AF1911" s="1280" t="s">
        <v>114</v>
      </c>
      <c r="AG1911" s="1282">
        <v>33</v>
      </c>
      <c r="AH1911" s="1796">
        <v>13133.5</v>
      </c>
      <c r="AI1911" s="620">
        <v>433405.5</v>
      </c>
      <c r="AJ1911" s="620">
        <v>485414.16000000003</v>
      </c>
      <c r="AK1911" s="1822"/>
      <c r="AL1911" s="1804"/>
      <c r="AM1911" s="620"/>
      <c r="AN1911" s="621" t="s">
        <v>115</v>
      </c>
      <c r="AO1911" s="530"/>
      <c r="AP1911" s="1280"/>
      <c r="AQ1911" s="1279"/>
      <c r="AR1911" s="530"/>
      <c r="AS1911" s="530" t="s">
        <v>6429</v>
      </c>
      <c r="AT1911" s="530"/>
      <c r="AU1911" s="530"/>
      <c r="AV1911" s="530"/>
      <c r="AW1911" s="530"/>
      <c r="AX1911" s="530"/>
      <c r="AY1911" s="530"/>
      <c r="AZ1911" s="621" t="s">
        <v>104</v>
      </c>
      <c r="BA1911" s="621"/>
      <c r="BB1911" s="254"/>
      <c r="BD1911" s="1" t="e">
        <f>VLOOKUP($F$2877:$F$3305,$E$17:$BE$2871,53,0)</f>
        <v>#VALUE!</v>
      </c>
      <c r="BE1911" s="979" t="e">
        <f>BD1911+0.5</f>
        <v>#VALUE!</v>
      </c>
    </row>
    <row r="1912" spans="1:57" ht="12.95" customHeight="1">
      <c r="A1912" s="395" t="s">
        <v>1171</v>
      </c>
      <c r="B1912" s="524"/>
      <c r="C1912" s="524"/>
      <c r="D1912" s="98">
        <v>220000476</v>
      </c>
      <c r="E1912" s="883" t="s">
        <v>6430</v>
      </c>
      <c r="F1912" s="883"/>
      <c r="G1912" s="524"/>
      <c r="H1912" s="821"/>
      <c r="I1912" s="810" t="s">
        <v>669</v>
      </c>
      <c r="J1912" s="606" t="s">
        <v>655</v>
      </c>
      <c r="K1912" s="606" t="s">
        <v>670</v>
      </c>
      <c r="L1912" s="470" t="s">
        <v>103</v>
      </c>
      <c r="M1912" s="1019"/>
      <c r="N1912" s="470"/>
      <c r="O1912" s="64" t="s">
        <v>105</v>
      </c>
      <c r="P1912" s="398" t="s">
        <v>106</v>
      </c>
      <c r="Q1912" s="606" t="s">
        <v>107</v>
      </c>
      <c r="R1912" s="404" t="s">
        <v>2134</v>
      </c>
      <c r="S1912" s="824" t="s">
        <v>109</v>
      </c>
      <c r="T1912" s="404" t="s">
        <v>106</v>
      </c>
      <c r="U1912" s="816" t="s">
        <v>121</v>
      </c>
      <c r="V1912" s="823" t="s">
        <v>111</v>
      </c>
      <c r="W1912" s="628">
        <v>60</v>
      </c>
      <c r="X1912" s="823" t="s">
        <v>112</v>
      </c>
      <c r="Y1912" s="628"/>
      <c r="Z1912" s="868"/>
      <c r="AA1912" s="628"/>
      <c r="AB1912" s="827">
        <v>0</v>
      </c>
      <c r="AC1912" s="828">
        <v>90</v>
      </c>
      <c r="AD1912" s="828">
        <v>10</v>
      </c>
      <c r="AE1912" s="829" t="s">
        <v>128</v>
      </c>
      <c r="AF1912" s="830" t="s">
        <v>114</v>
      </c>
      <c r="AG1912" s="552">
        <v>4</v>
      </c>
      <c r="AH1912" s="552">
        <v>34920.5</v>
      </c>
      <c r="AI1912" s="905">
        <v>0</v>
      </c>
      <c r="AJ1912" s="905">
        <v>0</v>
      </c>
      <c r="AK1912" s="832"/>
      <c r="AL1912" s="833"/>
      <c r="AM1912" s="741"/>
      <c r="AN1912" s="395" t="s">
        <v>115</v>
      </c>
      <c r="AO1912" s="606"/>
      <c r="AP1912" s="823"/>
      <c r="AQ1912" s="835"/>
      <c r="AR1912" s="606"/>
      <c r="AS1912" s="606" t="s">
        <v>6431</v>
      </c>
      <c r="AT1912" s="606"/>
      <c r="AU1912" s="606"/>
      <c r="AV1912" s="606"/>
      <c r="AW1912" s="606"/>
      <c r="AX1912" s="606"/>
      <c r="AY1912" s="606"/>
      <c r="AZ1912" s="395" t="s">
        <v>104</v>
      </c>
      <c r="BA1912" s="395" t="s">
        <v>104</v>
      </c>
      <c r="BB1912" s="254"/>
      <c r="BE1912" s="983">
        <v>1716</v>
      </c>
    </row>
    <row r="1913" spans="1:57" ht="12.95" customHeight="1">
      <c r="A1913" s="1288" t="s">
        <v>1171</v>
      </c>
      <c r="B1913" s="1560"/>
      <c r="C1913" s="1560"/>
      <c r="D1913" s="1575">
        <v>220000476</v>
      </c>
      <c r="E1913" s="1596" t="s">
        <v>9075</v>
      </c>
      <c r="F1913" s="1596" t="s">
        <v>6430</v>
      </c>
      <c r="G1913" s="1560"/>
      <c r="H1913" s="1560"/>
      <c r="I1913" s="1280" t="s">
        <v>669</v>
      </c>
      <c r="J1913" s="1280" t="s">
        <v>655</v>
      </c>
      <c r="K1913" s="1280" t="s">
        <v>670</v>
      </c>
      <c r="L1913" s="1679" t="s">
        <v>103</v>
      </c>
      <c r="M1913" s="1281"/>
      <c r="N1913" s="1280"/>
      <c r="O1913" s="1278" t="s">
        <v>105</v>
      </c>
      <c r="P1913" s="1281" t="s">
        <v>106</v>
      </c>
      <c r="Q1913" s="1280" t="s">
        <v>107</v>
      </c>
      <c r="R1913" s="1281" t="s">
        <v>1155</v>
      </c>
      <c r="S1913" s="1280" t="s">
        <v>109</v>
      </c>
      <c r="T1913" s="1281" t="s">
        <v>106</v>
      </c>
      <c r="U1913" s="1280" t="s">
        <v>121</v>
      </c>
      <c r="V1913" s="1280" t="s">
        <v>111</v>
      </c>
      <c r="W1913" s="1281">
        <v>60</v>
      </c>
      <c r="X1913" s="1280" t="s">
        <v>112</v>
      </c>
      <c r="Y1913" s="1281"/>
      <c r="Z1913" s="1281"/>
      <c r="AA1913" s="1281"/>
      <c r="AB1913" s="1281">
        <v>0</v>
      </c>
      <c r="AC1913" s="1280">
        <v>90</v>
      </c>
      <c r="AD1913" s="1280">
        <v>10</v>
      </c>
      <c r="AE1913" s="1282" t="s">
        <v>128</v>
      </c>
      <c r="AF1913" s="1280" t="s">
        <v>114</v>
      </c>
      <c r="AG1913" s="1282">
        <v>4</v>
      </c>
      <c r="AH1913" s="1796">
        <v>34920.5</v>
      </c>
      <c r="AI1913" s="620">
        <v>139682</v>
      </c>
      <c r="AJ1913" s="620">
        <v>156443.84000000003</v>
      </c>
      <c r="AK1913" s="1822"/>
      <c r="AL1913" s="1804"/>
      <c r="AM1913" s="1804"/>
      <c r="AN1913" s="1287" t="s">
        <v>115</v>
      </c>
      <c r="AO1913" s="1280"/>
      <c r="AP1913" s="1280"/>
      <c r="AQ1913" s="1279"/>
      <c r="AR1913" s="530"/>
      <c r="AS1913" s="530" t="s">
        <v>6431</v>
      </c>
      <c r="AT1913" s="530"/>
      <c r="AU1913" s="530"/>
      <c r="AV1913" s="530"/>
      <c r="AW1913" s="530"/>
      <c r="AX1913" s="530"/>
      <c r="AY1913" s="530"/>
      <c r="AZ1913" s="621" t="s">
        <v>104</v>
      </c>
      <c r="BA1913" s="621"/>
      <c r="BB1913" s="254"/>
      <c r="BD1913" s="1" t="e">
        <f>VLOOKUP($F$2877:$F$3305,$E$17:$BE$2871,53,0)</f>
        <v>#VALUE!</v>
      </c>
      <c r="BE1913" s="979" t="e">
        <f>BD1913+0.5</f>
        <v>#VALUE!</v>
      </c>
    </row>
    <row r="1914" spans="1:57" ht="12.95" customHeight="1">
      <c r="A1914" s="851" t="s">
        <v>1171</v>
      </c>
      <c r="B1914" s="821"/>
      <c r="C1914" s="821"/>
      <c r="D1914" s="347">
        <v>220001577</v>
      </c>
      <c r="E1914" s="989" t="s">
        <v>6432</v>
      </c>
      <c r="F1914" s="989"/>
      <c r="G1914" s="821"/>
      <c r="H1914" s="821"/>
      <c r="I1914" s="823" t="s">
        <v>669</v>
      </c>
      <c r="J1914" s="823" t="s">
        <v>655</v>
      </c>
      <c r="K1914" s="823" t="s">
        <v>670</v>
      </c>
      <c r="L1914" s="824" t="s">
        <v>103</v>
      </c>
      <c r="M1914" s="1690"/>
      <c r="N1914" s="824"/>
      <c r="O1914" s="826" t="s">
        <v>105</v>
      </c>
      <c r="P1914" s="628" t="s">
        <v>106</v>
      </c>
      <c r="Q1914" s="823" t="s">
        <v>107</v>
      </c>
      <c r="R1914" s="628" t="s">
        <v>2149</v>
      </c>
      <c r="S1914" s="824" t="s">
        <v>109</v>
      </c>
      <c r="T1914" s="628" t="s">
        <v>106</v>
      </c>
      <c r="U1914" s="823" t="s">
        <v>121</v>
      </c>
      <c r="V1914" s="823" t="s">
        <v>111</v>
      </c>
      <c r="W1914" s="628">
        <v>60</v>
      </c>
      <c r="X1914" s="823" t="s">
        <v>112</v>
      </c>
      <c r="Y1914" s="628"/>
      <c r="Z1914" s="628"/>
      <c r="AA1914" s="628"/>
      <c r="AB1914" s="827">
        <v>0</v>
      </c>
      <c r="AC1914" s="828">
        <v>90</v>
      </c>
      <c r="AD1914" s="828">
        <v>10</v>
      </c>
      <c r="AE1914" s="829" t="s">
        <v>128</v>
      </c>
      <c r="AF1914" s="830" t="s">
        <v>114</v>
      </c>
      <c r="AG1914" s="552">
        <v>20</v>
      </c>
      <c r="AH1914" s="552">
        <v>4208.95</v>
      </c>
      <c r="AI1914" s="831">
        <v>84179</v>
      </c>
      <c r="AJ1914" s="831">
        <f>AI1914*1.12</f>
        <v>94280.48000000001</v>
      </c>
      <c r="AK1914" s="832"/>
      <c r="AL1914" s="833"/>
      <c r="AM1914" s="833"/>
      <c r="AN1914" s="834" t="s">
        <v>115</v>
      </c>
      <c r="AO1914" s="823"/>
      <c r="AP1914" s="823"/>
      <c r="AQ1914" s="835"/>
      <c r="AR1914" s="606"/>
      <c r="AS1914" s="606" t="s">
        <v>6433</v>
      </c>
      <c r="AT1914" s="606"/>
      <c r="AU1914" s="606"/>
      <c r="AV1914" s="606"/>
      <c r="AW1914" s="606"/>
      <c r="AX1914" s="606"/>
      <c r="AY1914" s="606"/>
      <c r="AZ1914" s="395" t="s">
        <v>104</v>
      </c>
      <c r="BA1914" s="395" t="s">
        <v>104</v>
      </c>
      <c r="BB1914" s="254"/>
      <c r="BE1914" s="983">
        <v>1717</v>
      </c>
    </row>
    <row r="1915" spans="1:57" ht="12.95" customHeight="1">
      <c r="A1915" s="851" t="s">
        <v>1171</v>
      </c>
      <c r="B1915" s="821"/>
      <c r="C1915" s="821"/>
      <c r="D1915" s="347">
        <v>220010124</v>
      </c>
      <c r="E1915" s="989" t="s">
        <v>6434</v>
      </c>
      <c r="F1915" s="989"/>
      <c r="G1915" s="821"/>
      <c r="H1915" s="821"/>
      <c r="I1915" s="823" t="s">
        <v>669</v>
      </c>
      <c r="J1915" s="823" t="s">
        <v>655</v>
      </c>
      <c r="K1915" s="823" t="s">
        <v>670</v>
      </c>
      <c r="L1915" s="824" t="s">
        <v>103</v>
      </c>
      <c r="M1915" s="1690"/>
      <c r="N1915" s="824"/>
      <c r="O1915" s="826" t="s">
        <v>105</v>
      </c>
      <c r="P1915" s="628" t="s">
        <v>106</v>
      </c>
      <c r="Q1915" s="823" t="s">
        <v>107</v>
      </c>
      <c r="R1915" s="628" t="s">
        <v>2149</v>
      </c>
      <c r="S1915" s="824" t="s">
        <v>109</v>
      </c>
      <c r="T1915" s="628" t="s">
        <v>106</v>
      </c>
      <c r="U1915" s="823" t="s">
        <v>121</v>
      </c>
      <c r="V1915" s="823" t="s">
        <v>111</v>
      </c>
      <c r="W1915" s="628">
        <v>60</v>
      </c>
      <c r="X1915" s="823" t="s">
        <v>112</v>
      </c>
      <c r="Y1915" s="628"/>
      <c r="Z1915" s="628"/>
      <c r="AA1915" s="628"/>
      <c r="AB1915" s="827">
        <v>0</v>
      </c>
      <c r="AC1915" s="828">
        <v>90</v>
      </c>
      <c r="AD1915" s="828">
        <v>10</v>
      </c>
      <c r="AE1915" s="829" t="s">
        <v>128</v>
      </c>
      <c r="AF1915" s="830" t="s">
        <v>114</v>
      </c>
      <c r="AG1915" s="552">
        <v>5</v>
      </c>
      <c r="AH1915" s="552">
        <v>4033.33</v>
      </c>
      <c r="AI1915" s="739">
        <v>20166.650000000001</v>
      </c>
      <c r="AJ1915" s="739">
        <f>AI1915*1.12</f>
        <v>22586.648000000005</v>
      </c>
      <c r="AK1915" s="832"/>
      <c r="AL1915" s="833"/>
      <c r="AM1915" s="833"/>
      <c r="AN1915" s="834" t="s">
        <v>115</v>
      </c>
      <c r="AO1915" s="823"/>
      <c r="AP1915" s="823"/>
      <c r="AQ1915" s="835"/>
      <c r="AR1915" s="606"/>
      <c r="AS1915" s="606" t="s">
        <v>6435</v>
      </c>
      <c r="AT1915" s="606"/>
      <c r="AU1915" s="606"/>
      <c r="AV1915" s="606"/>
      <c r="AW1915" s="606"/>
      <c r="AX1915" s="606"/>
      <c r="AY1915" s="606"/>
      <c r="AZ1915" s="395" t="s">
        <v>104</v>
      </c>
      <c r="BA1915" s="395" t="s">
        <v>104</v>
      </c>
      <c r="BB1915" s="254"/>
      <c r="BE1915" s="983">
        <v>1718</v>
      </c>
    </row>
    <row r="1916" spans="1:57" ht="12.95" customHeight="1">
      <c r="A1916" s="851" t="s">
        <v>1171</v>
      </c>
      <c r="B1916" s="821"/>
      <c r="C1916" s="821"/>
      <c r="D1916" s="347">
        <v>220025162</v>
      </c>
      <c r="E1916" s="989" t="s">
        <v>6436</v>
      </c>
      <c r="F1916" s="989"/>
      <c r="G1916" s="821"/>
      <c r="H1916" s="821"/>
      <c r="I1916" s="823" t="s">
        <v>669</v>
      </c>
      <c r="J1916" s="823" t="s">
        <v>655</v>
      </c>
      <c r="K1916" s="823" t="s">
        <v>670</v>
      </c>
      <c r="L1916" s="824" t="s">
        <v>103</v>
      </c>
      <c r="M1916" s="1690"/>
      <c r="N1916" s="824"/>
      <c r="O1916" s="826" t="s">
        <v>105</v>
      </c>
      <c r="P1916" s="628" t="s">
        <v>106</v>
      </c>
      <c r="Q1916" s="823" t="s">
        <v>107</v>
      </c>
      <c r="R1916" s="628" t="s">
        <v>2149</v>
      </c>
      <c r="S1916" s="824" t="s">
        <v>109</v>
      </c>
      <c r="T1916" s="628" t="s">
        <v>106</v>
      </c>
      <c r="U1916" s="823" t="s">
        <v>121</v>
      </c>
      <c r="V1916" s="823" t="s">
        <v>111</v>
      </c>
      <c r="W1916" s="628">
        <v>60</v>
      </c>
      <c r="X1916" s="823" t="s">
        <v>112</v>
      </c>
      <c r="Y1916" s="628"/>
      <c r="Z1916" s="628"/>
      <c r="AA1916" s="628"/>
      <c r="AB1916" s="827">
        <v>0</v>
      </c>
      <c r="AC1916" s="828">
        <v>90</v>
      </c>
      <c r="AD1916" s="828">
        <v>10</v>
      </c>
      <c r="AE1916" s="829" t="s">
        <v>128</v>
      </c>
      <c r="AF1916" s="830" t="s">
        <v>114</v>
      </c>
      <c r="AG1916" s="552">
        <v>42</v>
      </c>
      <c r="AH1916" s="552">
        <v>2835</v>
      </c>
      <c r="AI1916" s="831">
        <v>119070</v>
      </c>
      <c r="AJ1916" s="831">
        <f>AI1916*1.12</f>
        <v>133358.40000000002</v>
      </c>
      <c r="AK1916" s="832"/>
      <c r="AL1916" s="833"/>
      <c r="AM1916" s="833"/>
      <c r="AN1916" s="834" t="s">
        <v>115</v>
      </c>
      <c r="AO1916" s="823"/>
      <c r="AP1916" s="823"/>
      <c r="AQ1916" s="835"/>
      <c r="AR1916" s="606"/>
      <c r="AS1916" s="606" t="s">
        <v>6437</v>
      </c>
      <c r="AT1916" s="606"/>
      <c r="AU1916" s="606"/>
      <c r="AV1916" s="606"/>
      <c r="AW1916" s="606"/>
      <c r="AX1916" s="606"/>
      <c r="AY1916" s="606"/>
      <c r="AZ1916" s="395" t="s">
        <v>104</v>
      </c>
      <c r="BA1916" s="395" t="s">
        <v>104</v>
      </c>
      <c r="BB1916" s="254"/>
      <c r="BE1916" s="983">
        <v>1719</v>
      </c>
    </row>
    <row r="1917" spans="1:57" ht="12.95" customHeight="1">
      <c r="A1917" s="395" t="s">
        <v>1171</v>
      </c>
      <c r="B1917" s="524"/>
      <c r="C1917" s="524"/>
      <c r="D1917" s="98">
        <v>220025169</v>
      </c>
      <c r="E1917" s="883" t="s">
        <v>6438</v>
      </c>
      <c r="F1917" s="883"/>
      <c r="G1917" s="524"/>
      <c r="H1917" s="821"/>
      <c r="I1917" s="606" t="s">
        <v>669</v>
      </c>
      <c r="J1917" s="606" t="s">
        <v>655</v>
      </c>
      <c r="K1917" s="606" t="s">
        <v>670</v>
      </c>
      <c r="L1917" s="470" t="s">
        <v>103</v>
      </c>
      <c r="M1917" s="504"/>
      <c r="N1917" s="811"/>
      <c r="O1917" s="762" t="s">
        <v>105</v>
      </c>
      <c r="P1917" s="398" t="s">
        <v>106</v>
      </c>
      <c r="Q1917" s="606" t="s">
        <v>107</v>
      </c>
      <c r="R1917" s="398" t="s">
        <v>2149</v>
      </c>
      <c r="S1917" s="470" t="s">
        <v>109</v>
      </c>
      <c r="T1917" s="398" t="s">
        <v>106</v>
      </c>
      <c r="U1917" s="606" t="s">
        <v>121</v>
      </c>
      <c r="V1917" s="606" t="s">
        <v>111</v>
      </c>
      <c r="W1917" s="398">
        <v>60</v>
      </c>
      <c r="X1917" s="606" t="s">
        <v>112</v>
      </c>
      <c r="Y1917" s="398"/>
      <c r="Z1917" s="398"/>
      <c r="AA1917" s="398"/>
      <c r="AB1917" s="506">
        <v>0</v>
      </c>
      <c r="AC1917" s="401">
        <v>90</v>
      </c>
      <c r="AD1917" s="401">
        <v>10</v>
      </c>
      <c r="AE1917" s="737" t="s">
        <v>128</v>
      </c>
      <c r="AF1917" s="738" t="s">
        <v>114</v>
      </c>
      <c r="AG1917" s="610">
        <v>27</v>
      </c>
      <c r="AH1917" s="610">
        <v>2130</v>
      </c>
      <c r="AI1917" s="739">
        <v>57510</v>
      </c>
      <c r="AJ1917" s="739">
        <f>AI1917*1.12</f>
        <v>64411.200000000004</v>
      </c>
      <c r="AK1917" s="740"/>
      <c r="AL1917" s="741"/>
      <c r="AM1917" s="741"/>
      <c r="AN1917" s="395" t="s">
        <v>115</v>
      </c>
      <c r="AO1917" s="606"/>
      <c r="AP1917" s="606"/>
      <c r="AQ1917" s="606"/>
      <c r="AR1917" s="606"/>
      <c r="AS1917" s="606" t="s">
        <v>6439</v>
      </c>
      <c r="AT1917" s="606"/>
      <c r="AU1917" s="606"/>
      <c r="AV1917" s="606"/>
      <c r="AW1917" s="606"/>
      <c r="AX1917" s="606"/>
      <c r="AY1917" s="606"/>
      <c r="AZ1917" s="395" t="s">
        <v>104</v>
      </c>
      <c r="BA1917" s="395" t="s">
        <v>104</v>
      </c>
      <c r="BB1917" s="254"/>
      <c r="BE1917" s="983">
        <v>1720</v>
      </c>
    </row>
    <row r="1918" spans="1:57" ht="12.95" customHeight="1">
      <c r="A1918" s="395" t="s">
        <v>1171</v>
      </c>
      <c r="B1918" s="524"/>
      <c r="C1918" s="759"/>
      <c r="D1918" s="789">
        <v>220025197</v>
      </c>
      <c r="E1918" s="993" t="s">
        <v>6440</v>
      </c>
      <c r="F1918" s="625"/>
      <c r="G1918" s="524"/>
      <c r="H1918" s="524"/>
      <c r="I1918" s="606" t="s">
        <v>669</v>
      </c>
      <c r="J1918" s="606" t="s">
        <v>655</v>
      </c>
      <c r="K1918" s="606" t="s">
        <v>670</v>
      </c>
      <c r="L1918" s="470" t="s">
        <v>103</v>
      </c>
      <c r="M1918" s="504"/>
      <c r="N1918" s="470"/>
      <c r="O1918" s="64" t="s">
        <v>105</v>
      </c>
      <c r="P1918" s="398" t="s">
        <v>106</v>
      </c>
      <c r="Q1918" s="606" t="s">
        <v>107</v>
      </c>
      <c r="R1918" s="398" t="s">
        <v>2149</v>
      </c>
      <c r="S1918" s="470" t="s">
        <v>109</v>
      </c>
      <c r="T1918" s="398" t="s">
        <v>106</v>
      </c>
      <c r="U1918" s="606" t="s">
        <v>121</v>
      </c>
      <c r="V1918" s="606" t="s">
        <v>111</v>
      </c>
      <c r="W1918" s="398">
        <v>60</v>
      </c>
      <c r="X1918" s="606" t="s">
        <v>112</v>
      </c>
      <c r="Y1918" s="398"/>
      <c r="Z1918" s="398"/>
      <c r="AA1918" s="398"/>
      <c r="AB1918" s="506">
        <v>0</v>
      </c>
      <c r="AC1918" s="401">
        <v>90</v>
      </c>
      <c r="AD1918" s="401">
        <v>10</v>
      </c>
      <c r="AE1918" s="737" t="s">
        <v>128</v>
      </c>
      <c r="AF1918" s="738" t="s">
        <v>114</v>
      </c>
      <c r="AG1918" s="610">
        <v>18</v>
      </c>
      <c r="AH1918" s="610">
        <v>7840.33</v>
      </c>
      <c r="AI1918" s="905">
        <v>0</v>
      </c>
      <c r="AJ1918" s="905">
        <v>0</v>
      </c>
      <c r="AK1918" s="740"/>
      <c r="AL1918" s="741"/>
      <c r="AM1918" s="741"/>
      <c r="AN1918" s="395" t="s">
        <v>115</v>
      </c>
      <c r="AO1918" s="606"/>
      <c r="AP1918" s="606"/>
      <c r="AQ1918" s="606"/>
      <c r="AR1918" s="606"/>
      <c r="AS1918" s="606" t="s">
        <v>6441</v>
      </c>
      <c r="AT1918" s="606"/>
      <c r="AU1918" s="606"/>
      <c r="AV1918" s="606"/>
      <c r="AW1918" s="606"/>
      <c r="AX1918" s="606"/>
      <c r="AY1918" s="606"/>
      <c r="AZ1918" s="395" t="s">
        <v>104</v>
      </c>
      <c r="BA1918" s="395" t="s">
        <v>104</v>
      </c>
      <c r="BB1918" s="254"/>
      <c r="BE1918" s="983">
        <v>1721</v>
      </c>
    </row>
    <row r="1919" spans="1:57" ht="12.95" customHeight="1">
      <c r="A1919" s="621" t="s">
        <v>1171</v>
      </c>
      <c r="B1919" s="529"/>
      <c r="C1919" s="1203"/>
      <c r="D1919" s="987">
        <v>220025197</v>
      </c>
      <c r="E1919" s="1581" t="s">
        <v>9080</v>
      </c>
      <c r="F1919" s="1589" t="s">
        <v>6440</v>
      </c>
      <c r="G1919" s="529"/>
      <c r="H1919" s="529"/>
      <c r="I1919" s="530" t="s">
        <v>669</v>
      </c>
      <c r="J1919" s="530" t="s">
        <v>655</v>
      </c>
      <c r="K1919" s="530" t="s">
        <v>670</v>
      </c>
      <c r="L1919" s="1262" t="s">
        <v>103</v>
      </c>
      <c r="M1919" s="321"/>
      <c r="N1919" s="530"/>
      <c r="O1919" s="1263" t="s">
        <v>105</v>
      </c>
      <c r="P1919" s="321" t="s">
        <v>106</v>
      </c>
      <c r="Q1919" s="530" t="s">
        <v>107</v>
      </c>
      <c r="R1919" s="321" t="s">
        <v>1155</v>
      </c>
      <c r="S1919" s="530" t="s">
        <v>109</v>
      </c>
      <c r="T1919" s="321" t="s">
        <v>106</v>
      </c>
      <c r="U1919" s="530" t="s">
        <v>121</v>
      </c>
      <c r="V1919" s="530" t="s">
        <v>111</v>
      </c>
      <c r="W1919" s="321">
        <v>60</v>
      </c>
      <c r="X1919" s="530" t="s">
        <v>112</v>
      </c>
      <c r="Y1919" s="321"/>
      <c r="Z1919" s="321"/>
      <c r="AA1919" s="321"/>
      <c r="AB1919" s="321">
        <v>0</v>
      </c>
      <c r="AC1919" s="530">
        <v>90</v>
      </c>
      <c r="AD1919" s="530">
        <v>10</v>
      </c>
      <c r="AE1919" s="618" t="s">
        <v>128</v>
      </c>
      <c r="AF1919" s="530" t="s">
        <v>114</v>
      </c>
      <c r="AG1919" s="618">
        <v>18</v>
      </c>
      <c r="AH1919" s="960">
        <v>7840.33</v>
      </c>
      <c r="AI1919" s="620">
        <v>141125.94</v>
      </c>
      <c r="AJ1919" s="620">
        <v>158061.0528</v>
      </c>
      <c r="AK1919" s="619"/>
      <c r="AL1919" s="620"/>
      <c r="AM1919" s="620"/>
      <c r="AN1919" s="621" t="s">
        <v>115</v>
      </c>
      <c r="AO1919" s="530"/>
      <c r="AP1919" s="530"/>
      <c r="AQ1919" s="530"/>
      <c r="AR1919" s="530"/>
      <c r="AS1919" s="530" t="s">
        <v>6441</v>
      </c>
      <c r="AT1919" s="530"/>
      <c r="AU1919" s="530"/>
      <c r="AV1919" s="530"/>
      <c r="AW1919" s="530"/>
      <c r="AX1919" s="530"/>
      <c r="AY1919" s="530"/>
      <c r="AZ1919" s="621" t="s">
        <v>104</v>
      </c>
      <c r="BA1919" s="621" t="s">
        <v>104</v>
      </c>
      <c r="BB1919" s="254"/>
      <c r="BD1919" s="1" t="e">
        <f>VLOOKUP($F$2877:$F$3305,$E$17:$BE$2871,53,0)</f>
        <v>#VALUE!</v>
      </c>
      <c r="BE1919" s="979" t="e">
        <f>BD1919+0.5</f>
        <v>#VALUE!</v>
      </c>
    </row>
    <row r="1920" spans="1:57" ht="12.95" customHeight="1">
      <c r="A1920" s="395" t="s">
        <v>1171</v>
      </c>
      <c r="B1920" s="524"/>
      <c r="C1920" s="524"/>
      <c r="D1920" s="789">
        <v>220032873</v>
      </c>
      <c r="E1920" s="993" t="s">
        <v>6442</v>
      </c>
      <c r="F1920" s="625"/>
      <c r="G1920" s="524"/>
      <c r="H1920" s="524"/>
      <c r="I1920" s="606" t="s">
        <v>669</v>
      </c>
      <c r="J1920" s="606" t="s">
        <v>655</v>
      </c>
      <c r="K1920" s="606" t="s">
        <v>670</v>
      </c>
      <c r="L1920" s="470" t="s">
        <v>103</v>
      </c>
      <c r="M1920" s="504"/>
      <c r="N1920" s="470"/>
      <c r="O1920" s="64" t="s">
        <v>105</v>
      </c>
      <c r="P1920" s="398" t="s">
        <v>106</v>
      </c>
      <c r="Q1920" s="606" t="s">
        <v>107</v>
      </c>
      <c r="R1920" s="398" t="s">
        <v>2149</v>
      </c>
      <c r="S1920" s="470" t="s">
        <v>109</v>
      </c>
      <c r="T1920" s="398" t="s">
        <v>106</v>
      </c>
      <c r="U1920" s="606" t="s">
        <v>121</v>
      </c>
      <c r="V1920" s="606" t="s">
        <v>111</v>
      </c>
      <c r="W1920" s="398">
        <v>60</v>
      </c>
      <c r="X1920" s="606" t="s">
        <v>112</v>
      </c>
      <c r="Y1920" s="398"/>
      <c r="Z1920" s="398"/>
      <c r="AA1920" s="398"/>
      <c r="AB1920" s="506">
        <v>0</v>
      </c>
      <c r="AC1920" s="401">
        <v>90</v>
      </c>
      <c r="AD1920" s="401">
        <v>10</v>
      </c>
      <c r="AE1920" s="737" t="s">
        <v>128</v>
      </c>
      <c r="AF1920" s="738" t="s">
        <v>114</v>
      </c>
      <c r="AG1920" s="610">
        <v>21</v>
      </c>
      <c r="AH1920" s="610">
        <v>3585.5</v>
      </c>
      <c r="AI1920" s="739">
        <v>75295.5</v>
      </c>
      <c r="AJ1920" s="739">
        <f>AI1920*1.12</f>
        <v>84330.96</v>
      </c>
      <c r="AK1920" s="740"/>
      <c r="AL1920" s="741"/>
      <c r="AM1920" s="741"/>
      <c r="AN1920" s="395" t="s">
        <v>115</v>
      </c>
      <c r="AO1920" s="606"/>
      <c r="AP1920" s="606"/>
      <c r="AQ1920" s="606"/>
      <c r="AR1920" s="606"/>
      <c r="AS1920" s="606" t="s">
        <v>6443</v>
      </c>
      <c r="AT1920" s="606"/>
      <c r="AU1920" s="606"/>
      <c r="AV1920" s="606"/>
      <c r="AW1920" s="606"/>
      <c r="AX1920" s="606"/>
      <c r="AY1920" s="606"/>
      <c r="AZ1920" s="395" t="s">
        <v>104</v>
      </c>
      <c r="BA1920" s="395" t="s">
        <v>104</v>
      </c>
      <c r="BB1920" s="254"/>
      <c r="BE1920" s="983">
        <v>1722</v>
      </c>
    </row>
    <row r="1921" spans="1:57" ht="12.95" customHeight="1">
      <c r="A1921" s="395" t="s">
        <v>1171</v>
      </c>
      <c r="B1921" s="524"/>
      <c r="C1921" s="759"/>
      <c r="D1921" s="789">
        <v>220032874</v>
      </c>
      <c r="E1921" s="993" t="s">
        <v>6444</v>
      </c>
      <c r="F1921" s="625"/>
      <c r="G1921" s="524"/>
      <c r="H1921" s="524"/>
      <c r="I1921" s="606" t="s">
        <v>669</v>
      </c>
      <c r="J1921" s="606" t="s">
        <v>655</v>
      </c>
      <c r="K1921" s="606" t="s">
        <v>670</v>
      </c>
      <c r="L1921" s="470" t="s">
        <v>103</v>
      </c>
      <c r="M1921" s="504"/>
      <c r="N1921" s="470"/>
      <c r="O1921" s="64" t="s">
        <v>105</v>
      </c>
      <c r="P1921" s="398" t="s">
        <v>106</v>
      </c>
      <c r="Q1921" s="606" t="s">
        <v>107</v>
      </c>
      <c r="R1921" s="398" t="s">
        <v>2149</v>
      </c>
      <c r="S1921" s="470" t="s">
        <v>109</v>
      </c>
      <c r="T1921" s="398" t="s">
        <v>106</v>
      </c>
      <c r="U1921" s="606" t="s">
        <v>121</v>
      </c>
      <c r="V1921" s="606" t="s">
        <v>111</v>
      </c>
      <c r="W1921" s="398">
        <v>60</v>
      </c>
      <c r="X1921" s="606" t="s">
        <v>112</v>
      </c>
      <c r="Y1921" s="398"/>
      <c r="Z1921" s="398"/>
      <c r="AA1921" s="398"/>
      <c r="AB1921" s="506">
        <v>0</v>
      </c>
      <c r="AC1921" s="401">
        <v>90</v>
      </c>
      <c r="AD1921" s="401">
        <v>10</v>
      </c>
      <c r="AE1921" s="737" t="s">
        <v>128</v>
      </c>
      <c r="AF1921" s="738" t="s">
        <v>114</v>
      </c>
      <c r="AG1921" s="610">
        <v>20</v>
      </c>
      <c r="AH1921" s="610">
        <v>4988.4799999999996</v>
      </c>
      <c r="AI1921" s="739">
        <v>99769.599999999991</v>
      </c>
      <c r="AJ1921" s="739">
        <f>AI1921*1.12</f>
        <v>111741.952</v>
      </c>
      <c r="AK1921" s="740"/>
      <c r="AL1921" s="741"/>
      <c r="AM1921" s="741"/>
      <c r="AN1921" s="395" t="s">
        <v>115</v>
      </c>
      <c r="AO1921" s="606"/>
      <c r="AP1921" s="606"/>
      <c r="AQ1921" s="606"/>
      <c r="AR1921" s="606"/>
      <c r="AS1921" s="606" t="s">
        <v>6445</v>
      </c>
      <c r="AT1921" s="606"/>
      <c r="AU1921" s="606"/>
      <c r="AV1921" s="606"/>
      <c r="AW1921" s="606"/>
      <c r="AX1921" s="606"/>
      <c r="AY1921" s="606"/>
      <c r="AZ1921" s="395" t="s">
        <v>104</v>
      </c>
      <c r="BA1921" s="395" t="s">
        <v>104</v>
      </c>
      <c r="BB1921" s="254"/>
      <c r="BE1921" s="983">
        <v>1723</v>
      </c>
    </row>
    <row r="1922" spans="1:57" ht="12.95" customHeight="1">
      <c r="A1922" s="395" t="s">
        <v>1171</v>
      </c>
      <c r="B1922" s="524"/>
      <c r="C1922" s="759"/>
      <c r="D1922" s="789">
        <v>220032875</v>
      </c>
      <c r="E1922" s="993" t="s">
        <v>6446</v>
      </c>
      <c r="F1922" s="625"/>
      <c r="G1922" s="524"/>
      <c r="H1922" s="524"/>
      <c r="I1922" s="606" t="s">
        <v>669</v>
      </c>
      <c r="J1922" s="606" t="s">
        <v>655</v>
      </c>
      <c r="K1922" s="606" t="s">
        <v>670</v>
      </c>
      <c r="L1922" s="470" t="s">
        <v>103</v>
      </c>
      <c r="M1922" s="504"/>
      <c r="N1922" s="470"/>
      <c r="O1922" s="64" t="s">
        <v>105</v>
      </c>
      <c r="P1922" s="398" t="s">
        <v>106</v>
      </c>
      <c r="Q1922" s="606" t="s">
        <v>107</v>
      </c>
      <c r="R1922" s="398" t="s">
        <v>2149</v>
      </c>
      <c r="S1922" s="470" t="s">
        <v>109</v>
      </c>
      <c r="T1922" s="398" t="s">
        <v>106</v>
      </c>
      <c r="U1922" s="606" t="s">
        <v>121</v>
      </c>
      <c r="V1922" s="606" t="s">
        <v>111</v>
      </c>
      <c r="W1922" s="398">
        <v>60</v>
      </c>
      <c r="X1922" s="606" t="s">
        <v>112</v>
      </c>
      <c r="Y1922" s="398"/>
      <c r="Z1922" s="398"/>
      <c r="AA1922" s="398"/>
      <c r="AB1922" s="506">
        <v>0</v>
      </c>
      <c r="AC1922" s="401">
        <v>90</v>
      </c>
      <c r="AD1922" s="401">
        <v>10</v>
      </c>
      <c r="AE1922" s="737" t="s">
        <v>128</v>
      </c>
      <c r="AF1922" s="738" t="s">
        <v>114</v>
      </c>
      <c r="AG1922" s="610">
        <v>19</v>
      </c>
      <c r="AH1922" s="610">
        <v>2739.52</v>
      </c>
      <c r="AI1922" s="739">
        <v>52050.879999999997</v>
      </c>
      <c r="AJ1922" s="739">
        <f>AI1922*1.12</f>
        <v>58296.9856</v>
      </c>
      <c r="AK1922" s="740"/>
      <c r="AL1922" s="741"/>
      <c r="AM1922" s="741"/>
      <c r="AN1922" s="395" t="s">
        <v>115</v>
      </c>
      <c r="AO1922" s="606"/>
      <c r="AP1922" s="606"/>
      <c r="AQ1922" s="606"/>
      <c r="AR1922" s="606"/>
      <c r="AS1922" s="606" t="s">
        <v>6447</v>
      </c>
      <c r="AT1922" s="606"/>
      <c r="AU1922" s="606"/>
      <c r="AV1922" s="606"/>
      <c r="AW1922" s="606"/>
      <c r="AX1922" s="606"/>
      <c r="AY1922" s="606"/>
      <c r="AZ1922" s="395" t="s">
        <v>104</v>
      </c>
      <c r="BA1922" s="395" t="s">
        <v>104</v>
      </c>
      <c r="BB1922" s="254"/>
      <c r="BE1922" s="983">
        <v>1724</v>
      </c>
    </row>
    <row r="1923" spans="1:57" ht="12.95" customHeight="1">
      <c r="A1923" s="851" t="s">
        <v>1171</v>
      </c>
      <c r="B1923" s="821"/>
      <c r="C1923" s="524"/>
      <c r="D1923" s="98">
        <v>220032876</v>
      </c>
      <c r="E1923" s="989" t="s">
        <v>6448</v>
      </c>
      <c r="F1923" s="989"/>
      <c r="G1923" s="821"/>
      <c r="H1923" s="821"/>
      <c r="I1923" s="823" t="s">
        <v>669</v>
      </c>
      <c r="J1923" s="823" t="s">
        <v>655</v>
      </c>
      <c r="K1923" s="823" t="s">
        <v>670</v>
      </c>
      <c r="L1923" s="824" t="s">
        <v>103</v>
      </c>
      <c r="M1923" s="1690"/>
      <c r="N1923" s="824"/>
      <c r="O1923" s="826" t="s">
        <v>105</v>
      </c>
      <c r="P1923" s="628" t="s">
        <v>106</v>
      </c>
      <c r="Q1923" s="823" t="s">
        <v>107</v>
      </c>
      <c r="R1923" s="628" t="s">
        <v>2149</v>
      </c>
      <c r="S1923" s="824" t="s">
        <v>109</v>
      </c>
      <c r="T1923" s="628" t="s">
        <v>106</v>
      </c>
      <c r="U1923" s="823" t="s">
        <v>121</v>
      </c>
      <c r="V1923" s="823" t="s">
        <v>111</v>
      </c>
      <c r="W1923" s="628">
        <v>60</v>
      </c>
      <c r="X1923" s="823" t="s">
        <v>112</v>
      </c>
      <c r="Y1923" s="628"/>
      <c r="Z1923" s="628"/>
      <c r="AA1923" s="628"/>
      <c r="AB1923" s="827">
        <v>0</v>
      </c>
      <c r="AC1923" s="828">
        <v>90</v>
      </c>
      <c r="AD1923" s="828">
        <v>10</v>
      </c>
      <c r="AE1923" s="829" t="s">
        <v>128</v>
      </c>
      <c r="AF1923" s="830" t="s">
        <v>114</v>
      </c>
      <c r="AG1923" s="552">
        <v>16</v>
      </c>
      <c r="AH1923" s="552">
        <v>5838.35</v>
      </c>
      <c r="AI1923" s="739">
        <v>93413.6</v>
      </c>
      <c r="AJ1923" s="739">
        <f>AI1923*1.12</f>
        <v>104623.23200000002</v>
      </c>
      <c r="AK1923" s="832"/>
      <c r="AL1923" s="833"/>
      <c r="AM1923" s="833"/>
      <c r="AN1923" s="834" t="s">
        <v>115</v>
      </c>
      <c r="AO1923" s="823"/>
      <c r="AP1923" s="823"/>
      <c r="AQ1923" s="835"/>
      <c r="AR1923" s="606"/>
      <c r="AS1923" s="606" t="s">
        <v>6449</v>
      </c>
      <c r="AT1923" s="606"/>
      <c r="AU1923" s="606"/>
      <c r="AV1923" s="606"/>
      <c r="AW1923" s="606"/>
      <c r="AX1923" s="606"/>
      <c r="AY1923" s="606"/>
      <c r="AZ1923" s="395" t="s">
        <v>104</v>
      </c>
      <c r="BA1923" s="385" t="s">
        <v>104</v>
      </c>
      <c r="BB1923" s="254"/>
      <c r="BE1923" s="983">
        <v>1725</v>
      </c>
    </row>
    <row r="1924" spans="1:57" ht="12.95" customHeight="1">
      <c r="A1924" s="886" t="s">
        <v>8484</v>
      </c>
      <c r="B1924" s="524"/>
      <c r="C1924" s="524"/>
      <c r="D1924" s="98">
        <v>220035757</v>
      </c>
      <c r="E1924" s="883" t="s">
        <v>6450</v>
      </c>
      <c r="F1924" s="883"/>
      <c r="G1924" s="524"/>
      <c r="H1924" s="524"/>
      <c r="I1924" s="293" t="s">
        <v>666</v>
      </c>
      <c r="J1924" s="293" t="s">
        <v>655</v>
      </c>
      <c r="K1924" s="293" t="s">
        <v>667</v>
      </c>
      <c r="L1924" s="470" t="s">
        <v>103</v>
      </c>
      <c r="M1924" s="488" t="s">
        <v>104</v>
      </c>
      <c r="N1924" s="293"/>
      <c r="O1924" s="64" t="s">
        <v>105</v>
      </c>
      <c r="P1924" s="398" t="s">
        <v>106</v>
      </c>
      <c r="Q1924" s="606" t="s">
        <v>107</v>
      </c>
      <c r="R1924" s="398" t="s">
        <v>2149</v>
      </c>
      <c r="S1924" s="470" t="s">
        <v>109</v>
      </c>
      <c r="T1924" s="398" t="s">
        <v>106</v>
      </c>
      <c r="U1924" s="606" t="s">
        <v>121</v>
      </c>
      <c r="V1924" s="606" t="s">
        <v>111</v>
      </c>
      <c r="W1924" s="398">
        <v>60</v>
      </c>
      <c r="X1924" s="606" t="s">
        <v>112</v>
      </c>
      <c r="Y1924" s="488"/>
      <c r="Z1924" s="488"/>
      <c r="AA1924" s="488"/>
      <c r="AB1924" s="506">
        <v>0</v>
      </c>
      <c r="AC1924" s="401">
        <v>90</v>
      </c>
      <c r="AD1924" s="401">
        <v>10</v>
      </c>
      <c r="AE1924" s="887" t="s">
        <v>128</v>
      </c>
      <c r="AF1924" s="293" t="s">
        <v>114</v>
      </c>
      <c r="AG1924" s="507">
        <v>6</v>
      </c>
      <c r="AH1924" s="507">
        <v>15000</v>
      </c>
      <c r="AI1924" s="905">
        <v>0</v>
      </c>
      <c r="AJ1924" s="905">
        <v>0</v>
      </c>
      <c r="AK1924" s="740"/>
      <c r="AL1924" s="741"/>
      <c r="AM1924" s="741"/>
      <c r="AN1924" s="886" t="s">
        <v>115</v>
      </c>
      <c r="AO1924" s="293"/>
      <c r="AP1924" s="293"/>
      <c r="AQ1924" s="293"/>
      <c r="AR1924" s="293"/>
      <c r="AS1924" s="293" t="s">
        <v>6451</v>
      </c>
      <c r="AT1924" s="293"/>
      <c r="AU1924" s="293"/>
      <c r="AV1924" s="293"/>
      <c r="AW1924" s="293"/>
      <c r="AX1924" s="293"/>
      <c r="AY1924" s="293"/>
      <c r="AZ1924" s="886" t="s">
        <v>104</v>
      </c>
      <c r="BA1924" s="886" t="s">
        <v>104</v>
      </c>
      <c r="BB1924" s="254"/>
      <c r="BE1924" s="983">
        <v>1726</v>
      </c>
    </row>
    <row r="1925" spans="1:57" ht="12.95" customHeight="1">
      <c r="A1925" s="529" t="s">
        <v>8484</v>
      </c>
      <c r="B1925" s="529"/>
      <c r="C1925" s="529"/>
      <c r="D1925" s="965">
        <v>220035757</v>
      </c>
      <c r="E1925" s="1255" t="s">
        <v>9081</v>
      </c>
      <c r="F1925" s="1255" t="s">
        <v>6450</v>
      </c>
      <c r="G1925" s="529"/>
      <c r="H1925" s="529"/>
      <c r="I1925" s="1264" t="s">
        <v>666</v>
      </c>
      <c r="J1925" s="1264" t="s">
        <v>655</v>
      </c>
      <c r="K1925" s="1264" t="s">
        <v>667</v>
      </c>
      <c r="L1925" s="1262" t="s">
        <v>103</v>
      </c>
      <c r="M1925" s="1265" t="s">
        <v>104</v>
      </c>
      <c r="N1925" s="1264"/>
      <c r="O1925" s="622" t="s">
        <v>105</v>
      </c>
      <c r="P1925" s="321" t="s">
        <v>106</v>
      </c>
      <c r="Q1925" s="530" t="s">
        <v>107</v>
      </c>
      <c r="R1925" s="1257" t="s">
        <v>1155</v>
      </c>
      <c r="S1925" s="962" t="s">
        <v>109</v>
      </c>
      <c r="T1925" s="321" t="s">
        <v>106</v>
      </c>
      <c r="U1925" s="530" t="s">
        <v>121</v>
      </c>
      <c r="V1925" s="530" t="s">
        <v>111</v>
      </c>
      <c r="W1925" s="321">
        <v>60</v>
      </c>
      <c r="X1925" s="530" t="s">
        <v>112</v>
      </c>
      <c r="Y1925" s="1265"/>
      <c r="Z1925" s="1265"/>
      <c r="AA1925" s="1265"/>
      <c r="AB1925" s="530">
        <v>0</v>
      </c>
      <c r="AC1925" s="530">
        <v>90</v>
      </c>
      <c r="AD1925" s="530">
        <v>10</v>
      </c>
      <c r="AE1925" s="1266" t="s">
        <v>128</v>
      </c>
      <c r="AF1925" s="1264" t="s">
        <v>114</v>
      </c>
      <c r="AG1925" s="1267">
        <v>6</v>
      </c>
      <c r="AH1925" s="1267">
        <v>15000</v>
      </c>
      <c r="AI1925" s="1261">
        <v>90000</v>
      </c>
      <c r="AJ1925" s="1261">
        <v>100800.00000000001</v>
      </c>
      <c r="AK1925" s="619"/>
      <c r="AL1925" s="620"/>
      <c r="AM1925" s="620"/>
      <c r="AN1925" s="529" t="s">
        <v>115</v>
      </c>
      <c r="AO1925" s="1264"/>
      <c r="AP1925" s="1264"/>
      <c r="AQ1925" s="1264"/>
      <c r="AR1925" s="1264"/>
      <c r="AS1925" s="1264" t="s">
        <v>6451</v>
      </c>
      <c r="AT1925" s="1264"/>
      <c r="AU1925" s="1264"/>
      <c r="AV1925" s="1264"/>
      <c r="AW1925" s="1264"/>
      <c r="AX1925" s="1264"/>
      <c r="AY1925" s="1264"/>
      <c r="AZ1925" s="530" t="s">
        <v>7606</v>
      </c>
      <c r="BA1925" s="1254" t="s">
        <v>104</v>
      </c>
      <c r="BB1925" s="254"/>
      <c r="BD1925" s="1" t="e">
        <f>VLOOKUP($F$2877:$F$3305,$E$17:$BE$2871,53,0)</f>
        <v>#VALUE!</v>
      </c>
      <c r="BE1925" s="979" t="e">
        <f>BD1925+0.5</f>
        <v>#VALUE!</v>
      </c>
    </row>
    <row r="1926" spans="1:57" ht="12.95" customHeight="1">
      <c r="A1926" s="1554" t="s">
        <v>978</v>
      </c>
      <c r="B1926" s="1563"/>
      <c r="C1926" s="1563"/>
      <c r="D1926" s="1579">
        <v>230001920</v>
      </c>
      <c r="E1926" s="1614" t="s">
        <v>6452</v>
      </c>
      <c r="F1926" s="1614" t="s">
        <v>6452</v>
      </c>
      <c r="G1926" s="1563"/>
      <c r="H1926" s="1563"/>
      <c r="I1926" s="1457" t="s">
        <v>6453</v>
      </c>
      <c r="J1926" s="1457" t="s">
        <v>6454</v>
      </c>
      <c r="K1926" s="1457" t="s">
        <v>6455</v>
      </c>
      <c r="L1926" s="1457" t="s">
        <v>103</v>
      </c>
      <c r="M1926" s="1699"/>
      <c r="N1926" s="1457"/>
      <c r="O1926" s="1711" t="s">
        <v>105</v>
      </c>
      <c r="P1926" s="1714" t="s">
        <v>106</v>
      </c>
      <c r="Q1926" s="1457" t="s">
        <v>107</v>
      </c>
      <c r="R1926" s="1465" t="s">
        <v>2134</v>
      </c>
      <c r="S1926" s="1457" t="s">
        <v>109</v>
      </c>
      <c r="T1926" s="1714" t="s">
        <v>106</v>
      </c>
      <c r="U1926" s="1457" t="s">
        <v>121</v>
      </c>
      <c r="V1926" s="1457" t="s">
        <v>111</v>
      </c>
      <c r="W1926" s="1714">
        <v>60</v>
      </c>
      <c r="X1926" s="1457" t="s">
        <v>112</v>
      </c>
      <c r="Y1926" s="1714"/>
      <c r="Z1926" s="1714"/>
      <c r="AA1926" s="1714"/>
      <c r="AB1926" s="1465">
        <v>0</v>
      </c>
      <c r="AC1926" s="1763">
        <v>90</v>
      </c>
      <c r="AD1926" s="1763">
        <v>10</v>
      </c>
      <c r="AE1926" s="1782" t="s">
        <v>547</v>
      </c>
      <c r="AF1926" s="1787" t="s">
        <v>114</v>
      </c>
      <c r="AG1926" s="1794">
        <v>140</v>
      </c>
      <c r="AH1926" s="1794">
        <v>3900</v>
      </c>
      <c r="AI1926" s="1916">
        <v>0</v>
      </c>
      <c r="AJ1926" s="1916">
        <v>0</v>
      </c>
      <c r="AK1926" s="1832"/>
      <c r="AL1926" s="1835"/>
      <c r="AM1926" s="1835"/>
      <c r="AN1926" s="1554" t="s">
        <v>115</v>
      </c>
      <c r="AO1926" s="1457"/>
      <c r="AP1926" s="1457"/>
      <c r="AQ1926" s="1457"/>
      <c r="AR1926" s="1457"/>
      <c r="AS1926" s="1457" t="s">
        <v>6456</v>
      </c>
      <c r="AT1926" s="1457"/>
      <c r="AU1926" s="1457"/>
      <c r="AV1926" s="1457"/>
      <c r="AW1926" s="1457"/>
      <c r="AX1926" s="1457"/>
      <c r="AY1926" s="1457"/>
      <c r="AZ1926" s="1711" t="s">
        <v>5005</v>
      </c>
      <c r="BA1926" s="1711" t="s">
        <v>4556</v>
      </c>
      <c r="BD1926" s="1" t="e">
        <f>VLOOKUP($F$2877:$F$3305,$E$17:$BE$2871,53,0)</f>
        <v>#VALUE!</v>
      </c>
      <c r="BE1926" s="979" t="e">
        <f>BD1926+0.5</f>
        <v>#VALUE!</v>
      </c>
    </row>
    <row r="1927" spans="1:57" s="326" customFormat="1" ht="12.75" customHeight="1">
      <c r="A1927" s="398" t="s">
        <v>317</v>
      </c>
      <c r="B1927" s="524"/>
      <c r="C1927" s="524"/>
      <c r="D1927" s="98">
        <v>270009578</v>
      </c>
      <c r="E1927" s="883" t="s">
        <v>6457</v>
      </c>
      <c r="F1927" s="883"/>
      <c r="G1927" s="524"/>
      <c r="H1927" s="524"/>
      <c r="I1927" s="36" t="s">
        <v>6458</v>
      </c>
      <c r="J1927" s="36" t="s">
        <v>6459</v>
      </c>
      <c r="K1927" s="36" t="s">
        <v>6460</v>
      </c>
      <c r="L1927" s="64" t="s">
        <v>103</v>
      </c>
      <c r="M1927" s="97"/>
      <c r="N1927" s="131" t="s">
        <v>120</v>
      </c>
      <c r="O1927" s="64" t="s">
        <v>83</v>
      </c>
      <c r="P1927" s="36">
        <v>230000000</v>
      </c>
      <c r="Q1927" s="395" t="s">
        <v>107</v>
      </c>
      <c r="R1927" s="398" t="s">
        <v>2149</v>
      </c>
      <c r="S1927" s="64" t="s">
        <v>109</v>
      </c>
      <c r="T1927" s="36" t="s">
        <v>106</v>
      </c>
      <c r="U1927" s="36" t="s">
        <v>121</v>
      </c>
      <c r="V1927" s="395" t="s">
        <v>111</v>
      </c>
      <c r="W1927" s="36">
        <v>60</v>
      </c>
      <c r="X1927" s="395" t="s">
        <v>112</v>
      </c>
      <c r="Y1927" s="395"/>
      <c r="Z1927" s="395"/>
      <c r="AA1927" s="744"/>
      <c r="AB1927" s="470">
        <v>30</v>
      </c>
      <c r="AC1927" s="470">
        <v>60</v>
      </c>
      <c r="AD1927" s="470">
        <v>10</v>
      </c>
      <c r="AE1927" s="743" t="s">
        <v>2823</v>
      </c>
      <c r="AF1927" s="738" t="s">
        <v>114</v>
      </c>
      <c r="AG1927" s="745">
        <v>9070</v>
      </c>
      <c r="AH1927" s="745">
        <v>2000</v>
      </c>
      <c r="AI1927" s="739">
        <v>18140000</v>
      </c>
      <c r="AJ1927" s="739">
        <f>AI1927*1.12</f>
        <v>20316800.000000004</v>
      </c>
      <c r="AK1927" s="740"/>
      <c r="AL1927" s="741"/>
      <c r="AM1927" s="741"/>
      <c r="AN1927" s="746" t="s">
        <v>115</v>
      </c>
      <c r="AO1927" s="742"/>
      <c r="AP1927" s="746"/>
      <c r="AQ1927" s="36"/>
      <c r="AR1927" s="36"/>
      <c r="AS1927" s="746" t="s">
        <v>6461</v>
      </c>
      <c r="AT1927" s="36"/>
      <c r="AU1927" s="36"/>
      <c r="AV1927" s="36"/>
      <c r="AW1927" s="36"/>
      <c r="AX1927" s="36"/>
      <c r="AY1927" s="36"/>
      <c r="AZ1927" s="395"/>
      <c r="BA1927" s="395"/>
      <c r="BB1927" s="254"/>
      <c r="BC1927" s="1"/>
      <c r="BD1927" s="1"/>
      <c r="BE1927" s="983">
        <v>1728</v>
      </c>
    </row>
    <row r="1928" spans="1:57" s="326" customFormat="1" ht="13.15" customHeight="1">
      <c r="A1928" s="860" t="s">
        <v>8484</v>
      </c>
      <c r="B1928" s="524"/>
      <c r="C1928" s="524"/>
      <c r="D1928" s="873">
        <v>220024652</v>
      </c>
      <c r="E1928" s="883" t="s">
        <v>6462</v>
      </c>
      <c r="F1928" s="883"/>
      <c r="G1928" s="524"/>
      <c r="H1928" s="524"/>
      <c r="I1928" s="782" t="s">
        <v>675</v>
      </c>
      <c r="J1928" s="782" t="s">
        <v>676</v>
      </c>
      <c r="K1928" s="782" t="s">
        <v>677</v>
      </c>
      <c r="L1928" s="765" t="s">
        <v>103</v>
      </c>
      <c r="M1928" s="798" t="s">
        <v>104</v>
      </c>
      <c r="N1928" s="765" t="s">
        <v>120</v>
      </c>
      <c r="O1928" s="798" t="s">
        <v>83</v>
      </c>
      <c r="P1928" s="766" t="s">
        <v>106</v>
      </c>
      <c r="Q1928" s="782" t="s">
        <v>107</v>
      </c>
      <c r="R1928" s="766" t="s">
        <v>2149</v>
      </c>
      <c r="S1928" s="765" t="s">
        <v>109</v>
      </c>
      <c r="T1928" s="874" t="s">
        <v>106</v>
      </c>
      <c r="U1928" s="779" t="s">
        <v>121</v>
      </c>
      <c r="V1928" s="779" t="s">
        <v>111</v>
      </c>
      <c r="W1928" s="896">
        <v>60</v>
      </c>
      <c r="X1928" s="779" t="s">
        <v>112</v>
      </c>
      <c r="Y1928" s="874"/>
      <c r="Z1928" s="874"/>
      <c r="AA1928" s="874"/>
      <c r="AB1928" s="470">
        <v>30</v>
      </c>
      <c r="AC1928" s="470">
        <v>60</v>
      </c>
      <c r="AD1928" s="470">
        <v>10</v>
      </c>
      <c r="AE1928" s="876" t="s">
        <v>128</v>
      </c>
      <c r="AF1928" s="779" t="s">
        <v>114</v>
      </c>
      <c r="AG1928" s="751">
        <v>10</v>
      </c>
      <c r="AH1928" s="751">
        <v>15407.7</v>
      </c>
      <c r="AI1928" s="739">
        <v>154077</v>
      </c>
      <c r="AJ1928" s="739">
        <f>AI1928*1.12</f>
        <v>172566.24000000002</v>
      </c>
      <c r="AK1928" s="740"/>
      <c r="AL1928" s="741"/>
      <c r="AM1928" s="741"/>
      <c r="AN1928" s="860" t="s">
        <v>115</v>
      </c>
      <c r="AO1928" s="897"/>
      <c r="AP1928" s="779"/>
      <c r="AQ1928" s="779"/>
      <c r="AR1928" s="779"/>
      <c r="AS1928" s="779" t="s">
        <v>6463</v>
      </c>
      <c r="AT1928" s="779"/>
      <c r="AU1928" s="779"/>
      <c r="AV1928" s="779"/>
      <c r="AW1928" s="779"/>
      <c r="AX1928" s="779"/>
      <c r="AY1928" s="779"/>
      <c r="AZ1928" s="860" t="s">
        <v>104</v>
      </c>
      <c r="BA1928" s="860" t="s">
        <v>104</v>
      </c>
      <c r="BB1928" s="254"/>
      <c r="BC1928" s="1"/>
      <c r="BD1928" s="1"/>
      <c r="BE1928" s="983">
        <v>1729</v>
      </c>
    </row>
    <row r="1929" spans="1:57" s="326" customFormat="1" ht="13.15" customHeight="1">
      <c r="A1929" s="860" t="s">
        <v>8484</v>
      </c>
      <c r="B1929" s="524"/>
      <c r="C1929" s="524"/>
      <c r="D1929" s="873">
        <v>220027949</v>
      </c>
      <c r="E1929" s="883" t="s">
        <v>6464</v>
      </c>
      <c r="F1929" s="883"/>
      <c r="G1929" s="524"/>
      <c r="H1929" s="524"/>
      <c r="I1929" s="782" t="s">
        <v>6465</v>
      </c>
      <c r="J1929" s="782" t="s">
        <v>676</v>
      </c>
      <c r="K1929" s="782" t="s">
        <v>3961</v>
      </c>
      <c r="L1929" s="765" t="s">
        <v>103</v>
      </c>
      <c r="M1929" s="798" t="s">
        <v>104</v>
      </c>
      <c r="N1929" s="765"/>
      <c r="O1929" s="64" t="s">
        <v>105</v>
      </c>
      <c r="P1929" s="766" t="s">
        <v>106</v>
      </c>
      <c r="Q1929" s="782" t="s">
        <v>107</v>
      </c>
      <c r="R1929" s="766" t="s">
        <v>2149</v>
      </c>
      <c r="S1929" s="765" t="s">
        <v>109</v>
      </c>
      <c r="T1929" s="766" t="s">
        <v>106</v>
      </c>
      <c r="U1929" s="782" t="s">
        <v>121</v>
      </c>
      <c r="V1929" s="782" t="s">
        <v>111</v>
      </c>
      <c r="W1929" s="766">
        <v>60</v>
      </c>
      <c r="X1929" s="395" t="s">
        <v>112</v>
      </c>
      <c r="Y1929" s="874"/>
      <c r="Z1929" s="874"/>
      <c r="AA1929" s="874"/>
      <c r="AB1929" s="506">
        <v>0</v>
      </c>
      <c r="AC1929" s="401">
        <v>90</v>
      </c>
      <c r="AD1929" s="401">
        <v>10</v>
      </c>
      <c r="AE1929" s="876" t="s">
        <v>128</v>
      </c>
      <c r="AF1929" s="779" t="s">
        <v>114</v>
      </c>
      <c r="AG1929" s="751">
        <v>22</v>
      </c>
      <c r="AH1929" s="751">
        <v>5610</v>
      </c>
      <c r="AI1929" s="739">
        <v>123420</v>
      </c>
      <c r="AJ1929" s="739">
        <f>AI1929*1.12</f>
        <v>138230.40000000002</v>
      </c>
      <c r="AK1929" s="740"/>
      <c r="AL1929" s="741"/>
      <c r="AM1929" s="741"/>
      <c r="AN1929" s="860" t="s">
        <v>115</v>
      </c>
      <c r="AO1929" s="779"/>
      <c r="AP1929" s="779"/>
      <c r="AQ1929" s="779"/>
      <c r="AR1929" s="779"/>
      <c r="AS1929" s="779" t="s">
        <v>6466</v>
      </c>
      <c r="AT1929" s="779"/>
      <c r="AU1929" s="779"/>
      <c r="AV1929" s="779"/>
      <c r="AW1929" s="779"/>
      <c r="AX1929" s="779"/>
      <c r="AY1929" s="779"/>
      <c r="AZ1929" s="860" t="s">
        <v>104</v>
      </c>
      <c r="BA1929" s="860" t="s">
        <v>104</v>
      </c>
      <c r="BB1929" s="254"/>
      <c r="BC1929" s="1"/>
      <c r="BD1929" s="1"/>
      <c r="BE1929" s="983">
        <v>1730</v>
      </c>
    </row>
    <row r="1930" spans="1:57" s="326" customFormat="1" ht="13.15" customHeight="1">
      <c r="A1930" s="1456" t="s">
        <v>978</v>
      </c>
      <c r="B1930" s="1371"/>
      <c r="C1930" s="1371"/>
      <c r="D1930" s="1453">
        <v>230002863</v>
      </c>
      <c r="E1930" s="1408" t="s">
        <v>6467</v>
      </c>
      <c r="F1930" s="1408" t="s">
        <v>6467</v>
      </c>
      <c r="G1930" s="1371"/>
      <c r="H1930" s="1371"/>
      <c r="I1930" s="1393" t="s">
        <v>6468</v>
      </c>
      <c r="J1930" s="1393" t="s">
        <v>6469</v>
      </c>
      <c r="K1930" s="1393" t="s">
        <v>6470</v>
      </c>
      <c r="L1930" s="1393" t="s">
        <v>103</v>
      </c>
      <c r="M1930" s="1440"/>
      <c r="N1930" s="1393"/>
      <c r="O1930" s="1383" t="s">
        <v>105</v>
      </c>
      <c r="P1930" s="1396" t="s">
        <v>106</v>
      </c>
      <c r="Q1930" s="1393" t="s">
        <v>107</v>
      </c>
      <c r="R1930" s="1377" t="s">
        <v>2134</v>
      </c>
      <c r="S1930" s="1393" t="s">
        <v>109</v>
      </c>
      <c r="T1930" s="1396" t="s">
        <v>106</v>
      </c>
      <c r="U1930" s="1393" t="s">
        <v>121</v>
      </c>
      <c r="V1930" s="1393" t="s">
        <v>111</v>
      </c>
      <c r="W1930" s="1396">
        <v>60</v>
      </c>
      <c r="X1930" s="1393" t="s">
        <v>112</v>
      </c>
      <c r="Y1930" s="1396"/>
      <c r="Z1930" s="1396"/>
      <c r="AA1930" s="1396"/>
      <c r="AB1930" s="1377">
        <v>0</v>
      </c>
      <c r="AC1930" s="1375">
        <v>90</v>
      </c>
      <c r="AD1930" s="1375">
        <v>10</v>
      </c>
      <c r="AE1930" s="1454" t="s">
        <v>547</v>
      </c>
      <c r="AF1930" s="1441" t="s">
        <v>114</v>
      </c>
      <c r="AG1930" s="1455">
        <v>20</v>
      </c>
      <c r="AH1930" s="1455">
        <v>1488</v>
      </c>
      <c r="AI1930" s="1916">
        <v>0</v>
      </c>
      <c r="AJ1930" s="1916">
        <v>0</v>
      </c>
      <c r="AK1930" s="1382"/>
      <c r="AL1930" s="1381"/>
      <c r="AM1930" s="1381"/>
      <c r="AN1930" s="1456" t="s">
        <v>115</v>
      </c>
      <c r="AO1930" s="1457"/>
      <c r="AP1930" s="1393"/>
      <c r="AQ1930" s="1393"/>
      <c r="AR1930" s="1393"/>
      <c r="AS1930" s="1393" t="s">
        <v>6471</v>
      </c>
      <c r="AT1930" s="1393"/>
      <c r="AU1930" s="1393"/>
      <c r="AV1930" s="1393"/>
      <c r="AW1930" s="1393"/>
      <c r="AX1930" s="1393"/>
      <c r="AY1930" s="1393"/>
      <c r="AZ1930" s="1383" t="s">
        <v>5005</v>
      </c>
      <c r="BA1930" s="1383" t="s">
        <v>4556</v>
      </c>
      <c r="BB1930" s="1"/>
      <c r="BC1930" s="1"/>
      <c r="BD1930" s="1" t="e">
        <f>VLOOKUP($F$2877:$F$3305,$E$17:$BE$2871,53,0)</f>
        <v>#VALUE!</v>
      </c>
      <c r="BE1930" s="979" t="e">
        <f>BD1930+0.5</f>
        <v>#VALUE!</v>
      </c>
    </row>
    <row r="1931" spans="1:57" s="326" customFormat="1" ht="13.15" customHeight="1">
      <c r="A1931" s="1456" t="s">
        <v>978</v>
      </c>
      <c r="B1931" s="1371"/>
      <c r="C1931" s="1371"/>
      <c r="D1931" s="1453">
        <v>230000066</v>
      </c>
      <c r="E1931" s="1408" t="s">
        <v>6472</v>
      </c>
      <c r="F1931" s="1408" t="s">
        <v>6472</v>
      </c>
      <c r="G1931" s="1371"/>
      <c r="H1931" s="1371"/>
      <c r="I1931" s="1393" t="s">
        <v>6473</v>
      </c>
      <c r="J1931" s="1393" t="s">
        <v>6474</v>
      </c>
      <c r="K1931" s="1393" t="s">
        <v>6475</v>
      </c>
      <c r="L1931" s="1393" t="s">
        <v>103</v>
      </c>
      <c r="M1931" s="1440"/>
      <c r="N1931" s="1393"/>
      <c r="O1931" s="1383" t="s">
        <v>105</v>
      </c>
      <c r="P1931" s="1396" t="s">
        <v>106</v>
      </c>
      <c r="Q1931" s="1393" t="s">
        <v>107</v>
      </c>
      <c r="R1931" s="1377" t="s">
        <v>2134</v>
      </c>
      <c r="S1931" s="1393" t="s">
        <v>109</v>
      </c>
      <c r="T1931" s="1396" t="s">
        <v>106</v>
      </c>
      <c r="U1931" s="1393" t="s">
        <v>121</v>
      </c>
      <c r="V1931" s="1393" t="s">
        <v>111</v>
      </c>
      <c r="W1931" s="1396">
        <v>60</v>
      </c>
      <c r="X1931" s="1393" t="s">
        <v>112</v>
      </c>
      <c r="Y1931" s="1396"/>
      <c r="Z1931" s="1396"/>
      <c r="AA1931" s="1396"/>
      <c r="AB1931" s="1377">
        <v>0</v>
      </c>
      <c r="AC1931" s="1375">
        <v>90</v>
      </c>
      <c r="AD1931" s="1375">
        <v>10</v>
      </c>
      <c r="AE1931" s="1405" t="s">
        <v>113</v>
      </c>
      <c r="AF1931" s="1441" t="s">
        <v>114</v>
      </c>
      <c r="AG1931" s="1455">
        <v>480</v>
      </c>
      <c r="AH1931" s="1455">
        <v>520</v>
      </c>
      <c r="AI1931" s="1916">
        <v>0</v>
      </c>
      <c r="AJ1931" s="1916">
        <v>0</v>
      </c>
      <c r="AK1931" s="1382"/>
      <c r="AL1931" s="1381"/>
      <c r="AM1931" s="1381"/>
      <c r="AN1931" s="1456" t="s">
        <v>115</v>
      </c>
      <c r="AO1931" s="1393"/>
      <c r="AP1931" s="1393"/>
      <c r="AQ1931" s="1393"/>
      <c r="AR1931" s="1393"/>
      <c r="AS1931" s="1393" t="s">
        <v>6476</v>
      </c>
      <c r="AT1931" s="1393"/>
      <c r="AU1931" s="1393"/>
      <c r="AV1931" s="1393"/>
      <c r="AW1931" s="1393"/>
      <c r="AX1931" s="1393"/>
      <c r="AY1931" s="1393"/>
      <c r="AZ1931" s="1383" t="s">
        <v>5005</v>
      </c>
      <c r="BA1931" s="1383" t="s">
        <v>4556</v>
      </c>
      <c r="BB1931" s="1"/>
      <c r="BC1931" s="1"/>
      <c r="BD1931" s="1" t="e">
        <f>VLOOKUP($F$2877:$F$3305,$E$17:$BE$2871,53,0)</f>
        <v>#VALUE!</v>
      </c>
      <c r="BE1931" s="979" t="e">
        <f>BD1931+0.5</f>
        <v>#VALUE!</v>
      </c>
    </row>
    <row r="1932" spans="1:57" s="326" customFormat="1" ht="13.15" customHeight="1">
      <c r="A1932" s="395" t="s">
        <v>1186</v>
      </c>
      <c r="B1932" s="524"/>
      <c r="C1932" s="524"/>
      <c r="D1932" s="98">
        <v>120011224</v>
      </c>
      <c r="E1932" s="883" t="s">
        <v>6477</v>
      </c>
      <c r="F1932" s="883"/>
      <c r="G1932" s="524"/>
      <c r="H1932" s="524"/>
      <c r="I1932" s="606" t="s">
        <v>6478</v>
      </c>
      <c r="J1932" s="606" t="s">
        <v>2606</v>
      </c>
      <c r="K1932" s="606" t="s">
        <v>6479</v>
      </c>
      <c r="L1932" s="470" t="s">
        <v>149</v>
      </c>
      <c r="M1932" s="97" t="s">
        <v>4706</v>
      </c>
      <c r="N1932" s="131" t="s">
        <v>120</v>
      </c>
      <c r="O1932" s="131" t="s">
        <v>83</v>
      </c>
      <c r="P1932" s="398" t="s">
        <v>106</v>
      </c>
      <c r="Q1932" s="606" t="s">
        <v>107</v>
      </c>
      <c r="R1932" s="398" t="s">
        <v>2149</v>
      </c>
      <c r="S1932" s="470" t="s">
        <v>109</v>
      </c>
      <c r="T1932" s="398" t="s">
        <v>106</v>
      </c>
      <c r="U1932" s="606" t="s">
        <v>121</v>
      </c>
      <c r="V1932" s="606" t="s">
        <v>111</v>
      </c>
      <c r="W1932" s="398">
        <v>90</v>
      </c>
      <c r="X1932" s="606" t="s">
        <v>112</v>
      </c>
      <c r="Y1932" s="398"/>
      <c r="Z1932" s="398"/>
      <c r="AA1932" s="398"/>
      <c r="AB1932" s="470">
        <v>30</v>
      </c>
      <c r="AC1932" s="470">
        <v>60</v>
      </c>
      <c r="AD1932" s="470">
        <v>10</v>
      </c>
      <c r="AE1932" s="737" t="s">
        <v>122</v>
      </c>
      <c r="AF1932" s="738" t="s">
        <v>114</v>
      </c>
      <c r="AG1932" s="610">
        <v>18</v>
      </c>
      <c r="AH1932" s="610">
        <v>3974208</v>
      </c>
      <c r="AI1932" s="739">
        <v>71535744</v>
      </c>
      <c r="AJ1932" s="739">
        <f t="shared" ref="AJ1932:AJ1942" si="96">AI1932*1.12</f>
        <v>80120033.280000001</v>
      </c>
      <c r="AK1932" s="740"/>
      <c r="AL1932" s="741"/>
      <c r="AM1932" s="741"/>
      <c r="AN1932" s="395" t="s">
        <v>115</v>
      </c>
      <c r="AO1932" s="606"/>
      <c r="AP1932" s="606"/>
      <c r="AQ1932" s="606"/>
      <c r="AR1932" s="606"/>
      <c r="AS1932" s="606" t="s">
        <v>6480</v>
      </c>
      <c r="AT1932" s="606"/>
      <c r="AU1932" s="606"/>
      <c r="AV1932" s="606"/>
      <c r="AW1932" s="606"/>
      <c r="AX1932" s="606"/>
      <c r="AY1932" s="606"/>
      <c r="AZ1932" s="395" t="s">
        <v>4555</v>
      </c>
      <c r="BA1932" s="36"/>
      <c r="BB1932" s="254"/>
      <c r="BC1932" s="1"/>
      <c r="BD1932" s="1"/>
      <c r="BE1932" s="983">
        <v>1733</v>
      </c>
    </row>
    <row r="1933" spans="1:57" s="326" customFormat="1" ht="13.15" customHeight="1">
      <c r="A1933" s="398" t="s">
        <v>8483</v>
      </c>
      <c r="B1933" s="524"/>
      <c r="C1933" s="524"/>
      <c r="D1933" s="98">
        <v>220032355</v>
      </c>
      <c r="E1933" s="883" t="s">
        <v>6481</v>
      </c>
      <c r="F1933" s="883"/>
      <c r="G1933" s="524"/>
      <c r="H1933" s="524"/>
      <c r="I1933" s="36" t="s">
        <v>6482</v>
      </c>
      <c r="J1933" s="36" t="s">
        <v>681</v>
      </c>
      <c r="K1933" s="36" t="s">
        <v>6483</v>
      </c>
      <c r="L1933" s="64" t="s">
        <v>149</v>
      </c>
      <c r="M1933" s="217"/>
      <c r="N1933" s="131"/>
      <c r="O1933" s="64" t="s">
        <v>105</v>
      </c>
      <c r="P1933" s="36">
        <v>230000000</v>
      </c>
      <c r="Q1933" s="395" t="s">
        <v>107</v>
      </c>
      <c r="R1933" s="398" t="s">
        <v>2149</v>
      </c>
      <c r="S1933" s="64" t="s">
        <v>109</v>
      </c>
      <c r="T1933" s="36" t="s">
        <v>106</v>
      </c>
      <c r="U1933" s="36" t="s">
        <v>121</v>
      </c>
      <c r="V1933" s="395" t="s">
        <v>111</v>
      </c>
      <c r="W1933" s="36">
        <v>80</v>
      </c>
      <c r="X1933" s="395" t="s">
        <v>112</v>
      </c>
      <c r="Y1933" s="395"/>
      <c r="Z1933" s="395"/>
      <c r="AA1933" s="744"/>
      <c r="AB1933" s="506">
        <v>0</v>
      </c>
      <c r="AC1933" s="401">
        <v>90</v>
      </c>
      <c r="AD1933" s="401">
        <v>10</v>
      </c>
      <c r="AE1933" s="737" t="s">
        <v>128</v>
      </c>
      <c r="AF1933" s="738" t="s">
        <v>114</v>
      </c>
      <c r="AG1933" s="745">
        <v>4</v>
      </c>
      <c r="AH1933" s="745">
        <v>2233634.65</v>
      </c>
      <c r="AI1933" s="739">
        <v>8934538.5999999996</v>
      </c>
      <c r="AJ1933" s="739">
        <f t="shared" si="96"/>
        <v>10006683.232000001</v>
      </c>
      <c r="AK1933" s="740"/>
      <c r="AL1933" s="741"/>
      <c r="AM1933" s="741"/>
      <c r="AN1933" s="746" t="s">
        <v>115</v>
      </c>
      <c r="AO1933" s="36"/>
      <c r="AP1933" s="746"/>
      <c r="AQ1933" s="36"/>
      <c r="AR1933" s="36"/>
      <c r="AS1933" s="746" t="s">
        <v>6484</v>
      </c>
      <c r="AT1933" s="36"/>
      <c r="AU1933" s="36"/>
      <c r="AV1933" s="36"/>
      <c r="AW1933" s="36"/>
      <c r="AX1933" s="36"/>
      <c r="AY1933" s="36"/>
      <c r="AZ1933" s="395"/>
      <c r="BA1933" s="395"/>
      <c r="BB1933" s="254"/>
      <c r="BC1933" s="1"/>
      <c r="BD1933" s="1"/>
      <c r="BE1933" s="983">
        <v>1734</v>
      </c>
    </row>
    <row r="1934" spans="1:57" s="326" customFormat="1" ht="13.15" customHeight="1">
      <c r="A1934" s="404" t="s">
        <v>317</v>
      </c>
      <c r="B1934" s="524"/>
      <c r="C1934" s="524"/>
      <c r="D1934" s="789">
        <v>150002831</v>
      </c>
      <c r="E1934" s="991" t="s">
        <v>6485</v>
      </c>
      <c r="F1934" s="991"/>
      <c r="G1934" s="524"/>
      <c r="H1934" s="524"/>
      <c r="I1934" s="36" t="s">
        <v>6486</v>
      </c>
      <c r="J1934" s="36" t="s">
        <v>6487</v>
      </c>
      <c r="K1934" s="36" t="s">
        <v>6488</v>
      </c>
      <c r="L1934" s="64" t="s">
        <v>103</v>
      </c>
      <c r="M1934" s="217"/>
      <c r="N1934" s="131"/>
      <c r="O1934" s="64" t="s">
        <v>105</v>
      </c>
      <c r="P1934" s="36">
        <v>230000000</v>
      </c>
      <c r="Q1934" s="395" t="s">
        <v>107</v>
      </c>
      <c r="R1934" s="398" t="s">
        <v>2149</v>
      </c>
      <c r="S1934" s="64" t="s">
        <v>109</v>
      </c>
      <c r="T1934" s="36" t="s">
        <v>106</v>
      </c>
      <c r="U1934" s="36" t="s">
        <v>121</v>
      </c>
      <c r="V1934" s="395" t="s">
        <v>111</v>
      </c>
      <c r="W1934" s="36">
        <v>60</v>
      </c>
      <c r="X1934" s="395" t="s">
        <v>112</v>
      </c>
      <c r="Y1934" s="395"/>
      <c r="Z1934" s="395"/>
      <c r="AA1934" s="744"/>
      <c r="AB1934" s="506">
        <v>0</v>
      </c>
      <c r="AC1934" s="401">
        <v>90</v>
      </c>
      <c r="AD1934" s="401">
        <v>10</v>
      </c>
      <c r="AE1934" s="737" t="s">
        <v>128</v>
      </c>
      <c r="AF1934" s="738" t="s">
        <v>114</v>
      </c>
      <c r="AG1934" s="745">
        <v>3</v>
      </c>
      <c r="AH1934" s="745">
        <v>1096801</v>
      </c>
      <c r="AI1934" s="739">
        <v>3290403</v>
      </c>
      <c r="AJ1934" s="739">
        <f t="shared" si="96"/>
        <v>3685251.3600000003</v>
      </c>
      <c r="AK1934" s="740"/>
      <c r="AL1934" s="741"/>
      <c r="AM1934" s="741"/>
      <c r="AN1934" s="746" t="s">
        <v>115</v>
      </c>
      <c r="AO1934" s="36"/>
      <c r="AP1934" s="746"/>
      <c r="AQ1934" s="36"/>
      <c r="AR1934" s="36"/>
      <c r="AS1934" s="746" t="s">
        <v>6489</v>
      </c>
      <c r="AT1934" s="36"/>
      <c r="AU1934" s="36"/>
      <c r="AV1934" s="36"/>
      <c r="AW1934" s="36"/>
      <c r="AX1934" s="36"/>
      <c r="AY1934" s="36"/>
      <c r="AZ1934" s="395"/>
      <c r="BA1934" s="395"/>
      <c r="BB1934" s="254"/>
      <c r="BC1934" s="1"/>
      <c r="BD1934" s="1"/>
      <c r="BE1934" s="983">
        <v>1735</v>
      </c>
    </row>
    <row r="1935" spans="1:57" s="326" customFormat="1" ht="13.15" customHeight="1">
      <c r="A1935" s="534" t="s">
        <v>1186</v>
      </c>
      <c r="B1935" s="524"/>
      <c r="C1935" s="524"/>
      <c r="D1935" s="892">
        <v>210001015</v>
      </c>
      <c r="E1935" s="991" t="s">
        <v>6490</v>
      </c>
      <c r="F1935" s="991"/>
      <c r="G1935" s="524"/>
      <c r="H1935" s="524"/>
      <c r="I1935" s="738" t="s">
        <v>6491</v>
      </c>
      <c r="J1935" s="738" t="s">
        <v>6492</v>
      </c>
      <c r="K1935" s="738" t="s">
        <v>6493</v>
      </c>
      <c r="L1935" s="64" t="s">
        <v>103</v>
      </c>
      <c r="M1935" s="217"/>
      <c r="N1935" s="64"/>
      <c r="O1935" s="64" t="s">
        <v>105</v>
      </c>
      <c r="P1935" s="774" t="s">
        <v>106</v>
      </c>
      <c r="Q1935" s="738" t="s">
        <v>107</v>
      </c>
      <c r="R1935" s="398" t="s">
        <v>2149</v>
      </c>
      <c r="S1935" s="884" t="s">
        <v>109</v>
      </c>
      <c r="T1935" s="774" t="s">
        <v>106</v>
      </c>
      <c r="U1935" s="738" t="s">
        <v>121</v>
      </c>
      <c r="V1935" s="738" t="s">
        <v>111</v>
      </c>
      <c r="W1935" s="774">
        <v>60</v>
      </c>
      <c r="X1935" s="738" t="s">
        <v>112</v>
      </c>
      <c r="Y1935" s="774"/>
      <c r="Z1935" s="774"/>
      <c r="AA1935" s="774"/>
      <c r="AB1935" s="506">
        <v>0</v>
      </c>
      <c r="AC1935" s="401">
        <v>90</v>
      </c>
      <c r="AD1935" s="401">
        <v>10</v>
      </c>
      <c r="AE1935" s="885" t="s">
        <v>128</v>
      </c>
      <c r="AF1935" s="738" t="s">
        <v>114</v>
      </c>
      <c r="AG1935" s="745">
        <v>6</v>
      </c>
      <c r="AH1935" s="745">
        <v>7480</v>
      </c>
      <c r="AI1935" s="39">
        <v>0</v>
      </c>
      <c r="AJ1935" s="34">
        <f t="shared" si="96"/>
        <v>0</v>
      </c>
      <c r="AK1935" s="740"/>
      <c r="AL1935" s="741"/>
      <c r="AM1935" s="741"/>
      <c r="AN1935" s="746" t="s">
        <v>115</v>
      </c>
      <c r="AO1935" s="738"/>
      <c r="AP1935" s="738"/>
      <c r="AQ1935" s="738"/>
      <c r="AR1935" s="738"/>
      <c r="AS1935" s="770" t="s">
        <v>6494</v>
      </c>
      <c r="AT1935" s="770"/>
      <c r="AU1935" s="36"/>
      <c r="AV1935" s="770"/>
      <c r="AW1935" s="770"/>
      <c r="AX1935" s="770"/>
      <c r="AY1935" s="770"/>
      <c r="AZ1935" s="395" t="s">
        <v>4555</v>
      </c>
      <c r="BA1935" s="770"/>
      <c r="BB1935" s="254"/>
      <c r="BC1935" s="1"/>
      <c r="BD1935" s="1"/>
      <c r="BE1935" s="983">
        <v>1736</v>
      </c>
    </row>
    <row r="1936" spans="1:57" s="326" customFormat="1" ht="13.15" customHeight="1">
      <c r="A1936" s="534" t="s">
        <v>1186</v>
      </c>
      <c r="B1936" s="260"/>
      <c r="C1936" s="260"/>
      <c r="D1936" s="1086">
        <v>210001015</v>
      </c>
      <c r="E1936" s="1174" t="s">
        <v>7712</v>
      </c>
      <c r="F1936" s="1174"/>
      <c r="G1936" s="429"/>
      <c r="H1936" s="260"/>
      <c r="I1936" s="738" t="s">
        <v>6491</v>
      </c>
      <c r="J1936" s="738" t="s">
        <v>6492</v>
      </c>
      <c r="K1936" s="738" t="s">
        <v>6493</v>
      </c>
      <c r="L1936" s="60" t="s">
        <v>103</v>
      </c>
      <c r="M1936" s="316"/>
      <c r="N1936" s="60"/>
      <c r="O1936" s="60" t="s">
        <v>105</v>
      </c>
      <c r="P1936" s="774" t="s">
        <v>106</v>
      </c>
      <c r="Q1936" s="738" t="s">
        <v>107</v>
      </c>
      <c r="R1936" s="398" t="s">
        <v>2134</v>
      </c>
      <c r="S1936" s="1085" t="s">
        <v>109</v>
      </c>
      <c r="T1936" s="774" t="s">
        <v>106</v>
      </c>
      <c r="U1936" s="738" t="s">
        <v>121</v>
      </c>
      <c r="V1936" s="738" t="s">
        <v>111</v>
      </c>
      <c r="W1936" s="774">
        <v>60</v>
      </c>
      <c r="X1936" s="738" t="s">
        <v>112</v>
      </c>
      <c r="Y1936" s="774"/>
      <c r="Z1936" s="774"/>
      <c r="AA1936" s="774"/>
      <c r="AB1936" s="398">
        <v>0</v>
      </c>
      <c r="AC1936" s="606">
        <v>90</v>
      </c>
      <c r="AD1936" s="606">
        <v>10</v>
      </c>
      <c r="AE1936" s="885" t="s">
        <v>128</v>
      </c>
      <c r="AF1936" s="738" t="s">
        <v>114</v>
      </c>
      <c r="AG1936" s="31">
        <v>6</v>
      </c>
      <c r="AH1936" s="39">
        <v>7480</v>
      </c>
      <c r="AI1936" s="741">
        <f>AG1936*AH1936</f>
        <v>44880</v>
      </c>
      <c r="AJ1936" s="741">
        <f t="shared" si="96"/>
        <v>50265.600000000006</v>
      </c>
      <c r="AK1936" s="740"/>
      <c r="AL1936" s="741"/>
      <c r="AM1936" s="741"/>
      <c r="AN1936" s="746" t="s">
        <v>115</v>
      </c>
      <c r="AO1936" s="893"/>
      <c r="AP1936" s="738"/>
      <c r="AQ1936" s="738"/>
      <c r="AR1936" s="738"/>
      <c r="AS1936" s="770" t="s">
        <v>6494</v>
      </c>
      <c r="AT1936" s="770"/>
      <c r="AU1936" s="36"/>
      <c r="AV1936" s="770"/>
      <c r="AW1936" s="770"/>
      <c r="AX1936" s="770"/>
      <c r="AY1936" s="770"/>
      <c r="AZ1936" s="606" t="s">
        <v>7606</v>
      </c>
      <c r="BA1936" s="197"/>
      <c r="BB1936" s="203"/>
      <c r="BC1936" s="201"/>
      <c r="BD1936" s="209"/>
      <c r="BE1936" s="983">
        <v>1737</v>
      </c>
    </row>
    <row r="1937" spans="1:57" s="326" customFormat="1" ht="13.15" customHeight="1">
      <c r="A1937" s="404" t="s">
        <v>1186</v>
      </c>
      <c r="B1937" s="260"/>
      <c r="C1937" s="260"/>
      <c r="D1937" s="269">
        <v>210013804</v>
      </c>
      <c r="E1937" s="137" t="s">
        <v>6495</v>
      </c>
      <c r="F1937" s="137"/>
      <c r="G1937" s="260"/>
      <c r="H1937" s="260"/>
      <c r="I1937" s="30" t="s">
        <v>6496</v>
      </c>
      <c r="J1937" s="30" t="s">
        <v>2610</v>
      </c>
      <c r="K1937" s="30" t="s">
        <v>2624</v>
      </c>
      <c r="L1937" s="62" t="s">
        <v>103</v>
      </c>
      <c r="M1937" s="1160"/>
      <c r="N1937" s="28" t="s">
        <v>120</v>
      </c>
      <c r="O1937" s="66" t="s">
        <v>83</v>
      </c>
      <c r="P1937" s="30" t="s">
        <v>106</v>
      </c>
      <c r="Q1937" s="24" t="s">
        <v>107</v>
      </c>
      <c r="R1937" s="28" t="s">
        <v>2149</v>
      </c>
      <c r="S1937" s="24" t="s">
        <v>109</v>
      </c>
      <c r="T1937" s="30" t="s">
        <v>106</v>
      </c>
      <c r="U1937" s="30" t="s">
        <v>121</v>
      </c>
      <c r="V1937" s="24" t="s">
        <v>111</v>
      </c>
      <c r="W1937" s="30">
        <v>60</v>
      </c>
      <c r="X1937" s="24" t="s">
        <v>112</v>
      </c>
      <c r="Y1937" s="24"/>
      <c r="Z1937" s="24"/>
      <c r="AA1937" s="924"/>
      <c r="AB1937" s="506">
        <v>30</v>
      </c>
      <c r="AC1937" s="401">
        <v>60</v>
      </c>
      <c r="AD1937" s="401">
        <v>10</v>
      </c>
      <c r="AE1937" s="278" t="s">
        <v>113</v>
      </c>
      <c r="AF1937" s="35" t="s">
        <v>114</v>
      </c>
      <c r="AG1937" s="1161">
        <v>19</v>
      </c>
      <c r="AH1937" s="1161">
        <v>15398.67</v>
      </c>
      <c r="AI1937" s="34">
        <v>0</v>
      </c>
      <c r="AJ1937" s="34">
        <f t="shared" si="96"/>
        <v>0</v>
      </c>
      <c r="AK1937" s="34"/>
      <c r="AL1937" s="34"/>
      <c r="AM1937" s="34"/>
      <c r="AN1937" s="1088" t="s">
        <v>115</v>
      </c>
      <c r="AO1937" s="1088"/>
      <c r="AP1937" s="1088"/>
      <c r="AQ1937" s="30"/>
      <c r="AR1937" s="30"/>
      <c r="AS1937" s="26" t="s">
        <v>6497</v>
      </c>
      <c r="AT1937" s="30"/>
      <c r="AU1937" s="36"/>
      <c r="AV1937" s="30"/>
      <c r="AW1937" s="30"/>
      <c r="AX1937" s="30"/>
      <c r="AY1937" s="30"/>
      <c r="AZ1937" s="24" t="s">
        <v>8479</v>
      </c>
      <c r="BA1937" s="24" t="s">
        <v>3944</v>
      </c>
      <c r="BB1937" s="311"/>
      <c r="BC1937" s="201"/>
      <c r="BD1937" s="201"/>
      <c r="BE1937" s="983">
        <v>1738</v>
      </c>
    </row>
    <row r="1938" spans="1:57" s="326" customFormat="1" ht="13.15" customHeight="1">
      <c r="A1938" s="534" t="s">
        <v>1186</v>
      </c>
      <c r="B1938" s="524"/>
      <c r="C1938" s="524"/>
      <c r="D1938" s="892">
        <v>220008105</v>
      </c>
      <c r="E1938" s="991" t="s">
        <v>6498</v>
      </c>
      <c r="F1938" s="991"/>
      <c r="G1938" s="524"/>
      <c r="H1938" s="524"/>
      <c r="I1938" s="738" t="s">
        <v>6499</v>
      </c>
      <c r="J1938" s="738" t="s">
        <v>2616</v>
      </c>
      <c r="K1938" s="738" t="s">
        <v>6500</v>
      </c>
      <c r="L1938" s="64" t="s">
        <v>103</v>
      </c>
      <c r="M1938" s="217"/>
      <c r="N1938" s="64"/>
      <c r="O1938" s="64" t="s">
        <v>105</v>
      </c>
      <c r="P1938" s="774" t="s">
        <v>106</v>
      </c>
      <c r="Q1938" s="738" t="s">
        <v>107</v>
      </c>
      <c r="R1938" s="398" t="s">
        <v>2149</v>
      </c>
      <c r="S1938" s="884" t="s">
        <v>109</v>
      </c>
      <c r="T1938" s="774" t="s">
        <v>106</v>
      </c>
      <c r="U1938" s="738" t="s">
        <v>121</v>
      </c>
      <c r="V1938" s="738" t="s">
        <v>111</v>
      </c>
      <c r="W1938" s="774">
        <v>60</v>
      </c>
      <c r="X1938" s="738" t="s">
        <v>112</v>
      </c>
      <c r="Y1938" s="774"/>
      <c r="Z1938" s="774"/>
      <c r="AA1938" s="774"/>
      <c r="AB1938" s="506">
        <v>0</v>
      </c>
      <c r="AC1938" s="401">
        <v>90</v>
      </c>
      <c r="AD1938" s="401">
        <v>10</v>
      </c>
      <c r="AE1938" s="885" t="s">
        <v>128</v>
      </c>
      <c r="AF1938" s="738" t="s">
        <v>114</v>
      </c>
      <c r="AG1938" s="745">
        <v>17</v>
      </c>
      <c r="AH1938" s="745">
        <v>45750</v>
      </c>
      <c r="AI1938" s="39">
        <v>0</v>
      </c>
      <c r="AJ1938" s="34">
        <f t="shared" si="96"/>
        <v>0</v>
      </c>
      <c r="AK1938" s="740"/>
      <c r="AL1938" s="741"/>
      <c r="AM1938" s="741"/>
      <c r="AN1938" s="746" t="s">
        <v>115</v>
      </c>
      <c r="AO1938" s="738"/>
      <c r="AP1938" s="738"/>
      <c r="AQ1938" s="738"/>
      <c r="AR1938" s="738"/>
      <c r="AS1938" s="770" t="s">
        <v>6501</v>
      </c>
      <c r="AT1938" s="770"/>
      <c r="AU1938" s="36"/>
      <c r="AV1938" s="770"/>
      <c r="AW1938" s="770"/>
      <c r="AX1938" s="770"/>
      <c r="AY1938" s="770"/>
      <c r="AZ1938" s="395" t="s">
        <v>4555</v>
      </c>
      <c r="BA1938" s="770"/>
      <c r="BB1938" s="254"/>
      <c r="BC1938" s="1"/>
      <c r="BD1938" s="1"/>
      <c r="BE1938" s="983">
        <v>1739</v>
      </c>
    </row>
    <row r="1939" spans="1:57" s="326" customFormat="1" ht="13.15" customHeight="1">
      <c r="A1939" s="395" t="s">
        <v>1186</v>
      </c>
      <c r="B1939" s="260"/>
      <c r="C1939" s="260"/>
      <c r="D1939" s="1084">
        <v>220008105</v>
      </c>
      <c r="E1939" s="429" t="s">
        <v>7713</v>
      </c>
      <c r="F1939" s="429"/>
      <c r="G1939" s="429"/>
      <c r="H1939" s="260"/>
      <c r="I1939" s="738" t="s">
        <v>6499</v>
      </c>
      <c r="J1939" s="738" t="s">
        <v>2616</v>
      </c>
      <c r="K1939" s="738" t="s">
        <v>6500</v>
      </c>
      <c r="L1939" s="60" t="s">
        <v>103</v>
      </c>
      <c r="M1939" s="316"/>
      <c r="N1939" s="60"/>
      <c r="O1939" s="60" t="s">
        <v>105</v>
      </c>
      <c r="P1939" s="774" t="s">
        <v>106</v>
      </c>
      <c r="Q1939" s="738" t="s">
        <v>107</v>
      </c>
      <c r="R1939" s="398" t="s">
        <v>2134</v>
      </c>
      <c r="S1939" s="1085" t="s">
        <v>109</v>
      </c>
      <c r="T1939" s="774" t="s">
        <v>106</v>
      </c>
      <c r="U1939" s="738" t="s">
        <v>121</v>
      </c>
      <c r="V1939" s="738" t="s">
        <v>111</v>
      </c>
      <c r="W1939" s="774">
        <v>60</v>
      </c>
      <c r="X1939" s="738" t="s">
        <v>112</v>
      </c>
      <c r="Y1939" s="774"/>
      <c r="Z1939" s="774"/>
      <c r="AA1939" s="774"/>
      <c r="AB1939" s="398">
        <v>0</v>
      </c>
      <c r="AC1939" s="606">
        <v>90</v>
      </c>
      <c r="AD1939" s="606">
        <v>10</v>
      </c>
      <c r="AE1939" s="885" t="s">
        <v>128</v>
      </c>
      <c r="AF1939" s="738" t="s">
        <v>114</v>
      </c>
      <c r="AG1939" s="31">
        <v>17</v>
      </c>
      <c r="AH1939" s="39">
        <v>45750</v>
      </c>
      <c r="AI1939" s="741">
        <f>AG1939*AH1939</f>
        <v>777750</v>
      </c>
      <c r="AJ1939" s="741">
        <f t="shared" si="96"/>
        <v>871080.00000000012</v>
      </c>
      <c r="AK1939" s="740"/>
      <c r="AL1939" s="741"/>
      <c r="AM1939" s="741"/>
      <c r="AN1939" s="746" t="s">
        <v>115</v>
      </c>
      <c r="AO1939" s="738"/>
      <c r="AP1939" s="738"/>
      <c r="AQ1939" s="738"/>
      <c r="AR1939" s="738"/>
      <c r="AS1939" s="770" t="s">
        <v>6501</v>
      </c>
      <c r="AT1939" s="770"/>
      <c r="AU1939" s="36"/>
      <c r="AV1939" s="770"/>
      <c r="AW1939" s="770"/>
      <c r="AX1939" s="770"/>
      <c r="AY1939" s="770"/>
      <c r="AZ1939" s="606" t="s">
        <v>7606</v>
      </c>
      <c r="BA1939" s="197"/>
      <c r="BB1939" s="203"/>
      <c r="BC1939" s="201"/>
      <c r="BD1939" s="209"/>
      <c r="BE1939" s="983">
        <v>1740</v>
      </c>
    </row>
    <row r="1940" spans="1:57" s="326" customFormat="1" ht="13.15" customHeight="1">
      <c r="A1940" s="395" t="s">
        <v>1186</v>
      </c>
      <c r="B1940" s="524"/>
      <c r="C1940" s="524"/>
      <c r="D1940" s="882">
        <v>120003947</v>
      </c>
      <c r="E1940" s="883" t="s">
        <v>6502</v>
      </c>
      <c r="F1940" s="883"/>
      <c r="G1940" s="524"/>
      <c r="H1940" s="524"/>
      <c r="I1940" s="738" t="s">
        <v>6503</v>
      </c>
      <c r="J1940" s="738" t="s">
        <v>2616</v>
      </c>
      <c r="K1940" s="738" t="s">
        <v>6504</v>
      </c>
      <c r="L1940" s="64" t="s">
        <v>103</v>
      </c>
      <c r="M1940" s="97" t="s">
        <v>4706</v>
      </c>
      <c r="N1940" s="131"/>
      <c r="O1940" s="64" t="s">
        <v>105</v>
      </c>
      <c r="P1940" s="774" t="s">
        <v>106</v>
      </c>
      <c r="Q1940" s="738" t="s">
        <v>107</v>
      </c>
      <c r="R1940" s="398" t="s">
        <v>2149</v>
      </c>
      <c r="S1940" s="884" t="s">
        <v>109</v>
      </c>
      <c r="T1940" s="774" t="s">
        <v>106</v>
      </c>
      <c r="U1940" s="738" t="s">
        <v>121</v>
      </c>
      <c r="V1940" s="738" t="s">
        <v>111</v>
      </c>
      <c r="W1940" s="774">
        <v>60</v>
      </c>
      <c r="X1940" s="738" t="s">
        <v>112</v>
      </c>
      <c r="Y1940" s="774"/>
      <c r="Z1940" s="774"/>
      <c r="AA1940" s="774"/>
      <c r="AB1940" s="506">
        <v>0</v>
      </c>
      <c r="AC1940" s="401">
        <v>90</v>
      </c>
      <c r="AD1940" s="401">
        <v>10</v>
      </c>
      <c r="AE1940" s="885" t="s">
        <v>128</v>
      </c>
      <c r="AF1940" s="738" t="s">
        <v>114</v>
      </c>
      <c r="AG1940" s="745">
        <v>7</v>
      </c>
      <c r="AH1940" s="745">
        <v>51704.17</v>
      </c>
      <c r="AI1940" s="39">
        <v>0</v>
      </c>
      <c r="AJ1940" s="34">
        <f t="shared" si="96"/>
        <v>0</v>
      </c>
      <c r="AK1940" s="740"/>
      <c r="AL1940" s="741"/>
      <c r="AM1940" s="741"/>
      <c r="AN1940" s="746" t="s">
        <v>115</v>
      </c>
      <c r="AO1940" s="738"/>
      <c r="AP1940" s="738"/>
      <c r="AQ1940" s="738"/>
      <c r="AR1940" s="738"/>
      <c r="AS1940" s="770" t="s">
        <v>6505</v>
      </c>
      <c r="AT1940" s="770"/>
      <c r="AU1940" s="36"/>
      <c r="AV1940" s="770"/>
      <c r="AW1940" s="770"/>
      <c r="AX1940" s="770"/>
      <c r="AY1940" s="770"/>
      <c r="AZ1940" s="395" t="s">
        <v>4555</v>
      </c>
      <c r="BA1940" s="770"/>
      <c r="BB1940" s="254"/>
      <c r="BC1940" s="1"/>
      <c r="BD1940" s="1"/>
      <c r="BE1940" s="983">
        <v>1741</v>
      </c>
    </row>
    <row r="1941" spans="1:57" s="326" customFormat="1" ht="13.15" customHeight="1">
      <c r="A1941" s="395" t="s">
        <v>1186</v>
      </c>
      <c r="B1941" s="260"/>
      <c r="C1941" s="260"/>
      <c r="D1941" s="1084">
        <v>120003947</v>
      </c>
      <c r="E1941" s="429" t="s">
        <v>7714</v>
      </c>
      <c r="F1941" s="429"/>
      <c r="G1941" s="429"/>
      <c r="H1941" s="260"/>
      <c r="I1941" s="738" t="s">
        <v>6503</v>
      </c>
      <c r="J1941" s="738" t="s">
        <v>2616</v>
      </c>
      <c r="K1941" s="738" t="s">
        <v>6504</v>
      </c>
      <c r="L1941" s="60" t="s">
        <v>103</v>
      </c>
      <c r="M1941" s="341"/>
      <c r="N1941" s="61"/>
      <c r="O1941" s="60" t="s">
        <v>105</v>
      </c>
      <c r="P1941" s="774" t="s">
        <v>106</v>
      </c>
      <c r="Q1941" s="738" t="s">
        <v>107</v>
      </c>
      <c r="R1941" s="398" t="s">
        <v>2134</v>
      </c>
      <c r="S1941" s="1085" t="s">
        <v>109</v>
      </c>
      <c r="T1941" s="774" t="s">
        <v>106</v>
      </c>
      <c r="U1941" s="738" t="s">
        <v>121</v>
      </c>
      <c r="V1941" s="738" t="s">
        <v>111</v>
      </c>
      <c r="W1941" s="774">
        <v>60</v>
      </c>
      <c r="X1941" s="738" t="s">
        <v>112</v>
      </c>
      <c r="Y1941" s="774"/>
      <c r="Z1941" s="774"/>
      <c r="AA1941" s="774"/>
      <c r="AB1941" s="398">
        <v>0</v>
      </c>
      <c r="AC1941" s="606">
        <v>90</v>
      </c>
      <c r="AD1941" s="606">
        <v>10</v>
      </c>
      <c r="AE1941" s="885" t="s">
        <v>128</v>
      </c>
      <c r="AF1941" s="738" t="s">
        <v>114</v>
      </c>
      <c r="AG1941" s="31">
        <v>7</v>
      </c>
      <c r="AH1941" s="39">
        <v>51704.17</v>
      </c>
      <c r="AI1941" s="741">
        <f>AG1941*AH1941</f>
        <v>361929.19</v>
      </c>
      <c r="AJ1941" s="741">
        <f t="shared" si="96"/>
        <v>405360.69280000002</v>
      </c>
      <c r="AK1941" s="740"/>
      <c r="AL1941" s="741"/>
      <c r="AM1941" s="741"/>
      <c r="AN1941" s="746" t="s">
        <v>115</v>
      </c>
      <c r="AO1941" s="738"/>
      <c r="AP1941" s="738"/>
      <c r="AQ1941" s="738"/>
      <c r="AR1941" s="738"/>
      <c r="AS1941" s="770" t="s">
        <v>6505</v>
      </c>
      <c r="AT1941" s="770"/>
      <c r="AU1941" s="36"/>
      <c r="AV1941" s="770"/>
      <c r="AW1941" s="770"/>
      <c r="AX1941" s="770"/>
      <c r="AY1941" s="770"/>
      <c r="AZ1941" s="606" t="s">
        <v>7606</v>
      </c>
      <c r="BA1941" s="197"/>
      <c r="BB1941" s="203"/>
      <c r="BC1941" s="201"/>
      <c r="BD1941" s="209"/>
      <c r="BE1941" s="983">
        <v>1742</v>
      </c>
    </row>
    <row r="1942" spans="1:57" s="326" customFormat="1" ht="13.15" customHeight="1">
      <c r="A1942" s="395" t="s">
        <v>1171</v>
      </c>
      <c r="B1942" s="524"/>
      <c r="C1942" s="524"/>
      <c r="D1942" s="98">
        <v>210000109</v>
      </c>
      <c r="E1942" s="883" t="s">
        <v>6506</v>
      </c>
      <c r="F1942" s="883"/>
      <c r="G1942" s="524"/>
      <c r="H1942" s="524"/>
      <c r="I1942" s="606" t="s">
        <v>6507</v>
      </c>
      <c r="J1942" s="606" t="s">
        <v>894</v>
      </c>
      <c r="K1942" s="606" t="s">
        <v>6508</v>
      </c>
      <c r="L1942" s="470" t="s">
        <v>402</v>
      </c>
      <c r="M1942" s="504"/>
      <c r="N1942" s="470" t="s">
        <v>120</v>
      </c>
      <c r="O1942" s="131" t="s">
        <v>83</v>
      </c>
      <c r="P1942" s="398" t="s">
        <v>106</v>
      </c>
      <c r="Q1942" s="606" t="s">
        <v>107</v>
      </c>
      <c r="R1942" s="398" t="s">
        <v>2149</v>
      </c>
      <c r="S1942" s="470" t="s">
        <v>109</v>
      </c>
      <c r="T1942" s="398" t="s">
        <v>106</v>
      </c>
      <c r="U1942" s="606" t="s">
        <v>121</v>
      </c>
      <c r="V1942" s="606" t="s">
        <v>111</v>
      </c>
      <c r="W1942" s="398">
        <v>60</v>
      </c>
      <c r="X1942" s="606" t="s">
        <v>112</v>
      </c>
      <c r="Y1942" s="398"/>
      <c r="Z1942" s="398"/>
      <c r="AA1942" s="398"/>
      <c r="AB1942" s="470">
        <v>30</v>
      </c>
      <c r="AC1942" s="470">
        <v>60</v>
      </c>
      <c r="AD1942" s="470">
        <v>10</v>
      </c>
      <c r="AE1942" s="737" t="s">
        <v>178</v>
      </c>
      <c r="AF1942" s="738" t="s">
        <v>114</v>
      </c>
      <c r="AG1942" s="610">
        <v>1.58</v>
      </c>
      <c r="AH1942" s="610">
        <v>1580972</v>
      </c>
      <c r="AI1942" s="739">
        <v>0</v>
      </c>
      <c r="AJ1942" s="739">
        <f t="shared" si="96"/>
        <v>0</v>
      </c>
      <c r="AK1942" s="740"/>
      <c r="AL1942" s="741"/>
      <c r="AM1942" s="741"/>
      <c r="AN1942" s="395" t="s">
        <v>115</v>
      </c>
      <c r="AO1942" s="767"/>
      <c r="AP1942" s="606"/>
      <c r="AQ1942" s="606"/>
      <c r="AR1942" s="606"/>
      <c r="AS1942" s="606" t="s">
        <v>6509</v>
      </c>
      <c r="AT1942" s="606"/>
      <c r="AU1942" s="606"/>
      <c r="AV1942" s="606"/>
      <c r="AW1942" s="606"/>
      <c r="AX1942" s="606"/>
      <c r="AY1942" s="606"/>
      <c r="AZ1942" s="395" t="s">
        <v>104</v>
      </c>
      <c r="BA1942" s="395" t="s">
        <v>104</v>
      </c>
      <c r="BB1942" s="254"/>
      <c r="BC1942" s="1"/>
      <c r="BD1942" s="1"/>
      <c r="BE1942" s="983">
        <v>1743</v>
      </c>
    </row>
    <row r="1943" spans="1:57" s="326" customFormat="1" ht="13.15" customHeight="1">
      <c r="A1943" s="395" t="s">
        <v>1171</v>
      </c>
      <c r="B1943" s="260"/>
      <c r="C1943" s="260"/>
      <c r="D1943" s="98">
        <v>210000109</v>
      </c>
      <c r="E1943" s="883" t="s">
        <v>7553</v>
      </c>
      <c r="F1943" s="883"/>
      <c r="G1943" s="260"/>
      <c r="H1943" s="260"/>
      <c r="I1943" s="606" t="s">
        <v>6507</v>
      </c>
      <c r="J1943" s="606" t="s">
        <v>894</v>
      </c>
      <c r="K1943" s="606" t="s">
        <v>6508</v>
      </c>
      <c r="L1943" s="470" t="s">
        <v>149</v>
      </c>
      <c r="M1943" s="504"/>
      <c r="N1943" s="470" t="s">
        <v>120</v>
      </c>
      <c r="O1943" s="131" t="s">
        <v>83</v>
      </c>
      <c r="P1943" s="398" t="s">
        <v>106</v>
      </c>
      <c r="Q1943" s="606" t="s">
        <v>107</v>
      </c>
      <c r="R1943" s="398" t="s">
        <v>2149</v>
      </c>
      <c r="S1943" s="470" t="s">
        <v>109</v>
      </c>
      <c r="T1943" s="398" t="s">
        <v>106</v>
      </c>
      <c r="U1943" s="606" t="s">
        <v>121</v>
      </c>
      <c r="V1943" s="606" t="s">
        <v>111</v>
      </c>
      <c r="W1943" s="398">
        <v>60</v>
      </c>
      <c r="X1943" s="606" t="s">
        <v>112</v>
      </c>
      <c r="Y1943" s="398"/>
      <c r="Z1943" s="398"/>
      <c r="AA1943" s="398"/>
      <c r="AB1943" s="470">
        <v>30</v>
      </c>
      <c r="AC1943" s="470">
        <v>60</v>
      </c>
      <c r="AD1943" s="470">
        <v>10</v>
      </c>
      <c r="AE1943" s="737" t="s">
        <v>178</v>
      </c>
      <c r="AF1943" s="738" t="s">
        <v>114</v>
      </c>
      <c r="AG1943" s="610">
        <v>1.58</v>
      </c>
      <c r="AH1943" s="610">
        <v>1580972</v>
      </c>
      <c r="AI1943" s="905">
        <v>0</v>
      </c>
      <c r="AJ1943" s="905">
        <v>0</v>
      </c>
      <c r="AK1943" s="740"/>
      <c r="AL1943" s="741"/>
      <c r="AM1943" s="741"/>
      <c r="AN1943" s="395" t="s">
        <v>115</v>
      </c>
      <c r="AO1943" s="606"/>
      <c r="AP1943" s="606"/>
      <c r="AQ1943" s="606"/>
      <c r="AR1943" s="606"/>
      <c r="AS1943" s="606" t="s">
        <v>6509</v>
      </c>
      <c r="AT1943" s="606"/>
      <c r="AU1943" s="606"/>
      <c r="AV1943" s="606"/>
      <c r="AW1943" s="606"/>
      <c r="AX1943" s="606"/>
      <c r="AY1943" s="606"/>
      <c r="AZ1943" s="395" t="s">
        <v>58</v>
      </c>
      <c r="BA1943" s="395" t="s">
        <v>104</v>
      </c>
      <c r="BB1943" s="201"/>
      <c r="BC1943" s="201"/>
      <c r="BD1943" s="201"/>
      <c r="BE1943" s="983">
        <v>1744</v>
      </c>
    </row>
    <row r="1944" spans="1:57" s="326" customFormat="1" ht="13.15" customHeight="1">
      <c r="A1944" s="621" t="s">
        <v>1171</v>
      </c>
      <c r="B1944" s="529"/>
      <c r="C1944" s="529"/>
      <c r="D1944" s="965">
        <v>210000109</v>
      </c>
      <c r="E1944" s="1255" t="s">
        <v>8946</v>
      </c>
      <c r="F1944" s="1255" t="s">
        <v>7553</v>
      </c>
      <c r="G1944" s="529"/>
      <c r="H1944" s="529"/>
      <c r="I1944" s="530" t="s">
        <v>6507</v>
      </c>
      <c r="J1944" s="530" t="s">
        <v>894</v>
      </c>
      <c r="K1944" s="530" t="s">
        <v>6508</v>
      </c>
      <c r="L1944" s="1262" t="s">
        <v>149</v>
      </c>
      <c r="M1944" s="321"/>
      <c r="N1944" s="530" t="s">
        <v>120</v>
      </c>
      <c r="O1944" s="1263" t="s">
        <v>83</v>
      </c>
      <c r="P1944" s="321" t="s">
        <v>106</v>
      </c>
      <c r="Q1944" s="530" t="s">
        <v>107</v>
      </c>
      <c r="R1944" s="321" t="s">
        <v>1155</v>
      </c>
      <c r="S1944" s="530" t="s">
        <v>109</v>
      </c>
      <c r="T1944" s="321" t="s">
        <v>106</v>
      </c>
      <c r="U1944" s="530" t="s">
        <v>121</v>
      </c>
      <c r="V1944" s="530" t="s">
        <v>111</v>
      </c>
      <c r="W1944" s="321">
        <v>60</v>
      </c>
      <c r="X1944" s="530" t="s">
        <v>112</v>
      </c>
      <c r="Y1944" s="321"/>
      <c r="Z1944" s="321"/>
      <c r="AA1944" s="321"/>
      <c r="AB1944" s="321">
        <v>30</v>
      </c>
      <c r="AC1944" s="530">
        <v>60</v>
      </c>
      <c r="AD1944" s="530">
        <v>10</v>
      </c>
      <c r="AE1944" s="618" t="s">
        <v>178</v>
      </c>
      <c r="AF1944" s="530" t="s">
        <v>114</v>
      </c>
      <c r="AG1944" s="618">
        <v>1.58</v>
      </c>
      <c r="AH1944" s="960">
        <v>1580972</v>
      </c>
      <c r="AI1944" s="620">
        <v>2497935.7600000002</v>
      </c>
      <c r="AJ1944" s="620">
        <v>2797688.0512000006</v>
      </c>
      <c r="AK1944" s="619"/>
      <c r="AL1944" s="620"/>
      <c r="AM1944" s="620"/>
      <c r="AN1944" s="621" t="s">
        <v>115</v>
      </c>
      <c r="AO1944" s="530"/>
      <c r="AP1944" s="530"/>
      <c r="AQ1944" s="530"/>
      <c r="AR1944" s="530"/>
      <c r="AS1944" s="530" t="s">
        <v>6509</v>
      </c>
      <c r="AT1944" s="530"/>
      <c r="AU1944" s="530"/>
      <c r="AV1944" s="530"/>
      <c r="AW1944" s="530"/>
      <c r="AX1944" s="530"/>
      <c r="AY1944" s="530"/>
      <c r="AZ1944" s="621" t="s">
        <v>58</v>
      </c>
      <c r="BA1944" s="621" t="s">
        <v>104</v>
      </c>
      <c r="BB1944" s="254"/>
      <c r="BC1944" s="1"/>
      <c r="BD1944" s="1" t="e">
        <f>VLOOKUP($F$2877:$F$3305,$E$17:$BE$2871,53,0)</f>
        <v>#VALUE!</v>
      </c>
      <c r="BE1944" s="979" t="e">
        <f>BD1944+0.5</f>
        <v>#VALUE!</v>
      </c>
    </row>
    <row r="1945" spans="1:57" s="326" customFormat="1" ht="13.15" customHeight="1">
      <c r="A1945" s="395" t="s">
        <v>1171</v>
      </c>
      <c r="B1945" s="524"/>
      <c r="C1945" s="524"/>
      <c r="D1945" s="98">
        <v>210000113</v>
      </c>
      <c r="E1945" s="883" t="s">
        <v>6510</v>
      </c>
      <c r="F1945" s="883"/>
      <c r="G1945" s="524"/>
      <c r="H1945" s="524"/>
      <c r="I1945" s="606" t="s">
        <v>6507</v>
      </c>
      <c r="J1945" s="606" t="s">
        <v>894</v>
      </c>
      <c r="K1945" s="606" t="s">
        <v>6508</v>
      </c>
      <c r="L1945" s="470" t="s">
        <v>402</v>
      </c>
      <c r="M1945" s="504"/>
      <c r="N1945" s="470" t="s">
        <v>120</v>
      </c>
      <c r="O1945" s="131" t="s">
        <v>83</v>
      </c>
      <c r="P1945" s="398" t="s">
        <v>106</v>
      </c>
      <c r="Q1945" s="606" t="s">
        <v>107</v>
      </c>
      <c r="R1945" s="398" t="s">
        <v>2149</v>
      </c>
      <c r="S1945" s="470" t="s">
        <v>109</v>
      </c>
      <c r="T1945" s="398" t="s">
        <v>106</v>
      </c>
      <c r="U1945" s="606" t="s">
        <v>121</v>
      </c>
      <c r="V1945" s="606" t="s">
        <v>111</v>
      </c>
      <c r="W1945" s="398">
        <v>60</v>
      </c>
      <c r="X1945" s="606" t="s">
        <v>112</v>
      </c>
      <c r="Y1945" s="398"/>
      <c r="Z1945" s="398"/>
      <c r="AA1945" s="398"/>
      <c r="AB1945" s="470">
        <v>30</v>
      </c>
      <c r="AC1945" s="470">
        <v>60</v>
      </c>
      <c r="AD1945" s="470">
        <v>10</v>
      </c>
      <c r="AE1945" s="737" t="s">
        <v>178</v>
      </c>
      <c r="AF1945" s="738" t="s">
        <v>114</v>
      </c>
      <c r="AG1945" s="610">
        <v>3.18</v>
      </c>
      <c r="AH1945" s="610">
        <v>1582541.39</v>
      </c>
      <c r="AI1945" s="739">
        <v>0</v>
      </c>
      <c r="AJ1945" s="739">
        <f>AI1945*1.12</f>
        <v>0</v>
      </c>
      <c r="AK1945" s="740"/>
      <c r="AL1945" s="741"/>
      <c r="AM1945" s="741"/>
      <c r="AN1945" s="395" t="s">
        <v>115</v>
      </c>
      <c r="AO1945" s="606"/>
      <c r="AP1945" s="606"/>
      <c r="AQ1945" s="606"/>
      <c r="AR1945" s="606"/>
      <c r="AS1945" s="606" t="s">
        <v>6511</v>
      </c>
      <c r="AT1945" s="606"/>
      <c r="AU1945" s="606"/>
      <c r="AV1945" s="606"/>
      <c r="AW1945" s="606"/>
      <c r="AX1945" s="606"/>
      <c r="AY1945" s="606"/>
      <c r="AZ1945" s="395" t="s">
        <v>104</v>
      </c>
      <c r="BA1945" s="395" t="s">
        <v>104</v>
      </c>
      <c r="BB1945" s="254"/>
      <c r="BC1945" s="1"/>
      <c r="BD1945" s="1"/>
      <c r="BE1945" s="983">
        <v>1745</v>
      </c>
    </row>
    <row r="1946" spans="1:57" s="326" customFormat="1" ht="13.15" customHeight="1">
      <c r="A1946" s="1383" t="s">
        <v>1171</v>
      </c>
      <c r="B1946" s="1371"/>
      <c r="C1946" s="1371"/>
      <c r="D1946" s="1372">
        <v>210000113</v>
      </c>
      <c r="E1946" s="1373" t="s">
        <v>7554</v>
      </c>
      <c r="F1946" s="1373" t="s">
        <v>7554</v>
      </c>
      <c r="G1946" s="1371"/>
      <c r="H1946" s="1371"/>
      <c r="I1946" s="1375" t="s">
        <v>6507</v>
      </c>
      <c r="J1946" s="1375" t="s">
        <v>894</v>
      </c>
      <c r="K1946" s="1375" t="s">
        <v>6508</v>
      </c>
      <c r="L1946" s="1376" t="s">
        <v>149</v>
      </c>
      <c r="M1946" s="1377"/>
      <c r="N1946" s="1375" t="s">
        <v>120</v>
      </c>
      <c r="O1946" s="1378" t="s">
        <v>83</v>
      </c>
      <c r="P1946" s="1377" t="s">
        <v>106</v>
      </c>
      <c r="Q1946" s="1375" t="s">
        <v>107</v>
      </c>
      <c r="R1946" s="1377" t="s">
        <v>1155</v>
      </c>
      <c r="S1946" s="1375" t="s">
        <v>109</v>
      </c>
      <c r="T1946" s="1377" t="s">
        <v>106</v>
      </c>
      <c r="U1946" s="1375" t="s">
        <v>121</v>
      </c>
      <c r="V1946" s="1375" t="s">
        <v>111</v>
      </c>
      <c r="W1946" s="1377">
        <v>60</v>
      </c>
      <c r="X1946" s="1375" t="s">
        <v>112</v>
      </c>
      <c r="Y1946" s="1377"/>
      <c r="Z1946" s="1377"/>
      <c r="AA1946" s="1377"/>
      <c r="AB1946" s="1377">
        <v>30</v>
      </c>
      <c r="AC1946" s="1375">
        <v>60</v>
      </c>
      <c r="AD1946" s="1375">
        <v>10</v>
      </c>
      <c r="AE1946" s="1379" t="s">
        <v>178</v>
      </c>
      <c r="AF1946" s="1375" t="s">
        <v>114</v>
      </c>
      <c r="AG1946" s="1379">
        <v>3.18</v>
      </c>
      <c r="AH1946" s="1380">
        <v>1582541.39</v>
      </c>
      <c r="AI1946" s="1916">
        <v>0</v>
      </c>
      <c r="AJ1946" s="1916">
        <v>0</v>
      </c>
      <c r="AK1946" s="1382"/>
      <c r="AL1946" s="1381"/>
      <c r="AM1946" s="1381"/>
      <c r="AN1946" s="1383" t="s">
        <v>115</v>
      </c>
      <c r="AO1946" s="1375"/>
      <c r="AP1946" s="1375"/>
      <c r="AQ1946" s="1375"/>
      <c r="AR1946" s="1375"/>
      <c r="AS1946" s="1375" t="s">
        <v>6511</v>
      </c>
      <c r="AT1946" s="1375"/>
      <c r="AU1946" s="1375"/>
      <c r="AV1946" s="1375"/>
      <c r="AW1946" s="1375"/>
      <c r="AX1946" s="1375"/>
      <c r="AY1946" s="1375"/>
      <c r="AZ1946" s="1383" t="s">
        <v>5005</v>
      </c>
      <c r="BA1946" s="1383" t="s">
        <v>4556</v>
      </c>
      <c r="BB1946" s="1"/>
      <c r="BC1946" s="1"/>
      <c r="BD1946" s="1" t="e">
        <f>VLOOKUP($F$2877:$F$3305,$E$17:$BE$2871,53,0)</f>
        <v>#VALUE!</v>
      </c>
      <c r="BE1946" s="979" t="e">
        <f>BD1946+0.5</f>
        <v>#VALUE!</v>
      </c>
    </row>
    <row r="1947" spans="1:57" s="326" customFormat="1" ht="13.15" customHeight="1">
      <c r="A1947" s="395" t="s">
        <v>1171</v>
      </c>
      <c r="B1947" s="524"/>
      <c r="C1947" s="524"/>
      <c r="D1947" s="98">
        <v>210018318</v>
      </c>
      <c r="E1947" s="883" t="s">
        <v>6512</v>
      </c>
      <c r="F1947" s="883"/>
      <c r="G1947" s="524"/>
      <c r="H1947" s="524"/>
      <c r="I1947" s="606" t="s">
        <v>6513</v>
      </c>
      <c r="J1947" s="606" t="s">
        <v>894</v>
      </c>
      <c r="K1947" s="606" t="s">
        <v>6514</v>
      </c>
      <c r="L1947" s="470" t="s">
        <v>402</v>
      </c>
      <c r="M1947" s="504"/>
      <c r="N1947" s="470" t="s">
        <v>120</v>
      </c>
      <c r="O1947" s="131" t="s">
        <v>83</v>
      </c>
      <c r="P1947" s="398" t="s">
        <v>106</v>
      </c>
      <c r="Q1947" s="606" t="s">
        <v>107</v>
      </c>
      <c r="R1947" s="398" t="s">
        <v>2149</v>
      </c>
      <c r="S1947" s="470" t="s">
        <v>109</v>
      </c>
      <c r="T1947" s="398" t="s">
        <v>106</v>
      </c>
      <c r="U1947" s="606" t="s">
        <v>121</v>
      </c>
      <c r="V1947" s="606" t="s">
        <v>111</v>
      </c>
      <c r="W1947" s="398">
        <v>60</v>
      </c>
      <c r="X1947" s="606" t="s">
        <v>112</v>
      </c>
      <c r="Y1947" s="398"/>
      <c r="Z1947" s="398"/>
      <c r="AA1947" s="398"/>
      <c r="AB1947" s="470">
        <v>30</v>
      </c>
      <c r="AC1947" s="470">
        <v>60</v>
      </c>
      <c r="AD1947" s="470">
        <v>10</v>
      </c>
      <c r="AE1947" s="737" t="s">
        <v>896</v>
      </c>
      <c r="AF1947" s="738" t="s">
        <v>114</v>
      </c>
      <c r="AG1947" s="610">
        <v>0.1</v>
      </c>
      <c r="AH1947" s="610">
        <v>935939.77</v>
      </c>
      <c r="AI1947" s="739">
        <v>0</v>
      </c>
      <c r="AJ1947" s="739">
        <f>AI1947*1.12</f>
        <v>0</v>
      </c>
      <c r="AK1947" s="740"/>
      <c r="AL1947" s="741"/>
      <c r="AM1947" s="741"/>
      <c r="AN1947" s="395" t="s">
        <v>115</v>
      </c>
      <c r="AO1947" s="606"/>
      <c r="AP1947" s="606"/>
      <c r="AQ1947" s="606"/>
      <c r="AR1947" s="606"/>
      <c r="AS1947" s="606" t="s">
        <v>6515</v>
      </c>
      <c r="AT1947" s="606"/>
      <c r="AU1947" s="606"/>
      <c r="AV1947" s="606"/>
      <c r="AW1947" s="606"/>
      <c r="AX1947" s="606"/>
      <c r="AY1947" s="606"/>
      <c r="AZ1947" s="395" t="s">
        <v>104</v>
      </c>
      <c r="BA1947" s="395" t="s">
        <v>104</v>
      </c>
      <c r="BB1947" s="254"/>
      <c r="BC1947" s="1"/>
      <c r="BD1947" s="1"/>
      <c r="BE1947" s="983">
        <v>1747</v>
      </c>
    </row>
    <row r="1948" spans="1:57" s="326" customFormat="1" ht="13.15" customHeight="1">
      <c r="A1948" s="395" t="s">
        <v>1171</v>
      </c>
      <c r="B1948" s="260"/>
      <c r="C1948" s="260"/>
      <c r="D1948" s="98">
        <v>210018318</v>
      </c>
      <c r="E1948" s="883" t="s">
        <v>7555</v>
      </c>
      <c r="F1948" s="883"/>
      <c r="G1948" s="260"/>
      <c r="H1948" s="260"/>
      <c r="I1948" s="606" t="s">
        <v>6513</v>
      </c>
      <c r="J1948" s="606" t="s">
        <v>894</v>
      </c>
      <c r="K1948" s="606" t="s">
        <v>6514</v>
      </c>
      <c r="L1948" s="470" t="s">
        <v>149</v>
      </c>
      <c r="M1948" s="504"/>
      <c r="N1948" s="470" t="s">
        <v>120</v>
      </c>
      <c r="O1948" s="131" t="s">
        <v>83</v>
      </c>
      <c r="P1948" s="398" t="s">
        <v>106</v>
      </c>
      <c r="Q1948" s="606" t="s">
        <v>107</v>
      </c>
      <c r="R1948" s="398" t="s">
        <v>2149</v>
      </c>
      <c r="S1948" s="470" t="s">
        <v>109</v>
      </c>
      <c r="T1948" s="398" t="s">
        <v>106</v>
      </c>
      <c r="U1948" s="606" t="s">
        <v>121</v>
      </c>
      <c r="V1948" s="606" t="s">
        <v>111</v>
      </c>
      <c r="W1948" s="398">
        <v>60</v>
      </c>
      <c r="X1948" s="606" t="s">
        <v>112</v>
      </c>
      <c r="Y1948" s="398"/>
      <c r="Z1948" s="398"/>
      <c r="AA1948" s="398"/>
      <c r="AB1948" s="470">
        <v>30</v>
      </c>
      <c r="AC1948" s="470">
        <v>60</v>
      </c>
      <c r="AD1948" s="470">
        <v>10</v>
      </c>
      <c r="AE1948" s="737" t="s">
        <v>896</v>
      </c>
      <c r="AF1948" s="738" t="s">
        <v>114</v>
      </c>
      <c r="AG1948" s="610">
        <v>0.1</v>
      </c>
      <c r="AH1948" s="610">
        <v>935939.77</v>
      </c>
      <c r="AI1948" s="905">
        <v>0</v>
      </c>
      <c r="AJ1948" s="905">
        <v>0</v>
      </c>
      <c r="AK1948" s="740"/>
      <c r="AL1948" s="741"/>
      <c r="AM1948" s="741"/>
      <c r="AN1948" s="395" t="s">
        <v>115</v>
      </c>
      <c r="AO1948" s="606"/>
      <c r="AP1948" s="606"/>
      <c r="AQ1948" s="606"/>
      <c r="AR1948" s="606"/>
      <c r="AS1948" s="606" t="s">
        <v>6515</v>
      </c>
      <c r="AT1948" s="606"/>
      <c r="AU1948" s="606"/>
      <c r="AV1948" s="606"/>
      <c r="AW1948" s="606"/>
      <c r="AX1948" s="606"/>
      <c r="AY1948" s="606"/>
      <c r="AZ1948" s="395" t="s">
        <v>58</v>
      </c>
      <c r="BA1948" s="395" t="s">
        <v>104</v>
      </c>
      <c r="BB1948" s="201"/>
      <c r="BC1948" s="201"/>
      <c r="BD1948" s="201"/>
      <c r="BE1948" s="983">
        <v>1748</v>
      </c>
    </row>
    <row r="1949" spans="1:57" s="326" customFormat="1" ht="13.15" customHeight="1">
      <c r="A1949" s="621" t="s">
        <v>1171</v>
      </c>
      <c r="B1949" s="529"/>
      <c r="C1949" s="529"/>
      <c r="D1949" s="965">
        <v>210018318</v>
      </c>
      <c r="E1949" s="1255" t="s">
        <v>8947</v>
      </c>
      <c r="F1949" s="1255" t="s">
        <v>7555</v>
      </c>
      <c r="G1949" s="529"/>
      <c r="H1949" s="529"/>
      <c r="I1949" s="530" t="s">
        <v>6513</v>
      </c>
      <c r="J1949" s="530" t="s">
        <v>894</v>
      </c>
      <c r="K1949" s="530" t="s">
        <v>6514</v>
      </c>
      <c r="L1949" s="1262" t="s">
        <v>149</v>
      </c>
      <c r="M1949" s="321"/>
      <c r="N1949" s="530" t="s">
        <v>120</v>
      </c>
      <c r="O1949" s="1263" t="s">
        <v>83</v>
      </c>
      <c r="P1949" s="321" t="s">
        <v>106</v>
      </c>
      <c r="Q1949" s="530" t="s">
        <v>107</v>
      </c>
      <c r="R1949" s="321" t="s">
        <v>1155</v>
      </c>
      <c r="S1949" s="530" t="s">
        <v>109</v>
      </c>
      <c r="T1949" s="321" t="s">
        <v>106</v>
      </c>
      <c r="U1949" s="530" t="s">
        <v>121</v>
      </c>
      <c r="V1949" s="530" t="s">
        <v>111</v>
      </c>
      <c r="W1949" s="321">
        <v>60</v>
      </c>
      <c r="X1949" s="530" t="s">
        <v>112</v>
      </c>
      <c r="Y1949" s="321"/>
      <c r="Z1949" s="321"/>
      <c r="AA1949" s="321"/>
      <c r="AB1949" s="321">
        <v>30</v>
      </c>
      <c r="AC1949" s="530">
        <v>60</v>
      </c>
      <c r="AD1949" s="530">
        <v>10</v>
      </c>
      <c r="AE1949" s="618" t="s">
        <v>896</v>
      </c>
      <c r="AF1949" s="530" t="s">
        <v>114</v>
      </c>
      <c r="AG1949" s="618">
        <v>0.1</v>
      </c>
      <c r="AH1949" s="960">
        <v>935939.77</v>
      </c>
      <c r="AI1949" s="620">
        <v>93593.977000000014</v>
      </c>
      <c r="AJ1949" s="620">
        <v>104825.25424000002</v>
      </c>
      <c r="AK1949" s="619"/>
      <c r="AL1949" s="620"/>
      <c r="AM1949" s="620"/>
      <c r="AN1949" s="621" t="s">
        <v>115</v>
      </c>
      <c r="AO1949" s="530"/>
      <c r="AP1949" s="530"/>
      <c r="AQ1949" s="530"/>
      <c r="AR1949" s="530"/>
      <c r="AS1949" s="530" t="s">
        <v>6515</v>
      </c>
      <c r="AT1949" s="530"/>
      <c r="AU1949" s="530"/>
      <c r="AV1949" s="530"/>
      <c r="AW1949" s="530"/>
      <c r="AX1949" s="530"/>
      <c r="AY1949" s="530"/>
      <c r="AZ1949" s="621" t="s">
        <v>58</v>
      </c>
      <c r="BA1949" s="621" t="s">
        <v>104</v>
      </c>
      <c r="BB1949" s="254"/>
      <c r="BC1949" s="1"/>
      <c r="BD1949" s="1" t="e">
        <f>VLOOKUP($F$2877:$F$3305,$E$17:$BE$2871,53,0)</f>
        <v>#VALUE!</v>
      </c>
      <c r="BE1949" s="979" t="e">
        <f>BD1949+0.5</f>
        <v>#VALUE!</v>
      </c>
    </row>
    <row r="1950" spans="1:57" s="326" customFormat="1" ht="13.15" customHeight="1">
      <c r="A1950" s="395" t="s">
        <v>1171</v>
      </c>
      <c r="B1950" s="524"/>
      <c r="C1950" s="524"/>
      <c r="D1950" s="98">
        <v>210034665</v>
      </c>
      <c r="E1950" s="883" t="s">
        <v>6516</v>
      </c>
      <c r="F1950" s="883"/>
      <c r="G1950" s="524"/>
      <c r="H1950" s="524"/>
      <c r="I1950" s="606" t="s">
        <v>6517</v>
      </c>
      <c r="J1950" s="606" t="s">
        <v>894</v>
      </c>
      <c r="K1950" s="606" t="s">
        <v>6518</v>
      </c>
      <c r="L1950" s="470" t="s">
        <v>402</v>
      </c>
      <c r="M1950" s="504"/>
      <c r="N1950" s="470" t="s">
        <v>120</v>
      </c>
      <c r="O1950" s="131" t="s">
        <v>83</v>
      </c>
      <c r="P1950" s="398" t="s">
        <v>106</v>
      </c>
      <c r="Q1950" s="606" t="s">
        <v>107</v>
      </c>
      <c r="R1950" s="398" t="s">
        <v>2149</v>
      </c>
      <c r="S1950" s="470" t="s">
        <v>109</v>
      </c>
      <c r="T1950" s="398" t="s">
        <v>106</v>
      </c>
      <c r="U1950" s="606" t="s">
        <v>121</v>
      </c>
      <c r="V1950" s="606" t="s">
        <v>111</v>
      </c>
      <c r="W1950" s="398">
        <v>60</v>
      </c>
      <c r="X1950" s="606" t="s">
        <v>112</v>
      </c>
      <c r="Y1950" s="398"/>
      <c r="Z1950" s="398"/>
      <c r="AA1950" s="398"/>
      <c r="AB1950" s="470">
        <v>30</v>
      </c>
      <c r="AC1950" s="470">
        <v>60</v>
      </c>
      <c r="AD1950" s="470">
        <v>10</v>
      </c>
      <c r="AE1950" s="737" t="s">
        <v>896</v>
      </c>
      <c r="AF1950" s="738" t="s">
        <v>114</v>
      </c>
      <c r="AG1950" s="610">
        <v>4.18</v>
      </c>
      <c r="AH1950" s="610">
        <v>640397.03</v>
      </c>
      <c r="AI1950" s="739">
        <v>0</v>
      </c>
      <c r="AJ1950" s="739">
        <f>AI1950*1.12</f>
        <v>0</v>
      </c>
      <c r="AK1950" s="740"/>
      <c r="AL1950" s="741"/>
      <c r="AM1950" s="741"/>
      <c r="AN1950" s="395" t="s">
        <v>115</v>
      </c>
      <c r="AO1950" s="606"/>
      <c r="AP1950" s="606"/>
      <c r="AQ1950" s="606"/>
      <c r="AR1950" s="606"/>
      <c r="AS1950" s="606" t="s">
        <v>6519</v>
      </c>
      <c r="AT1950" s="606"/>
      <c r="AU1950" s="606"/>
      <c r="AV1950" s="606"/>
      <c r="AW1950" s="606"/>
      <c r="AX1950" s="606"/>
      <c r="AY1950" s="606"/>
      <c r="AZ1950" s="395" t="s">
        <v>104</v>
      </c>
      <c r="BA1950" s="395" t="s">
        <v>104</v>
      </c>
      <c r="BB1950" s="254"/>
      <c r="BC1950" s="1"/>
      <c r="BD1950" s="1"/>
      <c r="BE1950" s="983">
        <v>1749</v>
      </c>
    </row>
    <row r="1951" spans="1:57" s="326" customFormat="1" ht="13.15" customHeight="1">
      <c r="A1951" s="395" t="s">
        <v>1171</v>
      </c>
      <c r="B1951" s="260"/>
      <c r="C1951" s="260" t="s">
        <v>7602</v>
      </c>
      <c r="D1951" s="98">
        <v>210034665</v>
      </c>
      <c r="E1951" s="883" t="s">
        <v>7556</v>
      </c>
      <c r="F1951" s="883"/>
      <c r="G1951" s="260"/>
      <c r="H1951" s="260"/>
      <c r="I1951" s="606" t="s">
        <v>6517</v>
      </c>
      <c r="J1951" s="606" t="s">
        <v>894</v>
      </c>
      <c r="K1951" s="606" t="s">
        <v>6518</v>
      </c>
      <c r="L1951" s="470" t="s">
        <v>149</v>
      </c>
      <c r="M1951" s="504"/>
      <c r="N1951" s="470" t="s">
        <v>120</v>
      </c>
      <c r="O1951" s="131" t="s">
        <v>83</v>
      </c>
      <c r="P1951" s="398" t="s">
        <v>106</v>
      </c>
      <c r="Q1951" s="606" t="s">
        <v>107</v>
      </c>
      <c r="R1951" s="398" t="s">
        <v>2149</v>
      </c>
      <c r="S1951" s="470" t="s">
        <v>109</v>
      </c>
      <c r="T1951" s="398" t="s">
        <v>106</v>
      </c>
      <c r="U1951" s="606" t="s">
        <v>121</v>
      </c>
      <c r="V1951" s="606" t="s">
        <v>111</v>
      </c>
      <c r="W1951" s="398">
        <v>60</v>
      </c>
      <c r="X1951" s="606" t="s">
        <v>112</v>
      </c>
      <c r="Y1951" s="398"/>
      <c r="Z1951" s="398"/>
      <c r="AA1951" s="398"/>
      <c r="AB1951" s="470">
        <v>30</v>
      </c>
      <c r="AC1951" s="470">
        <v>60</v>
      </c>
      <c r="AD1951" s="470">
        <v>10</v>
      </c>
      <c r="AE1951" s="737" t="s">
        <v>896</v>
      </c>
      <c r="AF1951" s="738" t="s">
        <v>114</v>
      </c>
      <c r="AG1951" s="610">
        <v>4.18</v>
      </c>
      <c r="AH1951" s="610">
        <v>640397.03</v>
      </c>
      <c r="AI1951" s="905">
        <v>0</v>
      </c>
      <c r="AJ1951" s="905">
        <v>0</v>
      </c>
      <c r="AK1951" s="740"/>
      <c r="AL1951" s="741"/>
      <c r="AM1951" s="741"/>
      <c r="AN1951" s="395" t="s">
        <v>115</v>
      </c>
      <c r="AO1951" s="606"/>
      <c r="AP1951" s="606"/>
      <c r="AQ1951" s="606"/>
      <c r="AR1951" s="606"/>
      <c r="AS1951" s="606" t="s">
        <v>6519</v>
      </c>
      <c r="AT1951" s="606"/>
      <c r="AU1951" s="606"/>
      <c r="AV1951" s="606"/>
      <c r="AW1951" s="606"/>
      <c r="AX1951" s="606"/>
      <c r="AY1951" s="606"/>
      <c r="AZ1951" s="395" t="s">
        <v>58</v>
      </c>
      <c r="BA1951" s="395" t="s">
        <v>104</v>
      </c>
      <c r="BB1951" s="201"/>
      <c r="BC1951" s="201"/>
      <c r="BD1951" s="201"/>
      <c r="BE1951" s="983">
        <v>1750</v>
      </c>
    </row>
    <row r="1952" spans="1:57" s="326" customFormat="1" ht="13.15" customHeight="1">
      <c r="A1952" s="621" t="s">
        <v>1171</v>
      </c>
      <c r="B1952" s="529"/>
      <c r="C1952" s="529"/>
      <c r="D1952" s="965">
        <v>210034665</v>
      </c>
      <c r="E1952" s="1255" t="s">
        <v>8948</v>
      </c>
      <c r="F1952" s="1255" t="s">
        <v>7556</v>
      </c>
      <c r="G1952" s="529"/>
      <c r="H1952" s="529"/>
      <c r="I1952" s="530" t="s">
        <v>6517</v>
      </c>
      <c r="J1952" s="530" t="s">
        <v>894</v>
      </c>
      <c r="K1952" s="530" t="s">
        <v>6518</v>
      </c>
      <c r="L1952" s="1262" t="s">
        <v>149</v>
      </c>
      <c r="M1952" s="321"/>
      <c r="N1952" s="530" t="s">
        <v>120</v>
      </c>
      <c r="O1952" s="1263" t="s">
        <v>83</v>
      </c>
      <c r="P1952" s="321" t="s">
        <v>106</v>
      </c>
      <c r="Q1952" s="530" t="s">
        <v>107</v>
      </c>
      <c r="R1952" s="321" t="s">
        <v>1155</v>
      </c>
      <c r="S1952" s="530" t="s">
        <v>109</v>
      </c>
      <c r="T1952" s="321" t="s">
        <v>106</v>
      </c>
      <c r="U1952" s="530" t="s">
        <v>121</v>
      </c>
      <c r="V1952" s="530" t="s">
        <v>111</v>
      </c>
      <c r="W1952" s="321">
        <v>60</v>
      </c>
      <c r="X1952" s="530" t="s">
        <v>112</v>
      </c>
      <c r="Y1952" s="321"/>
      <c r="Z1952" s="321"/>
      <c r="AA1952" s="321"/>
      <c r="AB1952" s="321">
        <v>30</v>
      </c>
      <c r="AC1952" s="530">
        <v>60</v>
      </c>
      <c r="AD1952" s="530">
        <v>10</v>
      </c>
      <c r="AE1952" s="618" t="s">
        <v>896</v>
      </c>
      <c r="AF1952" s="530" t="s">
        <v>114</v>
      </c>
      <c r="AG1952" s="618">
        <v>4.18</v>
      </c>
      <c r="AH1952" s="960">
        <v>640397.03</v>
      </c>
      <c r="AI1952" s="620">
        <v>2676859.5853999997</v>
      </c>
      <c r="AJ1952" s="620">
        <v>2998082.7356480001</v>
      </c>
      <c r="AK1952" s="619"/>
      <c r="AL1952" s="620"/>
      <c r="AM1952" s="620"/>
      <c r="AN1952" s="621" t="s">
        <v>115</v>
      </c>
      <c r="AO1952" s="530"/>
      <c r="AP1952" s="530"/>
      <c r="AQ1952" s="530"/>
      <c r="AR1952" s="530"/>
      <c r="AS1952" s="530" t="s">
        <v>6519</v>
      </c>
      <c r="AT1952" s="530"/>
      <c r="AU1952" s="530"/>
      <c r="AV1952" s="530"/>
      <c r="AW1952" s="530"/>
      <c r="AX1952" s="530"/>
      <c r="AY1952" s="530"/>
      <c r="AZ1952" s="621" t="s">
        <v>58</v>
      </c>
      <c r="BA1952" s="621" t="s">
        <v>104</v>
      </c>
      <c r="BB1952" s="254"/>
      <c r="BC1952" s="1"/>
      <c r="BD1952" s="1" t="e">
        <f>VLOOKUP($F$2877:$F$3305,$E$17:$BE$2871,53,0)</f>
        <v>#VALUE!</v>
      </c>
      <c r="BE1952" s="979" t="e">
        <f>BD1952+0.5</f>
        <v>#VALUE!</v>
      </c>
    </row>
    <row r="1953" spans="1:57" s="326" customFormat="1" ht="13.15" customHeight="1">
      <c r="A1953" s="395" t="s">
        <v>1171</v>
      </c>
      <c r="B1953" s="524"/>
      <c r="C1953" s="524"/>
      <c r="D1953" s="98">
        <v>210035490</v>
      </c>
      <c r="E1953" s="883" t="s">
        <v>6520</v>
      </c>
      <c r="F1953" s="883"/>
      <c r="G1953" s="524"/>
      <c r="H1953" s="524"/>
      <c r="I1953" s="606" t="s">
        <v>6521</v>
      </c>
      <c r="J1953" s="606" t="s">
        <v>894</v>
      </c>
      <c r="K1953" s="606" t="s">
        <v>6522</v>
      </c>
      <c r="L1953" s="470" t="s">
        <v>402</v>
      </c>
      <c r="M1953" s="504"/>
      <c r="N1953" s="470" t="s">
        <v>120</v>
      </c>
      <c r="O1953" s="131" t="s">
        <v>83</v>
      </c>
      <c r="P1953" s="398" t="s">
        <v>106</v>
      </c>
      <c r="Q1953" s="606" t="s">
        <v>107</v>
      </c>
      <c r="R1953" s="398" t="s">
        <v>2149</v>
      </c>
      <c r="S1953" s="470" t="s">
        <v>109</v>
      </c>
      <c r="T1953" s="398" t="s">
        <v>106</v>
      </c>
      <c r="U1953" s="606" t="s">
        <v>121</v>
      </c>
      <c r="V1953" s="606" t="s">
        <v>111</v>
      </c>
      <c r="W1953" s="398">
        <v>60</v>
      </c>
      <c r="X1953" s="606" t="s">
        <v>112</v>
      </c>
      <c r="Y1953" s="398"/>
      <c r="Z1953" s="398"/>
      <c r="AA1953" s="398"/>
      <c r="AB1953" s="470">
        <v>30</v>
      </c>
      <c r="AC1953" s="470">
        <v>60</v>
      </c>
      <c r="AD1953" s="470">
        <v>10</v>
      </c>
      <c r="AE1953" s="737" t="s">
        <v>425</v>
      </c>
      <c r="AF1953" s="738" t="s">
        <v>114</v>
      </c>
      <c r="AG1953" s="610">
        <v>370</v>
      </c>
      <c r="AH1953" s="610">
        <v>1239.22</v>
      </c>
      <c r="AI1953" s="739">
        <v>0</v>
      </c>
      <c r="AJ1953" s="739">
        <f>AI1953*1.12</f>
        <v>0</v>
      </c>
      <c r="AK1953" s="740"/>
      <c r="AL1953" s="741"/>
      <c r="AM1953" s="741"/>
      <c r="AN1953" s="395" t="s">
        <v>115</v>
      </c>
      <c r="AO1953" s="606"/>
      <c r="AP1953" s="606"/>
      <c r="AQ1953" s="606"/>
      <c r="AR1953" s="606"/>
      <c r="AS1953" s="606" t="s">
        <v>6523</v>
      </c>
      <c r="AT1953" s="606"/>
      <c r="AU1953" s="606"/>
      <c r="AV1953" s="606"/>
      <c r="AW1953" s="606"/>
      <c r="AX1953" s="606"/>
      <c r="AY1953" s="606"/>
      <c r="AZ1953" s="395" t="s">
        <v>104</v>
      </c>
      <c r="BA1953" s="395" t="s">
        <v>104</v>
      </c>
      <c r="BB1953" s="254"/>
      <c r="BC1953" s="1"/>
      <c r="BD1953" s="1"/>
      <c r="BE1953" s="983">
        <v>1751</v>
      </c>
    </row>
    <row r="1954" spans="1:57" s="326" customFormat="1" ht="13.15" customHeight="1">
      <c r="A1954" s="395" t="s">
        <v>1171</v>
      </c>
      <c r="B1954" s="260"/>
      <c r="C1954" s="260" t="s">
        <v>7602</v>
      </c>
      <c r="D1954" s="98">
        <v>210035490</v>
      </c>
      <c r="E1954" s="883" t="s">
        <v>7557</v>
      </c>
      <c r="F1954" s="883"/>
      <c r="G1954" s="260"/>
      <c r="H1954" s="260"/>
      <c r="I1954" s="606" t="s">
        <v>6521</v>
      </c>
      <c r="J1954" s="606" t="s">
        <v>894</v>
      </c>
      <c r="K1954" s="606" t="s">
        <v>6522</v>
      </c>
      <c r="L1954" s="470" t="s">
        <v>149</v>
      </c>
      <c r="M1954" s="504"/>
      <c r="N1954" s="470" t="s">
        <v>120</v>
      </c>
      <c r="O1954" s="131" t="s">
        <v>83</v>
      </c>
      <c r="P1954" s="398" t="s">
        <v>106</v>
      </c>
      <c r="Q1954" s="606" t="s">
        <v>107</v>
      </c>
      <c r="R1954" s="398" t="s">
        <v>2149</v>
      </c>
      <c r="S1954" s="470" t="s">
        <v>109</v>
      </c>
      <c r="T1954" s="398" t="s">
        <v>106</v>
      </c>
      <c r="U1954" s="606" t="s">
        <v>121</v>
      </c>
      <c r="V1954" s="606" t="s">
        <v>111</v>
      </c>
      <c r="W1954" s="398">
        <v>60</v>
      </c>
      <c r="X1954" s="606" t="s">
        <v>112</v>
      </c>
      <c r="Y1954" s="398"/>
      <c r="Z1954" s="398"/>
      <c r="AA1954" s="398"/>
      <c r="AB1954" s="470">
        <v>30</v>
      </c>
      <c r="AC1954" s="470">
        <v>60</v>
      </c>
      <c r="AD1954" s="470">
        <v>10</v>
      </c>
      <c r="AE1954" s="737" t="s">
        <v>425</v>
      </c>
      <c r="AF1954" s="738" t="s">
        <v>114</v>
      </c>
      <c r="AG1954" s="610">
        <v>370</v>
      </c>
      <c r="AH1954" s="610">
        <v>1239.22</v>
      </c>
      <c r="AI1954" s="905">
        <v>0</v>
      </c>
      <c r="AJ1954" s="905">
        <v>0</v>
      </c>
      <c r="AK1954" s="740"/>
      <c r="AL1954" s="741"/>
      <c r="AM1954" s="741"/>
      <c r="AN1954" s="395" t="s">
        <v>115</v>
      </c>
      <c r="AO1954" s="606"/>
      <c r="AP1954" s="606"/>
      <c r="AQ1954" s="606"/>
      <c r="AR1954" s="606"/>
      <c r="AS1954" s="606" t="s">
        <v>6523</v>
      </c>
      <c r="AT1954" s="606"/>
      <c r="AU1954" s="606"/>
      <c r="AV1954" s="606"/>
      <c r="AW1954" s="606"/>
      <c r="AX1954" s="606"/>
      <c r="AY1954" s="606"/>
      <c r="AZ1954" s="395" t="s">
        <v>58</v>
      </c>
      <c r="BA1954" s="395" t="s">
        <v>104</v>
      </c>
      <c r="BB1954" s="201"/>
      <c r="BC1954" s="201"/>
      <c r="BD1954" s="201"/>
      <c r="BE1954" s="983">
        <v>1752</v>
      </c>
    </row>
    <row r="1955" spans="1:57" s="326" customFormat="1" ht="13.15" customHeight="1">
      <c r="A1955" s="621" t="s">
        <v>1171</v>
      </c>
      <c r="B1955" s="529"/>
      <c r="C1955" s="529"/>
      <c r="D1955" s="965">
        <v>210035490</v>
      </c>
      <c r="E1955" s="1255" t="s">
        <v>8949</v>
      </c>
      <c r="F1955" s="1255" t="s">
        <v>7557</v>
      </c>
      <c r="G1955" s="529"/>
      <c r="H1955" s="529"/>
      <c r="I1955" s="530" t="s">
        <v>6521</v>
      </c>
      <c r="J1955" s="530" t="s">
        <v>894</v>
      </c>
      <c r="K1955" s="530" t="s">
        <v>6522</v>
      </c>
      <c r="L1955" s="1262" t="s">
        <v>149</v>
      </c>
      <c r="M1955" s="321"/>
      <c r="N1955" s="530" t="s">
        <v>120</v>
      </c>
      <c r="O1955" s="1263" t="s">
        <v>83</v>
      </c>
      <c r="P1955" s="321" t="s">
        <v>106</v>
      </c>
      <c r="Q1955" s="530" t="s">
        <v>107</v>
      </c>
      <c r="R1955" s="321" t="s">
        <v>1155</v>
      </c>
      <c r="S1955" s="530" t="s">
        <v>109</v>
      </c>
      <c r="T1955" s="321" t="s">
        <v>106</v>
      </c>
      <c r="U1955" s="530" t="s">
        <v>121</v>
      </c>
      <c r="V1955" s="530" t="s">
        <v>111</v>
      </c>
      <c r="W1955" s="321">
        <v>60</v>
      </c>
      <c r="X1955" s="530" t="s">
        <v>112</v>
      </c>
      <c r="Y1955" s="321"/>
      <c r="Z1955" s="321"/>
      <c r="AA1955" s="321"/>
      <c r="AB1955" s="321">
        <v>30</v>
      </c>
      <c r="AC1955" s="530">
        <v>60</v>
      </c>
      <c r="AD1955" s="530">
        <v>10</v>
      </c>
      <c r="AE1955" s="618" t="s">
        <v>425</v>
      </c>
      <c r="AF1955" s="530" t="s">
        <v>114</v>
      </c>
      <c r="AG1955" s="618">
        <v>370</v>
      </c>
      <c r="AH1955" s="960">
        <v>1239.22</v>
      </c>
      <c r="AI1955" s="620">
        <v>458511.4</v>
      </c>
      <c r="AJ1955" s="620">
        <v>513532.7680000001</v>
      </c>
      <c r="AK1955" s="619"/>
      <c r="AL1955" s="620"/>
      <c r="AM1955" s="620"/>
      <c r="AN1955" s="621" t="s">
        <v>115</v>
      </c>
      <c r="AO1955" s="530"/>
      <c r="AP1955" s="530"/>
      <c r="AQ1955" s="530"/>
      <c r="AR1955" s="530"/>
      <c r="AS1955" s="530" t="s">
        <v>6523</v>
      </c>
      <c r="AT1955" s="530"/>
      <c r="AU1955" s="530"/>
      <c r="AV1955" s="530"/>
      <c r="AW1955" s="530"/>
      <c r="AX1955" s="530"/>
      <c r="AY1955" s="530"/>
      <c r="AZ1955" s="621" t="s">
        <v>58</v>
      </c>
      <c r="BA1955" s="621" t="s">
        <v>104</v>
      </c>
      <c r="BB1955" s="254"/>
      <c r="BC1955" s="1"/>
      <c r="BD1955" s="1" t="e">
        <f>VLOOKUP($F$2877:$F$3305,$E$17:$BE$2871,53,0)</f>
        <v>#VALUE!</v>
      </c>
      <c r="BE1955" s="979" t="e">
        <f>BD1955+0.5</f>
        <v>#VALUE!</v>
      </c>
    </row>
    <row r="1956" spans="1:57" s="326" customFormat="1" ht="13.15" customHeight="1">
      <c r="A1956" s="395" t="s">
        <v>1171</v>
      </c>
      <c r="B1956" s="524"/>
      <c r="C1956" s="524"/>
      <c r="D1956" s="98">
        <v>210019476</v>
      </c>
      <c r="E1956" s="883" t="s">
        <v>6524</v>
      </c>
      <c r="F1956" s="883"/>
      <c r="G1956" s="524"/>
      <c r="H1956" s="524"/>
      <c r="I1956" s="606" t="s">
        <v>898</v>
      </c>
      <c r="J1956" s="606" t="s">
        <v>899</v>
      </c>
      <c r="K1956" s="606" t="s">
        <v>900</v>
      </c>
      <c r="L1956" s="470" t="s">
        <v>402</v>
      </c>
      <c r="M1956" s="504"/>
      <c r="N1956" s="470" t="s">
        <v>120</v>
      </c>
      <c r="O1956" s="131" t="s">
        <v>83</v>
      </c>
      <c r="P1956" s="398" t="s">
        <v>106</v>
      </c>
      <c r="Q1956" s="606" t="s">
        <v>107</v>
      </c>
      <c r="R1956" s="398" t="s">
        <v>2149</v>
      </c>
      <c r="S1956" s="470" t="s">
        <v>109</v>
      </c>
      <c r="T1956" s="398" t="s">
        <v>106</v>
      </c>
      <c r="U1956" s="606" t="s">
        <v>121</v>
      </c>
      <c r="V1956" s="606" t="s">
        <v>111</v>
      </c>
      <c r="W1956" s="398">
        <v>60</v>
      </c>
      <c r="X1956" s="606" t="s">
        <v>112</v>
      </c>
      <c r="Y1956" s="398"/>
      <c r="Z1956" s="398"/>
      <c r="AA1956" s="398"/>
      <c r="AB1956" s="470">
        <v>30</v>
      </c>
      <c r="AC1956" s="470">
        <v>60</v>
      </c>
      <c r="AD1956" s="470">
        <v>10</v>
      </c>
      <c r="AE1956" s="743" t="s">
        <v>113</v>
      </c>
      <c r="AF1956" s="738" t="s">
        <v>114</v>
      </c>
      <c r="AG1956" s="610">
        <v>213.26</v>
      </c>
      <c r="AH1956" s="610">
        <v>6136.44</v>
      </c>
      <c r="AI1956" s="739">
        <v>0</v>
      </c>
      <c r="AJ1956" s="739">
        <f>AI1956*1.12</f>
        <v>0</v>
      </c>
      <c r="AK1956" s="740"/>
      <c r="AL1956" s="741"/>
      <c r="AM1956" s="741"/>
      <c r="AN1956" s="395" t="s">
        <v>115</v>
      </c>
      <c r="AO1956" s="606"/>
      <c r="AP1956" s="606"/>
      <c r="AQ1956" s="606"/>
      <c r="AR1956" s="606"/>
      <c r="AS1956" s="606" t="s">
        <v>6525</v>
      </c>
      <c r="AT1956" s="606"/>
      <c r="AU1956" s="606"/>
      <c r="AV1956" s="606"/>
      <c r="AW1956" s="606"/>
      <c r="AX1956" s="606"/>
      <c r="AY1956" s="606"/>
      <c r="AZ1956" s="395" t="s">
        <v>104</v>
      </c>
      <c r="BA1956" s="395" t="s">
        <v>104</v>
      </c>
      <c r="BB1956" s="254"/>
      <c r="BC1956" s="1"/>
      <c r="BD1956" s="1"/>
      <c r="BE1956" s="983">
        <v>1753</v>
      </c>
    </row>
    <row r="1957" spans="1:57" s="326" customFormat="1" ht="13.15" customHeight="1">
      <c r="A1957" s="395" t="s">
        <v>1171</v>
      </c>
      <c r="B1957" s="260"/>
      <c r="C1957" s="260" t="s">
        <v>7602</v>
      </c>
      <c r="D1957" s="98">
        <v>210019476</v>
      </c>
      <c r="E1957" s="883" t="s">
        <v>7558</v>
      </c>
      <c r="F1957" s="883"/>
      <c r="G1957" s="260"/>
      <c r="H1957" s="260"/>
      <c r="I1957" s="606" t="s">
        <v>898</v>
      </c>
      <c r="J1957" s="606" t="s">
        <v>899</v>
      </c>
      <c r="K1957" s="606" t="s">
        <v>900</v>
      </c>
      <c r="L1957" s="470" t="s">
        <v>149</v>
      </c>
      <c r="M1957" s="504"/>
      <c r="N1957" s="470" t="s">
        <v>120</v>
      </c>
      <c r="O1957" s="131" t="s">
        <v>83</v>
      </c>
      <c r="P1957" s="398" t="s">
        <v>106</v>
      </c>
      <c r="Q1957" s="606" t="s">
        <v>107</v>
      </c>
      <c r="R1957" s="398" t="s">
        <v>2149</v>
      </c>
      <c r="S1957" s="470" t="s">
        <v>109</v>
      </c>
      <c r="T1957" s="398" t="s">
        <v>106</v>
      </c>
      <c r="U1957" s="606" t="s">
        <v>121</v>
      </c>
      <c r="V1957" s="606" t="s">
        <v>111</v>
      </c>
      <c r="W1957" s="398">
        <v>60</v>
      </c>
      <c r="X1957" s="606" t="s">
        <v>112</v>
      </c>
      <c r="Y1957" s="398"/>
      <c r="Z1957" s="398"/>
      <c r="AA1957" s="398"/>
      <c r="AB1957" s="470">
        <v>30</v>
      </c>
      <c r="AC1957" s="470">
        <v>60</v>
      </c>
      <c r="AD1957" s="470">
        <v>10</v>
      </c>
      <c r="AE1957" s="743" t="s">
        <v>113</v>
      </c>
      <c r="AF1957" s="738" t="s">
        <v>114</v>
      </c>
      <c r="AG1957" s="610">
        <v>213.26</v>
      </c>
      <c r="AH1957" s="610">
        <v>6136.44</v>
      </c>
      <c r="AI1957" s="905">
        <v>0</v>
      </c>
      <c r="AJ1957" s="905">
        <v>0</v>
      </c>
      <c r="AK1957" s="740"/>
      <c r="AL1957" s="741"/>
      <c r="AM1957" s="741"/>
      <c r="AN1957" s="395" t="s">
        <v>115</v>
      </c>
      <c r="AO1957" s="606"/>
      <c r="AP1957" s="606"/>
      <c r="AQ1957" s="606"/>
      <c r="AR1957" s="606"/>
      <c r="AS1957" s="606" t="s">
        <v>6525</v>
      </c>
      <c r="AT1957" s="606"/>
      <c r="AU1957" s="606"/>
      <c r="AV1957" s="606"/>
      <c r="AW1957" s="606"/>
      <c r="AX1957" s="606"/>
      <c r="AY1957" s="606"/>
      <c r="AZ1957" s="395" t="s">
        <v>58</v>
      </c>
      <c r="BA1957" s="395" t="s">
        <v>104</v>
      </c>
      <c r="BB1957" s="201"/>
      <c r="BC1957" s="201"/>
      <c r="BD1957" s="201"/>
      <c r="BE1957" s="983">
        <v>1754</v>
      </c>
    </row>
    <row r="1958" spans="1:57" s="326" customFormat="1" ht="13.15" customHeight="1">
      <c r="A1958" s="621" t="s">
        <v>1171</v>
      </c>
      <c r="B1958" s="529"/>
      <c r="C1958" s="529"/>
      <c r="D1958" s="965">
        <v>210019476</v>
      </c>
      <c r="E1958" s="1255" t="s">
        <v>8950</v>
      </c>
      <c r="F1958" s="1255" t="s">
        <v>7558</v>
      </c>
      <c r="G1958" s="529"/>
      <c r="H1958" s="529"/>
      <c r="I1958" s="530" t="s">
        <v>898</v>
      </c>
      <c r="J1958" s="530" t="s">
        <v>899</v>
      </c>
      <c r="K1958" s="530" t="s">
        <v>900</v>
      </c>
      <c r="L1958" s="1262" t="s">
        <v>149</v>
      </c>
      <c r="M1958" s="321"/>
      <c r="N1958" s="530" t="s">
        <v>120</v>
      </c>
      <c r="O1958" s="1263" t="s">
        <v>83</v>
      </c>
      <c r="P1958" s="321" t="s">
        <v>106</v>
      </c>
      <c r="Q1958" s="530" t="s">
        <v>107</v>
      </c>
      <c r="R1958" s="321" t="s">
        <v>1155</v>
      </c>
      <c r="S1958" s="530" t="s">
        <v>109</v>
      </c>
      <c r="T1958" s="321" t="s">
        <v>106</v>
      </c>
      <c r="U1958" s="530" t="s">
        <v>121</v>
      </c>
      <c r="V1958" s="530" t="s">
        <v>111</v>
      </c>
      <c r="W1958" s="321">
        <v>60</v>
      </c>
      <c r="X1958" s="530" t="s">
        <v>112</v>
      </c>
      <c r="Y1958" s="321"/>
      <c r="Z1958" s="321"/>
      <c r="AA1958" s="321"/>
      <c r="AB1958" s="321">
        <v>30</v>
      </c>
      <c r="AC1958" s="530">
        <v>60</v>
      </c>
      <c r="AD1958" s="530">
        <v>10</v>
      </c>
      <c r="AE1958" s="618" t="s">
        <v>113</v>
      </c>
      <c r="AF1958" s="530" t="s">
        <v>114</v>
      </c>
      <c r="AG1958" s="618">
        <v>213.26</v>
      </c>
      <c r="AH1958" s="960">
        <v>6136.44</v>
      </c>
      <c r="AI1958" s="620">
        <v>1308657.1943999999</v>
      </c>
      <c r="AJ1958" s="620">
        <v>1465696.057728</v>
      </c>
      <c r="AK1958" s="619"/>
      <c r="AL1958" s="620"/>
      <c r="AM1958" s="620"/>
      <c r="AN1958" s="621" t="s">
        <v>115</v>
      </c>
      <c r="AO1958" s="530"/>
      <c r="AP1958" s="530"/>
      <c r="AQ1958" s="530"/>
      <c r="AR1958" s="530"/>
      <c r="AS1958" s="530" t="s">
        <v>6525</v>
      </c>
      <c r="AT1958" s="530"/>
      <c r="AU1958" s="530"/>
      <c r="AV1958" s="530"/>
      <c r="AW1958" s="530"/>
      <c r="AX1958" s="530"/>
      <c r="AY1958" s="530"/>
      <c r="AZ1958" s="621" t="s">
        <v>58</v>
      </c>
      <c r="BA1958" s="621" t="s">
        <v>104</v>
      </c>
      <c r="BB1958" s="254"/>
      <c r="BC1958" s="1"/>
      <c r="BD1958" s="1" t="e">
        <f>VLOOKUP($F$2877:$F$3305,$E$17:$BE$2871,53,0)</f>
        <v>#VALUE!</v>
      </c>
      <c r="BE1958" s="979" t="e">
        <f>BD1958+0.5</f>
        <v>#VALUE!</v>
      </c>
    </row>
    <row r="1959" spans="1:57" s="326" customFormat="1" ht="13.15" customHeight="1">
      <c r="A1959" s="395" t="s">
        <v>1171</v>
      </c>
      <c r="B1959" s="524"/>
      <c r="C1959" s="524"/>
      <c r="D1959" s="98">
        <v>210019477</v>
      </c>
      <c r="E1959" s="883" t="s">
        <v>6526</v>
      </c>
      <c r="F1959" s="883"/>
      <c r="G1959" s="524"/>
      <c r="H1959" s="524"/>
      <c r="I1959" s="606" t="s">
        <v>898</v>
      </c>
      <c r="J1959" s="606" t="s">
        <v>899</v>
      </c>
      <c r="K1959" s="606" t="s">
        <v>900</v>
      </c>
      <c r="L1959" s="470" t="s">
        <v>402</v>
      </c>
      <c r="M1959" s="504"/>
      <c r="N1959" s="470" t="s">
        <v>120</v>
      </c>
      <c r="O1959" s="131" t="s">
        <v>83</v>
      </c>
      <c r="P1959" s="398" t="s">
        <v>106</v>
      </c>
      <c r="Q1959" s="606" t="s">
        <v>107</v>
      </c>
      <c r="R1959" s="398" t="s">
        <v>2149</v>
      </c>
      <c r="S1959" s="470" t="s">
        <v>109</v>
      </c>
      <c r="T1959" s="398" t="s">
        <v>106</v>
      </c>
      <c r="U1959" s="606" t="s">
        <v>121</v>
      </c>
      <c r="V1959" s="606" t="s">
        <v>111</v>
      </c>
      <c r="W1959" s="398">
        <v>60</v>
      </c>
      <c r="X1959" s="606" t="s">
        <v>112</v>
      </c>
      <c r="Y1959" s="398"/>
      <c r="Z1959" s="398"/>
      <c r="AA1959" s="398"/>
      <c r="AB1959" s="470">
        <v>30</v>
      </c>
      <c r="AC1959" s="470">
        <v>60</v>
      </c>
      <c r="AD1959" s="470">
        <v>10</v>
      </c>
      <c r="AE1959" s="743" t="s">
        <v>113</v>
      </c>
      <c r="AF1959" s="738" t="s">
        <v>114</v>
      </c>
      <c r="AG1959" s="610">
        <v>127.74</v>
      </c>
      <c r="AH1959" s="610">
        <v>6090.87</v>
      </c>
      <c r="AI1959" s="739">
        <v>0</v>
      </c>
      <c r="AJ1959" s="739">
        <f>AI1959*1.12</f>
        <v>0</v>
      </c>
      <c r="AK1959" s="740"/>
      <c r="AL1959" s="741"/>
      <c r="AM1959" s="741"/>
      <c r="AN1959" s="395" t="s">
        <v>115</v>
      </c>
      <c r="AO1959" s="606"/>
      <c r="AP1959" s="606"/>
      <c r="AQ1959" s="606"/>
      <c r="AR1959" s="606"/>
      <c r="AS1959" s="606" t="s">
        <v>6527</v>
      </c>
      <c r="AT1959" s="606"/>
      <c r="AU1959" s="606"/>
      <c r="AV1959" s="606"/>
      <c r="AW1959" s="606"/>
      <c r="AX1959" s="606"/>
      <c r="AY1959" s="606"/>
      <c r="AZ1959" s="395" t="s">
        <v>104</v>
      </c>
      <c r="BA1959" s="395" t="s">
        <v>104</v>
      </c>
      <c r="BB1959" s="254"/>
      <c r="BC1959" s="1"/>
      <c r="BD1959" s="1"/>
      <c r="BE1959" s="983">
        <v>1755</v>
      </c>
    </row>
    <row r="1960" spans="1:57" s="326" customFormat="1" ht="13.15" customHeight="1">
      <c r="A1960" s="395" t="s">
        <v>1171</v>
      </c>
      <c r="B1960" s="260"/>
      <c r="C1960" s="260" t="s">
        <v>7602</v>
      </c>
      <c r="D1960" s="98">
        <v>210019477</v>
      </c>
      <c r="E1960" s="883" t="s">
        <v>7559</v>
      </c>
      <c r="F1960" s="883"/>
      <c r="G1960" s="260"/>
      <c r="H1960" s="260"/>
      <c r="I1960" s="606" t="s">
        <v>898</v>
      </c>
      <c r="J1960" s="606" t="s">
        <v>899</v>
      </c>
      <c r="K1960" s="606" t="s">
        <v>900</v>
      </c>
      <c r="L1960" s="470" t="s">
        <v>149</v>
      </c>
      <c r="M1960" s="504"/>
      <c r="N1960" s="470" t="s">
        <v>120</v>
      </c>
      <c r="O1960" s="131" t="s">
        <v>83</v>
      </c>
      <c r="P1960" s="398" t="s">
        <v>106</v>
      </c>
      <c r="Q1960" s="606" t="s">
        <v>107</v>
      </c>
      <c r="R1960" s="398" t="s">
        <v>2149</v>
      </c>
      <c r="S1960" s="470" t="s">
        <v>109</v>
      </c>
      <c r="T1960" s="398" t="s">
        <v>106</v>
      </c>
      <c r="U1960" s="606" t="s">
        <v>121</v>
      </c>
      <c r="V1960" s="606" t="s">
        <v>111</v>
      </c>
      <c r="W1960" s="398">
        <v>60</v>
      </c>
      <c r="X1960" s="606" t="s">
        <v>112</v>
      </c>
      <c r="Y1960" s="398"/>
      <c r="Z1960" s="398"/>
      <c r="AA1960" s="398"/>
      <c r="AB1960" s="470">
        <v>30</v>
      </c>
      <c r="AC1960" s="470">
        <v>60</v>
      </c>
      <c r="AD1960" s="470">
        <v>10</v>
      </c>
      <c r="AE1960" s="743" t="s">
        <v>113</v>
      </c>
      <c r="AF1960" s="738" t="s">
        <v>114</v>
      </c>
      <c r="AG1960" s="610">
        <v>127.74</v>
      </c>
      <c r="AH1960" s="610">
        <v>6090.87</v>
      </c>
      <c r="AI1960" s="905">
        <v>0</v>
      </c>
      <c r="AJ1960" s="905">
        <v>0</v>
      </c>
      <c r="AK1960" s="740"/>
      <c r="AL1960" s="741"/>
      <c r="AM1960" s="741"/>
      <c r="AN1960" s="395" t="s">
        <v>115</v>
      </c>
      <c r="AO1960" s="606"/>
      <c r="AP1960" s="606"/>
      <c r="AQ1960" s="606"/>
      <c r="AR1960" s="606"/>
      <c r="AS1960" s="606" t="s">
        <v>6527</v>
      </c>
      <c r="AT1960" s="606"/>
      <c r="AU1960" s="606"/>
      <c r="AV1960" s="606"/>
      <c r="AW1960" s="606"/>
      <c r="AX1960" s="606"/>
      <c r="AY1960" s="606"/>
      <c r="AZ1960" s="395" t="s">
        <v>58</v>
      </c>
      <c r="BA1960" s="395" t="s">
        <v>104</v>
      </c>
      <c r="BB1960" s="201"/>
      <c r="BC1960" s="201"/>
      <c r="BD1960" s="201"/>
      <c r="BE1960" s="983">
        <v>1756</v>
      </c>
    </row>
    <row r="1961" spans="1:57" s="326" customFormat="1" ht="13.15" customHeight="1">
      <c r="A1961" s="621" t="s">
        <v>1171</v>
      </c>
      <c r="B1961" s="529"/>
      <c r="C1961" s="529"/>
      <c r="D1961" s="965">
        <v>210019477</v>
      </c>
      <c r="E1961" s="1255" t="s">
        <v>8951</v>
      </c>
      <c r="F1961" s="1255" t="s">
        <v>7559</v>
      </c>
      <c r="G1961" s="529"/>
      <c r="H1961" s="529"/>
      <c r="I1961" s="530" t="s">
        <v>898</v>
      </c>
      <c r="J1961" s="530" t="s">
        <v>899</v>
      </c>
      <c r="K1961" s="530" t="s">
        <v>900</v>
      </c>
      <c r="L1961" s="1262" t="s">
        <v>149</v>
      </c>
      <c r="M1961" s="321"/>
      <c r="N1961" s="530" t="s">
        <v>120</v>
      </c>
      <c r="O1961" s="1263" t="s">
        <v>83</v>
      </c>
      <c r="P1961" s="321" t="s">
        <v>106</v>
      </c>
      <c r="Q1961" s="530" t="s">
        <v>107</v>
      </c>
      <c r="R1961" s="321" t="s">
        <v>1155</v>
      </c>
      <c r="S1961" s="530" t="s">
        <v>109</v>
      </c>
      <c r="T1961" s="321" t="s">
        <v>106</v>
      </c>
      <c r="U1961" s="530" t="s">
        <v>121</v>
      </c>
      <c r="V1961" s="530" t="s">
        <v>111</v>
      </c>
      <c r="W1961" s="321">
        <v>60</v>
      </c>
      <c r="X1961" s="530" t="s">
        <v>112</v>
      </c>
      <c r="Y1961" s="321"/>
      <c r="Z1961" s="321"/>
      <c r="AA1961" s="321"/>
      <c r="AB1961" s="321">
        <v>30</v>
      </c>
      <c r="AC1961" s="530">
        <v>60</v>
      </c>
      <c r="AD1961" s="530">
        <v>10</v>
      </c>
      <c r="AE1961" s="618" t="s">
        <v>113</v>
      </c>
      <c r="AF1961" s="530" t="s">
        <v>114</v>
      </c>
      <c r="AG1961" s="618">
        <v>127.74</v>
      </c>
      <c r="AH1961" s="960">
        <v>6090.87</v>
      </c>
      <c r="AI1961" s="620">
        <v>778047.73379999993</v>
      </c>
      <c r="AJ1961" s="620">
        <v>871413.46185600001</v>
      </c>
      <c r="AK1961" s="619"/>
      <c r="AL1961" s="620"/>
      <c r="AM1961" s="620"/>
      <c r="AN1961" s="621" t="s">
        <v>115</v>
      </c>
      <c r="AO1961" s="1856"/>
      <c r="AP1961" s="530"/>
      <c r="AQ1961" s="530"/>
      <c r="AR1961" s="530"/>
      <c r="AS1961" s="530" t="s">
        <v>6527</v>
      </c>
      <c r="AT1961" s="530"/>
      <c r="AU1961" s="530"/>
      <c r="AV1961" s="530"/>
      <c r="AW1961" s="530"/>
      <c r="AX1961" s="530"/>
      <c r="AY1961" s="530"/>
      <c r="AZ1961" s="621" t="s">
        <v>58</v>
      </c>
      <c r="BA1961" s="621" t="s">
        <v>104</v>
      </c>
      <c r="BB1961" s="254"/>
      <c r="BC1961" s="1"/>
      <c r="BD1961" s="1" t="e">
        <f>VLOOKUP($F$2877:$F$3305,$E$17:$BE$2871,53,0)</f>
        <v>#VALUE!</v>
      </c>
      <c r="BE1961" s="979" t="e">
        <f>BD1961+0.5</f>
        <v>#VALUE!</v>
      </c>
    </row>
    <row r="1962" spans="1:57" s="326" customFormat="1" ht="13.15" customHeight="1">
      <c r="A1962" s="395" t="s">
        <v>1171</v>
      </c>
      <c r="B1962" s="524"/>
      <c r="C1962" s="524"/>
      <c r="D1962" s="98">
        <v>210019490</v>
      </c>
      <c r="E1962" s="883" t="s">
        <v>6528</v>
      </c>
      <c r="F1962" s="883"/>
      <c r="G1962" s="524"/>
      <c r="H1962" s="524"/>
      <c r="I1962" s="606" t="s">
        <v>898</v>
      </c>
      <c r="J1962" s="606" t="s">
        <v>899</v>
      </c>
      <c r="K1962" s="606" t="s">
        <v>900</v>
      </c>
      <c r="L1962" s="470" t="s">
        <v>402</v>
      </c>
      <c r="M1962" s="504"/>
      <c r="N1962" s="470" t="s">
        <v>120</v>
      </c>
      <c r="O1962" s="131" t="s">
        <v>83</v>
      </c>
      <c r="P1962" s="398" t="s">
        <v>106</v>
      </c>
      <c r="Q1962" s="606" t="s">
        <v>107</v>
      </c>
      <c r="R1962" s="398" t="s">
        <v>2149</v>
      </c>
      <c r="S1962" s="470" t="s">
        <v>109</v>
      </c>
      <c r="T1962" s="398" t="s">
        <v>106</v>
      </c>
      <c r="U1962" s="606" t="s">
        <v>121</v>
      </c>
      <c r="V1962" s="606" t="s">
        <v>111</v>
      </c>
      <c r="W1962" s="398">
        <v>60</v>
      </c>
      <c r="X1962" s="606" t="s">
        <v>112</v>
      </c>
      <c r="Y1962" s="398"/>
      <c r="Z1962" s="398"/>
      <c r="AA1962" s="398"/>
      <c r="AB1962" s="470">
        <v>30</v>
      </c>
      <c r="AC1962" s="470">
        <v>60</v>
      </c>
      <c r="AD1962" s="470">
        <v>10</v>
      </c>
      <c r="AE1962" s="743" t="s">
        <v>113</v>
      </c>
      <c r="AF1962" s="738" t="s">
        <v>114</v>
      </c>
      <c r="AG1962" s="610">
        <v>7.36</v>
      </c>
      <c r="AH1962" s="610">
        <v>7119.19</v>
      </c>
      <c r="AI1962" s="739">
        <v>0</v>
      </c>
      <c r="AJ1962" s="739">
        <f>AI1962*1.12</f>
        <v>0</v>
      </c>
      <c r="AK1962" s="740"/>
      <c r="AL1962" s="741"/>
      <c r="AM1962" s="741"/>
      <c r="AN1962" s="395" t="s">
        <v>115</v>
      </c>
      <c r="AO1962" s="606"/>
      <c r="AP1962" s="606"/>
      <c r="AQ1962" s="606"/>
      <c r="AR1962" s="606"/>
      <c r="AS1962" s="606" t="s">
        <v>6529</v>
      </c>
      <c r="AT1962" s="606"/>
      <c r="AU1962" s="606"/>
      <c r="AV1962" s="606"/>
      <c r="AW1962" s="606"/>
      <c r="AX1962" s="606"/>
      <c r="AY1962" s="606"/>
      <c r="AZ1962" s="395" t="s">
        <v>104</v>
      </c>
      <c r="BA1962" s="395" t="s">
        <v>104</v>
      </c>
      <c r="BB1962" s="254"/>
      <c r="BC1962" s="1"/>
      <c r="BD1962" s="1"/>
      <c r="BE1962" s="983">
        <v>1757</v>
      </c>
    </row>
    <row r="1963" spans="1:57" s="326" customFormat="1" ht="13.15" customHeight="1">
      <c r="A1963" s="395" t="s">
        <v>1171</v>
      </c>
      <c r="B1963" s="260"/>
      <c r="C1963" s="260" t="s">
        <v>7602</v>
      </c>
      <c r="D1963" s="98">
        <v>210019490</v>
      </c>
      <c r="E1963" s="883" t="s">
        <v>7560</v>
      </c>
      <c r="F1963" s="883"/>
      <c r="G1963" s="260"/>
      <c r="H1963" s="260"/>
      <c r="I1963" s="606" t="s">
        <v>898</v>
      </c>
      <c r="J1963" s="606" t="s">
        <v>899</v>
      </c>
      <c r="K1963" s="606" t="s">
        <v>900</v>
      </c>
      <c r="L1963" s="470" t="s">
        <v>149</v>
      </c>
      <c r="M1963" s="504"/>
      <c r="N1963" s="470" t="s">
        <v>120</v>
      </c>
      <c r="O1963" s="131" t="s">
        <v>83</v>
      </c>
      <c r="P1963" s="398" t="s">
        <v>106</v>
      </c>
      <c r="Q1963" s="606" t="s">
        <v>107</v>
      </c>
      <c r="R1963" s="398" t="s">
        <v>2149</v>
      </c>
      <c r="S1963" s="470" t="s">
        <v>109</v>
      </c>
      <c r="T1963" s="398" t="s">
        <v>106</v>
      </c>
      <c r="U1963" s="606" t="s">
        <v>121</v>
      </c>
      <c r="V1963" s="606" t="s">
        <v>111</v>
      </c>
      <c r="W1963" s="398">
        <v>60</v>
      </c>
      <c r="X1963" s="606" t="s">
        <v>112</v>
      </c>
      <c r="Y1963" s="398"/>
      <c r="Z1963" s="398"/>
      <c r="AA1963" s="398"/>
      <c r="AB1963" s="470">
        <v>30</v>
      </c>
      <c r="AC1963" s="470">
        <v>60</v>
      </c>
      <c r="AD1963" s="470">
        <v>10</v>
      </c>
      <c r="AE1963" s="743" t="s">
        <v>113</v>
      </c>
      <c r="AF1963" s="738" t="s">
        <v>114</v>
      </c>
      <c r="AG1963" s="610">
        <v>7.36</v>
      </c>
      <c r="AH1963" s="610">
        <v>7119.19</v>
      </c>
      <c r="AI1963" s="905">
        <v>0</v>
      </c>
      <c r="AJ1963" s="905">
        <v>0</v>
      </c>
      <c r="AK1963" s="740"/>
      <c r="AL1963" s="741"/>
      <c r="AM1963" s="741"/>
      <c r="AN1963" s="395" t="s">
        <v>115</v>
      </c>
      <c r="AO1963" s="606"/>
      <c r="AP1963" s="606"/>
      <c r="AQ1963" s="606"/>
      <c r="AR1963" s="606"/>
      <c r="AS1963" s="606" t="s">
        <v>6529</v>
      </c>
      <c r="AT1963" s="606"/>
      <c r="AU1963" s="606"/>
      <c r="AV1963" s="606"/>
      <c r="AW1963" s="606"/>
      <c r="AX1963" s="606"/>
      <c r="AY1963" s="606"/>
      <c r="AZ1963" s="395" t="s">
        <v>58</v>
      </c>
      <c r="BA1963" s="395" t="s">
        <v>104</v>
      </c>
      <c r="BB1963" s="201"/>
      <c r="BC1963" s="201"/>
      <c r="BD1963" s="201"/>
      <c r="BE1963" s="983">
        <v>1758</v>
      </c>
    </row>
    <row r="1964" spans="1:57" s="326" customFormat="1" ht="13.15" customHeight="1">
      <c r="A1964" s="621" t="s">
        <v>1171</v>
      </c>
      <c r="B1964" s="529"/>
      <c r="C1964" s="529"/>
      <c r="D1964" s="965">
        <v>210019490</v>
      </c>
      <c r="E1964" s="1255" t="s">
        <v>8952</v>
      </c>
      <c r="F1964" s="1255" t="s">
        <v>7560</v>
      </c>
      <c r="G1964" s="529"/>
      <c r="H1964" s="529"/>
      <c r="I1964" s="530" t="s">
        <v>898</v>
      </c>
      <c r="J1964" s="530" t="s">
        <v>899</v>
      </c>
      <c r="K1964" s="530" t="s">
        <v>900</v>
      </c>
      <c r="L1964" s="1262" t="s">
        <v>149</v>
      </c>
      <c r="M1964" s="321"/>
      <c r="N1964" s="530" t="s">
        <v>120</v>
      </c>
      <c r="O1964" s="1263" t="s">
        <v>83</v>
      </c>
      <c r="P1964" s="321" t="s">
        <v>106</v>
      </c>
      <c r="Q1964" s="530" t="s">
        <v>107</v>
      </c>
      <c r="R1964" s="321" t="s">
        <v>1155</v>
      </c>
      <c r="S1964" s="530" t="s">
        <v>109</v>
      </c>
      <c r="T1964" s="321" t="s">
        <v>106</v>
      </c>
      <c r="U1964" s="530" t="s">
        <v>121</v>
      </c>
      <c r="V1964" s="530" t="s">
        <v>111</v>
      </c>
      <c r="W1964" s="321">
        <v>60</v>
      </c>
      <c r="X1964" s="530" t="s">
        <v>112</v>
      </c>
      <c r="Y1964" s="321"/>
      <c r="Z1964" s="321"/>
      <c r="AA1964" s="321"/>
      <c r="AB1964" s="321">
        <v>30</v>
      </c>
      <c r="AC1964" s="530">
        <v>60</v>
      </c>
      <c r="AD1964" s="530">
        <v>10</v>
      </c>
      <c r="AE1964" s="618" t="s">
        <v>113</v>
      </c>
      <c r="AF1964" s="530" t="s">
        <v>114</v>
      </c>
      <c r="AG1964" s="618">
        <v>7.36</v>
      </c>
      <c r="AH1964" s="960">
        <v>7119.19</v>
      </c>
      <c r="AI1964" s="620">
        <v>52397.238400000002</v>
      </c>
      <c r="AJ1964" s="620">
        <v>58684.907008000009</v>
      </c>
      <c r="AK1964" s="619"/>
      <c r="AL1964" s="620"/>
      <c r="AM1964" s="620"/>
      <c r="AN1964" s="621" t="s">
        <v>115</v>
      </c>
      <c r="AO1964" s="530"/>
      <c r="AP1964" s="530"/>
      <c r="AQ1964" s="530"/>
      <c r="AR1964" s="530"/>
      <c r="AS1964" s="530" t="s">
        <v>6529</v>
      </c>
      <c r="AT1964" s="530"/>
      <c r="AU1964" s="530"/>
      <c r="AV1964" s="530"/>
      <c r="AW1964" s="530"/>
      <c r="AX1964" s="530"/>
      <c r="AY1964" s="530"/>
      <c r="AZ1964" s="621" t="s">
        <v>58</v>
      </c>
      <c r="BA1964" s="621" t="s">
        <v>104</v>
      </c>
      <c r="BB1964" s="254"/>
      <c r="BC1964" s="1"/>
      <c r="BD1964" s="1" t="e">
        <f>VLOOKUP($F$2877:$F$3305,$E$17:$BE$2871,53,0)</f>
        <v>#VALUE!</v>
      </c>
      <c r="BE1964" s="979" t="e">
        <f>BD1964+0.5</f>
        <v>#VALUE!</v>
      </c>
    </row>
    <row r="1965" spans="1:57" s="326" customFormat="1" ht="13.15" customHeight="1">
      <c r="A1965" s="395" t="s">
        <v>1171</v>
      </c>
      <c r="B1965" s="524"/>
      <c r="C1965" s="524"/>
      <c r="D1965" s="98">
        <v>210021711</v>
      </c>
      <c r="E1965" s="883" t="s">
        <v>6530</v>
      </c>
      <c r="F1965" s="883"/>
      <c r="G1965" s="524"/>
      <c r="H1965" s="524"/>
      <c r="I1965" s="606" t="s">
        <v>898</v>
      </c>
      <c r="J1965" s="606" t="s">
        <v>899</v>
      </c>
      <c r="K1965" s="606" t="s">
        <v>900</v>
      </c>
      <c r="L1965" s="470" t="s">
        <v>402</v>
      </c>
      <c r="M1965" s="504"/>
      <c r="N1965" s="470" t="s">
        <v>120</v>
      </c>
      <c r="O1965" s="131" t="s">
        <v>83</v>
      </c>
      <c r="P1965" s="398" t="s">
        <v>106</v>
      </c>
      <c r="Q1965" s="606" t="s">
        <v>107</v>
      </c>
      <c r="R1965" s="398" t="s">
        <v>2149</v>
      </c>
      <c r="S1965" s="470" t="s">
        <v>109</v>
      </c>
      <c r="T1965" s="398" t="s">
        <v>106</v>
      </c>
      <c r="U1965" s="606" t="s">
        <v>121</v>
      </c>
      <c r="V1965" s="606" t="s">
        <v>111</v>
      </c>
      <c r="W1965" s="398">
        <v>60</v>
      </c>
      <c r="X1965" s="606" t="s">
        <v>112</v>
      </c>
      <c r="Y1965" s="398"/>
      <c r="Z1965" s="398"/>
      <c r="AA1965" s="398"/>
      <c r="AB1965" s="470">
        <v>30</v>
      </c>
      <c r="AC1965" s="470">
        <v>60</v>
      </c>
      <c r="AD1965" s="470">
        <v>10</v>
      </c>
      <c r="AE1965" s="743" t="s">
        <v>113</v>
      </c>
      <c r="AF1965" s="738" t="s">
        <v>114</v>
      </c>
      <c r="AG1965" s="610">
        <v>44.3</v>
      </c>
      <c r="AH1965" s="610">
        <v>7090.16</v>
      </c>
      <c r="AI1965" s="739">
        <v>0</v>
      </c>
      <c r="AJ1965" s="739">
        <f>AI1965*1.12</f>
        <v>0</v>
      </c>
      <c r="AK1965" s="740"/>
      <c r="AL1965" s="741"/>
      <c r="AM1965" s="741"/>
      <c r="AN1965" s="395" t="s">
        <v>115</v>
      </c>
      <c r="AO1965" s="606"/>
      <c r="AP1965" s="606"/>
      <c r="AQ1965" s="606"/>
      <c r="AR1965" s="606"/>
      <c r="AS1965" s="606" t="s">
        <v>6531</v>
      </c>
      <c r="AT1965" s="606"/>
      <c r="AU1965" s="606"/>
      <c r="AV1965" s="606"/>
      <c r="AW1965" s="606"/>
      <c r="AX1965" s="606"/>
      <c r="AY1965" s="606"/>
      <c r="AZ1965" s="395" t="s">
        <v>104</v>
      </c>
      <c r="BA1965" s="395" t="s">
        <v>104</v>
      </c>
      <c r="BB1965" s="254"/>
      <c r="BC1965" s="1"/>
      <c r="BD1965" s="1"/>
      <c r="BE1965" s="983">
        <v>1759</v>
      </c>
    </row>
    <row r="1966" spans="1:57" s="326" customFormat="1" ht="13.15" customHeight="1">
      <c r="A1966" s="395" t="s">
        <v>1171</v>
      </c>
      <c r="B1966" s="260"/>
      <c r="C1966" s="260" t="s">
        <v>7602</v>
      </c>
      <c r="D1966" s="98">
        <v>210021711</v>
      </c>
      <c r="E1966" s="883" t="s">
        <v>7561</v>
      </c>
      <c r="F1966" s="883"/>
      <c r="G1966" s="260"/>
      <c r="H1966" s="260"/>
      <c r="I1966" s="606" t="s">
        <v>898</v>
      </c>
      <c r="J1966" s="606" t="s">
        <v>899</v>
      </c>
      <c r="K1966" s="606" t="s">
        <v>900</v>
      </c>
      <c r="L1966" s="470" t="s">
        <v>149</v>
      </c>
      <c r="M1966" s="504"/>
      <c r="N1966" s="470" t="s">
        <v>120</v>
      </c>
      <c r="O1966" s="131" t="s">
        <v>83</v>
      </c>
      <c r="P1966" s="398" t="s">
        <v>106</v>
      </c>
      <c r="Q1966" s="606" t="s">
        <v>107</v>
      </c>
      <c r="R1966" s="398" t="s">
        <v>2149</v>
      </c>
      <c r="S1966" s="470" t="s">
        <v>109</v>
      </c>
      <c r="T1966" s="398" t="s">
        <v>106</v>
      </c>
      <c r="U1966" s="606" t="s">
        <v>121</v>
      </c>
      <c r="V1966" s="606" t="s">
        <v>111</v>
      </c>
      <c r="W1966" s="398">
        <v>60</v>
      </c>
      <c r="X1966" s="606" t="s">
        <v>112</v>
      </c>
      <c r="Y1966" s="398"/>
      <c r="Z1966" s="398"/>
      <c r="AA1966" s="398"/>
      <c r="AB1966" s="470">
        <v>30</v>
      </c>
      <c r="AC1966" s="470">
        <v>60</v>
      </c>
      <c r="AD1966" s="470">
        <v>10</v>
      </c>
      <c r="AE1966" s="743" t="s">
        <v>113</v>
      </c>
      <c r="AF1966" s="738" t="s">
        <v>114</v>
      </c>
      <c r="AG1966" s="610">
        <v>44.3</v>
      </c>
      <c r="AH1966" s="610">
        <v>7090.16</v>
      </c>
      <c r="AI1966" s="905">
        <v>0</v>
      </c>
      <c r="AJ1966" s="905">
        <v>0</v>
      </c>
      <c r="AK1966" s="740"/>
      <c r="AL1966" s="741"/>
      <c r="AM1966" s="741"/>
      <c r="AN1966" s="395" t="s">
        <v>115</v>
      </c>
      <c r="AO1966" s="606"/>
      <c r="AP1966" s="606"/>
      <c r="AQ1966" s="606"/>
      <c r="AR1966" s="606"/>
      <c r="AS1966" s="606" t="s">
        <v>6531</v>
      </c>
      <c r="AT1966" s="606"/>
      <c r="AU1966" s="606"/>
      <c r="AV1966" s="606"/>
      <c r="AW1966" s="606"/>
      <c r="AX1966" s="606"/>
      <c r="AY1966" s="606"/>
      <c r="AZ1966" s="395" t="s">
        <v>58</v>
      </c>
      <c r="BA1966" s="395" t="s">
        <v>104</v>
      </c>
      <c r="BB1966" s="201"/>
      <c r="BC1966" s="201"/>
      <c r="BD1966" s="201"/>
      <c r="BE1966" s="983">
        <v>1760</v>
      </c>
    </row>
    <row r="1967" spans="1:57" s="326" customFormat="1" ht="13.15" customHeight="1">
      <c r="A1967" s="621" t="s">
        <v>1171</v>
      </c>
      <c r="B1967" s="529"/>
      <c r="C1967" s="529"/>
      <c r="D1967" s="965">
        <v>210021711</v>
      </c>
      <c r="E1967" s="1255" t="s">
        <v>8953</v>
      </c>
      <c r="F1967" s="1255" t="s">
        <v>7561</v>
      </c>
      <c r="G1967" s="529"/>
      <c r="H1967" s="529"/>
      <c r="I1967" s="530" t="s">
        <v>898</v>
      </c>
      <c r="J1967" s="530" t="s">
        <v>899</v>
      </c>
      <c r="K1967" s="530" t="s">
        <v>900</v>
      </c>
      <c r="L1967" s="1262" t="s">
        <v>149</v>
      </c>
      <c r="M1967" s="321"/>
      <c r="N1967" s="530" t="s">
        <v>120</v>
      </c>
      <c r="O1967" s="1263" t="s">
        <v>83</v>
      </c>
      <c r="P1967" s="321" t="s">
        <v>106</v>
      </c>
      <c r="Q1967" s="530" t="s">
        <v>107</v>
      </c>
      <c r="R1967" s="321" t="s">
        <v>1155</v>
      </c>
      <c r="S1967" s="530" t="s">
        <v>109</v>
      </c>
      <c r="T1967" s="321" t="s">
        <v>106</v>
      </c>
      <c r="U1967" s="530" t="s">
        <v>121</v>
      </c>
      <c r="V1967" s="530" t="s">
        <v>111</v>
      </c>
      <c r="W1967" s="321">
        <v>60</v>
      </c>
      <c r="X1967" s="530" t="s">
        <v>112</v>
      </c>
      <c r="Y1967" s="321"/>
      <c r="Z1967" s="321"/>
      <c r="AA1967" s="321"/>
      <c r="AB1967" s="321">
        <v>30</v>
      </c>
      <c r="AC1967" s="530">
        <v>60</v>
      </c>
      <c r="AD1967" s="530">
        <v>10</v>
      </c>
      <c r="AE1967" s="618" t="s">
        <v>113</v>
      </c>
      <c r="AF1967" s="530" t="s">
        <v>114</v>
      </c>
      <c r="AG1967" s="618">
        <v>44.3</v>
      </c>
      <c r="AH1967" s="960">
        <v>7090.16</v>
      </c>
      <c r="AI1967" s="620">
        <v>314094.08799999999</v>
      </c>
      <c r="AJ1967" s="620">
        <v>351785.37856000004</v>
      </c>
      <c r="AK1967" s="619"/>
      <c r="AL1967" s="620"/>
      <c r="AM1967" s="620"/>
      <c r="AN1967" s="621" t="s">
        <v>115</v>
      </c>
      <c r="AO1967" s="530"/>
      <c r="AP1967" s="530"/>
      <c r="AQ1967" s="530"/>
      <c r="AR1967" s="530"/>
      <c r="AS1967" s="530" t="s">
        <v>6531</v>
      </c>
      <c r="AT1967" s="530"/>
      <c r="AU1967" s="530"/>
      <c r="AV1967" s="530"/>
      <c r="AW1967" s="530"/>
      <c r="AX1967" s="530"/>
      <c r="AY1967" s="530"/>
      <c r="AZ1967" s="621" t="s">
        <v>58</v>
      </c>
      <c r="BA1967" s="621" t="s">
        <v>104</v>
      </c>
      <c r="BB1967" s="254"/>
      <c r="BC1967" s="1"/>
      <c r="BD1967" s="1" t="e">
        <f>VLOOKUP($F$2877:$F$3305,$E$17:$BE$2871,53,0)</f>
        <v>#VALUE!</v>
      </c>
      <c r="BE1967" s="979" t="e">
        <f>BD1967+0.5</f>
        <v>#VALUE!</v>
      </c>
    </row>
    <row r="1968" spans="1:57" s="326" customFormat="1" ht="13.15" customHeight="1">
      <c r="A1968" s="395" t="s">
        <v>1171</v>
      </c>
      <c r="B1968" s="524"/>
      <c r="C1968" s="524"/>
      <c r="D1968" s="98">
        <v>210021712</v>
      </c>
      <c r="E1968" s="883" t="s">
        <v>6532</v>
      </c>
      <c r="F1968" s="883"/>
      <c r="G1968" s="524"/>
      <c r="H1968" s="524"/>
      <c r="I1968" s="606" t="s">
        <v>898</v>
      </c>
      <c r="J1968" s="606" t="s">
        <v>899</v>
      </c>
      <c r="K1968" s="606" t="s">
        <v>900</v>
      </c>
      <c r="L1968" s="470" t="s">
        <v>402</v>
      </c>
      <c r="M1968" s="504"/>
      <c r="N1968" s="470" t="s">
        <v>120</v>
      </c>
      <c r="O1968" s="131" t="s">
        <v>83</v>
      </c>
      <c r="P1968" s="398" t="s">
        <v>106</v>
      </c>
      <c r="Q1968" s="606" t="s">
        <v>107</v>
      </c>
      <c r="R1968" s="398" t="s">
        <v>2149</v>
      </c>
      <c r="S1968" s="470" t="s">
        <v>109</v>
      </c>
      <c r="T1968" s="398" t="s">
        <v>106</v>
      </c>
      <c r="U1968" s="606" t="s">
        <v>121</v>
      </c>
      <c r="V1968" s="606" t="s">
        <v>111</v>
      </c>
      <c r="W1968" s="398">
        <v>60</v>
      </c>
      <c r="X1968" s="606" t="s">
        <v>112</v>
      </c>
      <c r="Y1968" s="398"/>
      <c r="Z1968" s="398"/>
      <c r="AA1968" s="398"/>
      <c r="AB1968" s="470">
        <v>30</v>
      </c>
      <c r="AC1968" s="470">
        <v>60</v>
      </c>
      <c r="AD1968" s="470">
        <v>10</v>
      </c>
      <c r="AE1968" s="743" t="s">
        <v>113</v>
      </c>
      <c r="AF1968" s="738" t="s">
        <v>114</v>
      </c>
      <c r="AG1968" s="610">
        <v>23.45</v>
      </c>
      <c r="AH1968" s="610">
        <v>6351.69</v>
      </c>
      <c r="AI1968" s="739">
        <v>0</v>
      </c>
      <c r="AJ1968" s="739">
        <f>AI1968*1.12</f>
        <v>0</v>
      </c>
      <c r="AK1968" s="740"/>
      <c r="AL1968" s="741"/>
      <c r="AM1968" s="741"/>
      <c r="AN1968" s="395" t="s">
        <v>115</v>
      </c>
      <c r="AO1968" s="606"/>
      <c r="AP1968" s="606"/>
      <c r="AQ1968" s="606"/>
      <c r="AR1968" s="606"/>
      <c r="AS1968" s="606" t="s">
        <v>6533</v>
      </c>
      <c r="AT1968" s="606"/>
      <c r="AU1968" s="606"/>
      <c r="AV1968" s="606"/>
      <c r="AW1968" s="606"/>
      <c r="AX1968" s="606"/>
      <c r="AY1968" s="606"/>
      <c r="AZ1968" s="395" t="s">
        <v>104</v>
      </c>
      <c r="BA1968" s="395" t="s">
        <v>104</v>
      </c>
      <c r="BB1968" s="254"/>
      <c r="BC1968" s="1"/>
      <c r="BD1968" s="1"/>
      <c r="BE1968" s="983">
        <v>1761</v>
      </c>
    </row>
    <row r="1969" spans="1:57" s="326" customFormat="1" ht="13.15" customHeight="1">
      <c r="A1969" s="395" t="s">
        <v>1171</v>
      </c>
      <c r="B1969" s="260"/>
      <c r="C1969" s="260" t="s">
        <v>7602</v>
      </c>
      <c r="D1969" s="98">
        <v>210021712</v>
      </c>
      <c r="E1969" s="883" t="s">
        <v>7562</v>
      </c>
      <c r="F1969" s="883"/>
      <c r="G1969" s="260"/>
      <c r="H1969" s="260"/>
      <c r="I1969" s="606" t="s">
        <v>898</v>
      </c>
      <c r="J1969" s="606" t="s">
        <v>899</v>
      </c>
      <c r="K1969" s="606" t="s">
        <v>900</v>
      </c>
      <c r="L1969" s="470" t="s">
        <v>149</v>
      </c>
      <c r="M1969" s="504"/>
      <c r="N1969" s="470" t="s">
        <v>120</v>
      </c>
      <c r="O1969" s="131" t="s">
        <v>83</v>
      </c>
      <c r="P1969" s="398" t="s">
        <v>106</v>
      </c>
      <c r="Q1969" s="606" t="s">
        <v>107</v>
      </c>
      <c r="R1969" s="398" t="s">
        <v>2149</v>
      </c>
      <c r="S1969" s="470" t="s">
        <v>109</v>
      </c>
      <c r="T1969" s="398" t="s">
        <v>106</v>
      </c>
      <c r="U1969" s="606" t="s">
        <v>121</v>
      </c>
      <c r="V1969" s="606" t="s">
        <v>111</v>
      </c>
      <c r="W1969" s="398">
        <v>60</v>
      </c>
      <c r="X1969" s="606" t="s">
        <v>112</v>
      </c>
      <c r="Y1969" s="398"/>
      <c r="Z1969" s="398"/>
      <c r="AA1969" s="398"/>
      <c r="AB1969" s="470">
        <v>30</v>
      </c>
      <c r="AC1969" s="470">
        <v>60</v>
      </c>
      <c r="AD1969" s="470">
        <v>10</v>
      </c>
      <c r="AE1969" s="743" t="s">
        <v>113</v>
      </c>
      <c r="AF1969" s="738" t="s">
        <v>114</v>
      </c>
      <c r="AG1969" s="610">
        <v>23.45</v>
      </c>
      <c r="AH1969" s="610">
        <v>6351.69</v>
      </c>
      <c r="AI1969" s="905">
        <v>0</v>
      </c>
      <c r="AJ1969" s="905">
        <v>0</v>
      </c>
      <c r="AK1969" s="740"/>
      <c r="AL1969" s="741"/>
      <c r="AM1969" s="741"/>
      <c r="AN1969" s="395" t="s">
        <v>115</v>
      </c>
      <c r="AO1969" s="606"/>
      <c r="AP1969" s="606"/>
      <c r="AQ1969" s="606"/>
      <c r="AR1969" s="606"/>
      <c r="AS1969" s="606" t="s">
        <v>6533</v>
      </c>
      <c r="AT1969" s="606"/>
      <c r="AU1969" s="606"/>
      <c r="AV1969" s="606"/>
      <c r="AW1969" s="606"/>
      <c r="AX1969" s="606"/>
      <c r="AY1969" s="606"/>
      <c r="AZ1969" s="395" t="s">
        <v>58</v>
      </c>
      <c r="BA1969" s="395" t="s">
        <v>104</v>
      </c>
      <c r="BB1969" s="201"/>
      <c r="BC1969" s="201"/>
      <c r="BD1969" s="201"/>
      <c r="BE1969" s="983">
        <v>1762</v>
      </c>
    </row>
    <row r="1970" spans="1:57" s="326" customFormat="1" ht="13.15" customHeight="1">
      <c r="A1970" s="621" t="s">
        <v>1171</v>
      </c>
      <c r="B1970" s="529"/>
      <c r="C1970" s="529"/>
      <c r="D1970" s="965">
        <v>210021712</v>
      </c>
      <c r="E1970" s="1255" t="s">
        <v>8954</v>
      </c>
      <c r="F1970" s="1255" t="s">
        <v>7562</v>
      </c>
      <c r="G1970" s="529"/>
      <c r="H1970" s="529"/>
      <c r="I1970" s="530" t="s">
        <v>898</v>
      </c>
      <c r="J1970" s="530" t="s">
        <v>899</v>
      </c>
      <c r="K1970" s="530" t="s">
        <v>900</v>
      </c>
      <c r="L1970" s="1262" t="s">
        <v>149</v>
      </c>
      <c r="M1970" s="321"/>
      <c r="N1970" s="530" t="s">
        <v>120</v>
      </c>
      <c r="O1970" s="1263" t="s">
        <v>83</v>
      </c>
      <c r="P1970" s="321" t="s">
        <v>106</v>
      </c>
      <c r="Q1970" s="530" t="s">
        <v>107</v>
      </c>
      <c r="R1970" s="321" t="s">
        <v>1155</v>
      </c>
      <c r="S1970" s="530" t="s">
        <v>109</v>
      </c>
      <c r="T1970" s="321" t="s">
        <v>106</v>
      </c>
      <c r="U1970" s="530" t="s">
        <v>121</v>
      </c>
      <c r="V1970" s="530" t="s">
        <v>111</v>
      </c>
      <c r="W1970" s="321">
        <v>60</v>
      </c>
      <c r="X1970" s="530" t="s">
        <v>112</v>
      </c>
      <c r="Y1970" s="321"/>
      <c r="Z1970" s="321"/>
      <c r="AA1970" s="321"/>
      <c r="AB1970" s="321">
        <v>30</v>
      </c>
      <c r="AC1970" s="530">
        <v>60</v>
      </c>
      <c r="AD1970" s="530">
        <v>10</v>
      </c>
      <c r="AE1970" s="618" t="s">
        <v>113</v>
      </c>
      <c r="AF1970" s="530" t="s">
        <v>114</v>
      </c>
      <c r="AG1970" s="618">
        <v>23.45</v>
      </c>
      <c r="AH1970" s="960">
        <v>6351.69</v>
      </c>
      <c r="AI1970" s="620">
        <v>148947.1305</v>
      </c>
      <c r="AJ1970" s="620">
        <v>166820.78616000002</v>
      </c>
      <c r="AK1970" s="619"/>
      <c r="AL1970" s="620"/>
      <c r="AM1970" s="620"/>
      <c r="AN1970" s="621" t="s">
        <v>115</v>
      </c>
      <c r="AO1970" s="530"/>
      <c r="AP1970" s="530"/>
      <c r="AQ1970" s="530"/>
      <c r="AR1970" s="530"/>
      <c r="AS1970" s="530" t="s">
        <v>6533</v>
      </c>
      <c r="AT1970" s="530"/>
      <c r="AU1970" s="530"/>
      <c r="AV1970" s="530"/>
      <c r="AW1970" s="530"/>
      <c r="AX1970" s="530"/>
      <c r="AY1970" s="530"/>
      <c r="AZ1970" s="621" t="s">
        <v>58</v>
      </c>
      <c r="BA1970" s="621" t="s">
        <v>104</v>
      </c>
      <c r="BB1970" s="254"/>
      <c r="BC1970" s="1"/>
      <c r="BD1970" s="1" t="e">
        <f>VLOOKUP($F$2877:$F$3305,$E$17:$BE$2871,53,0)</f>
        <v>#VALUE!</v>
      </c>
      <c r="BE1970" s="979" t="e">
        <f>BD1970+0.5</f>
        <v>#VALUE!</v>
      </c>
    </row>
    <row r="1971" spans="1:57" s="326" customFormat="1" ht="13.15" customHeight="1">
      <c r="A1971" s="395" t="s">
        <v>1171</v>
      </c>
      <c r="B1971" s="524"/>
      <c r="C1971" s="524"/>
      <c r="D1971" s="98">
        <v>210021714</v>
      </c>
      <c r="E1971" s="883" t="s">
        <v>6534</v>
      </c>
      <c r="F1971" s="883"/>
      <c r="G1971" s="524"/>
      <c r="H1971" s="524"/>
      <c r="I1971" s="606" t="s">
        <v>898</v>
      </c>
      <c r="J1971" s="606" t="s">
        <v>899</v>
      </c>
      <c r="K1971" s="606" t="s">
        <v>900</v>
      </c>
      <c r="L1971" s="470" t="s">
        <v>402</v>
      </c>
      <c r="M1971" s="504"/>
      <c r="N1971" s="470" t="s">
        <v>120</v>
      </c>
      <c r="O1971" s="131" t="s">
        <v>83</v>
      </c>
      <c r="P1971" s="398" t="s">
        <v>106</v>
      </c>
      <c r="Q1971" s="606" t="s">
        <v>107</v>
      </c>
      <c r="R1971" s="398" t="s">
        <v>2149</v>
      </c>
      <c r="S1971" s="470" t="s">
        <v>109</v>
      </c>
      <c r="T1971" s="398" t="s">
        <v>106</v>
      </c>
      <c r="U1971" s="606" t="s">
        <v>121</v>
      </c>
      <c r="V1971" s="606" t="s">
        <v>111</v>
      </c>
      <c r="W1971" s="398">
        <v>60</v>
      </c>
      <c r="X1971" s="606" t="s">
        <v>112</v>
      </c>
      <c r="Y1971" s="398"/>
      <c r="Z1971" s="398"/>
      <c r="AA1971" s="398"/>
      <c r="AB1971" s="470">
        <v>30</v>
      </c>
      <c r="AC1971" s="470">
        <v>60</v>
      </c>
      <c r="AD1971" s="470">
        <v>10</v>
      </c>
      <c r="AE1971" s="743" t="s">
        <v>113</v>
      </c>
      <c r="AF1971" s="738" t="s">
        <v>114</v>
      </c>
      <c r="AG1971" s="610">
        <v>79.849999999999994</v>
      </c>
      <c r="AH1971" s="610">
        <v>6492.94</v>
      </c>
      <c r="AI1971" s="739">
        <v>0</v>
      </c>
      <c r="AJ1971" s="739">
        <f>AI1971*1.12</f>
        <v>0</v>
      </c>
      <c r="AK1971" s="740"/>
      <c r="AL1971" s="741"/>
      <c r="AM1971" s="741"/>
      <c r="AN1971" s="395" t="s">
        <v>115</v>
      </c>
      <c r="AO1971" s="606"/>
      <c r="AP1971" s="606"/>
      <c r="AQ1971" s="606"/>
      <c r="AR1971" s="606"/>
      <c r="AS1971" s="606" t="s">
        <v>6535</v>
      </c>
      <c r="AT1971" s="606"/>
      <c r="AU1971" s="606"/>
      <c r="AV1971" s="606"/>
      <c r="AW1971" s="606"/>
      <c r="AX1971" s="606"/>
      <c r="AY1971" s="606"/>
      <c r="AZ1971" s="395" t="s">
        <v>104</v>
      </c>
      <c r="BA1971" s="395" t="s">
        <v>104</v>
      </c>
      <c r="BB1971" s="254"/>
      <c r="BC1971" s="1"/>
      <c r="BD1971" s="1"/>
      <c r="BE1971" s="983">
        <v>1763</v>
      </c>
    </row>
    <row r="1972" spans="1:57" s="326" customFormat="1" ht="13.15" customHeight="1">
      <c r="A1972" s="395" t="s">
        <v>1171</v>
      </c>
      <c r="B1972" s="260"/>
      <c r="C1972" s="260" t="s">
        <v>7602</v>
      </c>
      <c r="D1972" s="98">
        <v>210021714</v>
      </c>
      <c r="E1972" s="883" t="s">
        <v>7563</v>
      </c>
      <c r="F1972" s="883"/>
      <c r="G1972" s="260"/>
      <c r="H1972" s="260"/>
      <c r="I1972" s="606" t="s">
        <v>898</v>
      </c>
      <c r="J1972" s="606" t="s">
        <v>899</v>
      </c>
      <c r="K1972" s="606" t="s">
        <v>900</v>
      </c>
      <c r="L1972" s="470" t="s">
        <v>149</v>
      </c>
      <c r="M1972" s="504"/>
      <c r="N1972" s="470" t="s">
        <v>120</v>
      </c>
      <c r="O1972" s="131" t="s">
        <v>83</v>
      </c>
      <c r="P1972" s="398" t="s">
        <v>106</v>
      </c>
      <c r="Q1972" s="606" t="s">
        <v>107</v>
      </c>
      <c r="R1972" s="398" t="s">
        <v>2149</v>
      </c>
      <c r="S1972" s="470" t="s">
        <v>109</v>
      </c>
      <c r="T1972" s="398" t="s">
        <v>106</v>
      </c>
      <c r="U1972" s="606" t="s">
        <v>121</v>
      </c>
      <c r="V1972" s="606" t="s">
        <v>111</v>
      </c>
      <c r="W1972" s="398">
        <v>60</v>
      </c>
      <c r="X1972" s="606" t="s">
        <v>112</v>
      </c>
      <c r="Y1972" s="398"/>
      <c r="Z1972" s="398"/>
      <c r="AA1972" s="398"/>
      <c r="AB1972" s="470">
        <v>30</v>
      </c>
      <c r="AC1972" s="470">
        <v>60</v>
      </c>
      <c r="AD1972" s="470">
        <v>10</v>
      </c>
      <c r="AE1972" s="743" t="s">
        <v>113</v>
      </c>
      <c r="AF1972" s="738" t="s">
        <v>114</v>
      </c>
      <c r="AG1972" s="610">
        <v>79.849999999999994</v>
      </c>
      <c r="AH1972" s="610">
        <v>6492.94</v>
      </c>
      <c r="AI1972" s="905">
        <v>0</v>
      </c>
      <c r="AJ1972" s="905">
        <v>0</v>
      </c>
      <c r="AK1972" s="740"/>
      <c r="AL1972" s="741"/>
      <c r="AM1972" s="741"/>
      <c r="AN1972" s="395" t="s">
        <v>115</v>
      </c>
      <c r="AO1972" s="606"/>
      <c r="AP1972" s="606"/>
      <c r="AQ1972" s="606"/>
      <c r="AR1972" s="606"/>
      <c r="AS1972" s="606" t="s">
        <v>6535</v>
      </c>
      <c r="AT1972" s="606"/>
      <c r="AU1972" s="606"/>
      <c r="AV1972" s="606"/>
      <c r="AW1972" s="606"/>
      <c r="AX1972" s="606"/>
      <c r="AY1972" s="606"/>
      <c r="AZ1972" s="395" t="s">
        <v>58</v>
      </c>
      <c r="BA1972" s="395" t="s">
        <v>104</v>
      </c>
      <c r="BB1972" s="201"/>
      <c r="BC1972" s="201"/>
      <c r="BD1972" s="201"/>
      <c r="BE1972" s="983">
        <v>1764</v>
      </c>
    </row>
    <row r="1973" spans="1:57" s="326" customFormat="1" ht="13.15" customHeight="1">
      <c r="A1973" s="621" t="s">
        <v>1171</v>
      </c>
      <c r="B1973" s="529"/>
      <c r="C1973" s="529"/>
      <c r="D1973" s="965">
        <v>210021714</v>
      </c>
      <c r="E1973" s="1255" t="s">
        <v>8955</v>
      </c>
      <c r="F1973" s="1255" t="s">
        <v>7563</v>
      </c>
      <c r="G1973" s="529"/>
      <c r="H1973" s="529"/>
      <c r="I1973" s="530" t="s">
        <v>898</v>
      </c>
      <c r="J1973" s="530" t="s">
        <v>899</v>
      </c>
      <c r="K1973" s="530" t="s">
        <v>900</v>
      </c>
      <c r="L1973" s="1262" t="s">
        <v>149</v>
      </c>
      <c r="M1973" s="321"/>
      <c r="N1973" s="530" t="s">
        <v>120</v>
      </c>
      <c r="O1973" s="1263" t="s">
        <v>83</v>
      </c>
      <c r="P1973" s="321" t="s">
        <v>106</v>
      </c>
      <c r="Q1973" s="530" t="s">
        <v>107</v>
      </c>
      <c r="R1973" s="321" t="s">
        <v>1155</v>
      </c>
      <c r="S1973" s="530" t="s">
        <v>109</v>
      </c>
      <c r="T1973" s="321" t="s">
        <v>106</v>
      </c>
      <c r="U1973" s="530" t="s">
        <v>121</v>
      </c>
      <c r="V1973" s="530" t="s">
        <v>111</v>
      </c>
      <c r="W1973" s="321">
        <v>60</v>
      </c>
      <c r="X1973" s="530" t="s">
        <v>112</v>
      </c>
      <c r="Y1973" s="321"/>
      <c r="Z1973" s="321"/>
      <c r="AA1973" s="321"/>
      <c r="AB1973" s="321">
        <v>30</v>
      </c>
      <c r="AC1973" s="530">
        <v>60</v>
      </c>
      <c r="AD1973" s="530">
        <v>10</v>
      </c>
      <c r="AE1973" s="618" t="s">
        <v>113</v>
      </c>
      <c r="AF1973" s="530" t="s">
        <v>114</v>
      </c>
      <c r="AG1973" s="618">
        <v>79.849999999999994</v>
      </c>
      <c r="AH1973" s="960">
        <v>6492.94</v>
      </c>
      <c r="AI1973" s="620">
        <v>518461.2589999999</v>
      </c>
      <c r="AJ1973" s="620">
        <v>580676.6100799999</v>
      </c>
      <c r="AK1973" s="619"/>
      <c r="AL1973" s="620"/>
      <c r="AM1973" s="620"/>
      <c r="AN1973" s="621" t="s">
        <v>115</v>
      </c>
      <c r="AO1973" s="530"/>
      <c r="AP1973" s="530"/>
      <c r="AQ1973" s="530"/>
      <c r="AR1973" s="530"/>
      <c r="AS1973" s="530" t="s">
        <v>6535</v>
      </c>
      <c r="AT1973" s="530"/>
      <c r="AU1973" s="530"/>
      <c r="AV1973" s="530"/>
      <c r="AW1973" s="530"/>
      <c r="AX1973" s="530"/>
      <c r="AY1973" s="530"/>
      <c r="AZ1973" s="621" t="s">
        <v>58</v>
      </c>
      <c r="BA1973" s="621" t="s">
        <v>104</v>
      </c>
      <c r="BB1973" s="254"/>
      <c r="BC1973" s="1"/>
      <c r="BD1973" s="1" t="e">
        <f>VLOOKUP($F$2877:$F$3305,$E$17:$BE$2871,53,0)</f>
        <v>#VALUE!</v>
      </c>
      <c r="BE1973" s="979" t="e">
        <f>BD1973+0.5</f>
        <v>#VALUE!</v>
      </c>
    </row>
    <row r="1974" spans="1:57" s="326" customFormat="1" ht="13.15" customHeight="1">
      <c r="A1974" s="395" t="s">
        <v>1171</v>
      </c>
      <c r="B1974" s="524"/>
      <c r="C1974" s="524"/>
      <c r="D1974" s="98">
        <v>210022107</v>
      </c>
      <c r="E1974" s="883" t="s">
        <v>6536</v>
      </c>
      <c r="F1974" s="883"/>
      <c r="G1974" s="524"/>
      <c r="H1974" s="524"/>
      <c r="I1974" s="606" t="s">
        <v>898</v>
      </c>
      <c r="J1974" s="606" t="s">
        <v>899</v>
      </c>
      <c r="K1974" s="606" t="s">
        <v>900</v>
      </c>
      <c r="L1974" s="470" t="s">
        <v>402</v>
      </c>
      <c r="M1974" s="504"/>
      <c r="N1974" s="470" t="s">
        <v>120</v>
      </c>
      <c r="O1974" s="131" t="s">
        <v>83</v>
      </c>
      <c r="P1974" s="398" t="s">
        <v>106</v>
      </c>
      <c r="Q1974" s="606" t="s">
        <v>107</v>
      </c>
      <c r="R1974" s="398" t="s">
        <v>2149</v>
      </c>
      <c r="S1974" s="470" t="s">
        <v>109</v>
      </c>
      <c r="T1974" s="398" t="s">
        <v>106</v>
      </c>
      <c r="U1974" s="606" t="s">
        <v>121</v>
      </c>
      <c r="V1974" s="606" t="s">
        <v>111</v>
      </c>
      <c r="W1974" s="398">
        <v>60</v>
      </c>
      <c r="X1974" s="606" t="s">
        <v>112</v>
      </c>
      <c r="Y1974" s="398"/>
      <c r="Z1974" s="398"/>
      <c r="AA1974" s="398"/>
      <c r="AB1974" s="470">
        <v>30</v>
      </c>
      <c r="AC1974" s="470">
        <v>60</v>
      </c>
      <c r="AD1974" s="470">
        <v>10</v>
      </c>
      <c r="AE1974" s="743" t="s">
        <v>113</v>
      </c>
      <c r="AF1974" s="738" t="s">
        <v>114</v>
      </c>
      <c r="AG1974" s="610">
        <v>52.6</v>
      </c>
      <c r="AH1974" s="610">
        <v>6694.2</v>
      </c>
      <c r="AI1974" s="739">
        <v>0</v>
      </c>
      <c r="AJ1974" s="739">
        <f>AI1974*1.12</f>
        <v>0</v>
      </c>
      <c r="AK1974" s="740"/>
      <c r="AL1974" s="741"/>
      <c r="AM1974" s="741"/>
      <c r="AN1974" s="395" t="s">
        <v>115</v>
      </c>
      <c r="AO1974" s="606"/>
      <c r="AP1974" s="606"/>
      <c r="AQ1974" s="606"/>
      <c r="AR1974" s="606"/>
      <c r="AS1974" s="606" t="s">
        <v>6537</v>
      </c>
      <c r="AT1974" s="606"/>
      <c r="AU1974" s="606"/>
      <c r="AV1974" s="606"/>
      <c r="AW1974" s="606"/>
      <c r="AX1974" s="606"/>
      <c r="AY1974" s="606"/>
      <c r="AZ1974" s="395" t="s">
        <v>104</v>
      </c>
      <c r="BA1974" s="395" t="s">
        <v>104</v>
      </c>
      <c r="BB1974" s="254"/>
      <c r="BC1974" s="1"/>
      <c r="BD1974" s="1"/>
      <c r="BE1974" s="983">
        <v>1765</v>
      </c>
    </row>
    <row r="1975" spans="1:57" s="326" customFormat="1" ht="13.15" customHeight="1">
      <c r="A1975" s="395" t="s">
        <v>1171</v>
      </c>
      <c r="B1975" s="260"/>
      <c r="C1975" s="260" t="s">
        <v>7602</v>
      </c>
      <c r="D1975" s="98">
        <v>210022107</v>
      </c>
      <c r="E1975" s="883" t="s">
        <v>7564</v>
      </c>
      <c r="F1975" s="883"/>
      <c r="G1975" s="260"/>
      <c r="H1975" s="260"/>
      <c r="I1975" s="606" t="s">
        <v>898</v>
      </c>
      <c r="J1975" s="606" t="s">
        <v>899</v>
      </c>
      <c r="K1975" s="606" t="s">
        <v>900</v>
      </c>
      <c r="L1975" s="470" t="s">
        <v>149</v>
      </c>
      <c r="M1975" s="504"/>
      <c r="N1975" s="470" t="s">
        <v>120</v>
      </c>
      <c r="O1975" s="131" t="s">
        <v>83</v>
      </c>
      <c r="P1975" s="398" t="s">
        <v>106</v>
      </c>
      <c r="Q1975" s="606" t="s">
        <v>107</v>
      </c>
      <c r="R1975" s="398" t="s">
        <v>2149</v>
      </c>
      <c r="S1975" s="470" t="s">
        <v>109</v>
      </c>
      <c r="T1975" s="398" t="s">
        <v>106</v>
      </c>
      <c r="U1975" s="606" t="s">
        <v>121</v>
      </c>
      <c r="V1975" s="606" t="s">
        <v>111</v>
      </c>
      <c r="W1975" s="398">
        <v>60</v>
      </c>
      <c r="X1975" s="606" t="s">
        <v>112</v>
      </c>
      <c r="Y1975" s="398"/>
      <c r="Z1975" s="398"/>
      <c r="AA1975" s="398"/>
      <c r="AB1975" s="470">
        <v>30</v>
      </c>
      <c r="AC1975" s="470">
        <v>60</v>
      </c>
      <c r="AD1975" s="470">
        <v>10</v>
      </c>
      <c r="AE1975" s="743" t="s">
        <v>113</v>
      </c>
      <c r="AF1975" s="738" t="s">
        <v>114</v>
      </c>
      <c r="AG1975" s="610">
        <v>52.6</v>
      </c>
      <c r="AH1975" s="610">
        <v>6694.2</v>
      </c>
      <c r="AI1975" s="905">
        <v>0</v>
      </c>
      <c r="AJ1975" s="905">
        <v>0</v>
      </c>
      <c r="AK1975" s="740"/>
      <c r="AL1975" s="741"/>
      <c r="AM1975" s="741"/>
      <c r="AN1975" s="395" t="s">
        <v>115</v>
      </c>
      <c r="AO1975" s="606"/>
      <c r="AP1975" s="606"/>
      <c r="AQ1975" s="606"/>
      <c r="AR1975" s="606"/>
      <c r="AS1975" s="606" t="s">
        <v>6537</v>
      </c>
      <c r="AT1975" s="606"/>
      <c r="AU1975" s="606"/>
      <c r="AV1975" s="606"/>
      <c r="AW1975" s="606"/>
      <c r="AX1975" s="606"/>
      <c r="AY1975" s="606"/>
      <c r="AZ1975" s="395" t="s">
        <v>58</v>
      </c>
      <c r="BA1975" s="395" t="s">
        <v>104</v>
      </c>
      <c r="BB1975" s="201"/>
      <c r="BC1975" s="201"/>
      <c r="BD1975" s="201"/>
      <c r="BE1975" s="983">
        <v>1766</v>
      </c>
    </row>
    <row r="1976" spans="1:57" s="326" customFormat="1" ht="13.15" customHeight="1">
      <c r="A1976" s="621" t="s">
        <v>1171</v>
      </c>
      <c r="B1976" s="529"/>
      <c r="C1976" s="529"/>
      <c r="D1976" s="965">
        <v>210022107</v>
      </c>
      <c r="E1976" s="1255" t="s">
        <v>8956</v>
      </c>
      <c r="F1976" s="1255" t="s">
        <v>7564</v>
      </c>
      <c r="G1976" s="529"/>
      <c r="H1976" s="529"/>
      <c r="I1976" s="530" t="s">
        <v>898</v>
      </c>
      <c r="J1976" s="530" t="s">
        <v>899</v>
      </c>
      <c r="K1976" s="530" t="s">
        <v>900</v>
      </c>
      <c r="L1976" s="1262" t="s">
        <v>149</v>
      </c>
      <c r="M1976" s="321"/>
      <c r="N1976" s="530" t="s">
        <v>120</v>
      </c>
      <c r="O1976" s="1263" t="s">
        <v>83</v>
      </c>
      <c r="P1976" s="321" t="s">
        <v>106</v>
      </c>
      <c r="Q1976" s="530" t="s">
        <v>107</v>
      </c>
      <c r="R1976" s="321" t="s">
        <v>1155</v>
      </c>
      <c r="S1976" s="530" t="s">
        <v>109</v>
      </c>
      <c r="T1976" s="321" t="s">
        <v>106</v>
      </c>
      <c r="U1976" s="530" t="s">
        <v>121</v>
      </c>
      <c r="V1976" s="530" t="s">
        <v>111</v>
      </c>
      <c r="W1976" s="321">
        <v>60</v>
      </c>
      <c r="X1976" s="530" t="s">
        <v>112</v>
      </c>
      <c r="Y1976" s="321"/>
      <c r="Z1976" s="321"/>
      <c r="AA1976" s="321"/>
      <c r="AB1976" s="321">
        <v>30</v>
      </c>
      <c r="AC1976" s="530">
        <v>60</v>
      </c>
      <c r="AD1976" s="530">
        <v>10</v>
      </c>
      <c r="AE1976" s="618" t="s">
        <v>113</v>
      </c>
      <c r="AF1976" s="530" t="s">
        <v>114</v>
      </c>
      <c r="AG1976" s="618">
        <v>52.6</v>
      </c>
      <c r="AH1976" s="960">
        <v>6694.2</v>
      </c>
      <c r="AI1976" s="620">
        <v>352114.92</v>
      </c>
      <c r="AJ1976" s="620">
        <v>394368.71040000004</v>
      </c>
      <c r="AK1976" s="619"/>
      <c r="AL1976" s="620"/>
      <c r="AM1976" s="620"/>
      <c r="AN1976" s="621" t="s">
        <v>115</v>
      </c>
      <c r="AO1976" s="530"/>
      <c r="AP1976" s="530"/>
      <c r="AQ1976" s="530"/>
      <c r="AR1976" s="530"/>
      <c r="AS1976" s="530" t="s">
        <v>6537</v>
      </c>
      <c r="AT1976" s="530"/>
      <c r="AU1976" s="530"/>
      <c r="AV1976" s="530"/>
      <c r="AW1976" s="530"/>
      <c r="AX1976" s="530"/>
      <c r="AY1976" s="530"/>
      <c r="AZ1976" s="621" t="s">
        <v>58</v>
      </c>
      <c r="BA1976" s="621" t="s">
        <v>104</v>
      </c>
      <c r="BB1976" s="254"/>
      <c r="BC1976" s="1"/>
      <c r="BD1976" s="1" t="e">
        <f>VLOOKUP($F$2877:$F$3305,$E$17:$BE$2871,53,0)</f>
        <v>#VALUE!</v>
      </c>
      <c r="BE1976" s="979" t="e">
        <f>BD1976+0.5</f>
        <v>#VALUE!</v>
      </c>
    </row>
    <row r="1977" spans="1:57" s="326" customFormat="1" ht="13.15" customHeight="1">
      <c r="A1977" s="395" t="s">
        <v>1028</v>
      </c>
      <c r="B1977" s="524"/>
      <c r="C1977" s="524"/>
      <c r="D1977" s="98">
        <v>210032429</v>
      </c>
      <c r="E1977" s="883" t="s">
        <v>6538</v>
      </c>
      <c r="F1977" s="883"/>
      <c r="G1977" s="524"/>
      <c r="H1977" s="524"/>
      <c r="I1977" s="606" t="s">
        <v>6539</v>
      </c>
      <c r="J1977" s="606" t="s">
        <v>6540</v>
      </c>
      <c r="K1977" s="606" t="s">
        <v>6541</v>
      </c>
      <c r="L1977" s="470" t="s">
        <v>149</v>
      </c>
      <c r="M1977" s="217"/>
      <c r="N1977" s="470"/>
      <c r="O1977" s="64" t="s">
        <v>105</v>
      </c>
      <c r="P1977" s="398" t="s">
        <v>106</v>
      </c>
      <c r="Q1977" s="606" t="s">
        <v>107</v>
      </c>
      <c r="R1977" s="398" t="s">
        <v>2149</v>
      </c>
      <c r="S1977" s="470" t="s">
        <v>109</v>
      </c>
      <c r="T1977" s="398" t="s">
        <v>106</v>
      </c>
      <c r="U1977" s="606" t="s">
        <v>121</v>
      </c>
      <c r="V1977" s="606" t="s">
        <v>111</v>
      </c>
      <c r="W1977" s="398">
        <v>60</v>
      </c>
      <c r="X1977" s="606" t="s">
        <v>112</v>
      </c>
      <c r="Y1977" s="398"/>
      <c r="Z1977" s="398"/>
      <c r="AA1977" s="398"/>
      <c r="AB1977" s="506">
        <v>0</v>
      </c>
      <c r="AC1977" s="401">
        <v>90</v>
      </c>
      <c r="AD1977" s="401">
        <v>10</v>
      </c>
      <c r="AE1977" s="737" t="s">
        <v>425</v>
      </c>
      <c r="AF1977" s="738" t="s">
        <v>114</v>
      </c>
      <c r="AG1977" s="610">
        <v>10000</v>
      </c>
      <c r="AH1977" s="610">
        <v>738.93</v>
      </c>
      <c r="AI1977" s="739">
        <v>7389299.9999999991</v>
      </c>
      <c r="AJ1977" s="739">
        <f>AI1977*1.12</f>
        <v>8276016</v>
      </c>
      <c r="AK1977" s="740"/>
      <c r="AL1977" s="741"/>
      <c r="AM1977" s="741"/>
      <c r="AN1977" s="395" t="s">
        <v>115</v>
      </c>
      <c r="AO1977" s="606"/>
      <c r="AP1977" s="606"/>
      <c r="AQ1977" s="606"/>
      <c r="AR1977" s="606"/>
      <c r="AS1977" s="606" t="s">
        <v>6542</v>
      </c>
      <c r="AT1977" s="606"/>
      <c r="AU1977" s="606"/>
      <c r="AV1977" s="606"/>
      <c r="AW1977" s="606"/>
      <c r="AX1977" s="606"/>
      <c r="AY1977" s="606"/>
      <c r="AZ1977" s="395" t="s">
        <v>104</v>
      </c>
      <c r="BA1977" s="395" t="s">
        <v>104</v>
      </c>
      <c r="BB1977" s="254"/>
      <c r="BC1977" s="1"/>
      <c r="BD1977" s="1"/>
      <c r="BE1977" s="983">
        <v>1767</v>
      </c>
    </row>
    <row r="1978" spans="1:57" s="326" customFormat="1" ht="13.15" customHeight="1">
      <c r="A1978" s="395" t="s">
        <v>1028</v>
      </c>
      <c r="B1978" s="524"/>
      <c r="C1978" s="524"/>
      <c r="D1978" s="98">
        <v>210026690</v>
      </c>
      <c r="E1978" s="883" t="s">
        <v>6543</v>
      </c>
      <c r="F1978" s="883"/>
      <c r="G1978" s="524"/>
      <c r="H1978" s="524"/>
      <c r="I1978" s="606" t="s">
        <v>6544</v>
      </c>
      <c r="J1978" s="606" t="s">
        <v>6540</v>
      </c>
      <c r="K1978" s="606" t="s">
        <v>6545</v>
      </c>
      <c r="L1978" s="470" t="s">
        <v>149</v>
      </c>
      <c r="M1978" s="217"/>
      <c r="N1978" s="470"/>
      <c r="O1978" s="64" t="s">
        <v>105</v>
      </c>
      <c r="P1978" s="398" t="s">
        <v>106</v>
      </c>
      <c r="Q1978" s="606" t="s">
        <v>107</v>
      </c>
      <c r="R1978" s="398" t="s">
        <v>2149</v>
      </c>
      <c r="S1978" s="470" t="s">
        <v>109</v>
      </c>
      <c r="T1978" s="398" t="s">
        <v>106</v>
      </c>
      <c r="U1978" s="606" t="s">
        <v>121</v>
      </c>
      <c r="V1978" s="606" t="s">
        <v>111</v>
      </c>
      <c r="W1978" s="398">
        <v>60</v>
      </c>
      <c r="X1978" s="606" t="s">
        <v>112</v>
      </c>
      <c r="Y1978" s="398"/>
      <c r="Z1978" s="398"/>
      <c r="AA1978" s="398"/>
      <c r="AB1978" s="506">
        <v>0</v>
      </c>
      <c r="AC1978" s="401">
        <v>90</v>
      </c>
      <c r="AD1978" s="401">
        <v>10</v>
      </c>
      <c r="AE1978" s="737" t="s">
        <v>425</v>
      </c>
      <c r="AF1978" s="738" t="s">
        <v>114</v>
      </c>
      <c r="AG1978" s="610">
        <v>48000</v>
      </c>
      <c r="AH1978" s="610">
        <v>357.08</v>
      </c>
      <c r="AI1978" s="739">
        <v>17139840</v>
      </c>
      <c r="AJ1978" s="739">
        <f>AI1978*1.12</f>
        <v>19196620.800000001</v>
      </c>
      <c r="AK1978" s="740"/>
      <c r="AL1978" s="741"/>
      <c r="AM1978" s="741"/>
      <c r="AN1978" s="395" t="s">
        <v>115</v>
      </c>
      <c r="AO1978" s="606"/>
      <c r="AP1978" s="606"/>
      <c r="AQ1978" s="606"/>
      <c r="AR1978" s="606"/>
      <c r="AS1978" s="606" t="s">
        <v>6546</v>
      </c>
      <c r="AT1978" s="606"/>
      <c r="AU1978" s="606"/>
      <c r="AV1978" s="606"/>
      <c r="AW1978" s="606"/>
      <c r="AX1978" s="606"/>
      <c r="AY1978" s="606"/>
      <c r="AZ1978" s="395" t="s">
        <v>104</v>
      </c>
      <c r="BA1978" s="395" t="s">
        <v>104</v>
      </c>
      <c r="BB1978" s="254"/>
      <c r="BC1978" s="1"/>
      <c r="BD1978" s="1"/>
      <c r="BE1978" s="983">
        <v>1768</v>
      </c>
    </row>
    <row r="1979" spans="1:57" s="326" customFormat="1" ht="13.15" customHeight="1">
      <c r="A1979" s="888" t="s">
        <v>978</v>
      </c>
      <c r="B1979" s="524"/>
      <c r="C1979" s="524"/>
      <c r="D1979" s="873">
        <v>230002430</v>
      </c>
      <c r="E1979" s="883" t="s">
        <v>6547</v>
      </c>
      <c r="F1979" s="883"/>
      <c r="G1979" s="524"/>
      <c r="H1979" s="524"/>
      <c r="I1979" s="782" t="s">
        <v>6548</v>
      </c>
      <c r="J1979" s="782" t="s">
        <v>6549</v>
      </c>
      <c r="K1979" s="782" t="s">
        <v>6550</v>
      </c>
      <c r="L1979" s="765" t="s">
        <v>103</v>
      </c>
      <c r="M1979" s="798" t="s">
        <v>104</v>
      </c>
      <c r="N1979" s="765"/>
      <c r="O1979" s="64" t="s">
        <v>105</v>
      </c>
      <c r="P1979" s="766" t="s">
        <v>106</v>
      </c>
      <c r="Q1979" s="782" t="s">
        <v>107</v>
      </c>
      <c r="R1979" s="398" t="s">
        <v>2134</v>
      </c>
      <c r="S1979" s="765" t="s">
        <v>109</v>
      </c>
      <c r="T1979" s="766" t="s">
        <v>106</v>
      </c>
      <c r="U1979" s="782" t="s">
        <v>121</v>
      </c>
      <c r="V1979" s="782" t="s">
        <v>111</v>
      </c>
      <c r="W1979" s="766">
        <v>60</v>
      </c>
      <c r="X1979" s="782" t="s">
        <v>112</v>
      </c>
      <c r="Y1979" s="766"/>
      <c r="Z1979" s="766"/>
      <c r="AA1979" s="766"/>
      <c r="AB1979" s="506">
        <v>0</v>
      </c>
      <c r="AC1979" s="401">
        <v>90</v>
      </c>
      <c r="AD1979" s="401">
        <v>10</v>
      </c>
      <c r="AE1979" s="792" t="s">
        <v>2843</v>
      </c>
      <c r="AF1979" s="738" t="s">
        <v>114</v>
      </c>
      <c r="AG1979" s="751">
        <v>548</v>
      </c>
      <c r="AH1979" s="751">
        <v>2000</v>
      </c>
      <c r="AI1979" s="739">
        <v>1096000</v>
      </c>
      <c r="AJ1979" s="739">
        <f>AI1979*1.12</f>
        <v>1227520.0000000002</v>
      </c>
      <c r="AK1979" s="740"/>
      <c r="AL1979" s="741"/>
      <c r="AM1979" s="741"/>
      <c r="AN1979" s="888" t="s">
        <v>115</v>
      </c>
      <c r="AO1979" s="782"/>
      <c r="AP1979" s="782"/>
      <c r="AQ1979" s="782"/>
      <c r="AR1979" s="782"/>
      <c r="AS1979" s="782" t="s">
        <v>6551</v>
      </c>
      <c r="AT1979" s="782"/>
      <c r="AU1979" s="782"/>
      <c r="AV1979" s="782"/>
      <c r="AW1979" s="782"/>
      <c r="AX1979" s="782"/>
      <c r="AY1979" s="782"/>
      <c r="AZ1979" s="888" t="s">
        <v>104</v>
      </c>
      <c r="BA1979" s="888" t="s">
        <v>104</v>
      </c>
      <c r="BB1979" s="254"/>
      <c r="BC1979" s="1"/>
      <c r="BD1979" s="1"/>
      <c r="BE1979" s="983">
        <v>1769</v>
      </c>
    </row>
    <row r="1980" spans="1:57" s="326" customFormat="1" ht="13.15" customHeight="1">
      <c r="A1980" s="888" t="s">
        <v>978</v>
      </c>
      <c r="B1980" s="524"/>
      <c r="C1980" s="524"/>
      <c r="D1980" s="873">
        <v>230002431</v>
      </c>
      <c r="E1980" s="883" t="s">
        <v>6552</v>
      </c>
      <c r="F1980" s="883"/>
      <c r="G1980" s="524"/>
      <c r="H1980" s="524"/>
      <c r="I1980" s="782" t="s">
        <v>6548</v>
      </c>
      <c r="J1980" s="782" t="s">
        <v>6549</v>
      </c>
      <c r="K1980" s="782" t="s">
        <v>6550</v>
      </c>
      <c r="L1980" s="765" t="s">
        <v>103</v>
      </c>
      <c r="M1980" s="798" t="s">
        <v>104</v>
      </c>
      <c r="N1980" s="765"/>
      <c r="O1980" s="64" t="s">
        <v>105</v>
      </c>
      <c r="P1980" s="766" t="s">
        <v>106</v>
      </c>
      <c r="Q1980" s="782" t="s">
        <v>107</v>
      </c>
      <c r="R1980" s="398" t="s">
        <v>2134</v>
      </c>
      <c r="S1980" s="765" t="s">
        <v>109</v>
      </c>
      <c r="T1980" s="766" t="s">
        <v>106</v>
      </c>
      <c r="U1980" s="782" t="s">
        <v>121</v>
      </c>
      <c r="V1980" s="782" t="s">
        <v>111</v>
      </c>
      <c r="W1980" s="766">
        <v>60</v>
      </c>
      <c r="X1980" s="782" t="s">
        <v>112</v>
      </c>
      <c r="Y1980" s="766"/>
      <c r="Z1980" s="766"/>
      <c r="AA1980" s="766"/>
      <c r="AB1980" s="506">
        <v>0</v>
      </c>
      <c r="AC1980" s="401">
        <v>90</v>
      </c>
      <c r="AD1980" s="401">
        <v>10</v>
      </c>
      <c r="AE1980" s="792" t="s">
        <v>2843</v>
      </c>
      <c r="AF1980" s="738" t="s">
        <v>114</v>
      </c>
      <c r="AG1980" s="751">
        <v>2156.2399999999998</v>
      </c>
      <c r="AH1980" s="751">
        <v>2000</v>
      </c>
      <c r="AI1980" s="905">
        <v>0</v>
      </c>
      <c r="AJ1980" s="905">
        <v>0</v>
      </c>
      <c r="AK1980" s="740"/>
      <c r="AL1980" s="741"/>
      <c r="AM1980" s="741"/>
      <c r="AN1980" s="888" t="s">
        <v>115</v>
      </c>
      <c r="AO1980" s="782"/>
      <c r="AP1980" s="782"/>
      <c r="AQ1980" s="782"/>
      <c r="AR1980" s="782"/>
      <c r="AS1980" s="782" t="s">
        <v>6553</v>
      </c>
      <c r="AT1980" s="782"/>
      <c r="AU1980" s="782"/>
      <c r="AV1980" s="782"/>
      <c r="AW1980" s="782"/>
      <c r="AX1980" s="782"/>
      <c r="AY1980" s="782"/>
      <c r="AZ1980" s="888" t="s">
        <v>104</v>
      </c>
      <c r="BA1980" s="888" t="s">
        <v>104</v>
      </c>
      <c r="BB1980" s="1"/>
      <c r="BC1980" s="1"/>
      <c r="BD1980" s="1"/>
      <c r="BE1980" s="983">
        <v>1770</v>
      </c>
    </row>
    <row r="1981" spans="1:57" s="326" customFormat="1" ht="13.15" customHeight="1">
      <c r="A1981" s="621" t="s">
        <v>978</v>
      </c>
      <c r="B1981" s="529"/>
      <c r="C1981" s="529"/>
      <c r="D1981" s="965">
        <v>230002431</v>
      </c>
      <c r="E1981" s="1255" t="s">
        <v>9086</v>
      </c>
      <c r="F1981" s="1255" t="s">
        <v>6552</v>
      </c>
      <c r="G1981" s="529"/>
      <c r="H1981" s="529"/>
      <c r="I1981" s="530" t="s">
        <v>6548</v>
      </c>
      <c r="J1981" s="530" t="s">
        <v>6549</v>
      </c>
      <c r="K1981" s="530" t="s">
        <v>6550</v>
      </c>
      <c r="L1981" s="1262" t="s">
        <v>103</v>
      </c>
      <c r="M1981" s="321" t="s">
        <v>104</v>
      </c>
      <c r="N1981" s="530"/>
      <c r="O1981" s="1263" t="s">
        <v>105</v>
      </c>
      <c r="P1981" s="321" t="s">
        <v>106</v>
      </c>
      <c r="Q1981" s="530" t="s">
        <v>107</v>
      </c>
      <c r="R1981" s="321" t="s">
        <v>3118</v>
      </c>
      <c r="S1981" s="530" t="s">
        <v>109</v>
      </c>
      <c r="T1981" s="321" t="s">
        <v>106</v>
      </c>
      <c r="U1981" s="530" t="s">
        <v>121</v>
      </c>
      <c r="V1981" s="530" t="s">
        <v>111</v>
      </c>
      <c r="W1981" s="321">
        <v>60</v>
      </c>
      <c r="X1981" s="530" t="s">
        <v>112</v>
      </c>
      <c r="Y1981" s="321"/>
      <c r="Z1981" s="321"/>
      <c r="AA1981" s="321"/>
      <c r="AB1981" s="321">
        <v>0</v>
      </c>
      <c r="AC1981" s="530">
        <v>90</v>
      </c>
      <c r="AD1981" s="530">
        <v>10</v>
      </c>
      <c r="AE1981" s="618" t="s">
        <v>2843</v>
      </c>
      <c r="AF1981" s="530" t="s">
        <v>114</v>
      </c>
      <c r="AG1981" s="618">
        <v>2156.2399999999998</v>
      </c>
      <c r="AH1981" s="960">
        <v>2000</v>
      </c>
      <c r="AI1981" s="620">
        <v>4312480</v>
      </c>
      <c r="AJ1981" s="620">
        <v>4829977.6000000006</v>
      </c>
      <c r="AK1981" s="619"/>
      <c r="AL1981" s="620"/>
      <c r="AM1981" s="620"/>
      <c r="AN1981" s="621" t="s">
        <v>115</v>
      </c>
      <c r="AO1981" s="530"/>
      <c r="AP1981" s="530"/>
      <c r="AQ1981" s="530"/>
      <c r="AR1981" s="530"/>
      <c r="AS1981" s="530" t="s">
        <v>6553</v>
      </c>
      <c r="AT1981" s="530"/>
      <c r="AU1981" s="530"/>
      <c r="AV1981" s="530"/>
      <c r="AW1981" s="530"/>
      <c r="AX1981" s="530"/>
      <c r="AY1981" s="530"/>
      <c r="AZ1981" s="621" t="s">
        <v>64</v>
      </c>
      <c r="BA1981" s="621" t="s">
        <v>104</v>
      </c>
      <c r="BB1981" s="254"/>
      <c r="BC1981" s="1"/>
      <c r="BD1981" s="1" t="e">
        <f>VLOOKUP($F$2877:$F$3305,$E$17:$BE$2871,53,0)</f>
        <v>#VALUE!</v>
      </c>
      <c r="BE1981" s="979" t="e">
        <f>BD1981+0.5</f>
        <v>#VALUE!</v>
      </c>
    </row>
    <row r="1982" spans="1:57" s="326" customFormat="1" ht="13.15" customHeight="1">
      <c r="A1982" s="888" t="s">
        <v>978</v>
      </c>
      <c r="B1982" s="524"/>
      <c r="C1982" s="524"/>
      <c r="D1982" s="873">
        <v>230002426</v>
      </c>
      <c r="E1982" s="883" t="s">
        <v>6554</v>
      </c>
      <c r="F1982" s="883"/>
      <c r="G1982" s="524"/>
      <c r="H1982" s="524"/>
      <c r="I1982" s="782" t="s">
        <v>6555</v>
      </c>
      <c r="J1982" s="782" t="s">
        <v>6549</v>
      </c>
      <c r="K1982" s="782" t="s">
        <v>6556</v>
      </c>
      <c r="L1982" s="765" t="s">
        <v>103</v>
      </c>
      <c r="M1982" s="798" t="s">
        <v>104</v>
      </c>
      <c r="N1982" s="765"/>
      <c r="O1982" s="64" t="s">
        <v>105</v>
      </c>
      <c r="P1982" s="766" t="s">
        <v>106</v>
      </c>
      <c r="Q1982" s="782" t="s">
        <v>107</v>
      </c>
      <c r="R1982" s="398" t="s">
        <v>2134</v>
      </c>
      <c r="S1982" s="765" t="s">
        <v>109</v>
      </c>
      <c r="T1982" s="766" t="s">
        <v>106</v>
      </c>
      <c r="U1982" s="782" t="s">
        <v>121</v>
      </c>
      <c r="V1982" s="782" t="s">
        <v>111</v>
      </c>
      <c r="W1982" s="766">
        <v>60</v>
      </c>
      <c r="X1982" s="782" t="s">
        <v>112</v>
      </c>
      <c r="Y1982" s="766"/>
      <c r="Z1982" s="766"/>
      <c r="AA1982" s="766"/>
      <c r="AB1982" s="506">
        <v>0</v>
      </c>
      <c r="AC1982" s="401">
        <v>90</v>
      </c>
      <c r="AD1982" s="401">
        <v>10</v>
      </c>
      <c r="AE1982" s="792" t="s">
        <v>2843</v>
      </c>
      <c r="AF1982" s="738" t="s">
        <v>114</v>
      </c>
      <c r="AG1982" s="751">
        <v>75.12</v>
      </c>
      <c r="AH1982" s="751">
        <v>1412.25</v>
      </c>
      <c r="AI1982" s="39">
        <v>0</v>
      </c>
      <c r="AJ1982" s="34">
        <f>AI1982*1.12</f>
        <v>0</v>
      </c>
      <c r="AK1982" s="740"/>
      <c r="AL1982" s="741"/>
      <c r="AM1982" s="741"/>
      <c r="AN1982" s="888" t="s">
        <v>115</v>
      </c>
      <c r="AO1982" s="782"/>
      <c r="AP1982" s="782"/>
      <c r="AQ1982" s="782"/>
      <c r="AR1982" s="782"/>
      <c r="AS1982" s="782" t="s">
        <v>6557</v>
      </c>
      <c r="AT1982" s="782"/>
      <c r="AU1982" s="782"/>
      <c r="AV1982" s="782"/>
      <c r="AW1982" s="782"/>
      <c r="AX1982" s="782"/>
      <c r="AY1982" s="782"/>
      <c r="AZ1982" s="888" t="s">
        <v>104</v>
      </c>
      <c r="BA1982" s="888" t="s">
        <v>104</v>
      </c>
      <c r="BB1982" s="254"/>
      <c r="BC1982" s="1"/>
      <c r="BD1982" s="1"/>
      <c r="BE1982" s="983">
        <v>1771</v>
      </c>
    </row>
    <row r="1983" spans="1:57" s="326" customFormat="1" ht="13.15" customHeight="1">
      <c r="A1983" s="888" t="s">
        <v>978</v>
      </c>
      <c r="B1983" s="260"/>
      <c r="C1983" s="260"/>
      <c r="D1983" s="1089">
        <v>230002426</v>
      </c>
      <c r="E1983" s="25" t="s">
        <v>7716</v>
      </c>
      <c r="F1983" s="25"/>
      <c r="G1983" s="25"/>
      <c r="H1983" s="260"/>
      <c r="I1983" s="782" t="s">
        <v>6555</v>
      </c>
      <c r="J1983" s="782" t="s">
        <v>6549</v>
      </c>
      <c r="K1983" s="782" t="s">
        <v>6556</v>
      </c>
      <c r="L1983" s="753" t="s">
        <v>103</v>
      </c>
      <c r="M1983" s="782"/>
      <c r="N1983" s="782"/>
      <c r="O1983" s="60" t="s">
        <v>105</v>
      </c>
      <c r="P1983" s="766" t="s">
        <v>106</v>
      </c>
      <c r="Q1983" s="782" t="s">
        <v>107</v>
      </c>
      <c r="R1983" s="398" t="s">
        <v>2134</v>
      </c>
      <c r="S1983" s="782" t="s">
        <v>109</v>
      </c>
      <c r="T1983" s="766" t="s">
        <v>106</v>
      </c>
      <c r="U1983" s="782" t="s">
        <v>121</v>
      </c>
      <c r="V1983" s="782" t="s">
        <v>111</v>
      </c>
      <c r="W1983" s="766">
        <v>60</v>
      </c>
      <c r="X1983" s="782" t="s">
        <v>112</v>
      </c>
      <c r="Y1983" s="766"/>
      <c r="Z1983" s="766"/>
      <c r="AA1983" s="766"/>
      <c r="AB1983" s="398">
        <v>0</v>
      </c>
      <c r="AC1983" s="606">
        <v>90</v>
      </c>
      <c r="AD1983" s="606">
        <v>10</v>
      </c>
      <c r="AE1983" s="792" t="s">
        <v>2843</v>
      </c>
      <c r="AF1983" s="738" t="s">
        <v>114</v>
      </c>
      <c r="AG1983" s="31">
        <v>575.12</v>
      </c>
      <c r="AH1983" s="39">
        <v>1412.25</v>
      </c>
      <c r="AI1983" s="905">
        <v>0</v>
      </c>
      <c r="AJ1983" s="905">
        <v>0</v>
      </c>
      <c r="AK1983" s="740"/>
      <c r="AL1983" s="741"/>
      <c r="AM1983" s="741"/>
      <c r="AN1983" s="888" t="s">
        <v>115</v>
      </c>
      <c r="AO1983" s="782"/>
      <c r="AP1983" s="782"/>
      <c r="AQ1983" s="782"/>
      <c r="AR1983" s="782"/>
      <c r="AS1983" s="782" t="s">
        <v>6557</v>
      </c>
      <c r="AT1983" s="782"/>
      <c r="AU1983" s="782"/>
      <c r="AV1983" s="782"/>
      <c r="AW1983" s="782"/>
      <c r="AX1983" s="782"/>
      <c r="AY1983" s="782"/>
      <c r="AZ1983" s="888" t="s">
        <v>104</v>
      </c>
      <c r="BA1983" s="888" t="s">
        <v>104</v>
      </c>
      <c r="BB1983" s="742"/>
      <c r="BC1983" s="201"/>
      <c r="BD1983" s="209"/>
      <c r="BE1983" s="983">
        <v>1772</v>
      </c>
    </row>
    <row r="1984" spans="1:57" s="201" customFormat="1" ht="13.15" customHeight="1">
      <c r="A1984" s="621" t="s">
        <v>978</v>
      </c>
      <c r="B1984" s="529"/>
      <c r="C1984" s="529"/>
      <c r="D1984" s="965">
        <v>230002426</v>
      </c>
      <c r="E1984" s="1255" t="s">
        <v>8958</v>
      </c>
      <c r="F1984" s="1255" t="s">
        <v>7716</v>
      </c>
      <c r="G1984" s="529"/>
      <c r="H1984" s="529"/>
      <c r="I1984" s="530" t="s">
        <v>6555</v>
      </c>
      <c r="J1984" s="530" t="s">
        <v>6549</v>
      </c>
      <c r="K1984" s="530" t="s">
        <v>6556</v>
      </c>
      <c r="L1984" s="1262" t="s">
        <v>103</v>
      </c>
      <c r="M1984" s="321"/>
      <c r="N1984" s="530"/>
      <c r="O1984" s="1263" t="s">
        <v>105</v>
      </c>
      <c r="P1984" s="321" t="s">
        <v>106</v>
      </c>
      <c r="Q1984" s="530" t="s">
        <v>107</v>
      </c>
      <c r="R1984" s="321" t="s">
        <v>3118</v>
      </c>
      <c r="S1984" s="530" t="s">
        <v>109</v>
      </c>
      <c r="T1984" s="321" t="s">
        <v>106</v>
      </c>
      <c r="U1984" s="530" t="s">
        <v>121</v>
      </c>
      <c r="V1984" s="530" t="s">
        <v>111</v>
      </c>
      <c r="W1984" s="321">
        <v>60</v>
      </c>
      <c r="X1984" s="530" t="s">
        <v>112</v>
      </c>
      <c r="Y1984" s="321"/>
      <c r="Z1984" s="321"/>
      <c r="AA1984" s="321"/>
      <c r="AB1984" s="321">
        <v>0</v>
      </c>
      <c r="AC1984" s="530">
        <v>90</v>
      </c>
      <c r="AD1984" s="530">
        <v>10</v>
      </c>
      <c r="AE1984" s="618" t="s">
        <v>2843</v>
      </c>
      <c r="AF1984" s="530" t="s">
        <v>114</v>
      </c>
      <c r="AG1984" s="618">
        <v>575.12</v>
      </c>
      <c r="AH1984" s="960">
        <v>1412.25</v>
      </c>
      <c r="AI1984" s="620">
        <v>812213.22</v>
      </c>
      <c r="AJ1984" s="620">
        <v>909678.8064</v>
      </c>
      <c r="AK1984" s="619"/>
      <c r="AL1984" s="620"/>
      <c r="AM1984" s="620"/>
      <c r="AN1984" s="621" t="s">
        <v>115</v>
      </c>
      <c r="AO1984" s="530"/>
      <c r="AP1984" s="530"/>
      <c r="AQ1984" s="530"/>
      <c r="AR1984" s="530"/>
      <c r="AS1984" s="530" t="s">
        <v>6557</v>
      </c>
      <c r="AT1984" s="530"/>
      <c r="AU1984" s="530"/>
      <c r="AV1984" s="530"/>
      <c r="AW1984" s="530"/>
      <c r="AX1984" s="530"/>
      <c r="AY1984" s="530"/>
      <c r="AZ1984" s="621" t="s">
        <v>64</v>
      </c>
      <c r="BA1984" s="621" t="s">
        <v>104</v>
      </c>
      <c r="BB1984" s="92"/>
      <c r="BC1984" s="1"/>
      <c r="BD1984" s="1" t="e">
        <f>VLOOKUP($F$2877:$F$3305,$E$17:$BE$2871,53,0)</f>
        <v>#VALUE!</v>
      </c>
      <c r="BE1984" s="979" t="e">
        <f>BD1984+0.5</f>
        <v>#VALUE!</v>
      </c>
    </row>
    <row r="1985" spans="1:57" s="326" customFormat="1" ht="13.15" customHeight="1">
      <c r="A1985" s="888" t="s">
        <v>978</v>
      </c>
      <c r="B1985" s="524"/>
      <c r="C1985" s="524"/>
      <c r="D1985" s="873">
        <v>230002427</v>
      </c>
      <c r="E1985" s="883" t="s">
        <v>6558</v>
      </c>
      <c r="F1985" s="883"/>
      <c r="G1985" s="524"/>
      <c r="H1985" s="524"/>
      <c r="I1985" s="782" t="s">
        <v>6555</v>
      </c>
      <c r="J1985" s="782" t="s">
        <v>6549</v>
      </c>
      <c r="K1985" s="782" t="s">
        <v>6556</v>
      </c>
      <c r="L1985" s="765" t="s">
        <v>103</v>
      </c>
      <c r="M1985" s="798" t="s">
        <v>104</v>
      </c>
      <c r="N1985" s="765"/>
      <c r="O1985" s="64" t="s">
        <v>105</v>
      </c>
      <c r="P1985" s="766" t="s">
        <v>106</v>
      </c>
      <c r="Q1985" s="782" t="s">
        <v>107</v>
      </c>
      <c r="R1985" s="398" t="s">
        <v>2134</v>
      </c>
      <c r="S1985" s="765" t="s">
        <v>109</v>
      </c>
      <c r="T1985" s="766" t="s">
        <v>106</v>
      </c>
      <c r="U1985" s="782" t="s">
        <v>121</v>
      </c>
      <c r="V1985" s="782" t="s">
        <v>111</v>
      </c>
      <c r="W1985" s="766">
        <v>60</v>
      </c>
      <c r="X1985" s="782" t="s">
        <v>112</v>
      </c>
      <c r="Y1985" s="766"/>
      <c r="Z1985" s="766"/>
      <c r="AA1985" s="766"/>
      <c r="AB1985" s="506">
        <v>0</v>
      </c>
      <c r="AC1985" s="401">
        <v>90</v>
      </c>
      <c r="AD1985" s="401">
        <v>10</v>
      </c>
      <c r="AE1985" s="792" t="s">
        <v>2843</v>
      </c>
      <c r="AF1985" s="738" t="s">
        <v>114</v>
      </c>
      <c r="AG1985" s="751">
        <v>1441.75</v>
      </c>
      <c r="AH1985" s="751">
        <v>3200</v>
      </c>
      <c r="AI1985" s="39">
        <v>0</v>
      </c>
      <c r="AJ1985" s="34">
        <f>AI1985*1.12</f>
        <v>0</v>
      </c>
      <c r="AK1985" s="740"/>
      <c r="AL1985" s="741"/>
      <c r="AM1985" s="741"/>
      <c r="AN1985" s="888" t="s">
        <v>115</v>
      </c>
      <c r="AO1985" s="782"/>
      <c r="AP1985" s="782"/>
      <c r="AQ1985" s="782"/>
      <c r="AR1985" s="782"/>
      <c r="AS1985" s="782" t="s">
        <v>6559</v>
      </c>
      <c r="AT1985" s="782"/>
      <c r="AU1985" s="782"/>
      <c r="AV1985" s="782"/>
      <c r="AW1985" s="782"/>
      <c r="AX1985" s="782"/>
      <c r="AY1985" s="782"/>
      <c r="AZ1985" s="888" t="s">
        <v>104</v>
      </c>
      <c r="BA1985" s="888" t="s">
        <v>104</v>
      </c>
      <c r="BB1985" s="254"/>
      <c r="BC1985" s="1"/>
      <c r="BD1985" s="1"/>
      <c r="BE1985" s="983">
        <v>1773</v>
      </c>
    </row>
    <row r="1986" spans="1:57" s="326" customFormat="1" ht="13.15" customHeight="1">
      <c r="A1986" s="888" t="s">
        <v>978</v>
      </c>
      <c r="B1986" s="260"/>
      <c r="C1986" s="260"/>
      <c r="D1986" s="1089">
        <v>230002427</v>
      </c>
      <c r="E1986" s="25" t="s">
        <v>7717</v>
      </c>
      <c r="F1986" s="25"/>
      <c r="G1986" s="25"/>
      <c r="H1986" s="260"/>
      <c r="I1986" s="782" t="s">
        <v>6555</v>
      </c>
      <c r="J1986" s="782" t="s">
        <v>6549</v>
      </c>
      <c r="K1986" s="782" t="s">
        <v>6556</v>
      </c>
      <c r="L1986" s="753" t="s">
        <v>103</v>
      </c>
      <c r="M1986" s="782"/>
      <c r="N1986" s="782"/>
      <c r="O1986" s="60" t="s">
        <v>105</v>
      </c>
      <c r="P1986" s="766" t="s">
        <v>106</v>
      </c>
      <c r="Q1986" s="782" t="s">
        <v>107</v>
      </c>
      <c r="R1986" s="398" t="s">
        <v>2134</v>
      </c>
      <c r="S1986" s="782" t="s">
        <v>109</v>
      </c>
      <c r="T1986" s="766" t="s">
        <v>106</v>
      </c>
      <c r="U1986" s="782" t="s">
        <v>121</v>
      </c>
      <c r="V1986" s="782" t="s">
        <v>111</v>
      </c>
      <c r="W1986" s="766">
        <v>60</v>
      </c>
      <c r="X1986" s="782" t="s">
        <v>112</v>
      </c>
      <c r="Y1986" s="766"/>
      <c r="Z1986" s="766"/>
      <c r="AA1986" s="766"/>
      <c r="AB1986" s="398">
        <v>0</v>
      </c>
      <c r="AC1986" s="606">
        <v>90</v>
      </c>
      <c r="AD1986" s="606">
        <v>10</v>
      </c>
      <c r="AE1986" s="792" t="s">
        <v>2843</v>
      </c>
      <c r="AF1986" s="738" t="s">
        <v>114</v>
      </c>
      <c r="AG1986" s="31">
        <v>1505.05</v>
      </c>
      <c r="AH1986" s="39">
        <v>3200</v>
      </c>
      <c r="AI1986" s="905">
        <v>0</v>
      </c>
      <c r="AJ1986" s="905">
        <v>0</v>
      </c>
      <c r="AK1986" s="740"/>
      <c r="AL1986" s="741"/>
      <c r="AM1986" s="741"/>
      <c r="AN1986" s="888" t="s">
        <v>115</v>
      </c>
      <c r="AO1986" s="782"/>
      <c r="AP1986" s="782"/>
      <c r="AQ1986" s="782"/>
      <c r="AR1986" s="782"/>
      <c r="AS1986" s="782" t="s">
        <v>6559</v>
      </c>
      <c r="AT1986" s="782"/>
      <c r="AU1986" s="782"/>
      <c r="AV1986" s="782"/>
      <c r="AW1986" s="782"/>
      <c r="AX1986" s="782"/>
      <c r="AY1986" s="782"/>
      <c r="AZ1986" s="888" t="s">
        <v>104</v>
      </c>
      <c r="BA1986" s="888" t="s">
        <v>104</v>
      </c>
      <c r="BB1986" s="742"/>
      <c r="BC1986" s="201"/>
      <c r="BD1986" s="209"/>
      <c r="BE1986" s="983">
        <v>1774</v>
      </c>
    </row>
    <row r="1987" spans="1:57" s="326" customFormat="1" ht="13.15" customHeight="1">
      <c r="A1987" s="621" t="s">
        <v>978</v>
      </c>
      <c r="B1987" s="529"/>
      <c r="C1987" s="529"/>
      <c r="D1987" s="965">
        <v>230002427</v>
      </c>
      <c r="E1987" s="1255" t="s">
        <v>8957</v>
      </c>
      <c r="F1987" s="1255" t="s">
        <v>7717</v>
      </c>
      <c r="G1987" s="529"/>
      <c r="H1987" s="529"/>
      <c r="I1987" s="530" t="s">
        <v>6555</v>
      </c>
      <c r="J1987" s="530" t="s">
        <v>6549</v>
      </c>
      <c r="K1987" s="530" t="s">
        <v>6556</v>
      </c>
      <c r="L1987" s="1262" t="s">
        <v>103</v>
      </c>
      <c r="M1987" s="321"/>
      <c r="N1987" s="530"/>
      <c r="O1987" s="1263" t="s">
        <v>105</v>
      </c>
      <c r="P1987" s="321" t="s">
        <v>106</v>
      </c>
      <c r="Q1987" s="530" t="s">
        <v>107</v>
      </c>
      <c r="R1987" s="321" t="s">
        <v>3118</v>
      </c>
      <c r="S1987" s="530" t="s">
        <v>109</v>
      </c>
      <c r="T1987" s="321" t="s">
        <v>106</v>
      </c>
      <c r="U1987" s="530" t="s">
        <v>121</v>
      </c>
      <c r="V1987" s="530" t="s">
        <v>111</v>
      </c>
      <c r="W1987" s="321">
        <v>60</v>
      </c>
      <c r="X1987" s="530" t="s">
        <v>112</v>
      </c>
      <c r="Y1987" s="321"/>
      <c r="Z1987" s="321"/>
      <c r="AA1987" s="321"/>
      <c r="AB1987" s="321">
        <v>0</v>
      </c>
      <c r="AC1987" s="530">
        <v>90</v>
      </c>
      <c r="AD1987" s="530">
        <v>10</v>
      </c>
      <c r="AE1987" s="618" t="s">
        <v>2843</v>
      </c>
      <c r="AF1987" s="530" t="s">
        <v>114</v>
      </c>
      <c r="AG1987" s="618">
        <v>1505.05</v>
      </c>
      <c r="AH1987" s="960">
        <v>3200</v>
      </c>
      <c r="AI1987" s="620">
        <v>4816160</v>
      </c>
      <c r="AJ1987" s="620">
        <v>5394099.2000000002</v>
      </c>
      <c r="AK1987" s="619"/>
      <c r="AL1987" s="620"/>
      <c r="AM1987" s="620"/>
      <c r="AN1987" s="621" t="s">
        <v>115</v>
      </c>
      <c r="AO1987" s="530"/>
      <c r="AP1987" s="530"/>
      <c r="AQ1987" s="530"/>
      <c r="AR1987" s="530"/>
      <c r="AS1987" s="530" t="s">
        <v>6559</v>
      </c>
      <c r="AT1987" s="530"/>
      <c r="AU1987" s="530"/>
      <c r="AV1987" s="530"/>
      <c r="AW1987" s="530"/>
      <c r="AX1987" s="530"/>
      <c r="AY1987" s="530"/>
      <c r="AZ1987" s="621" t="s">
        <v>64</v>
      </c>
      <c r="BA1987" s="621" t="s">
        <v>104</v>
      </c>
      <c r="BB1987" s="254"/>
      <c r="BC1987" s="1"/>
      <c r="BD1987" s="1" t="e">
        <f>VLOOKUP($F$2877:$F$3305,$E$17:$BE$2871,53,0)</f>
        <v>#VALUE!</v>
      </c>
      <c r="BE1987" s="979" t="e">
        <f>BD1987+0.5</f>
        <v>#VALUE!</v>
      </c>
    </row>
    <row r="1988" spans="1:57" s="326" customFormat="1" ht="13.15" customHeight="1">
      <c r="A1988" s="888" t="s">
        <v>978</v>
      </c>
      <c r="B1988" s="524"/>
      <c r="C1988" s="524"/>
      <c r="D1988" s="873">
        <v>230002652</v>
      </c>
      <c r="E1988" s="883" t="s">
        <v>6560</v>
      </c>
      <c r="F1988" s="883"/>
      <c r="G1988" s="524"/>
      <c r="H1988" s="524"/>
      <c r="I1988" s="782" t="s">
        <v>6555</v>
      </c>
      <c r="J1988" s="782" t="s">
        <v>6549</v>
      </c>
      <c r="K1988" s="782" t="s">
        <v>6556</v>
      </c>
      <c r="L1988" s="765" t="s">
        <v>103</v>
      </c>
      <c r="M1988" s="798" t="s">
        <v>104</v>
      </c>
      <c r="N1988" s="765"/>
      <c r="O1988" s="64" t="s">
        <v>105</v>
      </c>
      <c r="P1988" s="766" t="s">
        <v>106</v>
      </c>
      <c r="Q1988" s="782" t="s">
        <v>107</v>
      </c>
      <c r="R1988" s="398" t="s">
        <v>2134</v>
      </c>
      <c r="S1988" s="765" t="s">
        <v>109</v>
      </c>
      <c r="T1988" s="766" t="s">
        <v>106</v>
      </c>
      <c r="U1988" s="782" t="s">
        <v>121</v>
      </c>
      <c r="V1988" s="782" t="s">
        <v>111</v>
      </c>
      <c r="W1988" s="766">
        <v>60</v>
      </c>
      <c r="X1988" s="782" t="s">
        <v>112</v>
      </c>
      <c r="Y1988" s="766"/>
      <c r="Z1988" s="766"/>
      <c r="AA1988" s="766"/>
      <c r="AB1988" s="506">
        <v>0</v>
      </c>
      <c r="AC1988" s="401">
        <v>90</v>
      </c>
      <c r="AD1988" s="401">
        <v>10</v>
      </c>
      <c r="AE1988" s="792" t="s">
        <v>2843</v>
      </c>
      <c r="AF1988" s="738" t="s">
        <v>114</v>
      </c>
      <c r="AG1988" s="751">
        <v>41.35</v>
      </c>
      <c r="AH1988" s="751">
        <v>2000</v>
      </c>
      <c r="AI1988" s="739">
        <v>82700</v>
      </c>
      <c r="AJ1988" s="739">
        <f>AI1988*1.12</f>
        <v>92624.000000000015</v>
      </c>
      <c r="AK1988" s="740"/>
      <c r="AL1988" s="741"/>
      <c r="AM1988" s="741"/>
      <c r="AN1988" s="888" t="s">
        <v>115</v>
      </c>
      <c r="AO1988" s="782"/>
      <c r="AP1988" s="782"/>
      <c r="AQ1988" s="782"/>
      <c r="AR1988" s="782"/>
      <c r="AS1988" s="782" t="s">
        <v>6561</v>
      </c>
      <c r="AT1988" s="782"/>
      <c r="AU1988" s="782"/>
      <c r="AV1988" s="782"/>
      <c r="AW1988" s="782"/>
      <c r="AX1988" s="782"/>
      <c r="AY1988" s="782"/>
      <c r="AZ1988" s="888" t="s">
        <v>104</v>
      </c>
      <c r="BA1988" s="888" t="s">
        <v>104</v>
      </c>
      <c r="BB1988" s="254"/>
      <c r="BC1988" s="1"/>
      <c r="BD1988" s="1"/>
      <c r="BE1988" s="983">
        <v>1775</v>
      </c>
    </row>
    <row r="1989" spans="1:57" s="326" customFormat="1" ht="13.15" customHeight="1">
      <c r="A1989" s="888" t="s">
        <v>978</v>
      </c>
      <c r="B1989" s="524"/>
      <c r="C1989" s="524"/>
      <c r="D1989" s="873">
        <v>230002679</v>
      </c>
      <c r="E1989" s="883" t="s">
        <v>6562</v>
      </c>
      <c r="F1989" s="883"/>
      <c r="G1989" s="524"/>
      <c r="H1989" s="524"/>
      <c r="I1989" s="782" t="s">
        <v>6555</v>
      </c>
      <c r="J1989" s="782" t="s">
        <v>6549</v>
      </c>
      <c r="K1989" s="782" t="s">
        <v>6556</v>
      </c>
      <c r="L1989" s="765" t="s">
        <v>103</v>
      </c>
      <c r="M1989" s="798" t="s">
        <v>104</v>
      </c>
      <c r="N1989" s="765"/>
      <c r="O1989" s="64" t="s">
        <v>105</v>
      </c>
      <c r="P1989" s="766" t="s">
        <v>106</v>
      </c>
      <c r="Q1989" s="782" t="s">
        <v>107</v>
      </c>
      <c r="R1989" s="398" t="s">
        <v>2134</v>
      </c>
      <c r="S1989" s="765" t="s">
        <v>109</v>
      </c>
      <c r="T1989" s="766" t="s">
        <v>106</v>
      </c>
      <c r="U1989" s="782" t="s">
        <v>121</v>
      </c>
      <c r="V1989" s="782" t="s">
        <v>111</v>
      </c>
      <c r="W1989" s="766">
        <v>60</v>
      </c>
      <c r="X1989" s="782" t="s">
        <v>112</v>
      </c>
      <c r="Y1989" s="766"/>
      <c r="Z1989" s="766"/>
      <c r="AA1989" s="766"/>
      <c r="AB1989" s="506">
        <v>0</v>
      </c>
      <c r="AC1989" s="401">
        <v>90</v>
      </c>
      <c r="AD1989" s="401">
        <v>10</v>
      </c>
      <c r="AE1989" s="792" t="s">
        <v>2843</v>
      </c>
      <c r="AF1989" s="738" t="s">
        <v>114</v>
      </c>
      <c r="AG1989" s="751">
        <v>61.35</v>
      </c>
      <c r="AH1989" s="751">
        <v>3200</v>
      </c>
      <c r="AI1989" s="739">
        <v>196320</v>
      </c>
      <c r="AJ1989" s="739">
        <f>AI1989*1.12</f>
        <v>219878.40000000002</v>
      </c>
      <c r="AK1989" s="740"/>
      <c r="AL1989" s="741"/>
      <c r="AM1989" s="741"/>
      <c r="AN1989" s="888" t="s">
        <v>115</v>
      </c>
      <c r="AO1989" s="782"/>
      <c r="AP1989" s="782"/>
      <c r="AQ1989" s="782"/>
      <c r="AR1989" s="782"/>
      <c r="AS1989" s="782" t="s">
        <v>6563</v>
      </c>
      <c r="AT1989" s="782"/>
      <c r="AU1989" s="782"/>
      <c r="AV1989" s="782"/>
      <c r="AW1989" s="782"/>
      <c r="AX1989" s="782"/>
      <c r="AY1989" s="782"/>
      <c r="AZ1989" s="888" t="s">
        <v>104</v>
      </c>
      <c r="BA1989" s="888" t="s">
        <v>104</v>
      </c>
      <c r="BB1989" s="254"/>
      <c r="BC1989" s="1"/>
      <c r="BD1989" s="1"/>
      <c r="BE1989" s="983">
        <v>1776</v>
      </c>
    </row>
    <row r="1990" spans="1:57" s="326" customFormat="1" ht="13.15" customHeight="1">
      <c r="A1990" s="1383" t="s">
        <v>978</v>
      </c>
      <c r="B1990" s="1371"/>
      <c r="C1990" s="1371"/>
      <c r="D1990" s="1372">
        <v>230002680</v>
      </c>
      <c r="E1990" s="1383" t="s">
        <v>6564</v>
      </c>
      <c r="F1990" s="1383" t="s">
        <v>6564</v>
      </c>
      <c r="G1990" s="1371"/>
      <c r="H1990" s="1371"/>
      <c r="I1990" s="1383" t="s">
        <v>6555</v>
      </c>
      <c r="J1990" s="1375" t="s">
        <v>6549</v>
      </c>
      <c r="K1990" s="1375" t="s">
        <v>6556</v>
      </c>
      <c r="L1990" s="1376" t="s">
        <v>103</v>
      </c>
      <c r="M1990" s="1377" t="s">
        <v>104</v>
      </c>
      <c r="N1990" s="1375"/>
      <c r="O1990" s="1378" t="s">
        <v>105</v>
      </c>
      <c r="P1990" s="1377" t="s">
        <v>106</v>
      </c>
      <c r="Q1990" s="1375" t="s">
        <v>107</v>
      </c>
      <c r="R1990" s="1377" t="s">
        <v>2134</v>
      </c>
      <c r="S1990" s="1375" t="s">
        <v>109</v>
      </c>
      <c r="T1990" s="1377" t="s">
        <v>106</v>
      </c>
      <c r="U1990" s="1375" t="s">
        <v>121</v>
      </c>
      <c r="V1990" s="1375" t="s">
        <v>111</v>
      </c>
      <c r="W1990" s="1377">
        <v>60</v>
      </c>
      <c r="X1990" s="1375" t="s">
        <v>112</v>
      </c>
      <c r="Y1990" s="1377"/>
      <c r="Z1990" s="1377"/>
      <c r="AA1990" s="1377"/>
      <c r="AB1990" s="1377">
        <v>0</v>
      </c>
      <c r="AC1990" s="1375">
        <v>90</v>
      </c>
      <c r="AD1990" s="1375">
        <v>10</v>
      </c>
      <c r="AE1990" s="1379" t="s">
        <v>128</v>
      </c>
      <c r="AF1990" s="1375" t="s">
        <v>114</v>
      </c>
      <c r="AG1990" s="1379">
        <v>400</v>
      </c>
      <c r="AH1990" s="1380">
        <v>2312</v>
      </c>
      <c r="AI1990" s="1916">
        <v>0</v>
      </c>
      <c r="AJ1990" s="1916">
        <v>0</v>
      </c>
      <c r="AK1990" s="1382"/>
      <c r="AL1990" s="1381"/>
      <c r="AM1990" s="1381"/>
      <c r="AN1990" s="1383" t="s">
        <v>115</v>
      </c>
      <c r="AO1990" s="1375"/>
      <c r="AP1990" s="1375"/>
      <c r="AQ1990" s="1375"/>
      <c r="AR1990" s="1375"/>
      <c r="AS1990" s="1375" t="s">
        <v>6565</v>
      </c>
      <c r="AT1990" s="1375"/>
      <c r="AU1990" s="1375"/>
      <c r="AV1990" s="1375"/>
      <c r="AW1990" s="1375"/>
      <c r="AX1990" s="1375"/>
      <c r="AY1990" s="1375"/>
      <c r="AZ1990" s="1383" t="s">
        <v>5005</v>
      </c>
      <c r="BA1990" s="1383" t="s">
        <v>4556</v>
      </c>
      <c r="BB1990" s="1"/>
      <c r="BC1990" s="1"/>
      <c r="BD1990" s="1" t="e">
        <f>VLOOKUP($F$2877:$F$3305,$E$17:$BE$2871,53,0)</f>
        <v>#VALUE!</v>
      </c>
      <c r="BE1990" s="979" t="e">
        <f>BD1990+0.5</f>
        <v>#VALUE!</v>
      </c>
    </row>
    <row r="1991" spans="1:57" s="326" customFormat="1" ht="13.15" customHeight="1">
      <c r="A1991" s="888" t="s">
        <v>978</v>
      </c>
      <c r="B1991" s="524"/>
      <c r="C1991" s="524"/>
      <c r="D1991" s="873">
        <v>230002681</v>
      </c>
      <c r="E1991" s="883" t="s">
        <v>6566</v>
      </c>
      <c r="F1991" s="883"/>
      <c r="G1991" s="524"/>
      <c r="H1991" s="524"/>
      <c r="I1991" s="782" t="s">
        <v>6555</v>
      </c>
      <c r="J1991" s="782" t="s">
        <v>6549</v>
      </c>
      <c r="K1991" s="782" t="s">
        <v>6556</v>
      </c>
      <c r="L1991" s="765" t="s">
        <v>103</v>
      </c>
      <c r="M1991" s="798" t="s">
        <v>104</v>
      </c>
      <c r="N1991" s="765"/>
      <c r="O1991" s="64" t="s">
        <v>105</v>
      </c>
      <c r="P1991" s="766" t="s">
        <v>106</v>
      </c>
      <c r="Q1991" s="782" t="s">
        <v>107</v>
      </c>
      <c r="R1991" s="398" t="s">
        <v>2134</v>
      </c>
      <c r="S1991" s="765" t="s">
        <v>109</v>
      </c>
      <c r="T1991" s="766" t="s">
        <v>106</v>
      </c>
      <c r="U1991" s="782" t="s">
        <v>121</v>
      </c>
      <c r="V1991" s="782" t="s">
        <v>111</v>
      </c>
      <c r="W1991" s="766">
        <v>60</v>
      </c>
      <c r="X1991" s="782" t="s">
        <v>112</v>
      </c>
      <c r="Y1991" s="766"/>
      <c r="Z1991" s="766"/>
      <c r="AA1991" s="766"/>
      <c r="AB1991" s="506">
        <v>0</v>
      </c>
      <c r="AC1991" s="401">
        <v>90</v>
      </c>
      <c r="AD1991" s="401">
        <v>10</v>
      </c>
      <c r="AE1991" s="792" t="s">
        <v>128</v>
      </c>
      <c r="AF1991" s="738" t="s">
        <v>114</v>
      </c>
      <c r="AG1991" s="751">
        <v>300</v>
      </c>
      <c r="AH1991" s="751">
        <v>3200</v>
      </c>
      <c r="AI1991" s="905">
        <v>0</v>
      </c>
      <c r="AJ1991" s="905">
        <v>0</v>
      </c>
      <c r="AK1991" s="740"/>
      <c r="AL1991" s="741"/>
      <c r="AM1991" s="741"/>
      <c r="AN1991" s="888" t="s">
        <v>115</v>
      </c>
      <c r="AO1991" s="782"/>
      <c r="AP1991" s="782"/>
      <c r="AQ1991" s="782"/>
      <c r="AR1991" s="782"/>
      <c r="AS1991" s="782" t="s">
        <v>6567</v>
      </c>
      <c r="AT1991" s="782"/>
      <c r="AU1991" s="782"/>
      <c r="AV1991" s="782"/>
      <c r="AW1991" s="782"/>
      <c r="AX1991" s="782"/>
      <c r="AY1991" s="782"/>
      <c r="AZ1991" s="888" t="s">
        <v>104</v>
      </c>
      <c r="BA1991" s="888" t="s">
        <v>104</v>
      </c>
      <c r="BB1991" s="1"/>
      <c r="BC1991" s="1"/>
      <c r="BD1991" s="1"/>
      <c r="BE1991" s="983">
        <v>1778</v>
      </c>
    </row>
    <row r="1992" spans="1:57" s="326" customFormat="1" ht="13.15" customHeight="1">
      <c r="A1992" s="621" t="s">
        <v>978</v>
      </c>
      <c r="B1992" s="529"/>
      <c r="C1992" s="529"/>
      <c r="D1992" s="965">
        <v>230002681</v>
      </c>
      <c r="E1992" s="1255" t="s">
        <v>9087</v>
      </c>
      <c r="F1992" s="1255" t="s">
        <v>6566</v>
      </c>
      <c r="G1992" s="529"/>
      <c r="H1992" s="529"/>
      <c r="I1992" s="530" t="s">
        <v>6555</v>
      </c>
      <c r="J1992" s="530" t="s">
        <v>6549</v>
      </c>
      <c r="K1992" s="530" t="s">
        <v>6556</v>
      </c>
      <c r="L1992" s="1262" t="s">
        <v>103</v>
      </c>
      <c r="M1992" s="321" t="s">
        <v>104</v>
      </c>
      <c r="N1992" s="530"/>
      <c r="O1992" s="1263" t="s">
        <v>105</v>
      </c>
      <c r="P1992" s="321" t="s">
        <v>106</v>
      </c>
      <c r="Q1992" s="530" t="s">
        <v>107</v>
      </c>
      <c r="R1992" s="321" t="s">
        <v>3118</v>
      </c>
      <c r="S1992" s="530" t="s">
        <v>109</v>
      </c>
      <c r="T1992" s="321" t="s">
        <v>106</v>
      </c>
      <c r="U1992" s="530" t="s">
        <v>121</v>
      </c>
      <c r="V1992" s="530" t="s">
        <v>111</v>
      </c>
      <c r="W1992" s="321">
        <v>60</v>
      </c>
      <c r="X1992" s="530" t="s">
        <v>112</v>
      </c>
      <c r="Y1992" s="321"/>
      <c r="Z1992" s="321"/>
      <c r="AA1992" s="321"/>
      <c r="AB1992" s="321">
        <v>0</v>
      </c>
      <c r="AC1992" s="530">
        <v>90</v>
      </c>
      <c r="AD1992" s="530">
        <v>10</v>
      </c>
      <c r="AE1992" s="618" t="s">
        <v>128</v>
      </c>
      <c r="AF1992" s="530" t="s">
        <v>114</v>
      </c>
      <c r="AG1992" s="618">
        <v>300</v>
      </c>
      <c r="AH1992" s="960">
        <v>3200</v>
      </c>
      <c r="AI1992" s="620">
        <v>960000</v>
      </c>
      <c r="AJ1992" s="620">
        <v>1075200</v>
      </c>
      <c r="AK1992" s="619"/>
      <c r="AL1992" s="620"/>
      <c r="AM1992" s="620"/>
      <c r="AN1992" s="621" t="s">
        <v>115</v>
      </c>
      <c r="AO1992" s="530"/>
      <c r="AP1992" s="530"/>
      <c r="AQ1992" s="530"/>
      <c r="AR1992" s="530"/>
      <c r="AS1992" s="530" t="s">
        <v>6567</v>
      </c>
      <c r="AT1992" s="530"/>
      <c r="AU1992" s="530"/>
      <c r="AV1992" s="530"/>
      <c r="AW1992" s="530"/>
      <c r="AX1992" s="530"/>
      <c r="AY1992" s="530"/>
      <c r="AZ1992" s="621" t="s">
        <v>64</v>
      </c>
      <c r="BA1992" s="621" t="s">
        <v>104</v>
      </c>
      <c r="BB1992" s="254"/>
      <c r="BC1992" s="1"/>
      <c r="BD1992" s="1" t="e">
        <f>VLOOKUP($F$2877:$F$3305,$E$17:$BE$2871,53,0)</f>
        <v>#VALUE!</v>
      </c>
      <c r="BE1992" s="979" t="e">
        <f>BD1992+0.5</f>
        <v>#VALUE!</v>
      </c>
    </row>
    <row r="1993" spans="1:57" s="326" customFormat="1" ht="13.15" customHeight="1">
      <c r="A1993" s="888" t="s">
        <v>978</v>
      </c>
      <c r="B1993" s="524"/>
      <c r="C1993" s="524"/>
      <c r="D1993" s="873">
        <v>210026672</v>
      </c>
      <c r="E1993" s="883" t="s">
        <v>6568</v>
      </c>
      <c r="F1993" s="883"/>
      <c r="G1993" s="524"/>
      <c r="H1993" s="524"/>
      <c r="I1993" s="782" t="s">
        <v>6569</v>
      </c>
      <c r="J1993" s="782" t="s">
        <v>6570</v>
      </c>
      <c r="K1993" s="782" t="s">
        <v>6571</v>
      </c>
      <c r="L1993" s="765" t="s">
        <v>103</v>
      </c>
      <c r="M1993" s="798" t="s">
        <v>104</v>
      </c>
      <c r="N1993" s="765"/>
      <c r="O1993" s="64" t="s">
        <v>105</v>
      </c>
      <c r="P1993" s="766" t="s">
        <v>106</v>
      </c>
      <c r="Q1993" s="782" t="s">
        <v>107</v>
      </c>
      <c r="R1993" s="766" t="s">
        <v>2149</v>
      </c>
      <c r="S1993" s="765" t="s">
        <v>109</v>
      </c>
      <c r="T1993" s="766" t="s">
        <v>106</v>
      </c>
      <c r="U1993" s="782" t="s">
        <v>121</v>
      </c>
      <c r="V1993" s="782" t="s">
        <v>111</v>
      </c>
      <c r="W1993" s="766">
        <v>60</v>
      </c>
      <c r="X1993" s="782" t="s">
        <v>112</v>
      </c>
      <c r="Y1993" s="766"/>
      <c r="Z1993" s="766"/>
      <c r="AA1993" s="766"/>
      <c r="AB1993" s="506">
        <v>0</v>
      </c>
      <c r="AC1993" s="401">
        <v>90</v>
      </c>
      <c r="AD1993" s="401">
        <v>10</v>
      </c>
      <c r="AE1993" s="792" t="s">
        <v>178</v>
      </c>
      <c r="AF1993" s="738" t="s">
        <v>114</v>
      </c>
      <c r="AG1993" s="751">
        <v>9.27</v>
      </c>
      <c r="AH1993" s="751">
        <v>1300000</v>
      </c>
      <c r="AI1993" s="39">
        <v>0</v>
      </c>
      <c r="AJ1993" s="34">
        <f>AI1993*1.12</f>
        <v>0</v>
      </c>
      <c r="AK1993" s="740"/>
      <c r="AL1993" s="741"/>
      <c r="AM1993" s="741"/>
      <c r="AN1993" s="888" t="s">
        <v>115</v>
      </c>
      <c r="AO1993" s="782"/>
      <c r="AP1993" s="782"/>
      <c r="AQ1993" s="782"/>
      <c r="AR1993" s="782"/>
      <c r="AS1993" s="782" t="s">
        <v>6572</v>
      </c>
      <c r="AT1993" s="782"/>
      <c r="AU1993" s="782"/>
      <c r="AV1993" s="782"/>
      <c r="AW1993" s="782"/>
      <c r="AX1993" s="782"/>
      <c r="AY1993" s="782"/>
      <c r="AZ1993" s="888" t="s">
        <v>104</v>
      </c>
      <c r="BA1993" s="888" t="s">
        <v>104</v>
      </c>
      <c r="BB1993" s="254"/>
      <c r="BC1993" s="1"/>
      <c r="BD1993" s="1"/>
      <c r="BE1993" s="983">
        <v>1779</v>
      </c>
    </row>
    <row r="1994" spans="1:57" s="326" customFormat="1" ht="13.15" customHeight="1">
      <c r="A1994" s="888" t="s">
        <v>978</v>
      </c>
      <c r="B1994" s="260"/>
      <c r="C1994" s="260"/>
      <c r="D1994" s="1089">
        <v>210026672</v>
      </c>
      <c r="E1994" s="429" t="s">
        <v>7718</v>
      </c>
      <c r="F1994" s="429"/>
      <c r="G1994" s="429"/>
      <c r="H1994" s="260"/>
      <c r="I1994" s="86" t="s">
        <v>6569</v>
      </c>
      <c r="J1994" s="86" t="s">
        <v>6570</v>
      </c>
      <c r="K1994" s="86" t="s">
        <v>6571</v>
      </c>
      <c r="L1994" s="753" t="s">
        <v>103</v>
      </c>
      <c r="M1994" s="1090"/>
      <c r="N1994" s="753"/>
      <c r="O1994" s="60" t="s">
        <v>105</v>
      </c>
      <c r="P1994" s="766" t="s">
        <v>106</v>
      </c>
      <c r="Q1994" s="782" t="s">
        <v>107</v>
      </c>
      <c r="R1994" s="766" t="s">
        <v>3118</v>
      </c>
      <c r="S1994" s="753" t="s">
        <v>109</v>
      </c>
      <c r="T1994" s="766" t="s">
        <v>106</v>
      </c>
      <c r="U1994" s="782" t="s">
        <v>121</v>
      </c>
      <c r="V1994" s="782" t="s">
        <v>111</v>
      </c>
      <c r="W1994" s="766">
        <v>60</v>
      </c>
      <c r="X1994" s="782" t="s">
        <v>112</v>
      </c>
      <c r="Y1994" s="766"/>
      <c r="Z1994" s="766"/>
      <c r="AA1994" s="766"/>
      <c r="AB1994" s="398">
        <v>0</v>
      </c>
      <c r="AC1994" s="606">
        <v>90</v>
      </c>
      <c r="AD1994" s="606">
        <v>10</v>
      </c>
      <c r="AE1994" s="792" t="s">
        <v>178</v>
      </c>
      <c r="AF1994" s="738" t="s">
        <v>114</v>
      </c>
      <c r="AG1994" s="31">
        <v>5.27</v>
      </c>
      <c r="AH1994" s="39">
        <v>1300000</v>
      </c>
      <c r="AI1994" s="741">
        <v>0</v>
      </c>
      <c r="AJ1994" s="741">
        <f>AI1994*1.12</f>
        <v>0</v>
      </c>
      <c r="AK1994" s="740"/>
      <c r="AL1994" s="741"/>
      <c r="AM1994" s="741"/>
      <c r="AN1994" s="888" t="s">
        <v>115</v>
      </c>
      <c r="AO1994" s="782"/>
      <c r="AP1994" s="782"/>
      <c r="AQ1994" s="782"/>
      <c r="AR1994" s="782"/>
      <c r="AS1994" s="782" t="s">
        <v>6572</v>
      </c>
      <c r="AT1994" s="782"/>
      <c r="AU1994" s="782"/>
      <c r="AV1994" s="782"/>
      <c r="AW1994" s="782"/>
      <c r="AX1994" s="782"/>
      <c r="AY1994" s="782"/>
      <c r="AZ1994" s="888" t="s">
        <v>104</v>
      </c>
      <c r="BA1994" s="888" t="s">
        <v>104</v>
      </c>
      <c r="BB1994" s="533"/>
      <c r="BC1994" s="201"/>
      <c r="BD1994" s="209"/>
      <c r="BE1994" s="983">
        <v>1780</v>
      </c>
    </row>
    <row r="1995" spans="1:57" s="326" customFormat="1" ht="13.15" customHeight="1">
      <c r="A1995" s="888" t="s">
        <v>978</v>
      </c>
      <c r="B1995" s="110"/>
      <c r="C1995" s="110"/>
      <c r="D1995" s="1089">
        <v>210026672</v>
      </c>
      <c r="E1995" s="110" t="s">
        <v>8839</v>
      </c>
      <c r="F1995" s="110"/>
      <c r="G1995" s="260"/>
      <c r="H1995" s="76"/>
      <c r="I1995" s="86" t="s">
        <v>6569</v>
      </c>
      <c r="J1995" s="86" t="s">
        <v>6570</v>
      </c>
      <c r="K1995" s="86" t="s">
        <v>6571</v>
      </c>
      <c r="L1995" s="753" t="s">
        <v>103</v>
      </c>
      <c r="M1995" s="798"/>
      <c r="N1995" s="765"/>
      <c r="O1995" s="64" t="s">
        <v>105</v>
      </c>
      <c r="P1995" s="766" t="s">
        <v>106</v>
      </c>
      <c r="Q1995" s="782" t="s">
        <v>107</v>
      </c>
      <c r="R1995" s="766" t="s">
        <v>2134</v>
      </c>
      <c r="S1995" s="753" t="s">
        <v>109</v>
      </c>
      <c r="T1995" s="766" t="s">
        <v>106</v>
      </c>
      <c r="U1995" s="782" t="s">
        <v>121</v>
      </c>
      <c r="V1995" s="782" t="s">
        <v>111</v>
      </c>
      <c r="W1995" s="766">
        <v>60</v>
      </c>
      <c r="X1995" s="782" t="s">
        <v>112</v>
      </c>
      <c r="Y1995" s="766"/>
      <c r="Z1995" s="766"/>
      <c r="AA1995" s="766"/>
      <c r="AB1995" s="398">
        <v>0</v>
      </c>
      <c r="AC1995" s="606">
        <v>90</v>
      </c>
      <c r="AD1995" s="606">
        <v>10</v>
      </c>
      <c r="AE1995" s="792" t="s">
        <v>178</v>
      </c>
      <c r="AF1995" s="738" t="s">
        <v>114</v>
      </c>
      <c r="AG1995" s="31">
        <v>5.27</v>
      </c>
      <c r="AH1995" s="39">
        <v>1300000</v>
      </c>
      <c r="AI1995" s="741">
        <v>6850999.9999999991</v>
      </c>
      <c r="AJ1995" s="741">
        <v>7673120</v>
      </c>
      <c r="AK1995" s="740"/>
      <c r="AL1995" s="741"/>
      <c r="AM1995" s="741"/>
      <c r="AN1995" s="888" t="s">
        <v>115</v>
      </c>
      <c r="AO1995" s="782"/>
      <c r="AP1995" s="782"/>
      <c r="AQ1995" s="782"/>
      <c r="AR1995" s="782"/>
      <c r="AS1995" s="782" t="s">
        <v>6572</v>
      </c>
      <c r="AT1995" s="782"/>
      <c r="AU1995" s="782"/>
      <c r="AV1995" s="782"/>
      <c r="AW1995" s="782"/>
      <c r="AX1995" s="782"/>
      <c r="AY1995" s="782"/>
      <c r="AZ1995" s="888" t="s">
        <v>104</v>
      </c>
      <c r="BA1995" s="888" t="s">
        <v>64</v>
      </c>
      <c r="BB1995" s="533"/>
      <c r="BC1995" s="201"/>
      <c r="BD1995" s="1159"/>
      <c r="BE1995" s="983">
        <v>1781</v>
      </c>
    </row>
    <row r="1996" spans="1:57" s="326" customFormat="1" ht="13.15" customHeight="1">
      <c r="A1996" s="888" t="s">
        <v>978</v>
      </c>
      <c r="B1996" s="524"/>
      <c r="C1996" s="524"/>
      <c r="D1996" s="873">
        <v>230002862</v>
      </c>
      <c r="E1996" s="883" t="s">
        <v>6573</v>
      </c>
      <c r="F1996" s="883"/>
      <c r="G1996" s="524"/>
      <c r="H1996" s="524"/>
      <c r="I1996" s="782" t="s">
        <v>6574</v>
      </c>
      <c r="J1996" s="782" t="s">
        <v>6570</v>
      </c>
      <c r="K1996" s="782" t="s">
        <v>6575</v>
      </c>
      <c r="L1996" s="765" t="s">
        <v>103</v>
      </c>
      <c r="M1996" s="798" t="s">
        <v>104</v>
      </c>
      <c r="N1996" s="765"/>
      <c r="O1996" s="64" t="s">
        <v>105</v>
      </c>
      <c r="P1996" s="766" t="s">
        <v>106</v>
      </c>
      <c r="Q1996" s="782" t="s">
        <v>107</v>
      </c>
      <c r="R1996" s="766" t="s">
        <v>2149</v>
      </c>
      <c r="S1996" s="765" t="s">
        <v>109</v>
      </c>
      <c r="T1996" s="766" t="s">
        <v>106</v>
      </c>
      <c r="U1996" s="782" t="s">
        <v>121</v>
      </c>
      <c r="V1996" s="782" t="s">
        <v>111</v>
      </c>
      <c r="W1996" s="766">
        <v>60</v>
      </c>
      <c r="X1996" s="782" t="s">
        <v>112</v>
      </c>
      <c r="Y1996" s="766"/>
      <c r="Z1996" s="766"/>
      <c r="AA1996" s="766"/>
      <c r="AB1996" s="506">
        <v>0</v>
      </c>
      <c r="AC1996" s="401">
        <v>90</v>
      </c>
      <c r="AD1996" s="401">
        <v>10</v>
      </c>
      <c r="AE1996" s="792" t="s">
        <v>425</v>
      </c>
      <c r="AF1996" s="738" t="s">
        <v>114</v>
      </c>
      <c r="AG1996" s="610">
        <v>313</v>
      </c>
      <c r="AH1996" s="751">
        <v>143.53</v>
      </c>
      <c r="AI1996" s="39">
        <v>0</v>
      </c>
      <c r="AJ1996" s="34">
        <f>AI1996*1.12</f>
        <v>0</v>
      </c>
      <c r="AK1996" s="740"/>
      <c r="AL1996" s="741"/>
      <c r="AM1996" s="741"/>
      <c r="AN1996" s="888" t="s">
        <v>115</v>
      </c>
      <c r="AO1996" s="782"/>
      <c r="AP1996" s="782"/>
      <c r="AQ1996" s="782"/>
      <c r="AR1996" s="782"/>
      <c r="AS1996" s="782" t="s">
        <v>6576</v>
      </c>
      <c r="AT1996" s="782"/>
      <c r="AU1996" s="782"/>
      <c r="AV1996" s="782"/>
      <c r="AW1996" s="782"/>
      <c r="AX1996" s="782"/>
      <c r="AY1996" s="782"/>
      <c r="AZ1996" s="888" t="s">
        <v>104</v>
      </c>
      <c r="BA1996" s="888" t="s">
        <v>104</v>
      </c>
      <c r="BB1996" s="254"/>
      <c r="BC1996" s="1"/>
      <c r="BD1996" s="1"/>
      <c r="BE1996" s="983">
        <v>1782</v>
      </c>
    </row>
    <row r="1997" spans="1:57" s="326" customFormat="1" ht="13.15" customHeight="1">
      <c r="A1997" s="888" t="s">
        <v>978</v>
      </c>
      <c r="B1997" s="260"/>
      <c r="C1997" s="260"/>
      <c r="D1997" s="1089">
        <v>230002862</v>
      </c>
      <c r="E1997" s="429" t="s">
        <v>7719</v>
      </c>
      <c r="F1997" s="429"/>
      <c r="G1997" s="429"/>
      <c r="H1997" s="260"/>
      <c r="I1997" s="86" t="s">
        <v>6574</v>
      </c>
      <c r="J1997" s="86" t="s">
        <v>6570</v>
      </c>
      <c r="K1997" s="86" t="s">
        <v>6575</v>
      </c>
      <c r="L1997" s="753" t="s">
        <v>103</v>
      </c>
      <c r="M1997" s="1090"/>
      <c r="N1997" s="753"/>
      <c r="O1997" s="60" t="s">
        <v>105</v>
      </c>
      <c r="P1997" s="766" t="s">
        <v>106</v>
      </c>
      <c r="Q1997" s="782" t="s">
        <v>107</v>
      </c>
      <c r="R1997" s="766" t="s">
        <v>3118</v>
      </c>
      <c r="S1997" s="753" t="s">
        <v>109</v>
      </c>
      <c r="T1997" s="766" t="s">
        <v>106</v>
      </c>
      <c r="U1997" s="782" t="s">
        <v>121</v>
      </c>
      <c r="V1997" s="782" t="s">
        <v>111</v>
      </c>
      <c r="W1997" s="766">
        <v>60</v>
      </c>
      <c r="X1997" s="782" t="s">
        <v>112</v>
      </c>
      <c r="Y1997" s="766"/>
      <c r="Z1997" s="766"/>
      <c r="AA1997" s="766"/>
      <c r="AB1997" s="398">
        <v>0</v>
      </c>
      <c r="AC1997" s="606">
        <v>90</v>
      </c>
      <c r="AD1997" s="606">
        <v>10</v>
      </c>
      <c r="AE1997" s="792" t="s">
        <v>425</v>
      </c>
      <c r="AF1997" s="738" t="s">
        <v>114</v>
      </c>
      <c r="AG1997" s="31">
        <v>243</v>
      </c>
      <c r="AH1997" s="39">
        <v>143.53</v>
      </c>
      <c r="AI1997" s="741">
        <v>0</v>
      </c>
      <c r="AJ1997" s="741">
        <f>AI1997*1.12</f>
        <v>0</v>
      </c>
      <c r="AK1997" s="740"/>
      <c r="AL1997" s="741"/>
      <c r="AM1997" s="741"/>
      <c r="AN1997" s="888" t="s">
        <v>115</v>
      </c>
      <c r="AO1997" s="782"/>
      <c r="AP1997" s="782"/>
      <c r="AQ1997" s="782"/>
      <c r="AR1997" s="782"/>
      <c r="AS1997" s="782" t="s">
        <v>6576</v>
      </c>
      <c r="AT1997" s="782"/>
      <c r="AU1997" s="782"/>
      <c r="AV1997" s="782"/>
      <c r="AW1997" s="782"/>
      <c r="AX1997" s="782"/>
      <c r="AY1997" s="782"/>
      <c r="AZ1997" s="888" t="s">
        <v>104</v>
      </c>
      <c r="BA1997" s="888" t="s">
        <v>104</v>
      </c>
      <c r="BB1997" s="533"/>
      <c r="BC1997" s="201"/>
      <c r="BD1997" s="209"/>
      <c r="BE1997" s="983">
        <v>1783</v>
      </c>
    </row>
    <row r="1998" spans="1:57" s="326" customFormat="1" ht="13.15" customHeight="1">
      <c r="A1998" s="888" t="s">
        <v>978</v>
      </c>
      <c r="B1998" s="110"/>
      <c r="C1998" s="110"/>
      <c r="D1998" s="1089">
        <v>230002862</v>
      </c>
      <c r="E1998" s="110" t="s">
        <v>8840</v>
      </c>
      <c r="F1998" s="110"/>
      <c r="G1998" s="260"/>
      <c r="H1998" s="76"/>
      <c r="I1998" s="86" t="s">
        <v>6574</v>
      </c>
      <c r="J1998" s="86" t="s">
        <v>6570</v>
      </c>
      <c r="K1998" s="86" t="s">
        <v>6575</v>
      </c>
      <c r="L1998" s="753" t="s">
        <v>103</v>
      </c>
      <c r="M1998" s="798"/>
      <c r="N1998" s="765"/>
      <c r="O1998" s="64" t="s">
        <v>105</v>
      </c>
      <c r="P1998" s="766" t="s">
        <v>106</v>
      </c>
      <c r="Q1998" s="782" t="s">
        <v>107</v>
      </c>
      <c r="R1998" s="766" t="s">
        <v>2134</v>
      </c>
      <c r="S1998" s="753" t="s">
        <v>109</v>
      </c>
      <c r="T1998" s="766" t="s">
        <v>106</v>
      </c>
      <c r="U1998" s="782" t="s">
        <v>121</v>
      </c>
      <c r="V1998" s="782" t="s">
        <v>111</v>
      </c>
      <c r="W1998" s="766">
        <v>60</v>
      </c>
      <c r="X1998" s="782" t="s">
        <v>112</v>
      </c>
      <c r="Y1998" s="766"/>
      <c r="Z1998" s="766"/>
      <c r="AA1998" s="766"/>
      <c r="AB1998" s="398">
        <v>0</v>
      </c>
      <c r="AC1998" s="606">
        <v>90</v>
      </c>
      <c r="AD1998" s="606">
        <v>10</v>
      </c>
      <c r="AE1998" s="792" t="s">
        <v>425</v>
      </c>
      <c r="AF1998" s="738" t="s">
        <v>114</v>
      </c>
      <c r="AG1998" s="31">
        <v>243</v>
      </c>
      <c r="AH1998" s="39">
        <v>143.53</v>
      </c>
      <c r="AI1998" s="741">
        <v>34877.79</v>
      </c>
      <c r="AJ1998" s="741">
        <v>39063.124800000005</v>
      </c>
      <c r="AK1998" s="740"/>
      <c r="AL1998" s="741"/>
      <c r="AM1998" s="741"/>
      <c r="AN1998" s="888" t="s">
        <v>115</v>
      </c>
      <c r="AO1998" s="782"/>
      <c r="AP1998" s="782"/>
      <c r="AQ1998" s="782"/>
      <c r="AR1998" s="782"/>
      <c r="AS1998" s="782" t="s">
        <v>6576</v>
      </c>
      <c r="AT1998" s="782"/>
      <c r="AU1998" s="782"/>
      <c r="AV1998" s="782"/>
      <c r="AW1998" s="782"/>
      <c r="AX1998" s="782"/>
      <c r="AY1998" s="782"/>
      <c r="AZ1998" s="888" t="s">
        <v>104</v>
      </c>
      <c r="BA1998" s="888" t="s">
        <v>64</v>
      </c>
      <c r="BB1998" s="533"/>
      <c r="BC1998" s="201"/>
      <c r="BD1998" s="1159"/>
      <c r="BE1998" s="983">
        <v>1784</v>
      </c>
    </row>
    <row r="1999" spans="1:57" s="326" customFormat="1" ht="13.15" customHeight="1">
      <c r="A1999" s="888" t="s">
        <v>978</v>
      </c>
      <c r="B1999" s="524"/>
      <c r="C1999" s="524"/>
      <c r="D1999" s="873">
        <v>230000070</v>
      </c>
      <c r="E1999" s="883" t="s">
        <v>6577</v>
      </c>
      <c r="F1999" s="883"/>
      <c r="G1999" s="524"/>
      <c r="H1999" s="524"/>
      <c r="I1999" s="782" t="s">
        <v>6578</v>
      </c>
      <c r="J1999" s="782" t="s">
        <v>6579</v>
      </c>
      <c r="K1999" s="782" t="s">
        <v>6580</v>
      </c>
      <c r="L1999" s="765" t="s">
        <v>103</v>
      </c>
      <c r="M1999" s="798" t="s">
        <v>104</v>
      </c>
      <c r="N1999" s="765"/>
      <c r="O1999" s="64" t="s">
        <v>105</v>
      </c>
      <c r="P1999" s="766" t="s">
        <v>106</v>
      </c>
      <c r="Q1999" s="782" t="s">
        <v>107</v>
      </c>
      <c r="R1999" s="766" t="s">
        <v>2149</v>
      </c>
      <c r="S1999" s="765" t="s">
        <v>109</v>
      </c>
      <c r="T1999" s="766" t="s">
        <v>106</v>
      </c>
      <c r="U1999" s="782" t="s">
        <v>121</v>
      </c>
      <c r="V1999" s="782" t="s">
        <v>111</v>
      </c>
      <c r="W1999" s="766">
        <v>60</v>
      </c>
      <c r="X1999" s="782" t="s">
        <v>112</v>
      </c>
      <c r="Y1999" s="766"/>
      <c r="Z1999" s="766"/>
      <c r="AA1999" s="766"/>
      <c r="AB1999" s="506">
        <v>0</v>
      </c>
      <c r="AC1999" s="401">
        <v>90</v>
      </c>
      <c r="AD1999" s="401">
        <v>10</v>
      </c>
      <c r="AE1999" s="743" t="s">
        <v>113</v>
      </c>
      <c r="AF1999" s="738" t="s">
        <v>114</v>
      </c>
      <c r="AG1999" s="751">
        <v>505</v>
      </c>
      <c r="AH1999" s="751">
        <v>1900</v>
      </c>
      <c r="AI1999" s="39">
        <v>0</v>
      </c>
      <c r="AJ1999" s="34">
        <f t="shared" ref="AJ1999:AJ2014" si="97">AI1999*1.12</f>
        <v>0</v>
      </c>
      <c r="AK1999" s="740"/>
      <c r="AL1999" s="741"/>
      <c r="AM1999" s="741"/>
      <c r="AN1999" s="888" t="s">
        <v>115</v>
      </c>
      <c r="AO1999" s="782"/>
      <c r="AP1999" s="782"/>
      <c r="AQ1999" s="782"/>
      <c r="AR1999" s="782"/>
      <c r="AS1999" s="782" t="s">
        <v>6581</v>
      </c>
      <c r="AT1999" s="782"/>
      <c r="AU1999" s="782"/>
      <c r="AV1999" s="782"/>
      <c r="AW1999" s="782"/>
      <c r="AX1999" s="782"/>
      <c r="AY1999" s="782"/>
      <c r="AZ1999" s="888" t="s">
        <v>104</v>
      </c>
      <c r="BA1999" s="888" t="s">
        <v>104</v>
      </c>
      <c r="BB1999" s="254"/>
      <c r="BC1999" s="1"/>
      <c r="BD1999" s="1"/>
      <c r="BE1999" s="983">
        <v>1785</v>
      </c>
    </row>
    <row r="2000" spans="1:57" s="326" customFormat="1" ht="13.15" customHeight="1">
      <c r="A2000" s="888" t="s">
        <v>978</v>
      </c>
      <c r="B2000" s="260"/>
      <c r="C2000" s="260"/>
      <c r="D2000" s="1089">
        <v>230000070</v>
      </c>
      <c r="E2000" s="429" t="s">
        <v>7720</v>
      </c>
      <c r="F2000" s="429"/>
      <c r="G2000" s="429"/>
      <c r="H2000" s="260"/>
      <c r="I2000" s="86" t="s">
        <v>6578</v>
      </c>
      <c r="J2000" s="86" t="s">
        <v>6579</v>
      </c>
      <c r="K2000" s="86" t="s">
        <v>6580</v>
      </c>
      <c r="L2000" s="753" t="s">
        <v>103</v>
      </c>
      <c r="M2000" s="1090"/>
      <c r="N2000" s="753"/>
      <c r="O2000" s="60" t="s">
        <v>105</v>
      </c>
      <c r="P2000" s="766" t="s">
        <v>106</v>
      </c>
      <c r="Q2000" s="782" t="s">
        <v>107</v>
      </c>
      <c r="R2000" s="766" t="s">
        <v>3118</v>
      </c>
      <c r="S2000" s="753" t="s">
        <v>109</v>
      </c>
      <c r="T2000" s="766" t="s">
        <v>106</v>
      </c>
      <c r="U2000" s="782" t="s">
        <v>121</v>
      </c>
      <c r="V2000" s="782" t="s">
        <v>111</v>
      </c>
      <c r="W2000" s="766">
        <v>60</v>
      </c>
      <c r="X2000" s="782" t="s">
        <v>112</v>
      </c>
      <c r="Y2000" s="766"/>
      <c r="Z2000" s="766"/>
      <c r="AA2000" s="766"/>
      <c r="AB2000" s="398">
        <v>0</v>
      </c>
      <c r="AC2000" s="606">
        <v>90</v>
      </c>
      <c r="AD2000" s="606">
        <v>10</v>
      </c>
      <c r="AE2000" s="743" t="s">
        <v>113</v>
      </c>
      <c r="AF2000" s="738" t="s">
        <v>114</v>
      </c>
      <c r="AG2000" s="31">
        <v>505</v>
      </c>
      <c r="AH2000" s="39">
        <v>1900</v>
      </c>
      <c r="AI2000" s="741">
        <f>AG2000*AH2000</f>
        <v>959500</v>
      </c>
      <c r="AJ2000" s="741">
        <f t="shared" si="97"/>
        <v>1074640</v>
      </c>
      <c r="AK2000" s="740"/>
      <c r="AL2000" s="741"/>
      <c r="AM2000" s="741"/>
      <c r="AN2000" s="888" t="s">
        <v>115</v>
      </c>
      <c r="AO2000" s="782"/>
      <c r="AP2000" s="782"/>
      <c r="AQ2000" s="782"/>
      <c r="AR2000" s="782"/>
      <c r="AS2000" s="782" t="s">
        <v>6581</v>
      </c>
      <c r="AT2000" s="782"/>
      <c r="AU2000" s="782"/>
      <c r="AV2000" s="782"/>
      <c r="AW2000" s="782"/>
      <c r="AX2000" s="782"/>
      <c r="AY2000" s="782"/>
      <c r="AZ2000" s="888" t="s">
        <v>104</v>
      </c>
      <c r="BA2000" s="888" t="s">
        <v>104</v>
      </c>
      <c r="BB2000" s="533"/>
      <c r="BC2000" s="201"/>
      <c r="BD2000" s="209"/>
      <c r="BE2000" s="983">
        <v>1786</v>
      </c>
    </row>
    <row r="2001" spans="1:245" s="326" customFormat="1" ht="13.15" customHeight="1">
      <c r="A2001" s="398" t="s">
        <v>8485</v>
      </c>
      <c r="B2001" s="524"/>
      <c r="C2001" s="524"/>
      <c r="D2001" s="98">
        <v>120008234</v>
      </c>
      <c r="E2001" s="883" t="s">
        <v>6582</v>
      </c>
      <c r="F2001" s="883"/>
      <c r="G2001" s="524"/>
      <c r="H2001" s="524"/>
      <c r="I2001" s="36" t="s">
        <v>2657</v>
      </c>
      <c r="J2001" s="36" t="s">
        <v>2658</v>
      </c>
      <c r="K2001" s="36" t="s">
        <v>2659</v>
      </c>
      <c r="L2001" s="64" t="s">
        <v>103</v>
      </c>
      <c r="M2001" s="97" t="s">
        <v>4706</v>
      </c>
      <c r="N2001" s="131"/>
      <c r="O2001" s="64" t="s">
        <v>105</v>
      </c>
      <c r="P2001" s="36" t="s">
        <v>106</v>
      </c>
      <c r="Q2001" s="395" t="s">
        <v>107</v>
      </c>
      <c r="R2001" s="398" t="s">
        <v>2149</v>
      </c>
      <c r="S2001" s="64" t="s">
        <v>109</v>
      </c>
      <c r="T2001" s="36" t="s">
        <v>106</v>
      </c>
      <c r="U2001" s="36" t="s">
        <v>121</v>
      </c>
      <c r="V2001" s="395" t="s">
        <v>111</v>
      </c>
      <c r="W2001" s="36">
        <v>90</v>
      </c>
      <c r="X2001" s="395" t="s">
        <v>112</v>
      </c>
      <c r="Y2001" s="395"/>
      <c r="Z2001" s="395"/>
      <c r="AA2001" s="744"/>
      <c r="AB2001" s="506">
        <v>0</v>
      </c>
      <c r="AC2001" s="401">
        <v>90</v>
      </c>
      <c r="AD2001" s="401">
        <v>10</v>
      </c>
      <c r="AE2001" s="743" t="s">
        <v>122</v>
      </c>
      <c r="AF2001" s="738" t="s">
        <v>114</v>
      </c>
      <c r="AG2001" s="745">
        <v>1</v>
      </c>
      <c r="AH2001" s="745">
        <v>81196</v>
      </c>
      <c r="AI2001" s="739">
        <v>81196</v>
      </c>
      <c r="AJ2001" s="739">
        <f t="shared" si="97"/>
        <v>90939.520000000004</v>
      </c>
      <c r="AK2001" s="740"/>
      <c r="AL2001" s="741"/>
      <c r="AM2001" s="741"/>
      <c r="AN2001" s="746" t="s">
        <v>115</v>
      </c>
      <c r="AO2001" s="746"/>
      <c r="AP2001" s="746"/>
      <c r="AQ2001" s="36"/>
      <c r="AR2001" s="36"/>
      <c r="AS2001" s="606" t="s">
        <v>6583</v>
      </c>
      <c r="AT2001" s="36"/>
      <c r="AU2001" s="36"/>
      <c r="AV2001" s="36"/>
      <c r="AW2001" s="36"/>
      <c r="AX2001" s="36"/>
      <c r="AY2001" s="36"/>
      <c r="AZ2001" s="395" t="s">
        <v>4555</v>
      </c>
      <c r="BA2001" s="395"/>
      <c r="BB2001" s="254"/>
      <c r="BC2001" s="1"/>
      <c r="BD2001" s="1"/>
      <c r="BE2001" s="983">
        <v>1787</v>
      </c>
    </row>
    <row r="2002" spans="1:245" s="326" customFormat="1" ht="13.15" customHeight="1">
      <c r="A2002" s="395" t="s">
        <v>1171</v>
      </c>
      <c r="B2002" s="524"/>
      <c r="C2002" s="524"/>
      <c r="D2002" s="98">
        <v>210014504</v>
      </c>
      <c r="E2002" s="883" t="s">
        <v>6584</v>
      </c>
      <c r="F2002" s="883"/>
      <c r="G2002" s="524"/>
      <c r="H2002" s="524"/>
      <c r="I2002" s="606" t="s">
        <v>6585</v>
      </c>
      <c r="J2002" s="606" t="s">
        <v>6586</v>
      </c>
      <c r="K2002" s="606" t="s">
        <v>6587</v>
      </c>
      <c r="L2002" s="470" t="s">
        <v>103</v>
      </c>
      <c r="M2002" s="217"/>
      <c r="N2002" s="470" t="s">
        <v>120</v>
      </c>
      <c r="O2002" s="131" t="s">
        <v>83</v>
      </c>
      <c r="P2002" s="398" t="s">
        <v>106</v>
      </c>
      <c r="Q2002" s="606" t="s">
        <v>107</v>
      </c>
      <c r="R2002" s="398" t="s">
        <v>2134</v>
      </c>
      <c r="S2002" s="470" t="s">
        <v>109</v>
      </c>
      <c r="T2002" s="398" t="s">
        <v>106</v>
      </c>
      <c r="U2002" s="606" t="s">
        <v>121</v>
      </c>
      <c r="V2002" s="606" t="s">
        <v>111</v>
      </c>
      <c r="W2002" s="398">
        <v>60</v>
      </c>
      <c r="X2002" s="606" t="s">
        <v>112</v>
      </c>
      <c r="Y2002" s="398"/>
      <c r="Z2002" s="398"/>
      <c r="AA2002" s="398"/>
      <c r="AB2002" s="470">
        <v>30</v>
      </c>
      <c r="AC2002" s="470">
        <v>60</v>
      </c>
      <c r="AD2002" s="470">
        <v>10</v>
      </c>
      <c r="AE2002" s="737" t="s">
        <v>128</v>
      </c>
      <c r="AF2002" s="738" t="s">
        <v>114</v>
      </c>
      <c r="AG2002" s="610">
        <v>18</v>
      </c>
      <c r="AH2002" s="610">
        <v>35835</v>
      </c>
      <c r="AI2002" s="739">
        <v>645030</v>
      </c>
      <c r="AJ2002" s="739">
        <f t="shared" si="97"/>
        <v>722433.60000000009</v>
      </c>
      <c r="AK2002" s="740"/>
      <c r="AL2002" s="741"/>
      <c r="AM2002" s="741"/>
      <c r="AN2002" s="395" t="s">
        <v>115</v>
      </c>
      <c r="AO2002" s="606"/>
      <c r="AP2002" s="606"/>
      <c r="AQ2002" s="606"/>
      <c r="AR2002" s="606"/>
      <c r="AS2002" s="606" t="s">
        <v>6588</v>
      </c>
      <c r="AT2002" s="606"/>
      <c r="AU2002" s="606"/>
      <c r="AV2002" s="606"/>
      <c r="AW2002" s="606"/>
      <c r="AX2002" s="606"/>
      <c r="AY2002" s="606"/>
      <c r="AZ2002" s="395" t="s">
        <v>104</v>
      </c>
      <c r="BA2002" s="395" t="s">
        <v>104</v>
      </c>
      <c r="BB2002" s="254"/>
      <c r="BC2002" s="1"/>
      <c r="BD2002" s="1"/>
      <c r="BE2002" s="983">
        <v>1788</v>
      </c>
    </row>
    <row r="2003" spans="1:245" s="326" customFormat="1" ht="13.15" customHeight="1">
      <c r="A2003" s="395" t="s">
        <v>1171</v>
      </c>
      <c r="B2003" s="524"/>
      <c r="C2003" s="524"/>
      <c r="D2003" s="98">
        <v>210015771</v>
      </c>
      <c r="E2003" s="883" t="s">
        <v>6589</v>
      </c>
      <c r="F2003" s="883"/>
      <c r="G2003" s="524"/>
      <c r="H2003" s="524"/>
      <c r="I2003" s="606" t="s">
        <v>6585</v>
      </c>
      <c r="J2003" s="606" t="s">
        <v>6586</v>
      </c>
      <c r="K2003" s="606" t="s">
        <v>6587</v>
      </c>
      <c r="L2003" s="470" t="s">
        <v>103</v>
      </c>
      <c r="M2003" s="217"/>
      <c r="N2003" s="470" t="s">
        <v>120</v>
      </c>
      <c r="O2003" s="131" t="s">
        <v>83</v>
      </c>
      <c r="P2003" s="398" t="s">
        <v>106</v>
      </c>
      <c r="Q2003" s="606" t="s">
        <v>107</v>
      </c>
      <c r="R2003" s="398" t="s">
        <v>2134</v>
      </c>
      <c r="S2003" s="470" t="s">
        <v>109</v>
      </c>
      <c r="T2003" s="398" t="s">
        <v>106</v>
      </c>
      <c r="U2003" s="606" t="s">
        <v>121</v>
      </c>
      <c r="V2003" s="606" t="s">
        <v>111</v>
      </c>
      <c r="W2003" s="398">
        <v>60</v>
      </c>
      <c r="X2003" s="606" t="s">
        <v>112</v>
      </c>
      <c r="Y2003" s="398"/>
      <c r="Z2003" s="398"/>
      <c r="AA2003" s="398"/>
      <c r="AB2003" s="470">
        <v>30</v>
      </c>
      <c r="AC2003" s="470">
        <v>60</v>
      </c>
      <c r="AD2003" s="470">
        <v>10</v>
      </c>
      <c r="AE2003" s="737" t="s">
        <v>128</v>
      </c>
      <c r="AF2003" s="738" t="s">
        <v>114</v>
      </c>
      <c r="AG2003" s="610">
        <v>54</v>
      </c>
      <c r="AH2003" s="610">
        <v>20358.5</v>
      </c>
      <c r="AI2003" s="39">
        <v>0</v>
      </c>
      <c r="AJ2003" s="34">
        <f t="shared" si="97"/>
        <v>0</v>
      </c>
      <c r="AK2003" s="740"/>
      <c r="AL2003" s="741"/>
      <c r="AM2003" s="741"/>
      <c r="AN2003" s="395" t="s">
        <v>115</v>
      </c>
      <c r="AO2003" s="606"/>
      <c r="AP2003" s="606"/>
      <c r="AQ2003" s="606"/>
      <c r="AR2003" s="606"/>
      <c r="AS2003" s="606" t="s">
        <v>6590</v>
      </c>
      <c r="AT2003" s="606"/>
      <c r="AU2003" s="606"/>
      <c r="AV2003" s="606"/>
      <c r="AW2003" s="606"/>
      <c r="AX2003" s="606"/>
      <c r="AY2003" s="606"/>
      <c r="AZ2003" s="395" t="s">
        <v>104</v>
      </c>
      <c r="BA2003" s="395" t="s">
        <v>104</v>
      </c>
      <c r="BB2003" s="254"/>
      <c r="BC2003" s="1"/>
      <c r="BD2003" s="1"/>
      <c r="BE2003" s="983">
        <v>1789</v>
      </c>
    </row>
    <row r="2004" spans="1:245" s="326" customFormat="1" ht="13.15" customHeight="1">
      <c r="A2004" s="24" t="s">
        <v>1171</v>
      </c>
      <c r="B2004" s="260"/>
      <c r="C2004" s="260"/>
      <c r="D2004" s="110">
        <v>210015771</v>
      </c>
      <c r="E2004" s="26" t="s">
        <v>7722</v>
      </c>
      <c r="F2004" s="26"/>
      <c r="G2004" s="26"/>
      <c r="H2004" s="260"/>
      <c r="I2004" s="26" t="s">
        <v>6585</v>
      </c>
      <c r="J2004" s="26" t="s">
        <v>6586</v>
      </c>
      <c r="K2004" s="26" t="s">
        <v>6587</v>
      </c>
      <c r="L2004" s="96" t="s">
        <v>103</v>
      </c>
      <c r="M2004" s="28"/>
      <c r="N2004" s="26" t="s">
        <v>120</v>
      </c>
      <c r="O2004" s="72" t="s">
        <v>83</v>
      </c>
      <c r="P2004" s="28" t="s">
        <v>106</v>
      </c>
      <c r="Q2004" s="26" t="s">
        <v>107</v>
      </c>
      <c r="R2004" s="28" t="s">
        <v>2134</v>
      </c>
      <c r="S2004" s="26" t="s">
        <v>109</v>
      </c>
      <c r="T2004" s="28" t="s">
        <v>106</v>
      </c>
      <c r="U2004" s="26" t="s">
        <v>121</v>
      </c>
      <c r="V2004" s="26" t="s">
        <v>111</v>
      </c>
      <c r="W2004" s="28">
        <v>60</v>
      </c>
      <c r="X2004" s="26" t="s">
        <v>112</v>
      </c>
      <c r="Y2004" s="28"/>
      <c r="Z2004" s="28"/>
      <c r="AA2004" s="28"/>
      <c r="AB2004" s="398">
        <v>30</v>
      </c>
      <c r="AC2004" s="606">
        <v>60</v>
      </c>
      <c r="AD2004" s="606">
        <v>10</v>
      </c>
      <c r="AE2004" s="31" t="s">
        <v>128</v>
      </c>
      <c r="AF2004" s="26" t="s">
        <v>114</v>
      </c>
      <c r="AG2004" s="31">
        <v>57</v>
      </c>
      <c r="AH2004" s="39">
        <v>20358.5</v>
      </c>
      <c r="AI2004" s="741">
        <f>AG2004*AH2004</f>
        <v>1160434.5</v>
      </c>
      <c r="AJ2004" s="741">
        <f t="shared" si="97"/>
        <v>1299686.6400000001</v>
      </c>
      <c r="AK2004" s="740"/>
      <c r="AL2004" s="741"/>
      <c r="AM2004" s="741"/>
      <c r="AN2004" s="24" t="s">
        <v>115</v>
      </c>
      <c r="AO2004" s="26"/>
      <c r="AP2004" s="26"/>
      <c r="AQ2004" s="26"/>
      <c r="AR2004" s="26"/>
      <c r="AS2004" s="26" t="s">
        <v>6590</v>
      </c>
      <c r="AT2004" s="26"/>
      <c r="AU2004" s="26"/>
      <c r="AV2004" s="26"/>
      <c r="AW2004" s="26"/>
      <c r="AX2004" s="26"/>
      <c r="AY2004" s="26"/>
      <c r="AZ2004" s="24" t="s">
        <v>104</v>
      </c>
      <c r="BA2004" s="24"/>
      <c r="BB2004" s="311"/>
      <c r="BC2004" s="201"/>
      <c r="BD2004" s="209"/>
      <c r="BE2004" s="983">
        <v>1790</v>
      </c>
    </row>
    <row r="2005" spans="1:245" s="326" customFormat="1" ht="13.15" customHeight="1">
      <c r="A2005" s="395" t="s">
        <v>1171</v>
      </c>
      <c r="B2005" s="524"/>
      <c r="C2005" s="524"/>
      <c r="D2005" s="98">
        <v>210015772</v>
      </c>
      <c r="E2005" s="883" t="s">
        <v>6591</v>
      </c>
      <c r="F2005" s="883"/>
      <c r="G2005" s="524"/>
      <c r="H2005" s="524"/>
      <c r="I2005" s="606" t="s">
        <v>6585</v>
      </c>
      <c r="J2005" s="606" t="s">
        <v>6586</v>
      </c>
      <c r="K2005" s="606" t="s">
        <v>6587</v>
      </c>
      <c r="L2005" s="470" t="s">
        <v>103</v>
      </c>
      <c r="M2005" s="217"/>
      <c r="N2005" s="470" t="s">
        <v>120</v>
      </c>
      <c r="O2005" s="131" t="s">
        <v>83</v>
      </c>
      <c r="P2005" s="398" t="s">
        <v>106</v>
      </c>
      <c r="Q2005" s="606" t="s">
        <v>107</v>
      </c>
      <c r="R2005" s="398" t="s">
        <v>2134</v>
      </c>
      <c r="S2005" s="470" t="s">
        <v>109</v>
      </c>
      <c r="T2005" s="398" t="s">
        <v>106</v>
      </c>
      <c r="U2005" s="606" t="s">
        <v>121</v>
      </c>
      <c r="V2005" s="606" t="s">
        <v>111</v>
      </c>
      <c r="W2005" s="398">
        <v>60</v>
      </c>
      <c r="X2005" s="606" t="s">
        <v>112</v>
      </c>
      <c r="Y2005" s="398"/>
      <c r="Z2005" s="398"/>
      <c r="AA2005" s="398"/>
      <c r="AB2005" s="470">
        <v>30</v>
      </c>
      <c r="AC2005" s="470">
        <v>60</v>
      </c>
      <c r="AD2005" s="470">
        <v>10</v>
      </c>
      <c r="AE2005" s="737" t="s">
        <v>128</v>
      </c>
      <c r="AF2005" s="738" t="s">
        <v>114</v>
      </c>
      <c r="AG2005" s="610">
        <v>49</v>
      </c>
      <c r="AH2005" s="610">
        <v>12229.69</v>
      </c>
      <c r="AI2005" s="39">
        <v>0</v>
      </c>
      <c r="AJ2005" s="34">
        <f t="shared" si="97"/>
        <v>0</v>
      </c>
      <c r="AK2005" s="740"/>
      <c r="AL2005" s="741"/>
      <c r="AM2005" s="741"/>
      <c r="AN2005" s="395" t="s">
        <v>115</v>
      </c>
      <c r="AO2005" s="606"/>
      <c r="AP2005" s="606"/>
      <c r="AQ2005" s="606"/>
      <c r="AR2005" s="606"/>
      <c r="AS2005" s="606" t="s">
        <v>6592</v>
      </c>
      <c r="AT2005" s="606"/>
      <c r="AU2005" s="606"/>
      <c r="AV2005" s="606"/>
      <c r="AW2005" s="606"/>
      <c r="AX2005" s="606"/>
      <c r="AY2005" s="606"/>
      <c r="AZ2005" s="395" t="s">
        <v>104</v>
      </c>
      <c r="BA2005" s="395" t="s">
        <v>104</v>
      </c>
      <c r="BB2005" s="254"/>
      <c r="BC2005" s="1"/>
      <c r="BD2005" s="1"/>
      <c r="BE2005" s="983">
        <v>1791</v>
      </c>
    </row>
    <row r="2006" spans="1:245" s="486" customFormat="1" ht="12.75" customHeight="1">
      <c r="A2006" s="24" t="s">
        <v>1171</v>
      </c>
      <c r="B2006" s="260"/>
      <c r="C2006" s="287"/>
      <c r="D2006" s="240">
        <v>210015772</v>
      </c>
      <c r="E2006" s="1099" t="s">
        <v>7723</v>
      </c>
      <c r="F2006" s="253"/>
      <c r="G2006" s="52"/>
      <c r="H2006" s="287"/>
      <c r="I2006" s="26" t="s">
        <v>6585</v>
      </c>
      <c r="J2006" s="26" t="s">
        <v>6586</v>
      </c>
      <c r="K2006" s="26" t="s">
        <v>6587</v>
      </c>
      <c r="L2006" s="96" t="s">
        <v>103</v>
      </c>
      <c r="M2006" s="345"/>
      <c r="N2006" s="26" t="s">
        <v>120</v>
      </c>
      <c r="O2006" s="72" t="s">
        <v>83</v>
      </c>
      <c r="P2006" s="28" t="s">
        <v>106</v>
      </c>
      <c r="Q2006" s="26" t="s">
        <v>107</v>
      </c>
      <c r="R2006" s="28" t="s">
        <v>2134</v>
      </c>
      <c r="S2006" s="26" t="s">
        <v>109</v>
      </c>
      <c r="T2006" s="345" t="s">
        <v>106</v>
      </c>
      <c r="U2006" s="137" t="s">
        <v>121</v>
      </c>
      <c r="V2006" s="26" t="s">
        <v>111</v>
      </c>
      <c r="W2006" s="54">
        <v>60</v>
      </c>
      <c r="X2006" s="26" t="s">
        <v>112</v>
      </c>
      <c r="Y2006" s="28"/>
      <c r="Z2006" s="54"/>
      <c r="AA2006" s="54"/>
      <c r="AB2006" s="398">
        <v>30</v>
      </c>
      <c r="AC2006" s="606">
        <v>60</v>
      </c>
      <c r="AD2006" s="606">
        <v>10</v>
      </c>
      <c r="AE2006" s="31" t="s">
        <v>128</v>
      </c>
      <c r="AF2006" s="26" t="s">
        <v>114</v>
      </c>
      <c r="AG2006" s="31">
        <v>52</v>
      </c>
      <c r="AH2006" s="39">
        <v>12229.69</v>
      </c>
      <c r="AI2006" s="741">
        <f>AG2006*AH2006</f>
        <v>635943.88</v>
      </c>
      <c r="AJ2006" s="741">
        <f t="shared" si="97"/>
        <v>712257.14560000005</v>
      </c>
      <c r="AK2006" s="740"/>
      <c r="AL2006" s="741"/>
      <c r="AM2006" s="817"/>
      <c r="AN2006" s="24" t="s">
        <v>115</v>
      </c>
      <c r="AO2006" s="375"/>
      <c r="AP2006" s="375"/>
      <c r="AQ2006" s="229"/>
      <c r="AR2006" s="26"/>
      <c r="AS2006" s="26" t="s">
        <v>6592</v>
      </c>
      <c r="AT2006" s="26"/>
      <c r="AU2006" s="26"/>
      <c r="AV2006" s="26"/>
      <c r="AW2006" s="26"/>
      <c r="AX2006" s="141"/>
      <c r="AY2006" s="26"/>
      <c r="AZ2006" s="211" t="s">
        <v>104</v>
      </c>
      <c r="BA2006" s="24"/>
      <c r="BB2006" s="311"/>
      <c r="BC2006" s="201"/>
      <c r="BD2006" s="209"/>
      <c r="BE2006" s="983">
        <v>1792</v>
      </c>
    </row>
    <row r="2007" spans="1:245" s="486" customFormat="1" ht="12" customHeight="1">
      <c r="A2007" s="395" t="s">
        <v>1171</v>
      </c>
      <c r="B2007" s="524"/>
      <c r="C2007" s="821"/>
      <c r="D2007" s="347">
        <v>210015774</v>
      </c>
      <c r="E2007" s="993" t="s">
        <v>6593</v>
      </c>
      <c r="F2007" s="625"/>
      <c r="G2007" s="821"/>
      <c r="H2007" s="821"/>
      <c r="I2007" s="815" t="s">
        <v>6585</v>
      </c>
      <c r="J2007" s="816" t="s">
        <v>6586</v>
      </c>
      <c r="K2007" s="816" t="s">
        <v>6587</v>
      </c>
      <c r="L2007" s="470" t="s">
        <v>103</v>
      </c>
      <c r="M2007" s="144"/>
      <c r="N2007" s="470" t="s">
        <v>120</v>
      </c>
      <c r="O2007" s="143" t="s">
        <v>83</v>
      </c>
      <c r="P2007" s="398" t="s">
        <v>106</v>
      </c>
      <c r="Q2007" s="606" t="s">
        <v>107</v>
      </c>
      <c r="R2007" s="398" t="s">
        <v>2134</v>
      </c>
      <c r="S2007" s="470" t="s">
        <v>109</v>
      </c>
      <c r="T2007" s="398" t="s">
        <v>106</v>
      </c>
      <c r="U2007" s="816" t="s">
        <v>121</v>
      </c>
      <c r="V2007" s="606" t="s">
        <v>111</v>
      </c>
      <c r="W2007" s="628">
        <v>60</v>
      </c>
      <c r="X2007" s="606" t="s">
        <v>112</v>
      </c>
      <c r="Y2007" s="398"/>
      <c r="Z2007" s="628"/>
      <c r="AA2007" s="628"/>
      <c r="AB2007" s="470">
        <v>30</v>
      </c>
      <c r="AC2007" s="470">
        <v>60</v>
      </c>
      <c r="AD2007" s="470">
        <v>10</v>
      </c>
      <c r="AE2007" s="737" t="s">
        <v>128</v>
      </c>
      <c r="AF2007" s="738" t="s">
        <v>114</v>
      </c>
      <c r="AG2007" s="610">
        <v>71</v>
      </c>
      <c r="AH2007" s="610">
        <v>19300</v>
      </c>
      <c r="AI2007" s="739">
        <v>1370300</v>
      </c>
      <c r="AJ2007" s="739">
        <f t="shared" si="97"/>
        <v>1534736.0000000002</v>
      </c>
      <c r="AK2007" s="740"/>
      <c r="AL2007" s="741"/>
      <c r="AM2007" s="817"/>
      <c r="AN2007" s="395" t="s">
        <v>115</v>
      </c>
      <c r="AO2007" s="813"/>
      <c r="AP2007" s="818"/>
      <c r="AQ2007" s="810"/>
      <c r="AR2007" s="606"/>
      <c r="AS2007" s="606" t="s">
        <v>6594</v>
      </c>
      <c r="AT2007" s="606"/>
      <c r="AU2007" s="606"/>
      <c r="AV2007" s="606"/>
      <c r="AW2007" s="606"/>
      <c r="AX2007" s="869"/>
      <c r="AY2007" s="606"/>
      <c r="AZ2007" s="534" t="s">
        <v>104</v>
      </c>
      <c r="BA2007" s="395" t="s">
        <v>104</v>
      </c>
      <c r="BB2007" s="254"/>
      <c r="BC2007" s="1"/>
      <c r="BD2007" s="1"/>
      <c r="BE2007" s="983">
        <v>1793</v>
      </c>
    </row>
    <row r="2008" spans="1:245" s="486" customFormat="1" ht="12" customHeight="1">
      <c r="A2008" s="395" t="s">
        <v>1171</v>
      </c>
      <c r="B2008" s="524"/>
      <c r="C2008" s="821"/>
      <c r="D2008" s="347">
        <v>210035522</v>
      </c>
      <c r="E2008" s="993" t="s">
        <v>6595</v>
      </c>
      <c r="F2008" s="625"/>
      <c r="G2008" s="821"/>
      <c r="H2008" s="821"/>
      <c r="I2008" s="606" t="s">
        <v>6585</v>
      </c>
      <c r="J2008" s="606" t="s">
        <v>6586</v>
      </c>
      <c r="K2008" s="606" t="s">
        <v>6587</v>
      </c>
      <c r="L2008" s="470" t="s">
        <v>103</v>
      </c>
      <c r="M2008" s="217"/>
      <c r="N2008" s="470" t="s">
        <v>120</v>
      </c>
      <c r="O2008" s="131" t="s">
        <v>83</v>
      </c>
      <c r="P2008" s="398" t="s">
        <v>106</v>
      </c>
      <c r="Q2008" s="606" t="s">
        <v>107</v>
      </c>
      <c r="R2008" s="398" t="s">
        <v>2134</v>
      </c>
      <c r="S2008" s="470" t="s">
        <v>109</v>
      </c>
      <c r="T2008" s="398" t="s">
        <v>106</v>
      </c>
      <c r="U2008" s="606" t="s">
        <v>121</v>
      </c>
      <c r="V2008" s="606" t="s">
        <v>111</v>
      </c>
      <c r="W2008" s="398">
        <v>60</v>
      </c>
      <c r="X2008" s="606" t="s">
        <v>112</v>
      </c>
      <c r="Y2008" s="398"/>
      <c r="Z2008" s="398"/>
      <c r="AA2008" s="398"/>
      <c r="AB2008" s="470">
        <v>30</v>
      </c>
      <c r="AC2008" s="470">
        <v>60</v>
      </c>
      <c r="AD2008" s="470">
        <v>10</v>
      </c>
      <c r="AE2008" s="737" t="s">
        <v>128</v>
      </c>
      <c r="AF2008" s="738" t="s">
        <v>114</v>
      </c>
      <c r="AG2008" s="610">
        <v>23</v>
      </c>
      <c r="AH2008" s="610">
        <v>7850</v>
      </c>
      <c r="AI2008" s="739">
        <v>180550</v>
      </c>
      <c r="AJ2008" s="739">
        <f t="shared" si="97"/>
        <v>202216.00000000003</v>
      </c>
      <c r="AK2008" s="740"/>
      <c r="AL2008" s="741"/>
      <c r="AM2008" s="741"/>
      <c r="AN2008" s="1060" t="s">
        <v>115</v>
      </c>
      <c r="AO2008" s="606"/>
      <c r="AP2008" s="606"/>
      <c r="AQ2008" s="606"/>
      <c r="AR2008" s="606"/>
      <c r="AS2008" s="606" t="s">
        <v>6596</v>
      </c>
      <c r="AT2008" s="606"/>
      <c r="AU2008" s="606"/>
      <c r="AV2008" s="606"/>
      <c r="AW2008" s="606"/>
      <c r="AX2008" s="606"/>
      <c r="AY2008" s="606"/>
      <c r="AZ2008" s="395" t="s">
        <v>104</v>
      </c>
      <c r="BA2008" s="395" t="s">
        <v>104</v>
      </c>
      <c r="BB2008" s="254"/>
      <c r="BC2008" s="1"/>
      <c r="BD2008" s="1"/>
      <c r="BE2008" s="983">
        <v>1794</v>
      </c>
    </row>
    <row r="2009" spans="1:245" s="533" customFormat="1" ht="12.75" customHeight="1">
      <c r="A2009" s="851" t="s">
        <v>1171</v>
      </c>
      <c r="B2009" s="821"/>
      <c r="C2009" s="821"/>
      <c r="D2009" s="347">
        <v>210035523</v>
      </c>
      <c r="E2009" s="993" t="s">
        <v>6597</v>
      </c>
      <c r="F2009" s="625"/>
      <c r="G2009" s="821"/>
      <c r="H2009" s="821"/>
      <c r="I2009" s="823" t="s">
        <v>6585</v>
      </c>
      <c r="J2009" s="823" t="s">
        <v>6586</v>
      </c>
      <c r="K2009" s="823" t="s">
        <v>6587</v>
      </c>
      <c r="L2009" s="824" t="s">
        <v>103</v>
      </c>
      <c r="M2009" s="144"/>
      <c r="N2009" s="824" t="s">
        <v>120</v>
      </c>
      <c r="O2009" s="334" t="s">
        <v>83</v>
      </c>
      <c r="P2009" s="628" t="s">
        <v>106</v>
      </c>
      <c r="Q2009" s="823" t="s">
        <v>107</v>
      </c>
      <c r="R2009" s="628" t="s">
        <v>2134</v>
      </c>
      <c r="S2009" s="824" t="s">
        <v>109</v>
      </c>
      <c r="T2009" s="628" t="s">
        <v>106</v>
      </c>
      <c r="U2009" s="823" t="s">
        <v>121</v>
      </c>
      <c r="V2009" s="823" t="s">
        <v>111</v>
      </c>
      <c r="W2009" s="628">
        <v>60</v>
      </c>
      <c r="X2009" s="823" t="s">
        <v>112</v>
      </c>
      <c r="Y2009" s="628"/>
      <c r="Z2009" s="628"/>
      <c r="AA2009" s="628"/>
      <c r="AB2009" s="824">
        <v>30</v>
      </c>
      <c r="AC2009" s="824">
        <v>60</v>
      </c>
      <c r="AD2009" s="824">
        <v>10</v>
      </c>
      <c r="AE2009" s="829" t="s">
        <v>128</v>
      </c>
      <c r="AF2009" s="830" t="s">
        <v>114</v>
      </c>
      <c r="AG2009" s="552">
        <v>29</v>
      </c>
      <c r="AH2009" s="552">
        <v>10140</v>
      </c>
      <c r="AI2009" s="739">
        <v>294060</v>
      </c>
      <c r="AJ2009" s="739">
        <f t="shared" si="97"/>
        <v>329347.20000000001</v>
      </c>
      <c r="AK2009" s="832"/>
      <c r="AL2009" s="833"/>
      <c r="AM2009" s="833"/>
      <c r="AN2009" s="834" t="s">
        <v>115</v>
      </c>
      <c r="AO2009" s="606"/>
      <c r="AP2009" s="606"/>
      <c r="AQ2009" s="835"/>
      <c r="AR2009" s="606"/>
      <c r="AS2009" s="606" t="s">
        <v>6598</v>
      </c>
      <c r="AT2009" s="606"/>
      <c r="AU2009" s="606"/>
      <c r="AV2009" s="606"/>
      <c r="AW2009" s="606"/>
      <c r="AX2009" s="606"/>
      <c r="AY2009" s="606"/>
      <c r="AZ2009" s="395" t="s">
        <v>104</v>
      </c>
      <c r="BA2009" s="395" t="s">
        <v>104</v>
      </c>
      <c r="BB2009" s="254"/>
      <c r="BC2009" s="1"/>
      <c r="BD2009" s="1"/>
      <c r="BE2009" s="983">
        <v>1795</v>
      </c>
    </row>
    <row r="2010" spans="1:245" s="327" customFormat="1" ht="12.75" customHeight="1">
      <c r="A2010" s="395" t="s">
        <v>1171</v>
      </c>
      <c r="B2010" s="524"/>
      <c r="C2010" s="524"/>
      <c r="D2010" s="98">
        <v>210035524</v>
      </c>
      <c r="E2010" s="993" t="s">
        <v>6599</v>
      </c>
      <c r="F2010" s="625"/>
      <c r="G2010" s="524"/>
      <c r="H2010" s="524"/>
      <c r="I2010" s="869" t="s">
        <v>6585</v>
      </c>
      <c r="J2010" s="869" t="s">
        <v>6586</v>
      </c>
      <c r="K2010" s="869" t="s">
        <v>6587</v>
      </c>
      <c r="L2010" s="1031" t="s">
        <v>103</v>
      </c>
      <c r="M2010" s="217"/>
      <c r="N2010" s="819" t="s">
        <v>120</v>
      </c>
      <c r="O2010" s="131" t="s">
        <v>83</v>
      </c>
      <c r="P2010" s="398" t="s">
        <v>106</v>
      </c>
      <c r="Q2010" s="606" t="s">
        <v>107</v>
      </c>
      <c r="R2010" s="404" t="s">
        <v>2134</v>
      </c>
      <c r="S2010" s="470" t="s">
        <v>109</v>
      </c>
      <c r="T2010" s="398" t="s">
        <v>106</v>
      </c>
      <c r="U2010" s="606" t="s">
        <v>121</v>
      </c>
      <c r="V2010" s="606" t="s">
        <v>111</v>
      </c>
      <c r="W2010" s="398">
        <v>60</v>
      </c>
      <c r="X2010" s="606" t="s">
        <v>112</v>
      </c>
      <c r="Y2010" s="404"/>
      <c r="Z2010" s="398"/>
      <c r="AA2010" s="398"/>
      <c r="AB2010" s="470">
        <v>30</v>
      </c>
      <c r="AC2010" s="470">
        <v>60</v>
      </c>
      <c r="AD2010" s="470">
        <v>10</v>
      </c>
      <c r="AE2010" s="737" t="s">
        <v>128</v>
      </c>
      <c r="AF2010" s="738" t="s">
        <v>114</v>
      </c>
      <c r="AG2010" s="610">
        <v>41</v>
      </c>
      <c r="AH2010" s="610">
        <v>19325</v>
      </c>
      <c r="AI2010" s="739">
        <v>792325</v>
      </c>
      <c r="AJ2010" s="739">
        <f t="shared" si="97"/>
        <v>887404.00000000012</v>
      </c>
      <c r="AK2010" s="740"/>
      <c r="AL2010" s="741"/>
      <c r="AM2010" s="741"/>
      <c r="AN2010" s="1060" t="s">
        <v>115</v>
      </c>
      <c r="AO2010" s="606"/>
      <c r="AP2010" s="606"/>
      <c r="AQ2010" s="606"/>
      <c r="AR2010" s="606"/>
      <c r="AS2010" s="606" t="s">
        <v>6600</v>
      </c>
      <c r="AT2010" s="606"/>
      <c r="AU2010" s="606"/>
      <c r="AV2010" s="606"/>
      <c r="AW2010" s="606"/>
      <c r="AX2010" s="606"/>
      <c r="AY2010" s="606"/>
      <c r="AZ2010" s="395" t="s">
        <v>104</v>
      </c>
      <c r="BA2010" s="395" t="s">
        <v>104</v>
      </c>
      <c r="BB2010" s="254"/>
      <c r="BC2010" s="1"/>
      <c r="BD2010" s="1"/>
      <c r="BE2010" s="983">
        <v>1796</v>
      </c>
      <c r="BF2010" s="533"/>
      <c r="BG2010" s="533"/>
      <c r="BH2010" s="533"/>
      <c r="BI2010" s="533"/>
      <c r="BJ2010" s="533"/>
      <c r="BK2010" s="533"/>
      <c r="BL2010" s="533"/>
      <c r="BM2010" s="533"/>
      <c r="BN2010" s="533"/>
      <c r="BO2010" s="533"/>
      <c r="BP2010" s="533"/>
      <c r="BQ2010" s="533"/>
      <c r="BR2010" s="533"/>
      <c r="BS2010" s="533"/>
      <c r="BT2010" s="533"/>
      <c r="BU2010" s="533"/>
      <c r="BV2010" s="533"/>
      <c r="BW2010" s="533"/>
      <c r="BX2010" s="533"/>
      <c r="BY2010" s="533"/>
      <c r="BZ2010" s="533"/>
      <c r="CA2010" s="533"/>
      <c r="CB2010" s="533"/>
      <c r="CC2010" s="533"/>
      <c r="CD2010" s="533"/>
      <c r="CE2010" s="533"/>
      <c r="CF2010" s="533"/>
      <c r="CG2010" s="533"/>
      <c r="CH2010" s="533"/>
      <c r="CI2010" s="533"/>
      <c r="CJ2010" s="533"/>
      <c r="CK2010" s="533"/>
      <c r="CL2010" s="533"/>
      <c r="CM2010" s="533"/>
      <c r="CN2010" s="533"/>
      <c r="CO2010" s="533"/>
      <c r="CP2010" s="533"/>
      <c r="CQ2010" s="533"/>
      <c r="CR2010" s="533"/>
      <c r="CS2010" s="533"/>
      <c r="CT2010" s="533"/>
      <c r="CU2010" s="533"/>
      <c r="CV2010" s="533"/>
      <c r="CW2010" s="533"/>
      <c r="CX2010" s="533"/>
      <c r="CY2010" s="533"/>
      <c r="CZ2010" s="533"/>
      <c r="DA2010" s="533"/>
      <c r="DB2010" s="533"/>
      <c r="DC2010" s="533"/>
      <c r="DD2010" s="533"/>
      <c r="DE2010" s="533"/>
      <c r="DF2010" s="533"/>
      <c r="DG2010" s="533"/>
      <c r="DH2010" s="533"/>
      <c r="DI2010" s="533"/>
      <c r="DJ2010" s="533"/>
      <c r="DK2010" s="533"/>
      <c r="DL2010" s="533"/>
      <c r="DM2010" s="533"/>
      <c r="DN2010" s="533"/>
      <c r="DO2010" s="533"/>
      <c r="DP2010" s="533"/>
      <c r="DQ2010" s="533"/>
      <c r="DR2010" s="533"/>
      <c r="DS2010" s="533"/>
      <c r="DT2010" s="533"/>
      <c r="DU2010" s="533"/>
      <c r="DV2010" s="533"/>
      <c r="DW2010" s="533"/>
      <c r="DX2010" s="533"/>
      <c r="DY2010" s="533"/>
      <c r="DZ2010" s="533"/>
      <c r="EA2010" s="533"/>
      <c r="EB2010" s="533"/>
      <c r="EC2010" s="533"/>
      <c r="ED2010" s="533"/>
      <c r="EE2010" s="533"/>
      <c r="EF2010" s="533"/>
      <c r="EG2010" s="533"/>
      <c r="EH2010" s="533"/>
      <c r="EI2010" s="533"/>
      <c r="EJ2010" s="533"/>
      <c r="EK2010" s="533"/>
      <c r="EL2010" s="533"/>
      <c r="EM2010" s="533"/>
      <c r="EN2010" s="533"/>
      <c r="EO2010" s="533"/>
      <c r="EP2010" s="533"/>
      <c r="EQ2010" s="533"/>
      <c r="ER2010" s="533"/>
      <c r="ES2010" s="533"/>
      <c r="ET2010" s="533"/>
      <c r="EU2010" s="533"/>
      <c r="EV2010" s="533"/>
      <c r="EW2010" s="533"/>
      <c r="EX2010" s="533"/>
      <c r="EY2010" s="533"/>
      <c r="EZ2010" s="533"/>
      <c r="FA2010" s="533"/>
      <c r="FB2010" s="533"/>
      <c r="FC2010" s="533"/>
      <c r="FD2010" s="533"/>
      <c r="FE2010" s="533"/>
      <c r="FF2010" s="533"/>
      <c r="FG2010" s="533"/>
      <c r="FH2010" s="533"/>
      <c r="FI2010" s="533"/>
      <c r="FJ2010" s="533"/>
      <c r="FK2010" s="533"/>
      <c r="FL2010" s="533"/>
      <c r="FM2010" s="533"/>
      <c r="FN2010" s="533"/>
      <c r="FO2010" s="533"/>
      <c r="FP2010" s="533"/>
      <c r="FQ2010" s="533"/>
      <c r="FR2010" s="533"/>
      <c r="FS2010" s="533"/>
      <c r="FT2010" s="533"/>
      <c r="FU2010" s="533"/>
      <c r="FV2010" s="533"/>
      <c r="FW2010" s="533"/>
      <c r="FX2010" s="533"/>
      <c r="FY2010" s="533"/>
      <c r="FZ2010" s="533"/>
      <c r="GA2010" s="533"/>
      <c r="GB2010" s="533"/>
      <c r="GC2010" s="533"/>
      <c r="GD2010" s="533"/>
      <c r="GE2010" s="533"/>
      <c r="GF2010" s="533"/>
      <c r="GG2010" s="533"/>
      <c r="GH2010" s="533"/>
      <c r="GI2010" s="533"/>
      <c r="GJ2010" s="533"/>
      <c r="GK2010" s="533"/>
      <c r="GL2010" s="533"/>
      <c r="GM2010" s="533"/>
      <c r="GN2010" s="533"/>
      <c r="GO2010" s="533"/>
      <c r="GP2010" s="533"/>
      <c r="GQ2010" s="533"/>
      <c r="GR2010" s="533"/>
      <c r="GS2010" s="533"/>
      <c r="GT2010" s="533"/>
      <c r="GU2010" s="533"/>
      <c r="GV2010" s="533"/>
      <c r="GW2010" s="533"/>
      <c r="GX2010" s="533"/>
      <c r="GY2010" s="533"/>
      <c r="GZ2010" s="533"/>
      <c r="HA2010" s="533"/>
      <c r="HB2010" s="533"/>
      <c r="HC2010" s="533"/>
      <c r="HD2010" s="533"/>
      <c r="HE2010" s="533"/>
      <c r="HF2010" s="533"/>
      <c r="HG2010" s="533"/>
      <c r="HH2010" s="533"/>
      <c r="HI2010" s="533"/>
      <c r="HJ2010" s="533"/>
      <c r="HK2010" s="533"/>
      <c r="HL2010" s="533"/>
      <c r="HM2010" s="533"/>
      <c r="HN2010" s="533"/>
      <c r="HO2010" s="533"/>
      <c r="HP2010" s="533"/>
      <c r="HQ2010" s="533"/>
      <c r="HR2010" s="533"/>
      <c r="HS2010" s="533"/>
      <c r="HT2010" s="533"/>
      <c r="HU2010" s="533"/>
      <c r="HV2010" s="533"/>
      <c r="HW2010" s="533"/>
      <c r="HX2010" s="533"/>
      <c r="HY2010" s="533"/>
      <c r="HZ2010" s="533"/>
      <c r="IA2010" s="533"/>
      <c r="IB2010" s="533"/>
      <c r="IC2010" s="533"/>
      <c r="ID2010" s="533"/>
      <c r="IE2010" s="533"/>
      <c r="IF2010" s="533"/>
      <c r="IG2010" s="533"/>
      <c r="IH2010" s="533"/>
      <c r="II2010" s="533"/>
      <c r="IJ2010" s="533"/>
      <c r="IK2010" s="533"/>
    </row>
    <row r="2011" spans="1:245" s="1487" customFormat="1" ht="13.15" customHeight="1">
      <c r="A2011" s="395" t="s">
        <v>1171</v>
      </c>
      <c r="B2011" s="524"/>
      <c r="C2011" s="524"/>
      <c r="D2011" s="98">
        <v>210035525</v>
      </c>
      <c r="E2011" s="993" t="s">
        <v>6601</v>
      </c>
      <c r="F2011" s="625"/>
      <c r="G2011" s="524"/>
      <c r="H2011" s="524"/>
      <c r="I2011" s="606" t="s">
        <v>6585</v>
      </c>
      <c r="J2011" s="606" t="s">
        <v>6586</v>
      </c>
      <c r="K2011" s="606" t="s">
        <v>6587</v>
      </c>
      <c r="L2011" s="470" t="s">
        <v>103</v>
      </c>
      <c r="M2011" s="144"/>
      <c r="N2011" s="811" t="s">
        <v>120</v>
      </c>
      <c r="O2011" s="131" t="s">
        <v>83</v>
      </c>
      <c r="P2011" s="398" t="s">
        <v>106</v>
      </c>
      <c r="Q2011" s="606" t="s">
        <v>107</v>
      </c>
      <c r="R2011" s="398" t="s">
        <v>2134</v>
      </c>
      <c r="S2011" s="470" t="s">
        <v>109</v>
      </c>
      <c r="T2011" s="398" t="s">
        <v>106</v>
      </c>
      <c r="U2011" s="606" t="s">
        <v>121</v>
      </c>
      <c r="V2011" s="606" t="s">
        <v>111</v>
      </c>
      <c r="W2011" s="398">
        <v>60</v>
      </c>
      <c r="X2011" s="606" t="s">
        <v>112</v>
      </c>
      <c r="Y2011" s="398"/>
      <c r="Z2011" s="398"/>
      <c r="AA2011" s="398"/>
      <c r="AB2011" s="470">
        <v>30</v>
      </c>
      <c r="AC2011" s="470">
        <v>60</v>
      </c>
      <c r="AD2011" s="470">
        <v>10</v>
      </c>
      <c r="AE2011" s="1769" t="s">
        <v>128</v>
      </c>
      <c r="AF2011" s="830" t="s">
        <v>114</v>
      </c>
      <c r="AG2011" s="1788">
        <v>57</v>
      </c>
      <c r="AH2011" s="1788">
        <v>19670</v>
      </c>
      <c r="AI2011" s="739">
        <v>1121190</v>
      </c>
      <c r="AJ2011" s="1814">
        <f t="shared" si="97"/>
        <v>1255732.8</v>
      </c>
      <c r="AK2011" s="867"/>
      <c r="AL2011" s="817"/>
      <c r="AM2011" s="817"/>
      <c r="AN2011" s="395" t="s">
        <v>115</v>
      </c>
      <c r="AO2011" s="863"/>
      <c r="AP2011" s="606"/>
      <c r="AQ2011" s="1851"/>
      <c r="AR2011" s="606"/>
      <c r="AS2011" s="606" t="s">
        <v>6602</v>
      </c>
      <c r="AT2011" s="606"/>
      <c r="AU2011" s="606"/>
      <c r="AV2011" s="606"/>
      <c r="AW2011" s="606"/>
      <c r="AX2011" s="606"/>
      <c r="AY2011" s="606"/>
      <c r="AZ2011" s="395" t="s">
        <v>104</v>
      </c>
      <c r="BA2011" s="395" t="s">
        <v>104</v>
      </c>
      <c r="BB2011" s="254"/>
      <c r="BC2011" s="1"/>
      <c r="BD2011" s="1"/>
      <c r="BE2011" s="983">
        <v>1797</v>
      </c>
    </row>
    <row r="2012" spans="1:245" s="201" customFormat="1" ht="13.15" customHeight="1">
      <c r="A2012" s="395" t="s">
        <v>1171</v>
      </c>
      <c r="B2012" s="524"/>
      <c r="C2012" s="524"/>
      <c r="D2012" s="98">
        <v>210014505</v>
      </c>
      <c r="E2012" s="993" t="s">
        <v>6603</v>
      </c>
      <c r="F2012" s="625"/>
      <c r="G2012" s="524"/>
      <c r="H2012" s="524"/>
      <c r="I2012" s="810" t="s">
        <v>6604</v>
      </c>
      <c r="J2012" s="606" t="s">
        <v>6586</v>
      </c>
      <c r="K2012" s="606" t="s">
        <v>6605</v>
      </c>
      <c r="L2012" s="470" t="s">
        <v>103</v>
      </c>
      <c r="M2012" s="144"/>
      <c r="N2012" s="470" t="s">
        <v>120</v>
      </c>
      <c r="O2012" s="131" t="s">
        <v>83</v>
      </c>
      <c r="P2012" s="398" t="s">
        <v>106</v>
      </c>
      <c r="Q2012" s="606" t="s">
        <v>107</v>
      </c>
      <c r="R2012" s="398" t="s">
        <v>2134</v>
      </c>
      <c r="S2012" s="470" t="s">
        <v>109</v>
      </c>
      <c r="T2012" s="398" t="s">
        <v>106</v>
      </c>
      <c r="U2012" s="606" t="s">
        <v>121</v>
      </c>
      <c r="V2012" s="606" t="s">
        <v>111</v>
      </c>
      <c r="W2012" s="398">
        <v>60</v>
      </c>
      <c r="X2012" s="606" t="s">
        <v>112</v>
      </c>
      <c r="Y2012" s="398"/>
      <c r="Z2012" s="398"/>
      <c r="AA2012" s="398"/>
      <c r="AB2012" s="824">
        <v>30</v>
      </c>
      <c r="AC2012" s="824">
        <v>60</v>
      </c>
      <c r="AD2012" s="824">
        <v>10</v>
      </c>
      <c r="AE2012" s="829" t="s">
        <v>128</v>
      </c>
      <c r="AF2012" s="830" t="s">
        <v>114</v>
      </c>
      <c r="AG2012" s="552">
        <v>4</v>
      </c>
      <c r="AH2012" s="552">
        <v>106900</v>
      </c>
      <c r="AI2012" s="739">
        <v>427600</v>
      </c>
      <c r="AJ2012" s="739">
        <f t="shared" si="97"/>
        <v>478912.00000000006</v>
      </c>
      <c r="AK2012" s="832"/>
      <c r="AL2012" s="833"/>
      <c r="AM2012" s="741"/>
      <c r="AN2012" s="395" t="s">
        <v>115</v>
      </c>
      <c r="AO2012" s="606"/>
      <c r="AP2012" s="823"/>
      <c r="AQ2012" s="835"/>
      <c r="AR2012" s="606"/>
      <c r="AS2012" s="606" t="s">
        <v>6606</v>
      </c>
      <c r="AT2012" s="606"/>
      <c r="AU2012" s="606"/>
      <c r="AV2012" s="606"/>
      <c r="AW2012" s="606"/>
      <c r="AX2012" s="606"/>
      <c r="AY2012" s="606"/>
      <c r="AZ2012" s="395" t="s">
        <v>104</v>
      </c>
      <c r="BA2012" s="395" t="s">
        <v>104</v>
      </c>
      <c r="BB2012" s="254"/>
      <c r="BC2012" s="1"/>
      <c r="BD2012" s="1"/>
      <c r="BE2012" s="983">
        <v>1798</v>
      </c>
    </row>
    <row r="2013" spans="1:245" s="201" customFormat="1" ht="13.15" customHeight="1">
      <c r="A2013" s="888" t="s">
        <v>978</v>
      </c>
      <c r="B2013" s="524"/>
      <c r="C2013" s="524"/>
      <c r="D2013" s="873">
        <v>230001661</v>
      </c>
      <c r="E2013" s="993" t="s">
        <v>6607</v>
      </c>
      <c r="F2013" s="625"/>
      <c r="G2013" s="524"/>
      <c r="H2013" s="524"/>
      <c r="I2013" s="900" t="s">
        <v>6608</v>
      </c>
      <c r="J2013" s="782" t="s">
        <v>6609</v>
      </c>
      <c r="K2013" s="782" t="s">
        <v>6610</v>
      </c>
      <c r="L2013" s="765" t="s">
        <v>103</v>
      </c>
      <c r="M2013" s="1020" t="s">
        <v>104</v>
      </c>
      <c r="N2013" s="765"/>
      <c r="O2013" s="64" t="s">
        <v>105</v>
      </c>
      <c r="P2013" s="766" t="s">
        <v>106</v>
      </c>
      <c r="Q2013" s="782" t="s">
        <v>107</v>
      </c>
      <c r="R2013" s="766" t="s">
        <v>2149</v>
      </c>
      <c r="S2013" s="765" t="s">
        <v>109</v>
      </c>
      <c r="T2013" s="766" t="s">
        <v>106</v>
      </c>
      <c r="U2013" s="782" t="s">
        <v>121</v>
      </c>
      <c r="V2013" s="782" t="s">
        <v>111</v>
      </c>
      <c r="W2013" s="766">
        <v>60</v>
      </c>
      <c r="X2013" s="782" t="s">
        <v>112</v>
      </c>
      <c r="Y2013" s="766"/>
      <c r="Z2013" s="766"/>
      <c r="AA2013" s="766"/>
      <c r="AB2013" s="827">
        <v>0</v>
      </c>
      <c r="AC2013" s="828">
        <v>90</v>
      </c>
      <c r="AD2013" s="828">
        <v>10</v>
      </c>
      <c r="AE2013" s="845" t="s">
        <v>128</v>
      </c>
      <c r="AF2013" s="830" t="s">
        <v>114</v>
      </c>
      <c r="AG2013" s="1044">
        <v>5</v>
      </c>
      <c r="AH2013" s="1044">
        <v>36128.400000000001</v>
      </c>
      <c r="AI2013" s="555">
        <v>0</v>
      </c>
      <c r="AJ2013" s="34">
        <f t="shared" si="97"/>
        <v>0</v>
      </c>
      <c r="AK2013" s="832"/>
      <c r="AL2013" s="833"/>
      <c r="AM2013" s="741"/>
      <c r="AN2013" s="888" t="s">
        <v>115</v>
      </c>
      <c r="AO2013" s="782"/>
      <c r="AP2013" s="843"/>
      <c r="AQ2013" s="1879"/>
      <c r="AR2013" s="782"/>
      <c r="AS2013" s="782" t="s">
        <v>6611</v>
      </c>
      <c r="AT2013" s="782"/>
      <c r="AU2013" s="782"/>
      <c r="AV2013" s="782"/>
      <c r="AW2013" s="782"/>
      <c r="AX2013" s="782"/>
      <c r="AY2013" s="782"/>
      <c r="AZ2013" s="888" t="s">
        <v>104</v>
      </c>
      <c r="BA2013" s="888" t="s">
        <v>104</v>
      </c>
      <c r="BB2013" s="254"/>
      <c r="BC2013" s="1"/>
      <c r="BD2013" s="1"/>
      <c r="BE2013" s="983">
        <v>1799</v>
      </c>
    </row>
    <row r="2014" spans="1:245" s="201" customFormat="1" ht="13.15" customHeight="1">
      <c r="A2014" s="888" t="s">
        <v>978</v>
      </c>
      <c r="B2014" s="260"/>
      <c r="C2014" s="260"/>
      <c r="D2014" s="1089">
        <v>230001661</v>
      </c>
      <c r="E2014" s="1098" t="s">
        <v>7724</v>
      </c>
      <c r="F2014" s="209"/>
      <c r="G2014" s="429"/>
      <c r="H2014" s="260"/>
      <c r="I2014" s="1645" t="s">
        <v>6608</v>
      </c>
      <c r="J2014" s="86" t="s">
        <v>6609</v>
      </c>
      <c r="K2014" s="86" t="s">
        <v>6610</v>
      </c>
      <c r="L2014" s="753" t="s">
        <v>103</v>
      </c>
      <c r="M2014" s="1692"/>
      <c r="N2014" s="753"/>
      <c r="O2014" s="60" t="s">
        <v>105</v>
      </c>
      <c r="P2014" s="766" t="s">
        <v>106</v>
      </c>
      <c r="Q2014" s="782" t="s">
        <v>107</v>
      </c>
      <c r="R2014" s="766" t="s">
        <v>3118</v>
      </c>
      <c r="S2014" s="753" t="s">
        <v>109</v>
      </c>
      <c r="T2014" s="766" t="s">
        <v>106</v>
      </c>
      <c r="U2014" s="782" t="s">
        <v>121</v>
      </c>
      <c r="V2014" s="782" t="s">
        <v>111</v>
      </c>
      <c r="W2014" s="766">
        <v>60</v>
      </c>
      <c r="X2014" s="782" t="s">
        <v>112</v>
      </c>
      <c r="Y2014" s="766"/>
      <c r="Z2014" s="766"/>
      <c r="AA2014" s="766"/>
      <c r="AB2014" s="628">
        <v>0</v>
      </c>
      <c r="AC2014" s="823">
        <v>90</v>
      </c>
      <c r="AD2014" s="823">
        <v>10</v>
      </c>
      <c r="AE2014" s="845" t="s">
        <v>128</v>
      </c>
      <c r="AF2014" s="830" t="s">
        <v>114</v>
      </c>
      <c r="AG2014" s="56">
        <v>5</v>
      </c>
      <c r="AH2014" s="555">
        <v>36128.400000000001</v>
      </c>
      <c r="AI2014" s="833">
        <f>AG2014*AH2014</f>
        <v>180642</v>
      </c>
      <c r="AJ2014" s="741">
        <f t="shared" si="97"/>
        <v>202319.04</v>
      </c>
      <c r="AK2014" s="832"/>
      <c r="AL2014" s="833"/>
      <c r="AM2014" s="741"/>
      <c r="AN2014" s="888" t="s">
        <v>115</v>
      </c>
      <c r="AO2014" s="782"/>
      <c r="AP2014" s="843"/>
      <c r="AQ2014" s="1879"/>
      <c r="AR2014" s="782"/>
      <c r="AS2014" s="782" t="s">
        <v>6611</v>
      </c>
      <c r="AT2014" s="782"/>
      <c r="AU2014" s="782"/>
      <c r="AV2014" s="782"/>
      <c r="AW2014" s="782"/>
      <c r="AX2014" s="782"/>
      <c r="AY2014" s="782"/>
      <c r="AZ2014" s="888" t="s">
        <v>104</v>
      </c>
      <c r="BA2014" s="888" t="s">
        <v>104</v>
      </c>
      <c r="BB2014" s="533"/>
      <c r="BD2014" s="209"/>
      <c r="BE2014" s="983">
        <v>1800</v>
      </c>
    </row>
    <row r="2015" spans="1:245" s="201" customFormat="1" ht="13.15" customHeight="1">
      <c r="A2015" s="398" t="s">
        <v>3114</v>
      </c>
      <c r="B2015" s="524"/>
      <c r="C2015" s="524"/>
      <c r="D2015" s="98">
        <v>210029895</v>
      </c>
      <c r="E2015" s="993" t="s">
        <v>6612</v>
      </c>
      <c r="F2015" s="625"/>
      <c r="G2015" s="524"/>
      <c r="H2015" s="524"/>
      <c r="I2015" s="864" t="s">
        <v>6613</v>
      </c>
      <c r="J2015" s="36" t="s">
        <v>6614</v>
      </c>
      <c r="K2015" s="36" t="s">
        <v>6615</v>
      </c>
      <c r="L2015" s="64" t="s">
        <v>103</v>
      </c>
      <c r="M2015" s="144"/>
      <c r="N2015" s="131"/>
      <c r="O2015" s="64" t="s">
        <v>105</v>
      </c>
      <c r="P2015" s="36">
        <v>230000000</v>
      </c>
      <c r="Q2015" s="395" t="s">
        <v>107</v>
      </c>
      <c r="R2015" s="398" t="s">
        <v>2149</v>
      </c>
      <c r="S2015" s="64" t="s">
        <v>109</v>
      </c>
      <c r="T2015" s="36" t="s">
        <v>106</v>
      </c>
      <c r="U2015" s="36" t="s">
        <v>121</v>
      </c>
      <c r="V2015" s="395" t="s">
        <v>111</v>
      </c>
      <c r="W2015" s="36" t="s">
        <v>3117</v>
      </c>
      <c r="X2015" s="395" t="s">
        <v>112</v>
      </c>
      <c r="Y2015" s="395"/>
      <c r="Z2015" s="395"/>
      <c r="AA2015" s="744"/>
      <c r="AB2015" s="827">
        <v>0</v>
      </c>
      <c r="AC2015" s="828">
        <v>90</v>
      </c>
      <c r="AD2015" s="828">
        <v>10</v>
      </c>
      <c r="AE2015" s="829" t="s">
        <v>128</v>
      </c>
      <c r="AF2015" s="830" t="s">
        <v>114</v>
      </c>
      <c r="AG2015" s="855">
        <v>80</v>
      </c>
      <c r="AH2015" s="855">
        <v>43124.66</v>
      </c>
      <c r="AI2015" s="905">
        <v>0</v>
      </c>
      <c r="AJ2015" s="905">
        <v>0</v>
      </c>
      <c r="AK2015" s="832"/>
      <c r="AL2015" s="833"/>
      <c r="AM2015" s="741"/>
      <c r="AN2015" s="746" t="s">
        <v>115</v>
      </c>
      <c r="AO2015" s="36"/>
      <c r="AP2015" s="856"/>
      <c r="AQ2015" s="857"/>
      <c r="AR2015" s="36"/>
      <c r="AS2015" s="746" t="s">
        <v>6616</v>
      </c>
      <c r="AT2015" s="36"/>
      <c r="AU2015" s="36"/>
      <c r="AV2015" s="36"/>
      <c r="AW2015" s="36"/>
      <c r="AX2015" s="36"/>
      <c r="AY2015" s="36"/>
      <c r="AZ2015" s="395"/>
      <c r="BA2015" s="395"/>
      <c r="BB2015" s="1"/>
      <c r="BC2015" s="1"/>
      <c r="BD2015" s="1"/>
      <c r="BE2015" s="983">
        <v>1801</v>
      </c>
    </row>
    <row r="2016" spans="1:245" s="201" customFormat="1" ht="13.15" customHeight="1">
      <c r="A2016" s="621" t="s">
        <v>3114</v>
      </c>
      <c r="B2016" s="529"/>
      <c r="C2016" s="529"/>
      <c r="D2016" s="965">
        <v>210029895</v>
      </c>
      <c r="E2016" s="1581" t="s">
        <v>9090</v>
      </c>
      <c r="F2016" s="1589" t="s">
        <v>6612</v>
      </c>
      <c r="G2016" s="529"/>
      <c r="H2016" s="529"/>
      <c r="I2016" s="1276" t="s">
        <v>6613</v>
      </c>
      <c r="J2016" s="530" t="s">
        <v>6614</v>
      </c>
      <c r="K2016" s="530" t="s">
        <v>6615</v>
      </c>
      <c r="L2016" s="1262" t="s">
        <v>103</v>
      </c>
      <c r="M2016" s="1306"/>
      <c r="N2016" s="530"/>
      <c r="O2016" s="1263" t="s">
        <v>105</v>
      </c>
      <c r="P2016" s="321">
        <v>230000000</v>
      </c>
      <c r="Q2016" s="530" t="s">
        <v>107</v>
      </c>
      <c r="R2016" s="321" t="s">
        <v>1155</v>
      </c>
      <c r="S2016" s="530" t="s">
        <v>109</v>
      </c>
      <c r="T2016" s="321" t="s">
        <v>106</v>
      </c>
      <c r="U2016" s="530" t="s">
        <v>121</v>
      </c>
      <c r="V2016" s="530" t="s">
        <v>111</v>
      </c>
      <c r="W2016" s="321" t="s">
        <v>3117</v>
      </c>
      <c r="X2016" s="530" t="s">
        <v>112</v>
      </c>
      <c r="Y2016" s="321"/>
      <c r="Z2016" s="321"/>
      <c r="AA2016" s="321"/>
      <c r="AB2016" s="321">
        <v>0</v>
      </c>
      <c r="AC2016" s="530">
        <v>90</v>
      </c>
      <c r="AD2016" s="530">
        <v>10</v>
      </c>
      <c r="AE2016" s="618" t="s">
        <v>128</v>
      </c>
      <c r="AF2016" s="530" t="s">
        <v>114</v>
      </c>
      <c r="AG2016" s="618">
        <v>80</v>
      </c>
      <c r="AH2016" s="960">
        <v>43124.66</v>
      </c>
      <c r="AI2016" s="620">
        <v>3449972.8000000003</v>
      </c>
      <c r="AJ2016" s="620">
        <v>3863969.5360000008</v>
      </c>
      <c r="AK2016" s="619"/>
      <c r="AL2016" s="620"/>
      <c r="AM2016" s="620"/>
      <c r="AN2016" s="621" t="s">
        <v>115</v>
      </c>
      <c r="AO2016" s="530"/>
      <c r="AP2016" s="1280"/>
      <c r="AQ2016" s="1279"/>
      <c r="AR2016" s="530"/>
      <c r="AS2016" s="530" t="s">
        <v>6616</v>
      </c>
      <c r="AT2016" s="530"/>
      <c r="AU2016" s="530"/>
      <c r="AV2016" s="530"/>
      <c r="AW2016" s="530"/>
      <c r="AX2016" s="530"/>
      <c r="AY2016" s="530"/>
      <c r="AZ2016" s="621"/>
      <c r="BA2016" s="621"/>
      <c r="BB2016" s="254"/>
      <c r="BC2016" s="1"/>
      <c r="BD2016" s="1" t="e">
        <f>VLOOKUP($F$2877:$F$3305,$E$17:$BE$2871,53,0)</f>
        <v>#VALUE!</v>
      </c>
      <c r="BE2016" s="979" t="e">
        <f>BD2016+0.5</f>
        <v>#VALUE!</v>
      </c>
    </row>
    <row r="2017" spans="1:57" s="201" customFormat="1" ht="13.15" customHeight="1">
      <c r="A2017" s="395" t="s">
        <v>1171</v>
      </c>
      <c r="B2017" s="524"/>
      <c r="C2017" s="524"/>
      <c r="D2017" s="98">
        <v>210022097</v>
      </c>
      <c r="E2017" s="993" t="s">
        <v>6617</v>
      </c>
      <c r="F2017" s="625"/>
      <c r="G2017" s="524"/>
      <c r="H2017" s="524"/>
      <c r="I2017" s="810" t="s">
        <v>6618</v>
      </c>
      <c r="J2017" s="606" t="s">
        <v>6619</v>
      </c>
      <c r="K2017" s="606" t="s">
        <v>6620</v>
      </c>
      <c r="L2017" s="470" t="s">
        <v>103</v>
      </c>
      <c r="M2017" s="144"/>
      <c r="N2017" s="470"/>
      <c r="O2017" s="64" t="s">
        <v>105</v>
      </c>
      <c r="P2017" s="398" t="s">
        <v>106</v>
      </c>
      <c r="Q2017" s="606" t="s">
        <v>107</v>
      </c>
      <c r="R2017" s="398" t="s">
        <v>3118</v>
      </c>
      <c r="S2017" s="470" t="s">
        <v>109</v>
      </c>
      <c r="T2017" s="398" t="s">
        <v>106</v>
      </c>
      <c r="U2017" s="606" t="s">
        <v>121</v>
      </c>
      <c r="V2017" s="606" t="s">
        <v>111</v>
      </c>
      <c r="W2017" s="398">
        <v>60</v>
      </c>
      <c r="X2017" s="606" t="s">
        <v>112</v>
      </c>
      <c r="Y2017" s="398"/>
      <c r="Z2017" s="398"/>
      <c r="AA2017" s="398"/>
      <c r="AB2017" s="506">
        <v>0</v>
      </c>
      <c r="AC2017" s="401">
        <v>90</v>
      </c>
      <c r="AD2017" s="401">
        <v>10</v>
      </c>
      <c r="AE2017" s="737" t="s">
        <v>128</v>
      </c>
      <c r="AF2017" s="738" t="s">
        <v>114</v>
      </c>
      <c r="AG2017" s="610">
        <v>181</v>
      </c>
      <c r="AH2017" s="610">
        <v>6633.44</v>
      </c>
      <c r="AI2017" s="739">
        <v>1200652.6399999999</v>
      </c>
      <c r="AJ2017" s="739">
        <f t="shared" ref="AJ2017:AJ2052" si="98">AI2017*1.12</f>
        <v>1344730.9568</v>
      </c>
      <c r="AK2017" s="740"/>
      <c r="AL2017" s="741"/>
      <c r="AM2017" s="741"/>
      <c r="AN2017" s="395" t="s">
        <v>115</v>
      </c>
      <c r="AO2017" s="606"/>
      <c r="AP2017" s="823"/>
      <c r="AQ2017" s="835"/>
      <c r="AR2017" s="606"/>
      <c r="AS2017" s="606" t="s">
        <v>6621</v>
      </c>
      <c r="AT2017" s="606"/>
      <c r="AU2017" s="606"/>
      <c r="AV2017" s="606"/>
      <c r="AW2017" s="606"/>
      <c r="AX2017" s="606"/>
      <c r="AY2017" s="606"/>
      <c r="AZ2017" s="395" t="s">
        <v>104</v>
      </c>
      <c r="BA2017" s="395" t="s">
        <v>104</v>
      </c>
      <c r="BB2017" s="254"/>
      <c r="BC2017" s="1"/>
      <c r="BD2017" s="1"/>
      <c r="BE2017" s="983">
        <v>1802</v>
      </c>
    </row>
    <row r="2018" spans="1:57" s="201" customFormat="1" ht="13.15" customHeight="1">
      <c r="A2018" s="395" t="s">
        <v>1171</v>
      </c>
      <c r="B2018" s="524"/>
      <c r="C2018" s="524"/>
      <c r="D2018" s="98">
        <v>210036475</v>
      </c>
      <c r="E2018" s="993" t="s">
        <v>6622</v>
      </c>
      <c r="F2018" s="625"/>
      <c r="G2018" s="524"/>
      <c r="H2018" s="524"/>
      <c r="I2018" s="810" t="s">
        <v>6618</v>
      </c>
      <c r="J2018" s="606" t="s">
        <v>6619</v>
      </c>
      <c r="K2018" s="606" t="s">
        <v>6620</v>
      </c>
      <c r="L2018" s="470" t="s">
        <v>103</v>
      </c>
      <c r="M2018" s="144"/>
      <c r="N2018" s="470"/>
      <c r="O2018" s="64" t="s">
        <v>105</v>
      </c>
      <c r="P2018" s="398" t="s">
        <v>106</v>
      </c>
      <c r="Q2018" s="606" t="s">
        <v>107</v>
      </c>
      <c r="R2018" s="398" t="s">
        <v>3118</v>
      </c>
      <c r="S2018" s="470" t="s">
        <v>109</v>
      </c>
      <c r="T2018" s="398" t="s">
        <v>106</v>
      </c>
      <c r="U2018" s="606" t="s">
        <v>121</v>
      </c>
      <c r="V2018" s="606" t="s">
        <v>111</v>
      </c>
      <c r="W2018" s="398">
        <v>60</v>
      </c>
      <c r="X2018" s="606" t="s">
        <v>112</v>
      </c>
      <c r="Y2018" s="398"/>
      <c r="Z2018" s="398"/>
      <c r="AA2018" s="398"/>
      <c r="AB2018" s="506">
        <v>0</v>
      </c>
      <c r="AC2018" s="401">
        <v>90</v>
      </c>
      <c r="AD2018" s="401">
        <v>10</v>
      </c>
      <c r="AE2018" s="737" t="s">
        <v>128</v>
      </c>
      <c r="AF2018" s="738" t="s">
        <v>114</v>
      </c>
      <c r="AG2018" s="610">
        <v>66</v>
      </c>
      <c r="AH2018" s="610">
        <v>32430</v>
      </c>
      <c r="AI2018" s="739">
        <v>2140380</v>
      </c>
      <c r="AJ2018" s="739">
        <f t="shared" si="98"/>
        <v>2397225.6</v>
      </c>
      <c r="AK2018" s="740"/>
      <c r="AL2018" s="741"/>
      <c r="AM2018" s="741"/>
      <c r="AN2018" s="395" t="s">
        <v>115</v>
      </c>
      <c r="AO2018" s="606"/>
      <c r="AP2018" s="823"/>
      <c r="AQ2018" s="835"/>
      <c r="AR2018" s="606"/>
      <c r="AS2018" s="606" t="s">
        <v>6623</v>
      </c>
      <c r="AT2018" s="606"/>
      <c r="AU2018" s="606"/>
      <c r="AV2018" s="606"/>
      <c r="AW2018" s="606"/>
      <c r="AX2018" s="606"/>
      <c r="AY2018" s="606"/>
      <c r="AZ2018" s="395" t="s">
        <v>104</v>
      </c>
      <c r="BA2018" s="395" t="s">
        <v>104</v>
      </c>
      <c r="BB2018" s="254"/>
      <c r="BC2018" s="1"/>
      <c r="BD2018" s="1"/>
      <c r="BE2018" s="983">
        <v>1803</v>
      </c>
    </row>
    <row r="2019" spans="1:57" s="201" customFormat="1" ht="13.15" customHeight="1">
      <c r="A2019" s="888" t="s">
        <v>978</v>
      </c>
      <c r="B2019" s="524"/>
      <c r="C2019" s="524"/>
      <c r="D2019" s="873">
        <v>230001705</v>
      </c>
      <c r="E2019" s="993" t="s">
        <v>6624</v>
      </c>
      <c r="F2019" s="625"/>
      <c r="G2019" s="524"/>
      <c r="H2019" s="524"/>
      <c r="I2019" s="900" t="s">
        <v>6625</v>
      </c>
      <c r="J2019" s="782" t="s">
        <v>6626</v>
      </c>
      <c r="K2019" s="782" t="s">
        <v>6627</v>
      </c>
      <c r="L2019" s="765" t="s">
        <v>103</v>
      </c>
      <c r="M2019" s="1020" t="s">
        <v>104</v>
      </c>
      <c r="N2019" s="765"/>
      <c r="O2019" s="64" t="s">
        <v>105</v>
      </c>
      <c r="P2019" s="766" t="s">
        <v>106</v>
      </c>
      <c r="Q2019" s="782" t="s">
        <v>107</v>
      </c>
      <c r="R2019" s="766" t="s">
        <v>2149</v>
      </c>
      <c r="S2019" s="765" t="s">
        <v>109</v>
      </c>
      <c r="T2019" s="766" t="s">
        <v>106</v>
      </c>
      <c r="U2019" s="782" t="s">
        <v>121</v>
      </c>
      <c r="V2019" s="782" t="s">
        <v>111</v>
      </c>
      <c r="W2019" s="766">
        <v>60</v>
      </c>
      <c r="X2019" s="782" t="s">
        <v>112</v>
      </c>
      <c r="Y2019" s="766"/>
      <c r="Z2019" s="766"/>
      <c r="AA2019" s="766"/>
      <c r="AB2019" s="506">
        <v>0</v>
      </c>
      <c r="AC2019" s="401">
        <v>90</v>
      </c>
      <c r="AD2019" s="401">
        <v>10</v>
      </c>
      <c r="AE2019" s="792" t="s">
        <v>128</v>
      </c>
      <c r="AF2019" s="738" t="s">
        <v>114</v>
      </c>
      <c r="AG2019" s="751">
        <v>20</v>
      </c>
      <c r="AH2019" s="751">
        <v>16500</v>
      </c>
      <c r="AI2019" s="39">
        <v>0</v>
      </c>
      <c r="AJ2019" s="34">
        <f t="shared" si="98"/>
        <v>0</v>
      </c>
      <c r="AK2019" s="740"/>
      <c r="AL2019" s="741"/>
      <c r="AM2019" s="741"/>
      <c r="AN2019" s="888" t="s">
        <v>115</v>
      </c>
      <c r="AO2019" s="782"/>
      <c r="AP2019" s="843"/>
      <c r="AQ2019" s="1879"/>
      <c r="AR2019" s="782"/>
      <c r="AS2019" s="782" t="s">
        <v>6628</v>
      </c>
      <c r="AT2019" s="782"/>
      <c r="AU2019" s="782"/>
      <c r="AV2019" s="782"/>
      <c r="AW2019" s="782"/>
      <c r="AX2019" s="782"/>
      <c r="AY2019" s="782"/>
      <c r="AZ2019" s="888" t="s">
        <v>104</v>
      </c>
      <c r="BA2019" s="888" t="s">
        <v>104</v>
      </c>
      <c r="BB2019" s="254"/>
      <c r="BC2019" s="1"/>
      <c r="BD2019" s="1"/>
      <c r="BE2019" s="983">
        <v>1804</v>
      </c>
    </row>
    <row r="2020" spans="1:57" s="201" customFormat="1" ht="13.15" customHeight="1">
      <c r="A2020" s="888" t="s">
        <v>978</v>
      </c>
      <c r="B2020" s="260"/>
      <c r="C2020" s="260"/>
      <c r="D2020" s="1089">
        <v>230001705</v>
      </c>
      <c r="E2020" s="1098" t="s">
        <v>7725</v>
      </c>
      <c r="F2020" s="209"/>
      <c r="G2020" s="429"/>
      <c r="H2020" s="260"/>
      <c r="I2020" s="86" t="s">
        <v>6625</v>
      </c>
      <c r="J2020" s="86" t="s">
        <v>6626</v>
      </c>
      <c r="K2020" s="86" t="s">
        <v>6627</v>
      </c>
      <c r="L2020" s="753" t="s">
        <v>103</v>
      </c>
      <c r="M2020" s="1090"/>
      <c r="N2020" s="753"/>
      <c r="O2020" s="60" t="s">
        <v>105</v>
      </c>
      <c r="P2020" s="766" t="s">
        <v>106</v>
      </c>
      <c r="Q2020" s="782" t="s">
        <v>107</v>
      </c>
      <c r="R2020" s="766" t="s">
        <v>3118</v>
      </c>
      <c r="S2020" s="753" t="s">
        <v>109</v>
      </c>
      <c r="T2020" s="766" t="s">
        <v>106</v>
      </c>
      <c r="U2020" s="782" t="s">
        <v>121</v>
      </c>
      <c r="V2020" s="782" t="s">
        <v>111</v>
      </c>
      <c r="W2020" s="766">
        <v>60</v>
      </c>
      <c r="X2020" s="782" t="s">
        <v>112</v>
      </c>
      <c r="Y2020" s="766"/>
      <c r="Z2020" s="766"/>
      <c r="AA2020" s="766"/>
      <c r="AB2020" s="398">
        <v>0</v>
      </c>
      <c r="AC2020" s="606">
        <v>90</v>
      </c>
      <c r="AD2020" s="606">
        <v>10</v>
      </c>
      <c r="AE2020" s="792" t="s">
        <v>128</v>
      </c>
      <c r="AF2020" s="738" t="s">
        <v>114</v>
      </c>
      <c r="AG2020" s="31">
        <v>20</v>
      </c>
      <c r="AH2020" s="39">
        <v>16500</v>
      </c>
      <c r="AI2020" s="741">
        <f>AG2020*AH2020</f>
        <v>330000</v>
      </c>
      <c r="AJ2020" s="741">
        <f t="shared" si="98"/>
        <v>369600.00000000006</v>
      </c>
      <c r="AK2020" s="740"/>
      <c r="AL2020" s="741"/>
      <c r="AM2020" s="741"/>
      <c r="AN2020" s="888" t="s">
        <v>115</v>
      </c>
      <c r="AO2020" s="891"/>
      <c r="AP2020" s="782"/>
      <c r="AQ2020" s="782"/>
      <c r="AR2020" s="782"/>
      <c r="AS2020" s="782" t="s">
        <v>6628</v>
      </c>
      <c r="AT2020" s="782"/>
      <c r="AU2020" s="782"/>
      <c r="AV2020" s="782"/>
      <c r="AW2020" s="782"/>
      <c r="AX2020" s="782"/>
      <c r="AY2020" s="782"/>
      <c r="AZ2020" s="888" t="s">
        <v>104</v>
      </c>
      <c r="BA2020" s="888" t="s">
        <v>104</v>
      </c>
      <c r="BB2020" s="533"/>
      <c r="BD2020" s="209"/>
      <c r="BE2020" s="983">
        <v>1805</v>
      </c>
    </row>
    <row r="2021" spans="1:57" s="326" customFormat="1" ht="13.15" customHeight="1">
      <c r="A2021" s="888" t="s">
        <v>978</v>
      </c>
      <c r="B2021" s="524"/>
      <c r="C2021" s="524"/>
      <c r="D2021" s="873">
        <v>230000970</v>
      </c>
      <c r="E2021" s="883" t="s">
        <v>6629</v>
      </c>
      <c r="F2021" s="883"/>
      <c r="G2021" s="524"/>
      <c r="H2021" s="524"/>
      <c r="I2021" s="782" t="s">
        <v>6630</v>
      </c>
      <c r="J2021" s="782" t="s">
        <v>6631</v>
      </c>
      <c r="K2021" s="782" t="s">
        <v>6632</v>
      </c>
      <c r="L2021" s="765" t="s">
        <v>103</v>
      </c>
      <c r="M2021" s="798" t="s">
        <v>104</v>
      </c>
      <c r="N2021" s="765"/>
      <c r="O2021" s="64" t="s">
        <v>105</v>
      </c>
      <c r="P2021" s="766" t="s">
        <v>106</v>
      </c>
      <c r="Q2021" s="782" t="s">
        <v>107</v>
      </c>
      <c r="R2021" s="766" t="s">
        <v>2149</v>
      </c>
      <c r="S2021" s="765" t="s">
        <v>109</v>
      </c>
      <c r="T2021" s="766" t="s">
        <v>106</v>
      </c>
      <c r="U2021" s="782" t="s">
        <v>121</v>
      </c>
      <c r="V2021" s="782" t="s">
        <v>111</v>
      </c>
      <c r="W2021" s="766">
        <v>60</v>
      </c>
      <c r="X2021" s="782" t="s">
        <v>112</v>
      </c>
      <c r="Y2021" s="766"/>
      <c r="Z2021" s="766"/>
      <c r="AA2021" s="766"/>
      <c r="AB2021" s="506">
        <v>0</v>
      </c>
      <c r="AC2021" s="401">
        <v>90</v>
      </c>
      <c r="AD2021" s="401">
        <v>10</v>
      </c>
      <c r="AE2021" s="792" t="s">
        <v>2167</v>
      </c>
      <c r="AF2021" s="738" t="s">
        <v>114</v>
      </c>
      <c r="AG2021" s="751">
        <v>4</v>
      </c>
      <c r="AH2021" s="751">
        <v>17152.25</v>
      </c>
      <c r="AI2021" s="39">
        <v>0</v>
      </c>
      <c r="AJ2021" s="34">
        <f t="shared" si="98"/>
        <v>0</v>
      </c>
      <c r="AK2021" s="740"/>
      <c r="AL2021" s="741"/>
      <c r="AM2021" s="741"/>
      <c r="AN2021" s="888" t="s">
        <v>115</v>
      </c>
      <c r="AO2021" s="782"/>
      <c r="AP2021" s="782"/>
      <c r="AQ2021" s="782"/>
      <c r="AR2021" s="782"/>
      <c r="AS2021" s="782"/>
      <c r="AT2021" s="782"/>
      <c r="AU2021" s="782"/>
      <c r="AV2021" s="782"/>
      <c r="AW2021" s="782"/>
      <c r="AX2021" s="782"/>
      <c r="AY2021" s="782"/>
      <c r="AZ2021" s="888" t="s">
        <v>104</v>
      </c>
      <c r="BA2021" s="888" t="s">
        <v>104</v>
      </c>
      <c r="BB2021" s="254"/>
      <c r="BC2021" s="1"/>
      <c r="BD2021" s="1"/>
      <c r="BE2021" s="983">
        <v>1806</v>
      </c>
    </row>
    <row r="2022" spans="1:57" s="326" customFormat="1" ht="13.15" customHeight="1">
      <c r="A2022" s="888" t="s">
        <v>978</v>
      </c>
      <c r="B2022" s="260"/>
      <c r="C2022" s="260"/>
      <c r="D2022" s="1089">
        <v>230000970</v>
      </c>
      <c r="E2022" s="429" t="s">
        <v>7726</v>
      </c>
      <c r="F2022" s="429"/>
      <c r="G2022" s="429"/>
      <c r="H2022" s="260"/>
      <c r="I2022" s="86" t="s">
        <v>6630</v>
      </c>
      <c r="J2022" s="86" t="s">
        <v>6631</v>
      </c>
      <c r="K2022" s="86" t="s">
        <v>6632</v>
      </c>
      <c r="L2022" s="753" t="s">
        <v>103</v>
      </c>
      <c r="M2022" s="1090"/>
      <c r="N2022" s="753"/>
      <c r="O2022" s="60" t="s">
        <v>105</v>
      </c>
      <c r="P2022" s="766" t="s">
        <v>106</v>
      </c>
      <c r="Q2022" s="782" t="s">
        <v>107</v>
      </c>
      <c r="R2022" s="766" t="s">
        <v>3118</v>
      </c>
      <c r="S2022" s="753" t="s">
        <v>109</v>
      </c>
      <c r="T2022" s="766" t="s">
        <v>106</v>
      </c>
      <c r="U2022" s="782" t="s">
        <v>121</v>
      </c>
      <c r="V2022" s="782" t="s">
        <v>111</v>
      </c>
      <c r="W2022" s="766">
        <v>60</v>
      </c>
      <c r="X2022" s="782" t="s">
        <v>112</v>
      </c>
      <c r="Y2022" s="766"/>
      <c r="Z2022" s="766"/>
      <c r="AA2022" s="766"/>
      <c r="AB2022" s="398">
        <v>0</v>
      </c>
      <c r="AC2022" s="606">
        <v>90</v>
      </c>
      <c r="AD2022" s="606">
        <v>10</v>
      </c>
      <c r="AE2022" s="792" t="s">
        <v>2167</v>
      </c>
      <c r="AF2022" s="738" t="s">
        <v>114</v>
      </c>
      <c r="AG2022" s="31">
        <v>4</v>
      </c>
      <c r="AH2022" s="39">
        <v>17152.25</v>
      </c>
      <c r="AI2022" s="741">
        <f>AG2022*AH2022</f>
        <v>68609</v>
      </c>
      <c r="AJ2022" s="741">
        <f t="shared" si="98"/>
        <v>76842.080000000002</v>
      </c>
      <c r="AK2022" s="740"/>
      <c r="AL2022" s="741"/>
      <c r="AM2022" s="741"/>
      <c r="AN2022" s="888" t="s">
        <v>115</v>
      </c>
      <c r="AO2022" s="782"/>
      <c r="AP2022" s="782"/>
      <c r="AQ2022" s="782"/>
      <c r="AR2022" s="782"/>
      <c r="AS2022" s="782"/>
      <c r="AT2022" s="782"/>
      <c r="AU2022" s="782"/>
      <c r="AV2022" s="782"/>
      <c r="AW2022" s="782"/>
      <c r="AX2022" s="782"/>
      <c r="AY2022" s="782"/>
      <c r="AZ2022" s="888" t="s">
        <v>104</v>
      </c>
      <c r="BA2022" s="888" t="s">
        <v>104</v>
      </c>
      <c r="BB2022" s="533"/>
      <c r="BC2022" s="201"/>
      <c r="BD2022" s="209"/>
      <c r="BE2022" s="983">
        <v>1807</v>
      </c>
    </row>
    <row r="2023" spans="1:57" s="326" customFormat="1" ht="13.15" customHeight="1">
      <c r="A2023" s="395" t="s">
        <v>978</v>
      </c>
      <c r="B2023" s="524"/>
      <c r="C2023" s="524"/>
      <c r="D2023" s="98">
        <v>270011016</v>
      </c>
      <c r="E2023" s="883" t="s">
        <v>6633</v>
      </c>
      <c r="F2023" s="883"/>
      <c r="G2023" s="524"/>
      <c r="H2023" s="524"/>
      <c r="I2023" s="606" t="s">
        <v>6634</v>
      </c>
      <c r="J2023" s="606" t="s">
        <v>6635</v>
      </c>
      <c r="K2023" s="606" t="s">
        <v>6636</v>
      </c>
      <c r="L2023" s="470" t="s">
        <v>103</v>
      </c>
      <c r="M2023" s="217"/>
      <c r="N2023" s="470"/>
      <c r="O2023" s="64" t="s">
        <v>105</v>
      </c>
      <c r="P2023" s="398" t="s">
        <v>106</v>
      </c>
      <c r="Q2023" s="606" t="s">
        <v>107</v>
      </c>
      <c r="R2023" s="398" t="s">
        <v>2149</v>
      </c>
      <c r="S2023" s="470" t="s">
        <v>109</v>
      </c>
      <c r="T2023" s="398" t="s">
        <v>106</v>
      </c>
      <c r="U2023" s="606" t="s">
        <v>121</v>
      </c>
      <c r="V2023" s="606" t="s">
        <v>111</v>
      </c>
      <c r="W2023" s="398">
        <v>60</v>
      </c>
      <c r="X2023" s="606" t="s">
        <v>112</v>
      </c>
      <c r="Y2023" s="398"/>
      <c r="Z2023" s="398"/>
      <c r="AA2023" s="398"/>
      <c r="AB2023" s="506">
        <v>0</v>
      </c>
      <c r="AC2023" s="401">
        <v>90</v>
      </c>
      <c r="AD2023" s="401">
        <v>10</v>
      </c>
      <c r="AE2023" s="737" t="s">
        <v>122</v>
      </c>
      <c r="AF2023" s="738" t="s">
        <v>114</v>
      </c>
      <c r="AG2023" s="610">
        <v>5</v>
      </c>
      <c r="AH2023" s="610">
        <v>76885.2</v>
      </c>
      <c r="AI2023" s="39">
        <v>0</v>
      </c>
      <c r="AJ2023" s="34">
        <f t="shared" si="98"/>
        <v>0</v>
      </c>
      <c r="AK2023" s="740"/>
      <c r="AL2023" s="741"/>
      <c r="AM2023" s="741"/>
      <c r="AN2023" s="395" t="s">
        <v>115</v>
      </c>
      <c r="AO2023" s="606"/>
      <c r="AP2023" s="606"/>
      <c r="AQ2023" s="606"/>
      <c r="AR2023" s="606"/>
      <c r="AS2023" s="606" t="s">
        <v>6637</v>
      </c>
      <c r="AT2023" s="606"/>
      <c r="AU2023" s="606"/>
      <c r="AV2023" s="606"/>
      <c r="AW2023" s="606"/>
      <c r="AX2023" s="606"/>
      <c r="AY2023" s="606"/>
      <c r="AZ2023" s="395" t="s">
        <v>104</v>
      </c>
      <c r="BA2023" s="395" t="s">
        <v>104</v>
      </c>
      <c r="BB2023" s="254"/>
      <c r="BC2023" s="1"/>
      <c r="BD2023" s="1"/>
      <c r="BE2023" s="983">
        <v>1808</v>
      </c>
    </row>
    <row r="2024" spans="1:57" s="326" customFormat="1" ht="13.15" customHeight="1">
      <c r="A2024" s="395" t="s">
        <v>978</v>
      </c>
      <c r="B2024" s="260"/>
      <c r="C2024" s="260"/>
      <c r="D2024" s="139">
        <v>270011016</v>
      </c>
      <c r="E2024" s="429" t="s">
        <v>7727</v>
      </c>
      <c r="F2024" s="429"/>
      <c r="G2024" s="429"/>
      <c r="H2024" s="260"/>
      <c r="I2024" s="86" t="s">
        <v>6634</v>
      </c>
      <c r="J2024" s="86" t="s">
        <v>6635</v>
      </c>
      <c r="K2024" s="86" t="s">
        <v>6636</v>
      </c>
      <c r="L2024" s="300" t="s">
        <v>103</v>
      </c>
      <c r="M2024" s="316"/>
      <c r="N2024" s="300"/>
      <c r="O2024" s="60" t="s">
        <v>105</v>
      </c>
      <c r="P2024" s="398" t="s">
        <v>106</v>
      </c>
      <c r="Q2024" s="606" t="s">
        <v>107</v>
      </c>
      <c r="R2024" s="398" t="s">
        <v>3118</v>
      </c>
      <c r="S2024" s="300" t="s">
        <v>109</v>
      </c>
      <c r="T2024" s="398" t="s">
        <v>106</v>
      </c>
      <c r="U2024" s="606" t="s">
        <v>121</v>
      </c>
      <c r="V2024" s="606" t="s">
        <v>111</v>
      </c>
      <c r="W2024" s="398">
        <v>60</v>
      </c>
      <c r="X2024" s="606" t="s">
        <v>112</v>
      </c>
      <c r="Y2024" s="398"/>
      <c r="Z2024" s="398"/>
      <c r="AA2024" s="398"/>
      <c r="AB2024" s="398">
        <v>0</v>
      </c>
      <c r="AC2024" s="606">
        <v>90</v>
      </c>
      <c r="AD2024" s="606">
        <v>10</v>
      </c>
      <c r="AE2024" s="737" t="s">
        <v>122</v>
      </c>
      <c r="AF2024" s="738" t="s">
        <v>114</v>
      </c>
      <c r="AG2024" s="31">
        <v>5</v>
      </c>
      <c r="AH2024" s="39">
        <v>76885.2</v>
      </c>
      <c r="AI2024" s="741">
        <f>AG2024*AH2024</f>
        <v>384426</v>
      </c>
      <c r="AJ2024" s="741">
        <f t="shared" si="98"/>
        <v>430557.12000000005</v>
      </c>
      <c r="AK2024" s="740"/>
      <c r="AL2024" s="741"/>
      <c r="AM2024" s="741"/>
      <c r="AN2024" s="395" t="s">
        <v>115</v>
      </c>
      <c r="AO2024" s="606"/>
      <c r="AP2024" s="606"/>
      <c r="AQ2024" s="606"/>
      <c r="AR2024" s="606"/>
      <c r="AS2024" s="606" t="s">
        <v>6637</v>
      </c>
      <c r="AT2024" s="606"/>
      <c r="AU2024" s="606"/>
      <c r="AV2024" s="606"/>
      <c r="AW2024" s="606"/>
      <c r="AX2024" s="606"/>
      <c r="AY2024" s="606"/>
      <c r="AZ2024" s="395" t="s">
        <v>104</v>
      </c>
      <c r="BA2024" s="395" t="s">
        <v>104</v>
      </c>
      <c r="BB2024" s="533"/>
      <c r="BC2024" s="201"/>
      <c r="BD2024" s="209"/>
      <c r="BE2024" s="983">
        <v>1809</v>
      </c>
    </row>
    <row r="2025" spans="1:57" s="326" customFormat="1" ht="13.15" customHeight="1">
      <c r="A2025" s="398" t="s">
        <v>8485</v>
      </c>
      <c r="B2025" s="524"/>
      <c r="C2025" s="524"/>
      <c r="D2025" s="98">
        <v>210032728</v>
      </c>
      <c r="E2025" s="883" t="s">
        <v>6638</v>
      </c>
      <c r="F2025" s="883"/>
      <c r="G2025" s="524"/>
      <c r="H2025" s="524"/>
      <c r="I2025" s="36" t="s">
        <v>6639</v>
      </c>
      <c r="J2025" s="36" t="s">
        <v>337</v>
      </c>
      <c r="K2025" s="36" t="s">
        <v>6640</v>
      </c>
      <c r="L2025" s="64" t="s">
        <v>149</v>
      </c>
      <c r="M2025" s="97" t="s">
        <v>4706</v>
      </c>
      <c r="N2025" s="131" t="s">
        <v>120</v>
      </c>
      <c r="O2025" s="64" t="s">
        <v>83</v>
      </c>
      <c r="P2025" s="36" t="s">
        <v>106</v>
      </c>
      <c r="Q2025" s="395" t="s">
        <v>107</v>
      </c>
      <c r="R2025" s="398" t="s">
        <v>2134</v>
      </c>
      <c r="S2025" s="64" t="s">
        <v>109</v>
      </c>
      <c r="T2025" s="36" t="s">
        <v>106</v>
      </c>
      <c r="U2025" s="36" t="s">
        <v>121</v>
      </c>
      <c r="V2025" s="395" t="s">
        <v>111</v>
      </c>
      <c r="W2025" s="36">
        <v>90</v>
      </c>
      <c r="X2025" s="395" t="s">
        <v>112</v>
      </c>
      <c r="Y2025" s="395"/>
      <c r="Z2025" s="395"/>
      <c r="AA2025" s="744"/>
      <c r="AB2025" s="470">
        <v>30</v>
      </c>
      <c r="AC2025" s="470">
        <v>60</v>
      </c>
      <c r="AD2025" s="470">
        <v>10</v>
      </c>
      <c r="AE2025" s="743" t="s">
        <v>178</v>
      </c>
      <c r="AF2025" s="738" t="s">
        <v>114</v>
      </c>
      <c r="AG2025" s="745">
        <v>2.59</v>
      </c>
      <c r="AH2025" s="745">
        <v>893629.7</v>
      </c>
      <c r="AI2025" s="739">
        <v>2314500.923</v>
      </c>
      <c r="AJ2025" s="739">
        <f t="shared" si="98"/>
        <v>2592241.03376</v>
      </c>
      <c r="AK2025" s="740"/>
      <c r="AL2025" s="741"/>
      <c r="AM2025" s="741"/>
      <c r="AN2025" s="746" t="s">
        <v>115</v>
      </c>
      <c r="AO2025" s="746"/>
      <c r="AP2025" s="746"/>
      <c r="AQ2025" s="36"/>
      <c r="AR2025" s="36"/>
      <c r="AS2025" s="606" t="s">
        <v>6641</v>
      </c>
      <c r="AT2025" s="36"/>
      <c r="AU2025" s="36"/>
      <c r="AV2025" s="36"/>
      <c r="AW2025" s="36"/>
      <c r="AX2025" s="36"/>
      <c r="AY2025" s="36"/>
      <c r="AZ2025" s="395" t="s">
        <v>4555</v>
      </c>
      <c r="BA2025" s="395"/>
      <c r="BB2025" s="254"/>
      <c r="BC2025" s="1"/>
      <c r="BD2025" s="1"/>
      <c r="BE2025" s="983">
        <v>1810</v>
      </c>
    </row>
    <row r="2026" spans="1:57" s="326" customFormat="1" ht="13.15" customHeight="1">
      <c r="A2026" s="888" t="s">
        <v>978</v>
      </c>
      <c r="B2026" s="524"/>
      <c r="C2026" s="524"/>
      <c r="D2026" s="873">
        <v>230000473</v>
      </c>
      <c r="E2026" s="883" t="s">
        <v>6642</v>
      </c>
      <c r="F2026" s="883"/>
      <c r="G2026" s="524"/>
      <c r="H2026" s="524"/>
      <c r="I2026" s="782" t="s">
        <v>6643</v>
      </c>
      <c r="J2026" s="782" t="s">
        <v>337</v>
      </c>
      <c r="K2026" s="782" t="s">
        <v>6644</v>
      </c>
      <c r="L2026" s="765" t="s">
        <v>103</v>
      </c>
      <c r="M2026" s="798" t="s">
        <v>104</v>
      </c>
      <c r="N2026" s="765" t="s">
        <v>120</v>
      </c>
      <c r="O2026" s="64" t="s">
        <v>83</v>
      </c>
      <c r="P2026" s="766" t="s">
        <v>106</v>
      </c>
      <c r="Q2026" s="782" t="s">
        <v>107</v>
      </c>
      <c r="R2026" s="398" t="s">
        <v>2134</v>
      </c>
      <c r="S2026" s="765" t="s">
        <v>109</v>
      </c>
      <c r="T2026" s="766" t="s">
        <v>106</v>
      </c>
      <c r="U2026" s="782" t="s">
        <v>121</v>
      </c>
      <c r="V2026" s="782" t="s">
        <v>111</v>
      </c>
      <c r="W2026" s="766">
        <v>60</v>
      </c>
      <c r="X2026" s="782" t="s">
        <v>112</v>
      </c>
      <c r="Y2026" s="766"/>
      <c r="Z2026" s="766"/>
      <c r="AA2026" s="766"/>
      <c r="AB2026" s="506" t="s">
        <v>83</v>
      </c>
      <c r="AC2026" s="401">
        <v>60</v>
      </c>
      <c r="AD2026" s="401">
        <v>10</v>
      </c>
      <c r="AE2026" s="743" t="s">
        <v>113</v>
      </c>
      <c r="AF2026" s="738" t="s">
        <v>114</v>
      </c>
      <c r="AG2026" s="751">
        <v>3135</v>
      </c>
      <c r="AH2026" s="751">
        <v>615</v>
      </c>
      <c r="AI2026" s="739">
        <v>1928025</v>
      </c>
      <c r="AJ2026" s="739">
        <f t="shared" si="98"/>
        <v>2159388</v>
      </c>
      <c r="AK2026" s="740"/>
      <c r="AL2026" s="741"/>
      <c r="AM2026" s="741"/>
      <c r="AN2026" s="888" t="s">
        <v>115</v>
      </c>
      <c r="AO2026" s="782"/>
      <c r="AP2026" s="782"/>
      <c r="AQ2026" s="782"/>
      <c r="AR2026" s="782"/>
      <c r="AS2026" s="782" t="s">
        <v>6645</v>
      </c>
      <c r="AT2026" s="782"/>
      <c r="AU2026" s="782"/>
      <c r="AV2026" s="782"/>
      <c r="AW2026" s="782"/>
      <c r="AX2026" s="782"/>
      <c r="AY2026" s="782"/>
      <c r="AZ2026" s="888" t="s">
        <v>104</v>
      </c>
      <c r="BA2026" s="888" t="s">
        <v>104</v>
      </c>
      <c r="BB2026" s="254"/>
      <c r="BC2026" s="1"/>
      <c r="BD2026" s="1"/>
      <c r="BE2026" s="983">
        <v>1811</v>
      </c>
    </row>
    <row r="2027" spans="1:57" s="326" customFormat="1" ht="13.15" customHeight="1">
      <c r="A2027" s="395" t="s">
        <v>1028</v>
      </c>
      <c r="B2027" s="524"/>
      <c r="C2027" s="524"/>
      <c r="D2027" s="98">
        <v>120010803</v>
      </c>
      <c r="E2027" s="883" t="s">
        <v>6646</v>
      </c>
      <c r="F2027" s="883"/>
      <c r="G2027" s="524"/>
      <c r="H2027" s="524"/>
      <c r="I2027" s="606" t="s">
        <v>6647</v>
      </c>
      <c r="J2027" s="606" t="s">
        <v>2662</v>
      </c>
      <c r="K2027" s="606" t="s">
        <v>6648</v>
      </c>
      <c r="L2027" s="470" t="s">
        <v>149</v>
      </c>
      <c r="M2027" s="217"/>
      <c r="N2027" s="470" t="s">
        <v>120</v>
      </c>
      <c r="O2027" s="131" t="s">
        <v>83</v>
      </c>
      <c r="P2027" s="398" t="s">
        <v>106</v>
      </c>
      <c r="Q2027" s="606" t="s">
        <v>107</v>
      </c>
      <c r="R2027" s="398" t="s">
        <v>2134</v>
      </c>
      <c r="S2027" s="470" t="s">
        <v>109</v>
      </c>
      <c r="T2027" s="398" t="s">
        <v>106</v>
      </c>
      <c r="U2027" s="606" t="s">
        <v>121</v>
      </c>
      <c r="V2027" s="606" t="s">
        <v>111</v>
      </c>
      <c r="W2027" s="398">
        <v>70</v>
      </c>
      <c r="X2027" s="606" t="s">
        <v>112</v>
      </c>
      <c r="Y2027" s="398"/>
      <c r="Z2027" s="398"/>
      <c r="AA2027" s="398"/>
      <c r="AB2027" s="470">
        <v>30</v>
      </c>
      <c r="AC2027" s="470">
        <v>60</v>
      </c>
      <c r="AD2027" s="470">
        <v>10</v>
      </c>
      <c r="AE2027" s="737" t="s">
        <v>122</v>
      </c>
      <c r="AF2027" s="738" t="s">
        <v>114</v>
      </c>
      <c r="AG2027" s="610">
        <v>9</v>
      </c>
      <c r="AH2027" s="610">
        <v>7800000</v>
      </c>
      <c r="AI2027" s="739">
        <v>70200000</v>
      </c>
      <c r="AJ2027" s="739">
        <f t="shared" si="98"/>
        <v>78624000.000000015</v>
      </c>
      <c r="AK2027" s="740"/>
      <c r="AL2027" s="741"/>
      <c r="AM2027" s="741"/>
      <c r="AN2027" s="395" t="s">
        <v>115</v>
      </c>
      <c r="AO2027" s="606"/>
      <c r="AP2027" s="606"/>
      <c r="AQ2027" s="606"/>
      <c r="AR2027" s="606"/>
      <c r="AS2027" s="606" t="s">
        <v>6649</v>
      </c>
      <c r="AT2027" s="606"/>
      <c r="AU2027" s="606"/>
      <c r="AV2027" s="606"/>
      <c r="AW2027" s="606"/>
      <c r="AX2027" s="606"/>
      <c r="AY2027" s="606"/>
      <c r="AZ2027" s="395" t="s">
        <v>104</v>
      </c>
      <c r="BA2027" s="395" t="s">
        <v>104</v>
      </c>
      <c r="BB2027" s="254"/>
      <c r="BC2027" s="1"/>
      <c r="BD2027" s="1"/>
      <c r="BE2027" s="983">
        <v>1812</v>
      </c>
    </row>
    <row r="2028" spans="1:57" s="326" customFormat="1" ht="13.15" customHeight="1">
      <c r="A2028" s="398" t="s">
        <v>8483</v>
      </c>
      <c r="B2028" s="524"/>
      <c r="C2028" s="524"/>
      <c r="D2028" s="98">
        <v>120011358</v>
      </c>
      <c r="E2028" s="883" t="s">
        <v>6650</v>
      </c>
      <c r="F2028" s="883"/>
      <c r="G2028" s="524"/>
      <c r="H2028" s="524"/>
      <c r="I2028" s="36" t="s">
        <v>6651</v>
      </c>
      <c r="J2028" s="36" t="s">
        <v>2662</v>
      </c>
      <c r="K2028" s="36" t="s">
        <v>6652</v>
      </c>
      <c r="L2028" s="64" t="s">
        <v>149</v>
      </c>
      <c r="M2028" s="217"/>
      <c r="N2028" s="131"/>
      <c r="O2028" s="64" t="s">
        <v>105</v>
      </c>
      <c r="P2028" s="36">
        <v>230000000</v>
      </c>
      <c r="Q2028" s="395" t="s">
        <v>107</v>
      </c>
      <c r="R2028" s="398" t="s">
        <v>2134</v>
      </c>
      <c r="S2028" s="64" t="s">
        <v>109</v>
      </c>
      <c r="T2028" s="36" t="s">
        <v>106</v>
      </c>
      <c r="U2028" s="36" t="s">
        <v>121</v>
      </c>
      <c r="V2028" s="395" t="s">
        <v>111</v>
      </c>
      <c r="W2028" s="36">
        <v>100</v>
      </c>
      <c r="X2028" s="395" t="s">
        <v>112</v>
      </c>
      <c r="Y2028" s="395"/>
      <c r="Z2028" s="395"/>
      <c r="AA2028" s="744"/>
      <c r="AB2028" s="506">
        <v>0</v>
      </c>
      <c r="AC2028" s="401">
        <v>90</v>
      </c>
      <c r="AD2028" s="401">
        <v>10</v>
      </c>
      <c r="AE2028" s="737" t="s">
        <v>128</v>
      </c>
      <c r="AF2028" s="738" t="s">
        <v>114</v>
      </c>
      <c r="AG2028" s="745">
        <v>2</v>
      </c>
      <c r="AH2028" s="745">
        <v>7601060.0999999996</v>
      </c>
      <c r="AI2028" s="39">
        <v>0</v>
      </c>
      <c r="AJ2028" s="34">
        <f t="shared" si="98"/>
        <v>0</v>
      </c>
      <c r="AK2028" s="740"/>
      <c r="AL2028" s="741"/>
      <c r="AM2028" s="741"/>
      <c r="AN2028" s="746" t="s">
        <v>115</v>
      </c>
      <c r="AO2028" s="36"/>
      <c r="AP2028" s="746"/>
      <c r="AQ2028" s="36"/>
      <c r="AR2028" s="36"/>
      <c r="AS2028" s="746" t="s">
        <v>6653</v>
      </c>
      <c r="AT2028" s="36"/>
      <c r="AU2028" s="36"/>
      <c r="AV2028" s="36"/>
      <c r="AW2028" s="36"/>
      <c r="AX2028" s="36"/>
      <c r="AY2028" s="36"/>
      <c r="AZ2028" s="395"/>
      <c r="BA2028" s="395"/>
      <c r="BB2028" s="254"/>
      <c r="BC2028" s="1"/>
      <c r="BD2028" s="1"/>
      <c r="BE2028" s="983">
        <v>1813</v>
      </c>
    </row>
    <row r="2029" spans="1:57" s="326" customFormat="1" ht="13.15" customHeight="1">
      <c r="A2029" s="398" t="s">
        <v>8483</v>
      </c>
      <c r="B2029" s="260"/>
      <c r="C2029" s="260"/>
      <c r="D2029" s="110">
        <v>120011358</v>
      </c>
      <c r="E2029" s="96" t="s">
        <v>7814</v>
      </c>
      <c r="F2029" s="96"/>
      <c r="G2029" s="96"/>
      <c r="H2029" s="260"/>
      <c r="I2029" s="30" t="s">
        <v>6651</v>
      </c>
      <c r="J2029" s="30" t="s">
        <v>2662</v>
      </c>
      <c r="K2029" s="30" t="s">
        <v>6652</v>
      </c>
      <c r="L2029" s="62" t="s">
        <v>149</v>
      </c>
      <c r="M2029" s="108"/>
      <c r="N2029" s="72"/>
      <c r="O2029" s="62" t="s">
        <v>105</v>
      </c>
      <c r="P2029" s="30">
        <v>230000000</v>
      </c>
      <c r="Q2029" s="24" t="s">
        <v>107</v>
      </c>
      <c r="R2029" s="28" t="s">
        <v>3118</v>
      </c>
      <c r="S2029" s="62" t="s">
        <v>109</v>
      </c>
      <c r="T2029" s="30" t="s">
        <v>106</v>
      </c>
      <c r="U2029" s="30" t="s">
        <v>121</v>
      </c>
      <c r="V2029" s="24" t="s">
        <v>111</v>
      </c>
      <c r="W2029" s="30">
        <v>100</v>
      </c>
      <c r="X2029" s="24" t="s">
        <v>112</v>
      </c>
      <c r="Y2029" s="24"/>
      <c r="Z2029" s="24"/>
      <c r="AA2029" s="924"/>
      <c r="AB2029" s="28">
        <v>0</v>
      </c>
      <c r="AC2029" s="26">
        <v>90</v>
      </c>
      <c r="AD2029" s="26">
        <v>10</v>
      </c>
      <c r="AE2029" s="31" t="s">
        <v>128</v>
      </c>
      <c r="AF2029" s="274" t="s">
        <v>114</v>
      </c>
      <c r="AG2029" s="1087">
        <v>2</v>
      </c>
      <c r="AH2029" s="1087">
        <v>7601060.0999999996</v>
      </c>
      <c r="AI2029" s="741">
        <f>AG2029*AH2029</f>
        <v>15202120.199999999</v>
      </c>
      <c r="AJ2029" s="741">
        <f t="shared" si="98"/>
        <v>17026374.624000002</v>
      </c>
      <c r="AK2029" s="740"/>
      <c r="AL2029" s="741"/>
      <c r="AM2029" s="741"/>
      <c r="AN2029" s="1088" t="s">
        <v>115</v>
      </c>
      <c r="AO2029" s="30"/>
      <c r="AP2029" s="1088"/>
      <c r="AQ2029" s="30"/>
      <c r="AR2029" s="30"/>
      <c r="AS2029" s="1088" t="s">
        <v>6653</v>
      </c>
      <c r="AT2029" s="30"/>
      <c r="AU2029" s="36"/>
      <c r="AV2029" s="30"/>
      <c r="AW2029" s="30"/>
      <c r="AX2029" s="30"/>
      <c r="AY2029" s="30"/>
      <c r="AZ2029" s="24" t="s">
        <v>64</v>
      </c>
      <c r="BA2029" s="24"/>
      <c r="BB2029" s="311"/>
      <c r="BC2029" s="201"/>
      <c r="BD2029" s="209"/>
      <c r="BE2029" s="983">
        <v>1814</v>
      </c>
    </row>
    <row r="2030" spans="1:57" s="201" customFormat="1" ht="13.15" customHeight="1">
      <c r="A2030" s="398" t="s">
        <v>8483</v>
      </c>
      <c r="B2030" s="524"/>
      <c r="C2030" s="524"/>
      <c r="D2030" s="98">
        <v>120004003</v>
      </c>
      <c r="E2030" s="883" t="s">
        <v>6654</v>
      </c>
      <c r="F2030" s="883"/>
      <c r="G2030" s="524"/>
      <c r="H2030" s="524"/>
      <c r="I2030" s="36" t="s">
        <v>2661</v>
      </c>
      <c r="J2030" s="36" t="s">
        <v>2662</v>
      </c>
      <c r="K2030" s="36" t="s">
        <v>2663</v>
      </c>
      <c r="L2030" s="64" t="s">
        <v>149</v>
      </c>
      <c r="M2030" s="217"/>
      <c r="N2030" s="131"/>
      <c r="O2030" s="64" t="s">
        <v>105</v>
      </c>
      <c r="P2030" s="36">
        <v>230000000</v>
      </c>
      <c r="Q2030" s="395" t="s">
        <v>107</v>
      </c>
      <c r="R2030" s="398" t="s">
        <v>2134</v>
      </c>
      <c r="S2030" s="64" t="s">
        <v>109</v>
      </c>
      <c r="T2030" s="36" t="s">
        <v>106</v>
      </c>
      <c r="U2030" s="36" t="s">
        <v>121</v>
      </c>
      <c r="V2030" s="395" t="s">
        <v>111</v>
      </c>
      <c r="W2030" s="36">
        <v>70</v>
      </c>
      <c r="X2030" s="395" t="s">
        <v>112</v>
      </c>
      <c r="Y2030" s="395"/>
      <c r="Z2030" s="395"/>
      <c r="AA2030" s="744"/>
      <c r="AB2030" s="506">
        <v>0</v>
      </c>
      <c r="AC2030" s="401">
        <v>90</v>
      </c>
      <c r="AD2030" s="401">
        <v>10</v>
      </c>
      <c r="AE2030" s="737" t="s">
        <v>128</v>
      </c>
      <c r="AF2030" s="738" t="s">
        <v>114</v>
      </c>
      <c r="AG2030" s="745">
        <v>1</v>
      </c>
      <c r="AH2030" s="745">
        <v>2240704.9500000002</v>
      </c>
      <c r="AI2030" s="39">
        <v>0</v>
      </c>
      <c r="AJ2030" s="34">
        <f t="shared" si="98"/>
        <v>0</v>
      </c>
      <c r="AK2030" s="740"/>
      <c r="AL2030" s="741"/>
      <c r="AM2030" s="741"/>
      <c r="AN2030" s="746" t="s">
        <v>115</v>
      </c>
      <c r="AO2030" s="36"/>
      <c r="AP2030" s="746"/>
      <c r="AQ2030" s="36"/>
      <c r="AR2030" s="36"/>
      <c r="AS2030" s="746" t="s">
        <v>6655</v>
      </c>
      <c r="AT2030" s="36"/>
      <c r="AU2030" s="36"/>
      <c r="AV2030" s="36"/>
      <c r="AW2030" s="36"/>
      <c r="AX2030" s="36"/>
      <c r="AY2030" s="36"/>
      <c r="AZ2030" s="395"/>
      <c r="BA2030" s="395"/>
      <c r="BB2030" s="92"/>
      <c r="BC2030" s="1"/>
      <c r="BD2030" s="1"/>
      <c r="BE2030" s="983">
        <v>1815</v>
      </c>
    </row>
    <row r="2031" spans="1:57" s="201" customFormat="1" ht="13.15" customHeight="1">
      <c r="A2031" s="398" t="s">
        <v>8483</v>
      </c>
      <c r="B2031" s="260"/>
      <c r="C2031" s="260"/>
      <c r="D2031" s="110">
        <v>120004003</v>
      </c>
      <c r="E2031" s="96" t="s">
        <v>7815</v>
      </c>
      <c r="F2031" s="96"/>
      <c r="G2031" s="96"/>
      <c r="H2031" s="260"/>
      <c r="I2031" s="30" t="s">
        <v>2661</v>
      </c>
      <c r="J2031" s="30" t="s">
        <v>2662</v>
      </c>
      <c r="K2031" s="30" t="s">
        <v>2663</v>
      </c>
      <c r="L2031" s="62" t="s">
        <v>149</v>
      </c>
      <c r="M2031" s="108"/>
      <c r="N2031" s="72"/>
      <c r="O2031" s="62" t="s">
        <v>105</v>
      </c>
      <c r="P2031" s="30">
        <v>230000000</v>
      </c>
      <c r="Q2031" s="24" t="s">
        <v>107</v>
      </c>
      <c r="R2031" s="28" t="s">
        <v>3118</v>
      </c>
      <c r="S2031" s="62" t="s">
        <v>109</v>
      </c>
      <c r="T2031" s="30" t="s">
        <v>106</v>
      </c>
      <c r="U2031" s="30" t="s">
        <v>121</v>
      </c>
      <c r="V2031" s="24" t="s">
        <v>111</v>
      </c>
      <c r="W2031" s="30">
        <v>70</v>
      </c>
      <c r="X2031" s="24" t="s">
        <v>112</v>
      </c>
      <c r="Y2031" s="24"/>
      <c r="Z2031" s="24"/>
      <c r="AA2031" s="924"/>
      <c r="AB2031" s="28">
        <v>0</v>
      </c>
      <c r="AC2031" s="26">
        <v>90</v>
      </c>
      <c r="AD2031" s="26">
        <v>10</v>
      </c>
      <c r="AE2031" s="31" t="s">
        <v>128</v>
      </c>
      <c r="AF2031" s="274" t="s">
        <v>114</v>
      </c>
      <c r="AG2031" s="1087">
        <v>1</v>
      </c>
      <c r="AH2031" s="1087">
        <v>2240704.9500000002</v>
      </c>
      <c r="AI2031" s="741">
        <f>AG2031*AH2031</f>
        <v>2240704.9500000002</v>
      </c>
      <c r="AJ2031" s="741">
        <f t="shared" si="98"/>
        <v>2509589.5440000002</v>
      </c>
      <c r="AK2031" s="740"/>
      <c r="AL2031" s="741"/>
      <c r="AM2031" s="741"/>
      <c r="AN2031" s="1088" t="s">
        <v>115</v>
      </c>
      <c r="AO2031" s="30"/>
      <c r="AP2031" s="1088"/>
      <c r="AQ2031" s="30"/>
      <c r="AR2031" s="30"/>
      <c r="AS2031" s="1088" t="s">
        <v>6655</v>
      </c>
      <c r="AT2031" s="30"/>
      <c r="AU2031" s="36"/>
      <c r="AV2031" s="30"/>
      <c r="AW2031" s="30"/>
      <c r="AX2031" s="30"/>
      <c r="AY2031" s="30"/>
      <c r="AZ2031" s="24" t="s">
        <v>64</v>
      </c>
      <c r="BA2031" s="24"/>
      <c r="BB2031" s="24"/>
      <c r="BD2031" s="209"/>
      <c r="BE2031" s="983">
        <v>1816</v>
      </c>
    </row>
    <row r="2032" spans="1:57" s="201" customFormat="1" ht="13.15" customHeight="1">
      <c r="A2032" s="398" t="s">
        <v>8483</v>
      </c>
      <c r="B2032" s="524"/>
      <c r="C2032" s="524"/>
      <c r="D2032" s="98">
        <v>120004009</v>
      </c>
      <c r="E2032" s="883" t="s">
        <v>6656</v>
      </c>
      <c r="F2032" s="883"/>
      <c r="G2032" s="524"/>
      <c r="H2032" s="524"/>
      <c r="I2032" s="36" t="s">
        <v>2661</v>
      </c>
      <c r="J2032" s="36" t="s">
        <v>2662</v>
      </c>
      <c r="K2032" s="36" t="s">
        <v>2663</v>
      </c>
      <c r="L2032" s="64" t="s">
        <v>149</v>
      </c>
      <c r="M2032" s="217"/>
      <c r="N2032" s="131"/>
      <c r="O2032" s="64" t="s">
        <v>105</v>
      </c>
      <c r="P2032" s="36">
        <v>230000000</v>
      </c>
      <c r="Q2032" s="395" t="s">
        <v>107</v>
      </c>
      <c r="R2032" s="398" t="s">
        <v>2134</v>
      </c>
      <c r="S2032" s="64" t="s">
        <v>109</v>
      </c>
      <c r="T2032" s="36" t="s">
        <v>106</v>
      </c>
      <c r="U2032" s="36" t="s">
        <v>121</v>
      </c>
      <c r="V2032" s="395" t="s">
        <v>111</v>
      </c>
      <c r="W2032" s="36">
        <v>70</v>
      </c>
      <c r="X2032" s="395" t="s">
        <v>112</v>
      </c>
      <c r="Y2032" s="395"/>
      <c r="Z2032" s="395"/>
      <c r="AA2032" s="744"/>
      <c r="AB2032" s="506">
        <v>0</v>
      </c>
      <c r="AC2032" s="401">
        <v>90</v>
      </c>
      <c r="AD2032" s="401">
        <v>10</v>
      </c>
      <c r="AE2032" s="737" t="s">
        <v>122</v>
      </c>
      <c r="AF2032" s="738" t="s">
        <v>114</v>
      </c>
      <c r="AG2032" s="745">
        <v>1</v>
      </c>
      <c r="AH2032" s="745">
        <v>2318128.27</v>
      </c>
      <c r="AI2032" s="39">
        <v>0</v>
      </c>
      <c r="AJ2032" s="34">
        <f t="shared" si="98"/>
        <v>0</v>
      </c>
      <c r="AK2032" s="740"/>
      <c r="AL2032" s="741"/>
      <c r="AM2032" s="741"/>
      <c r="AN2032" s="746" t="s">
        <v>115</v>
      </c>
      <c r="AO2032" s="36"/>
      <c r="AP2032" s="746"/>
      <c r="AQ2032" s="36"/>
      <c r="AR2032" s="36"/>
      <c r="AS2032" s="746" t="s">
        <v>6657</v>
      </c>
      <c r="AT2032" s="36"/>
      <c r="AU2032" s="36"/>
      <c r="AV2032" s="36"/>
      <c r="AW2032" s="36"/>
      <c r="AX2032" s="36"/>
      <c r="AY2032" s="36"/>
      <c r="AZ2032" s="395"/>
      <c r="BA2032" s="395"/>
      <c r="BB2032" s="92"/>
      <c r="BC2032" s="1"/>
      <c r="BD2032" s="1"/>
      <c r="BE2032" s="983">
        <v>1817</v>
      </c>
    </row>
    <row r="2033" spans="1:57" s="201" customFormat="1" ht="13.15" customHeight="1">
      <c r="A2033" s="398" t="s">
        <v>8483</v>
      </c>
      <c r="B2033" s="260"/>
      <c r="C2033" s="260"/>
      <c r="D2033" s="110">
        <v>120004009</v>
      </c>
      <c r="E2033" s="96" t="s">
        <v>7816</v>
      </c>
      <c r="F2033" s="96"/>
      <c r="G2033" s="96"/>
      <c r="H2033" s="260"/>
      <c r="I2033" s="30" t="s">
        <v>2661</v>
      </c>
      <c r="J2033" s="30" t="s">
        <v>2662</v>
      </c>
      <c r="K2033" s="30" t="s">
        <v>2663</v>
      </c>
      <c r="L2033" s="62" t="s">
        <v>149</v>
      </c>
      <c r="M2033" s="108"/>
      <c r="N2033" s="72"/>
      <c r="O2033" s="62" t="s">
        <v>105</v>
      </c>
      <c r="P2033" s="30">
        <v>230000000</v>
      </c>
      <c r="Q2033" s="24" t="s">
        <v>107</v>
      </c>
      <c r="R2033" s="28" t="s">
        <v>3118</v>
      </c>
      <c r="S2033" s="62" t="s">
        <v>109</v>
      </c>
      <c r="T2033" s="30" t="s">
        <v>106</v>
      </c>
      <c r="U2033" s="30" t="s">
        <v>121</v>
      </c>
      <c r="V2033" s="24" t="s">
        <v>111</v>
      </c>
      <c r="W2033" s="30">
        <v>70</v>
      </c>
      <c r="X2033" s="24" t="s">
        <v>112</v>
      </c>
      <c r="Y2033" s="24"/>
      <c r="Z2033" s="24"/>
      <c r="AA2033" s="924"/>
      <c r="AB2033" s="28">
        <v>0</v>
      </c>
      <c r="AC2033" s="26">
        <v>90</v>
      </c>
      <c r="AD2033" s="26">
        <v>10</v>
      </c>
      <c r="AE2033" s="31" t="s">
        <v>122</v>
      </c>
      <c r="AF2033" s="274" t="s">
        <v>114</v>
      </c>
      <c r="AG2033" s="1087">
        <v>1</v>
      </c>
      <c r="AH2033" s="1087">
        <v>2318128.27</v>
      </c>
      <c r="AI2033" s="741">
        <f>AG2033*AH2033</f>
        <v>2318128.27</v>
      </c>
      <c r="AJ2033" s="741">
        <f t="shared" si="98"/>
        <v>2596303.6624000003</v>
      </c>
      <c r="AK2033" s="740"/>
      <c r="AL2033" s="741"/>
      <c r="AM2033" s="741"/>
      <c r="AN2033" s="1088" t="s">
        <v>115</v>
      </c>
      <c r="AO2033" s="30"/>
      <c r="AP2033" s="1088"/>
      <c r="AQ2033" s="30"/>
      <c r="AR2033" s="30"/>
      <c r="AS2033" s="1088" t="s">
        <v>6657</v>
      </c>
      <c r="AT2033" s="30"/>
      <c r="AU2033" s="36"/>
      <c r="AV2033" s="30"/>
      <c r="AW2033" s="30"/>
      <c r="AX2033" s="30"/>
      <c r="AY2033" s="30"/>
      <c r="AZ2033" s="24" t="s">
        <v>64</v>
      </c>
      <c r="BA2033" s="24"/>
      <c r="BB2033" s="24"/>
      <c r="BD2033" s="209"/>
      <c r="BE2033" s="983">
        <v>1818</v>
      </c>
    </row>
    <row r="2034" spans="1:57" s="201" customFormat="1" ht="13.15" customHeight="1">
      <c r="A2034" s="398" t="s">
        <v>8483</v>
      </c>
      <c r="B2034" s="524"/>
      <c r="C2034" s="524"/>
      <c r="D2034" s="98">
        <v>120010030</v>
      </c>
      <c r="E2034" s="883" t="s">
        <v>6658</v>
      </c>
      <c r="F2034" s="883"/>
      <c r="G2034" s="524"/>
      <c r="H2034" s="524"/>
      <c r="I2034" s="36" t="s">
        <v>6651</v>
      </c>
      <c r="J2034" s="36" t="s">
        <v>2662</v>
      </c>
      <c r="K2034" s="36" t="s">
        <v>6652</v>
      </c>
      <c r="L2034" s="64" t="s">
        <v>149</v>
      </c>
      <c r="M2034" s="217"/>
      <c r="N2034" s="131"/>
      <c r="O2034" s="64" t="s">
        <v>105</v>
      </c>
      <c r="P2034" s="36">
        <v>230000000</v>
      </c>
      <c r="Q2034" s="395" t="s">
        <v>107</v>
      </c>
      <c r="R2034" s="398" t="s">
        <v>2134</v>
      </c>
      <c r="S2034" s="64" t="s">
        <v>109</v>
      </c>
      <c r="T2034" s="36" t="s">
        <v>106</v>
      </c>
      <c r="U2034" s="36" t="s">
        <v>121</v>
      </c>
      <c r="V2034" s="395" t="s">
        <v>111</v>
      </c>
      <c r="W2034" s="36">
        <v>100</v>
      </c>
      <c r="X2034" s="395" t="s">
        <v>112</v>
      </c>
      <c r="Y2034" s="395"/>
      <c r="Z2034" s="395"/>
      <c r="AA2034" s="744"/>
      <c r="AB2034" s="506">
        <v>0</v>
      </c>
      <c r="AC2034" s="401">
        <v>90</v>
      </c>
      <c r="AD2034" s="401">
        <v>10</v>
      </c>
      <c r="AE2034" s="737" t="s">
        <v>128</v>
      </c>
      <c r="AF2034" s="738" t="s">
        <v>114</v>
      </c>
      <c r="AG2034" s="745">
        <v>1</v>
      </c>
      <c r="AH2034" s="745">
        <v>23571745.309999999</v>
      </c>
      <c r="AI2034" s="39">
        <v>0</v>
      </c>
      <c r="AJ2034" s="34">
        <f t="shared" si="98"/>
        <v>0</v>
      </c>
      <c r="AK2034" s="740"/>
      <c r="AL2034" s="741"/>
      <c r="AM2034" s="741"/>
      <c r="AN2034" s="746" t="s">
        <v>115</v>
      </c>
      <c r="AO2034" s="36"/>
      <c r="AP2034" s="746"/>
      <c r="AQ2034" s="36"/>
      <c r="AR2034" s="36"/>
      <c r="AS2034" s="746" t="s">
        <v>6659</v>
      </c>
      <c r="AT2034" s="36"/>
      <c r="AU2034" s="36"/>
      <c r="AV2034" s="36"/>
      <c r="AW2034" s="36"/>
      <c r="AX2034" s="36"/>
      <c r="AY2034" s="36"/>
      <c r="AZ2034" s="395"/>
      <c r="BA2034" s="395"/>
      <c r="BB2034" s="92"/>
      <c r="BC2034" s="1"/>
      <c r="BD2034" s="1"/>
      <c r="BE2034" s="983">
        <v>1819</v>
      </c>
    </row>
    <row r="2035" spans="1:57" s="201" customFormat="1" ht="13.15" customHeight="1">
      <c r="A2035" s="398" t="s">
        <v>8483</v>
      </c>
      <c r="B2035" s="260"/>
      <c r="C2035" s="260"/>
      <c r="D2035" s="110">
        <v>120010030</v>
      </c>
      <c r="E2035" s="96" t="s">
        <v>7817</v>
      </c>
      <c r="F2035" s="96"/>
      <c r="G2035" s="96"/>
      <c r="H2035" s="260"/>
      <c r="I2035" s="30" t="s">
        <v>6651</v>
      </c>
      <c r="J2035" s="30" t="s">
        <v>2662</v>
      </c>
      <c r="K2035" s="30" t="s">
        <v>6652</v>
      </c>
      <c r="L2035" s="62" t="s">
        <v>149</v>
      </c>
      <c r="M2035" s="108"/>
      <c r="N2035" s="72"/>
      <c r="O2035" s="62" t="s">
        <v>105</v>
      </c>
      <c r="P2035" s="30">
        <v>230000000</v>
      </c>
      <c r="Q2035" s="24" t="s">
        <v>107</v>
      </c>
      <c r="R2035" s="28" t="s">
        <v>3118</v>
      </c>
      <c r="S2035" s="62" t="s">
        <v>109</v>
      </c>
      <c r="T2035" s="30" t="s">
        <v>106</v>
      </c>
      <c r="U2035" s="30" t="s">
        <v>121</v>
      </c>
      <c r="V2035" s="24" t="s">
        <v>111</v>
      </c>
      <c r="W2035" s="30">
        <v>100</v>
      </c>
      <c r="X2035" s="24" t="s">
        <v>112</v>
      </c>
      <c r="Y2035" s="24"/>
      <c r="Z2035" s="24"/>
      <c r="AA2035" s="924"/>
      <c r="AB2035" s="28">
        <v>0</v>
      </c>
      <c r="AC2035" s="26">
        <v>90</v>
      </c>
      <c r="AD2035" s="26">
        <v>10</v>
      </c>
      <c r="AE2035" s="31" t="s">
        <v>128</v>
      </c>
      <c r="AF2035" s="274" t="s">
        <v>114</v>
      </c>
      <c r="AG2035" s="1087">
        <v>1</v>
      </c>
      <c r="AH2035" s="1087">
        <v>23571745.309999999</v>
      </c>
      <c r="AI2035" s="741">
        <f>AG2035*AH2035</f>
        <v>23571745.309999999</v>
      </c>
      <c r="AJ2035" s="741">
        <f t="shared" si="98"/>
        <v>26400354.747200001</v>
      </c>
      <c r="AK2035" s="740"/>
      <c r="AL2035" s="741"/>
      <c r="AM2035" s="741"/>
      <c r="AN2035" s="1088" t="s">
        <v>115</v>
      </c>
      <c r="AO2035" s="30"/>
      <c r="AP2035" s="1088"/>
      <c r="AQ2035" s="30"/>
      <c r="AR2035" s="30"/>
      <c r="AS2035" s="1088" t="s">
        <v>6659</v>
      </c>
      <c r="AT2035" s="30"/>
      <c r="AU2035" s="36"/>
      <c r="AV2035" s="30"/>
      <c r="AW2035" s="30"/>
      <c r="AX2035" s="30"/>
      <c r="AY2035" s="30"/>
      <c r="AZ2035" s="24" t="s">
        <v>64</v>
      </c>
      <c r="BA2035" s="24"/>
      <c r="BB2035" s="24"/>
      <c r="BD2035" s="209"/>
      <c r="BE2035" s="983">
        <v>1820</v>
      </c>
    </row>
    <row r="2036" spans="1:57" s="201" customFormat="1" ht="13.15" customHeight="1">
      <c r="A2036" s="398" t="s">
        <v>8483</v>
      </c>
      <c r="B2036" s="524"/>
      <c r="C2036" s="524"/>
      <c r="D2036" s="98">
        <v>120010373</v>
      </c>
      <c r="E2036" s="883" t="s">
        <v>6660</v>
      </c>
      <c r="F2036" s="883"/>
      <c r="G2036" s="524"/>
      <c r="H2036" s="524"/>
      <c r="I2036" s="36" t="s">
        <v>6647</v>
      </c>
      <c r="J2036" s="36" t="s">
        <v>2662</v>
      </c>
      <c r="K2036" s="36" t="s">
        <v>6648</v>
      </c>
      <c r="L2036" s="64" t="s">
        <v>149</v>
      </c>
      <c r="M2036" s="217"/>
      <c r="N2036" s="470" t="s">
        <v>120</v>
      </c>
      <c r="O2036" s="131" t="s">
        <v>83</v>
      </c>
      <c r="P2036" s="36">
        <v>230000000</v>
      </c>
      <c r="Q2036" s="395" t="s">
        <v>107</v>
      </c>
      <c r="R2036" s="398" t="s">
        <v>2134</v>
      </c>
      <c r="S2036" s="64" t="s">
        <v>109</v>
      </c>
      <c r="T2036" s="36" t="s">
        <v>106</v>
      </c>
      <c r="U2036" s="36" t="s">
        <v>121</v>
      </c>
      <c r="V2036" s="395" t="s">
        <v>111</v>
      </c>
      <c r="W2036" s="36">
        <v>100</v>
      </c>
      <c r="X2036" s="395" t="s">
        <v>112</v>
      </c>
      <c r="Y2036" s="395"/>
      <c r="Z2036" s="395"/>
      <c r="AA2036" s="744"/>
      <c r="AB2036" s="470">
        <v>30</v>
      </c>
      <c r="AC2036" s="470">
        <v>60</v>
      </c>
      <c r="AD2036" s="470">
        <v>10</v>
      </c>
      <c r="AE2036" s="737" t="s">
        <v>128</v>
      </c>
      <c r="AF2036" s="738" t="s">
        <v>114</v>
      </c>
      <c r="AG2036" s="745">
        <v>2</v>
      </c>
      <c r="AH2036" s="745">
        <v>5256851.5999999996</v>
      </c>
      <c r="AI2036" s="39">
        <v>0</v>
      </c>
      <c r="AJ2036" s="34">
        <f t="shared" si="98"/>
        <v>0</v>
      </c>
      <c r="AK2036" s="740"/>
      <c r="AL2036" s="741"/>
      <c r="AM2036" s="741"/>
      <c r="AN2036" s="746" t="s">
        <v>115</v>
      </c>
      <c r="AO2036" s="36"/>
      <c r="AP2036" s="746"/>
      <c r="AQ2036" s="36"/>
      <c r="AR2036" s="36"/>
      <c r="AS2036" s="746" t="s">
        <v>6661</v>
      </c>
      <c r="AT2036" s="36"/>
      <c r="AU2036" s="36"/>
      <c r="AV2036" s="36"/>
      <c r="AW2036" s="36"/>
      <c r="AX2036" s="36"/>
      <c r="AY2036" s="36"/>
      <c r="AZ2036" s="395"/>
      <c r="BA2036" s="395"/>
      <c r="BB2036" s="92"/>
      <c r="BC2036" s="1"/>
      <c r="BD2036" s="1"/>
      <c r="BE2036" s="983">
        <v>1821</v>
      </c>
    </row>
    <row r="2037" spans="1:57" s="201" customFormat="1" ht="13.15" customHeight="1">
      <c r="A2037" s="398" t="s">
        <v>8483</v>
      </c>
      <c r="B2037" s="260"/>
      <c r="C2037" s="260"/>
      <c r="D2037" s="110">
        <v>120010373</v>
      </c>
      <c r="E2037" s="96" t="s">
        <v>7818</v>
      </c>
      <c r="F2037" s="96"/>
      <c r="G2037" s="96"/>
      <c r="H2037" s="260"/>
      <c r="I2037" s="30" t="s">
        <v>6647</v>
      </c>
      <c r="J2037" s="30" t="s">
        <v>2662</v>
      </c>
      <c r="K2037" s="30" t="s">
        <v>6648</v>
      </c>
      <c r="L2037" s="62" t="s">
        <v>149</v>
      </c>
      <c r="M2037" s="108"/>
      <c r="N2037" s="96" t="s">
        <v>120</v>
      </c>
      <c r="O2037" s="72" t="s">
        <v>83</v>
      </c>
      <c r="P2037" s="30">
        <v>230000000</v>
      </c>
      <c r="Q2037" s="24" t="s">
        <v>107</v>
      </c>
      <c r="R2037" s="28" t="s">
        <v>3118</v>
      </c>
      <c r="S2037" s="62" t="s">
        <v>109</v>
      </c>
      <c r="T2037" s="30" t="s">
        <v>106</v>
      </c>
      <c r="U2037" s="30" t="s">
        <v>121</v>
      </c>
      <c r="V2037" s="24" t="s">
        <v>111</v>
      </c>
      <c r="W2037" s="30">
        <v>100</v>
      </c>
      <c r="X2037" s="24" t="s">
        <v>112</v>
      </c>
      <c r="Y2037" s="24"/>
      <c r="Z2037" s="24"/>
      <c r="AA2037" s="924"/>
      <c r="AB2037" s="96">
        <v>30</v>
      </c>
      <c r="AC2037" s="96">
        <v>60</v>
      </c>
      <c r="AD2037" s="96">
        <v>10</v>
      </c>
      <c r="AE2037" s="31" t="s">
        <v>128</v>
      </c>
      <c r="AF2037" s="274" t="s">
        <v>114</v>
      </c>
      <c r="AG2037" s="1087">
        <v>2</v>
      </c>
      <c r="AH2037" s="1087">
        <v>5256851.5999999996</v>
      </c>
      <c r="AI2037" s="741">
        <f>AG2037*AH2037</f>
        <v>10513703.199999999</v>
      </c>
      <c r="AJ2037" s="741">
        <f t="shared" si="98"/>
        <v>11775347.584000001</v>
      </c>
      <c r="AK2037" s="740"/>
      <c r="AL2037" s="741"/>
      <c r="AM2037" s="741"/>
      <c r="AN2037" s="1088" t="s">
        <v>115</v>
      </c>
      <c r="AO2037" s="30"/>
      <c r="AP2037" s="1088"/>
      <c r="AQ2037" s="30"/>
      <c r="AR2037" s="30"/>
      <c r="AS2037" s="1088" t="s">
        <v>6661</v>
      </c>
      <c r="AT2037" s="30"/>
      <c r="AU2037" s="36"/>
      <c r="AV2037" s="30"/>
      <c r="AW2037" s="30"/>
      <c r="AX2037" s="30"/>
      <c r="AY2037" s="30"/>
      <c r="AZ2037" s="24" t="s">
        <v>64</v>
      </c>
      <c r="BA2037" s="24"/>
      <c r="BB2037" s="24"/>
      <c r="BD2037" s="209"/>
      <c r="BE2037" s="983">
        <v>1822</v>
      </c>
    </row>
    <row r="2038" spans="1:57" s="201" customFormat="1" ht="13.15" customHeight="1">
      <c r="A2038" s="860" t="s">
        <v>8484</v>
      </c>
      <c r="B2038" s="524"/>
      <c r="C2038" s="524"/>
      <c r="D2038" s="873">
        <v>220034670</v>
      </c>
      <c r="E2038" s="883" t="s">
        <v>6662</v>
      </c>
      <c r="F2038" s="883"/>
      <c r="G2038" s="524"/>
      <c r="H2038" s="524"/>
      <c r="I2038" s="782" t="s">
        <v>2685</v>
      </c>
      <c r="J2038" s="782" t="s">
        <v>2682</v>
      </c>
      <c r="K2038" s="782" t="s">
        <v>2686</v>
      </c>
      <c r="L2038" s="765" t="s">
        <v>103</v>
      </c>
      <c r="M2038" s="798" t="s">
        <v>104</v>
      </c>
      <c r="N2038" s="765"/>
      <c r="O2038" s="64" t="s">
        <v>105</v>
      </c>
      <c r="P2038" s="766" t="s">
        <v>106</v>
      </c>
      <c r="Q2038" s="782" t="s">
        <v>107</v>
      </c>
      <c r="R2038" s="766" t="s">
        <v>2149</v>
      </c>
      <c r="S2038" s="765" t="s">
        <v>109</v>
      </c>
      <c r="T2038" s="766" t="s">
        <v>106</v>
      </c>
      <c r="U2038" s="782" t="s">
        <v>121</v>
      </c>
      <c r="V2038" s="782" t="s">
        <v>111</v>
      </c>
      <c r="W2038" s="766">
        <v>60</v>
      </c>
      <c r="X2038" s="395" t="s">
        <v>112</v>
      </c>
      <c r="Y2038" s="874"/>
      <c r="Z2038" s="874"/>
      <c r="AA2038" s="874"/>
      <c r="AB2038" s="506">
        <v>0</v>
      </c>
      <c r="AC2038" s="401">
        <v>90</v>
      </c>
      <c r="AD2038" s="401">
        <v>10</v>
      </c>
      <c r="AE2038" s="876" t="s">
        <v>128</v>
      </c>
      <c r="AF2038" s="779" t="s">
        <v>114</v>
      </c>
      <c r="AG2038" s="751">
        <v>15</v>
      </c>
      <c r="AH2038" s="751">
        <v>291690</v>
      </c>
      <c r="AI2038" s="739">
        <v>4375350</v>
      </c>
      <c r="AJ2038" s="739">
        <f t="shared" si="98"/>
        <v>4900392.0000000009</v>
      </c>
      <c r="AK2038" s="740"/>
      <c r="AL2038" s="741"/>
      <c r="AM2038" s="741"/>
      <c r="AN2038" s="860" t="s">
        <v>115</v>
      </c>
      <c r="AO2038" s="779"/>
      <c r="AP2038" s="779"/>
      <c r="AQ2038" s="779"/>
      <c r="AR2038" s="779"/>
      <c r="AS2038" s="779" t="s">
        <v>6663</v>
      </c>
      <c r="AT2038" s="779"/>
      <c r="AU2038" s="779"/>
      <c r="AV2038" s="779"/>
      <c r="AW2038" s="779"/>
      <c r="AX2038" s="779"/>
      <c r="AY2038" s="779"/>
      <c r="AZ2038" s="860" t="s">
        <v>104</v>
      </c>
      <c r="BA2038" s="860" t="s">
        <v>104</v>
      </c>
      <c r="BB2038" s="92"/>
      <c r="BC2038" s="1"/>
      <c r="BD2038" s="1"/>
      <c r="BE2038" s="983">
        <v>1823</v>
      </c>
    </row>
    <row r="2039" spans="1:57" s="201" customFormat="1" ht="13.15" customHeight="1">
      <c r="A2039" s="860" t="s">
        <v>8484</v>
      </c>
      <c r="B2039" s="524"/>
      <c r="C2039" s="524"/>
      <c r="D2039" s="873">
        <v>220034660</v>
      </c>
      <c r="E2039" s="883" t="s">
        <v>6664</v>
      </c>
      <c r="F2039" s="883"/>
      <c r="G2039" s="524"/>
      <c r="H2039" s="524"/>
      <c r="I2039" s="782" t="s">
        <v>6665</v>
      </c>
      <c r="J2039" s="782" t="s">
        <v>708</v>
      </c>
      <c r="K2039" s="782" t="s">
        <v>5894</v>
      </c>
      <c r="L2039" s="765" t="s">
        <v>103</v>
      </c>
      <c r="M2039" s="798" t="s">
        <v>104</v>
      </c>
      <c r="N2039" s="765"/>
      <c r="O2039" s="64" t="s">
        <v>105</v>
      </c>
      <c r="P2039" s="766" t="s">
        <v>106</v>
      </c>
      <c r="Q2039" s="782" t="s">
        <v>107</v>
      </c>
      <c r="R2039" s="766" t="s">
        <v>2149</v>
      </c>
      <c r="S2039" s="765" t="s">
        <v>109</v>
      </c>
      <c r="T2039" s="766" t="s">
        <v>106</v>
      </c>
      <c r="U2039" s="782" t="s">
        <v>121</v>
      </c>
      <c r="V2039" s="782" t="s">
        <v>111</v>
      </c>
      <c r="W2039" s="766">
        <v>60</v>
      </c>
      <c r="X2039" s="395" t="s">
        <v>112</v>
      </c>
      <c r="Y2039" s="874"/>
      <c r="Z2039" s="874"/>
      <c r="AA2039" s="874"/>
      <c r="AB2039" s="506">
        <v>0</v>
      </c>
      <c r="AC2039" s="401">
        <v>90</v>
      </c>
      <c r="AD2039" s="401">
        <v>10</v>
      </c>
      <c r="AE2039" s="876" t="s">
        <v>128</v>
      </c>
      <c r="AF2039" s="779" t="s">
        <v>114</v>
      </c>
      <c r="AG2039" s="751">
        <v>60</v>
      </c>
      <c r="AH2039" s="751">
        <v>26880</v>
      </c>
      <c r="AI2039" s="739">
        <v>1612800</v>
      </c>
      <c r="AJ2039" s="739">
        <f t="shared" si="98"/>
        <v>1806336.0000000002</v>
      </c>
      <c r="AK2039" s="740"/>
      <c r="AL2039" s="741"/>
      <c r="AM2039" s="741"/>
      <c r="AN2039" s="860" t="s">
        <v>115</v>
      </c>
      <c r="AO2039" s="779"/>
      <c r="AP2039" s="779"/>
      <c r="AQ2039" s="779"/>
      <c r="AR2039" s="779"/>
      <c r="AS2039" s="779" t="s">
        <v>6666</v>
      </c>
      <c r="AT2039" s="779"/>
      <c r="AU2039" s="779"/>
      <c r="AV2039" s="779"/>
      <c r="AW2039" s="779"/>
      <c r="AX2039" s="779"/>
      <c r="AY2039" s="779"/>
      <c r="AZ2039" s="860" t="s">
        <v>104</v>
      </c>
      <c r="BA2039" s="860" t="s">
        <v>104</v>
      </c>
      <c r="BB2039" s="92"/>
      <c r="BC2039" s="1"/>
      <c r="BD2039" s="1"/>
      <c r="BE2039" s="983">
        <v>1824</v>
      </c>
    </row>
    <row r="2040" spans="1:57" s="201" customFormat="1" ht="13.15" customHeight="1">
      <c r="A2040" s="860" t="s">
        <v>8484</v>
      </c>
      <c r="B2040" s="524"/>
      <c r="C2040" s="524"/>
      <c r="D2040" s="873">
        <v>220027952</v>
      </c>
      <c r="E2040" s="883" t="s">
        <v>6667</v>
      </c>
      <c r="F2040" s="883"/>
      <c r="G2040" s="524"/>
      <c r="H2040" s="524"/>
      <c r="I2040" s="782" t="s">
        <v>6668</v>
      </c>
      <c r="J2040" s="782" t="s">
        <v>6669</v>
      </c>
      <c r="K2040" s="782" t="s">
        <v>6670</v>
      </c>
      <c r="L2040" s="765" t="s">
        <v>103</v>
      </c>
      <c r="M2040" s="798" t="s">
        <v>104</v>
      </c>
      <c r="N2040" s="765"/>
      <c r="O2040" s="64" t="s">
        <v>105</v>
      </c>
      <c r="P2040" s="766" t="s">
        <v>106</v>
      </c>
      <c r="Q2040" s="782" t="s">
        <v>107</v>
      </c>
      <c r="R2040" s="766" t="s">
        <v>2149</v>
      </c>
      <c r="S2040" s="765" t="s">
        <v>109</v>
      </c>
      <c r="T2040" s="766" t="s">
        <v>106</v>
      </c>
      <c r="U2040" s="782" t="s">
        <v>121</v>
      </c>
      <c r="V2040" s="782" t="s">
        <v>111</v>
      </c>
      <c r="W2040" s="766">
        <v>60</v>
      </c>
      <c r="X2040" s="395" t="s">
        <v>112</v>
      </c>
      <c r="Y2040" s="874"/>
      <c r="Z2040" s="874"/>
      <c r="AA2040" s="874"/>
      <c r="AB2040" s="506">
        <v>0</v>
      </c>
      <c r="AC2040" s="401">
        <v>90</v>
      </c>
      <c r="AD2040" s="401">
        <v>10</v>
      </c>
      <c r="AE2040" s="876" t="s">
        <v>128</v>
      </c>
      <c r="AF2040" s="779" t="s">
        <v>114</v>
      </c>
      <c r="AG2040" s="751">
        <v>17</v>
      </c>
      <c r="AH2040" s="751">
        <v>9690</v>
      </c>
      <c r="AI2040" s="739">
        <v>164730</v>
      </c>
      <c r="AJ2040" s="739">
        <f t="shared" si="98"/>
        <v>184497.6</v>
      </c>
      <c r="AK2040" s="740"/>
      <c r="AL2040" s="741"/>
      <c r="AM2040" s="741"/>
      <c r="AN2040" s="860" t="s">
        <v>115</v>
      </c>
      <c r="AO2040" s="779"/>
      <c r="AP2040" s="779"/>
      <c r="AQ2040" s="779"/>
      <c r="AR2040" s="779"/>
      <c r="AS2040" s="779" t="s">
        <v>6671</v>
      </c>
      <c r="AT2040" s="779"/>
      <c r="AU2040" s="779"/>
      <c r="AV2040" s="779"/>
      <c r="AW2040" s="779"/>
      <c r="AX2040" s="779"/>
      <c r="AY2040" s="779"/>
      <c r="AZ2040" s="860" t="s">
        <v>104</v>
      </c>
      <c r="BA2040" s="860" t="s">
        <v>104</v>
      </c>
      <c r="BB2040" s="92"/>
      <c r="BC2040" s="1"/>
      <c r="BD2040" s="1"/>
      <c r="BE2040" s="983">
        <v>1825</v>
      </c>
    </row>
    <row r="2041" spans="1:57" s="201" customFormat="1" ht="13.15" customHeight="1">
      <c r="A2041" s="860" t="s">
        <v>8484</v>
      </c>
      <c r="B2041" s="524"/>
      <c r="C2041" s="524"/>
      <c r="D2041" s="873">
        <v>220024761</v>
      </c>
      <c r="E2041" s="883" t="s">
        <v>6672</v>
      </c>
      <c r="F2041" s="883"/>
      <c r="G2041" s="524"/>
      <c r="H2041" s="524"/>
      <c r="I2041" s="782" t="s">
        <v>722</v>
      </c>
      <c r="J2041" s="782" t="s">
        <v>723</v>
      </c>
      <c r="K2041" s="782" t="s">
        <v>724</v>
      </c>
      <c r="L2041" s="765" t="s">
        <v>149</v>
      </c>
      <c r="M2041" s="798" t="s">
        <v>104</v>
      </c>
      <c r="N2041" s="765"/>
      <c r="O2041" s="64" t="s">
        <v>105</v>
      </c>
      <c r="P2041" s="766" t="s">
        <v>106</v>
      </c>
      <c r="Q2041" s="782" t="s">
        <v>107</v>
      </c>
      <c r="R2041" s="766" t="s">
        <v>2149</v>
      </c>
      <c r="S2041" s="765" t="s">
        <v>109</v>
      </c>
      <c r="T2041" s="766" t="s">
        <v>106</v>
      </c>
      <c r="U2041" s="782" t="s">
        <v>121</v>
      </c>
      <c r="V2041" s="782" t="s">
        <v>111</v>
      </c>
      <c r="W2041" s="766">
        <v>60</v>
      </c>
      <c r="X2041" s="782" t="s">
        <v>112</v>
      </c>
      <c r="Y2041" s="874"/>
      <c r="Z2041" s="874"/>
      <c r="AA2041" s="874"/>
      <c r="AB2041" s="506">
        <v>0</v>
      </c>
      <c r="AC2041" s="401">
        <v>90</v>
      </c>
      <c r="AD2041" s="401">
        <v>10</v>
      </c>
      <c r="AE2041" s="876" t="s">
        <v>128</v>
      </c>
      <c r="AF2041" s="779" t="s">
        <v>114</v>
      </c>
      <c r="AG2041" s="751">
        <v>200</v>
      </c>
      <c r="AH2041" s="751">
        <v>26382.67</v>
      </c>
      <c r="AI2041" s="739">
        <v>5276534</v>
      </c>
      <c r="AJ2041" s="739">
        <f t="shared" si="98"/>
        <v>5909718.080000001</v>
      </c>
      <c r="AK2041" s="740"/>
      <c r="AL2041" s="741"/>
      <c r="AM2041" s="741"/>
      <c r="AN2041" s="860" t="s">
        <v>115</v>
      </c>
      <c r="AO2041" s="779"/>
      <c r="AP2041" s="779"/>
      <c r="AQ2041" s="779"/>
      <c r="AR2041" s="779"/>
      <c r="AS2041" s="779" t="s">
        <v>6673</v>
      </c>
      <c r="AT2041" s="779"/>
      <c r="AU2041" s="779"/>
      <c r="AV2041" s="779"/>
      <c r="AW2041" s="779"/>
      <c r="AX2041" s="779"/>
      <c r="AY2041" s="779"/>
      <c r="AZ2041" s="860" t="s">
        <v>104</v>
      </c>
      <c r="BA2041" s="860" t="s">
        <v>104</v>
      </c>
      <c r="BB2041" s="92"/>
      <c r="BC2041" s="1"/>
      <c r="BD2041" s="1"/>
      <c r="BE2041" s="983">
        <v>1826</v>
      </c>
    </row>
    <row r="2042" spans="1:57" s="201" customFormat="1" ht="13.15" customHeight="1">
      <c r="A2042" s="860" t="s">
        <v>8484</v>
      </c>
      <c r="B2042" s="524"/>
      <c r="C2042" s="524"/>
      <c r="D2042" s="873">
        <v>220024762</v>
      </c>
      <c r="E2042" s="883" t="s">
        <v>6674</v>
      </c>
      <c r="F2042" s="883"/>
      <c r="G2042" s="524"/>
      <c r="H2042" s="524"/>
      <c r="I2042" s="782" t="s">
        <v>722</v>
      </c>
      <c r="J2042" s="782" t="s">
        <v>723</v>
      </c>
      <c r="K2042" s="782" t="s">
        <v>724</v>
      </c>
      <c r="L2042" s="765" t="s">
        <v>149</v>
      </c>
      <c r="M2042" s="798" t="s">
        <v>104</v>
      </c>
      <c r="N2042" s="765"/>
      <c r="O2042" s="64" t="s">
        <v>105</v>
      </c>
      <c r="P2042" s="766" t="s">
        <v>106</v>
      </c>
      <c r="Q2042" s="782" t="s">
        <v>107</v>
      </c>
      <c r="R2042" s="766" t="s">
        <v>2149</v>
      </c>
      <c r="S2042" s="765" t="s">
        <v>109</v>
      </c>
      <c r="T2042" s="766" t="s">
        <v>106</v>
      </c>
      <c r="U2042" s="782" t="s">
        <v>121</v>
      </c>
      <c r="V2042" s="782" t="s">
        <v>111</v>
      </c>
      <c r="W2042" s="766">
        <v>60</v>
      </c>
      <c r="X2042" s="782" t="s">
        <v>112</v>
      </c>
      <c r="Y2042" s="874"/>
      <c r="Z2042" s="874"/>
      <c r="AA2042" s="874"/>
      <c r="AB2042" s="506">
        <v>0</v>
      </c>
      <c r="AC2042" s="401">
        <v>90</v>
      </c>
      <c r="AD2042" s="401">
        <v>10</v>
      </c>
      <c r="AE2042" s="876" t="s">
        <v>128</v>
      </c>
      <c r="AF2042" s="779" t="s">
        <v>114</v>
      </c>
      <c r="AG2042" s="751">
        <v>198</v>
      </c>
      <c r="AH2042" s="751">
        <v>33680.800000000003</v>
      </c>
      <c r="AI2042" s="739">
        <v>6668798.4000000004</v>
      </c>
      <c r="AJ2042" s="739">
        <f t="shared" si="98"/>
        <v>7469054.2080000015</v>
      </c>
      <c r="AK2042" s="740"/>
      <c r="AL2042" s="741"/>
      <c r="AM2042" s="741"/>
      <c r="AN2042" s="860" t="s">
        <v>115</v>
      </c>
      <c r="AO2042" s="779"/>
      <c r="AP2042" s="779"/>
      <c r="AQ2042" s="779"/>
      <c r="AR2042" s="779"/>
      <c r="AS2042" s="779" t="s">
        <v>6675</v>
      </c>
      <c r="AT2042" s="779"/>
      <c r="AU2042" s="779"/>
      <c r="AV2042" s="779"/>
      <c r="AW2042" s="779"/>
      <c r="AX2042" s="779"/>
      <c r="AY2042" s="779"/>
      <c r="AZ2042" s="860" t="s">
        <v>104</v>
      </c>
      <c r="BA2042" s="860" t="s">
        <v>104</v>
      </c>
      <c r="BB2042" s="92"/>
      <c r="BC2042" s="1"/>
      <c r="BD2042" s="1"/>
      <c r="BE2042" s="983">
        <v>1827</v>
      </c>
    </row>
    <row r="2043" spans="1:57" s="201" customFormat="1" ht="13.15" customHeight="1">
      <c r="A2043" s="860" t="s">
        <v>8484</v>
      </c>
      <c r="B2043" s="524"/>
      <c r="C2043" s="524"/>
      <c r="D2043" s="873">
        <v>220024763</v>
      </c>
      <c r="E2043" s="883" t="s">
        <v>6676</v>
      </c>
      <c r="F2043" s="883"/>
      <c r="G2043" s="524"/>
      <c r="H2043" s="524"/>
      <c r="I2043" s="782" t="s">
        <v>722</v>
      </c>
      <c r="J2043" s="782" t="s">
        <v>723</v>
      </c>
      <c r="K2043" s="782" t="s">
        <v>724</v>
      </c>
      <c r="L2043" s="765" t="s">
        <v>149</v>
      </c>
      <c r="M2043" s="798" t="s">
        <v>104</v>
      </c>
      <c r="N2043" s="765"/>
      <c r="O2043" s="64" t="s">
        <v>105</v>
      </c>
      <c r="P2043" s="766" t="s">
        <v>106</v>
      </c>
      <c r="Q2043" s="782" t="s">
        <v>107</v>
      </c>
      <c r="R2043" s="766" t="s">
        <v>2149</v>
      </c>
      <c r="S2043" s="765" t="s">
        <v>109</v>
      </c>
      <c r="T2043" s="766" t="s">
        <v>106</v>
      </c>
      <c r="U2043" s="782" t="s">
        <v>121</v>
      </c>
      <c r="V2043" s="782" t="s">
        <v>111</v>
      </c>
      <c r="W2043" s="766">
        <v>60</v>
      </c>
      <c r="X2043" s="782" t="s">
        <v>112</v>
      </c>
      <c r="Y2043" s="874"/>
      <c r="Z2043" s="874"/>
      <c r="AA2043" s="874"/>
      <c r="AB2043" s="506">
        <v>0</v>
      </c>
      <c r="AC2043" s="401">
        <v>90</v>
      </c>
      <c r="AD2043" s="401">
        <v>10</v>
      </c>
      <c r="AE2043" s="876" t="s">
        <v>128</v>
      </c>
      <c r="AF2043" s="779" t="s">
        <v>114</v>
      </c>
      <c r="AG2043" s="751">
        <v>102</v>
      </c>
      <c r="AH2043" s="751">
        <v>33889.699999999997</v>
      </c>
      <c r="AI2043" s="739">
        <v>3456749.4</v>
      </c>
      <c r="AJ2043" s="739">
        <f t="shared" si="98"/>
        <v>3871559.3280000002</v>
      </c>
      <c r="AK2043" s="740"/>
      <c r="AL2043" s="741"/>
      <c r="AM2043" s="741"/>
      <c r="AN2043" s="860" t="s">
        <v>115</v>
      </c>
      <c r="AO2043" s="779"/>
      <c r="AP2043" s="779"/>
      <c r="AQ2043" s="779"/>
      <c r="AR2043" s="779"/>
      <c r="AS2043" s="779" t="s">
        <v>6677</v>
      </c>
      <c r="AT2043" s="779"/>
      <c r="AU2043" s="779"/>
      <c r="AV2043" s="779"/>
      <c r="AW2043" s="779"/>
      <c r="AX2043" s="779"/>
      <c r="AY2043" s="779"/>
      <c r="AZ2043" s="860" t="s">
        <v>104</v>
      </c>
      <c r="BA2043" s="860" t="s">
        <v>104</v>
      </c>
      <c r="BB2043" s="92"/>
      <c r="BC2043" s="1"/>
      <c r="BD2043" s="1"/>
      <c r="BE2043" s="983">
        <v>1828</v>
      </c>
    </row>
    <row r="2044" spans="1:57" s="201" customFormat="1" ht="13.15" customHeight="1">
      <c r="A2044" s="860" t="s">
        <v>8484</v>
      </c>
      <c r="B2044" s="524"/>
      <c r="C2044" s="524"/>
      <c r="D2044" s="873">
        <v>220024760</v>
      </c>
      <c r="E2044" s="883" t="s">
        <v>6678</v>
      </c>
      <c r="F2044" s="883"/>
      <c r="G2044" s="524"/>
      <c r="H2044" s="524"/>
      <c r="I2044" s="782" t="s">
        <v>6679</v>
      </c>
      <c r="J2044" s="782" t="s">
        <v>723</v>
      </c>
      <c r="K2044" s="782" t="s">
        <v>6680</v>
      </c>
      <c r="L2044" s="765" t="s">
        <v>149</v>
      </c>
      <c r="M2044" s="798" t="s">
        <v>104</v>
      </c>
      <c r="N2044" s="765"/>
      <c r="O2044" s="64" t="s">
        <v>105</v>
      </c>
      <c r="P2044" s="766" t="s">
        <v>106</v>
      </c>
      <c r="Q2044" s="782" t="s">
        <v>107</v>
      </c>
      <c r="R2044" s="766" t="s">
        <v>2149</v>
      </c>
      <c r="S2044" s="765" t="s">
        <v>109</v>
      </c>
      <c r="T2044" s="766" t="s">
        <v>106</v>
      </c>
      <c r="U2044" s="782" t="s">
        <v>121</v>
      </c>
      <c r="V2044" s="782" t="s">
        <v>111</v>
      </c>
      <c r="W2044" s="766">
        <v>60</v>
      </c>
      <c r="X2044" s="782" t="s">
        <v>112</v>
      </c>
      <c r="Y2044" s="874"/>
      <c r="Z2044" s="874"/>
      <c r="AA2044" s="874"/>
      <c r="AB2044" s="506">
        <v>0</v>
      </c>
      <c r="AC2044" s="401">
        <v>90</v>
      </c>
      <c r="AD2044" s="401">
        <v>10</v>
      </c>
      <c r="AE2044" s="876" t="s">
        <v>128</v>
      </c>
      <c r="AF2044" s="779" t="s">
        <v>114</v>
      </c>
      <c r="AG2044" s="751">
        <v>200</v>
      </c>
      <c r="AH2044" s="751">
        <v>25659.38</v>
      </c>
      <c r="AI2044" s="739">
        <v>5131876</v>
      </c>
      <c r="AJ2044" s="739">
        <f t="shared" si="98"/>
        <v>5747701.1200000001</v>
      </c>
      <c r="AK2044" s="740"/>
      <c r="AL2044" s="741"/>
      <c r="AM2044" s="741"/>
      <c r="AN2044" s="860" t="s">
        <v>115</v>
      </c>
      <c r="AO2044" s="779"/>
      <c r="AP2044" s="779"/>
      <c r="AQ2044" s="779"/>
      <c r="AR2044" s="779"/>
      <c r="AS2044" s="779" t="s">
        <v>6681</v>
      </c>
      <c r="AT2044" s="779"/>
      <c r="AU2044" s="779"/>
      <c r="AV2044" s="779"/>
      <c r="AW2044" s="779"/>
      <c r="AX2044" s="779"/>
      <c r="AY2044" s="779"/>
      <c r="AZ2044" s="860" t="s">
        <v>104</v>
      </c>
      <c r="BA2044" s="860" t="s">
        <v>104</v>
      </c>
      <c r="BB2044" s="92"/>
      <c r="BC2044" s="1"/>
      <c r="BD2044" s="1"/>
      <c r="BE2044" s="983">
        <v>1829</v>
      </c>
    </row>
    <row r="2045" spans="1:57" s="201" customFormat="1" ht="13.15" customHeight="1">
      <c r="A2045" s="860" t="s">
        <v>8484</v>
      </c>
      <c r="B2045" s="524"/>
      <c r="C2045" s="524"/>
      <c r="D2045" s="873">
        <v>220019904</v>
      </c>
      <c r="E2045" s="883" t="s">
        <v>6682</v>
      </c>
      <c r="F2045" s="883"/>
      <c r="G2045" s="524"/>
      <c r="H2045" s="524"/>
      <c r="I2045" s="782" t="s">
        <v>722</v>
      </c>
      <c r="J2045" s="782" t="s">
        <v>723</v>
      </c>
      <c r="K2045" s="782" t="s">
        <v>724</v>
      </c>
      <c r="L2045" s="765" t="s">
        <v>149</v>
      </c>
      <c r="M2045" s="798" t="s">
        <v>104</v>
      </c>
      <c r="N2045" s="765"/>
      <c r="O2045" s="64" t="s">
        <v>105</v>
      </c>
      <c r="P2045" s="766" t="s">
        <v>106</v>
      </c>
      <c r="Q2045" s="782" t="s">
        <v>107</v>
      </c>
      <c r="R2045" s="766" t="s">
        <v>2149</v>
      </c>
      <c r="S2045" s="765" t="s">
        <v>109</v>
      </c>
      <c r="T2045" s="766" t="s">
        <v>106</v>
      </c>
      <c r="U2045" s="782" t="s">
        <v>121</v>
      </c>
      <c r="V2045" s="782" t="s">
        <v>111</v>
      </c>
      <c r="W2045" s="766">
        <v>60</v>
      </c>
      <c r="X2045" s="782" t="s">
        <v>112</v>
      </c>
      <c r="Y2045" s="874"/>
      <c r="Z2045" s="874"/>
      <c r="AA2045" s="874"/>
      <c r="AB2045" s="506">
        <v>0</v>
      </c>
      <c r="AC2045" s="401">
        <v>90</v>
      </c>
      <c r="AD2045" s="401">
        <v>10</v>
      </c>
      <c r="AE2045" s="876" t="s">
        <v>128</v>
      </c>
      <c r="AF2045" s="779" t="s">
        <v>114</v>
      </c>
      <c r="AG2045" s="751">
        <v>141</v>
      </c>
      <c r="AH2045" s="751">
        <v>64392.35</v>
      </c>
      <c r="AI2045" s="739">
        <v>9079321.3499999996</v>
      </c>
      <c r="AJ2045" s="739">
        <f t="shared" si="98"/>
        <v>10168839.912</v>
      </c>
      <c r="AK2045" s="740"/>
      <c r="AL2045" s="741"/>
      <c r="AM2045" s="741"/>
      <c r="AN2045" s="860" t="s">
        <v>115</v>
      </c>
      <c r="AO2045" s="779"/>
      <c r="AP2045" s="779"/>
      <c r="AQ2045" s="779"/>
      <c r="AR2045" s="779"/>
      <c r="AS2045" s="779" t="s">
        <v>6683</v>
      </c>
      <c r="AT2045" s="779"/>
      <c r="AU2045" s="779"/>
      <c r="AV2045" s="779"/>
      <c r="AW2045" s="779"/>
      <c r="AX2045" s="779"/>
      <c r="AY2045" s="779"/>
      <c r="AZ2045" s="860" t="s">
        <v>104</v>
      </c>
      <c r="BA2045" s="860" t="s">
        <v>104</v>
      </c>
      <c r="BB2045" s="92"/>
      <c r="BC2045" s="1"/>
      <c r="BD2045" s="1"/>
      <c r="BE2045" s="983">
        <v>1830</v>
      </c>
    </row>
    <row r="2046" spans="1:57" s="201" customFormat="1" ht="13.15" customHeight="1">
      <c r="A2046" s="395" t="s">
        <v>1171</v>
      </c>
      <c r="B2046" s="524"/>
      <c r="C2046" s="524"/>
      <c r="D2046" s="98">
        <v>210014820</v>
      </c>
      <c r="E2046" s="883" t="s">
        <v>6684</v>
      </c>
      <c r="F2046" s="883"/>
      <c r="G2046" s="524"/>
      <c r="H2046" s="524"/>
      <c r="I2046" s="606" t="s">
        <v>6685</v>
      </c>
      <c r="J2046" s="606" t="s">
        <v>6686</v>
      </c>
      <c r="K2046" s="606" t="s">
        <v>6687</v>
      </c>
      <c r="L2046" s="470" t="s">
        <v>103</v>
      </c>
      <c r="M2046" s="217"/>
      <c r="N2046" s="470"/>
      <c r="O2046" s="64" t="s">
        <v>105</v>
      </c>
      <c r="P2046" s="398" t="s">
        <v>106</v>
      </c>
      <c r="Q2046" s="606" t="s">
        <v>107</v>
      </c>
      <c r="R2046" s="398" t="s">
        <v>3118</v>
      </c>
      <c r="S2046" s="470" t="s">
        <v>109</v>
      </c>
      <c r="T2046" s="398" t="s">
        <v>106</v>
      </c>
      <c r="U2046" s="606" t="s">
        <v>121</v>
      </c>
      <c r="V2046" s="606" t="s">
        <v>111</v>
      </c>
      <c r="W2046" s="398">
        <v>60</v>
      </c>
      <c r="X2046" s="606" t="s">
        <v>112</v>
      </c>
      <c r="Y2046" s="398"/>
      <c r="Z2046" s="398"/>
      <c r="AA2046" s="398"/>
      <c r="AB2046" s="506">
        <v>0</v>
      </c>
      <c r="AC2046" s="401">
        <v>90</v>
      </c>
      <c r="AD2046" s="401">
        <v>10</v>
      </c>
      <c r="AE2046" s="737" t="s">
        <v>128</v>
      </c>
      <c r="AF2046" s="738" t="s">
        <v>114</v>
      </c>
      <c r="AG2046" s="610">
        <v>265</v>
      </c>
      <c r="AH2046" s="610">
        <v>424.2</v>
      </c>
      <c r="AI2046" s="739">
        <v>112413</v>
      </c>
      <c r="AJ2046" s="739">
        <f t="shared" si="98"/>
        <v>125902.56000000001</v>
      </c>
      <c r="AK2046" s="740"/>
      <c r="AL2046" s="741"/>
      <c r="AM2046" s="741"/>
      <c r="AN2046" s="395" t="s">
        <v>115</v>
      </c>
      <c r="AO2046" s="606"/>
      <c r="AP2046" s="606"/>
      <c r="AQ2046" s="606"/>
      <c r="AR2046" s="606"/>
      <c r="AS2046" s="606" t="s">
        <v>6688</v>
      </c>
      <c r="AT2046" s="606"/>
      <c r="AU2046" s="606"/>
      <c r="AV2046" s="606"/>
      <c r="AW2046" s="606"/>
      <c r="AX2046" s="606"/>
      <c r="AY2046" s="606"/>
      <c r="AZ2046" s="395" t="s">
        <v>104</v>
      </c>
      <c r="BA2046" s="395" t="s">
        <v>104</v>
      </c>
      <c r="BB2046" s="92"/>
      <c r="BC2046" s="1"/>
      <c r="BD2046" s="1"/>
      <c r="BE2046" s="983">
        <v>1831</v>
      </c>
    </row>
    <row r="2047" spans="1:57" s="201" customFormat="1" ht="13.15" customHeight="1">
      <c r="A2047" s="395" t="s">
        <v>1171</v>
      </c>
      <c r="B2047" s="524"/>
      <c r="C2047" s="524"/>
      <c r="D2047" s="98">
        <v>210001316</v>
      </c>
      <c r="E2047" s="883" t="s">
        <v>6689</v>
      </c>
      <c r="F2047" s="883"/>
      <c r="G2047" s="524"/>
      <c r="H2047" s="524"/>
      <c r="I2047" s="606" t="s">
        <v>6690</v>
      </c>
      <c r="J2047" s="606" t="s">
        <v>6686</v>
      </c>
      <c r="K2047" s="606" t="s">
        <v>6691</v>
      </c>
      <c r="L2047" s="470" t="s">
        <v>103</v>
      </c>
      <c r="M2047" s="217"/>
      <c r="N2047" s="470"/>
      <c r="O2047" s="64" t="s">
        <v>105</v>
      </c>
      <c r="P2047" s="398" t="s">
        <v>106</v>
      </c>
      <c r="Q2047" s="606" t="s">
        <v>107</v>
      </c>
      <c r="R2047" s="398" t="s">
        <v>3118</v>
      </c>
      <c r="S2047" s="470" t="s">
        <v>109</v>
      </c>
      <c r="T2047" s="398" t="s">
        <v>106</v>
      </c>
      <c r="U2047" s="606" t="s">
        <v>121</v>
      </c>
      <c r="V2047" s="606" t="s">
        <v>111</v>
      </c>
      <c r="W2047" s="398">
        <v>60</v>
      </c>
      <c r="X2047" s="606" t="s">
        <v>112</v>
      </c>
      <c r="Y2047" s="398"/>
      <c r="Z2047" s="398"/>
      <c r="AA2047" s="398"/>
      <c r="AB2047" s="506">
        <v>0</v>
      </c>
      <c r="AC2047" s="401">
        <v>90</v>
      </c>
      <c r="AD2047" s="401">
        <v>10</v>
      </c>
      <c r="AE2047" s="737" t="s">
        <v>128</v>
      </c>
      <c r="AF2047" s="738" t="s">
        <v>114</v>
      </c>
      <c r="AG2047" s="610">
        <v>257</v>
      </c>
      <c r="AH2047" s="610">
        <v>1401.6</v>
      </c>
      <c r="AI2047" s="39">
        <v>0</v>
      </c>
      <c r="AJ2047" s="34">
        <f t="shared" si="98"/>
        <v>0</v>
      </c>
      <c r="AK2047" s="740"/>
      <c r="AL2047" s="741"/>
      <c r="AM2047" s="741"/>
      <c r="AN2047" s="395" t="s">
        <v>115</v>
      </c>
      <c r="AO2047" s="606"/>
      <c r="AP2047" s="606"/>
      <c r="AQ2047" s="606"/>
      <c r="AR2047" s="606"/>
      <c r="AS2047" s="606" t="s">
        <v>6692</v>
      </c>
      <c r="AT2047" s="606"/>
      <c r="AU2047" s="606"/>
      <c r="AV2047" s="606"/>
      <c r="AW2047" s="606"/>
      <c r="AX2047" s="606"/>
      <c r="AY2047" s="606"/>
      <c r="AZ2047" s="395" t="s">
        <v>104</v>
      </c>
      <c r="BA2047" s="395" t="s">
        <v>104</v>
      </c>
      <c r="BB2047" s="92"/>
      <c r="BC2047" s="1"/>
      <c r="BD2047" s="1"/>
      <c r="BE2047" s="983">
        <v>1832</v>
      </c>
    </row>
    <row r="2048" spans="1:57" s="201" customFormat="1" ht="13.15" customHeight="1">
      <c r="A2048" s="24" t="s">
        <v>1171</v>
      </c>
      <c r="B2048" s="260"/>
      <c r="C2048" s="260"/>
      <c r="D2048" s="110">
        <v>210001316</v>
      </c>
      <c r="E2048" s="26" t="s">
        <v>7728</v>
      </c>
      <c r="F2048" s="26"/>
      <c r="G2048" s="26"/>
      <c r="H2048" s="260"/>
      <c r="I2048" s="26" t="s">
        <v>6690</v>
      </c>
      <c r="J2048" s="26" t="s">
        <v>6686</v>
      </c>
      <c r="K2048" s="26" t="s">
        <v>6691</v>
      </c>
      <c r="L2048" s="96" t="s">
        <v>103</v>
      </c>
      <c r="M2048" s="28"/>
      <c r="N2048" s="26"/>
      <c r="O2048" s="72" t="s">
        <v>105</v>
      </c>
      <c r="P2048" s="28" t="s">
        <v>106</v>
      </c>
      <c r="Q2048" s="26" t="s">
        <v>107</v>
      </c>
      <c r="R2048" s="28" t="s">
        <v>3118</v>
      </c>
      <c r="S2048" s="26" t="s">
        <v>109</v>
      </c>
      <c r="T2048" s="28" t="s">
        <v>106</v>
      </c>
      <c r="U2048" s="26" t="s">
        <v>121</v>
      </c>
      <c r="V2048" s="26" t="s">
        <v>111</v>
      </c>
      <c r="W2048" s="28">
        <v>60</v>
      </c>
      <c r="X2048" s="26" t="s">
        <v>112</v>
      </c>
      <c r="Y2048" s="28"/>
      <c r="Z2048" s="28"/>
      <c r="AA2048" s="28"/>
      <c r="AB2048" s="398">
        <v>0</v>
      </c>
      <c r="AC2048" s="606">
        <v>90</v>
      </c>
      <c r="AD2048" s="606">
        <v>10</v>
      </c>
      <c r="AE2048" s="31" t="s">
        <v>128</v>
      </c>
      <c r="AF2048" s="26" t="s">
        <v>114</v>
      </c>
      <c r="AG2048" s="31">
        <v>277</v>
      </c>
      <c r="AH2048" s="39">
        <v>1401.6</v>
      </c>
      <c r="AI2048" s="741">
        <f>AG2048*AH2048</f>
        <v>388243.19999999995</v>
      </c>
      <c r="AJ2048" s="741">
        <f t="shared" si="98"/>
        <v>434832.38399999996</v>
      </c>
      <c r="AK2048" s="740"/>
      <c r="AL2048" s="741"/>
      <c r="AM2048" s="741"/>
      <c r="AN2048" s="24" t="s">
        <v>115</v>
      </c>
      <c r="AO2048" s="26"/>
      <c r="AP2048" s="26"/>
      <c r="AQ2048" s="26"/>
      <c r="AR2048" s="26"/>
      <c r="AS2048" s="26" t="s">
        <v>6692</v>
      </c>
      <c r="AT2048" s="26"/>
      <c r="AU2048" s="26"/>
      <c r="AV2048" s="26"/>
      <c r="AW2048" s="26"/>
      <c r="AX2048" s="26"/>
      <c r="AY2048" s="26"/>
      <c r="AZ2048" s="24" t="s">
        <v>104</v>
      </c>
      <c r="BA2048" s="24"/>
      <c r="BB2048" s="24"/>
      <c r="BD2048" s="209"/>
      <c r="BE2048" s="983">
        <v>1833</v>
      </c>
    </row>
    <row r="2049" spans="1:57" s="201" customFormat="1" ht="13.15" customHeight="1">
      <c r="A2049" s="395" t="s">
        <v>1171</v>
      </c>
      <c r="B2049" s="524"/>
      <c r="C2049" s="524"/>
      <c r="D2049" s="98">
        <v>210001318</v>
      </c>
      <c r="E2049" s="883" t="s">
        <v>6693</v>
      </c>
      <c r="F2049" s="883"/>
      <c r="G2049" s="524"/>
      <c r="H2049" s="524"/>
      <c r="I2049" s="606" t="s">
        <v>6690</v>
      </c>
      <c r="J2049" s="606" t="s">
        <v>6686</v>
      </c>
      <c r="K2049" s="606" t="s">
        <v>6691</v>
      </c>
      <c r="L2049" s="470" t="s">
        <v>103</v>
      </c>
      <c r="M2049" s="217"/>
      <c r="N2049" s="470"/>
      <c r="O2049" s="64" t="s">
        <v>105</v>
      </c>
      <c r="P2049" s="398" t="s">
        <v>106</v>
      </c>
      <c r="Q2049" s="606" t="s">
        <v>107</v>
      </c>
      <c r="R2049" s="398" t="s">
        <v>3118</v>
      </c>
      <c r="S2049" s="470" t="s">
        <v>109</v>
      </c>
      <c r="T2049" s="398" t="s">
        <v>106</v>
      </c>
      <c r="U2049" s="606" t="s">
        <v>121</v>
      </c>
      <c r="V2049" s="606" t="s">
        <v>111</v>
      </c>
      <c r="W2049" s="398">
        <v>60</v>
      </c>
      <c r="X2049" s="606" t="s">
        <v>112</v>
      </c>
      <c r="Y2049" s="398"/>
      <c r="Z2049" s="398"/>
      <c r="AA2049" s="398"/>
      <c r="AB2049" s="506">
        <v>0</v>
      </c>
      <c r="AC2049" s="401">
        <v>90</v>
      </c>
      <c r="AD2049" s="401">
        <v>10</v>
      </c>
      <c r="AE2049" s="737" t="s">
        <v>128</v>
      </c>
      <c r="AF2049" s="738" t="s">
        <v>114</v>
      </c>
      <c r="AG2049" s="610">
        <v>138</v>
      </c>
      <c r="AH2049" s="610">
        <v>1407.6</v>
      </c>
      <c r="AI2049" s="39">
        <v>0</v>
      </c>
      <c r="AJ2049" s="34">
        <f t="shared" si="98"/>
        <v>0</v>
      </c>
      <c r="AK2049" s="740"/>
      <c r="AL2049" s="741"/>
      <c r="AM2049" s="741"/>
      <c r="AN2049" s="395" t="s">
        <v>115</v>
      </c>
      <c r="AO2049" s="606"/>
      <c r="AP2049" s="606"/>
      <c r="AQ2049" s="606"/>
      <c r="AR2049" s="606"/>
      <c r="AS2049" s="606" t="s">
        <v>6694</v>
      </c>
      <c r="AT2049" s="606"/>
      <c r="AU2049" s="606"/>
      <c r="AV2049" s="606"/>
      <c r="AW2049" s="606"/>
      <c r="AX2049" s="606"/>
      <c r="AY2049" s="606"/>
      <c r="AZ2049" s="395" t="s">
        <v>104</v>
      </c>
      <c r="BA2049" s="395" t="s">
        <v>104</v>
      </c>
      <c r="BB2049" s="92"/>
      <c r="BC2049" s="1"/>
      <c r="BD2049" s="1"/>
      <c r="BE2049" s="983">
        <v>1834</v>
      </c>
    </row>
    <row r="2050" spans="1:57" s="201" customFormat="1" ht="13.15" customHeight="1">
      <c r="A2050" s="24" t="s">
        <v>1171</v>
      </c>
      <c r="B2050" s="260"/>
      <c r="C2050" s="260"/>
      <c r="D2050" s="110">
        <v>210001318</v>
      </c>
      <c r="E2050" s="26" t="s">
        <v>7729</v>
      </c>
      <c r="F2050" s="26"/>
      <c r="G2050" s="26"/>
      <c r="H2050" s="260"/>
      <c r="I2050" s="26" t="s">
        <v>6690</v>
      </c>
      <c r="J2050" s="26" t="s">
        <v>6686</v>
      </c>
      <c r="K2050" s="26" t="s">
        <v>6691</v>
      </c>
      <c r="L2050" s="96" t="s">
        <v>103</v>
      </c>
      <c r="M2050" s="28"/>
      <c r="N2050" s="26"/>
      <c r="O2050" s="72" t="s">
        <v>105</v>
      </c>
      <c r="P2050" s="28" t="s">
        <v>106</v>
      </c>
      <c r="Q2050" s="26" t="s">
        <v>107</v>
      </c>
      <c r="R2050" s="28" t="s">
        <v>3118</v>
      </c>
      <c r="S2050" s="26" t="s">
        <v>109</v>
      </c>
      <c r="T2050" s="28" t="s">
        <v>106</v>
      </c>
      <c r="U2050" s="26" t="s">
        <v>121</v>
      </c>
      <c r="V2050" s="26" t="s">
        <v>111</v>
      </c>
      <c r="W2050" s="28">
        <v>60</v>
      </c>
      <c r="X2050" s="26" t="s">
        <v>112</v>
      </c>
      <c r="Y2050" s="28"/>
      <c r="Z2050" s="28"/>
      <c r="AA2050" s="28"/>
      <c r="AB2050" s="398">
        <v>0</v>
      </c>
      <c r="AC2050" s="606">
        <v>90</v>
      </c>
      <c r="AD2050" s="606">
        <v>10</v>
      </c>
      <c r="AE2050" s="31" t="s">
        <v>128</v>
      </c>
      <c r="AF2050" s="26" t="s">
        <v>114</v>
      </c>
      <c r="AG2050" s="31">
        <v>258</v>
      </c>
      <c r="AH2050" s="39">
        <v>1407.6</v>
      </c>
      <c r="AI2050" s="741">
        <f>AG2050*AH2050</f>
        <v>363160.8</v>
      </c>
      <c r="AJ2050" s="741">
        <f t="shared" si="98"/>
        <v>406740.09600000002</v>
      </c>
      <c r="AK2050" s="740"/>
      <c r="AL2050" s="741"/>
      <c r="AM2050" s="741"/>
      <c r="AN2050" s="24" t="s">
        <v>115</v>
      </c>
      <c r="AO2050" s="26"/>
      <c r="AP2050" s="26"/>
      <c r="AQ2050" s="26"/>
      <c r="AR2050" s="26"/>
      <c r="AS2050" s="26" t="s">
        <v>6694</v>
      </c>
      <c r="AT2050" s="26"/>
      <c r="AU2050" s="26"/>
      <c r="AV2050" s="26"/>
      <c r="AW2050" s="26"/>
      <c r="AX2050" s="26"/>
      <c r="AY2050" s="26"/>
      <c r="AZ2050" s="24" t="s">
        <v>104</v>
      </c>
      <c r="BA2050" s="24"/>
      <c r="BB2050" s="24"/>
      <c r="BD2050" s="209"/>
      <c r="BE2050" s="983">
        <v>1835</v>
      </c>
    </row>
    <row r="2051" spans="1:57" s="201" customFormat="1" ht="13.15" customHeight="1">
      <c r="A2051" s="888" t="s">
        <v>978</v>
      </c>
      <c r="B2051" s="524"/>
      <c r="C2051" s="524"/>
      <c r="D2051" s="873">
        <v>230000380</v>
      </c>
      <c r="E2051" s="883" t="s">
        <v>6695</v>
      </c>
      <c r="F2051" s="883"/>
      <c r="G2051" s="524"/>
      <c r="H2051" s="524"/>
      <c r="I2051" s="782" t="s">
        <v>6696</v>
      </c>
      <c r="J2051" s="782" t="s">
        <v>6697</v>
      </c>
      <c r="K2051" s="782" t="s">
        <v>6698</v>
      </c>
      <c r="L2051" s="765" t="s">
        <v>103</v>
      </c>
      <c r="M2051" s="798" t="s">
        <v>104</v>
      </c>
      <c r="N2051" s="765"/>
      <c r="O2051" s="64" t="s">
        <v>105</v>
      </c>
      <c r="P2051" s="766" t="s">
        <v>106</v>
      </c>
      <c r="Q2051" s="782" t="s">
        <v>107</v>
      </c>
      <c r="R2051" s="766" t="s">
        <v>2149</v>
      </c>
      <c r="S2051" s="765" t="s">
        <v>109</v>
      </c>
      <c r="T2051" s="766" t="s">
        <v>106</v>
      </c>
      <c r="U2051" s="782" t="s">
        <v>121</v>
      </c>
      <c r="V2051" s="782" t="s">
        <v>111</v>
      </c>
      <c r="W2051" s="766">
        <v>60</v>
      </c>
      <c r="X2051" s="782" t="s">
        <v>112</v>
      </c>
      <c r="Y2051" s="766"/>
      <c r="Z2051" s="766"/>
      <c r="AA2051" s="766"/>
      <c r="AB2051" s="506">
        <v>0</v>
      </c>
      <c r="AC2051" s="401">
        <v>90</v>
      </c>
      <c r="AD2051" s="401">
        <v>10</v>
      </c>
      <c r="AE2051" s="792" t="s">
        <v>547</v>
      </c>
      <c r="AF2051" s="738" t="s">
        <v>114</v>
      </c>
      <c r="AG2051" s="610">
        <v>303</v>
      </c>
      <c r="AH2051" s="751">
        <v>280</v>
      </c>
      <c r="AI2051" s="39">
        <v>0</v>
      </c>
      <c r="AJ2051" s="34">
        <f t="shared" si="98"/>
        <v>0</v>
      </c>
      <c r="AK2051" s="740"/>
      <c r="AL2051" s="741"/>
      <c r="AM2051" s="741"/>
      <c r="AN2051" s="888" t="s">
        <v>115</v>
      </c>
      <c r="AO2051" s="782"/>
      <c r="AP2051" s="782"/>
      <c r="AQ2051" s="782"/>
      <c r="AR2051" s="782"/>
      <c r="AS2051" s="782" t="s">
        <v>6699</v>
      </c>
      <c r="AT2051" s="782"/>
      <c r="AU2051" s="782"/>
      <c r="AV2051" s="782"/>
      <c r="AW2051" s="782"/>
      <c r="AX2051" s="782"/>
      <c r="AY2051" s="782"/>
      <c r="AZ2051" s="888" t="s">
        <v>104</v>
      </c>
      <c r="BA2051" s="888" t="s">
        <v>104</v>
      </c>
      <c r="BB2051" s="92"/>
      <c r="BC2051" s="1"/>
      <c r="BD2051" s="1"/>
      <c r="BE2051" s="983">
        <v>1836</v>
      </c>
    </row>
    <row r="2052" spans="1:57" s="201" customFormat="1" ht="13.15" customHeight="1">
      <c r="A2052" s="888" t="s">
        <v>978</v>
      </c>
      <c r="B2052" s="260"/>
      <c r="C2052" s="260"/>
      <c r="D2052" s="1089">
        <v>230000380</v>
      </c>
      <c r="E2052" s="429" t="s">
        <v>7730</v>
      </c>
      <c r="F2052" s="429"/>
      <c r="G2052" s="429"/>
      <c r="H2052" s="260"/>
      <c r="I2052" s="86" t="s">
        <v>6696</v>
      </c>
      <c r="J2052" s="86" t="s">
        <v>6697</v>
      </c>
      <c r="K2052" s="86" t="s">
        <v>6698</v>
      </c>
      <c r="L2052" s="753" t="s">
        <v>103</v>
      </c>
      <c r="M2052" s="1090"/>
      <c r="N2052" s="753"/>
      <c r="O2052" s="60" t="s">
        <v>105</v>
      </c>
      <c r="P2052" s="766" t="s">
        <v>106</v>
      </c>
      <c r="Q2052" s="782" t="s">
        <v>107</v>
      </c>
      <c r="R2052" s="766" t="s">
        <v>3118</v>
      </c>
      <c r="S2052" s="753" t="s">
        <v>109</v>
      </c>
      <c r="T2052" s="766" t="s">
        <v>106</v>
      </c>
      <c r="U2052" s="782" t="s">
        <v>121</v>
      </c>
      <c r="V2052" s="782" t="s">
        <v>111</v>
      </c>
      <c r="W2052" s="766">
        <v>60</v>
      </c>
      <c r="X2052" s="782" t="s">
        <v>112</v>
      </c>
      <c r="Y2052" s="766"/>
      <c r="Z2052" s="766"/>
      <c r="AA2052" s="766"/>
      <c r="AB2052" s="398">
        <v>0</v>
      </c>
      <c r="AC2052" s="606">
        <v>90</v>
      </c>
      <c r="AD2052" s="606">
        <v>10</v>
      </c>
      <c r="AE2052" s="792" t="s">
        <v>547</v>
      </c>
      <c r="AF2052" s="738" t="s">
        <v>114</v>
      </c>
      <c r="AG2052" s="31">
        <v>243</v>
      </c>
      <c r="AH2052" s="39">
        <v>280</v>
      </c>
      <c r="AI2052" s="741">
        <f>AG2052*AH2052</f>
        <v>68040</v>
      </c>
      <c r="AJ2052" s="741">
        <f t="shared" si="98"/>
        <v>76204.800000000003</v>
      </c>
      <c r="AK2052" s="740"/>
      <c r="AL2052" s="741"/>
      <c r="AM2052" s="741"/>
      <c r="AN2052" s="888" t="s">
        <v>115</v>
      </c>
      <c r="AO2052" s="782"/>
      <c r="AP2052" s="782"/>
      <c r="AQ2052" s="782"/>
      <c r="AR2052" s="782"/>
      <c r="AS2052" s="782" t="s">
        <v>6699</v>
      </c>
      <c r="AT2052" s="782"/>
      <c r="AU2052" s="782"/>
      <c r="AV2052" s="782"/>
      <c r="AW2052" s="782"/>
      <c r="AX2052" s="782"/>
      <c r="AY2052" s="782"/>
      <c r="AZ2052" s="888" t="s">
        <v>104</v>
      </c>
      <c r="BA2052" s="888" t="s">
        <v>104</v>
      </c>
      <c r="BB2052" s="197"/>
      <c r="BD2052" s="209"/>
      <c r="BE2052" s="983">
        <v>1837</v>
      </c>
    </row>
    <row r="2053" spans="1:57" s="201" customFormat="1" ht="13.15" customHeight="1">
      <c r="A2053" s="60" t="s">
        <v>8481</v>
      </c>
      <c r="B2053" s="524"/>
      <c r="C2053" s="524"/>
      <c r="D2053" s="98">
        <v>210015471</v>
      </c>
      <c r="E2053" s="883" t="s">
        <v>6700</v>
      </c>
      <c r="F2053" s="883"/>
      <c r="G2053" s="524"/>
      <c r="H2053" s="524"/>
      <c r="I2053" s="36" t="s">
        <v>6701</v>
      </c>
      <c r="J2053" s="36" t="s">
        <v>4129</v>
      </c>
      <c r="K2053" s="36" t="s">
        <v>6702</v>
      </c>
      <c r="L2053" s="64" t="s">
        <v>103</v>
      </c>
      <c r="M2053" s="97" t="s">
        <v>925</v>
      </c>
      <c r="N2053" s="131" t="s">
        <v>120</v>
      </c>
      <c r="O2053" s="64" t="s">
        <v>83</v>
      </c>
      <c r="P2053" s="36" t="s">
        <v>106</v>
      </c>
      <c r="Q2053" s="395" t="s">
        <v>107</v>
      </c>
      <c r="R2053" s="398" t="s">
        <v>2149</v>
      </c>
      <c r="S2053" s="64" t="s">
        <v>109</v>
      </c>
      <c r="T2053" s="36" t="s">
        <v>106</v>
      </c>
      <c r="U2053" s="36" t="s">
        <v>121</v>
      </c>
      <c r="V2053" s="395" t="s">
        <v>111</v>
      </c>
      <c r="W2053" s="36">
        <v>60</v>
      </c>
      <c r="X2053" s="395" t="s">
        <v>112</v>
      </c>
      <c r="Y2053" s="395"/>
      <c r="Z2053" s="395"/>
      <c r="AA2053" s="744"/>
      <c r="AB2053" s="470">
        <v>30</v>
      </c>
      <c r="AC2053" s="470">
        <v>60</v>
      </c>
      <c r="AD2053" s="470">
        <v>10</v>
      </c>
      <c r="AE2053" s="743" t="s">
        <v>128</v>
      </c>
      <c r="AF2053" s="738" t="s">
        <v>114</v>
      </c>
      <c r="AG2053" s="745">
        <v>17</v>
      </c>
      <c r="AH2053" s="745">
        <v>54225</v>
      </c>
      <c r="AI2053" s="905">
        <v>0</v>
      </c>
      <c r="AJ2053" s="905">
        <v>0</v>
      </c>
      <c r="AK2053" s="740"/>
      <c r="AL2053" s="741"/>
      <c r="AM2053" s="741"/>
      <c r="AN2053" s="746" t="s">
        <v>115</v>
      </c>
      <c r="AO2053" s="746"/>
      <c r="AP2053" s="746"/>
      <c r="AQ2053" s="36"/>
      <c r="AR2053" s="36"/>
      <c r="AS2053" s="606" t="s">
        <v>6703</v>
      </c>
      <c r="AT2053" s="36"/>
      <c r="AU2053" s="36"/>
      <c r="AV2053" s="36"/>
      <c r="AW2053" s="36"/>
      <c r="AX2053" s="36"/>
      <c r="AY2053" s="36"/>
      <c r="AZ2053" s="395" t="s">
        <v>4555</v>
      </c>
      <c r="BA2053" s="395"/>
      <c r="BB2053" s="92"/>
      <c r="BC2053" s="1"/>
      <c r="BD2053" s="1"/>
      <c r="BE2053" s="983">
        <v>1838</v>
      </c>
    </row>
    <row r="2054" spans="1:57" s="201" customFormat="1" ht="13.15" customHeight="1">
      <c r="A2054" s="621" t="s">
        <v>8864</v>
      </c>
      <c r="B2054" s="529"/>
      <c r="C2054" s="529"/>
      <c r="D2054" s="965">
        <v>210015471</v>
      </c>
      <c r="E2054" s="1255" t="s">
        <v>9139</v>
      </c>
      <c r="F2054" s="1255" t="s">
        <v>6700</v>
      </c>
      <c r="G2054" s="529"/>
      <c r="H2054" s="529"/>
      <c r="I2054" s="530" t="s">
        <v>6701</v>
      </c>
      <c r="J2054" s="530" t="s">
        <v>4129</v>
      </c>
      <c r="K2054" s="530" t="s">
        <v>6702</v>
      </c>
      <c r="L2054" s="1262" t="s">
        <v>103</v>
      </c>
      <c r="M2054" s="321" t="s">
        <v>925</v>
      </c>
      <c r="N2054" s="530" t="s">
        <v>120</v>
      </c>
      <c r="O2054" s="1263" t="s">
        <v>83</v>
      </c>
      <c r="P2054" s="321" t="s">
        <v>106</v>
      </c>
      <c r="Q2054" s="530" t="s">
        <v>107</v>
      </c>
      <c r="R2054" s="321" t="s">
        <v>1155</v>
      </c>
      <c r="S2054" s="530" t="s">
        <v>109</v>
      </c>
      <c r="T2054" s="321" t="s">
        <v>106</v>
      </c>
      <c r="U2054" s="530" t="s">
        <v>121</v>
      </c>
      <c r="V2054" s="530" t="s">
        <v>111</v>
      </c>
      <c r="W2054" s="321">
        <v>60</v>
      </c>
      <c r="X2054" s="530" t="s">
        <v>112</v>
      </c>
      <c r="Y2054" s="321"/>
      <c r="Z2054" s="321"/>
      <c r="AA2054" s="321"/>
      <c r="AB2054" s="321">
        <v>30</v>
      </c>
      <c r="AC2054" s="530">
        <v>60</v>
      </c>
      <c r="AD2054" s="530">
        <v>10</v>
      </c>
      <c r="AE2054" s="618" t="s">
        <v>128</v>
      </c>
      <c r="AF2054" s="530" t="s">
        <v>114</v>
      </c>
      <c r="AG2054" s="618">
        <v>17</v>
      </c>
      <c r="AH2054" s="960">
        <v>54225</v>
      </c>
      <c r="AI2054" s="620">
        <v>921825</v>
      </c>
      <c r="AJ2054" s="620">
        <v>1032444.0000000001</v>
      </c>
      <c r="AK2054" s="619"/>
      <c r="AL2054" s="620"/>
      <c r="AM2054" s="620"/>
      <c r="AN2054" s="621" t="s">
        <v>115</v>
      </c>
      <c r="AO2054" s="530"/>
      <c r="AP2054" s="530"/>
      <c r="AQ2054" s="530"/>
      <c r="AR2054" s="530"/>
      <c r="AS2054" s="530" t="s">
        <v>6703</v>
      </c>
      <c r="AT2054" s="530"/>
      <c r="AU2054" s="530"/>
      <c r="AV2054" s="530"/>
      <c r="AW2054" s="530"/>
      <c r="AX2054" s="530"/>
      <c r="AY2054" s="530"/>
      <c r="AZ2054" s="621" t="s">
        <v>7606</v>
      </c>
      <c r="BA2054" s="621"/>
      <c r="BB2054" s="92"/>
      <c r="BC2054" s="1"/>
      <c r="BD2054" s="1" t="e">
        <f>VLOOKUP($F$2877:$F$3305,$E$17:$BE$2871,53,0)</f>
        <v>#VALUE!</v>
      </c>
      <c r="BE2054" s="979" t="e">
        <f>BD2054+0.5</f>
        <v>#VALUE!</v>
      </c>
    </row>
    <row r="2055" spans="1:57" s="201" customFormat="1" ht="13.15" customHeight="1">
      <c r="A2055" s="398" t="s">
        <v>1186</v>
      </c>
      <c r="B2055" s="524"/>
      <c r="C2055" s="524"/>
      <c r="D2055" s="98">
        <v>120002526</v>
      </c>
      <c r="E2055" s="883" t="s">
        <v>6704</v>
      </c>
      <c r="F2055" s="883"/>
      <c r="G2055" s="524"/>
      <c r="H2055" s="524"/>
      <c r="I2055" s="36" t="s">
        <v>4128</v>
      </c>
      <c r="J2055" s="36" t="s">
        <v>4129</v>
      </c>
      <c r="K2055" s="36" t="s">
        <v>4130</v>
      </c>
      <c r="L2055" s="64" t="s">
        <v>103</v>
      </c>
      <c r="M2055" s="217"/>
      <c r="N2055" s="131" t="s">
        <v>120</v>
      </c>
      <c r="O2055" s="64" t="s">
        <v>83</v>
      </c>
      <c r="P2055" s="36" t="s">
        <v>106</v>
      </c>
      <c r="Q2055" s="395" t="s">
        <v>107</v>
      </c>
      <c r="R2055" s="398" t="s">
        <v>2149</v>
      </c>
      <c r="S2055" s="64" t="s">
        <v>109</v>
      </c>
      <c r="T2055" s="36" t="s">
        <v>106</v>
      </c>
      <c r="U2055" s="36" t="s">
        <v>121</v>
      </c>
      <c r="V2055" s="395" t="s">
        <v>111</v>
      </c>
      <c r="W2055" s="36">
        <v>60</v>
      </c>
      <c r="X2055" s="395" t="s">
        <v>112</v>
      </c>
      <c r="Y2055" s="395"/>
      <c r="Z2055" s="395"/>
      <c r="AA2055" s="744"/>
      <c r="AB2055" s="470">
        <v>30</v>
      </c>
      <c r="AC2055" s="470">
        <v>60</v>
      </c>
      <c r="AD2055" s="470">
        <v>10</v>
      </c>
      <c r="AE2055" s="743" t="s">
        <v>128</v>
      </c>
      <c r="AF2055" s="738" t="s">
        <v>114</v>
      </c>
      <c r="AG2055" s="745">
        <v>6</v>
      </c>
      <c r="AH2055" s="745">
        <v>1124340</v>
      </c>
      <c r="AI2055" s="739">
        <v>6746040</v>
      </c>
      <c r="AJ2055" s="739">
        <f>AI2055*1.12</f>
        <v>7555564.8000000007</v>
      </c>
      <c r="AK2055" s="740"/>
      <c r="AL2055" s="741"/>
      <c r="AM2055" s="741"/>
      <c r="AN2055" s="746" t="s">
        <v>115</v>
      </c>
      <c r="AO2055" s="746"/>
      <c r="AP2055" s="746"/>
      <c r="AQ2055" s="36"/>
      <c r="AR2055" s="36"/>
      <c r="AS2055" s="606" t="s">
        <v>6705</v>
      </c>
      <c r="AT2055" s="36"/>
      <c r="AU2055" s="36"/>
      <c r="AV2055" s="36"/>
      <c r="AW2055" s="36"/>
      <c r="AX2055" s="36"/>
      <c r="AY2055" s="36"/>
      <c r="AZ2055" s="395" t="s">
        <v>4555</v>
      </c>
      <c r="BA2055" s="395"/>
      <c r="BB2055" s="92"/>
      <c r="BC2055" s="1"/>
      <c r="BD2055" s="1"/>
      <c r="BE2055" s="983">
        <v>1839</v>
      </c>
    </row>
    <row r="2056" spans="1:57" s="201" customFormat="1" ht="13.15" customHeight="1">
      <c r="A2056" s="60" t="s">
        <v>8481</v>
      </c>
      <c r="B2056" s="524"/>
      <c r="C2056" s="524"/>
      <c r="D2056" s="98">
        <v>210026842</v>
      </c>
      <c r="E2056" s="883" t="s">
        <v>6706</v>
      </c>
      <c r="F2056" s="883"/>
      <c r="G2056" s="524"/>
      <c r="H2056" s="524"/>
      <c r="I2056" s="36" t="s">
        <v>6707</v>
      </c>
      <c r="J2056" s="36" t="s">
        <v>4129</v>
      </c>
      <c r="K2056" s="36" t="s">
        <v>6708</v>
      </c>
      <c r="L2056" s="64" t="s">
        <v>103</v>
      </c>
      <c r="M2056" s="217"/>
      <c r="N2056" s="131" t="s">
        <v>120</v>
      </c>
      <c r="O2056" s="64" t="s">
        <v>83</v>
      </c>
      <c r="P2056" s="36" t="s">
        <v>106</v>
      </c>
      <c r="Q2056" s="395" t="s">
        <v>107</v>
      </c>
      <c r="R2056" s="398" t="s">
        <v>2149</v>
      </c>
      <c r="S2056" s="64" t="s">
        <v>109</v>
      </c>
      <c r="T2056" s="36" t="s">
        <v>106</v>
      </c>
      <c r="U2056" s="36" t="s">
        <v>121</v>
      </c>
      <c r="V2056" s="395" t="s">
        <v>111</v>
      </c>
      <c r="W2056" s="36">
        <v>90</v>
      </c>
      <c r="X2056" s="395" t="s">
        <v>112</v>
      </c>
      <c r="Y2056" s="395"/>
      <c r="Z2056" s="395"/>
      <c r="AA2056" s="744"/>
      <c r="AB2056" s="470">
        <v>30</v>
      </c>
      <c r="AC2056" s="470">
        <v>60</v>
      </c>
      <c r="AD2056" s="470">
        <v>10</v>
      </c>
      <c r="AE2056" s="743" t="s">
        <v>425</v>
      </c>
      <c r="AF2056" s="738" t="s">
        <v>114</v>
      </c>
      <c r="AG2056" s="745">
        <v>75</v>
      </c>
      <c r="AH2056" s="745">
        <v>5599.5</v>
      </c>
      <c r="AI2056" s="905">
        <v>0</v>
      </c>
      <c r="AJ2056" s="905">
        <v>0</v>
      </c>
      <c r="AK2056" s="740"/>
      <c r="AL2056" s="741"/>
      <c r="AM2056" s="741"/>
      <c r="AN2056" s="746" t="s">
        <v>115</v>
      </c>
      <c r="AO2056" s="746"/>
      <c r="AP2056" s="746"/>
      <c r="AQ2056" s="36"/>
      <c r="AR2056" s="36"/>
      <c r="AS2056" s="606" t="s">
        <v>6709</v>
      </c>
      <c r="AT2056" s="36"/>
      <c r="AU2056" s="36"/>
      <c r="AV2056" s="36"/>
      <c r="AW2056" s="36"/>
      <c r="AX2056" s="36"/>
      <c r="AY2056" s="36"/>
      <c r="AZ2056" s="395" t="s">
        <v>4555</v>
      </c>
      <c r="BA2056" s="395"/>
      <c r="BB2056" s="92"/>
      <c r="BC2056" s="1"/>
      <c r="BD2056" s="1"/>
      <c r="BE2056" s="983">
        <v>1840</v>
      </c>
    </row>
    <row r="2057" spans="1:57" s="201" customFormat="1" ht="13.15" customHeight="1">
      <c r="A2057" s="621" t="s">
        <v>8864</v>
      </c>
      <c r="B2057" s="529"/>
      <c r="C2057" s="529"/>
      <c r="D2057" s="965">
        <v>210026842</v>
      </c>
      <c r="E2057" s="1255" t="s">
        <v>9140</v>
      </c>
      <c r="F2057" s="1255" t="s">
        <v>6706</v>
      </c>
      <c r="G2057" s="529"/>
      <c r="H2057" s="529"/>
      <c r="I2057" s="530" t="s">
        <v>6707</v>
      </c>
      <c r="J2057" s="530" t="s">
        <v>4129</v>
      </c>
      <c r="K2057" s="530" t="s">
        <v>6708</v>
      </c>
      <c r="L2057" s="1262" t="s">
        <v>103</v>
      </c>
      <c r="M2057" s="321"/>
      <c r="N2057" s="530" t="s">
        <v>120</v>
      </c>
      <c r="O2057" s="1263" t="s">
        <v>83</v>
      </c>
      <c r="P2057" s="321" t="s">
        <v>106</v>
      </c>
      <c r="Q2057" s="530" t="s">
        <v>107</v>
      </c>
      <c r="R2057" s="321" t="s">
        <v>1155</v>
      </c>
      <c r="S2057" s="530" t="s">
        <v>109</v>
      </c>
      <c r="T2057" s="321" t="s">
        <v>106</v>
      </c>
      <c r="U2057" s="530" t="s">
        <v>121</v>
      </c>
      <c r="V2057" s="530" t="s">
        <v>111</v>
      </c>
      <c r="W2057" s="321">
        <v>90</v>
      </c>
      <c r="X2057" s="530" t="s">
        <v>112</v>
      </c>
      <c r="Y2057" s="321"/>
      <c r="Z2057" s="321"/>
      <c r="AA2057" s="321"/>
      <c r="AB2057" s="321">
        <v>30</v>
      </c>
      <c r="AC2057" s="530">
        <v>60</v>
      </c>
      <c r="AD2057" s="530">
        <v>10</v>
      </c>
      <c r="AE2057" s="618" t="s">
        <v>425</v>
      </c>
      <c r="AF2057" s="530" t="s">
        <v>114</v>
      </c>
      <c r="AG2057" s="618">
        <v>75</v>
      </c>
      <c r="AH2057" s="960">
        <v>5599.5</v>
      </c>
      <c r="AI2057" s="620">
        <v>419962.5</v>
      </c>
      <c r="AJ2057" s="620">
        <v>470358.00000000006</v>
      </c>
      <c r="AK2057" s="619"/>
      <c r="AL2057" s="620"/>
      <c r="AM2057" s="620"/>
      <c r="AN2057" s="621" t="s">
        <v>115</v>
      </c>
      <c r="AO2057" s="530"/>
      <c r="AP2057" s="530"/>
      <c r="AQ2057" s="530"/>
      <c r="AR2057" s="530"/>
      <c r="AS2057" s="530" t="s">
        <v>6709</v>
      </c>
      <c r="AT2057" s="530"/>
      <c r="AU2057" s="530"/>
      <c r="AV2057" s="530"/>
      <c r="AW2057" s="530"/>
      <c r="AX2057" s="530"/>
      <c r="AY2057" s="530"/>
      <c r="AZ2057" s="621" t="s">
        <v>7606</v>
      </c>
      <c r="BA2057" s="621"/>
      <c r="BB2057" s="92"/>
      <c r="BC2057" s="1"/>
      <c r="BD2057" s="1" t="e">
        <f>VLOOKUP($F$2877:$F$3305,$E$17:$BE$2871,53,0)</f>
        <v>#VALUE!</v>
      </c>
      <c r="BE2057" s="979" t="e">
        <f>BD2057+0.5</f>
        <v>#VALUE!</v>
      </c>
    </row>
    <row r="2058" spans="1:57" s="201" customFormat="1" ht="13.15" customHeight="1">
      <c r="A2058" s="888" t="s">
        <v>978</v>
      </c>
      <c r="B2058" s="524"/>
      <c r="C2058" s="524"/>
      <c r="D2058" s="873">
        <v>250003581</v>
      </c>
      <c r="E2058" s="883" t="s">
        <v>6710</v>
      </c>
      <c r="F2058" s="883"/>
      <c r="G2058" s="524"/>
      <c r="H2058" s="524"/>
      <c r="I2058" s="782" t="s">
        <v>203</v>
      </c>
      <c r="J2058" s="782" t="s">
        <v>204</v>
      </c>
      <c r="K2058" s="782" t="s">
        <v>205</v>
      </c>
      <c r="L2058" s="765" t="s">
        <v>103</v>
      </c>
      <c r="M2058" s="798" t="s">
        <v>104</v>
      </c>
      <c r="N2058" s="765"/>
      <c r="O2058" s="64" t="s">
        <v>105</v>
      </c>
      <c r="P2058" s="766" t="s">
        <v>106</v>
      </c>
      <c r="Q2058" s="782" t="s">
        <v>107</v>
      </c>
      <c r="R2058" s="398" t="s">
        <v>2134</v>
      </c>
      <c r="S2058" s="765" t="s">
        <v>109</v>
      </c>
      <c r="T2058" s="766" t="s">
        <v>106</v>
      </c>
      <c r="U2058" s="782" t="s">
        <v>121</v>
      </c>
      <c r="V2058" s="782" t="s">
        <v>111</v>
      </c>
      <c r="W2058" s="766">
        <v>60</v>
      </c>
      <c r="X2058" s="782" t="s">
        <v>112</v>
      </c>
      <c r="Y2058" s="766"/>
      <c r="Z2058" s="766"/>
      <c r="AA2058" s="766"/>
      <c r="AB2058" s="506">
        <v>0</v>
      </c>
      <c r="AC2058" s="401">
        <v>90</v>
      </c>
      <c r="AD2058" s="401">
        <v>10</v>
      </c>
      <c r="AE2058" s="792" t="s">
        <v>128</v>
      </c>
      <c r="AF2058" s="738" t="s">
        <v>114</v>
      </c>
      <c r="AG2058" s="751">
        <v>15</v>
      </c>
      <c r="AH2058" s="751">
        <v>1020.82</v>
      </c>
      <c r="AI2058" s="739">
        <v>15312.300000000001</v>
      </c>
      <c r="AJ2058" s="739">
        <f>AI2058*1.12</f>
        <v>17149.776000000002</v>
      </c>
      <c r="AK2058" s="740"/>
      <c r="AL2058" s="741"/>
      <c r="AM2058" s="741"/>
      <c r="AN2058" s="888" t="s">
        <v>115</v>
      </c>
      <c r="AO2058" s="782"/>
      <c r="AP2058" s="782"/>
      <c r="AQ2058" s="782"/>
      <c r="AR2058" s="782"/>
      <c r="AS2058" s="782" t="s">
        <v>6711</v>
      </c>
      <c r="AT2058" s="782"/>
      <c r="AU2058" s="782"/>
      <c r="AV2058" s="782"/>
      <c r="AW2058" s="782"/>
      <c r="AX2058" s="782"/>
      <c r="AY2058" s="782"/>
      <c r="AZ2058" s="888" t="s">
        <v>104</v>
      </c>
      <c r="BA2058" s="888" t="s">
        <v>104</v>
      </c>
      <c r="BB2058" s="92"/>
      <c r="BC2058" s="1"/>
      <c r="BD2058" s="1"/>
      <c r="BE2058" s="983">
        <v>1841</v>
      </c>
    </row>
    <row r="2059" spans="1:57" s="201" customFormat="1" ht="13.15" customHeight="1">
      <c r="A2059" s="888" t="s">
        <v>978</v>
      </c>
      <c r="B2059" s="524"/>
      <c r="C2059" s="524"/>
      <c r="D2059" s="873">
        <v>230002677</v>
      </c>
      <c r="E2059" s="883" t="s">
        <v>6712</v>
      </c>
      <c r="F2059" s="883"/>
      <c r="G2059" s="524"/>
      <c r="H2059" s="524"/>
      <c r="I2059" s="782" t="s">
        <v>6713</v>
      </c>
      <c r="J2059" s="782" t="s">
        <v>6714</v>
      </c>
      <c r="K2059" s="782" t="s">
        <v>6715</v>
      </c>
      <c r="L2059" s="765" t="s">
        <v>103</v>
      </c>
      <c r="M2059" s="798" t="s">
        <v>104</v>
      </c>
      <c r="N2059" s="765"/>
      <c r="O2059" s="64" t="s">
        <v>105</v>
      </c>
      <c r="P2059" s="766" t="s">
        <v>106</v>
      </c>
      <c r="Q2059" s="782" t="s">
        <v>107</v>
      </c>
      <c r="R2059" s="398" t="s">
        <v>2134</v>
      </c>
      <c r="S2059" s="765" t="s">
        <v>109</v>
      </c>
      <c r="T2059" s="766" t="s">
        <v>106</v>
      </c>
      <c r="U2059" s="782" t="s">
        <v>121</v>
      </c>
      <c r="V2059" s="782" t="s">
        <v>111</v>
      </c>
      <c r="W2059" s="766">
        <v>60</v>
      </c>
      <c r="X2059" s="782" t="s">
        <v>112</v>
      </c>
      <c r="Y2059" s="766"/>
      <c r="Z2059" s="766"/>
      <c r="AA2059" s="766"/>
      <c r="AB2059" s="506">
        <v>0</v>
      </c>
      <c r="AC2059" s="401">
        <v>90</v>
      </c>
      <c r="AD2059" s="401">
        <v>10</v>
      </c>
      <c r="AE2059" s="792" t="s">
        <v>128</v>
      </c>
      <c r="AF2059" s="738" t="s">
        <v>114</v>
      </c>
      <c r="AG2059" s="751">
        <v>70</v>
      </c>
      <c r="AH2059" s="751">
        <v>1040</v>
      </c>
      <c r="AI2059" s="905">
        <v>0</v>
      </c>
      <c r="AJ2059" s="905">
        <v>0</v>
      </c>
      <c r="AK2059" s="740"/>
      <c r="AL2059" s="741"/>
      <c r="AM2059" s="741"/>
      <c r="AN2059" s="888" t="s">
        <v>115</v>
      </c>
      <c r="AO2059" s="782"/>
      <c r="AP2059" s="782"/>
      <c r="AQ2059" s="782"/>
      <c r="AR2059" s="782"/>
      <c r="AS2059" s="782" t="s">
        <v>6716</v>
      </c>
      <c r="AT2059" s="782"/>
      <c r="AU2059" s="782"/>
      <c r="AV2059" s="782"/>
      <c r="AW2059" s="782"/>
      <c r="AX2059" s="782"/>
      <c r="AY2059" s="782"/>
      <c r="AZ2059" s="888" t="s">
        <v>104</v>
      </c>
      <c r="BA2059" s="888" t="s">
        <v>104</v>
      </c>
      <c r="BB2059" s="92"/>
      <c r="BC2059" s="1"/>
      <c r="BD2059" s="1"/>
      <c r="BE2059" s="983">
        <v>1842</v>
      </c>
    </row>
    <row r="2060" spans="1:57" s="201" customFormat="1" ht="13.15" customHeight="1">
      <c r="A2060" s="621" t="s">
        <v>978</v>
      </c>
      <c r="B2060" s="529"/>
      <c r="C2060" s="529"/>
      <c r="D2060" s="965">
        <v>230002677</v>
      </c>
      <c r="E2060" s="1255" t="s">
        <v>9091</v>
      </c>
      <c r="F2060" s="1255" t="s">
        <v>6712</v>
      </c>
      <c r="G2060" s="529"/>
      <c r="H2060" s="529"/>
      <c r="I2060" s="530" t="s">
        <v>6713</v>
      </c>
      <c r="J2060" s="530" t="s">
        <v>6714</v>
      </c>
      <c r="K2060" s="530" t="s">
        <v>6715</v>
      </c>
      <c r="L2060" s="1262" t="s">
        <v>103</v>
      </c>
      <c r="M2060" s="321" t="s">
        <v>104</v>
      </c>
      <c r="N2060" s="530"/>
      <c r="O2060" s="1263" t="s">
        <v>105</v>
      </c>
      <c r="P2060" s="321" t="s">
        <v>106</v>
      </c>
      <c r="Q2060" s="530" t="s">
        <v>107</v>
      </c>
      <c r="R2060" s="321" t="s">
        <v>3118</v>
      </c>
      <c r="S2060" s="530" t="s">
        <v>109</v>
      </c>
      <c r="T2060" s="321" t="s">
        <v>106</v>
      </c>
      <c r="U2060" s="530" t="s">
        <v>121</v>
      </c>
      <c r="V2060" s="530" t="s">
        <v>111</v>
      </c>
      <c r="W2060" s="321">
        <v>60</v>
      </c>
      <c r="X2060" s="530" t="s">
        <v>112</v>
      </c>
      <c r="Y2060" s="321"/>
      <c r="Z2060" s="321"/>
      <c r="AA2060" s="321"/>
      <c r="AB2060" s="321">
        <v>0</v>
      </c>
      <c r="AC2060" s="530">
        <v>90</v>
      </c>
      <c r="AD2060" s="530">
        <v>10</v>
      </c>
      <c r="AE2060" s="618" t="s">
        <v>128</v>
      </c>
      <c r="AF2060" s="530" t="s">
        <v>114</v>
      </c>
      <c r="AG2060" s="618">
        <v>70</v>
      </c>
      <c r="AH2060" s="960">
        <v>1040</v>
      </c>
      <c r="AI2060" s="620">
        <v>72800</v>
      </c>
      <c r="AJ2060" s="620">
        <v>81536.000000000015</v>
      </c>
      <c r="AK2060" s="619"/>
      <c r="AL2060" s="620"/>
      <c r="AM2060" s="620"/>
      <c r="AN2060" s="621" t="s">
        <v>115</v>
      </c>
      <c r="AO2060" s="530"/>
      <c r="AP2060" s="530"/>
      <c r="AQ2060" s="530"/>
      <c r="AR2060" s="530"/>
      <c r="AS2060" s="530" t="s">
        <v>6716</v>
      </c>
      <c r="AT2060" s="530"/>
      <c r="AU2060" s="530"/>
      <c r="AV2060" s="530"/>
      <c r="AW2060" s="530"/>
      <c r="AX2060" s="530"/>
      <c r="AY2060" s="530"/>
      <c r="AZ2060" s="621" t="s">
        <v>64</v>
      </c>
      <c r="BA2060" s="621" t="s">
        <v>104</v>
      </c>
      <c r="BB2060" s="92"/>
      <c r="BC2060" s="1"/>
      <c r="BD2060" s="1" t="e">
        <f>VLOOKUP($F$2877:$F$3305,$E$17:$BE$2871,53,0)</f>
        <v>#VALUE!</v>
      </c>
      <c r="BE2060" s="979" t="e">
        <f>BD2060+0.5</f>
        <v>#VALUE!</v>
      </c>
    </row>
    <row r="2061" spans="1:57" s="201" customFormat="1" ht="13.15" customHeight="1">
      <c r="A2061" s="1456" t="s">
        <v>978</v>
      </c>
      <c r="B2061" s="1371"/>
      <c r="C2061" s="1371"/>
      <c r="D2061" s="1453">
        <v>230002357</v>
      </c>
      <c r="E2061" s="1408" t="s">
        <v>6717</v>
      </c>
      <c r="F2061" s="1408" t="s">
        <v>6717</v>
      </c>
      <c r="G2061" s="1371"/>
      <c r="H2061" s="1371"/>
      <c r="I2061" s="1393" t="s">
        <v>6718</v>
      </c>
      <c r="J2061" s="1393" t="s">
        <v>6714</v>
      </c>
      <c r="K2061" s="1393" t="s">
        <v>6719</v>
      </c>
      <c r="L2061" s="1393" t="s">
        <v>103</v>
      </c>
      <c r="M2061" s="1440"/>
      <c r="N2061" s="1393"/>
      <c r="O2061" s="1383" t="s">
        <v>105</v>
      </c>
      <c r="P2061" s="1396" t="s">
        <v>106</v>
      </c>
      <c r="Q2061" s="1393" t="s">
        <v>107</v>
      </c>
      <c r="R2061" s="1377" t="s">
        <v>2134</v>
      </c>
      <c r="S2061" s="1393" t="s">
        <v>109</v>
      </c>
      <c r="T2061" s="1396" t="s">
        <v>106</v>
      </c>
      <c r="U2061" s="1393" t="s">
        <v>121</v>
      </c>
      <c r="V2061" s="1393" t="s">
        <v>111</v>
      </c>
      <c r="W2061" s="1396">
        <v>60</v>
      </c>
      <c r="X2061" s="1393" t="s">
        <v>112</v>
      </c>
      <c r="Y2061" s="1396"/>
      <c r="Z2061" s="1396"/>
      <c r="AA2061" s="1396"/>
      <c r="AB2061" s="1377">
        <v>0</v>
      </c>
      <c r="AC2061" s="1375">
        <v>90</v>
      </c>
      <c r="AD2061" s="1375">
        <v>10</v>
      </c>
      <c r="AE2061" s="1454" t="s">
        <v>128</v>
      </c>
      <c r="AF2061" s="1441" t="s">
        <v>114</v>
      </c>
      <c r="AG2061" s="1455">
        <v>70</v>
      </c>
      <c r="AH2061" s="1455">
        <v>4295</v>
      </c>
      <c r="AI2061" s="1916">
        <v>0</v>
      </c>
      <c r="AJ2061" s="1916">
        <v>0</v>
      </c>
      <c r="AK2061" s="1382"/>
      <c r="AL2061" s="1381"/>
      <c r="AM2061" s="1381"/>
      <c r="AN2061" s="1456" t="s">
        <v>115</v>
      </c>
      <c r="AO2061" s="1393"/>
      <c r="AP2061" s="1393"/>
      <c r="AQ2061" s="1393"/>
      <c r="AR2061" s="1393"/>
      <c r="AS2061" s="1393" t="s">
        <v>6720</v>
      </c>
      <c r="AT2061" s="1393"/>
      <c r="AU2061" s="1393"/>
      <c r="AV2061" s="1393"/>
      <c r="AW2061" s="1393"/>
      <c r="AX2061" s="1393"/>
      <c r="AY2061" s="1393"/>
      <c r="AZ2061" s="1383" t="s">
        <v>5005</v>
      </c>
      <c r="BA2061" s="1383" t="s">
        <v>4556</v>
      </c>
      <c r="BB2061" s="92"/>
      <c r="BC2061" s="1"/>
      <c r="BD2061" s="1" t="e">
        <f>VLOOKUP($F$2877:$F$3305,$E$17:$BE$2871,53,0)</f>
        <v>#VALUE!</v>
      </c>
      <c r="BE2061" s="979" t="e">
        <f>BD2061+0.5</f>
        <v>#VALUE!</v>
      </c>
    </row>
    <row r="2062" spans="1:57" s="201" customFormat="1" ht="13.15" customHeight="1">
      <c r="A2062" s="398" t="s">
        <v>317</v>
      </c>
      <c r="B2062" s="524"/>
      <c r="C2062" s="524"/>
      <c r="D2062" s="98">
        <v>270002323</v>
      </c>
      <c r="E2062" s="883" t="s">
        <v>6721</v>
      </c>
      <c r="F2062" s="883"/>
      <c r="G2062" s="524"/>
      <c r="H2062" s="524"/>
      <c r="I2062" s="36" t="s">
        <v>2691</v>
      </c>
      <c r="J2062" s="36" t="s">
        <v>2692</v>
      </c>
      <c r="K2062" s="36" t="s">
        <v>2693</v>
      </c>
      <c r="L2062" s="64" t="s">
        <v>103</v>
      </c>
      <c r="M2062" s="217"/>
      <c r="N2062" s="131"/>
      <c r="O2062" s="64" t="s">
        <v>105</v>
      </c>
      <c r="P2062" s="36">
        <v>230000000</v>
      </c>
      <c r="Q2062" s="395" t="s">
        <v>107</v>
      </c>
      <c r="R2062" s="766" t="s">
        <v>3118</v>
      </c>
      <c r="S2062" s="64" t="s">
        <v>109</v>
      </c>
      <c r="T2062" s="36" t="s">
        <v>106</v>
      </c>
      <c r="U2062" s="36" t="s">
        <v>121</v>
      </c>
      <c r="V2062" s="395" t="s">
        <v>111</v>
      </c>
      <c r="W2062" s="36">
        <v>60</v>
      </c>
      <c r="X2062" s="395" t="s">
        <v>112</v>
      </c>
      <c r="Y2062" s="395"/>
      <c r="Z2062" s="395"/>
      <c r="AA2062" s="744"/>
      <c r="AB2062" s="506">
        <v>0</v>
      </c>
      <c r="AC2062" s="401">
        <v>90</v>
      </c>
      <c r="AD2062" s="401">
        <v>10</v>
      </c>
      <c r="AE2062" s="737" t="s">
        <v>128</v>
      </c>
      <c r="AF2062" s="738" t="s">
        <v>114</v>
      </c>
      <c r="AG2062" s="745">
        <v>3570</v>
      </c>
      <c r="AH2062" s="745">
        <v>141</v>
      </c>
      <c r="AI2062" s="739">
        <v>503370</v>
      </c>
      <c r="AJ2062" s="739">
        <f>AI2062*1.12</f>
        <v>563774.4</v>
      </c>
      <c r="AK2062" s="740"/>
      <c r="AL2062" s="741"/>
      <c r="AM2062" s="741"/>
      <c r="AN2062" s="746" t="s">
        <v>115</v>
      </c>
      <c r="AO2062" s="36"/>
      <c r="AP2062" s="746"/>
      <c r="AQ2062" s="36"/>
      <c r="AR2062" s="36"/>
      <c r="AS2062" s="746" t="s">
        <v>6722</v>
      </c>
      <c r="AT2062" s="36"/>
      <c r="AU2062" s="36"/>
      <c r="AV2062" s="36"/>
      <c r="AW2062" s="36"/>
      <c r="AX2062" s="36"/>
      <c r="AY2062" s="36"/>
      <c r="AZ2062" s="395"/>
      <c r="BA2062" s="395"/>
      <c r="BB2062" s="92"/>
      <c r="BC2062" s="1"/>
      <c r="BD2062" s="1"/>
      <c r="BE2062" s="983">
        <v>1844</v>
      </c>
    </row>
    <row r="2063" spans="1:57" s="201" customFormat="1" ht="13.15" customHeight="1">
      <c r="A2063" s="860" t="s">
        <v>8484</v>
      </c>
      <c r="B2063" s="524"/>
      <c r="C2063" s="524"/>
      <c r="D2063" s="873">
        <v>220025459</v>
      </c>
      <c r="E2063" s="883" t="s">
        <v>6723</v>
      </c>
      <c r="F2063" s="883"/>
      <c r="G2063" s="524"/>
      <c r="H2063" s="524"/>
      <c r="I2063" s="782" t="s">
        <v>737</v>
      </c>
      <c r="J2063" s="782" t="s">
        <v>738</v>
      </c>
      <c r="K2063" s="782" t="s">
        <v>739</v>
      </c>
      <c r="L2063" s="765" t="s">
        <v>149</v>
      </c>
      <c r="M2063" s="798" t="s">
        <v>104</v>
      </c>
      <c r="N2063" s="765" t="s">
        <v>120</v>
      </c>
      <c r="O2063" s="798" t="s">
        <v>83</v>
      </c>
      <c r="P2063" s="766" t="s">
        <v>106</v>
      </c>
      <c r="Q2063" s="782" t="s">
        <v>107</v>
      </c>
      <c r="R2063" s="766" t="s">
        <v>2149</v>
      </c>
      <c r="S2063" s="765" t="s">
        <v>109</v>
      </c>
      <c r="T2063" s="874" t="s">
        <v>106</v>
      </c>
      <c r="U2063" s="779" t="s">
        <v>121</v>
      </c>
      <c r="V2063" s="779" t="s">
        <v>111</v>
      </c>
      <c r="W2063" s="896">
        <v>60</v>
      </c>
      <c r="X2063" s="779" t="s">
        <v>112</v>
      </c>
      <c r="Y2063" s="874"/>
      <c r="Z2063" s="874"/>
      <c r="AA2063" s="874"/>
      <c r="AB2063" s="470">
        <v>30</v>
      </c>
      <c r="AC2063" s="470">
        <v>60</v>
      </c>
      <c r="AD2063" s="470">
        <v>10</v>
      </c>
      <c r="AE2063" s="876" t="s">
        <v>128</v>
      </c>
      <c r="AF2063" s="779" t="s">
        <v>114</v>
      </c>
      <c r="AG2063" s="751">
        <v>4989</v>
      </c>
      <c r="AH2063" s="751">
        <v>3103.28</v>
      </c>
      <c r="AI2063" s="739">
        <v>15482263.920000002</v>
      </c>
      <c r="AJ2063" s="739">
        <f>AI2063*1.12</f>
        <v>17340135.590400003</v>
      </c>
      <c r="AK2063" s="740"/>
      <c r="AL2063" s="741"/>
      <c r="AM2063" s="741"/>
      <c r="AN2063" s="860" t="s">
        <v>115</v>
      </c>
      <c r="AO2063" s="779"/>
      <c r="AP2063" s="779"/>
      <c r="AQ2063" s="779"/>
      <c r="AR2063" s="779"/>
      <c r="AS2063" s="779" t="s">
        <v>6724</v>
      </c>
      <c r="AT2063" s="779"/>
      <c r="AU2063" s="779"/>
      <c r="AV2063" s="779"/>
      <c r="AW2063" s="779"/>
      <c r="AX2063" s="779"/>
      <c r="AY2063" s="779"/>
      <c r="AZ2063" s="860" t="s">
        <v>104</v>
      </c>
      <c r="BA2063" s="860" t="s">
        <v>104</v>
      </c>
      <c r="BB2063" s="92"/>
      <c r="BC2063" s="1"/>
      <c r="BD2063" s="1"/>
      <c r="BE2063" s="983">
        <v>1845</v>
      </c>
    </row>
    <row r="2064" spans="1:57" s="201" customFormat="1" ht="13.15" customHeight="1">
      <c r="A2064" s="888" t="s">
        <v>978</v>
      </c>
      <c r="B2064" s="524"/>
      <c r="C2064" s="524"/>
      <c r="D2064" s="873">
        <v>210031104</v>
      </c>
      <c r="E2064" s="883" t="s">
        <v>6725</v>
      </c>
      <c r="F2064" s="883"/>
      <c r="G2064" s="524"/>
      <c r="H2064" s="524"/>
      <c r="I2064" s="782" t="s">
        <v>6726</v>
      </c>
      <c r="J2064" s="782" t="s">
        <v>6727</v>
      </c>
      <c r="K2064" s="782" t="s">
        <v>6728</v>
      </c>
      <c r="L2064" s="765" t="s">
        <v>103</v>
      </c>
      <c r="M2064" s="798" t="s">
        <v>104</v>
      </c>
      <c r="N2064" s="765"/>
      <c r="O2064" s="64" t="s">
        <v>105</v>
      </c>
      <c r="P2064" s="766" t="s">
        <v>106</v>
      </c>
      <c r="Q2064" s="782" t="s">
        <v>107</v>
      </c>
      <c r="R2064" s="398" t="s">
        <v>2134</v>
      </c>
      <c r="S2064" s="765" t="s">
        <v>109</v>
      </c>
      <c r="T2064" s="766" t="s">
        <v>106</v>
      </c>
      <c r="U2064" s="782" t="s">
        <v>121</v>
      </c>
      <c r="V2064" s="782" t="s">
        <v>111</v>
      </c>
      <c r="W2064" s="766">
        <v>60</v>
      </c>
      <c r="X2064" s="782" t="s">
        <v>112</v>
      </c>
      <c r="Y2064" s="766"/>
      <c r="Z2064" s="766"/>
      <c r="AA2064" s="766"/>
      <c r="AB2064" s="506">
        <v>0</v>
      </c>
      <c r="AC2064" s="401">
        <v>90</v>
      </c>
      <c r="AD2064" s="401">
        <v>10</v>
      </c>
      <c r="AE2064" s="792" t="s">
        <v>128</v>
      </c>
      <c r="AF2064" s="738" t="s">
        <v>114</v>
      </c>
      <c r="AG2064" s="751">
        <v>1805</v>
      </c>
      <c r="AH2064" s="751">
        <v>15</v>
      </c>
      <c r="AI2064" s="739">
        <v>27075</v>
      </c>
      <c r="AJ2064" s="739">
        <f>AI2064*1.12</f>
        <v>30324.000000000004</v>
      </c>
      <c r="AK2064" s="740"/>
      <c r="AL2064" s="741"/>
      <c r="AM2064" s="741"/>
      <c r="AN2064" s="888" t="s">
        <v>115</v>
      </c>
      <c r="AO2064" s="782"/>
      <c r="AP2064" s="782"/>
      <c r="AQ2064" s="782"/>
      <c r="AR2064" s="782"/>
      <c r="AS2064" s="782" t="s">
        <v>6729</v>
      </c>
      <c r="AT2064" s="782"/>
      <c r="AU2064" s="782"/>
      <c r="AV2064" s="782"/>
      <c r="AW2064" s="782"/>
      <c r="AX2064" s="782"/>
      <c r="AY2064" s="782"/>
      <c r="AZ2064" s="888" t="s">
        <v>104</v>
      </c>
      <c r="BA2064" s="888" t="s">
        <v>104</v>
      </c>
      <c r="BB2064" s="92"/>
      <c r="BC2064" s="1"/>
      <c r="BD2064" s="1"/>
      <c r="BE2064" s="983">
        <v>1846</v>
      </c>
    </row>
    <row r="2065" spans="1:57" s="201" customFormat="1" ht="13.15" customHeight="1">
      <c r="A2065" s="1456" t="s">
        <v>978</v>
      </c>
      <c r="B2065" s="1371"/>
      <c r="C2065" s="1371"/>
      <c r="D2065" s="1453">
        <v>210031105</v>
      </c>
      <c r="E2065" s="1408" t="s">
        <v>6730</v>
      </c>
      <c r="F2065" s="1408" t="s">
        <v>6730</v>
      </c>
      <c r="G2065" s="1371"/>
      <c r="H2065" s="1371"/>
      <c r="I2065" s="1393" t="s">
        <v>6726</v>
      </c>
      <c r="J2065" s="1393" t="s">
        <v>6727</v>
      </c>
      <c r="K2065" s="1393" t="s">
        <v>6728</v>
      </c>
      <c r="L2065" s="1393" t="s">
        <v>103</v>
      </c>
      <c r="M2065" s="1440"/>
      <c r="N2065" s="1393"/>
      <c r="O2065" s="1383" t="s">
        <v>105</v>
      </c>
      <c r="P2065" s="1396" t="s">
        <v>106</v>
      </c>
      <c r="Q2065" s="1393" t="s">
        <v>107</v>
      </c>
      <c r="R2065" s="1377" t="s">
        <v>2134</v>
      </c>
      <c r="S2065" s="1393" t="s">
        <v>109</v>
      </c>
      <c r="T2065" s="1396" t="s">
        <v>106</v>
      </c>
      <c r="U2065" s="1393" t="s">
        <v>121</v>
      </c>
      <c r="V2065" s="1393" t="s">
        <v>111</v>
      </c>
      <c r="W2065" s="1396">
        <v>60</v>
      </c>
      <c r="X2065" s="1393" t="s">
        <v>112</v>
      </c>
      <c r="Y2065" s="1396"/>
      <c r="Z2065" s="1396"/>
      <c r="AA2065" s="1396"/>
      <c r="AB2065" s="1377">
        <v>0</v>
      </c>
      <c r="AC2065" s="1375">
        <v>90</v>
      </c>
      <c r="AD2065" s="1375">
        <v>10</v>
      </c>
      <c r="AE2065" s="1454" t="s">
        <v>128</v>
      </c>
      <c r="AF2065" s="1441" t="s">
        <v>114</v>
      </c>
      <c r="AG2065" s="1455">
        <v>5906</v>
      </c>
      <c r="AH2065" s="1455">
        <v>40</v>
      </c>
      <c r="AI2065" s="1916">
        <v>0</v>
      </c>
      <c r="AJ2065" s="1916">
        <v>0</v>
      </c>
      <c r="AK2065" s="1382"/>
      <c r="AL2065" s="1381"/>
      <c r="AM2065" s="1381"/>
      <c r="AN2065" s="1456" t="s">
        <v>115</v>
      </c>
      <c r="AO2065" s="1393"/>
      <c r="AP2065" s="1393"/>
      <c r="AQ2065" s="1393"/>
      <c r="AR2065" s="1393"/>
      <c r="AS2065" s="1393" t="s">
        <v>6731</v>
      </c>
      <c r="AT2065" s="1393"/>
      <c r="AU2065" s="1393"/>
      <c r="AV2065" s="1393"/>
      <c r="AW2065" s="1393"/>
      <c r="AX2065" s="1393"/>
      <c r="AY2065" s="1393"/>
      <c r="AZ2065" s="1383" t="s">
        <v>5005</v>
      </c>
      <c r="BA2065" s="1383" t="s">
        <v>4556</v>
      </c>
      <c r="BB2065" s="92"/>
      <c r="BC2065" s="1"/>
      <c r="BD2065" s="1" t="e">
        <f>VLOOKUP($F$2877:$F$3305,$E$17:$BE$2871,53,0)</f>
        <v>#VALUE!</v>
      </c>
      <c r="BE2065" s="979" t="e">
        <f>BD2065+0.5</f>
        <v>#VALUE!</v>
      </c>
    </row>
    <row r="2066" spans="1:57" s="201" customFormat="1" ht="13.15" customHeight="1">
      <c r="A2066" s="1456" t="s">
        <v>978</v>
      </c>
      <c r="B2066" s="1371"/>
      <c r="C2066" s="1371"/>
      <c r="D2066" s="1453">
        <v>210031106</v>
      </c>
      <c r="E2066" s="1408" t="s">
        <v>6732</v>
      </c>
      <c r="F2066" s="1408" t="s">
        <v>6732</v>
      </c>
      <c r="G2066" s="1371"/>
      <c r="H2066" s="1371"/>
      <c r="I2066" s="1393" t="s">
        <v>6726</v>
      </c>
      <c r="J2066" s="1393" t="s">
        <v>6727</v>
      </c>
      <c r="K2066" s="1393" t="s">
        <v>6728</v>
      </c>
      <c r="L2066" s="1393" t="s">
        <v>103</v>
      </c>
      <c r="M2066" s="1440"/>
      <c r="N2066" s="1393"/>
      <c r="O2066" s="1383" t="s">
        <v>105</v>
      </c>
      <c r="P2066" s="1396" t="s">
        <v>106</v>
      </c>
      <c r="Q2066" s="1393" t="s">
        <v>107</v>
      </c>
      <c r="R2066" s="1377" t="s">
        <v>2134</v>
      </c>
      <c r="S2066" s="1393" t="s">
        <v>109</v>
      </c>
      <c r="T2066" s="1396" t="s">
        <v>106</v>
      </c>
      <c r="U2066" s="1393" t="s">
        <v>121</v>
      </c>
      <c r="V2066" s="1393" t="s">
        <v>111</v>
      </c>
      <c r="W2066" s="1396">
        <v>60</v>
      </c>
      <c r="X2066" s="1393" t="s">
        <v>112</v>
      </c>
      <c r="Y2066" s="1396"/>
      <c r="Z2066" s="1396"/>
      <c r="AA2066" s="1396"/>
      <c r="AB2066" s="1377">
        <v>0</v>
      </c>
      <c r="AC2066" s="1375">
        <v>90</v>
      </c>
      <c r="AD2066" s="1375">
        <v>10</v>
      </c>
      <c r="AE2066" s="1454" t="s">
        <v>128</v>
      </c>
      <c r="AF2066" s="1441" t="s">
        <v>114</v>
      </c>
      <c r="AG2066" s="1455">
        <v>7500</v>
      </c>
      <c r="AH2066" s="1455">
        <v>10</v>
      </c>
      <c r="AI2066" s="1916">
        <v>0</v>
      </c>
      <c r="AJ2066" s="1916">
        <v>0</v>
      </c>
      <c r="AK2066" s="1382"/>
      <c r="AL2066" s="1381"/>
      <c r="AM2066" s="1381"/>
      <c r="AN2066" s="1456" t="s">
        <v>115</v>
      </c>
      <c r="AO2066" s="1393"/>
      <c r="AP2066" s="1393"/>
      <c r="AQ2066" s="1393"/>
      <c r="AR2066" s="1393"/>
      <c r="AS2066" s="1393" t="s">
        <v>6733</v>
      </c>
      <c r="AT2066" s="1393"/>
      <c r="AU2066" s="1393"/>
      <c r="AV2066" s="1393"/>
      <c r="AW2066" s="1393"/>
      <c r="AX2066" s="1393"/>
      <c r="AY2066" s="1393"/>
      <c r="AZ2066" s="1383" t="s">
        <v>5005</v>
      </c>
      <c r="BA2066" s="1383" t="s">
        <v>4556</v>
      </c>
      <c r="BB2066" s="92"/>
      <c r="BC2066" s="1"/>
      <c r="BD2066" s="1" t="e">
        <f>VLOOKUP($F$2877:$F$3305,$E$17:$BE$2871,53,0)</f>
        <v>#VALUE!</v>
      </c>
      <c r="BE2066" s="979" t="e">
        <f>BD2066+0.5</f>
        <v>#VALUE!</v>
      </c>
    </row>
    <row r="2067" spans="1:57" s="201" customFormat="1" ht="13.15" customHeight="1">
      <c r="A2067" s="1456" t="s">
        <v>978</v>
      </c>
      <c r="B2067" s="1371"/>
      <c r="C2067" s="1371"/>
      <c r="D2067" s="1453">
        <v>230002375</v>
      </c>
      <c r="E2067" s="1408" t="s">
        <v>6734</v>
      </c>
      <c r="F2067" s="1408" t="s">
        <v>6734</v>
      </c>
      <c r="G2067" s="1371"/>
      <c r="H2067" s="1371"/>
      <c r="I2067" s="1393" t="s">
        <v>6726</v>
      </c>
      <c r="J2067" s="1393" t="s">
        <v>6727</v>
      </c>
      <c r="K2067" s="1393" t="s">
        <v>6728</v>
      </c>
      <c r="L2067" s="1393" t="s">
        <v>103</v>
      </c>
      <c r="M2067" s="1440"/>
      <c r="N2067" s="1393"/>
      <c r="O2067" s="1383" t="s">
        <v>105</v>
      </c>
      <c r="P2067" s="1396" t="s">
        <v>106</v>
      </c>
      <c r="Q2067" s="1393" t="s">
        <v>107</v>
      </c>
      <c r="R2067" s="1377" t="s">
        <v>2134</v>
      </c>
      <c r="S2067" s="1393" t="s">
        <v>109</v>
      </c>
      <c r="T2067" s="1396" t="s">
        <v>106</v>
      </c>
      <c r="U2067" s="1393" t="s">
        <v>121</v>
      </c>
      <c r="V2067" s="1393" t="s">
        <v>111</v>
      </c>
      <c r="W2067" s="1396">
        <v>60</v>
      </c>
      <c r="X2067" s="1393" t="s">
        <v>112</v>
      </c>
      <c r="Y2067" s="1396"/>
      <c r="Z2067" s="1396"/>
      <c r="AA2067" s="1396"/>
      <c r="AB2067" s="1377">
        <v>0</v>
      </c>
      <c r="AC2067" s="1375">
        <v>90</v>
      </c>
      <c r="AD2067" s="1375">
        <v>10</v>
      </c>
      <c r="AE2067" s="1454" t="s">
        <v>139</v>
      </c>
      <c r="AF2067" s="1441" t="s">
        <v>114</v>
      </c>
      <c r="AG2067" s="1455">
        <v>2000</v>
      </c>
      <c r="AH2067" s="1455">
        <v>3300</v>
      </c>
      <c r="AI2067" s="1916">
        <v>0</v>
      </c>
      <c r="AJ2067" s="1916">
        <v>0</v>
      </c>
      <c r="AK2067" s="1382"/>
      <c r="AL2067" s="1381"/>
      <c r="AM2067" s="1381"/>
      <c r="AN2067" s="1456" t="s">
        <v>115</v>
      </c>
      <c r="AO2067" s="1393"/>
      <c r="AP2067" s="1393"/>
      <c r="AQ2067" s="1393"/>
      <c r="AR2067" s="1393"/>
      <c r="AS2067" s="1393" t="s">
        <v>6735</v>
      </c>
      <c r="AT2067" s="1393"/>
      <c r="AU2067" s="1393"/>
      <c r="AV2067" s="1393"/>
      <c r="AW2067" s="1393"/>
      <c r="AX2067" s="1393"/>
      <c r="AY2067" s="1393"/>
      <c r="AZ2067" s="1383" t="s">
        <v>5005</v>
      </c>
      <c r="BA2067" s="1383" t="s">
        <v>4556</v>
      </c>
      <c r="BB2067" s="92"/>
      <c r="BC2067" s="1"/>
      <c r="BD2067" s="1" t="e">
        <f>VLOOKUP($F$2877:$F$3305,$E$17:$BE$2871,53,0)</f>
        <v>#VALUE!</v>
      </c>
      <c r="BE2067" s="979" t="e">
        <f>BD2067+0.5</f>
        <v>#VALUE!</v>
      </c>
    </row>
    <row r="2068" spans="1:57" s="201" customFormat="1" ht="13.15" customHeight="1">
      <c r="A2068" s="888" t="s">
        <v>978</v>
      </c>
      <c r="B2068" s="524"/>
      <c r="C2068" s="524"/>
      <c r="D2068" s="873">
        <v>230002659</v>
      </c>
      <c r="E2068" s="883" t="s">
        <v>6736</v>
      </c>
      <c r="F2068" s="883"/>
      <c r="G2068" s="524"/>
      <c r="H2068" s="524"/>
      <c r="I2068" s="782" t="s">
        <v>6726</v>
      </c>
      <c r="J2068" s="782" t="s">
        <v>6727</v>
      </c>
      <c r="K2068" s="782" t="s">
        <v>6728</v>
      </c>
      <c r="L2068" s="765" t="s">
        <v>103</v>
      </c>
      <c r="M2068" s="798" t="s">
        <v>104</v>
      </c>
      <c r="N2068" s="765"/>
      <c r="O2068" s="64" t="s">
        <v>105</v>
      </c>
      <c r="P2068" s="766" t="s">
        <v>106</v>
      </c>
      <c r="Q2068" s="782" t="s">
        <v>107</v>
      </c>
      <c r="R2068" s="398" t="s">
        <v>2134</v>
      </c>
      <c r="S2068" s="765" t="s">
        <v>109</v>
      </c>
      <c r="T2068" s="766" t="s">
        <v>106</v>
      </c>
      <c r="U2068" s="782" t="s">
        <v>121</v>
      </c>
      <c r="V2068" s="782" t="s">
        <v>111</v>
      </c>
      <c r="W2068" s="766">
        <v>60</v>
      </c>
      <c r="X2068" s="782" t="s">
        <v>112</v>
      </c>
      <c r="Y2068" s="766"/>
      <c r="Z2068" s="766"/>
      <c r="AA2068" s="766"/>
      <c r="AB2068" s="506">
        <v>0</v>
      </c>
      <c r="AC2068" s="401">
        <v>90</v>
      </c>
      <c r="AD2068" s="401">
        <v>10</v>
      </c>
      <c r="AE2068" s="792" t="s">
        <v>128</v>
      </c>
      <c r="AF2068" s="738" t="s">
        <v>114</v>
      </c>
      <c r="AG2068" s="751">
        <v>1000</v>
      </c>
      <c r="AH2068" s="751">
        <v>30</v>
      </c>
      <c r="AI2068" s="739">
        <v>30000</v>
      </c>
      <c r="AJ2068" s="739">
        <f>AI2068*1.12</f>
        <v>33600</v>
      </c>
      <c r="AK2068" s="740"/>
      <c r="AL2068" s="741"/>
      <c r="AM2068" s="741"/>
      <c r="AN2068" s="888" t="s">
        <v>115</v>
      </c>
      <c r="AO2068" s="782"/>
      <c r="AP2068" s="782"/>
      <c r="AQ2068" s="782"/>
      <c r="AR2068" s="782"/>
      <c r="AS2068" s="782" t="s">
        <v>6737</v>
      </c>
      <c r="AT2068" s="782"/>
      <c r="AU2068" s="782"/>
      <c r="AV2068" s="782"/>
      <c r="AW2068" s="782"/>
      <c r="AX2068" s="782"/>
      <c r="AY2068" s="782"/>
      <c r="AZ2068" s="888" t="s">
        <v>104</v>
      </c>
      <c r="BA2068" s="888" t="s">
        <v>104</v>
      </c>
      <c r="BB2068" s="92"/>
      <c r="BC2068" s="1"/>
      <c r="BD2068" s="1"/>
      <c r="BE2068" s="983">
        <v>1850</v>
      </c>
    </row>
    <row r="2069" spans="1:57" s="201" customFormat="1" ht="13.15" customHeight="1">
      <c r="A2069" s="888" t="s">
        <v>978</v>
      </c>
      <c r="B2069" s="524"/>
      <c r="C2069" s="524"/>
      <c r="D2069" s="873">
        <v>230002717</v>
      </c>
      <c r="E2069" s="883" t="s">
        <v>6738</v>
      </c>
      <c r="F2069" s="883"/>
      <c r="G2069" s="524"/>
      <c r="H2069" s="524"/>
      <c r="I2069" s="782" t="s">
        <v>6739</v>
      </c>
      <c r="J2069" s="782" t="s">
        <v>6740</v>
      </c>
      <c r="K2069" s="782" t="s">
        <v>6741</v>
      </c>
      <c r="L2069" s="765" t="s">
        <v>103</v>
      </c>
      <c r="M2069" s="798" t="s">
        <v>104</v>
      </c>
      <c r="N2069" s="765"/>
      <c r="O2069" s="64" t="s">
        <v>105</v>
      </c>
      <c r="P2069" s="766" t="s">
        <v>106</v>
      </c>
      <c r="Q2069" s="782" t="s">
        <v>107</v>
      </c>
      <c r="R2069" s="398" t="s">
        <v>2134</v>
      </c>
      <c r="S2069" s="765" t="s">
        <v>109</v>
      </c>
      <c r="T2069" s="766" t="s">
        <v>106</v>
      </c>
      <c r="U2069" s="782" t="s">
        <v>121</v>
      </c>
      <c r="V2069" s="782" t="s">
        <v>111</v>
      </c>
      <c r="W2069" s="766">
        <v>60</v>
      </c>
      <c r="X2069" s="782" t="s">
        <v>112</v>
      </c>
      <c r="Y2069" s="766"/>
      <c r="Z2069" s="766"/>
      <c r="AA2069" s="766"/>
      <c r="AB2069" s="506">
        <v>0</v>
      </c>
      <c r="AC2069" s="401">
        <v>90</v>
      </c>
      <c r="AD2069" s="401">
        <v>10</v>
      </c>
      <c r="AE2069" s="792" t="s">
        <v>128</v>
      </c>
      <c r="AF2069" s="738" t="s">
        <v>114</v>
      </c>
      <c r="AG2069" s="751">
        <v>100</v>
      </c>
      <c r="AH2069" s="751">
        <v>1260</v>
      </c>
      <c r="AI2069" s="739">
        <v>126000</v>
      </c>
      <c r="AJ2069" s="739">
        <f>AI2069*1.12</f>
        <v>141120</v>
      </c>
      <c r="AK2069" s="740"/>
      <c r="AL2069" s="741"/>
      <c r="AM2069" s="741"/>
      <c r="AN2069" s="888" t="s">
        <v>115</v>
      </c>
      <c r="AO2069" s="782"/>
      <c r="AP2069" s="782"/>
      <c r="AQ2069" s="782"/>
      <c r="AR2069" s="782"/>
      <c r="AS2069" s="782" t="s">
        <v>6742</v>
      </c>
      <c r="AT2069" s="782"/>
      <c r="AU2069" s="782"/>
      <c r="AV2069" s="782"/>
      <c r="AW2069" s="782"/>
      <c r="AX2069" s="782"/>
      <c r="AY2069" s="782"/>
      <c r="AZ2069" s="888" t="s">
        <v>104</v>
      </c>
      <c r="BA2069" s="888" t="s">
        <v>104</v>
      </c>
      <c r="BB2069" s="92"/>
      <c r="BC2069" s="1"/>
      <c r="BD2069" s="1"/>
      <c r="BE2069" s="983">
        <v>1851</v>
      </c>
    </row>
    <row r="2070" spans="1:57" s="201" customFormat="1" ht="13.15" customHeight="1">
      <c r="A2070" s="1456" t="s">
        <v>978</v>
      </c>
      <c r="B2070" s="1371"/>
      <c r="C2070" s="1371"/>
      <c r="D2070" s="1453">
        <v>210009992</v>
      </c>
      <c r="E2070" s="1408" t="s">
        <v>6743</v>
      </c>
      <c r="F2070" s="1408" t="s">
        <v>6743</v>
      </c>
      <c r="G2070" s="1371"/>
      <c r="H2070" s="1371"/>
      <c r="I2070" s="1393" t="s">
        <v>6744</v>
      </c>
      <c r="J2070" s="1393" t="s">
        <v>6745</v>
      </c>
      <c r="K2070" s="1393" t="s">
        <v>6746</v>
      </c>
      <c r="L2070" s="1393" t="s">
        <v>103</v>
      </c>
      <c r="M2070" s="1440"/>
      <c r="N2070" s="1393"/>
      <c r="O2070" s="1383" t="s">
        <v>105</v>
      </c>
      <c r="P2070" s="1396" t="s">
        <v>106</v>
      </c>
      <c r="Q2070" s="1393" t="s">
        <v>107</v>
      </c>
      <c r="R2070" s="1377" t="s">
        <v>2134</v>
      </c>
      <c r="S2070" s="1393" t="s">
        <v>109</v>
      </c>
      <c r="T2070" s="1396" t="s">
        <v>106</v>
      </c>
      <c r="U2070" s="1393" t="s">
        <v>121</v>
      </c>
      <c r="V2070" s="1393" t="s">
        <v>111</v>
      </c>
      <c r="W2070" s="1396">
        <v>60</v>
      </c>
      <c r="X2070" s="1393" t="s">
        <v>112</v>
      </c>
      <c r="Y2070" s="1396"/>
      <c r="Z2070" s="1396"/>
      <c r="AA2070" s="1396"/>
      <c r="AB2070" s="1377">
        <v>0</v>
      </c>
      <c r="AC2070" s="1375">
        <v>90</v>
      </c>
      <c r="AD2070" s="1375">
        <v>10</v>
      </c>
      <c r="AE2070" s="1454" t="s">
        <v>547</v>
      </c>
      <c r="AF2070" s="1441" t="s">
        <v>114</v>
      </c>
      <c r="AG2070" s="1455">
        <v>1025</v>
      </c>
      <c r="AH2070" s="1455">
        <v>2900.1</v>
      </c>
      <c r="AI2070" s="1916">
        <v>0</v>
      </c>
      <c r="AJ2070" s="1916">
        <v>0</v>
      </c>
      <c r="AK2070" s="1382"/>
      <c r="AL2070" s="1381"/>
      <c r="AM2070" s="1381"/>
      <c r="AN2070" s="1456" t="s">
        <v>115</v>
      </c>
      <c r="AO2070" s="1393"/>
      <c r="AP2070" s="1393"/>
      <c r="AQ2070" s="1393"/>
      <c r="AR2070" s="1393"/>
      <c r="AS2070" s="1393" t="s">
        <v>6747</v>
      </c>
      <c r="AT2070" s="1393"/>
      <c r="AU2070" s="1393"/>
      <c r="AV2070" s="1393"/>
      <c r="AW2070" s="1393"/>
      <c r="AX2070" s="1393"/>
      <c r="AY2070" s="1393"/>
      <c r="AZ2070" s="1383" t="s">
        <v>5005</v>
      </c>
      <c r="BA2070" s="1383" t="s">
        <v>4556</v>
      </c>
      <c r="BB2070" s="92"/>
      <c r="BC2070" s="1"/>
      <c r="BD2070" s="1" t="e">
        <f>VLOOKUP($F$2877:$F$3305,$E$17:$BE$2871,53,0)</f>
        <v>#VALUE!</v>
      </c>
      <c r="BE2070" s="979" t="e">
        <f>BD2070+0.5</f>
        <v>#VALUE!</v>
      </c>
    </row>
    <row r="2071" spans="1:57" s="201" customFormat="1" ht="13.15" customHeight="1">
      <c r="A2071" s="398" t="s">
        <v>8483</v>
      </c>
      <c r="B2071" s="524"/>
      <c r="C2071" s="524"/>
      <c r="D2071" s="98">
        <v>210032537</v>
      </c>
      <c r="E2071" s="883" t="s">
        <v>6748</v>
      </c>
      <c r="F2071" s="883"/>
      <c r="G2071" s="524"/>
      <c r="H2071" s="524"/>
      <c r="I2071" s="36" t="s">
        <v>6749</v>
      </c>
      <c r="J2071" s="36" t="s">
        <v>6750</v>
      </c>
      <c r="K2071" s="36" t="s">
        <v>6751</v>
      </c>
      <c r="L2071" s="64" t="s">
        <v>103</v>
      </c>
      <c r="M2071" s="217"/>
      <c r="N2071" s="131"/>
      <c r="O2071" s="64" t="s">
        <v>105</v>
      </c>
      <c r="P2071" s="36">
        <v>230000000</v>
      </c>
      <c r="Q2071" s="395" t="s">
        <v>107</v>
      </c>
      <c r="R2071" s="398" t="s">
        <v>2134</v>
      </c>
      <c r="S2071" s="64" t="s">
        <v>109</v>
      </c>
      <c r="T2071" s="36" t="s">
        <v>106</v>
      </c>
      <c r="U2071" s="36" t="s">
        <v>121</v>
      </c>
      <c r="V2071" s="395" t="s">
        <v>111</v>
      </c>
      <c r="W2071" s="36">
        <v>60</v>
      </c>
      <c r="X2071" s="395" t="s">
        <v>112</v>
      </c>
      <c r="Y2071" s="395"/>
      <c r="Z2071" s="395"/>
      <c r="AA2071" s="744"/>
      <c r="AB2071" s="506">
        <v>0</v>
      </c>
      <c r="AC2071" s="401">
        <v>90</v>
      </c>
      <c r="AD2071" s="401">
        <v>10</v>
      </c>
      <c r="AE2071" s="737" t="s">
        <v>128</v>
      </c>
      <c r="AF2071" s="738" t="s">
        <v>114</v>
      </c>
      <c r="AG2071" s="745">
        <v>3</v>
      </c>
      <c r="AH2071" s="745">
        <v>25863.02</v>
      </c>
      <c r="AI2071" s="39">
        <v>0</v>
      </c>
      <c r="AJ2071" s="34">
        <f t="shared" ref="AJ2071:AJ2076" si="99">AI2071*1.12</f>
        <v>0</v>
      </c>
      <c r="AK2071" s="740"/>
      <c r="AL2071" s="741"/>
      <c r="AM2071" s="741"/>
      <c r="AN2071" s="746" t="s">
        <v>115</v>
      </c>
      <c r="AO2071" s="36"/>
      <c r="AP2071" s="746"/>
      <c r="AQ2071" s="36"/>
      <c r="AR2071" s="36"/>
      <c r="AS2071" s="746" t="s">
        <v>6752</v>
      </c>
      <c r="AT2071" s="36"/>
      <c r="AU2071" s="36"/>
      <c r="AV2071" s="36"/>
      <c r="AW2071" s="36"/>
      <c r="AX2071" s="36"/>
      <c r="AY2071" s="36"/>
      <c r="AZ2071" s="395"/>
      <c r="BA2071" s="395"/>
      <c r="BB2071" s="92"/>
      <c r="BC2071" s="1"/>
      <c r="BD2071" s="1"/>
      <c r="BE2071" s="983">
        <v>1853</v>
      </c>
    </row>
    <row r="2072" spans="1:57" s="201" customFormat="1" ht="13.15" customHeight="1">
      <c r="A2072" s="398" t="s">
        <v>8483</v>
      </c>
      <c r="B2072" s="260"/>
      <c r="C2072" s="260"/>
      <c r="D2072" s="110">
        <v>210032537</v>
      </c>
      <c r="E2072" s="96" t="s">
        <v>7819</v>
      </c>
      <c r="F2072" s="96"/>
      <c r="G2072" s="96"/>
      <c r="H2072" s="260"/>
      <c r="I2072" s="30" t="s">
        <v>6749</v>
      </c>
      <c r="J2072" s="30" t="s">
        <v>6750</v>
      </c>
      <c r="K2072" s="30" t="s">
        <v>6751</v>
      </c>
      <c r="L2072" s="62" t="s">
        <v>103</v>
      </c>
      <c r="M2072" s="108"/>
      <c r="N2072" s="72"/>
      <c r="O2072" s="62" t="s">
        <v>105</v>
      </c>
      <c r="P2072" s="30">
        <v>230000000</v>
      </c>
      <c r="Q2072" s="24" t="s">
        <v>107</v>
      </c>
      <c r="R2072" s="28" t="s">
        <v>3118</v>
      </c>
      <c r="S2072" s="62" t="s">
        <v>109</v>
      </c>
      <c r="T2072" s="30" t="s">
        <v>106</v>
      </c>
      <c r="U2072" s="30" t="s">
        <v>121</v>
      </c>
      <c r="V2072" s="24" t="s">
        <v>111</v>
      </c>
      <c r="W2072" s="30">
        <v>60</v>
      </c>
      <c r="X2072" s="24" t="s">
        <v>112</v>
      </c>
      <c r="Y2072" s="24"/>
      <c r="Z2072" s="24"/>
      <c r="AA2072" s="924"/>
      <c r="AB2072" s="28">
        <v>0</v>
      </c>
      <c r="AC2072" s="26">
        <v>90</v>
      </c>
      <c r="AD2072" s="26">
        <v>10</v>
      </c>
      <c r="AE2072" s="31" t="s">
        <v>128</v>
      </c>
      <c r="AF2072" s="274" t="s">
        <v>114</v>
      </c>
      <c r="AG2072" s="1087">
        <v>3</v>
      </c>
      <c r="AH2072" s="1087">
        <v>25863.02</v>
      </c>
      <c r="AI2072" s="741">
        <f>AG2072*AH2072</f>
        <v>77589.06</v>
      </c>
      <c r="AJ2072" s="741">
        <f t="shared" si="99"/>
        <v>86899.747200000013</v>
      </c>
      <c r="AK2072" s="740"/>
      <c r="AL2072" s="741"/>
      <c r="AM2072" s="741"/>
      <c r="AN2072" s="1088" t="s">
        <v>115</v>
      </c>
      <c r="AO2072" s="30"/>
      <c r="AP2072" s="1088"/>
      <c r="AQ2072" s="30"/>
      <c r="AR2072" s="30"/>
      <c r="AS2072" s="1088" t="s">
        <v>6752</v>
      </c>
      <c r="AT2072" s="30"/>
      <c r="AU2072" s="36"/>
      <c r="AV2072" s="30"/>
      <c r="AW2072" s="30"/>
      <c r="AX2072" s="30"/>
      <c r="AY2072" s="30"/>
      <c r="AZ2072" s="24" t="s">
        <v>64</v>
      </c>
      <c r="BA2072" s="24"/>
      <c r="BB2072" s="24"/>
      <c r="BD2072" s="209"/>
      <c r="BE2072" s="983">
        <v>1854</v>
      </c>
    </row>
    <row r="2073" spans="1:57" s="201" customFormat="1" ht="13.15" customHeight="1">
      <c r="A2073" s="398" t="s">
        <v>317</v>
      </c>
      <c r="B2073" s="524"/>
      <c r="C2073" s="524"/>
      <c r="D2073" s="98">
        <v>150002252</v>
      </c>
      <c r="E2073" s="883" t="s">
        <v>6753</v>
      </c>
      <c r="F2073" s="883"/>
      <c r="G2073" s="524"/>
      <c r="H2073" s="524"/>
      <c r="I2073" s="36" t="s">
        <v>6754</v>
      </c>
      <c r="J2073" s="36" t="s">
        <v>6755</v>
      </c>
      <c r="K2073" s="36" t="s">
        <v>6756</v>
      </c>
      <c r="L2073" s="64" t="s">
        <v>103</v>
      </c>
      <c r="M2073" s="217"/>
      <c r="N2073" s="131"/>
      <c r="O2073" s="64" t="s">
        <v>105</v>
      </c>
      <c r="P2073" s="36">
        <v>230000000</v>
      </c>
      <c r="Q2073" s="395" t="s">
        <v>107</v>
      </c>
      <c r="R2073" s="398" t="s">
        <v>2149</v>
      </c>
      <c r="S2073" s="64" t="s">
        <v>109</v>
      </c>
      <c r="T2073" s="36" t="s">
        <v>106</v>
      </c>
      <c r="U2073" s="36" t="s">
        <v>121</v>
      </c>
      <c r="V2073" s="395" t="s">
        <v>111</v>
      </c>
      <c r="W2073" s="36">
        <v>60</v>
      </c>
      <c r="X2073" s="395" t="s">
        <v>112</v>
      </c>
      <c r="Y2073" s="395"/>
      <c r="Z2073" s="395"/>
      <c r="AA2073" s="744"/>
      <c r="AB2073" s="506">
        <v>0</v>
      </c>
      <c r="AC2073" s="401">
        <v>90</v>
      </c>
      <c r="AD2073" s="401">
        <v>10</v>
      </c>
      <c r="AE2073" s="737" t="s">
        <v>128</v>
      </c>
      <c r="AF2073" s="738" t="s">
        <v>114</v>
      </c>
      <c r="AG2073" s="745">
        <v>6</v>
      </c>
      <c r="AH2073" s="745">
        <v>870285.5</v>
      </c>
      <c r="AI2073" s="739">
        <v>5221713</v>
      </c>
      <c r="AJ2073" s="739">
        <f t="shared" si="99"/>
        <v>5848318.5600000005</v>
      </c>
      <c r="AK2073" s="740"/>
      <c r="AL2073" s="741"/>
      <c r="AM2073" s="741"/>
      <c r="AN2073" s="746" t="s">
        <v>115</v>
      </c>
      <c r="AO2073" s="36"/>
      <c r="AP2073" s="746"/>
      <c r="AQ2073" s="36"/>
      <c r="AR2073" s="36"/>
      <c r="AS2073" s="746" t="s">
        <v>6757</v>
      </c>
      <c r="AT2073" s="36"/>
      <c r="AU2073" s="36"/>
      <c r="AV2073" s="36"/>
      <c r="AW2073" s="36"/>
      <c r="AX2073" s="36"/>
      <c r="AY2073" s="36"/>
      <c r="AZ2073" s="395"/>
      <c r="BA2073" s="395"/>
      <c r="BB2073" s="92"/>
      <c r="BC2073" s="1"/>
      <c r="BD2073" s="1"/>
      <c r="BE2073" s="983">
        <v>1855</v>
      </c>
    </row>
    <row r="2074" spans="1:57" s="201" customFormat="1" ht="13.15" customHeight="1">
      <c r="A2074" s="398" t="s">
        <v>1186</v>
      </c>
      <c r="B2074" s="524"/>
      <c r="C2074" s="524"/>
      <c r="D2074" s="98">
        <v>210028873</v>
      </c>
      <c r="E2074" s="883" t="s">
        <v>6758</v>
      </c>
      <c r="F2074" s="883"/>
      <c r="G2074" s="524"/>
      <c r="H2074" s="524"/>
      <c r="I2074" s="36" t="s">
        <v>6759</v>
      </c>
      <c r="J2074" s="36" t="s">
        <v>6760</v>
      </c>
      <c r="K2074" s="36" t="s">
        <v>6761</v>
      </c>
      <c r="L2074" s="64" t="s">
        <v>103</v>
      </c>
      <c r="M2074" s="97" t="s">
        <v>4706</v>
      </c>
      <c r="N2074" s="131"/>
      <c r="O2074" s="64" t="s">
        <v>105</v>
      </c>
      <c r="P2074" s="36" t="s">
        <v>106</v>
      </c>
      <c r="Q2074" s="395" t="s">
        <v>107</v>
      </c>
      <c r="R2074" s="398" t="s">
        <v>2149</v>
      </c>
      <c r="S2074" s="64" t="s">
        <v>109</v>
      </c>
      <c r="T2074" s="36" t="s">
        <v>106</v>
      </c>
      <c r="U2074" s="36" t="s">
        <v>121</v>
      </c>
      <c r="V2074" s="395" t="s">
        <v>111</v>
      </c>
      <c r="W2074" s="36">
        <v>60</v>
      </c>
      <c r="X2074" s="395" t="s">
        <v>112</v>
      </c>
      <c r="Y2074" s="395"/>
      <c r="Z2074" s="395"/>
      <c r="AA2074" s="744"/>
      <c r="AB2074" s="506">
        <v>0</v>
      </c>
      <c r="AC2074" s="401">
        <v>90</v>
      </c>
      <c r="AD2074" s="401">
        <v>10</v>
      </c>
      <c r="AE2074" s="743" t="s">
        <v>128</v>
      </c>
      <c r="AF2074" s="738" t="s">
        <v>114</v>
      </c>
      <c r="AG2074" s="745">
        <v>3</v>
      </c>
      <c r="AH2074" s="745">
        <v>1039136</v>
      </c>
      <c r="AI2074" s="739">
        <v>3117408</v>
      </c>
      <c r="AJ2074" s="739">
        <f t="shared" si="99"/>
        <v>3491496.9600000004</v>
      </c>
      <c r="AK2074" s="740"/>
      <c r="AL2074" s="741"/>
      <c r="AM2074" s="741"/>
      <c r="AN2074" s="746" t="s">
        <v>115</v>
      </c>
      <c r="AO2074" s="746"/>
      <c r="AP2074" s="746"/>
      <c r="AQ2074" s="36"/>
      <c r="AR2074" s="36"/>
      <c r="AS2074" s="606" t="s">
        <v>6762</v>
      </c>
      <c r="AT2074" s="36"/>
      <c r="AU2074" s="36"/>
      <c r="AV2074" s="36"/>
      <c r="AW2074" s="36"/>
      <c r="AX2074" s="36"/>
      <c r="AY2074" s="36"/>
      <c r="AZ2074" s="395" t="s">
        <v>4555</v>
      </c>
      <c r="BA2074" s="395"/>
      <c r="BB2074" s="92"/>
      <c r="BC2074" s="1"/>
      <c r="BD2074" s="1"/>
      <c r="BE2074" s="983">
        <v>1856</v>
      </c>
    </row>
    <row r="2075" spans="1:57" s="201" customFormat="1" ht="13.15" customHeight="1">
      <c r="A2075" s="398" t="s">
        <v>1186</v>
      </c>
      <c r="B2075" s="524"/>
      <c r="C2075" s="524"/>
      <c r="D2075" s="98">
        <v>210028874</v>
      </c>
      <c r="E2075" s="883" t="s">
        <v>6763</v>
      </c>
      <c r="F2075" s="883"/>
      <c r="G2075" s="524"/>
      <c r="H2075" s="524"/>
      <c r="I2075" s="36" t="s">
        <v>6759</v>
      </c>
      <c r="J2075" s="36" t="s">
        <v>6760</v>
      </c>
      <c r="K2075" s="36" t="s">
        <v>6761</v>
      </c>
      <c r="L2075" s="64" t="s">
        <v>103</v>
      </c>
      <c r="M2075" s="97" t="s">
        <v>4706</v>
      </c>
      <c r="N2075" s="131"/>
      <c r="O2075" s="64" t="s">
        <v>105</v>
      </c>
      <c r="P2075" s="36" t="s">
        <v>106</v>
      </c>
      <c r="Q2075" s="395" t="s">
        <v>107</v>
      </c>
      <c r="R2075" s="398" t="s">
        <v>2149</v>
      </c>
      <c r="S2075" s="64" t="s">
        <v>109</v>
      </c>
      <c r="T2075" s="36" t="s">
        <v>106</v>
      </c>
      <c r="U2075" s="36" t="s">
        <v>121</v>
      </c>
      <c r="V2075" s="395" t="s">
        <v>111</v>
      </c>
      <c r="W2075" s="36">
        <v>60</v>
      </c>
      <c r="X2075" s="395" t="s">
        <v>112</v>
      </c>
      <c r="Y2075" s="395"/>
      <c r="Z2075" s="395"/>
      <c r="AA2075" s="744"/>
      <c r="AB2075" s="506">
        <v>0</v>
      </c>
      <c r="AC2075" s="401">
        <v>90</v>
      </c>
      <c r="AD2075" s="401">
        <v>10</v>
      </c>
      <c r="AE2075" s="743" t="s">
        <v>128</v>
      </c>
      <c r="AF2075" s="738" t="s">
        <v>114</v>
      </c>
      <c r="AG2075" s="745">
        <v>3</v>
      </c>
      <c r="AH2075" s="745">
        <v>1069486</v>
      </c>
      <c r="AI2075" s="739">
        <v>3208458</v>
      </c>
      <c r="AJ2075" s="739">
        <f t="shared" si="99"/>
        <v>3593472.9600000004</v>
      </c>
      <c r="AK2075" s="740"/>
      <c r="AL2075" s="741"/>
      <c r="AM2075" s="741"/>
      <c r="AN2075" s="746" t="s">
        <v>115</v>
      </c>
      <c r="AO2075" s="746"/>
      <c r="AP2075" s="746"/>
      <c r="AQ2075" s="36"/>
      <c r="AR2075" s="36"/>
      <c r="AS2075" s="606" t="s">
        <v>6764</v>
      </c>
      <c r="AT2075" s="36"/>
      <c r="AU2075" s="36"/>
      <c r="AV2075" s="36"/>
      <c r="AW2075" s="36"/>
      <c r="AX2075" s="36"/>
      <c r="AY2075" s="36"/>
      <c r="AZ2075" s="395" t="s">
        <v>4555</v>
      </c>
      <c r="BA2075" s="395"/>
      <c r="BB2075" s="92"/>
      <c r="BC2075" s="1"/>
      <c r="BD2075" s="1"/>
      <c r="BE2075" s="983">
        <v>1857</v>
      </c>
    </row>
    <row r="2076" spans="1:57" s="201" customFormat="1" ht="13.15" customHeight="1">
      <c r="A2076" s="398" t="s">
        <v>1186</v>
      </c>
      <c r="B2076" s="524"/>
      <c r="C2076" s="524"/>
      <c r="D2076" s="98">
        <v>260000230</v>
      </c>
      <c r="E2076" s="883" t="s">
        <v>6765</v>
      </c>
      <c r="F2076" s="883"/>
      <c r="G2076" s="524"/>
      <c r="H2076" s="524"/>
      <c r="I2076" s="36" t="s">
        <v>6766</v>
      </c>
      <c r="J2076" s="36" t="s">
        <v>6767</v>
      </c>
      <c r="K2076" s="36" t="s">
        <v>6768</v>
      </c>
      <c r="L2076" s="64" t="s">
        <v>103</v>
      </c>
      <c r="M2076" s="97" t="s">
        <v>4706</v>
      </c>
      <c r="N2076" s="131"/>
      <c r="O2076" s="64" t="s">
        <v>105</v>
      </c>
      <c r="P2076" s="36" t="s">
        <v>106</v>
      </c>
      <c r="Q2076" s="395" t="s">
        <v>107</v>
      </c>
      <c r="R2076" s="398" t="s">
        <v>2149</v>
      </c>
      <c r="S2076" s="64" t="s">
        <v>109</v>
      </c>
      <c r="T2076" s="36" t="s">
        <v>106</v>
      </c>
      <c r="U2076" s="36" t="s">
        <v>121</v>
      </c>
      <c r="V2076" s="395" t="s">
        <v>111</v>
      </c>
      <c r="W2076" s="36">
        <v>60</v>
      </c>
      <c r="X2076" s="395" t="s">
        <v>112</v>
      </c>
      <c r="Y2076" s="395"/>
      <c r="Z2076" s="395"/>
      <c r="AA2076" s="744"/>
      <c r="AB2076" s="506">
        <v>0</v>
      </c>
      <c r="AC2076" s="401">
        <v>90</v>
      </c>
      <c r="AD2076" s="401">
        <v>10</v>
      </c>
      <c r="AE2076" s="743" t="s">
        <v>178</v>
      </c>
      <c r="AF2076" s="738" t="s">
        <v>114</v>
      </c>
      <c r="AG2076" s="745">
        <v>0.7</v>
      </c>
      <c r="AH2076" s="745">
        <v>2625000</v>
      </c>
      <c r="AI2076" s="739">
        <v>1837499.9999999998</v>
      </c>
      <c r="AJ2076" s="739">
        <f t="shared" si="99"/>
        <v>2058000</v>
      </c>
      <c r="AK2076" s="740"/>
      <c r="AL2076" s="741"/>
      <c r="AM2076" s="741"/>
      <c r="AN2076" s="746" t="s">
        <v>115</v>
      </c>
      <c r="AO2076" s="746"/>
      <c r="AP2076" s="746"/>
      <c r="AQ2076" s="36"/>
      <c r="AR2076" s="36"/>
      <c r="AS2076" s="606" t="s">
        <v>6769</v>
      </c>
      <c r="AT2076" s="36"/>
      <c r="AU2076" s="36"/>
      <c r="AV2076" s="36"/>
      <c r="AW2076" s="36"/>
      <c r="AX2076" s="36"/>
      <c r="AY2076" s="36"/>
      <c r="AZ2076" s="395" t="s">
        <v>4555</v>
      </c>
      <c r="BA2076" s="395"/>
      <c r="BB2076" s="92"/>
      <c r="BC2076" s="1"/>
      <c r="BD2076" s="1"/>
      <c r="BE2076" s="983">
        <v>1858</v>
      </c>
    </row>
    <row r="2077" spans="1:57" s="201" customFormat="1" ht="13.15" customHeight="1">
      <c r="A2077" s="1456" t="s">
        <v>978</v>
      </c>
      <c r="B2077" s="1371"/>
      <c r="C2077" s="1371"/>
      <c r="D2077" s="1453">
        <v>230000539</v>
      </c>
      <c r="E2077" s="1408" t="s">
        <v>6770</v>
      </c>
      <c r="F2077" s="1408" t="s">
        <v>6770</v>
      </c>
      <c r="G2077" s="1371"/>
      <c r="H2077" s="1371"/>
      <c r="I2077" s="1393" t="s">
        <v>6771</v>
      </c>
      <c r="J2077" s="1393" t="s">
        <v>2763</v>
      </c>
      <c r="K2077" s="1393" t="s">
        <v>6772</v>
      </c>
      <c r="L2077" s="1393" t="s">
        <v>103</v>
      </c>
      <c r="M2077" s="1440"/>
      <c r="N2077" s="1393"/>
      <c r="O2077" s="1383" t="s">
        <v>105</v>
      </c>
      <c r="P2077" s="1396" t="s">
        <v>106</v>
      </c>
      <c r="Q2077" s="1393" t="s">
        <v>107</v>
      </c>
      <c r="R2077" s="1377" t="s">
        <v>2134</v>
      </c>
      <c r="S2077" s="1393" t="s">
        <v>109</v>
      </c>
      <c r="T2077" s="1396" t="s">
        <v>106</v>
      </c>
      <c r="U2077" s="1393" t="s">
        <v>121</v>
      </c>
      <c r="V2077" s="1393" t="s">
        <v>111</v>
      </c>
      <c r="W2077" s="1396">
        <v>60</v>
      </c>
      <c r="X2077" s="1393" t="s">
        <v>112</v>
      </c>
      <c r="Y2077" s="1396"/>
      <c r="Z2077" s="1396"/>
      <c r="AA2077" s="1396"/>
      <c r="AB2077" s="1377">
        <v>0</v>
      </c>
      <c r="AC2077" s="1375">
        <v>90</v>
      </c>
      <c r="AD2077" s="1375">
        <v>10</v>
      </c>
      <c r="AE2077" s="1454" t="s">
        <v>128</v>
      </c>
      <c r="AF2077" s="1441" t="s">
        <v>114</v>
      </c>
      <c r="AG2077" s="1455">
        <v>152</v>
      </c>
      <c r="AH2077" s="1455">
        <v>4198.95</v>
      </c>
      <c r="AI2077" s="1916">
        <v>0</v>
      </c>
      <c r="AJ2077" s="1916">
        <v>0</v>
      </c>
      <c r="AK2077" s="1382"/>
      <c r="AL2077" s="1381"/>
      <c r="AM2077" s="1381"/>
      <c r="AN2077" s="1456" t="s">
        <v>115</v>
      </c>
      <c r="AO2077" s="1393"/>
      <c r="AP2077" s="1393"/>
      <c r="AQ2077" s="1393"/>
      <c r="AR2077" s="1393"/>
      <c r="AS2077" s="1393" t="s">
        <v>6773</v>
      </c>
      <c r="AT2077" s="1393"/>
      <c r="AU2077" s="1393"/>
      <c r="AV2077" s="1393"/>
      <c r="AW2077" s="1393"/>
      <c r="AX2077" s="1393"/>
      <c r="AY2077" s="1393"/>
      <c r="AZ2077" s="1383" t="s">
        <v>5005</v>
      </c>
      <c r="BA2077" s="1383" t="s">
        <v>4556</v>
      </c>
      <c r="BB2077" s="92"/>
      <c r="BC2077" s="1"/>
      <c r="BD2077" s="1" t="e">
        <f>VLOOKUP($F$2877:$F$3305,$E$17:$BE$2871,53,0)</f>
        <v>#VALUE!</v>
      </c>
      <c r="BE2077" s="979" t="e">
        <f>BD2077+0.5</f>
        <v>#VALUE!</v>
      </c>
    </row>
    <row r="2078" spans="1:57" s="201" customFormat="1" ht="13.15" customHeight="1">
      <c r="A2078" s="398" t="s">
        <v>8485</v>
      </c>
      <c r="B2078" s="524"/>
      <c r="C2078" s="524"/>
      <c r="D2078" s="98">
        <v>210034891</v>
      </c>
      <c r="E2078" s="883" t="s">
        <v>6774</v>
      </c>
      <c r="F2078" s="883"/>
      <c r="G2078" s="524"/>
      <c r="H2078" s="524"/>
      <c r="I2078" s="36" t="s">
        <v>6775</v>
      </c>
      <c r="J2078" s="36" t="s">
        <v>6776</v>
      </c>
      <c r="K2078" s="36" t="s">
        <v>6777</v>
      </c>
      <c r="L2078" s="64" t="s">
        <v>103</v>
      </c>
      <c r="M2078" s="97" t="s">
        <v>4706</v>
      </c>
      <c r="N2078" s="131"/>
      <c r="O2078" s="64" t="s">
        <v>105</v>
      </c>
      <c r="P2078" s="36" t="s">
        <v>106</v>
      </c>
      <c r="Q2078" s="395" t="s">
        <v>107</v>
      </c>
      <c r="R2078" s="398" t="s">
        <v>2149</v>
      </c>
      <c r="S2078" s="64" t="s">
        <v>109</v>
      </c>
      <c r="T2078" s="36" t="s">
        <v>106</v>
      </c>
      <c r="U2078" s="36" t="s">
        <v>121</v>
      </c>
      <c r="V2078" s="395" t="s">
        <v>111</v>
      </c>
      <c r="W2078" s="36">
        <v>60</v>
      </c>
      <c r="X2078" s="395" t="s">
        <v>112</v>
      </c>
      <c r="Y2078" s="395"/>
      <c r="Z2078" s="395"/>
      <c r="AA2078" s="744"/>
      <c r="AB2078" s="506">
        <v>0</v>
      </c>
      <c r="AC2078" s="401">
        <v>90</v>
      </c>
      <c r="AD2078" s="401">
        <v>10</v>
      </c>
      <c r="AE2078" s="743" t="s">
        <v>128</v>
      </c>
      <c r="AF2078" s="738" t="s">
        <v>114</v>
      </c>
      <c r="AG2078" s="745">
        <v>3</v>
      </c>
      <c r="AH2078" s="745">
        <v>10691.84</v>
      </c>
      <c r="AI2078" s="905">
        <v>0</v>
      </c>
      <c r="AJ2078" s="905">
        <v>0</v>
      </c>
      <c r="AK2078" s="740"/>
      <c r="AL2078" s="741"/>
      <c r="AM2078" s="741"/>
      <c r="AN2078" s="746" t="s">
        <v>115</v>
      </c>
      <c r="AO2078" s="746"/>
      <c r="AP2078" s="746"/>
      <c r="AQ2078" s="36"/>
      <c r="AR2078" s="36"/>
      <c r="AS2078" s="606" t="s">
        <v>6778</v>
      </c>
      <c r="AT2078" s="36"/>
      <c r="AU2078" s="36"/>
      <c r="AV2078" s="36"/>
      <c r="AW2078" s="36"/>
      <c r="AX2078" s="36"/>
      <c r="AY2078" s="36"/>
      <c r="AZ2078" s="395" t="s">
        <v>4555</v>
      </c>
      <c r="BA2078" s="395"/>
      <c r="BB2078" s="92"/>
      <c r="BC2078" s="1"/>
      <c r="BD2078" s="1"/>
      <c r="BE2078" s="983">
        <v>1860</v>
      </c>
    </row>
    <row r="2079" spans="1:57" s="201" customFormat="1" ht="13.15" customHeight="1">
      <c r="A2079" s="621" t="s">
        <v>331</v>
      </c>
      <c r="B2079" s="529"/>
      <c r="C2079" s="529"/>
      <c r="D2079" s="965">
        <v>210034891</v>
      </c>
      <c r="E2079" s="1255" t="s">
        <v>9135</v>
      </c>
      <c r="F2079" s="1255" t="s">
        <v>6774</v>
      </c>
      <c r="G2079" s="529"/>
      <c r="H2079" s="529"/>
      <c r="I2079" s="530" t="s">
        <v>6775</v>
      </c>
      <c r="J2079" s="530" t="s">
        <v>6776</v>
      </c>
      <c r="K2079" s="530" t="s">
        <v>6777</v>
      </c>
      <c r="L2079" s="1262" t="s">
        <v>103</v>
      </c>
      <c r="M2079" s="321" t="s">
        <v>4706</v>
      </c>
      <c r="N2079" s="530"/>
      <c r="O2079" s="1263" t="s">
        <v>105</v>
      </c>
      <c r="P2079" s="321" t="s">
        <v>106</v>
      </c>
      <c r="Q2079" s="530" t="s">
        <v>107</v>
      </c>
      <c r="R2079" s="321" t="s">
        <v>1155</v>
      </c>
      <c r="S2079" s="530" t="s">
        <v>109</v>
      </c>
      <c r="T2079" s="321" t="s">
        <v>106</v>
      </c>
      <c r="U2079" s="530" t="s">
        <v>121</v>
      </c>
      <c r="V2079" s="530" t="s">
        <v>111</v>
      </c>
      <c r="W2079" s="321">
        <v>60</v>
      </c>
      <c r="X2079" s="530" t="s">
        <v>112</v>
      </c>
      <c r="Y2079" s="321"/>
      <c r="Z2079" s="321"/>
      <c r="AA2079" s="321"/>
      <c r="AB2079" s="321">
        <v>0</v>
      </c>
      <c r="AC2079" s="530">
        <v>90</v>
      </c>
      <c r="AD2079" s="530">
        <v>10</v>
      </c>
      <c r="AE2079" s="618" t="s">
        <v>128</v>
      </c>
      <c r="AF2079" s="530" t="s">
        <v>114</v>
      </c>
      <c r="AG2079" s="618">
        <v>3</v>
      </c>
      <c r="AH2079" s="960">
        <v>10691.84</v>
      </c>
      <c r="AI2079" s="620">
        <v>32075.52</v>
      </c>
      <c r="AJ2079" s="620">
        <v>35924.582400000007</v>
      </c>
      <c r="AK2079" s="619"/>
      <c r="AL2079" s="620"/>
      <c r="AM2079" s="620"/>
      <c r="AN2079" s="621" t="s">
        <v>115</v>
      </c>
      <c r="AO2079" s="530"/>
      <c r="AP2079" s="530"/>
      <c r="AQ2079" s="530"/>
      <c r="AR2079" s="530"/>
      <c r="AS2079" s="530" t="s">
        <v>6778</v>
      </c>
      <c r="AT2079" s="530"/>
      <c r="AU2079" s="530"/>
      <c r="AV2079" s="530"/>
      <c r="AW2079" s="530"/>
      <c r="AX2079" s="530"/>
      <c r="AY2079" s="530"/>
      <c r="AZ2079" s="621" t="s">
        <v>7606</v>
      </c>
      <c r="BA2079" s="621"/>
      <c r="BB2079" s="92"/>
      <c r="BC2079" s="1"/>
      <c r="BD2079" s="1" t="e">
        <f>VLOOKUP($F$2877:$F$3305,$E$17:$BE$2871,53,0)</f>
        <v>#VALUE!</v>
      </c>
      <c r="BE2079" s="979" t="e">
        <f>BD2079+0.5</f>
        <v>#VALUE!</v>
      </c>
    </row>
    <row r="2080" spans="1:57" s="201" customFormat="1" ht="13.15" customHeight="1">
      <c r="A2080" s="398" t="s">
        <v>8485</v>
      </c>
      <c r="B2080" s="524"/>
      <c r="C2080" s="524"/>
      <c r="D2080" s="98">
        <v>120011200</v>
      </c>
      <c r="E2080" s="883" t="s">
        <v>6779</v>
      </c>
      <c r="F2080" s="883"/>
      <c r="G2080" s="524"/>
      <c r="H2080" s="524"/>
      <c r="I2080" s="36" t="s">
        <v>6780</v>
      </c>
      <c r="J2080" s="36" t="s">
        <v>6781</v>
      </c>
      <c r="K2080" s="36" t="s">
        <v>6782</v>
      </c>
      <c r="L2080" s="64" t="s">
        <v>103</v>
      </c>
      <c r="M2080" s="97" t="s">
        <v>4706</v>
      </c>
      <c r="N2080" s="131"/>
      <c r="O2080" s="64" t="s">
        <v>105</v>
      </c>
      <c r="P2080" s="36" t="s">
        <v>106</v>
      </c>
      <c r="Q2080" s="395" t="s">
        <v>107</v>
      </c>
      <c r="R2080" s="398" t="s">
        <v>2149</v>
      </c>
      <c r="S2080" s="64" t="s">
        <v>109</v>
      </c>
      <c r="T2080" s="36" t="s">
        <v>106</v>
      </c>
      <c r="U2080" s="36" t="s">
        <v>121</v>
      </c>
      <c r="V2080" s="395" t="s">
        <v>111</v>
      </c>
      <c r="W2080" s="36">
        <v>60</v>
      </c>
      <c r="X2080" s="395" t="s">
        <v>112</v>
      </c>
      <c r="Y2080" s="395"/>
      <c r="Z2080" s="395"/>
      <c r="AA2080" s="744"/>
      <c r="AB2080" s="506">
        <v>0</v>
      </c>
      <c r="AC2080" s="401">
        <v>90</v>
      </c>
      <c r="AD2080" s="401">
        <v>10</v>
      </c>
      <c r="AE2080" s="743" t="s">
        <v>128</v>
      </c>
      <c r="AF2080" s="738" t="s">
        <v>114</v>
      </c>
      <c r="AG2080" s="745">
        <v>1</v>
      </c>
      <c r="AH2080" s="745">
        <v>952902.71</v>
      </c>
      <c r="AI2080" s="905">
        <v>0</v>
      </c>
      <c r="AJ2080" s="905">
        <v>0</v>
      </c>
      <c r="AK2080" s="740"/>
      <c r="AL2080" s="741"/>
      <c r="AM2080" s="741"/>
      <c r="AN2080" s="746" t="s">
        <v>115</v>
      </c>
      <c r="AO2080" s="746"/>
      <c r="AP2080" s="746"/>
      <c r="AQ2080" s="36"/>
      <c r="AR2080" s="36"/>
      <c r="AS2080" s="606" t="s">
        <v>6783</v>
      </c>
      <c r="AT2080" s="36"/>
      <c r="AU2080" s="36"/>
      <c r="AV2080" s="36"/>
      <c r="AW2080" s="36"/>
      <c r="AX2080" s="36"/>
      <c r="AY2080" s="36"/>
      <c r="AZ2080" s="395" t="s">
        <v>4555</v>
      </c>
      <c r="BA2080" s="395"/>
      <c r="BB2080" s="92"/>
      <c r="BC2080" s="1"/>
      <c r="BD2080" s="1"/>
      <c r="BE2080" s="983">
        <v>1861</v>
      </c>
    </row>
    <row r="2081" spans="1:57" s="201" customFormat="1" ht="13.15" customHeight="1">
      <c r="A2081" s="621" t="s">
        <v>331</v>
      </c>
      <c r="B2081" s="529"/>
      <c r="C2081" s="529"/>
      <c r="D2081" s="965">
        <v>120011200</v>
      </c>
      <c r="E2081" s="1255" t="s">
        <v>9136</v>
      </c>
      <c r="F2081" s="1255" t="s">
        <v>6779</v>
      </c>
      <c r="G2081" s="529"/>
      <c r="H2081" s="529"/>
      <c r="I2081" s="530" t="s">
        <v>6780</v>
      </c>
      <c r="J2081" s="530" t="s">
        <v>6781</v>
      </c>
      <c r="K2081" s="530" t="s">
        <v>6782</v>
      </c>
      <c r="L2081" s="1262" t="s">
        <v>103</v>
      </c>
      <c r="M2081" s="321" t="s">
        <v>4706</v>
      </c>
      <c r="N2081" s="530"/>
      <c r="O2081" s="1263" t="s">
        <v>105</v>
      </c>
      <c r="P2081" s="321" t="s">
        <v>106</v>
      </c>
      <c r="Q2081" s="530" t="s">
        <v>107</v>
      </c>
      <c r="R2081" s="321" t="s">
        <v>1155</v>
      </c>
      <c r="S2081" s="530" t="s">
        <v>109</v>
      </c>
      <c r="T2081" s="321" t="s">
        <v>106</v>
      </c>
      <c r="U2081" s="530" t="s">
        <v>121</v>
      </c>
      <c r="V2081" s="530" t="s">
        <v>111</v>
      </c>
      <c r="W2081" s="321">
        <v>60</v>
      </c>
      <c r="X2081" s="530" t="s">
        <v>112</v>
      </c>
      <c r="Y2081" s="321"/>
      <c r="Z2081" s="321"/>
      <c r="AA2081" s="321"/>
      <c r="AB2081" s="321">
        <v>0</v>
      </c>
      <c r="AC2081" s="530">
        <v>90</v>
      </c>
      <c r="AD2081" s="530">
        <v>10</v>
      </c>
      <c r="AE2081" s="618" t="s">
        <v>128</v>
      </c>
      <c r="AF2081" s="530" t="s">
        <v>114</v>
      </c>
      <c r="AG2081" s="618">
        <v>1</v>
      </c>
      <c r="AH2081" s="960">
        <v>952902.71</v>
      </c>
      <c r="AI2081" s="620">
        <v>952902.71</v>
      </c>
      <c r="AJ2081" s="620">
        <v>1067251.0352</v>
      </c>
      <c r="AK2081" s="619"/>
      <c r="AL2081" s="620"/>
      <c r="AM2081" s="620"/>
      <c r="AN2081" s="621" t="s">
        <v>115</v>
      </c>
      <c r="AO2081" s="530"/>
      <c r="AP2081" s="530"/>
      <c r="AQ2081" s="530"/>
      <c r="AR2081" s="530"/>
      <c r="AS2081" s="530" t="s">
        <v>6783</v>
      </c>
      <c r="AT2081" s="530"/>
      <c r="AU2081" s="530"/>
      <c r="AV2081" s="530"/>
      <c r="AW2081" s="530"/>
      <c r="AX2081" s="530"/>
      <c r="AY2081" s="530"/>
      <c r="AZ2081" s="621" t="s">
        <v>7606</v>
      </c>
      <c r="BA2081" s="621"/>
      <c r="BB2081" s="92"/>
      <c r="BC2081" s="1"/>
      <c r="BD2081" s="1" t="e">
        <f>VLOOKUP($F$2877:$F$3305,$E$17:$BE$2871,53,0)</f>
        <v>#VALUE!</v>
      </c>
      <c r="BE2081" s="979" t="e">
        <f>BD2081+0.5</f>
        <v>#VALUE!</v>
      </c>
    </row>
    <row r="2082" spans="1:57" s="201" customFormat="1" ht="13.15" customHeight="1">
      <c r="A2082" s="398" t="s">
        <v>1186</v>
      </c>
      <c r="B2082" s="524"/>
      <c r="C2082" s="524"/>
      <c r="D2082" s="98">
        <v>210026851</v>
      </c>
      <c r="E2082" s="883" t="s">
        <v>6784</v>
      </c>
      <c r="F2082" s="883"/>
      <c r="G2082" s="524"/>
      <c r="H2082" s="524"/>
      <c r="I2082" s="36" t="s">
        <v>6785</v>
      </c>
      <c r="J2082" s="36" t="s">
        <v>6786</v>
      </c>
      <c r="K2082" s="36" t="s">
        <v>6787</v>
      </c>
      <c r="L2082" s="64" t="s">
        <v>149</v>
      </c>
      <c r="M2082" s="97" t="s">
        <v>4706</v>
      </c>
      <c r="N2082" s="131" t="s">
        <v>120</v>
      </c>
      <c r="O2082" s="64" t="s">
        <v>83</v>
      </c>
      <c r="P2082" s="36" t="s">
        <v>106</v>
      </c>
      <c r="Q2082" s="395" t="s">
        <v>107</v>
      </c>
      <c r="R2082" s="398" t="s">
        <v>2149</v>
      </c>
      <c r="S2082" s="64" t="s">
        <v>109</v>
      </c>
      <c r="T2082" s="36" t="s">
        <v>106</v>
      </c>
      <c r="U2082" s="36" t="s">
        <v>121</v>
      </c>
      <c r="V2082" s="395" t="s">
        <v>111</v>
      </c>
      <c r="W2082" s="36">
        <v>60</v>
      </c>
      <c r="X2082" s="395" t="s">
        <v>112</v>
      </c>
      <c r="Y2082" s="395"/>
      <c r="Z2082" s="395"/>
      <c r="AA2082" s="744"/>
      <c r="AB2082" s="470">
        <v>30</v>
      </c>
      <c r="AC2082" s="470">
        <v>60</v>
      </c>
      <c r="AD2082" s="470">
        <v>10</v>
      </c>
      <c r="AE2082" s="743" t="s">
        <v>128</v>
      </c>
      <c r="AF2082" s="738" t="s">
        <v>114</v>
      </c>
      <c r="AG2082" s="745">
        <v>100</v>
      </c>
      <c r="AH2082" s="745">
        <v>18698.400000000001</v>
      </c>
      <c r="AI2082" s="739">
        <v>1869840.0000000002</v>
      </c>
      <c r="AJ2082" s="739">
        <f t="shared" ref="AJ2082:AJ2105" si="100">AI2082*1.12</f>
        <v>2094220.8000000005</v>
      </c>
      <c r="AK2082" s="740"/>
      <c r="AL2082" s="741"/>
      <c r="AM2082" s="741"/>
      <c r="AN2082" s="746" t="s">
        <v>115</v>
      </c>
      <c r="AO2082" s="746"/>
      <c r="AP2082" s="746"/>
      <c r="AQ2082" s="36"/>
      <c r="AR2082" s="36"/>
      <c r="AS2082" s="606" t="s">
        <v>6788</v>
      </c>
      <c r="AT2082" s="36"/>
      <c r="AU2082" s="36"/>
      <c r="AV2082" s="36"/>
      <c r="AW2082" s="36"/>
      <c r="AX2082" s="36"/>
      <c r="AY2082" s="36"/>
      <c r="AZ2082" s="395" t="s">
        <v>4555</v>
      </c>
      <c r="BA2082" s="395"/>
      <c r="BB2082" s="92"/>
      <c r="BC2082" s="1"/>
      <c r="BD2082" s="1"/>
      <c r="BE2082" s="983">
        <v>1862</v>
      </c>
    </row>
    <row r="2083" spans="1:57" s="201" customFormat="1" ht="13.15" customHeight="1">
      <c r="A2083" s="398" t="s">
        <v>1186</v>
      </c>
      <c r="B2083" s="524"/>
      <c r="C2083" s="524"/>
      <c r="D2083" s="98">
        <v>210031465</v>
      </c>
      <c r="E2083" s="883" t="s">
        <v>6789</v>
      </c>
      <c r="F2083" s="883"/>
      <c r="G2083" s="524"/>
      <c r="H2083" s="524"/>
      <c r="I2083" s="36" t="s">
        <v>6790</v>
      </c>
      <c r="J2083" s="36" t="s">
        <v>2784</v>
      </c>
      <c r="K2083" s="36" t="s">
        <v>6791</v>
      </c>
      <c r="L2083" s="64" t="s">
        <v>103</v>
      </c>
      <c r="M2083" s="217"/>
      <c r="N2083" s="131"/>
      <c r="O2083" s="64" t="s">
        <v>105</v>
      </c>
      <c r="P2083" s="36" t="s">
        <v>106</v>
      </c>
      <c r="Q2083" s="395" t="s">
        <v>107</v>
      </c>
      <c r="R2083" s="398" t="s">
        <v>2149</v>
      </c>
      <c r="S2083" s="64" t="s">
        <v>109</v>
      </c>
      <c r="T2083" s="36" t="s">
        <v>106</v>
      </c>
      <c r="U2083" s="36" t="s">
        <v>121</v>
      </c>
      <c r="V2083" s="395" t="s">
        <v>111</v>
      </c>
      <c r="W2083" s="36">
        <v>60</v>
      </c>
      <c r="X2083" s="395" t="s">
        <v>112</v>
      </c>
      <c r="Y2083" s="395"/>
      <c r="Z2083" s="395"/>
      <c r="AA2083" s="744"/>
      <c r="AB2083" s="506">
        <v>0</v>
      </c>
      <c r="AC2083" s="401">
        <v>90</v>
      </c>
      <c r="AD2083" s="401">
        <v>10</v>
      </c>
      <c r="AE2083" s="743" t="s">
        <v>128</v>
      </c>
      <c r="AF2083" s="738" t="s">
        <v>114</v>
      </c>
      <c r="AG2083" s="745">
        <v>16</v>
      </c>
      <c r="AH2083" s="745">
        <v>9414.67</v>
      </c>
      <c r="AI2083" s="39">
        <v>0</v>
      </c>
      <c r="AJ2083" s="34">
        <f t="shared" si="100"/>
        <v>0</v>
      </c>
      <c r="AK2083" s="740"/>
      <c r="AL2083" s="741"/>
      <c r="AM2083" s="741"/>
      <c r="AN2083" s="746" t="s">
        <v>115</v>
      </c>
      <c r="AO2083" s="746"/>
      <c r="AP2083" s="746"/>
      <c r="AQ2083" s="36"/>
      <c r="AR2083" s="36"/>
      <c r="AS2083" s="606" t="s">
        <v>6792</v>
      </c>
      <c r="AT2083" s="36"/>
      <c r="AU2083" s="36"/>
      <c r="AV2083" s="36"/>
      <c r="AW2083" s="36"/>
      <c r="AX2083" s="36"/>
      <c r="AY2083" s="36"/>
      <c r="AZ2083" s="395" t="s">
        <v>4555</v>
      </c>
      <c r="BA2083" s="395"/>
      <c r="BB2083" s="92"/>
      <c r="BC2083" s="1"/>
      <c r="BD2083" s="1"/>
      <c r="BE2083" s="983">
        <v>1863</v>
      </c>
    </row>
    <row r="2084" spans="1:57" s="201" customFormat="1" ht="13.15" customHeight="1">
      <c r="A2084" s="398" t="s">
        <v>1186</v>
      </c>
      <c r="B2084" s="260"/>
      <c r="C2084" s="260"/>
      <c r="D2084" s="139">
        <v>210031465</v>
      </c>
      <c r="E2084" s="429" t="s">
        <v>7733</v>
      </c>
      <c r="F2084" s="429"/>
      <c r="G2084" s="429"/>
      <c r="H2084" s="260"/>
      <c r="I2084" s="36" t="s">
        <v>6790</v>
      </c>
      <c r="J2084" s="36" t="s">
        <v>2784</v>
      </c>
      <c r="K2084" s="36" t="s">
        <v>6791</v>
      </c>
      <c r="L2084" s="60" t="s">
        <v>103</v>
      </c>
      <c r="M2084" s="316"/>
      <c r="N2084" s="61"/>
      <c r="O2084" s="60" t="s">
        <v>105</v>
      </c>
      <c r="P2084" s="36" t="s">
        <v>106</v>
      </c>
      <c r="Q2084" s="395" t="s">
        <v>107</v>
      </c>
      <c r="R2084" s="398" t="s">
        <v>2134</v>
      </c>
      <c r="S2084" s="60" t="s">
        <v>109</v>
      </c>
      <c r="T2084" s="36" t="s">
        <v>106</v>
      </c>
      <c r="U2084" s="36" t="s">
        <v>121</v>
      </c>
      <c r="V2084" s="395" t="s">
        <v>111</v>
      </c>
      <c r="W2084" s="36">
        <v>60</v>
      </c>
      <c r="X2084" s="395" t="s">
        <v>112</v>
      </c>
      <c r="Y2084" s="395"/>
      <c r="Z2084" s="395"/>
      <c r="AA2084" s="744"/>
      <c r="AB2084" s="398">
        <v>0</v>
      </c>
      <c r="AC2084" s="606">
        <v>90</v>
      </c>
      <c r="AD2084" s="606">
        <v>10</v>
      </c>
      <c r="AE2084" s="743" t="s">
        <v>128</v>
      </c>
      <c r="AF2084" s="738" t="s">
        <v>114</v>
      </c>
      <c r="AG2084" s="31">
        <v>16</v>
      </c>
      <c r="AH2084" s="39">
        <v>9414.67</v>
      </c>
      <c r="AI2084" s="741">
        <f>AG2084*AH2084</f>
        <v>150634.72</v>
      </c>
      <c r="AJ2084" s="741">
        <f t="shared" si="100"/>
        <v>168710.88640000002</v>
      </c>
      <c r="AK2084" s="740"/>
      <c r="AL2084" s="741"/>
      <c r="AM2084" s="741"/>
      <c r="AN2084" s="746" t="s">
        <v>115</v>
      </c>
      <c r="AO2084" s="746"/>
      <c r="AP2084" s="746"/>
      <c r="AQ2084" s="36"/>
      <c r="AR2084" s="36"/>
      <c r="AS2084" s="606" t="s">
        <v>6792</v>
      </c>
      <c r="AT2084" s="36"/>
      <c r="AU2084" s="36"/>
      <c r="AV2084" s="36"/>
      <c r="AW2084" s="36"/>
      <c r="AX2084" s="36"/>
      <c r="AY2084" s="36"/>
      <c r="AZ2084" s="606" t="s">
        <v>7606</v>
      </c>
      <c r="BA2084" s="197"/>
      <c r="BB2084" s="30"/>
      <c r="BD2084" s="209"/>
      <c r="BE2084" s="983">
        <v>1864</v>
      </c>
    </row>
    <row r="2085" spans="1:57" s="201" customFormat="1" ht="13.15" customHeight="1">
      <c r="A2085" s="398" t="s">
        <v>1186</v>
      </c>
      <c r="B2085" s="524"/>
      <c r="C2085" s="524"/>
      <c r="D2085" s="98">
        <v>210001023</v>
      </c>
      <c r="E2085" s="883" t="s">
        <v>6793</v>
      </c>
      <c r="F2085" s="883"/>
      <c r="G2085" s="524"/>
      <c r="H2085" s="524"/>
      <c r="I2085" s="36" t="s">
        <v>6794</v>
      </c>
      <c r="J2085" s="36" t="s">
        <v>2784</v>
      </c>
      <c r="K2085" s="36" t="s">
        <v>6795</v>
      </c>
      <c r="L2085" s="64" t="s">
        <v>103</v>
      </c>
      <c r="M2085" s="217"/>
      <c r="N2085" s="131"/>
      <c r="O2085" s="64" t="s">
        <v>105</v>
      </c>
      <c r="P2085" s="36" t="s">
        <v>106</v>
      </c>
      <c r="Q2085" s="395" t="s">
        <v>107</v>
      </c>
      <c r="R2085" s="398" t="s">
        <v>2149</v>
      </c>
      <c r="S2085" s="64" t="s">
        <v>109</v>
      </c>
      <c r="T2085" s="36" t="s">
        <v>106</v>
      </c>
      <c r="U2085" s="36" t="s">
        <v>121</v>
      </c>
      <c r="V2085" s="395" t="s">
        <v>111</v>
      </c>
      <c r="W2085" s="36">
        <v>60</v>
      </c>
      <c r="X2085" s="395" t="s">
        <v>112</v>
      </c>
      <c r="Y2085" s="395"/>
      <c r="Z2085" s="395"/>
      <c r="AA2085" s="744"/>
      <c r="AB2085" s="506">
        <v>0</v>
      </c>
      <c r="AC2085" s="401">
        <v>90</v>
      </c>
      <c r="AD2085" s="401">
        <v>10</v>
      </c>
      <c r="AE2085" s="743" t="s">
        <v>128</v>
      </c>
      <c r="AF2085" s="738" t="s">
        <v>114</v>
      </c>
      <c r="AG2085" s="745">
        <v>14</v>
      </c>
      <c r="AH2085" s="745">
        <v>600</v>
      </c>
      <c r="AI2085" s="39">
        <v>0</v>
      </c>
      <c r="AJ2085" s="34">
        <f t="shared" si="100"/>
        <v>0</v>
      </c>
      <c r="AK2085" s="740"/>
      <c r="AL2085" s="741"/>
      <c r="AM2085" s="741"/>
      <c r="AN2085" s="746" t="s">
        <v>115</v>
      </c>
      <c r="AO2085" s="746"/>
      <c r="AP2085" s="746"/>
      <c r="AQ2085" s="36"/>
      <c r="AR2085" s="36"/>
      <c r="AS2085" s="606" t="s">
        <v>6796</v>
      </c>
      <c r="AT2085" s="36"/>
      <c r="AU2085" s="36"/>
      <c r="AV2085" s="36"/>
      <c r="AW2085" s="36"/>
      <c r="AX2085" s="36"/>
      <c r="AY2085" s="36"/>
      <c r="AZ2085" s="395" t="s">
        <v>4555</v>
      </c>
      <c r="BA2085" s="395"/>
      <c r="BB2085" s="92"/>
      <c r="BC2085" s="1"/>
      <c r="BD2085" s="1"/>
      <c r="BE2085" s="983">
        <v>1865</v>
      </c>
    </row>
    <row r="2086" spans="1:57" s="201" customFormat="1" ht="13.15" customHeight="1">
      <c r="A2086" s="398" t="s">
        <v>1186</v>
      </c>
      <c r="B2086" s="260"/>
      <c r="C2086" s="260"/>
      <c r="D2086" s="139">
        <v>210001023</v>
      </c>
      <c r="E2086" s="429" t="s">
        <v>7734</v>
      </c>
      <c r="F2086" s="429"/>
      <c r="G2086" s="429"/>
      <c r="H2086" s="260"/>
      <c r="I2086" s="36" t="s">
        <v>6794</v>
      </c>
      <c r="J2086" s="36" t="s">
        <v>2784</v>
      </c>
      <c r="K2086" s="36" t="s">
        <v>6795</v>
      </c>
      <c r="L2086" s="60" t="s">
        <v>103</v>
      </c>
      <c r="M2086" s="316"/>
      <c r="N2086" s="61"/>
      <c r="O2086" s="60" t="s">
        <v>105</v>
      </c>
      <c r="P2086" s="36" t="s">
        <v>106</v>
      </c>
      <c r="Q2086" s="395" t="s">
        <v>107</v>
      </c>
      <c r="R2086" s="398" t="s">
        <v>2134</v>
      </c>
      <c r="S2086" s="60" t="s">
        <v>109</v>
      </c>
      <c r="T2086" s="36" t="s">
        <v>106</v>
      </c>
      <c r="U2086" s="36" t="s">
        <v>121</v>
      </c>
      <c r="V2086" s="395" t="s">
        <v>111</v>
      </c>
      <c r="W2086" s="36">
        <v>60</v>
      </c>
      <c r="X2086" s="395" t="s">
        <v>112</v>
      </c>
      <c r="Y2086" s="395"/>
      <c r="Z2086" s="395"/>
      <c r="AA2086" s="744"/>
      <c r="AB2086" s="398">
        <v>0</v>
      </c>
      <c r="AC2086" s="606">
        <v>90</v>
      </c>
      <c r="AD2086" s="606">
        <v>10</v>
      </c>
      <c r="AE2086" s="743" t="s">
        <v>128</v>
      </c>
      <c r="AF2086" s="738" t="s">
        <v>114</v>
      </c>
      <c r="AG2086" s="31">
        <v>14</v>
      </c>
      <c r="AH2086" s="39">
        <v>600</v>
      </c>
      <c r="AI2086" s="741">
        <f>AG2086*AH2086</f>
        <v>8400</v>
      </c>
      <c r="AJ2086" s="741">
        <f t="shared" si="100"/>
        <v>9408</v>
      </c>
      <c r="AK2086" s="740"/>
      <c r="AL2086" s="741"/>
      <c r="AM2086" s="741"/>
      <c r="AN2086" s="746" t="s">
        <v>115</v>
      </c>
      <c r="AO2086" s="746"/>
      <c r="AP2086" s="746"/>
      <c r="AQ2086" s="36"/>
      <c r="AR2086" s="36"/>
      <c r="AS2086" s="606" t="s">
        <v>6796</v>
      </c>
      <c r="AT2086" s="36"/>
      <c r="AU2086" s="36"/>
      <c r="AV2086" s="36"/>
      <c r="AW2086" s="36"/>
      <c r="AX2086" s="36"/>
      <c r="AY2086" s="36"/>
      <c r="AZ2086" s="606" t="s">
        <v>7606</v>
      </c>
      <c r="BA2086" s="197"/>
      <c r="BB2086" s="30"/>
      <c r="BD2086" s="209"/>
      <c r="BE2086" s="983">
        <v>1866</v>
      </c>
    </row>
    <row r="2087" spans="1:57" s="201" customFormat="1" ht="13.15" customHeight="1">
      <c r="A2087" s="398" t="s">
        <v>1186</v>
      </c>
      <c r="B2087" s="524"/>
      <c r="C2087" s="524"/>
      <c r="D2087" s="98">
        <v>210019584</v>
      </c>
      <c r="E2087" s="883" t="s">
        <v>6797</v>
      </c>
      <c r="F2087" s="883"/>
      <c r="G2087" s="524"/>
      <c r="H2087" s="524"/>
      <c r="I2087" s="36" t="s">
        <v>6798</v>
      </c>
      <c r="J2087" s="36" t="s">
        <v>2784</v>
      </c>
      <c r="K2087" s="36" t="s">
        <v>6799</v>
      </c>
      <c r="L2087" s="64" t="s">
        <v>103</v>
      </c>
      <c r="M2087" s="97" t="s">
        <v>4706</v>
      </c>
      <c r="N2087" s="131"/>
      <c r="O2087" s="64" t="s">
        <v>105</v>
      </c>
      <c r="P2087" s="36" t="s">
        <v>106</v>
      </c>
      <c r="Q2087" s="395" t="s">
        <v>107</v>
      </c>
      <c r="R2087" s="398" t="s">
        <v>2149</v>
      </c>
      <c r="S2087" s="64" t="s">
        <v>109</v>
      </c>
      <c r="T2087" s="36" t="s">
        <v>106</v>
      </c>
      <c r="U2087" s="36" t="s">
        <v>121</v>
      </c>
      <c r="V2087" s="395" t="s">
        <v>111</v>
      </c>
      <c r="W2087" s="36">
        <v>60</v>
      </c>
      <c r="X2087" s="395" t="s">
        <v>112</v>
      </c>
      <c r="Y2087" s="395"/>
      <c r="Z2087" s="395"/>
      <c r="AA2087" s="744"/>
      <c r="AB2087" s="506">
        <v>0</v>
      </c>
      <c r="AC2087" s="401">
        <v>90</v>
      </c>
      <c r="AD2087" s="401">
        <v>10</v>
      </c>
      <c r="AE2087" s="743" t="s">
        <v>128</v>
      </c>
      <c r="AF2087" s="738" t="s">
        <v>114</v>
      </c>
      <c r="AG2087" s="745">
        <v>17</v>
      </c>
      <c r="AH2087" s="745">
        <v>1726.5</v>
      </c>
      <c r="AI2087" s="39">
        <v>0</v>
      </c>
      <c r="AJ2087" s="34">
        <f t="shared" si="100"/>
        <v>0</v>
      </c>
      <c r="AK2087" s="740"/>
      <c r="AL2087" s="741"/>
      <c r="AM2087" s="741"/>
      <c r="AN2087" s="746" t="s">
        <v>115</v>
      </c>
      <c r="AO2087" s="746"/>
      <c r="AP2087" s="746"/>
      <c r="AQ2087" s="36"/>
      <c r="AR2087" s="36"/>
      <c r="AS2087" s="606" t="s">
        <v>6800</v>
      </c>
      <c r="AT2087" s="36"/>
      <c r="AU2087" s="36"/>
      <c r="AV2087" s="36"/>
      <c r="AW2087" s="36"/>
      <c r="AX2087" s="36"/>
      <c r="AY2087" s="36"/>
      <c r="AZ2087" s="395" t="s">
        <v>4555</v>
      </c>
      <c r="BA2087" s="395"/>
      <c r="BB2087" s="92"/>
      <c r="BC2087" s="1"/>
      <c r="BD2087" s="1"/>
      <c r="BE2087" s="983">
        <v>1867</v>
      </c>
    </row>
    <row r="2088" spans="1:57" s="201" customFormat="1" ht="13.15" customHeight="1">
      <c r="A2088" s="398" t="s">
        <v>1186</v>
      </c>
      <c r="B2088" s="260"/>
      <c r="C2088" s="260"/>
      <c r="D2088" s="139">
        <v>210019584</v>
      </c>
      <c r="E2088" s="429" t="s">
        <v>7735</v>
      </c>
      <c r="F2088" s="429"/>
      <c r="G2088" s="429"/>
      <c r="H2088" s="260"/>
      <c r="I2088" s="36" t="s">
        <v>6798</v>
      </c>
      <c r="J2088" s="36" t="s">
        <v>2784</v>
      </c>
      <c r="K2088" s="36" t="s">
        <v>6799</v>
      </c>
      <c r="L2088" s="60" t="s">
        <v>103</v>
      </c>
      <c r="M2088" s="341"/>
      <c r="N2088" s="61"/>
      <c r="O2088" s="60" t="s">
        <v>105</v>
      </c>
      <c r="P2088" s="36" t="s">
        <v>106</v>
      </c>
      <c r="Q2088" s="395" t="s">
        <v>107</v>
      </c>
      <c r="R2088" s="398" t="s">
        <v>2134</v>
      </c>
      <c r="S2088" s="60" t="s">
        <v>109</v>
      </c>
      <c r="T2088" s="36" t="s">
        <v>106</v>
      </c>
      <c r="U2088" s="36" t="s">
        <v>121</v>
      </c>
      <c r="V2088" s="395" t="s">
        <v>111</v>
      </c>
      <c r="W2088" s="36">
        <v>60</v>
      </c>
      <c r="X2088" s="395" t="s">
        <v>112</v>
      </c>
      <c r="Y2088" s="395"/>
      <c r="Z2088" s="395"/>
      <c r="AA2088" s="744"/>
      <c r="AB2088" s="398">
        <v>0</v>
      </c>
      <c r="AC2088" s="606">
        <v>90</v>
      </c>
      <c r="AD2088" s="606">
        <v>10</v>
      </c>
      <c r="AE2088" s="743" t="s">
        <v>128</v>
      </c>
      <c r="AF2088" s="738" t="s">
        <v>114</v>
      </c>
      <c r="AG2088" s="31">
        <v>17</v>
      </c>
      <c r="AH2088" s="39">
        <v>1726.5</v>
      </c>
      <c r="AI2088" s="741">
        <f>AG2088*AH2088</f>
        <v>29350.5</v>
      </c>
      <c r="AJ2088" s="741">
        <f t="shared" si="100"/>
        <v>32872.560000000005</v>
      </c>
      <c r="AK2088" s="740"/>
      <c r="AL2088" s="741"/>
      <c r="AM2088" s="741"/>
      <c r="AN2088" s="746" t="s">
        <v>115</v>
      </c>
      <c r="AO2088" s="746"/>
      <c r="AP2088" s="746"/>
      <c r="AQ2088" s="36"/>
      <c r="AR2088" s="36"/>
      <c r="AS2088" s="606" t="s">
        <v>6800</v>
      </c>
      <c r="AT2088" s="36"/>
      <c r="AU2088" s="36"/>
      <c r="AV2088" s="36"/>
      <c r="AW2088" s="36"/>
      <c r="AX2088" s="36"/>
      <c r="AY2088" s="36"/>
      <c r="AZ2088" s="606" t="s">
        <v>7606</v>
      </c>
      <c r="BA2088" s="197"/>
      <c r="BB2088" s="30"/>
      <c r="BD2088" s="209"/>
      <c r="BE2088" s="983">
        <v>1868</v>
      </c>
    </row>
    <row r="2089" spans="1:57" s="201" customFormat="1" ht="13.15" customHeight="1">
      <c r="A2089" s="398" t="s">
        <v>1186</v>
      </c>
      <c r="B2089" s="524"/>
      <c r="C2089" s="524"/>
      <c r="D2089" s="98">
        <v>210019563</v>
      </c>
      <c r="E2089" s="883" t="s">
        <v>6801</v>
      </c>
      <c r="F2089" s="883"/>
      <c r="G2089" s="524"/>
      <c r="H2089" s="524"/>
      <c r="I2089" s="36" t="s">
        <v>6802</v>
      </c>
      <c r="J2089" s="36" t="s">
        <v>2784</v>
      </c>
      <c r="K2089" s="36" t="s">
        <v>6803</v>
      </c>
      <c r="L2089" s="64" t="s">
        <v>103</v>
      </c>
      <c r="M2089" s="97" t="s">
        <v>4706</v>
      </c>
      <c r="N2089" s="131"/>
      <c r="O2089" s="64" t="s">
        <v>105</v>
      </c>
      <c r="P2089" s="36" t="s">
        <v>106</v>
      </c>
      <c r="Q2089" s="395" t="s">
        <v>107</v>
      </c>
      <c r="R2089" s="398" t="s">
        <v>2149</v>
      </c>
      <c r="S2089" s="64" t="s">
        <v>109</v>
      </c>
      <c r="T2089" s="36" t="s">
        <v>106</v>
      </c>
      <c r="U2089" s="36" t="s">
        <v>121</v>
      </c>
      <c r="V2089" s="395" t="s">
        <v>111</v>
      </c>
      <c r="W2089" s="36">
        <v>60</v>
      </c>
      <c r="X2089" s="395" t="s">
        <v>112</v>
      </c>
      <c r="Y2089" s="395"/>
      <c r="Z2089" s="395"/>
      <c r="AA2089" s="744"/>
      <c r="AB2089" s="506">
        <v>0</v>
      </c>
      <c r="AC2089" s="401">
        <v>90</v>
      </c>
      <c r="AD2089" s="401">
        <v>10</v>
      </c>
      <c r="AE2089" s="743" t="s">
        <v>128</v>
      </c>
      <c r="AF2089" s="738" t="s">
        <v>114</v>
      </c>
      <c r="AG2089" s="745">
        <v>6</v>
      </c>
      <c r="AH2089" s="745">
        <v>1540.55</v>
      </c>
      <c r="AI2089" s="39">
        <v>0</v>
      </c>
      <c r="AJ2089" s="34">
        <f t="shared" si="100"/>
        <v>0</v>
      </c>
      <c r="AK2089" s="740"/>
      <c r="AL2089" s="741"/>
      <c r="AM2089" s="741"/>
      <c r="AN2089" s="746" t="s">
        <v>115</v>
      </c>
      <c r="AO2089" s="746"/>
      <c r="AP2089" s="746"/>
      <c r="AQ2089" s="36"/>
      <c r="AR2089" s="36"/>
      <c r="AS2089" s="606" t="s">
        <v>6804</v>
      </c>
      <c r="AT2089" s="36"/>
      <c r="AU2089" s="36"/>
      <c r="AV2089" s="36"/>
      <c r="AW2089" s="36"/>
      <c r="AX2089" s="36"/>
      <c r="AY2089" s="36"/>
      <c r="AZ2089" s="395" t="s">
        <v>4555</v>
      </c>
      <c r="BA2089" s="395"/>
      <c r="BB2089" s="92"/>
      <c r="BC2089" s="1"/>
      <c r="BD2089" s="1"/>
      <c r="BE2089" s="983">
        <v>1869</v>
      </c>
    </row>
    <row r="2090" spans="1:57" s="201" customFormat="1" ht="13.15" customHeight="1">
      <c r="A2090" s="398" t="s">
        <v>1186</v>
      </c>
      <c r="B2090" s="260"/>
      <c r="C2090" s="260"/>
      <c r="D2090" s="139">
        <v>210019563</v>
      </c>
      <c r="E2090" s="429" t="s">
        <v>7736</v>
      </c>
      <c r="F2090" s="429"/>
      <c r="G2090" s="429"/>
      <c r="H2090" s="260"/>
      <c r="I2090" s="36" t="s">
        <v>6802</v>
      </c>
      <c r="J2090" s="36" t="s">
        <v>2784</v>
      </c>
      <c r="K2090" s="36" t="s">
        <v>6803</v>
      </c>
      <c r="L2090" s="60" t="s">
        <v>103</v>
      </c>
      <c r="M2090" s="341"/>
      <c r="N2090" s="61"/>
      <c r="O2090" s="60" t="s">
        <v>105</v>
      </c>
      <c r="P2090" s="36" t="s">
        <v>106</v>
      </c>
      <c r="Q2090" s="395" t="s">
        <v>107</v>
      </c>
      <c r="R2090" s="398" t="s">
        <v>2134</v>
      </c>
      <c r="S2090" s="60" t="s">
        <v>109</v>
      </c>
      <c r="T2090" s="36" t="s">
        <v>106</v>
      </c>
      <c r="U2090" s="36" t="s">
        <v>121</v>
      </c>
      <c r="V2090" s="395" t="s">
        <v>111</v>
      </c>
      <c r="W2090" s="36">
        <v>60</v>
      </c>
      <c r="X2090" s="395" t="s">
        <v>112</v>
      </c>
      <c r="Y2090" s="395"/>
      <c r="Z2090" s="395"/>
      <c r="AA2090" s="744"/>
      <c r="AB2090" s="398">
        <v>0</v>
      </c>
      <c r="AC2090" s="606">
        <v>90</v>
      </c>
      <c r="AD2090" s="606">
        <v>10</v>
      </c>
      <c r="AE2090" s="743" t="s">
        <v>128</v>
      </c>
      <c r="AF2090" s="738" t="s">
        <v>114</v>
      </c>
      <c r="AG2090" s="31">
        <v>6</v>
      </c>
      <c r="AH2090" s="39">
        <v>1540.55</v>
      </c>
      <c r="AI2090" s="741">
        <f>AG2090*AH2090</f>
        <v>9243.2999999999993</v>
      </c>
      <c r="AJ2090" s="741">
        <f t="shared" si="100"/>
        <v>10352.496000000001</v>
      </c>
      <c r="AK2090" s="740"/>
      <c r="AL2090" s="741"/>
      <c r="AM2090" s="741"/>
      <c r="AN2090" s="746" t="s">
        <v>115</v>
      </c>
      <c r="AO2090" s="746"/>
      <c r="AP2090" s="746"/>
      <c r="AQ2090" s="36"/>
      <c r="AR2090" s="36"/>
      <c r="AS2090" s="606" t="s">
        <v>6804</v>
      </c>
      <c r="AT2090" s="36"/>
      <c r="AU2090" s="36"/>
      <c r="AV2090" s="36"/>
      <c r="AW2090" s="36"/>
      <c r="AX2090" s="36"/>
      <c r="AY2090" s="36"/>
      <c r="AZ2090" s="606" t="s">
        <v>7606</v>
      </c>
      <c r="BA2090" s="197"/>
      <c r="BB2090" s="30"/>
      <c r="BD2090" s="209"/>
      <c r="BE2090" s="983">
        <v>1870</v>
      </c>
    </row>
    <row r="2091" spans="1:57" s="201" customFormat="1" ht="13.15" customHeight="1">
      <c r="A2091" s="398" t="s">
        <v>1186</v>
      </c>
      <c r="B2091" s="524"/>
      <c r="C2091" s="524"/>
      <c r="D2091" s="98">
        <v>210019564</v>
      </c>
      <c r="E2091" s="883" t="s">
        <v>6805</v>
      </c>
      <c r="F2091" s="883"/>
      <c r="G2091" s="524"/>
      <c r="H2091" s="524"/>
      <c r="I2091" s="36" t="s">
        <v>2783</v>
      </c>
      <c r="J2091" s="36" t="s">
        <v>2784</v>
      </c>
      <c r="K2091" s="36" t="s">
        <v>2785</v>
      </c>
      <c r="L2091" s="64" t="s">
        <v>103</v>
      </c>
      <c r="M2091" s="97" t="s">
        <v>4706</v>
      </c>
      <c r="N2091" s="131"/>
      <c r="O2091" s="64" t="s">
        <v>105</v>
      </c>
      <c r="P2091" s="36" t="s">
        <v>106</v>
      </c>
      <c r="Q2091" s="395" t="s">
        <v>107</v>
      </c>
      <c r="R2091" s="398" t="s">
        <v>2149</v>
      </c>
      <c r="S2091" s="64" t="s">
        <v>109</v>
      </c>
      <c r="T2091" s="36" t="s">
        <v>106</v>
      </c>
      <c r="U2091" s="36" t="s">
        <v>121</v>
      </c>
      <c r="V2091" s="395" t="s">
        <v>111</v>
      </c>
      <c r="W2091" s="36">
        <v>60</v>
      </c>
      <c r="X2091" s="395" t="s">
        <v>112</v>
      </c>
      <c r="Y2091" s="395"/>
      <c r="Z2091" s="395"/>
      <c r="AA2091" s="744"/>
      <c r="AB2091" s="506">
        <v>0</v>
      </c>
      <c r="AC2091" s="401">
        <v>90</v>
      </c>
      <c r="AD2091" s="401">
        <v>10</v>
      </c>
      <c r="AE2091" s="743" t="s">
        <v>128</v>
      </c>
      <c r="AF2091" s="738" t="s">
        <v>114</v>
      </c>
      <c r="AG2091" s="745">
        <v>26</v>
      </c>
      <c r="AH2091" s="745">
        <v>360.38</v>
      </c>
      <c r="AI2091" s="39">
        <v>0</v>
      </c>
      <c r="AJ2091" s="34">
        <f t="shared" si="100"/>
        <v>0</v>
      </c>
      <c r="AK2091" s="740"/>
      <c r="AL2091" s="741"/>
      <c r="AM2091" s="741"/>
      <c r="AN2091" s="746" t="s">
        <v>115</v>
      </c>
      <c r="AO2091" s="746"/>
      <c r="AP2091" s="746"/>
      <c r="AQ2091" s="36"/>
      <c r="AR2091" s="36"/>
      <c r="AS2091" s="606" t="s">
        <v>6806</v>
      </c>
      <c r="AT2091" s="36"/>
      <c r="AU2091" s="36"/>
      <c r="AV2091" s="36"/>
      <c r="AW2091" s="36"/>
      <c r="AX2091" s="36"/>
      <c r="AY2091" s="36"/>
      <c r="AZ2091" s="395" t="s">
        <v>4555</v>
      </c>
      <c r="BA2091" s="395"/>
      <c r="BB2091" s="92"/>
      <c r="BC2091" s="1"/>
      <c r="BD2091" s="1"/>
      <c r="BE2091" s="983">
        <v>1871</v>
      </c>
    </row>
    <row r="2092" spans="1:57" s="201" customFormat="1" ht="13.15" customHeight="1">
      <c r="A2092" s="398" t="s">
        <v>1186</v>
      </c>
      <c r="B2092" s="260"/>
      <c r="C2092" s="260"/>
      <c r="D2092" s="139">
        <v>210019564</v>
      </c>
      <c r="E2092" s="429" t="s">
        <v>7737</v>
      </c>
      <c r="F2092" s="429"/>
      <c r="G2092" s="429"/>
      <c r="H2092" s="260"/>
      <c r="I2092" s="36" t="s">
        <v>2783</v>
      </c>
      <c r="J2092" s="36" t="s">
        <v>2784</v>
      </c>
      <c r="K2092" s="36" t="s">
        <v>2785</v>
      </c>
      <c r="L2092" s="60" t="s">
        <v>103</v>
      </c>
      <c r="M2092" s="341"/>
      <c r="N2092" s="61"/>
      <c r="O2092" s="60" t="s">
        <v>105</v>
      </c>
      <c r="P2092" s="36" t="s">
        <v>106</v>
      </c>
      <c r="Q2092" s="395" t="s">
        <v>107</v>
      </c>
      <c r="R2092" s="398" t="s">
        <v>2134</v>
      </c>
      <c r="S2092" s="60" t="s">
        <v>109</v>
      </c>
      <c r="T2092" s="36" t="s">
        <v>106</v>
      </c>
      <c r="U2092" s="36" t="s">
        <v>121</v>
      </c>
      <c r="V2092" s="395" t="s">
        <v>111</v>
      </c>
      <c r="W2092" s="36">
        <v>60</v>
      </c>
      <c r="X2092" s="395" t="s">
        <v>112</v>
      </c>
      <c r="Y2092" s="395"/>
      <c r="Z2092" s="395"/>
      <c r="AA2092" s="744"/>
      <c r="AB2092" s="398">
        <v>0</v>
      </c>
      <c r="AC2092" s="606">
        <v>90</v>
      </c>
      <c r="AD2092" s="606">
        <v>10</v>
      </c>
      <c r="AE2092" s="743" t="s">
        <v>128</v>
      </c>
      <c r="AF2092" s="738" t="s">
        <v>114</v>
      </c>
      <c r="AG2092" s="31">
        <v>26</v>
      </c>
      <c r="AH2092" s="39">
        <v>360.38</v>
      </c>
      <c r="AI2092" s="741">
        <f>AG2092*AH2092</f>
        <v>9369.8799999999992</v>
      </c>
      <c r="AJ2092" s="741">
        <f t="shared" si="100"/>
        <v>10494.265600000001</v>
      </c>
      <c r="AK2092" s="740"/>
      <c r="AL2092" s="741"/>
      <c r="AM2092" s="741"/>
      <c r="AN2092" s="746" t="s">
        <v>115</v>
      </c>
      <c r="AO2092" s="746"/>
      <c r="AP2092" s="746"/>
      <c r="AQ2092" s="36"/>
      <c r="AR2092" s="36"/>
      <c r="AS2092" s="606" t="s">
        <v>6806</v>
      </c>
      <c r="AT2092" s="36"/>
      <c r="AU2092" s="36"/>
      <c r="AV2092" s="36"/>
      <c r="AW2092" s="36"/>
      <c r="AX2092" s="36"/>
      <c r="AY2092" s="36"/>
      <c r="AZ2092" s="606" t="s">
        <v>7606</v>
      </c>
      <c r="BA2092" s="197"/>
      <c r="BB2092" s="30"/>
      <c r="BD2092" s="209"/>
      <c r="BE2092" s="983">
        <v>1872</v>
      </c>
    </row>
    <row r="2093" spans="1:57" s="201" customFormat="1" ht="13.15" customHeight="1">
      <c r="A2093" s="398" t="s">
        <v>1186</v>
      </c>
      <c r="B2093" s="524"/>
      <c r="C2093" s="524"/>
      <c r="D2093" s="98">
        <v>210019567</v>
      </c>
      <c r="E2093" s="883" t="s">
        <v>6807</v>
      </c>
      <c r="F2093" s="883"/>
      <c r="G2093" s="524"/>
      <c r="H2093" s="524"/>
      <c r="I2093" s="36" t="s">
        <v>2783</v>
      </c>
      <c r="J2093" s="36" t="s">
        <v>2784</v>
      </c>
      <c r="K2093" s="36" t="s">
        <v>2785</v>
      </c>
      <c r="L2093" s="64" t="s">
        <v>103</v>
      </c>
      <c r="M2093" s="97" t="s">
        <v>4706</v>
      </c>
      <c r="N2093" s="131"/>
      <c r="O2093" s="64" t="s">
        <v>105</v>
      </c>
      <c r="P2093" s="36" t="s">
        <v>106</v>
      </c>
      <c r="Q2093" s="395" t="s">
        <v>107</v>
      </c>
      <c r="R2093" s="398" t="s">
        <v>2149</v>
      </c>
      <c r="S2093" s="64" t="s">
        <v>109</v>
      </c>
      <c r="T2093" s="36" t="s">
        <v>106</v>
      </c>
      <c r="U2093" s="36" t="s">
        <v>121</v>
      </c>
      <c r="V2093" s="395" t="s">
        <v>111</v>
      </c>
      <c r="W2093" s="36">
        <v>60</v>
      </c>
      <c r="X2093" s="395" t="s">
        <v>112</v>
      </c>
      <c r="Y2093" s="395"/>
      <c r="Z2093" s="395"/>
      <c r="AA2093" s="744"/>
      <c r="AB2093" s="506">
        <v>0</v>
      </c>
      <c r="AC2093" s="401">
        <v>90</v>
      </c>
      <c r="AD2093" s="401">
        <v>10</v>
      </c>
      <c r="AE2093" s="743" t="s">
        <v>128</v>
      </c>
      <c r="AF2093" s="738" t="s">
        <v>114</v>
      </c>
      <c r="AG2093" s="745">
        <v>5</v>
      </c>
      <c r="AH2093" s="745">
        <v>3313.7</v>
      </c>
      <c r="AI2093" s="39">
        <v>0</v>
      </c>
      <c r="AJ2093" s="34">
        <f t="shared" si="100"/>
        <v>0</v>
      </c>
      <c r="AK2093" s="740"/>
      <c r="AL2093" s="741"/>
      <c r="AM2093" s="741"/>
      <c r="AN2093" s="746" t="s">
        <v>115</v>
      </c>
      <c r="AO2093" s="746"/>
      <c r="AP2093" s="746"/>
      <c r="AQ2093" s="36"/>
      <c r="AR2093" s="36"/>
      <c r="AS2093" s="606" t="s">
        <v>6808</v>
      </c>
      <c r="AT2093" s="36"/>
      <c r="AU2093" s="36"/>
      <c r="AV2093" s="36"/>
      <c r="AW2093" s="36"/>
      <c r="AX2093" s="36"/>
      <c r="AY2093" s="36"/>
      <c r="AZ2093" s="395" t="s">
        <v>4555</v>
      </c>
      <c r="BA2093" s="395"/>
      <c r="BB2093" s="92"/>
      <c r="BC2093" s="1"/>
      <c r="BD2093" s="1"/>
      <c r="BE2093" s="983">
        <v>1873</v>
      </c>
    </row>
    <row r="2094" spans="1:57" s="201" customFormat="1" ht="13.15" customHeight="1">
      <c r="A2094" s="398" t="s">
        <v>1186</v>
      </c>
      <c r="B2094" s="260"/>
      <c r="C2094" s="260"/>
      <c r="D2094" s="139">
        <v>210019567</v>
      </c>
      <c r="E2094" s="429" t="s">
        <v>7738</v>
      </c>
      <c r="F2094" s="429"/>
      <c r="G2094" s="429"/>
      <c r="H2094" s="260"/>
      <c r="I2094" s="36" t="s">
        <v>2783</v>
      </c>
      <c r="J2094" s="36" t="s">
        <v>2784</v>
      </c>
      <c r="K2094" s="36" t="s">
        <v>2785</v>
      </c>
      <c r="L2094" s="60" t="s">
        <v>103</v>
      </c>
      <c r="M2094" s="341"/>
      <c r="N2094" s="61"/>
      <c r="O2094" s="60" t="s">
        <v>105</v>
      </c>
      <c r="P2094" s="36" t="s">
        <v>106</v>
      </c>
      <c r="Q2094" s="395" t="s">
        <v>107</v>
      </c>
      <c r="R2094" s="398" t="s">
        <v>2134</v>
      </c>
      <c r="S2094" s="60" t="s">
        <v>109</v>
      </c>
      <c r="T2094" s="36" t="s">
        <v>106</v>
      </c>
      <c r="U2094" s="36" t="s">
        <v>121</v>
      </c>
      <c r="V2094" s="395" t="s">
        <v>111</v>
      </c>
      <c r="W2094" s="36">
        <v>60</v>
      </c>
      <c r="X2094" s="395" t="s">
        <v>112</v>
      </c>
      <c r="Y2094" s="395"/>
      <c r="Z2094" s="395"/>
      <c r="AA2094" s="744"/>
      <c r="AB2094" s="398">
        <v>0</v>
      </c>
      <c r="AC2094" s="606">
        <v>90</v>
      </c>
      <c r="AD2094" s="606">
        <v>10</v>
      </c>
      <c r="AE2094" s="743" t="s">
        <v>128</v>
      </c>
      <c r="AF2094" s="738" t="s">
        <v>114</v>
      </c>
      <c r="AG2094" s="31">
        <v>5</v>
      </c>
      <c r="AH2094" s="39">
        <v>3313.7</v>
      </c>
      <c r="AI2094" s="741">
        <f>AG2094*AH2094</f>
        <v>16568.5</v>
      </c>
      <c r="AJ2094" s="741">
        <f t="shared" si="100"/>
        <v>18556.72</v>
      </c>
      <c r="AK2094" s="740"/>
      <c r="AL2094" s="741"/>
      <c r="AM2094" s="741"/>
      <c r="AN2094" s="746" t="s">
        <v>115</v>
      </c>
      <c r="AO2094" s="746"/>
      <c r="AP2094" s="746"/>
      <c r="AQ2094" s="36"/>
      <c r="AR2094" s="36"/>
      <c r="AS2094" s="606" t="s">
        <v>6808</v>
      </c>
      <c r="AT2094" s="36"/>
      <c r="AU2094" s="36"/>
      <c r="AV2094" s="36"/>
      <c r="AW2094" s="36"/>
      <c r="AX2094" s="36"/>
      <c r="AY2094" s="36"/>
      <c r="AZ2094" s="606" t="s">
        <v>7606</v>
      </c>
      <c r="BA2094" s="197"/>
      <c r="BB2094" s="30"/>
      <c r="BD2094" s="209"/>
      <c r="BE2094" s="983">
        <v>1874</v>
      </c>
    </row>
    <row r="2095" spans="1:57" s="201" customFormat="1" ht="13.15" customHeight="1">
      <c r="A2095" s="398" t="s">
        <v>1186</v>
      </c>
      <c r="B2095" s="524"/>
      <c r="C2095" s="524"/>
      <c r="D2095" s="98">
        <v>210023372</v>
      </c>
      <c r="E2095" s="883" t="s">
        <v>6809</v>
      </c>
      <c r="F2095" s="883"/>
      <c r="G2095" s="524"/>
      <c r="H2095" s="524"/>
      <c r="I2095" s="36" t="s">
        <v>2783</v>
      </c>
      <c r="J2095" s="36" t="s">
        <v>2784</v>
      </c>
      <c r="K2095" s="36" t="s">
        <v>2785</v>
      </c>
      <c r="L2095" s="64" t="s">
        <v>103</v>
      </c>
      <c r="M2095" s="97" t="s">
        <v>4706</v>
      </c>
      <c r="N2095" s="131"/>
      <c r="O2095" s="64" t="s">
        <v>105</v>
      </c>
      <c r="P2095" s="36" t="s">
        <v>106</v>
      </c>
      <c r="Q2095" s="395" t="s">
        <v>107</v>
      </c>
      <c r="R2095" s="398" t="s">
        <v>2149</v>
      </c>
      <c r="S2095" s="64" t="s">
        <v>109</v>
      </c>
      <c r="T2095" s="36" t="s">
        <v>106</v>
      </c>
      <c r="U2095" s="36" t="s">
        <v>121</v>
      </c>
      <c r="V2095" s="395" t="s">
        <v>111</v>
      </c>
      <c r="W2095" s="36">
        <v>60</v>
      </c>
      <c r="X2095" s="395" t="s">
        <v>112</v>
      </c>
      <c r="Y2095" s="395"/>
      <c r="Z2095" s="395"/>
      <c r="AA2095" s="744"/>
      <c r="AB2095" s="506">
        <v>0</v>
      </c>
      <c r="AC2095" s="401">
        <v>90</v>
      </c>
      <c r="AD2095" s="401">
        <v>10</v>
      </c>
      <c r="AE2095" s="743" t="s">
        <v>128</v>
      </c>
      <c r="AF2095" s="738" t="s">
        <v>114</v>
      </c>
      <c r="AG2095" s="745">
        <v>14</v>
      </c>
      <c r="AH2095" s="745">
        <v>656.65</v>
      </c>
      <c r="AI2095" s="39">
        <v>0</v>
      </c>
      <c r="AJ2095" s="34">
        <f t="shared" si="100"/>
        <v>0</v>
      </c>
      <c r="AK2095" s="740"/>
      <c r="AL2095" s="741"/>
      <c r="AM2095" s="741"/>
      <c r="AN2095" s="746" t="s">
        <v>115</v>
      </c>
      <c r="AO2095" s="746"/>
      <c r="AP2095" s="746"/>
      <c r="AQ2095" s="36"/>
      <c r="AR2095" s="36"/>
      <c r="AS2095" s="606" t="s">
        <v>6810</v>
      </c>
      <c r="AT2095" s="36"/>
      <c r="AU2095" s="36"/>
      <c r="AV2095" s="36"/>
      <c r="AW2095" s="36"/>
      <c r="AX2095" s="36"/>
      <c r="AY2095" s="36"/>
      <c r="AZ2095" s="395" t="s">
        <v>4555</v>
      </c>
      <c r="BA2095" s="395"/>
      <c r="BB2095" s="92"/>
      <c r="BC2095" s="1"/>
      <c r="BD2095" s="1"/>
      <c r="BE2095" s="983">
        <v>1875</v>
      </c>
    </row>
    <row r="2096" spans="1:57" s="201" customFormat="1" ht="13.15" customHeight="1">
      <c r="A2096" s="398" t="s">
        <v>1186</v>
      </c>
      <c r="B2096" s="260"/>
      <c r="C2096" s="260"/>
      <c r="D2096" s="139">
        <v>210023372</v>
      </c>
      <c r="E2096" s="429" t="s">
        <v>7739</v>
      </c>
      <c r="F2096" s="429"/>
      <c r="G2096" s="429"/>
      <c r="H2096" s="260"/>
      <c r="I2096" s="36" t="s">
        <v>2783</v>
      </c>
      <c r="J2096" s="36" t="s">
        <v>2784</v>
      </c>
      <c r="K2096" s="36" t="s">
        <v>2785</v>
      </c>
      <c r="L2096" s="60" t="s">
        <v>103</v>
      </c>
      <c r="M2096" s="341"/>
      <c r="N2096" s="61"/>
      <c r="O2096" s="60" t="s">
        <v>105</v>
      </c>
      <c r="P2096" s="36" t="s">
        <v>106</v>
      </c>
      <c r="Q2096" s="395" t="s">
        <v>107</v>
      </c>
      <c r="R2096" s="398" t="s">
        <v>2134</v>
      </c>
      <c r="S2096" s="60" t="s">
        <v>109</v>
      </c>
      <c r="T2096" s="36" t="s">
        <v>106</v>
      </c>
      <c r="U2096" s="36" t="s">
        <v>121</v>
      </c>
      <c r="V2096" s="395" t="s">
        <v>111</v>
      </c>
      <c r="W2096" s="36">
        <v>60</v>
      </c>
      <c r="X2096" s="395" t="s">
        <v>112</v>
      </c>
      <c r="Y2096" s="395"/>
      <c r="Z2096" s="395"/>
      <c r="AA2096" s="744"/>
      <c r="AB2096" s="398">
        <v>0</v>
      </c>
      <c r="AC2096" s="606">
        <v>90</v>
      </c>
      <c r="AD2096" s="606">
        <v>10</v>
      </c>
      <c r="AE2096" s="743" t="s">
        <v>128</v>
      </c>
      <c r="AF2096" s="738" t="s">
        <v>114</v>
      </c>
      <c r="AG2096" s="31">
        <v>14</v>
      </c>
      <c r="AH2096" s="39">
        <v>656.65</v>
      </c>
      <c r="AI2096" s="741">
        <f>AG2096*AH2096</f>
        <v>9193.1</v>
      </c>
      <c r="AJ2096" s="741">
        <f t="shared" si="100"/>
        <v>10296.272000000001</v>
      </c>
      <c r="AK2096" s="740"/>
      <c r="AL2096" s="741"/>
      <c r="AM2096" s="741"/>
      <c r="AN2096" s="746" t="s">
        <v>115</v>
      </c>
      <c r="AO2096" s="746"/>
      <c r="AP2096" s="746"/>
      <c r="AQ2096" s="36"/>
      <c r="AR2096" s="36"/>
      <c r="AS2096" s="606" t="s">
        <v>6810</v>
      </c>
      <c r="AT2096" s="36"/>
      <c r="AU2096" s="36"/>
      <c r="AV2096" s="36"/>
      <c r="AW2096" s="36"/>
      <c r="AX2096" s="36"/>
      <c r="AY2096" s="36"/>
      <c r="AZ2096" s="606" t="s">
        <v>7606</v>
      </c>
      <c r="BA2096" s="197"/>
      <c r="BB2096" s="30"/>
      <c r="BD2096" s="209"/>
      <c r="BE2096" s="983">
        <v>1876</v>
      </c>
    </row>
    <row r="2097" spans="1:57" s="201" customFormat="1" ht="13.15" customHeight="1">
      <c r="A2097" s="398" t="s">
        <v>1186</v>
      </c>
      <c r="B2097" s="524"/>
      <c r="C2097" s="524"/>
      <c r="D2097" s="98">
        <v>210023373</v>
      </c>
      <c r="E2097" s="883" t="s">
        <v>6811</v>
      </c>
      <c r="F2097" s="883"/>
      <c r="G2097" s="524"/>
      <c r="H2097" s="524"/>
      <c r="I2097" s="36" t="s">
        <v>2783</v>
      </c>
      <c r="J2097" s="36" t="s">
        <v>2784</v>
      </c>
      <c r="K2097" s="36" t="s">
        <v>2785</v>
      </c>
      <c r="L2097" s="64" t="s">
        <v>103</v>
      </c>
      <c r="M2097" s="97" t="s">
        <v>4706</v>
      </c>
      <c r="N2097" s="131"/>
      <c r="O2097" s="64" t="s">
        <v>105</v>
      </c>
      <c r="P2097" s="36" t="s">
        <v>106</v>
      </c>
      <c r="Q2097" s="395" t="s">
        <v>107</v>
      </c>
      <c r="R2097" s="398" t="s">
        <v>2149</v>
      </c>
      <c r="S2097" s="64" t="s">
        <v>109</v>
      </c>
      <c r="T2097" s="36" t="s">
        <v>106</v>
      </c>
      <c r="U2097" s="36" t="s">
        <v>121</v>
      </c>
      <c r="V2097" s="395" t="s">
        <v>111</v>
      </c>
      <c r="W2097" s="36">
        <v>60</v>
      </c>
      <c r="X2097" s="395" t="s">
        <v>112</v>
      </c>
      <c r="Y2097" s="395"/>
      <c r="Z2097" s="395"/>
      <c r="AA2097" s="744"/>
      <c r="AB2097" s="506">
        <v>0</v>
      </c>
      <c r="AC2097" s="401">
        <v>90</v>
      </c>
      <c r="AD2097" s="401">
        <v>10</v>
      </c>
      <c r="AE2097" s="743" t="s">
        <v>128</v>
      </c>
      <c r="AF2097" s="738" t="s">
        <v>114</v>
      </c>
      <c r="AG2097" s="745">
        <v>10</v>
      </c>
      <c r="AH2097" s="745">
        <v>624.47</v>
      </c>
      <c r="AI2097" s="39">
        <v>0</v>
      </c>
      <c r="AJ2097" s="34">
        <f t="shared" si="100"/>
        <v>0</v>
      </c>
      <c r="AK2097" s="740"/>
      <c r="AL2097" s="741"/>
      <c r="AM2097" s="741"/>
      <c r="AN2097" s="746" t="s">
        <v>115</v>
      </c>
      <c r="AO2097" s="746"/>
      <c r="AP2097" s="746"/>
      <c r="AQ2097" s="36"/>
      <c r="AR2097" s="36"/>
      <c r="AS2097" s="606" t="s">
        <v>6812</v>
      </c>
      <c r="AT2097" s="36"/>
      <c r="AU2097" s="36"/>
      <c r="AV2097" s="36"/>
      <c r="AW2097" s="36"/>
      <c r="AX2097" s="36"/>
      <c r="AY2097" s="36"/>
      <c r="AZ2097" s="395" t="s">
        <v>4555</v>
      </c>
      <c r="BA2097" s="395"/>
      <c r="BB2097" s="92"/>
      <c r="BC2097" s="1"/>
      <c r="BD2097" s="1"/>
      <c r="BE2097" s="983">
        <v>1877</v>
      </c>
    </row>
    <row r="2098" spans="1:57" s="201" customFormat="1" ht="13.15" customHeight="1">
      <c r="A2098" s="398" t="s">
        <v>1186</v>
      </c>
      <c r="B2098" s="260"/>
      <c r="C2098" s="260"/>
      <c r="D2098" s="139">
        <v>210023373</v>
      </c>
      <c r="E2098" s="429" t="s">
        <v>7740</v>
      </c>
      <c r="F2098" s="429"/>
      <c r="G2098" s="429"/>
      <c r="H2098" s="260"/>
      <c r="I2098" s="36" t="s">
        <v>2783</v>
      </c>
      <c r="J2098" s="36" t="s">
        <v>2784</v>
      </c>
      <c r="K2098" s="36" t="s">
        <v>2785</v>
      </c>
      <c r="L2098" s="60" t="s">
        <v>103</v>
      </c>
      <c r="M2098" s="341"/>
      <c r="N2098" s="61"/>
      <c r="O2098" s="60" t="s">
        <v>105</v>
      </c>
      <c r="P2098" s="36" t="s">
        <v>106</v>
      </c>
      <c r="Q2098" s="395" t="s">
        <v>107</v>
      </c>
      <c r="R2098" s="398" t="s">
        <v>2134</v>
      </c>
      <c r="S2098" s="60" t="s">
        <v>109</v>
      </c>
      <c r="T2098" s="36" t="s">
        <v>106</v>
      </c>
      <c r="U2098" s="36" t="s">
        <v>121</v>
      </c>
      <c r="V2098" s="395" t="s">
        <v>111</v>
      </c>
      <c r="W2098" s="36">
        <v>60</v>
      </c>
      <c r="X2098" s="395" t="s">
        <v>112</v>
      </c>
      <c r="Y2098" s="395"/>
      <c r="Z2098" s="395"/>
      <c r="AA2098" s="744"/>
      <c r="AB2098" s="398">
        <v>0</v>
      </c>
      <c r="AC2098" s="606">
        <v>90</v>
      </c>
      <c r="AD2098" s="606">
        <v>10</v>
      </c>
      <c r="AE2098" s="743" t="s">
        <v>128</v>
      </c>
      <c r="AF2098" s="738" t="s">
        <v>114</v>
      </c>
      <c r="AG2098" s="31">
        <v>10</v>
      </c>
      <c r="AH2098" s="39">
        <v>624.47</v>
      </c>
      <c r="AI2098" s="741">
        <f>AG2098*AH2098</f>
        <v>6244.7000000000007</v>
      </c>
      <c r="AJ2098" s="741">
        <f t="shared" si="100"/>
        <v>6994.0640000000012</v>
      </c>
      <c r="AK2098" s="740"/>
      <c r="AL2098" s="741"/>
      <c r="AM2098" s="741"/>
      <c r="AN2098" s="746" t="s">
        <v>115</v>
      </c>
      <c r="AO2098" s="746"/>
      <c r="AP2098" s="746"/>
      <c r="AQ2098" s="36"/>
      <c r="AR2098" s="36"/>
      <c r="AS2098" s="606" t="s">
        <v>6812</v>
      </c>
      <c r="AT2098" s="36"/>
      <c r="AU2098" s="36"/>
      <c r="AV2098" s="36"/>
      <c r="AW2098" s="36"/>
      <c r="AX2098" s="36"/>
      <c r="AY2098" s="36"/>
      <c r="AZ2098" s="606" t="s">
        <v>7606</v>
      </c>
      <c r="BA2098" s="197"/>
      <c r="BB2098" s="30"/>
      <c r="BD2098" s="209"/>
      <c r="BE2098" s="983">
        <v>1878</v>
      </c>
    </row>
    <row r="2099" spans="1:57" s="201" customFormat="1" ht="13.15" customHeight="1">
      <c r="A2099" s="398" t="s">
        <v>1186</v>
      </c>
      <c r="B2099" s="524"/>
      <c r="C2099" s="524"/>
      <c r="D2099" s="98">
        <v>210013056</v>
      </c>
      <c r="E2099" s="883" t="s">
        <v>6813</v>
      </c>
      <c r="F2099" s="883"/>
      <c r="G2099" s="524"/>
      <c r="H2099" s="524"/>
      <c r="I2099" s="36" t="s">
        <v>6814</v>
      </c>
      <c r="J2099" s="36" t="s">
        <v>6815</v>
      </c>
      <c r="K2099" s="36" t="s">
        <v>6816</v>
      </c>
      <c r="L2099" s="64" t="s">
        <v>103</v>
      </c>
      <c r="M2099" s="97" t="s">
        <v>4706</v>
      </c>
      <c r="N2099" s="131"/>
      <c r="O2099" s="64" t="s">
        <v>105</v>
      </c>
      <c r="P2099" s="36" t="s">
        <v>106</v>
      </c>
      <c r="Q2099" s="395" t="s">
        <v>107</v>
      </c>
      <c r="R2099" s="398" t="s">
        <v>2149</v>
      </c>
      <c r="S2099" s="64" t="s">
        <v>109</v>
      </c>
      <c r="T2099" s="36" t="s">
        <v>106</v>
      </c>
      <c r="U2099" s="36" t="s">
        <v>121</v>
      </c>
      <c r="V2099" s="395" t="s">
        <v>111</v>
      </c>
      <c r="W2099" s="36">
        <v>60</v>
      </c>
      <c r="X2099" s="395" t="s">
        <v>112</v>
      </c>
      <c r="Y2099" s="395"/>
      <c r="Z2099" s="395"/>
      <c r="AA2099" s="744"/>
      <c r="AB2099" s="506">
        <v>0</v>
      </c>
      <c r="AC2099" s="401">
        <v>90</v>
      </c>
      <c r="AD2099" s="401">
        <v>10</v>
      </c>
      <c r="AE2099" s="743" t="s">
        <v>128</v>
      </c>
      <c r="AF2099" s="738" t="s">
        <v>114</v>
      </c>
      <c r="AG2099" s="745">
        <v>11</v>
      </c>
      <c r="AH2099" s="745">
        <v>9947.33</v>
      </c>
      <c r="AI2099" s="39">
        <v>0</v>
      </c>
      <c r="AJ2099" s="34">
        <f t="shared" si="100"/>
        <v>0</v>
      </c>
      <c r="AK2099" s="740"/>
      <c r="AL2099" s="741"/>
      <c r="AM2099" s="741"/>
      <c r="AN2099" s="746" t="s">
        <v>115</v>
      </c>
      <c r="AO2099" s="746"/>
      <c r="AP2099" s="746"/>
      <c r="AQ2099" s="36"/>
      <c r="AR2099" s="36"/>
      <c r="AS2099" s="606" t="s">
        <v>6817</v>
      </c>
      <c r="AT2099" s="36"/>
      <c r="AU2099" s="36"/>
      <c r="AV2099" s="36"/>
      <c r="AW2099" s="36"/>
      <c r="AX2099" s="36"/>
      <c r="AY2099" s="36"/>
      <c r="AZ2099" s="395" t="s">
        <v>4555</v>
      </c>
      <c r="BA2099" s="395"/>
      <c r="BB2099" s="92"/>
      <c r="BC2099" s="1"/>
      <c r="BD2099" s="1"/>
      <c r="BE2099" s="983">
        <v>1879</v>
      </c>
    </row>
    <row r="2100" spans="1:57" s="201" customFormat="1" ht="13.15" customHeight="1">
      <c r="A2100" s="398" t="s">
        <v>1186</v>
      </c>
      <c r="B2100" s="260"/>
      <c r="C2100" s="260"/>
      <c r="D2100" s="139">
        <v>210013056</v>
      </c>
      <c r="E2100" s="429" t="s">
        <v>7741</v>
      </c>
      <c r="F2100" s="429"/>
      <c r="G2100" s="429"/>
      <c r="H2100" s="260"/>
      <c r="I2100" s="36" t="s">
        <v>6814</v>
      </c>
      <c r="J2100" s="36" t="s">
        <v>6815</v>
      </c>
      <c r="K2100" s="36" t="s">
        <v>6816</v>
      </c>
      <c r="L2100" s="60" t="s">
        <v>103</v>
      </c>
      <c r="M2100" s="341"/>
      <c r="N2100" s="61"/>
      <c r="O2100" s="60" t="s">
        <v>105</v>
      </c>
      <c r="P2100" s="36" t="s">
        <v>106</v>
      </c>
      <c r="Q2100" s="395" t="s">
        <v>107</v>
      </c>
      <c r="R2100" s="398" t="s">
        <v>2134</v>
      </c>
      <c r="S2100" s="60" t="s">
        <v>109</v>
      </c>
      <c r="T2100" s="36" t="s">
        <v>106</v>
      </c>
      <c r="U2100" s="36" t="s">
        <v>121</v>
      </c>
      <c r="V2100" s="395" t="s">
        <v>111</v>
      </c>
      <c r="W2100" s="36">
        <v>60</v>
      </c>
      <c r="X2100" s="395" t="s">
        <v>112</v>
      </c>
      <c r="Y2100" s="395"/>
      <c r="Z2100" s="395"/>
      <c r="AA2100" s="744"/>
      <c r="AB2100" s="398">
        <v>0</v>
      </c>
      <c r="AC2100" s="606">
        <v>90</v>
      </c>
      <c r="AD2100" s="606">
        <v>10</v>
      </c>
      <c r="AE2100" s="743" t="s">
        <v>128</v>
      </c>
      <c r="AF2100" s="738" t="s">
        <v>114</v>
      </c>
      <c r="AG2100" s="31">
        <v>11</v>
      </c>
      <c r="AH2100" s="39">
        <v>9947.33</v>
      </c>
      <c r="AI2100" s="741">
        <f>AG2100*AH2100</f>
        <v>109420.63</v>
      </c>
      <c r="AJ2100" s="741">
        <f t="shared" si="100"/>
        <v>122551.10560000001</v>
      </c>
      <c r="AK2100" s="740"/>
      <c r="AL2100" s="741"/>
      <c r="AM2100" s="741"/>
      <c r="AN2100" s="746" t="s">
        <v>115</v>
      </c>
      <c r="AO2100" s="746"/>
      <c r="AP2100" s="746"/>
      <c r="AQ2100" s="36"/>
      <c r="AR2100" s="36"/>
      <c r="AS2100" s="606" t="s">
        <v>6817</v>
      </c>
      <c r="AT2100" s="36"/>
      <c r="AU2100" s="36"/>
      <c r="AV2100" s="36"/>
      <c r="AW2100" s="36"/>
      <c r="AX2100" s="36"/>
      <c r="AY2100" s="36"/>
      <c r="AZ2100" s="606" t="s">
        <v>7606</v>
      </c>
      <c r="BA2100" s="197"/>
      <c r="BB2100" s="30"/>
      <c r="BD2100" s="209"/>
      <c r="BE2100" s="983">
        <v>1880</v>
      </c>
    </row>
    <row r="2101" spans="1:57" s="201" customFormat="1" ht="13.15" customHeight="1">
      <c r="A2101" s="398" t="s">
        <v>1186</v>
      </c>
      <c r="B2101" s="524"/>
      <c r="C2101" s="524"/>
      <c r="D2101" s="98">
        <v>210030135</v>
      </c>
      <c r="E2101" s="883" t="s">
        <v>6818</v>
      </c>
      <c r="F2101" s="883"/>
      <c r="G2101" s="524"/>
      <c r="H2101" s="524"/>
      <c r="I2101" s="36" t="s">
        <v>6814</v>
      </c>
      <c r="J2101" s="36" t="s">
        <v>6815</v>
      </c>
      <c r="K2101" s="36" t="s">
        <v>6816</v>
      </c>
      <c r="L2101" s="64" t="s">
        <v>103</v>
      </c>
      <c r="M2101" s="97" t="s">
        <v>4706</v>
      </c>
      <c r="N2101" s="131"/>
      <c r="O2101" s="64" t="s">
        <v>105</v>
      </c>
      <c r="P2101" s="36" t="s">
        <v>106</v>
      </c>
      <c r="Q2101" s="395" t="s">
        <v>107</v>
      </c>
      <c r="R2101" s="398" t="s">
        <v>2149</v>
      </c>
      <c r="S2101" s="64" t="s">
        <v>109</v>
      </c>
      <c r="T2101" s="36" t="s">
        <v>106</v>
      </c>
      <c r="U2101" s="36" t="s">
        <v>121</v>
      </c>
      <c r="V2101" s="395" t="s">
        <v>111</v>
      </c>
      <c r="W2101" s="36">
        <v>60</v>
      </c>
      <c r="X2101" s="395" t="s">
        <v>112</v>
      </c>
      <c r="Y2101" s="395"/>
      <c r="Z2101" s="395"/>
      <c r="AA2101" s="744"/>
      <c r="AB2101" s="506">
        <v>0</v>
      </c>
      <c r="AC2101" s="401">
        <v>90</v>
      </c>
      <c r="AD2101" s="401">
        <v>10</v>
      </c>
      <c r="AE2101" s="743" t="s">
        <v>128</v>
      </c>
      <c r="AF2101" s="738" t="s">
        <v>114</v>
      </c>
      <c r="AG2101" s="745">
        <v>6</v>
      </c>
      <c r="AH2101" s="745">
        <v>16661.27</v>
      </c>
      <c r="AI2101" s="39">
        <v>0</v>
      </c>
      <c r="AJ2101" s="34">
        <f t="shared" si="100"/>
        <v>0</v>
      </c>
      <c r="AK2101" s="740"/>
      <c r="AL2101" s="741"/>
      <c r="AM2101" s="741"/>
      <c r="AN2101" s="746" t="s">
        <v>115</v>
      </c>
      <c r="AO2101" s="746"/>
      <c r="AP2101" s="746"/>
      <c r="AQ2101" s="36"/>
      <c r="AR2101" s="36"/>
      <c r="AS2101" s="606" t="s">
        <v>6819</v>
      </c>
      <c r="AT2101" s="36"/>
      <c r="AU2101" s="36"/>
      <c r="AV2101" s="36"/>
      <c r="AW2101" s="36"/>
      <c r="AX2101" s="36"/>
      <c r="AY2101" s="36"/>
      <c r="AZ2101" s="395" t="s">
        <v>4555</v>
      </c>
      <c r="BA2101" s="395"/>
      <c r="BB2101" s="92"/>
      <c r="BC2101" s="1"/>
      <c r="BD2101" s="1"/>
      <c r="BE2101" s="983">
        <v>1881</v>
      </c>
    </row>
    <row r="2102" spans="1:57" s="201" customFormat="1" ht="13.15" customHeight="1">
      <c r="A2102" s="398" t="s">
        <v>1186</v>
      </c>
      <c r="B2102" s="260"/>
      <c r="C2102" s="260"/>
      <c r="D2102" s="139">
        <v>210030135</v>
      </c>
      <c r="E2102" s="429" t="s">
        <v>7742</v>
      </c>
      <c r="F2102" s="429"/>
      <c r="G2102" s="429"/>
      <c r="H2102" s="260"/>
      <c r="I2102" s="36" t="s">
        <v>6814</v>
      </c>
      <c r="J2102" s="36" t="s">
        <v>6815</v>
      </c>
      <c r="K2102" s="36" t="s">
        <v>6816</v>
      </c>
      <c r="L2102" s="60" t="s">
        <v>103</v>
      </c>
      <c r="M2102" s="341"/>
      <c r="N2102" s="61"/>
      <c r="O2102" s="60" t="s">
        <v>105</v>
      </c>
      <c r="P2102" s="36" t="s">
        <v>106</v>
      </c>
      <c r="Q2102" s="395" t="s">
        <v>107</v>
      </c>
      <c r="R2102" s="398" t="s">
        <v>2134</v>
      </c>
      <c r="S2102" s="60" t="s">
        <v>109</v>
      </c>
      <c r="T2102" s="36" t="s">
        <v>106</v>
      </c>
      <c r="U2102" s="36" t="s">
        <v>121</v>
      </c>
      <c r="V2102" s="395" t="s">
        <v>111</v>
      </c>
      <c r="W2102" s="36">
        <v>60</v>
      </c>
      <c r="X2102" s="395" t="s">
        <v>112</v>
      </c>
      <c r="Y2102" s="395"/>
      <c r="Z2102" s="395"/>
      <c r="AA2102" s="744"/>
      <c r="AB2102" s="398">
        <v>0</v>
      </c>
      <c r="AC2102" s="606">
        <v>90</v>
      </c>
      <c r="AD2102" s="606">
        <v>10</v>
      </c>
      <c r="AE2102" s="743" t="s">
        <v>128</v>
      </c>
      <c r="AF2102" s="738" t="s">
        <v>114</v>
      </c>
      <c r="AG2102" s="31">
        <v>6</v>
      </c>
      <c r="AH2102" s="39">
        <v>16661.27</v>
      </c>
      <c r="AI2102" s="741">
        <f>AG2102*AH2102</f>
        <v>99967.62</v>
      </c>
      <c r="AJ2102" s="741">
        <f t="shared" si="100"/>
        <v>111963.7344</v>
      </c>
      <c r="AK2102" s="740"/>
      <c r="AL2102" s="741"/>
      <c r="AM2102" s="741"/>
      <c r="AN2102" s="746" t="s">
        <v>115</v>
      </c>
      <c r="AO2102" s="746"/>
      <c r="AP2102" s="746"/>
      <c r="AQ2102" s="36"/>
      <c r="AR2102" s="36"/>
      <c r="AS2102" s="606" t="s">
        <v>6819</v>
      </c>
      <c r="AT2102" s="36"/>
      <c r="AU2102" s="36"/>
      <c r="AV2102" s="36"/>
      <c r="AW2102" s="36"/>
      <c r="AX2102" s="36"/>
      <c r="AY2102" s="36"/>
      <c r="AZ2102" s="606" t="s">
        <v>7606</v>
      </c>
      <c r="BA2102" s="197"/>
      <c r="BB2102" s="30"/>
      <c r="BD2102" s="209"/>
      <c r="BE2102" s="983">
        <v>1882</v>
      </c>
    </row>
    <row r="2103" spans="1:57" s="201" customFormat="1" ht="13.15" customHeight="1">
      <c r="A2103" s="398" t="s">
        <v>1186</v>
      </c>
      <c r="B2103" s="524"/>
      <c r="C2103" s="524"/>
      <c r="D2103" s="98">
        <v>210030136</v>
      </c>
      <c r="E2103" s="883" t="s">
        <v>6820</v>
      </c>
      <c r="F2103" s="883"/>
      <c r="G2103" s="524"/>
      <c r="H2103" s="524"/>
      <c r="I2103" s="36" t="s">
        <v>6814</v>
      </c>
      <c r="J2103" s="36" t="s">
        <v>6815</v>
      </c>
      <c r="K2103" s="36" t="s">
        <v>6816</v>
      </c>
      <c r="L2103" s="64" t="s">
        <v>103</v>
      </c>
      <c r="M2103" s="97" t="s">
        <v>4706</v>
      </c>
      <c r="N2103" s="131"/>
      <c r="O2103" s="64" t="s">
        <v>105</v>
      </c>
      <c r="P2103" s="36" t="s">
        <v>106</v>
      </c>
      <c r="Q2103" s="395" t="s">
        <v>107</v>
      </c>
      <c r="R2103" s="398" t="s">
        <v>2149</v>
      </c>
      <c r="S2103" s="64" t="s">
        <v>109</v>
      </c>
      <c r="T2103" s="36" t="s">
        <v>106</v>
      </c>
      <c r="U2103" s="36" t="s">
        <v>121</v>
      </c>
      <c r="V2103" s="395" t="s">
        <v>111</v>
      </c>
      <c r="W2103" s="36">
        <v>60</v>
      </c>
      <c r="X2103" s="395" t="s">
        <v>112</v>
      </c>
      <c r="Y2103" s="395"/>
      <c r="Z2103" s="395"/>
      <c r="AA2103" s="744"/>
      <c r="AB2103" s="506">
        <v>0</v>
      </c>
      <c r="AC2103" s="401">
        <v>90</v>
      </c>
      <c r="AD2103" s="401">
        <v>10</v>
      </c>
      <c r="AE2103" s="743" t="s">
        <v>128</v>
      </c>
      <c r="AF2103" s="738" t="s">
        <v>114</v>
      </c>
      <c r="AG2103" s="745">
        <v>6</v>
      </c>
      <c r="AH2103" s="745">
        <v>15435.83</v>
      </c>
      <c r="AI2103" s="39">
        <v>0</v>
      </c>
      <c r="AJ2103" s="34">
        <f t="shared" si="100"/>
        <v>0</v>
      </c>
      <c r="AK2103" s="740"/>
      <c r="AL2103" s="741"/>
      <c r="AM2103" s="741"/>
      <c r="AN2103" s="746" t="s">
        <v>115</v>
      </c>
      <c r="AO2103" s="746"/>
      <c r="AP2103" s="746"/>
      <c r="AQ2103" s="36"/>
      <c r="AR2103" s="36"/>
      <c r="AS2103" s="606" t="s">
        <v>6821</v>
      </c>
      <c r="AT2103" s="36"/>
      <c r="AU2103" s="36"/>
      <c r="AV2103" s="36"/>
      <c r="AW2103" s="36"/>
      <c r="AX2103" s="36"/>
      <c r="AY2103" s="36"/>
      <c r="AZ2103" s="395" t="s">
        <v>4555</v>
      </c>
      <c r="BA2103" s="395"/>
      <c r="BB2103" s="92"/>
      <c r="BC2103" s="1"/>
      <c r="BD2103" s="1"/>
      <c r="BE2103" s="983">
        <v>1883</v>
      </c>
    </row>
    <row r="2104" spans="1:57" s="201" customFormat="1" ht="13.15" customHeight="1">
      <c r="A2104" s="398" t="s">
        <v>1186</v>
      </c>
      <c r="B2104" s="260"/>
      <c r="C2104" s="260"/>
      <c r="D2104" s="139">
        <v>210030136</v>
      </c>
      <c r="E2104" s="429" t="s">
        <v>7743</v>
      </c>
      <c r="F2104" s="429"/>
      <c r="G2104" s="429"/>
      <c r="H2104" s="260"/>
      <c r="I2104" s="36" t="s">
        <v>6814</v>
      </c>
      <c r="J2104" s="36" t="s">
        <v>6815</v>
      </c>
      <c r="K2104" s="36" t="s">
        <v>6816</v>
      </c>
      <c r="L2104" s="60" t="s">
        <v>103</v>
      </c>
      <c r="M2104" s="341"/>
      <c r="N2104" s="61"/>
      <c r="O2104" s="60" t="s">
        <v>105</v>
      </c>
      <c r="P2104" s="36" t="s">
        <v>106</v>
      </c>
      <c r="Q2104" s="395" t="s">
        <v>107</v>
      </c>
      <c r="R2104" s="398" t="s">
        <v>2134</v>
      </c>
      <c r="S2104" s="60" t="s">
        <v>109</v>
      </c>
      <c r="T2104" s="36" t="s">
        <v>106</v>
      </c>
      <c r="U2104" s="36" t="s">
        <v>121</v>
      </c>
      <c r="V2104" s="395" t="s">
        <v>111</v>
      </c>
      <c r="W2104" s="36">
        <v>60</v>
      </c>
      <c r="X2104" s="395" t="s">
        <v>112</v>
      </c>
      <c r="Y2104" s="395"/>
      <c r="Z2104" s="395"/>
      <c r="AA2104" s="744"/>
      <c r="AB2104" s="398">
        <v>0</v>
      </c>
      <c r="AC2104" s="606">
        <v>90</v>
      </c>
      <c r="AD2104" s="606">
        <v>10</v>
      </c>
      <c r="AE2104" s="743" t="s">
        <v>128</v>
      </c>
      <c r="AF2104" s="738" t="s">
        <v>114</v>
      </c>
      <c r="AG2104" s="31">
        <v>6</v>
      </c>
      <c r="AH2104" s="39">
        <v>15435.83</v>
      </c>
      <c r="AI2104" s="741">
        <f>AG2104*AH2104</f>
        <v>92614.98</v>
      </c>
      <c r="AJ2104" s="741">
        <f t="shared" si="100"/>
        <v>103728.7776</v>
      </c>
      <c r="AK2104" s="740"/>
      <c r="AL2104" s="741"/>
      <c r="AM2104" s="741"/>
      <c r="AN2104" s="746" t="s">
        <v>115</v>
      </c>
      <c r="AO2104" s="746"/>
      <c r="AP2104" s="746"/>
      <c r="AQ2104" s="36"/>
      <c r="AR2104" s="36"/>
      <c r="AS2104" s="606" t="s">
        <v>6821</v>
      </c>
      <c r="AT2104" s="36"/>
      <c r="AU2104" s="36"/>
      <c r="AV2104" s="36"/>
      <c r="AW2104" s="36"/>
      <c r="AX2104" s="36"/>
      <c r="AY2104" s="36"/>
      <c r="AZ2104" s="606" t="s">
        <v>7606</v>
      </c>
      <c r="BA2104" s="197"/>
      <c r="BB2104" s="30"/>
      <c r="BD2104" s="209"/>
      <c r="BE2104" s="983">
        <v>1884</v>
      </c>
    </row>
    <row r="2105" spans="1:57" s="201" customFormat="1" ht="13.15" customHeight="1">
      <c r="A2105" s="888" t="s">
        <v>978</v>
      </c>
      <c r="B2105" s="524"/>
      <c r="C2105" s="524"/>
      <c r="D2105" s="873">
        <v>230002428</v>
      </c>
      <c r="E2105" s="883" t="s">
        <v>6822</v>
      </c>
      <c r="F2105" s="883"/>
      <c r="G2105" s="524"/>
      <c r="H2105" s="524"/>
      <c r="I2105" s="782" t="s">
        <v>6823</v>
      </c>
      <c r="J2105" s="782" t="s">
        <v>6824</v>
      </c>
      <c r="K2105" s="782" t="s">
        <v>6825</v>
      </c>
      <c r="L2105" s="765" t="s">
        <v>103</v>
      </c>
      <c r="M2105" s="798" t="s">
        <v>104</v>
      </c>
      <c r="N2105" s="765"/>
      <c r="O2105" s="64" t="s">
        <v>105</v>
      </c>
      <c r="P2105" s="766" t="s">
        <v>106</v>
      </c>
      <c r="Q2105" s="782" t="s">
        <v>107</v>
      </c>
      <c r="R2105" s="398" t="s">
        <v>2134</v>
      </c>
      <c r="S2105" s="765" t="s">
        <v>109</v>
      </c>
      <c r="T2105" s="766" t="s">
        <v>106</v>
      </c>
      <c r="U2105" s="782" t="s">
        <v>121</v>
      </c>
      <c r="V2105" s="782" t="s">
        <v>111</v>
      </c>
      <c r="W2105" s="766">
        <v>60</v>
      </c>
      <c r="X2105" s="782" t="s">
        <v>112</v>
      </c>
      <c r="Y2105" s="766"/>
      <c r="Z2105" s="766"/>
      <c r="AA2105" s="766"/>
      <c r="AB2105" s="506">
        <v>0</v>
      </c>
      <c r="AC2105" s="401">
        <v>90</v>
      </c>
      <c r="AD2105" s="401">
        <v>10</v>
      </c>
      <c r="AE2105" s="792" t="s">
        <v>2843</v>
      </c>
      <c r="AF2105" s="738" t="s">
        <v>114</v>
      </c>
      <c r="AG2105" s="751">
        <v>125.83</v>
      </c>
      <c r="AH2105" s="751">
        <v>2000</v>
      </c>
      <c r="AI2105" s="739">
        <v>251660</v>
      </c>
      <c r="AJ2105" s="739">
        <f t="shared" si="100"/>
        <v>281859.20000000001</v>
      </c>
      <c r="AK2105" s="740"/>
      <c r="AL2105" s="741"/>
      <c r="AM2105" s="741"/>
      <c r="AN2105" s="888" t="s">
        <v>115</v>
      </c>
      <c r="AO2105" s="782"/>
      <c r="AP2105" s="782"/>
      <c r="AQ2105" s="782"/>
      <c r="AR2105" s="782"/>
      <c r="AS2105" s="782" t="s">
        <v>6826</v>
      </c>
      <c r="AT2105" s="782"/>
      <c r="AU2105" s="782"/>
      <c r="AV2105" s="782"/>
      <c r="AW2105" s="782"/>
      <c r="AX2105" s="782"/>
      <c r="AY2105" s="782"/>
      <c r="AZ2105" s="888" t="s">
        <v>104</v>
      </c>
      <c r="BA2105" s="888" t="s">
        <v>104</v>
      </c>
      <c r="BB2105" s="92"/>
      <c r="BC2105" s="1"/>
      <c r="BD2105" s="1"/>
      <c r="BE2105" s="983">
        <v>1885</v>
      </c>
    </row>
    <row r="2106" spans="1:57" s="201" customFormat="1" ht="13.15" customHeight="1">
      <c r="A2106" s="860" t="s">
        <v>8484</v>
      </c>
      <c r="B2106" s="524"/>
      <c r="C2106" s="524"/>
      <c r="D2106" s="873">
        <v>220034723</v>
      </c>
      <c r="E2106" s="883" t="s">
        <v>6827</v>
      </c>
      <c r="F2106" s="883"/>
      <c r="G2106" s="524"/>
      <c r="H2106" s="524"/>
      <c r="I2106" s="782" t="s">
        <v>6828</v>
      </c>
      <c r="J2106" s="782" t="s">
        <v>6829</v>
      </c>
      <c r="K2106" s="782" t="s">
        <v>2087</v>
      </c>
      <c r="L2106" s="765" t="s">
        <v>103</v>
      </c>
      <c r="M2106" s="798" t="s">
        <v>104</v>
      </c>
      <c r="N2106" s="765"/>
      <c r="O2106" s="64" t="s">
        <v>105</v>
      </c>
      <c r="P2106" s="766" t="s">
        <v>106</v>
      </c>
      <c r="Q2106" s="782" t="s">
        <v>107</v>
      </c>
      <c r="R2106" s="766" t="s">
        <v>2149</v>
      </c>
      <c r="S2106" s="765" t="s">
        <v>109</v>
      </c>
      <c r="T2106" s="766" t="s">
        <v>106</v>
      </c>
      <c r="U2106" s="782" t="s">
        <v>121</v>
      </c>
      <c r="V2106" s="782" t="s">
        <v>111</v>
      </c>
      <c r="W2106" s="766">
        <v>60</v>
      </c>
      <c r="X2106" s="782" t="s">
        <v>112</v>
      </c>
      <c r="Y2106" s="874"/>
      <c r="Z2106" s="874"/>
      <c r="AA2106" s="874"/>
      <c r="AB2106" s="506">
        <v>0</v>
      </c>
      <c r="AC2106" s="401">
        <v>90</v>
      </c>
      <c r="AD2106" s="401">
        <v>10</v>
      </c>
      <c r="AE2106" s="876" t="s">
        <v>128</v>
      </c>
      <c r="AF2106" s="779" t="s">
        <v>114</v>
      </c>
      <c r="AG2106" s="751">
        <v>51</v>
      </c>
      <c r="AH2106" s="751">
        <v>576</v>
      </c>
      <c r="AI2106" s="905">
        <v>0</v>
      </c>
      <c r="AJ2106" s="905">
        <v>0</v>
      </c>
      <c r="AK2106" s="740"/>
      <c r="AL2106" s="741"/>
      <c r="AM2106" s="741"/>
      <c r="AN2106" s="860" t="s">
        <v>115</v>
      </c>
      <c r="AO2106" s="779"/>
      <c r="AP2106" s="779"/>
      <c r="AQ2106" s="779"/>
      <c r="AR2106" s="779"/>
      <c r="AS2106" s="779" t="s">
        <v>6830</v>
      </c>
      <c r="AT2106" s="779"/>
      <c r="AU2106" s="779"/>
      <c r="AV2106" s="779"/>
      <c r="AW2106" s="779"/>
      <c r="AX2106" s="779"/>
      <c r="AY2106" s="779"/>
      <c r="AZ2106" s="860" t="s">
        <v>104</v>
      </c>
      <c r="BA2106" s="860" t="s">
        <v>104</v>
      </c>
      <c r="BB2106" s="92"/>
      <c r="BC2106" s="1"/>
      <c r="BD2106" s="1"/>
      <c r="BE2106" s="983">
        <v>1886</v>
      </c>
    </row>
    <row r="2107" spans="1:57" s="201" customFormat="1" ht="13.15" customHeight="1">
      <c r="A2107" s="1254" t="s">
        <v>8484</v>
      </c>
      <c r="B2107" s="529"/>
      <c r="C2107" s="529"/>
      <c r="D2107" s="961">
        <v>220034723</v>
      </c>
      <c r="E2107" s="1255" t="s">
        <v>9099</v>
      </c>
      <c r="F2107" s="1255" t="s">
        <v>6827</v>
      </c>
      <c r="G2107" s="529"/>
      <c r="H2107" s="529"/>
      <c r="I2107" s="964" t="s">
        <v>6828</v>
      </c>
      <c r="J2107" s="964" t="s">
        <v>6829</v>
      </c>
      <c r="K2107" s="964" t="s">
        <v>2087</v>
      </c>
      <c r="L2107" s="962" t="s">
        <v>103</v>
      </c>
      <c r="M2107" s="1272" t="s">
        <v>925</v>
      </c>
      <c r="N2107" s="962"/>
      <c r="O2107" s="622" t="s">
        <v>105</v>
      </c>
      <c r="P2107" s="963" t="s">
        <v>106</v>
      </c>
      <c r="Q2107" s="964" t="s">
        <v>107</v>
      </c>
      <c r="R2107" s="1257" t="s">
        <v>1155</v>
      </c>
      <c r="S2107" s="962" t="s">
        <v>109</v>
      </c>
      <c r="T2107" s="963" t="s">
        <v>106</v>
      </c>
      <c r="U2107" s="964" t="s">
        <v>121</v>
      </c>
      <c r="V2107" s="964" t="s">
        <v>111</v>
      </c>
      <c r="W2107" s="963">
        <v>60</v>
      </c>
      <c r="X2107" s="964" t="s">
        <v>112</v>
      </c>
      <c r="Y2107" s="1257"/>
      <c r="Z2107" s="1257"/>
      <c r="AA2107" s="1257"/>
      <c r="AB2107" s="530">
        <v>0</v>
      </c>
      <c r="AC2107" s="530">
        <v>90</v>
      </c>
      <c r="AD2107" s="530">
        <v>10</v>
      </c>
      <c r="AE2107" s="1259" t="s">
        <v>128</v>
      </c>
      <c r="AF2107" s="1258" t="s">
        <v>114</v>
      </c>
      <c r="AG2107" s="1260">
        <v>51</v>
      </c>
      <c r="AH2107" s="1260">
        <v>576</v>
      </c>
      <c r="AI2107" s="1261">
        <v>29376</v>
      </c>
      <c r="AJ2107" s="1274">
        <v>32901.120000000003</v>
      </c>
      <c r="AK2107" s="619"/>
      <c r="AL2107" s="620"/>
      <c r="AM2107" s="620"/>
      <c r="AN2107" s="1254" t="s">
        <v>115</v>
      </c>
      <c r="AO2107" s="1258"/>
      <c r="AP2107" s="1258"/>
      <c r="AQ2107" s="1258"/>
      <c r="AR2107" s="1258"/>
      <c r="AS2107" s="1258" t="s">
        <v>6830</v>
      </c>
      <c r="AT2107" s="1258"/>
      <c r="AU2107" s="1258"/>
      <c r="AV2107" s="1258"/>
      <c r="AW2107" s="1258"/>
      <c r="AX2107" s="1258"/>
      <c r="AY2107" s="1258"/>
      <c r="AZ2107" s="530" t="s">
        <v>4711</v>
      </c>
      <c r="BA2107" s="1254" t="s">
        <v>104</v>
      </c>
      <c r="BB2107" s="92"/>
      <c r="BC2107" s="1"/>
      <c r="BD2107" s="1" t="e">
        <f>VLOOKUP($F$2877:$F$3305,$E$17:$BE$2871,53,0)</f>
        <v>#VALUE!</v>
      </c>
      <c r="BE2107" s="979" t="e">
        <f>BD2107+0.5</f>
        <v>#VALUE!</v>
      </c>
    </row>
    <row r="2108" spans="1:57" s="201" customFormat="1" ht="13.15" customHeight="1">
      <c r="A2108" s="888" t="s">
        <v>978</v>
      </c>
      <c r="B2108" s="524"/>
      <c r="C2108" s="524"/>
      <c r="D2108" s="873">
        <v>230002435</v>
      </c>
      <c r="E2108" s="883" t="s">
        <v>6831</v>
      </c>
      <c r="F2108" s="883"/>
      <c r="G2108" s="524"/>
      <c r="H2108" s="524"/>
      <c r="I2108" s="782" t="s">
        <v>6832</v>
      </c>
      <c r="J2108" s="782" t="s">
        <v>6833</v>
      </c>
      <c r="K2108" s="782" t="s">
        <v>6834</v>
      </c>
      <c r="L2108" s="765" t="s">
        <v>103</v>
      </c>
      <c r="M2108" s="798" t="s">
        <v>104</v>
      </c>
      <c r="N2108" s="765"/>
      <c r="O2108" s="64" t="s">
        <v>105</v>
      </c>
      <c r="P2108" s="766" t="s">
        <v>106</v>
      </c>
      <c r="Q2108" s="782" t="s">
        <v>107</v>
      </c>
      <c r="R2108" s="398" t="s">
        <v>2134</v>
      </c>
      <c r="S2108" s="765" t="s">
        <v>109</v>
      </c>
      <c r="T2108" s="766" t="s">
        <v>106</v>
      </c>
      <c r="U2108" s="782" t="s">
        <v>121</v>
      </c>
      <c r="V2108" s="782" t="s">
        <v>111</v>
      </c>
      <c r="W2108" s="766">
        <v>60</v>
      </c>
      <c r="X2108" s="782" t="s">
        <v>112</v>
      </c>
      <c r="Y2108" s="766"/>
      <c r="Z2108" s="766"/>
      <c r="AA2108" s="766"/>
      <c r="AB2108" s="506">
        <v>0</v>
      </c>
      <c r="AC2108" s="401">
        <v>90</v>
      </c>
      <c r="AD2108" s="401">
        <v>10</v>
      </c>
      <c r="AE2108" s="792" t="s">
        <v>547</v>
      </c>
      <c r="AF2108" s="738" t="s">
        <v>114</v>
      </c>
      <c r="AG2108" s="751">
        <v>221.92</v>
      </c>
      <c r="AH2108" s="751">
        <v>1954</v>
      </c>
      <c r="AI2108" s="739">
        <v>433631.68</v>
      </c>
      <c r="AJ2108" s="739">
        <f t="shared" ref="AJ2108:AJ2145" si="101">AI2108*1.12</f>
        <v>485667.48160000006</v>
      </c>
      <c r="AK2108" s="740"/>
      <c r="AL2108" s="741"/>
      <c r="AM2108" s="741"/>
      <c r="AN2108" s="888" t="s">
        <v>115</v>
      </c>
      <c r="AO2108" s="782"/>
      <c r="AP2108" s="782"/>
      <c r="AQ2108" s="782"/>
      <c r="AR2108" s="782"/>
      <c r="AS2108" s="782" t="s">
        <v>6835</v>
      </c>
      <c r="AT2108" s="782"/>
      <c r="AU2108" s="782"/>
      <c r="AV2108" s="782"/>
      <c r="AW2108" s="782"/>
      <c r="AX2108" s="782"/>
      <c r="AY2108" s="782"/>
      <c r="AZ2108" s="888" t="s">
        <v>104</v>
      </c>
      <c r="BA2108" s="888" t="s">
        <v>104</v>
      </c>
      <c r="BB2108" s="92"/>
      <c r="BC2108" s="1"/>
      <c r="BD2108" s="1"/>
      <c r="BE2108" s="983">
        <v>1887</v>
      </c>
    </row>
    <row r="2109" spans="1:57" s="201" customFormat="1" ht="13.15" customHeight="1">
      <c r="A2109" s="398" t="s">
        <v>1186</v>
      </c>
      <c r="B2109" s="524"/>
      <c r="C2109" s="524"/>
      <c r="D2109" s="98">
        <v>150002811</v>
      </c>
      <c r="E2109" s="883" t="s">
        <v>6836</v>
      </c>
      <c r="F2109" s="883"/>
      <c r="G2109" s="524"/>
      <c r="H2109" s="524"/>
      <c r="I2109" s="36" t="s">
        <v>6837</v>
      </c>
      <c r="J2109" s="36" t="s">
        <v>6838</v>
      </c>
      <c r="K2109" s="36" t="s">
        <v>6839</v>
      </c>
      <c r="L2109" s="64" t="s">
        <v>103</v>
      </c>
      <c r="M2109" s="97" t="s">
        <v>4706</v>
      </c>
      <c r="N2109" s="131" t="s">
        <v>120</v>
      </c>
      <c r="O2109" s="64" t="s">
        <v>83</v>
      </c>
      <c r="P2109" s="36" t="s">
        <v>106</v>
      </c>
      <c r="Q2109" s="395" t="s">
        <v>107</v>
      </c>
      <c r="R2109" s="398" t="s">
        <v>2149</v>
      </c>
      <c r="S2109" s="64" t="s">
        <v>109</v>
      </c>
      <c r="T2109" s="36" t="s">
        <v>106</v>
      </c>
      <c r="U2109" s="36" t="s">
        <v>121</v>
      </c>
      <c r="V2109" s="395" t="s">
        <v>111</v>
      </c>
      <c r="W2109" s="36">
        <v>60</v>
      </c>
      <c r="X2109" s="395" t="s">
        <v>112</v>
      </c>
      <c r="Y2109" s="395"/>
      <c r="Z2109" s="395"/>
      <c r="AA2109" s="744"/>
      <c r="AB2109" s="470">
        <v>30</v>
      </c>
      <c r="AC2109" s="470">
        <v>60</v>
      </c>
      <c r="AD2109" s="470">
        <v>10</v>
      </c>
      <c r="AE2109" s="743" t="s">
        <v>128</v>
      </c>
      <c r="AF2109" s="738" t="s">
        <v>114</v>
      </c>
      <c r="AG2109" s="745">
        <v>6</v>
      </c>
      <c r="AH2109" s="745">
        <v>704039.53</v>
      </c>
      <c r="AI2109" s="739">
        <v>4224237.18</v>
      </c>
      <c r="AJ2109" s="739">
        <f t="shared" si="101"/>
        <v>4731145.6415999997</v>
      </c>
      <c r="AK2109" s="740"/>
      <c r="AL2109" s="741"/>
      <c r="AM2109" s="741"/>
      <c r="AN2109" s="746" t="s">
        <v>115</v>
      </c>
      <c r="AO2109" s="746"/>
      <c r="AP2109" s="746"/>
      <c r="AQ2109" s="36"/>
      <c r="AR2109" s="36"/>
      <c r="AS2109" s="606" t="s">
        <v>6840</v>
      </c>
      <c r="AT2109" s="36"/>
      <c r="AU2109" s="36"/>
      <c r="AV2109" s="36"/>
      <c r="AW2109" s="36"/>
      <c r="AX2109" s="36"/>
      <c r="AY2109" s="36"/>
      <c r="AZ2109" s="395" t="s">
        <v>4555</v>
      </c>
      <c r="BA2109" s="395"/>
      <c r="BB2109" s="92"/>
      <c r="BC2109" s="1"/>
      <c r="BD2109" s="1"/>
      <c r="BE2109" s="983">
        <v>1888</v>
      </c>
    </row>
    <row r="2110" spans="1:57" s="201" customFormat="1" ht="13.15" customHeight="1">
      <c r="A2110" s="398" t="s">
        <v>1186</v>
      </c>
      <c r="B2110" s="260"/>
      <c r="C2110" s="260"/>
      <c r="D2110" s="110">
        <v>120006712</v>
      </c>
      <c r="E2110" s="26" t="s">
        <v>6841</v>
      </c>
      <c r="F2110" s="26"/>
      <c r="G2110" s="260"/>
      <c r="H2110" s="260"/>
      <c r="I2110" s="30" t="s">
        <v>6842</v>
      </c>
      <c r="J2110" s="30" t="s">
        <v>6838</v>
      </c>
      <c r="K2110" s="30" t="s">
        <v>5414</v>
      </c>
      <c r="L2110" s="62" t="s">
        <v>103</v>
      </c>
      <c r="M2110" s="1160"/>
      <c r="N2110" s="28"/>
      <c r="O2110" s="66" t="s">
        <v>105</v>
      </c>
      <c r="P2110" s="30" t="s">
        <v>106</v>
      </c>
      <c r="Q2110" s="24" t="s">
        <v>107</v>
      </c>
      <c r="R2110" s="28" t="s">
        <v>2149</v>
      </c>
      <c r="S2110" s="24" t="s">
        <v>109</v>
      </c>
      <c r="T2110" s="30" t="s">
        <v>106</v>
      </c>
      <c r="U2110" s="30" t="s">
        <v>121</v>
      </c>
      <c r="V2110" s="24" t="s">
        <v>111</v>
      </c>
      <c r="W2110" s="30">
        <v>60</v>
      </c>
      <c r="X2110" s="24" t="s">
        <v>112</v>
      </c>
      <c r="Y2110" s="24"/>
      <c r="Z2110" s="24"/>
      <c r="AA2110" s="924"/>
      <c r="AB2110" s="506">
        <v>0</v>
      </c>
      <c r="AC2110" s="401">
        <v>90</v>
      </c>
      <c r="AD2110" s="401">
        <v>10</v>
      </c>
      <c r="AE2110" s="278" t="s">
        <v>128</v>
      </c>
      <c r="AF2110" s="35" t="s">
        <v>114</v>
      </c>
      <c r="AG2110" s="1161">
        <v>1</v>
      </c>
      <c r="AH2110" s="1161">
        <v>74650</v>
      </c>
      <c r="AI2110" s="34">
        <v>0</v>
      </c>
      <c r="AJ2110" s="34">
        <f t="shared" si="101"/>
        <v>0</v>
      </c>
      <c r="AK2110" s="34"/>
      <c r="AL2110" s="34"/>
      <c r="AM2110" s="34"/>
      <c r="AN2110" s="1088" t="s">
        <v>115</v>
      </c>
      <c r="AO2110" s="1088"/>
      <c r="AP2110" s="1088"/>
      <c r="AQ2110" s="30"/>
      <c r="AR2110" s="30"/>
      <c r="AS2110" s="26" t="s">
        <v>6843</v>
      </c>
      <c r="AT2110" s="30"/>
      <c r="AU2110" s="36"/>
      <c r="AV2110" s="30"/>
      <c r="AW2110" s="30"/>
      <c r="AX2110" s="30"/>
      <c r="AY2110" s="30"/>
      <c r="AZ2110" s="24" t="s">
        <v>8479</v>
      </c>
      <c r="BA2110" s="24" t="s">
        <v>3944</v>
      </c>
      <c r="BB2110" s="24"/>
      <c r="BE2110" s="983">
        <v>1889</v>
      </c>
    </row>
    <row r="2111" spans="1:57" s="201" customFormat="1" ht="13.15" customHeight="1">
      <c r="A2111" s="398" t="s">
        <v>1186</v>
      </c>
      <c r="B2111" s="524"/>
      <c r="C2111" s="524"/>
      <c r="D2111" s="98">
        <v>150002815</v>
      </c>
      <c r="E2111" s="883" t="s">
        <v>6844</v>
      </c>
      <c r="F2111" s="883"/>
      <c r="G2111" s="524"/>
      <c r="H2111" s="524"/>
      <c r="I2111" s="36" t="s">
        <v>6845</v>
      </c>
      <c r="J2111" s="36" t="s">
        <v>6846</v>
      </c>
      <c r="K2111" s="36" t="s">
        <v>6847</v>
      </c>
      <c r="L2111" s="64" t="s">
        <v>103</v>
      </c>
      <c r="M2111" s="97" t="s">
        <v>4706</v>
      </c>
      <c r="N2111" s="131" t="s">
        <v>120</v>
      </c>
      <c r="O2111" s="64" t="s">
        <v>83</v>
      </c>
      <c r="P2111" s="36" t="s">
        <v>106</v>
      </c>
      <c r="Q2111" s="395" t="s">
        <v>107</v>
      </c>
      <c r="R2111" s="398" t="s">
        <v>2149</v>
      </c>
      <c r="S2111" s="64" t="s">
        <v>109</v>
      </c>
      <c r="T2111" s="36" t="s">
        <v>106</v>
      </c>
      <c r="U2111" s="36" t="s">
        <v>121</v>
      </c>
      <c r="V2111" s="395" t="s">
        <v>111</v>
      </c>
      <c r="W2111" s="36">
        <v>60</v>
      </c>
      <c r="X2111" s="395" t="s">
        <v>112</v>
      </c>
      <c r="Y2111" s="395"/>
      <c r="Z2111" s="395"/>
      <c r="AA2111" s="744"/>
      <c r="AB2111" s="470">
        <v>30</v>
      </c>
      <c r="AC2111" s="470">
        <v>60</v>
      </c>
      <c r="AD2111" s="470">
        <v>10</v>
      </c>
      <c r="AE2111" s="743" t="s">
        <v>128</v>
      </c>
      <c r="AF2111" s="738" t="s">
        <v>114</v>
      </c>
      <c r="AG2111" s="745">
        <v>5</v>
      </c>
      <c r="AH2111" s="745">
        <v>157904.03</v>
      </c>
      <c r="AI2111" s="739">
        <v>789520.15</v>
      </c>
      <c r="AJ2111" s="739">
        <f t="shared" si="101"/>
        <v>884262.56800000009</v>
      </c>
      <c r="AK2111" s="740"/>
      <c r="AL2111" s="741"/>
      <c r="AM2111" s="741"/>
      <c r="AN2111" s="746" t="s">
        <v>115</v>
      </c>
      <c r="AO2111" s="746"/>
      <c r="AP2111" s="746"/>
      <c r="AQ2111" s="36"/>
      <c r="AR2111" s="36"/>
      <c r="AS2111" s="606" t="s">
        <v>6848</v>
      </c>
      <c r="AT2111" s="36"/>
      <c r="AU2111" s="36"/>
      <c r="AV2111" s="36"/>
      <c r="AW2111" s="36"/>
      <c r="AX2111" s="36"/>
      <c r="AY2111" s="36"/>
      <c r="AZ2111" s="395" t="s">
        <v>4555</v>
      </c>
      <c r="BA2111" s="395"/>
      <c r="BB2111" s="92"/>
      <c r="BC2111" s="1"/>
      <c r="BD2111" s="1"/>
      <c r="BE2111" s="983">
        <v>1890</v>
      </c>
    </row>
    <row r="2112" spans="1:57" s="201" customFormat="1" ht="13.15" customHeight="1">
      <c r="A2112" s="398" t="s">
        <v>8483</v>
      </c>
      <c r="B2112" s="524"/>
      <c r="C2112" s="524"/>
      <c r="D2112" s="98">
        <v>120000211</v>
      </c>
      <c r="E2112" s="883" t="s">
        <v>6849</v>
      </c>
      <c r="F2112" s="883"/>
      <c r="G2112" s="524"/>
      <c r="H2112" s="524"/>
      <c r="I2112" s="36" t="s">
        <v>2809</v>
      </c>
      <c r="J2112" s="36" t="s">
        <v>2810</v>
      </c>
      <c r="K2112" s="36" t="s">
        <v>2811</v>
      </c>
      <c r="L2112" s="64" t="s">
        <v>103</v>
      </c>
      <c r="M2112" s="217"/>
      <c r="N2112" s="131"/>
      <c r="O2112" s="64" t="s">
        <v>105</v>
      </c>
      <c r="P2112" s="36">
        <v>230000000</v>
      </c>
      <c r="Q2112" s="395" t="s">
        <v>107</v>
      </c>
      <c r="R2112" s="398" t="s">
        <v>2134</v>
      </c>
      <c r="S2112" s="64" t="s">
        <v>109</v>
      </c>
      <c r="T2112" s="36" t="s">
        <v>106</v>
      </c>
      <c r="U2112" s="36" t="s">
        <v>121</v>
      </c>
      <c r="V2112" s="395" t="s">
        <v>111</v>
      </c>
      <c r="W2112" s="36">
        <v>70</v>
      </c>
      <c r="X2112" s="395" t="s">
        <v>112</v>
      </c>
      <c r="Y2112" s="395"/>
      <c r="Z2112" s="395"/>
      <c r="AA2112" s="744"/>
      <c r="AB2112" s="506">
        <v>0</v>
      </c>
      <c r="AC2112" s="401">
        <v>90</v>
      </c>
      <c r="AD2112" s="401">
        <v>10</v>
      </c>
      <c r="AE2112" s="737" t="s">
        <v>128</v>
      </c>
      <c r="AF2112" s="738" t="s">
        <v>114</v>
      </c>
      <c r="AG2112" s="745">
        <v>4</v>
      </c>
      <c r="AH2112" s="745">
        <v>219000</v>
      </c>
      <c r="AI2112" s="39">
        <v>0</v>
      </c>
      <c r="AJ2112" s="34">
        <f t="shared" si="101"/>
        <v>0</v>
      </c>
      <c r="AK2112" s="740"/>
      <c r="AL2112" s="741"/>
      <c r="AM2112" s="741"/>
      <c r="AN2112" s="746" t="s">
        <v>115</v>
      </c>
      <c r="AO2112" s="36"/>
      <c r="AP2112" s="746"/>
      <c r="AQ2112" s="36"/>
      <c r="AR2112" s="36"/>
      <c r="AS2112" s="746" t="s">
        <v>6850</v>
      </c>
      <c r="AT2112" s="36"/>
      <c r="AU2112" s="36"/>
      <c r="AV2112" s="36"/>
      <c r="AW2112" s="36"/>
      <c r="AX2112" s="36"/>
      <c r="AY2112" s="36"/>
      <c r="AZ2112" s="395"/>
      <c r="BA2112" s="395"/>
      <c r="BB2112" s="92"/>
      <c r="BC2112" s="1"/>
      <c r="BD2112" s="1"/>
      <c r="BE2112" s="983">
        <v>1891</v>
      </c>
    </row>
    <row r="2113" spans="1:57" s="201" customFormat="1" ht="13.15" customHeight="1">
      <c r="A2113" s="398" t="s">
        <v>8483</v>
      </c>
      <c r="B2113" s="260"/>
      <c r="C2113" s="260"/>
      <c r="D2113" s="110">
        <v>120000211</v>
      </c>
      <c r="E2113" s="96" t="s">
        <v>7820</v>
      </c>
      <c r="F2113" s="96"/>
      <c r="G2113" s="96"/>
      <c r="H2113" s="260"/>
      <c r="I2113" s="30" t="s">
        <v>2809</v>
      </c>
      <c r="J2113" s="30" t="s">
        <v>2810</v>
      </c>
      <c r="K2113" s="30" t="s">
        <v>2811</v>
      </c>
      <c r="L2113" s="62" t="s">
        <v>103</v>
      </c>
      <c r="M2113" s="108"/>
      <c r="N2113" s="72"/>
      <c r="O2113" s="62" t="s">
        <v>105</v>
      </c>
      <c r="P2113" s="30">
        <v>230000000</v>
      </c>
      <c r="Q2113" s="24" t="s">
        <v>107</v>
      </c>
      <c r="R2113" s="28" t="s">
        <v>3118</v>
      </c>
      <c r="S2113" s="62" t="s">
        <v>109</v>
      </c>
      <c r="T2113" s="30" t="s">
        <v>106</v>
      </c>
      <c r="U2113" s="30" t="s">
        <v>121</v>
      </c>
      <c r="V2113" s="24" t="s">
        <v>111</v>
      </c>
      <c r="W2113" s="30">
        <v>70</v>
      </c>
      <c r="X2113" s="24" t="s">
        <v>112</v>
      </c>
      <c r="Y2113" s="24"/>
      <c r="Z2113" s="24"/>
      <c r="AA2113" s="924"/>
      <c r="AB2113" s="28">
        <v>0</v>
      </c>
      <c r="AC2113" s="26">
        <v>90</v>
      </c>
      <c r="AD2113" s="26">
        <v>10</v>
      </c>
      <c r="AE2113" s="31" t="s">
        <v>128</v>
      </c>
      <c r="AF2113" s="274" t="s">
        <v>114</v>
      </c>
      <c r="AG2113" s="1087">
        <v>4</v>
      </c>
      <c r="AH2113" s="1087">
        <v>219000</v>
      </c>
      <c r="AI2113" s="741">
        <f>AG2113*AH2113</f>
        <v>876000</v>
      </c>
      <c r="AJ2113" s="741">
        <f t="shared" si="101"/>
        <v>981120.00000000012</v>
      </c>
      <c r="AK2113" s="740"/>
      <c r="AL2113" s="741"/>
      <c r="AM2113" s="741"/>
      <c r="AN2113" s="1088" t="s">
        <v>115</v>
      </c>
      <c r="AO2113" s="30"/>
      <c r="AP2113" s="1088"/>
      <c r="AQ2113" s="30"/>
      <c r="AR2113" s="30"/>
      <c r="AS2113" s="1088" t="s">
        <v>6850</v>
      </c>
      <c r="AT2113" s="30"/>
      <c r="AU2113" s="36"/>
      <c r="AV2113" s="30"/>
      <c r="AW2113" s="30"/>
      <c r="AX2113" s="30"/>
      <c r="AY2113" s="30"/>
      <c r="AZ2113" s="24" t="s">
        <v>64</v>
      </c>
      <c r="BA2113" s="24"/>
      <c r="BB2113" s="24"/>
      <c r="BD2113" s="209"/>
      <c r="BE2113" s="983">
        <v>1892</v>
      </c>
    </row>
    <row r="2114" spans="1:57" s="201" customFormat="1" ht="13.15" customHeight="1">
      <c r="A2114" s="779" t="s">
        <v>8483</v>
      </c>
      <c r="B2114" s="524"/>
      <c r="C2114" s="524"/>
      <c r="D2114" s="765">
        <v>120004002</v>
      </c>
      <c r="E2114" s="883" t="s">
        <v>6851</v>
      </c>
      <c r="F2114" s="883"/>
      <c r="G2114" s="524"/>
      <c r="H2114" s="524"/>
      <c r="I2114" s="779" t="s">
        <v>2809</v>
      </c>
      <c r="J2114" s="779" t="s">
        <v>2810</v>
      </c>
      <c r="K2114" s="779" t="s">
        <v>2811</v>
      </c>
      <c r="L2114" s="765" t="s">
        <v>103</v>
      </c>
      <c r="M2114" s="781"/>
      <c r="N2114" s="781"/>
      <c r="O2114" s="64" t="s">
        <v>105</v>
      </c>
      <c r="P2114" s="782">
        <v>230000000</v>
      </c>
      <c r="Q2114" s="782" t="s">
        <v>107</v>
      </c>
      <c r="R2114" s="766" t="s">
        <v>2134</v>
      </c>
      <c r="S2114" s="470" t="s">
        <v>109</v>
      </c>
      <c r="T2114" s="398" t="s">
        <v>106</v>
      </c>
      <c r="U2114" s="770" t="s">
        <v>121</v>
      </c>
      <c r="V2114" s="770" t="s">
        <v>111</v>
      </c>
      <c r="W2114" s="782">
        <v>70</v>
      </c>
      <c r="X2114" s="782" t="s">
        <v>112</v>
      </c>
      <c r="Y2114" s="781"/>
      <c r="Z2114" s="781"/>
      <c r="AA2114" s="781"/>
      <c r="AB2114" s="506">
        <v>0</v>
      </c>
      <c r="AC2114" s="401">
        <v>90</v>
      </c>
      <c r="AD2114" s="401">
        <v>10</v>
      </c>
      <c r="AE2114" s="779" t="s">
        <v>4722</v>
      </c>
      <c r="AF2114" s="783" t="s">
        <v>114</v>
      </c>
      <c r="AG2114" s="784">
        <v>2</v>
      </c>
      <c r="AH2114" s="785">
        <v>302890</v>
      </c>
      <c r="AI2114" s="39">
        <v>0</v>
      </c>
      <c r="AJ2114" s="34">
        <f t="shared" si="101"/>
        <v>0</v>
      </c>
      <c r="AK2114" s="740"/>
      <c r="AL2114" s="741"/>
      <c r="AM2114" s="741"/>
      <c r="AN2114" s="786" t="s">
        <v>115</v>
      </c>
      <c r="AO2114" s="786"/>
      <c r="AP2114" s="786"/>
      <c r="AQ2114" s="786"/>
      <c r="AR2114" s="786"/>
      <c r="AS2114" s="780" t="s">
        <v>6852</v>
      </c>
      <c r="AT2114" s="781"/>
      <c r="AU2114" s="781"/>
      <c r="AV2114" s="781"/>
      <c r="AW2114" s="781"/>
      <c r="AX2114" s="781"/>
      <c r="AY2114" s="781"/>
      <c r="AZ2114" s="781"/>
      <c r="BA2114" s="781"/>
      <c r="BB2114" s="92"/>
      <c r="BC2114" s="1"/>
      <c r="BD2114" s="1"/>
      <c r="BE2114" s="983">
        <v>1893</v>
      </c>
    </row>
    <row r="2115" spans="1:57" s="201" customFormat="1" ht="13.15" customHeight="1">
      <c r="A2115" s="1064" t="s">
        <v>8483</v>
      </c>
      <c r="B2115" s="260"/>
      <c r="C2115" s="260"/>
      <c r="D2115" s="267">
        <v>120004002</v>
      </c>
      <c r="E2115" s="96" t="s">
        <v>7824</v>
      </c>
      <c r="F2115" s="96"/>
      <c r="G2115" s="96"/>
      <c r="H2115" s="260"/>
      <c r="I2115" s="1064" t="s">
        <v>2809</v>
      </c>
      <c r="J2115" s="1064" t="s">
        <v>2810</v>
      </c>
      <c r="K2115" s="1064" t="s">
        <v>2811</v>
      </c>
      <c r="L2115" s="267" t="s">
        <v>103</v>
      </c>
      <c r="M2115" s="484"/>
      <c r="N2115" s="484"/>
      <c r="O2115" s="62" t="s">
        <v>105</v>
      </c>
      <c r="P2115" s="48">
        <v>230000000</v>
      </c>
      <c r="Q2115" s="48" t="s">
        <v>107</v>
      </c>
      <c r="R2115" s="28" t="s">
        <v>3118</v>
      </c>
      <c r="S2115" s="96" t="s">
        <v>109</v>
      </c>
      <c r="T2115" s="28" t="s">
        <v>106</v>
      </c>
      <c r="U2115" s="158" t="s">
        <v>121</v>
      </c>
      <c r="V2115" s="158" t="s">
        <v>111</v>
      </c>
      <c r="W2115" s="48">
        <v>70</v>
      </c>
      <c r="X2115" s="48" t="s">
        <v>112</v>
      </c>
      <c r="Y2115" s="484"/>
      <c r="Z2115" s="484"/>
      <c r="AA2115" s="484"/>
      <c r="AB2115" s="28">
        <v>0</v>
      </c>
      <c r="AC2115" s="26">
        <v>90</v>
      </c>
      <c r="AD2115" s="26">
        <v>10</v>
      </c>
      <c r="AE2115" s="1064" t="s">
        <v>128</v>
      </c>
      <c r="AF2115" s="48" t="s">
        <v>114</v>
      </c>
      <c r="AG2115" s="1092">
        <v>2</v>
      </c>
      <c r="AH2115" s="1093">
        <v>302890</v>
      </c>
      <c r="AI2115" s="741">
        <f>AG2115*AH2115</f>
        <v>605780</v>
      </c>
      <c r="AJ2115" s="741">
        <f t="shared" si="101"/>
        <v>678473.60000000009</v>
      </c>
      <c r="AK2115" s="740"/>
      <c r="AL2115" s="741"/>
      <c r="AM2115" s="741"/>
      <c r="AN2115" s="1083" t="s">
        <v>115</v>
      </c>
      <c r="AO2115" s="1083"/>
      <c r="AP2115" s="1083"/>
      <c r="AQ2115" s="1083"/>
      <c r="AR2115" s="1083"/>
      <c r="AS2115" s="48" t="s">
        <v>6852</v>
      </c>
      <c r="AT2115" s="484"/>
      <c r="AU2115" s="484"/>
      <c r="AV2115" s="484"/>
      <c r="AW2115" s="484"/>
      <c r="AX2115" s="484"/>
      <c r="AY2115" s="484"/>
      <c r="AZ2115" s="24" t="s">
        <v>64</v>
      </c>
      <c r="BA2115" s="484"/>
      <c r="BB2115" s="484"/>
      <c r="BD2115" s="209"/>
      <c r="BE2115" s="983">
        <v>1894</v>
      </c>
    </row>
    <row r="2116" spans="1:57" s="201" customFormat="1" ht="13.15" customHeight="1">
      <c r="A2116" s="860" t="s">
        <v>8484</v>
      </c>
      <c r="B2116" s="524"/>
      <c r="C2116" s="524"/>
      <c r="D2116" s="873">
        <v>270006242</v>
      </c>
      <c r="E2116" s="883" t="s">
        <v>6853</v>
      </c>
      <c r="F2116" s="883"/>
      <c r="G2116" s="524"/>
      <c r="H2116" s="524"/>
      <c r="I2116" s="782" t="s">
        <v>6854</v>
      </c>
      <c r="J2116" s="782" t="s">
        <v>6855</v>
      </c>
      <c r="K2116" s="782" t="s">
        <v>6856</v>
      </c>
      <c r="L2116" s="765" t="s">
        <v>103</v>
      </c>
      <c r="M2116" s="798" t="s">
        <v>104</v>
      </c>
      <c r="N2116" s="765" t="s">
        <v>120</v>
      </c>
      <c r="O2116" s="798" t="s">
        <v>83</v>
      </c>
      <c r="P2116" s="766" t="s">
        <v>106</v>
      </c>
      <c r="Q2116" s="782" t="s">
        <v>107</v>
      </c>
      <c r="R2116" s="766" t="s">
        <v>2149</v>
      </c>
      <c r="S2116" s="765" t="s">
        <v>109</v>
      </c>
      <c r="T2116" s="874" t="s">
        <v>106</v>
      </c>
      <c r="U2116" s="779" t="s">
        <v>121</v>
      </c>
      <c r="V2116" s="779" t="s">
        <v>111</v>
      </c>
      <c r="W2116" s="896">
        <v>60</v>
      </c>
      <c r="X2116" s="779" t="s">
        <v>112</v>
      </c>
      <c r="Y2116" s="874"/>
      <c r="Z2116" s="874"/>
      <c r="AA2116" s="874"/>
      <c r="AB2116" s="470">
        <v>30</v>
      </c>
      <c r="AC2116" s="470">
        <v>60</v>
      </c>
      <c r="AD2116" s="470">
        <v>10</v>
      </c>
      <c r="AE2116" s="876" t="s">
        <v>128</v>
      </c>
      <c r="AF2116" s="779" t="s">
        <v>114</v>
      </c>
      <c r="AG2116" s="751">
        <v>21</v>
      </c>
      <c r="AH2116" s="751">
        <v>39701.42</v>
      </c>
      <c r="AI2116" s="739">
        <v>833729.82</v>
      </c>
      <c r="AJ2116" s="739">
        <f t="shared" si="101"/>
        <v>933777.39840000006</v>
      </c>
      <c r="AK2116" s="740"/>
      <c r="AL2116" s="741"/>
      <c r="AM2116" s="741"/>
      <c r="AN2116" s="860" t="s">
        <v>115</v>
      </c>
      <c r="AO2116" s="779"/>
      <c r="AP2116" s="779"/>
      <c r="AQ2116" s="779"/>
      <c r="AR2116" s="779"/>
      <c r="AS2116" s="779" t="s">
        <v>6857</v>
      </c>
      <c r="AT2116" s="779"/>
      <c r="AU2116" s="779"/>
      <c r="AV2116" s="779"/>
      <c r="AW2116" s="779"/>
      <c r="AX2116" s="779"/>
      <c r="AY2116" s="779"/>
      <c r="AZ2116" s="860" t="s">
        <v>104</v>
      </c>
      <c r="BA2116" s="860" t="s">
        <v>104</v>
      </c>
      <c r="BB2116" s="92"/>
      <c r="BC2116" s="1"/>
      <c r="BD2116" s="1"/>
      <c r="BE2116" s="983">
        <v>1895</v>
      </c>
    </row>
    <row r="2117" spans="1:57" s="201" customFormat="1" ht="13.15" customHeight="1">
      <c r="A2117" s="398" t="s">
        <v>1186</v>
      </c>
      <c r="B2117" s="524"/>
      <c r="C2117" s="524"/>
      <c r="D2117" s="98">
        <v>210030876</v>
      </c>
      <c r="E2117" s="883" t="s">
        <v>6858</v>
      </c>
      <c r="F2117" s="883"/>
      <c r="G2117" s="524"/>
      <c r="H2117" s="524"/>
      <c r="I2117" s="36" t="s">
        <v>6859</v>
      </c>
      <c r="J2117" s="36" t="s">
        <v>6860</v>
      </c>
      <c r="K2117" s="36" t="s">
        <v>6861</v>
      </c>
      <c r="L2117" s="64" t="s">
        <v>103</v>
      </c>
      <c r="M2117" s="97" t="s">
        <v>4706</v>
      </c>
      <c r="N2117" s="131" t="s">
        <v>120</v>
      </c>
      <c r="O2117" s="64" t="s">
        <v>83</v>
      </c>
      <c r="P2117" s="36" t="s">
        <v>106</v>
      </c>
      <c r="Q2117" s="395" t="s">
        <v>107</v>
      </c>
      <c r="R2117" s="398" t="s">
        <v>2149</v>
      </c>
      <c r="S2117" s="64" t="s">
        <v>109</v>
      </c>
      <c r="T2117" s="36" t="s">
        <v>106</v>
      </c>
      <c r="U2117" s="36" t="s">
        <v>121</v>
      </c>
      <c r="V2117" s="395" t="s">
        <v>111</v>
      </c>
      <c r="W2117" s="36">
        <v>60</v>
      </c>
      <c r="X2117" s="395" t="s">
        <v>112</v>
      </c>
      <c r="Y2117" s="395"/>
      <c r="Z2117" s="395"/>
      <c r="AA2117" s="744"/>
      <c r="AB2117" s="470">
        <v>30</v>
      </c>
      <c r="AC2117" s="470">
        <v>60</v>
      </c>
      <c r="AD2117" s="470">
        <v>10</v>
      </c>
      <c r="AE2117" s="743" t="s">
        <v>139</v>
      </c>
      <c r="AF2117" s="738" t="s">
        <v>114</v>
      </c>
      <c r="AG2117" s="745">
        <v>2</v>
      </c>
      <c r="AH2117" s="745">
        <v>4331.1099999999997</v>
      </c>
      <c r="AI2117" s="739">
        <v>8662.2199999999993</v>
      </c>
      <c r="AJ2117" s="739">
        <f t="shared" si="101"/>
        <v>9701.6864000000005</v>
      </c>
      <c r="AK2117" s="740"/>
      <c r="AL2117" s="741"/>
      <c r="AM2117" s="741"/>
      <c r="AN2117" s="746" t="s">
        <v>115</v>
      </c>
      <c r="AO2117" s="746"/>
      <c r="AP2117" s="746"/>
      <c r="AQ2117" s="36"/>
      <c r="AR2117" s="36"/>
      <c r="AS2117" s="606" t="s">
        <v>6862</v>
      </c>
      <c r="AT2117" s="36"/>
      <c r="AU2117" s="36"/>
      <c r="AV2117" s="36"/>
      <c r="AW2117" s="36"/>
      <c r="AX2117" s="36"/>
      <c r="AY2117" s="36"/>
      <c r="AZ2117" s="395" t="s">
        <v>4555</v>
      </c>
      <c r="BA2117" s="395"/>
      <c r="BB2117" s="92"/>
      <c r="BC2117" s="1"/>
      <c r="BD2117" s="1"/>
      <c r="BE2117" s="983">
        <v>1896</v>
      </c>
    </row>
    <row r="2118" spans="1:57" s="201" customFormat="1" ht="13.15" customHeight="1">
      <c r="A2118" s="398" t="s">
        <v>1186</v>
      </c>
      <c r="B2118" s="524"/>
      <c r="C2118" s="524"/>
      <c r="D2118" s="98">
        <v>210025522</v>
      </c>
      <c r="E2118" s="883" t="s">
        <v>6863</v>
      </c>
      <c r="F2118" s="883"/>
      <c r="G2118" s="524"/>
      <c r="H2118" s="524"/>
      <c r="I2118" s="36" t="s">
        <v>6864</v>
      </c>
      <c r="J2118" s="36" t="s">
        <v>245</v>
      </c>
      <c r="K2118" s="36" t="s">
        <v>6865</v>
      </c>
      <c r="L2118" s="64" t="s">
        <v>149</v>
      </c>
      <c r="M2118" s="97" t="s">
        <v>4706</v>
      </c>
      <c r="N2118" s="131"/>
      <c r="O2118" s="64" t="s">
        <v>105</v>
      </c>
      <c r="P2118" s="36" t="s">
        <v>106</v>
      </c>
      <c r="Q2118" s="395" t="s">
        <v>107</v>
      </c>
      <c r="R2118" s="398" t="s">
        <v>2149</v>
      </c>
      <c r="S2118" s="64" t="s">
        <v>109</v>
      </c>
      <c r="T2118" s="36" t="s">
        <v>106</v>
      </c>
      <c r="U2118" s="36" t="s">
        <v>121</v>
      </c>
      <c r="V2118" s="395" t="s">
        <v>111</v>
      </c>
      <c r="W2118" s="36">
        <v>60</v>
      </c>
      <c r="X2118" s="395" t="s">
        <v>112</v>
      </c>
      <c r="Y2118" s="395"/>
      <c r="Z2118" s="395"/>
      <c r="AA2118" s="744"/>
      <c r="AB2118" s="506">
        <v>0</v>
      </c>
      <c r="AC2118" s="401">
        <v>90</v>
      </c>
      <c r="AD2118" s="401">
        <v>10</v>
      </c>
      <c r="AE2118" s="743" t="s">
        <v>128</v>
      </c>
      <c r="AF2118" s="738" t="s">
        <v>114</v>
      </c>
      <c r="AG2118" s="745">
        <v>20</v>
      </c>
      <c r="AH2118" s="745">
        <v>91293.2</v>
      </c>
      <c r="AI2118" s="739">
        <v>1825864</v>
      </c>
      <c r="AJ2118" s="739">
        <f t="shared" si="101"/>
        <v>2044967.6800000002</v>
      </c>
      <c r="AK2118" s="740"/>
      <c r="AL2118" s="741"/>
      <c r="AM2118" s="741"/>
      <c r="AN2118" s="746" t="s">
        <v>115</v>
      </c>
      <c r="AO2118" s="746"/>
      <c r="AP2118" s="746"/>
      <c r="AQ2118" s="36"/>
      <c r="AR2118" s="36"/>
      <c r="AS2118" s="606" t="s">
        <v>6866</v>
      </c>
      <c r="AT2118" s="36"/>
      <c r="AU2118" s="36"/>
      <c r="AV2118" s="36"/>
      <c r="AW2118" s="36"/>
      <c r="AX2118" s="36"/>
      <c r="AY2118" s="36"/>
      <c r="AZ2118" s="395" t="s">
        <v>4555</v>
      </c>
      <c r="BA2118" s="395"/>
      <c r="BB2118" s="92"/>
      <c r="BC2118" s="1"/>
      <c r="BD2118" s="1"/>
      <c r="BE2118" s="983">
        <v>1897</v>
      </c>
    </row>
    <row r="2119" spans="1:57" s="201" customFormat="1" ht="13.15" customHeight="1">
      <c r="A2119" s="398" t="s">
        <v>1186</v>
      </c>
      <c r="B2119" s="524"/>
      <c r="C2119" s="524"/>
      <c r="D2119" s="98">
        <v>210029232</v>
      </c>
      <c r="E2119" s="883" t="s">
        <v>6867</v>
      </c>
      <c r="F2119" s="883"/>
      <c r="G2119" s="524"/>
      <c r="H2119" s="524"/>
      <c r="I2119" s="36" t="s">
        <v>6868</v>
      </c>
      <c r="J2119" s="36" t="s">
        <v>245</v>
      </c>
      <c r="K2119" s="36" t="s">
        <v>6869</v>
      </c>
      <c r="L2119" s="64" t="s">
        <v>149</v>
      </c>
      <c r="M2119" s="97" t="s">
        <v>4706</v>
      </c>
      <c r="N2119" s="131"/>
      <c r="O2119" s="64" t="s">
        <v>105</v>
      </c>
      <c r="P2119" s="36" t="s">
        <v>106</v>
      </c>
      <c r="Q2119" s="395" t="s">
        <v>107</v>
      </c>
      <c r="R2119" s="398" t="s">
        <v>2149</v>
      </c>
      <c r="S2119" s="64" t="s">
        <v>109</v>
      </c>
      <c r="T2119" s="36" t="s">
        <v>106</v>
      </c>
      <c r="U2119" s="36" t="s">
        <v>121</v>
      </c>
      <c r="V2119" s="395" t="s">
        <v>111</v>
      </c>
      <c r="W2119" s="36">
        <v>60</v>
      </c>
      <c r="X2119" s="395" t="s">
        <v>112</v>
      </c>
      <c r="Y2119" s="395"/>
      <c r="Z2119" s="395"/>
      <c r="AA2119" s="744"/>
      <c r="AB2119" s="506">
        <v>0</v>
      </c>
      <c r="AC2119" s="401">
        <v>90</v>
      </c>
      <c r="AD2119" s="401">
        <v>10</v>
      </c>
      <c r="AE2119" s="743" t="s">
        <v>128</v>
      </c>
      <c r="AF2119" s="738" t="s">
        <v>114</v>
      </c>
      <c r="AG2119" s="745">
        <v>4</v>
      </c>
      <c r="AH2119" s="745">
        <v>80571.67</v>
      </c>
      <c r="AI2119" s="739">
        <v>322286.68</v>
      </c>
      <c r="AJ2119" s="739">
        <f t="shared" si="101"/>
        <v>360961.08160000003</v>
      </c>
      <c r="AK2119" s="740"/>
      <c r="AL2119" s="741"/>
      <c r="AM2119" s="741"/>
      <c r="AN2119" s="746" t="s">
        <v>115</v>
      </c>
      <c r="AO2119" s="746"/>
      <c r="AP2119" s="746"/>
      <c r="AQ2119" s="36"/>
      <c r="AR2119" s="36"/>
      <c r="AS2119" s="606" t="s">
        <v>6870</v>
      </c>
      <c r="AT2119" s="36"/>
      <c r="AU2119" s="36"/>
      <c r="AV2119" s="36"/>
      <c r="AW2119" s="36"/>
      <c r="AX2119" s="36"/>
      <c r="AY2119" s="36"/>
      <c r="AZ2119" s="395" t="s">
        <v>4555</v>
      </c>
      <c r="BA2119" s="395"/>
      <c r="BB2119" s="92"/>
      <c r="BC2119" s="1"/>
      <c r="BD2119" s="1"/>
      <c r="BE2119" s="983">
        <v>1898</v>
      </c>
    </row>
    <row r="2120" spans="1:57" s="201" customFormat="1" ht="13.15" customHeight="1">
      <c r="A2120" s="398" t="s">
        <v>1186</v>
      </c>
      <c r="B2120" s="524"/>
      <c r="C2120" s="524"/>
      <c r="D2120" s="98">
        <v>210013035</v>
      </c>
      <c r="E2120" s="883" t="s">
        <v>6871</v>
      </c>
      <c r="F2120" s="883"/>
      <c r="G2120" s="524"/>
      <c r="H2120" s="524"/>
      <c r="I2120" s="36" t="s">
        <v>6872</v>
      </c>
      <c r="J2120" s="36" t="s">
        <v>6873</v>
      </c>
      <c r="K2120" s="36" t="s">
        <v>6874</v>
      </c>
      <c r="L2120" s="64" t="s">
        <v>103</v>
      </c>
      <c r="M2120" s="97" t="s">
        <v>4706</v>
      </c>
      <c r="N2120" s="131"/>
      <c r="O2120" s="64" t="s">
        <v>105</v>
      </c>
      <c r="P2120" s="36" t="s">
        <v>106</v>
      </c>
      <c r="Q2120" s="395" t="s">
        <v>107</v>
      </c>
      <c r="R2120" s="398" t="s">
        <v>2149</v>
      </c>
      <c r="S2120" s="64" t="s">
        <v>109</v>
      </c>
      <c r="T2120" s="36" t="s">
        <v>106</v>
      </c>
      <c r="U2120" s="36" t="s">
        <v>121</v>
      </c>
      <c r="V2120" s="395" t="s">
        <v>111</v>
      </c>
      <c r="W2120" s="36">
        <v>60</v>
      </c>
      <c r="X2120" s="395" t="s">
        <v>112</v>
      </c>
      <c r="Y2120" s="395"/>
      <c r="Z2120" s="395"/>
      <c r="AA2120" s="744"/>
      <c r="AB2120" s="506">
        <v>0</v>
      </c>
      <c r="AC2120" s="401">
        <v>90</v>
      </c>
      <c r="AD2120" s="401">
        <v>10</v>
      </c>
      <c r="AE2120" s="743" t="s">
        <v>128</v>
      </c>
      <c r="AF2120" s="738" t="s">
        <v>114</v>
      </c>
      <c r="AG2120" s="745">
        <v>4</v>
      </c>
      <c r="AH2120" s="745">
        <v>532840.94999999995</v>
      </c>
      <c r="AI2120" s="39">
        <v>0</v>
      </c>
      <c r="AJ2120" s="34">
        <f t="shared" si="101"/>
        <v>0</v>
      </c>
      <c r="AK2120" s="740"/>
      <c r="AL2120" s="741"/>
      <c r="AM2120" s="741"/>
      <c r="AN2120" s="746" t="s">
        <v>115</v>
      </c>
      <c r="AO2120" s="746"/>
      <c r="AP2120" s="746"/>
      <c r="AQ2120" s="36"/>
      <c r="AR2120" s="36"/>
      <c r="AS2120" s="606" t="s">
        <v>6875</v>
      </c>
      <c r="AT2120" s="36"/>
      <c r="AU2120" s="36"/>
      <c r="AV2120" s="36"/>
      <c r="AW2120" s="36"/>
      <c r="AX2120" s="36"/>
      <c r="AY2120" s="36"/>
      <c r="AZ2120" s="395" t="s">
        <v>4555</v>
      </c>
      <c r="BA2120" s="395"/>
      <c r="BB2120" s="92"/>
      <c r="BC2120" s="1"/>
      <c r="BD2120" s="1"/>
      <c r="BE2120" s="983">
        <v>1899</v>
      </c>
    </row>
    <row r="2121" spans="1:57" s="201" customFormat="1" ht="13.15" customHeight="1">
      <c r="A2121" s="398" t="s">
        <v>1186</v>
      </c>
      <c r="B2121" s="260"/>
      <c r="C2121" s="260"/>
      <c r="D2121" s="139">
        <v>210013035</v>
      </c>
      <c r="E2121" s="429" t="s">
        <v>7744</v>
      </c>
      <c r="F2121" s="429"/>
      <c r="G2121" s="429"/>
      <c r="H2121" s="260"/>
      <c r="I2121" s="36" t="s">
        <v>6872</v>
      </c>
      <c r="J2121" s="36" t="s">
        <v>6873</v>
      </c>
      <c r="K2121" s="36" t="s">
        <v>6874</v>
      </c>
      <c r="L2121" s="60" t="s">
        <v>103</v>
      </c>
      <c r="M2121" s="341"/>
      <c r="N2121" s="61"/>
      <c r="O2121" s="60" t="s">
        <v>105</v>
      </c>
      <c r="P2121" s="36" t="s">
        <v>106</v>
      </c>
      <c r="Q2121" s="395" t="s">
        <v>107</v>
      </c>
      <c r="R2121" s="398" t="s">
        <v>2134</v>
      </c>
      <c r="S2121" s="60" t="s">
        <v>109</v>
      </c>
      <c r="T2121" s="36" t="s">
        <v>106</v>
      </c>
      <c r="U2121" s="36" t="s">
        <v>121</v>
      </c>
      <c r="V2121" s="395" t="s">
        <v>111</v>
      </c>
      <c r="W2121" s="36">
        <v>60</v>
      </c>
      <c r="X2121" s="395" t="s">
        <v>112</v>
      </c>
      <c r="Y2121" s="395"/>
      <c r="Z2121" s="395"/>
      <c r="AA2121" s="744"/>
      <c r="AB2121" s="398">
        <v>0</v>
      </c>
      <c r="AC2121" s="606">
        <v>90</v>
      </c>
      <c r="AD2121" s="606">
        <v>10</v>
      </c>
      <c r="AE2121" s="743" t="s">
        <v>128</v>
      </c>
      <c r="AF2121" s="738" t="s">
        <v>114</v>
      </c>
      <c r="AG2121" s="31">
        <v>4</v>
      </c>
      <c r="AH2121" s="39">
        <v>532840.94999999995</v>
      </c>
      <c r="AI2121" s="741">
        <f>AG2121*AH2121</f>
        <v>2131363.7999999998</v>
      </c>
      <c r="AJ2121" s="741">
        <f t="shared" si="101"/>
        <v>2387127.4560000002</v>
      </c>
      <c r="AK2121" s="740"/>
      <c r="AL2121" s="741"/>
      <c r="AM2121" s="741"/>
      <c r="AN2121" s="746" t="s">
        <v>115</v>
      </c>
      <c r="AO2121" s="746"/>
      <c r="AP2121" s="746"/>
      <c r="AQ2121" s="36"/>
      <c r="AR2121" s="36"/>
      <c r="AS2121" s="606" t="s">
        <v>6875</v>
      </c>
      <c r="AT2121" s="36"/>
      <c r="AU2121" s="36"/>
      <c r="AV2121" s="36"/>
      <c r="AW2121" s="36"/>
      <c r="AX2121" s="36"/>
      <c r="AY2121" s="36"/>
      <c r="AZ2121" s="606" t="s">
        <v>7606</v>
      </c>
      <c r="BA2121" s="197"/>
      <c r="BB2121" s="30"/>
      <c r="BD2121" s="209"/>
      <c r="BE2121" s="983">
        <v>1900</v>
      </c>
    </row>
    <row r="2122" spans="1:57" s="201" customFormat="1" ht="13.15" customHeight="1">
      <c r="A2122" s="398" t="s">
        <v>1186</v>
      </c>
      <c r="B2122" s="524"/>
      <c r="C2122" s="524"/>
      <c r="D2122" s="98">
        <v>210024964</v>
      </c>
      <c r="E2122" s="883" t="s">
        <v>6876</v>
      </c>
      <c r="F2122" s="883"/>
      <c r="G2122" s="524"/>
      <c r="H2122" s="524"/>
      <c r="I2122" s="36" t="s">
        <v>6877</v>
      </c>
      <c r="J2122" s="36" t="s">
        <v>6873</v>
      </c>
      <c r="K2122" s="36" t="s">
        <v>5746</v>
      </c>
      <c r="L2122" s="64" t="s">
        <v>103</v>
      </c>
      <c r="M2122" s="97" t="s">
        <v>4706</v>
      </c>
      <c r="N2122" s="131"/>
      <c r="O2122" s="64" t="s">
        <v>105</v>
      </c>
      <c r="P2122" s="36" t="s">
        <v>106</v>
      </c>
      <c r="Q2122" s="395" t="s">
        <v>107</v>
      </c>
      <c r="R2122" s="398" t="s">
        <v>2149</v>
      </c>
      <c r="S2122" s="64" t="s">
        <v>109</v>
      </c>
      <c r="T2122" s="36" t="s">
        <v>106</v>
      </c>
      <c r="U2122" s="36" t="s">
        <v>121</v>
      </c>
      <c r="V2122" s="395" t="s">
        <v>111</v>
      </c>
      <c r="W2122" s="36">
        <v>60</v>
      </c>
      <c r="X2122" s="395" t="s">
        <v>112</v>
      </c>
      <c r="Y2122" s="395"/>
      <c r="Z2122" s="395"/>
      <c r="AA2122" s="744"/>
      <c r="AB2122" s="506">
        <v>0</v>
      </c>
      <c r="AC2122" s="401">
        <v>90</v>
      </c>
      <c r="AD2122" s="401">
        <v>10</v>
      </c>
      <c r="AE2122" s="743" t="s">
        <v>128</v>
      </c>
      <c r="AF2122" s="738" t="s">
        <v>114</v>
      </c>
      <c r="AG2122" s="745">
        <v>1</v>
      </c>
      <c r="AH2122" s="745">
        <v>871200</v>
      </c>
      <c r="AI2122" s="39">
        <v>0</v>
      </c>
      <c r="AJ2122" s="34">
        <f t="shared" si="101"/>
        <v>0</v>
      </c>
      <c r="AK2122" s="740"/>
      <c r="AL2122" s="741"/>
      <c r="AM2122" s="741"/>
      <c r="AN2122" s="746" t="s">
        <v>115</v>
      </c>
      <c r="AO2122" s="746"/>
      <c r="AP2122" s="746"/>
      <c r="AQ2122" s="36"/>
      <c r="AR2122" s="36"/>
      <c r="AS2122" s="606" t="s">
        <v>6878</v>
      </c>
      <c r="AT2122" s="36"/>
      <c r="AU2122" s="36"/>
      <c r="AV2122" s="36"/>
      <c r="AW2122" s="36"/>
      <c r="AX2122" s="36"/>
      <c r="AY2122" s="36"/>
      <c r="AZ2122" s="395" t="s">
        <v>4555</v>
      </c>
      <c r="BA2122" s="395"/>
      <c r="BB2122" s="92"/>
      <c r="BC2122" s="1"/>
      <c r="BD2122" s="1"/>
      <c r="BE2122" s="983">
        <v>1901</v>
      </c>
    </row>
    <row r="2123" spans="1:57" s="201" customFormat="1" ht="13.15" customHeight="1">
      <c r="A2123" s="398" t="s">
        <v>1186</v>
      </c>
      <c r="B2123" s="260"/>
      <c r="C2123" s="260"/>
      <c r="D2123" s="139">
        <v>210024964</v>
      </c>
      <c r="E2123" s="429" t="s">
        <v>7745</v>
      </c>
      <c r="F2123" s="429"/>
      <c r="G2123" s="429"/>
      <c r="H2123" s="260"/>
      <c r="I2123" s="36" t="s">
        <v>6877</v>
      </c>
      <c r="J2123" s="36" t="s">
        <v>6873</v>
      </c>
      <c r="K2123" s="36" t="s">
        <v>5746</v>
      </c>
      <c r="L2123" s="60" t="s">
        <v>103</v>
      </c>
      <c r="M2123" s="341"/>
      <c r="N2123" s="61"/>
      <c r="O2123" s="60" t="s">
        <v>105</v>
      </c>
      <c r="P2123" s="36" t="s">
        <v>106</v>
      </c>
      <c r="Q2123" s="395" t="s">
        <v>107</v>
      </c>
      <c r="R2123" s="398" t="s">
        <v>2134</v>
      </c>
      <c r="S2123" s="60" t="s">
        <v>109</v>
      </c>
      <c r="T2123" s="36" t="s">
        <v>106</v>
      </c>
      <c r="U2123" s="36" t="s">
        <v>121</v>
      </c>
      <c r="V2123" s="395" t="s">
        <v>111</v>
      </c>
      <c r="W2123" s="36">
        <v>60</v>
      </c>
      <c r="X2123" s="395" t="s">
        <v>112</v>
      </c>
      <c r="Y2123" s="395"/>
      <c r="Z2123" s="395"/>
      <c r="AA2123" s="744"/>
      <c r="AB2123" s="398">
        <v>0</v>
      </c>
      <c r="AC2123" s="606">
        <v>90</v>
      </c>
      <c r="AD2123" s="606">
        <v>10</v>
      </c>
      <c r="AE2123" s="743" t="s">
        <v>128</v>
      </c>
      <c r="AF2123" s="738" t="s">
        <v>114</v>
      </c>
      <c r="AG2123" s="31">
        <v>1</v>
      </c>
      <c r="AH2123" s="39">
        <v>871200</v>
      </c>
      <c r="AI2123" s="741">
        <f>AG2123*AH2123</f>
        <v>871200</v>
      </c>
      <c r="AJ2123" s="741">
        <f t="shared" si="101"/>
        <v>975744.00000000012</v>
      </c>
      <c r="AK2123" s="740"/>
      <c r="AL2123" s="741"/>
      <c r="AM2123" s="741"/>
      <c r="AN2123" s="746" t="s">
        <v>115</v>
      </c>
      <c r="AO2123" s="746"/>
      <c r="AP2123" s="746"/>
      <c r="AQ2123" s="36"/>
      <c r="AR2123" s="36"/>
      <c r="AS2123" s="606" t="s">
        <v>6878</v>
      </c>
      <c r="AT2123" s="36"/>
      <c r="AU2123" s="36"/>
      <c r="AV2123" s="36"/>
      <c r="AW2123" s="36"/>
      <c r="AX2123" s="36"/>
      <c r="AY2123" s="36"/>
      <c r="AZ2123" s="606" t="s">
        <v>7606</v>
      </c>
      <c r="BA2123" s="197"/>
      <c r="BB2123" s="30"/>
      <c r="BD2123" s="209"/>
      <c r="BE2123" s="983">
        <v>1902</v>
      </c>
    </row>
    <row r="2124" spans="1:57" s="201" customFormat="1" ht="13.15" customHeight="1">
      <c r="A2124" s="860" t="s">
        <v>8484</v>
      </c>
      <c r="B2124" s="524"/>
      <c r="C2124" s="524"/>
      <c r="D2124" s="873">
        <v>220009022</v>
      </c>
      <c r="E2124" s="883" t="s">
        <v>6879</v>
      </c>
      <c r="F2124" s="883"/>
      <c r="G2124" s="524"/>
      <c r="H2124" s="524"/>
      <c r="I2124" s="782" t="s">
        <v>6880</v>
      </c>
      <c r="J2124" s="782" t="s">
        <v>928</v>
      </c>
      <c r="K2124" s="782" t="s">
        <v>6881</v>
      </c>
      <c r="L2124" s="765" t="s">
        <v>149</v>
      </c>
      <c r="M2124" s="798" t="s">
        <v>104</v>
      </c>
      <c r="N2124" s="765" t="s">
        <v>120</v>
      </c>
      <c r="O2124" s="798" t="s">
        <v>83</v>
      </c>
      <c r="P2124" s="766" t="s">
        <v>106</v>
      </c>
      <c r="Q2124" s="782" t="s">
        <v>107</v>
      </c>
      <c r="R2124" s="766" t="s">
        <v>2149</v>
      </c>
      <c r="S2124" s="765" t="s">
        <v>109</v>
      </c>
      <c r="T2124" s="874" t="s">
        <v>106</v>
      </c>
      <c r="U2124" s="779" t="s">
        <v>121</v>
      </c>
      <c r="V2124" s="779" t="s">
        <v>111</v>
      </c>
      <c r="W2124" s="896">
        <v>60</v>
      </c>
      <c r="X2124" s="779" t="s">
        <v>112</v>
      </c>
      <c r="Y2124" s="874"/>
      <c r="Z2124" s="874"/>
      <c r="AA2124" s="874"/>
      <c r="AB2124" s="470">
        <v>30</v>
      </c>
      <c r="AC2124" s="470">
        <v>60</v>
      </c>
      <c r="AD2124" s="470">
        <v>10</v>
      </c>
      <c r="AE2124" s="876" t="s">
        <v>128</v>
      </c>
      <c r="AF2124" s="779" t="s">
        <v>114</v>
      </c>
      <c r="AG2124" s="751">
        <v>15</v>
      </c>
      <c r="AH2124" s="751">
        <v>610000</v>
      </c>
      <c r="AI2124" s="739">
        <v>9150000</v>
      </c>
      <c r="AJ2124" s="739">
        <f t="shared" si="101"/>
        <v>10248000.000000002</v>
      </c>
      <c r="AK2124" s="740"/>
      <c r="AL2124" s="741"/>
      <c r="AM2124" s="741"/>
      <c r="AN2124" s="860" t="s">
        <v>115</v>
      </c>
      <c r="AO2124" s="779"/>
      <c r="AP2124" s="779"/>
      <c r="AQ2124" s="779"/>
      <c r="AR2124" s="779"/>
      <c r="AS2124" s="779" t="s">
        <v>6882</v>
      </c>
      <c r="AT2124" s="779"/>
      <c r="AU2124" s="779"/>
      <c r="AV2124" s="779"/>
      <c r="AW2124" s="779"/>
      <c r="AX2124" s="779"/>
      <c r="AY2124" s="779"/>
      <c r="AZ2124" s="860" t="s">
        <v>104</v>
      </c>
      <c r="BA2124" s="860" t="s">
        <v>104</v>
      </c>
      <c r="BB2124" s="92"/>
      <c r="BC2124" s="1"/>
      <c r="BD2124" s="1"/>
      <c r="BE2124" s="983">
        <v>1903</v>
      </c>
    </row>
    <row r="2125" spans="1:57" s="201" customFormat="1" ht="13.15" customHeight="1">
      <c r="A2125" s="860" t="s">
        <v>8484</v>
      </c>
      <c r="B2125" s="524"/>
      <c r="C2125" s="524"/>
      <c r="D2125" s="873">
        <v>220026441</v>
      </c>
      <c r="E2125" s="883" t="s">
        <v>6883</v>
      </c>
      <c r="F2125" s="883"/>
      <c r="G2125" s="524"/>
      <c r="H2125" s="524"/>
      <c r="I2125" s="782" t="s">
        <v>6880</v>
      </c>
      <c r="J2125" s="782" t="s">
        <v>928</v>
      </c>
      <c r="K2125" s="782" t="s">
        <v>6881</v>
      </c>
      <c r="L2125" s="765" t="s">
        <v>149</v>
      </c>
      <c r="M2125" s="798" t="s">
        <v>104</v>
      </c>
      <c r="N2125" s="765" t="s">
        <v>120</v>
      </c>
      <c r="O2125" s="798" t="s">
        <v>83</v>
      </c>
      <c r="P2125" s="766" t="s">
        <v>106</v>
      </c>
      <c r="Q2125" s="782" t="s">
        <v>107</v>
      </c>
      <c r="R2125" s="766" t="s">
        <v>2149</v>
      </c>
      <c r="S2125" s="765" t="s">
        <v>109</v>
      </c>
      <c r="T2125" s="874" t="s">
        <v>106</v>
      </c>
      <c r="U2125" s="779" t="s">
        <v>121</v>
      </c>
      <c r="V2125" s="779" t="s">
        <v>111</v>
      </c>
      <c r="W2125" s="896">
        <v>60</v>
      </c>
      <c r="X2125" s="779" t="s">
        <v>112</v>
      </c>
      <c r="Y2125" s="874"/>
      <c r="Z2125" s="874"/>
      <c r="AA2125" s="874"/>
      <c r="AB2125" s="470">
        <v>30</v>
      </c>
      <c r="AC2125" s="470">
        <v>60</v>
      </c>
      <c r="AD2125" s="470">
        <v>10</v>
      </c>
      <c r="AE2125" s="876" t="s">
        <v>128</v>
      </c>
      <c r="AF2125" s="779" t="s">
        <v>114</v>
      </c>
      <c r="AG2125" s="751">
        <v>20</v>
      </c>
      <c r="AH2125" s="751">
        <v>285783.75</v>
      </c>
      <c r="AI2125" s="739">
        <v>5715675</v>
      </c>
      <c r="AJ2125" s="739">
        <f t="shared" si="101"/>
        <v>6401556.0000000009</v>
      </c>
      <c r="AK2125" s="740"/>
      <c r="AL2125" s="741"/>
      <c r="AM2125" s="741"/>
      <c r="AN2125" s="860" t="s">
        <v>115</v>
      </c>
      <c r="AO2125" s="779"/>
      <c r="AP2125" s="779"/>
      <c r="AQ2125" s="779"/>
      <c r="AR2125" s="779"/>
      <c r="AS2125" s="779" t="s">
        <v>6884</v>
      </c>
      <c r="AT2125" s="779"/>
      <c r="AU2125" s="779"/>
      <c r="AV2125" s="779"/>
      <c r="AW2125" s="779"/>
      <c r="AX2125" s="779"/>
      <c r="AY2125" s="779"/>
      <c r="AZ2125" s="860" t="s">
        <v>104</v>
      </c>
      <c r="BA2125" s="860" t="s">
        <v>104</v>
      </c>
      <c r="BB2125" s="92"/>
      <c r="BC2125" s="1"/>
      <c r="BD2125" s="1"/>
      <c r="BE2125" s="983">
        <v>1904</v>
      </c>
    </row>
    <row r="2126" spans="1:57" s="201" customFormat="1" ht="13.15" customHeight="1">
      <c r="A2126" s="860" t="s">
        <v>8484</v>
      </c>
      <c r="B2126" s="524"/>
      <c r="C2126" s="524"/>
      <c r="D2126" s="873">
        <v>220033646</v>
      </c>
      <c r="E2126" s="883" t="s">
        <v>6885</v>
      </c>
      <c r="F2126" s="883"/>
      <c r="G2126" s="524"/>
      <c r="H2126" s="524"/>
      <c r="I2126" s="782" t="s">
        <v>6880</v>
      </c>
      <c r="J2126" s="782" t="s">
        <v>928</v>
      </c>
      <c r="K2126" s="782" t="s">
        <v>6881</v>
      </c>
      <c r="L2126" s="765" t="s">
        <v>149</v>
      </c>
      <c r="M2126" s="798" t="s">
        <v>104</v>
      </c>
      <c r="N2126" s="765" t="s">
        <v>120</v>
      </c>
      <c r="O2126" s="798" t="s">
        <v>83</v>
      </c>
      <c r="P2126" s="766" t="s">
        <v>106</v>
      </c>
      <c r="Q2126" s="782" t="s">
        <v>107</v>
      </c>
      <c r="R2126" s="766" t="s">
        <v>2149</v>
      </c>
      <c r="S2126" s="765" t="s">
        <v>109</v>
      </c>
      <c r="T2126" s="874" t="s">
        <v>106</v>
      </c>
      <c r="U2126" s="779" t="s">
        <v>121</v>
      </c>
      <c r="V2126" s="779" t="s">
        <v>111</v>
      </c>
      <c r="W2126" s="896">
        <v>60</v>
      </c>
      <c r="X2126" s="779" t="s">
        <v>112</v>
      </c>
      <c r="Y2126" s="874"/>
      <c r="Z2126" s="874"/>
      <c r="AA2126" s="874"/>
      <c r="AB2126" s="470">
        <v>30</v>
      </c>
      <c r="AC2126" s="470">
        <v>60</v>
      </c>
      <c r="AD2126" s="470">
        <v>10</v>
      </c>
      <c r="AE2126" s="876" t="s">
        <v>128</v>
      </c>
      <c r="AF2126" s="779" t="s">
        <v>114</v>
      </c>
      <c r="AG2126" s="751">
        <v>35</v>
      </c>
      <c r="AH2126" s="751">
        <v>334081.25</v>
      </c>
      <c r="AI2126" s="739">
        <v>11692843.75</v>
      </c>
      <c r="AJ2126" s="739">
        <f t="shared" si="101"/>
        <v>13095985.000000002</v>
      </c>
      <c r="AK2126" s="740"/>
      <c r="AL2126" s="741"/>
      <c r="AM2126" s="741"/>
      <c r="AN2126" s="860" t="s">
        <v>115</v>
      </c>
      <c r="AO2126" s="779"/>
      <c r="AP2126" s="779"/>
      <c r="AQ2126" s="779"/>
      <c r="AR2126" s="779"/>
      <c r="AS2126" s="779" t="s">
        <v>6886</v>
      </c>
      <c r="AT2126" s="779"/>
      <c r="AU2126" s="779"/>
      <c r="AV2126" s="779"/>
      <c r="AW2126" s="779"/>
      <c r="AX2126" s="779"/>
      <c r="AY2126" s="779"/>
      <c r="AZ2126" s="860" t="s">
        <v>104</v>
      </c>
      <c r="BA2126" s="860" t="s">
        <v>104</v>
      </c>
      <c r="BB2126" s="92"/>
      <c r="BC2126" s="1"/>
      <c r="BD2126" s="1"/>
      <c r="BE2126" s="983">
        <v>1905</v>
      </c>
    </row>
    <row r="2127" spans="1:57" s="201" customFormat="1" ht="13.15" customHeight="1">
      <c r="A2127" s="860" t="s">
        <v>8484</v>
      </c>
      <c r="B2127" s="524"/>
      <c r="C2127" s="524"/>
      <c r="D2127" s="873">
        <v>220034012</v>
      </c>
      <c r="E2127" s="883" t="s">
        <v>6887</v>
      </c>
      <c r="F2127" s="883"/>
      <c r="G2127" s="524"/>
      <c r="H2127" s="524"/>
      <c r="I2127" s="782" t="s">
        <v>6880</v>
      </c>
      <c r="J2127" s="782" t="s">
        <v>928</v>
      </c>
      <c r="K2127" s="782" t="s">
        <v>6881</v>
      </c>
      <c r="L2127" s="765" t="s">
        <v>149</v>
      </c>
      <c r="M2127" s="798" t="s">
        <v>104</v>
      </c>
      <c r="N2127" s="765" t="s">
        <v>120</v>
      </c>
      <c r="O2127" s="798" t="s">
        <v>83</v>
      </c>
      <c r="P2127" s="766" t="s">
        <v>106</v>
      </c>
      <c r="Q2127" s="782" t="s">
        <v>107</v>
      </c>
      <c r="R2127" s="766" t="s">
        <v>2149</v>
      </c>
      <c r="S2127" s="765" t="s">
        <v>109</v>
      </c>
      <c r="T2127" s="874" t="s">
        <v>106</v>
      </c>
      <c r="U2127" s="779" t="s">
        <v>121</v>
      </c>
      <c r="V2127" s="779" t="s">
        <v>111</v>
      </c>
      <c r="W2127" s="896">
        <v>60</v>
      </c>
      <c r="X2127" s="779" t="s">
        <v>112</v>
      </c>
      <c r="Y2127" s="874"/>
      <c r="Z2127" s="874"/>
      <c r="AA2127" s="874"/>
      <c r="AB2127" s="470">
        <v>30</v>
      </c>
      <c r="AC2127" s="470">
        <v>60</v>
      </c>
      <c r="AD2127" s="470">
        <v>10</v>
      </c>
      <c r="AE2127" s="876" t="s">
        <v>128</v>
      </c>
      <c r="AF2127" s="779" t="s">
        <v>114</v>
      </c>
      <c r="AG2127" s="751">
        <v>25</v>
      </c>
      <c r="AH2127" s="751">
        <v>390000</v>
      </c>
      <c r="AI2127" s="739">
        <v>9750000</v>
      </c>
      <c r="AJ2127" s="739">
        <f t="shared" si="101"/>
        <v>10920000.000000002</v>
      </c>
      <c r="AK2127" s="740"/>
      <c r="AL2127" s="741"/>
      <c r="AM2127" s="741"/>
      <c r="AN2127" s="860" t="s">
        <v>115</v>
      </c>
      <c r="AO2127" s="779"/>
      <c r="AP2127" s="779"/>
      <c r="AQ2127" s="779"/>
      <c r="AR2127" s="779"/>
      <c r="AS2127" s="779" t="s">
        <v>6888</v>
      </c>
      <c r="AT2127" s="779"/>
      <c r="AU2127" s="779"/>
      <c r="AV2127" s="779"/>
      <c r="AW2127" s="779"/>
      <c r="AX2127" s="779"/>
      <c r="AY2127" s="779"/>
      <c r="AZ2127" s="860" t="s">
        <v>104</v>
      </c>
      <c r="BA2127" s="860" t="s">
        <v>104</v>
      </c>
      <c r="BB2127" s="92"/>
      <c r="BC2127" s="1"/>
      <c r="BD2127" s="1"/>
      <c r="BE2127" s="983">
        <v>1906</v>
      </c>
    </row>
    <row r="2128" spans="1:57" s="201" customFormat="1" ht="13.15" customHeight="1">
      <c r="A2128" s="395" t="s">
        <v>1171</v>
      </c>
      <c r="B2128" s="524"/>
      <c r="C2128" s="524"/>
      <c r="D2128" s="98">
        <v>120008194</v>
      </c>
      <c r="E2128" s="883" t="s">
        <v>6889</v>
      </c>
      <c r="F2128" s="883"/>
      <c r="G2128" s="524"/>
      <c r="H2128" s="524"/>
      <c r="I2128" s="606" t="s">
        <v>6890</v>
      </c>
      <c r="J2128" s="606" t="s">
        <v>6891</v>
      </c>
      <c r="K2128" s="606" t="s">
        <v>6892</v>
      </c>
      <c r="L2128" s="470" t="s">
        <v>103</v>
      </c>
      <c r="M2128" s="504"/>
      <c r="N2128" s="470"/>
      <c r="O2128" s="64" t="s">
        <v>105</v>
      </c>
      <c r="P2128" s="398" t="s">
        <v>106</v>
      </c>
      <c r="Q2128" s="606" t="s">
        <v>107</v>
      </c>
      <c r="R2128" s="398" t="s">
        <v>2134</v>
      </c>
      <c r="S2128" s="470" t="s">
        <v>109</v>
      </c>
      <c r="T2128" s="398" t="s">
        <v>106</v>
      </c>
      <c r="U2128" s="606" t="s">
        <v>121</v>
      </c>
      <c r="V2128" s="606" t="s">
        <v>111</v>
      </c>
      <c r="W2128" s="398">
        <v>90</v>
      </c>
      <c r="X2128" s="606" t="s">
        <v>112</v>
      </c>
      <c r="Y2128" s="398"/>
      <c r="Z2128" s="398"/>
      <c r="AA2128" s="398"/>
      <c r="AB2128" s="506">
        <v>0</v>
      </c>
      <c r="AC2128" s="401">
        <v>90</v>
      </c>
      <c r="AD2128" s="401">
        <v>10</v>
      </c>
      <c r="AE2128" s="737" t="s">
        <v>128</v>
      </c>
      <c r="AF2128" s="738" t="s">
        <v>114</v>
      </c>
      <c r="AG2128" s="610">
        <v>3</v>
      </c>
      <c r="AH2128" s="610">
        <v>253788.9</v>
      </c>
      <c r="AI2128" s="739">
        <v>761366.7</v>
      </c>
      <c r="AJ2128" s="739">
        <f t="shared" si="101"/>
        <v>852730.70400000003</v>
      </c>
      <c r="AK2128" s="740"/>
      <c r="AL2128" s="741"/>
      <c r="AM2128" s="741"/>
      <c r="AN2128" s="395" t="s">
        <v>115</v>
      </c>
      <c r="AO2128" s="606"/>
      <c r="AP2128" s="606"/>
      <c r="AQ2128" s="606"/>
      <c r="AR2128" s="606"/>
      <c r="AS2128" s="606" t="s">
        <v>6893</v>
      </c>
      <c r="AT2128" s="606"/>
      <c r="AU2128" s="606"/>
      <c r="AV2128" s="606"/>
      <c r="AW2128" s="606"/>
      <c r="AX2128" s="606"/>
      <c r="AY2128" s="606"/>
      <c r="AZ2128" s="395" t="s">
        <v>104</v>
      </c>
      <c r="BA2128" s="395" t="s">
        <v>104</v>
      </c>
      <c r="BB2128" s="92"/>
      <c r="BC2128" s="1"/>
      <c r="BD2128" s="1"/>
      <c r="BE2128" s="983">
        <v>1907</v>
      </c>
    </row>
    <row r="2129" spans="1:57" s="201" customFormat="1" ht="13.15" customHeight="1">
      <c r="A2129" s="395" t="s">
        <v>1171</v>
      </c>
      <c r="B2129" s="524"/>
      <c r="C2129" s="524"/>
      <c r="D2129" s="98">
        <v>120005269</v>
      </c>
      <c r="E2129" s="883" t="s">
        <v>6894</v>
      </c>
      <c r="F2129" s="883"/>
      <c r="G2129" s="524"/>
      <c r="H2129" s="524"/>
      <c r="I2129" s="606" t="s">
        <v>6895</v>
      </c>
      <c r="J2129" s="606" t="s">
        <v>6891</v>
      </c>
      <c r="K2129" s="606" t="s">
        <v>6896</v>
      </c>
      <c r="L2129" s="470" t="s">
        <v>103</v>
      </c>
      <c r="M2129" s="504"/>
      <c r="N2129" s="470"/>
      <c r="O2129" s="64" t="s">
        <v>105</v>
      </c>
      <c r="P2129" s="398" t="s">
        <v>106</v>
      </c>
      <c r="Q2129" s="606" t="s">
        <v>107</v>
      </c>
      <c r="R2129" s="398" t="s">
        <v>2134</v>
      </c>
      <c r="S2129" s="470" t="s">
        <v>109</v>
      </c>
      <c r="T2129" s="398" t="s">
        <v>106</v>
      </c>
      <c r="U2129" s="606" t="s">
        <v>121</v>
      </c>
      <c r="V2129" s="606" t="s">
        <v>111</v>
      </c>
      <c r="W2129" s="398">
        <v>90</v>
      </c>
      <c r="X2129" s="606" t="s">
        <v>112</v>
      </c>
      <c r="Y2129" s="398"/>
      <c r="Z2129" s="398"/>
      <c r="AA2129" s="398"/>
      <c r="AB2129" s="506">
        <v>0</v>
      </c>
      <c r="AC2129" s="401">
        <v>90</v>
      </c>
      <c r="AD2129" s="401">
        <v>10</v>
      </c>
      <c r="AE2129" s="737" t="s">
        <v>128</v>
      </c>
      <c r="AF2129" s="738" t="s">
        <v>114</v>
      </c>
      <c r="AG2129" s="610">
        <v>2</v>
      </c>
      <c r="AH2129" s="610">
        <v>555400</v>
      </c>
      <c r="AI2129" s="739">
        <v>1110800</v>
      </c>
      <c r="AJ2129" s="739">
        <f t="shared" si="101"/>
        <v>1244096.0000000002</v>
      </c>
      <c r="AK2129" s="740"/>
      <c r="AL2129" s="741"/>
      <c r="AM2129" s="741"/>
      <c r="AN2129" s="395" t="s">
        <v>115</v>
      </c>
      <c r="AO2129" s="606"/>
      <c r="AP2129" s="606"/>
      <c r="AQ2129" s="606"/>
      <c r="AR2129" s="606"/>
      <c r="AS2129" s="606" t="s">
        <v>6897</v>
      </c>
      <c r="AT2129" s="606"/>
      <c r="AU2129" s="606"/>
      <c r="AV2129" s="606"/>
      <c r="AW2129" s="606"/>
      <c r="AX2129" s="606"/>
      <c r="AY2129" s="606"/>
      <c r="AZ2129" s="395" t="s">
        <v>104</v>
      </c>
      <c r="BA2129" s="395" t="s">
        <v>104</v>
      </c>
      <c r="BB2129" s="92"/>
      <c r="BC2129" s="1"/>
      <c r="BD2129" s="1"/>
      <c r="BE2129" s="983">
        <v>1908</v>
      </c>
    </row>
    <row r="2130" spans="1:57" s="201" customFormat="1" ht="13.15" customHeight="1">
      <c r="A2130" s="398" t="s">
        <v>8485</v>
      </c>
      <c r="B2130" s="524"/>
      <c r="C2130" s="524"/>
      <c r="D2130" s="98">
        <v>210027203</v>
      </c>
      <c r="E2130" s="883" t="s">
        <v>6898</v>
      </c>
      <c r="F2130" s="883"/>
      <c r="G2130" s="524"/>
      <c r="H2130" s="524"/>
      <c r="I2130" s="36" t="s">
        <v>6899</v>
      </c>
      <c r="J2130" s="36" t="s">
        <v>6900</v>
      </c>
      <c r="K2130" s="36" t="s">
        <v>2725</v>
      </c>
      <c r="L2130" s="64" t="s">
        <v>103</v>
      </c>
      <c r="M2130" s="97" t="s">
        <v>4706</v>
      </c>
      <c r="N2130" s="131"/>
      <c r="O2130" s="64" t="s">
        <v>105</v>
      </c>
      <c r="P2130" s="36" t="s">
        <v>106</v>
      </c>
      <c r="Q2130" s="395" t="s">
        <v>107</v>
      </c>
      <c r="R2130" s="398" t="s">
        <v>2149</v>
      </c>
      <c r="S2130" s="64" t="s">
        <v>109</v>
      </c>
      <c r="T2130" s="36" t="s">
        <v>106</v>
      </c>
      <c r="U2130" s="36" t="s">
        <v>121</v>
      </c>
      <c r="V2130" s="395" t="s">
        <v>111</v>
      </c>
      <c r="W2130" s="36">
        <v>60</v>
      </c>
      <c r="X2130" s="395" t="s">
        <v>112</v>
      </c>
      <c r="Y2130" s="395"/>
      <c r="Z2130" s="395"/>
      <c r="AA2130" s="744"/>
      <c r="AB2130" s="506">
        <v>0</v>
      </c>
      <c r="AC2130" s="401">
        <v>90</v>
      </c>
      <c r="AD2130" s="401">
        <v>10</v>
      </c>
      <c r="AE2130" s="743" t="s">
        <v>113</v>
      </c>
      <c r="AF2130" s="738" t="s">
        <v>114</v>
      </c>
      <c r="AG2130" s="745">
        <v>1330.3</v>
      </c>
      <c r="AH2130" s="745">
        <v>1468.77</v>
      </c>
      <c r="AI2130" s="739">
        <v>1953904.7309999999</v>
      </c>
      <c r="AJ2130" s="739">
        <f t="shared" si="101"/>
        <v>2188373.2987200003</v>
      </c>
      <c r="AK2130" s="740"/>
      <c r="AL2130" s="741"/>
      <c r="AM2130" s="741"/>
      <c r="AN2130" s="746" t="s">
        <v>115</v>
      </c>
      <c r="AO2130" s="746"/>
      <c r="AP2130" s="746"/>
      <c r="AQ2130" s="36"/>
      <c r="AR2130" s="36"/>
      <c r="AS2130" s="606" t="s">
        <v>6901</v>
      </c>
      <c r="AT2130" s="36"/>
      <c r="AU2130" s="36"/>
      <c r="AV2130" s="36"/>
      <c r="AW2130" s="36"/>
      <c r="AX2130" s="36"/>
      <c r="AY2130" s="36"/>
      <c r="AZ2130" s="395" t="s">
        <v>4555</v>
      </c>
      <c r="BA2130" s="395"/>
      <c r="BB2130" s="92"/>
      <c r="BC2130" s="1"/>
      <c r="BD2130" s="1"/>
      <c r="BE2130" s="983">
        <v>1909</v>
      </c>
    </row>
    <row r="2131" spans="1:57" s="201" customFormat="1" ht="13.15" customHeight="1">
      <c r="A2131" s="398" t="s">
        <v>5623</v>
      </c>
      <c r="B2131" s="524"/>
      <c r="C2131" s="524" t="s">
        <v>2124</v>
      </c>
      <c r="D2131" s="98">
        <v>120011392</v>
      </c>
      <c r="E2131" s="883" t="s">
        <v>6902</v>
      </c>
      <c r="F2131" s="883"/>
      <c r="G2131" s="524"/>
      <c r="H2131" s="524"/>
      <c r="I2131" s="36" t="s">
        <v>6903</v>
      </c>
      <c r="J2131" s="36" t="s">
        <v>6904</v>
      </c>
      <c r="K2131" s="36" t="s">
        <v>2836</v>
      </c>
      <c r="L2131" s="64" t="s">
        <v>402</v>
      </c>
      <c r="M2131" s="97" t="s">
        <v>2124</v>
      </c>
      <c r="N2131" s="97" t="s">
        <v>120</v>
      </c>
      <c r="O2131" s="64">
        <v>30</v>
      </c>
      <c r="P2131" s="398" t="s">
        <v>1033</v>
      </c>
      <c r="Q2131" s="395" t="s">
        <v>3148</v>
      </c>
      <c r="R2131" s="398" t="s">
        <v>2134</v>
      </c>
      <c r="S2131" s="64" t="s">
        <v>109</v>
      </c>
      <c r="T2131" s="36" t="s">
        <v>106</v>
      </c>
      <c r="U2131" s="36" t="s">
        <v>121</v>
      </c>
      <c r="V2131" s="395" t="s">
        <v>111</v>
      </c>
      <c r="W2131" s="36" t="s">
        <v>3117</v>
      </c>
      <c r="X2131" s="395" t="s">
        <v>112</v>
      </c>
      <c r="Y2131" s="395"/>
      <c r="Z2131" s="395"/>
      <c r="AA2131" s="744"/>
      <c r="AB2131" s="470">
        <v>30</v>
      </c>
      <c r="AC2131" s="470">
        <v>60</v>
      </c>
      <c r="AD2131" s="470">
        <v>10</v>
      </c>
      <c r="AE2131" s="737" t="s">
        <v>425</v>
      </c>
      <c r="AF2131" s="738" t="s">
        <v>114</v>
      </c>
      <c r="AG2131" s="745">
        <v>1500</v>
      </c>
      <c r="AH2131" s="745">
        <v>29292.41</v>
      </c>
      <c r="AI2131" s="739">
        <v>43938615</v>
      </c>
      <c r="AJ2131" s="739">
        <f t="shared" si="101"/>
        <v>49211248.800000004</v>
      </c>
      <c r="AK2131" s="740"/>
      <c r="AL2131" s="741"/>
      <c r="AM2131" s="741"/>
      <c r="AN2131" s="746" t="s">
        <v>1035</v>
      </c>
      <c r="AO2131" s="36"/>
      <c r="AP2131" s="746"/>
      <c r="AQ2131" s="36"/>
      <c r="AR2131" s="36"/>
      <c r="AS2131" s="746" t="s">
        <v>6905</v>
      </c>
      <c r="AT2131" s="36"/>
      <c r="AU2131" s="36"/>
      <c r="AV2131" s="36"/>
      <c r="AW2131" s="36"/>
      <c r="AX2131" s="36"/>
      <c r="AY2131" s="36"/>
      <c r="AZ2131" s="395"/>
      <c r="BA2131" s="395"/>
      <c r="BB2131" s="92"/>
      <c r="BC2131" s="1"/>
      <c r="BD2131" s="1"/>
      <c r="BE2131" s="983">
        <v>1910</v>
      </c>
    </row>
    <row r="2132" spans="1:57" s="201" customFormat="1" ht="13.15" customHeight="1">
      <c r="A2132" s="398" t="s">
        <v>5623</v>
      </c>
      <c r="B2132" s="524"/>
      <c r="C2132" s="524" t="s">
        <v>2124</v>
      </c>
      <c r="D2132" s="98">
        <v>120011393</v>
      </c>
      <c r="E2132" s="883" t="s">
        <v>6906</v>
      </c>
      <c r="F2132" s="883"/>
      <c r="G2132" s="524"/>
      <c r="H2132" s="524"/>
      <c r="I2132" s="36" t="s">
        <v>6903</v>
      </c>
      <c r="J2132" s="36" t="s">
        <v>6904</v>
      </c>
      <c r="K2132" s="36" t="s">
        <v>2836</v>
      </c>
      <c r="L2132" s="64" t="s">
        <v>402</v>
      </c>
      <c r="M2132" s="97" t="s">
        <v>2124</v>
      </c>
      <c r="N2132" s="97" t="s">
        <v>120</v>
      </c>
      <c r="O2132" s="64">
        <v>30</v>
      </c>
      <c r="P2132" s="398" t="s">
        <v>1033</v>
      </c>
      <c r="Q2132" s="395" t="s">
        <v>3148</v>
      </c>
      <c r="R2132" s="398" t="s">
        <v>2134</v>
      </c>
      <c r="S2132" s="64" t="s">
        <v>109</v>
      </c>
      <c r="T2132" s="36" t="s">
        <v>106</v>
      </c>
      <c r="U2132" s="36" t="s">
        <v>121</v>
      </c>
      <c r="V2132" s="395" t="s">
        <v>111</v>
      </c>
      <c r="W2132" s="36" t="s">
        <v>3117</v>
      </c>
      <c r="X2132" s="395" t="s">
        <v>112</v>
      </c>
      <c r="Y2132" s="395"/>
      <c r="Z2132" s="395"/>
      <c r="AA2132" s="744"/>
      <c r="AB2132" s="470">
        <v>30</v>
      </c>
      <c r="AC2132" s="470">
        <v>60</v>
      </c>
      <c r="AD2132" s="470">
        <v>10</v>
      </c>
      <c r="AE2132" s="737" t="s">
        <v>425</v>
      </c>
      <c r="AF2132" s="738" t="s">
        <v>114</v>
      </c>
      <c r="AG2132" s="745">
        <v>1500</v>
      </c>
      <c r="AH2132" s="745">
        <v>29292.41</v>
      </c>
      <c r="AI2132" s="739">
        <v>43938615</v>
      </c>
      <c r="AJ2132" s="739">
        <f t="shared" si="101"/>
        <v>49211248.800000004</v>
      </c>
      <c r="AK2132" s="740"/>
      <c r="AL2132" s="741"/>
      <c r="AM2132" s="741"/>
      <c r="AN2132" s="746" t="s">
        <v>1035</v>
      </c>
      <c r="AO2132" s="36"/>
      <c r="AP2132" s="746"/>
      <c r="AQ2132" s="36"/>
      <c r="AR2132" s="36"/>
      <c r="AS2132" s="746" t="s">
        <v>6907</v>
      </c>
      <c r="AT2132" s="36"/>
      <c r="AU2132" s="36"/>
      <c r="AV2132" s="36"/>
      <c r="AW2132" s="36"/>
      <c r="AX2132" s="36"/>
      <c r="AY2132" s="36"/>
      <c r="AZ2132" s="395"/>
      <c r="BA2132" s="395"/>
      <c r="BB2132" s="92"/>
      <c r="BC2132" s="1"/>
      <c r="BD2132" s="1"/>
      <c r="BE2132" s="983">
        <v>1911</v>
      </c>
    </row>
    <row r="2133" spans="1:57" s="201" customFormat="1" ht="13.15" customHeight="1">
      <c r="A2133" s="888" t="s">
        <v>978</v>
      </c>
      <c r="B2133" s="524"/>
      <c r="C2133" s="524"/>
      <c r="D2133" s="873">
        <v>230002858</v>
      </c>
      <c r="E2133" s="883" t="s">
        <v>6908</v>
      </c>
      <c r="F2133" s="883"/>
      <c r="G2133" s="524"/>
      <c r="H2133" s="524"/>
      <c r="I2133" s="782" t="s">
        <v>6909</v>
      </c>
      <c r="J2133" s="782" t="s">
        <v>6910</v>
      </c>
      <c r="K2133" s="782" t="s">
        <v>2836</v>
      </c>
      <c r="L2133" s="765" t="s">
        <v>103</v>
      </c>
      <c r="M2133" s="798" t="s">
        <v>104</v>
      </c>
      <c r="N2133" s="765"/>
      <c r="O2133" s="64" t="s">
        <v>105</v>
      </c>
      <c r="P2133" s="766" t="s">
        <v>106</v>
      </c>
      <c r="Q2133" s="782" t="s">
        <v>107</v>
      </c>
      <c r="R2133" s="766" t="s">
        <v>2149</v>
      </c>
      <c r="S2133" s="765" t="s">
        <v>109</v>
      </c>
      <c r="T2133" s="766" t="s">
        <v>106</v>
      </c>
      <c r="U2133" s="782" t="s">
        <v>121</v>
      </c>
      <c r="V2133" s="782" t="s">
        <v>111</v>
      </c>
      <c r="W2133" s="766">
        <v>60</v>
      </c>
      <c r="X2133" s="782" t="s">
        <v>112</v>
      </c>
      <c r="Y2133" s="766"/>
      <c r="Z2133" s="766"/>
      <c r="AA2133" s="766"/>
      <c r="AB2133" s="506">
        <v>0</v>
      </c>
      <c r="AC2133" s="401">
        <v>90</v>
      </c>
      <c r="AD2133" s="401">
        <v>10</v>
      </c>
      <c r="AE2133" s="792" t="s">
        <v>2843</v>
      </c>
      <c r="AF2133" s="738" t="s">
        <v>114</v>
      </c>
      <c r="AG2133" s="751">
        <v>600</v>
      </c>
      <c r="AH2133" s="751">
        <v>2000</v>
      </c>
      <c r="AI2133" s="39">
        <v>0</v>
      </c>
      <c r="AJ2133" s="34">
        <f t="shared" si="101"/>
        <v>0</v>
      </c>
      <c r="AK2133" s="740"/>
      <c r="AL2133" s="741"/>
      <c r="AM2133" s="741"/>
      <c r="AN2133" s="888" t="s">
        <v>115</v>
      </c>
      <c r="AO2133" s="782"/>
      <c r="AP2133" s="782"/>
      <c r="AQ2133" s="782"/>
      <c r="AR2133" s="782"/>
      <c r="AS2133" s="782" t="s">
        <v>6911</v>
      </c>
      <c r="AT2133" s="782"/>
      <c r="AU2133" s="782"/>
      <c r="AV2133" s="782"/>
      <c r="AW2133" s="782"/>
      <c r="AX2133" s="782"/>
      <c r="AY2133" s="782"/>
      <c r="AZ2133" s="888" t="s">
        <v>104</v>
      </c>
      <c r="BA2133" s="888" t="s">
        <v>104</v>
      </c>
      <c r="BB2133" s="92"/>
      <c r="BC2133" s="1"/>
      <c r="BD2133" s="1"/>
      <c r="BE2133" s="983">
        <v>1912</v>
      </c>
    </row>
    <row r="2134" spans="1:57" s="201" customFormat="1" ht="13.15" customHeight="1">
      <c r="A2134" s="888" t="s">
        <v>978</v>
      </c>
      <c r="B2134" s="260"/>
      <c r="C2134" s="260"/>
      <c r="D2134" s="1089">
        <v>230002858</v>
      </c>
      <c r="E2134" s="429" t="s">
        <v>7746</v>
      </c>
      <c r="F2134" s="429"/>
      <c r="G2134" s="429"/>
      <c r="H2134" s="260"/>
      <c r="I2134" s="86" t="s">
        <v>6909</v>
      </c>
      <c r="J2134" s="86" t="s">
        <v>6910</v>
      </c>
      <c r="K2134" s="86" t="s">
        <v>2836</v>
      </c>
      <c r="L2134" s="753" t="s">
        <v>103</v>
      </c>
      <c r="M2134" s="1090"/>
      <c r="N2134" s="753"/>
      <c r="O2134" s="60" t="s">
        <v>105</v>
      </c>
      <c r="P2134" s="766" t="s">
        <v>106</v>
      </c>
      <c r="Q2134" s="782" t="s">
        <v>107</v>
      </c>
      <c r="R2134" s="766" t="s">
        <v>3118</v>
      </c>
      <c r="S2134" s="753" t="s">
        <v>109</v>
      </c>
      <c r="T2134" s="766" t="s">
        <v>106</v>
      </c>
      <c r="U2134" s="782" t="s">
        <v>121</v>
      </c>
      <c r="V2134" s="782" t="s">
        <v>111</v>
      </c>
      <c r="W2134" s="766">
        <v>60</v>
      </c>
      <c r="X2134" s="782" t="s">
        <v>112</v>
      </c>
      <c r="Y2134" s="766"/>
      <c r="Z2134" s="766"/>
      <c r="AA2134" s="766"/>
      <c r="AB2134" s="398">
        <v>0</v>
      </c>
      <c r="AC2134" s="606">
        <v>90</v>
      </c>
      <c r="AD2134" s="606">
        <v>10</v>
      </c>
      <c r="AE2134" s="792" t="s">
        <v>2843</v>
      </c>
      <c r="AF2134" s="738" t="s">
        <v>114</v>
      </c>
      <c r="AG2134" s="31">
        <v>600</v>
      </c>
      <c r="AH2134" s="39">
        <v>2000</v>
      </c>
      <c r="AI2134" s="741">
        <f>AG2134*AH2134</f>
        <v>1200000</v>
      </c>
      <c r="AJ2134" s="741">
        <f t="shared" si="101"/>
        <v>1344000.0000000002</v>
      </c>
      <c r="AK2134" s="740"/>
      <c r="AL2134" s="741"/>
      <c r="AM2134" s="741"/>
      <c r="AN2134" s="888" t="s">
        <v>115</v>
      </c>
      <c r="AO2134" s="782"/>
      <c r="AP2134" s="782"/>
      <c r="AQ2134" s="782"/>
      <c r="AR2134" s="782"/>
      <c r="AS2134" s="782" t="s">
        <v>6911</v>
      </c>
      <c r="AT2134" s="782"/>
      <c r="AU2134" s="782"/>
      <c r="AV2134" s="782"/>
      <c r="AW2134" s="782"/>
      <c r="AX2134" s="782"/>
      <c r="AY2134" s="782"/>
      <c r="AZ2134" s="888" t="s">
        <v>104</v>
      </c>
      <c r="BA2134" s="888" t="s">
        <v>104</v>
      </c>
      <c r="BB2134" s="197"/>
      <c r="BD2134" s="209"/>
      <c r="BE2134" s="983">
        <v>1913</v>
      </c>
    </row>
    <row r="2135" spans="1:57" s="201" customFormat="1" ht="13.15" customHeight="1">
      <c r="A2135" s="398" t="s">
        <v>1186</v>
      </c>
      <c r="B2135" s="260"/>
      <c r="C2135" s="260"/>
      <c r="D2135" s="110">
        <v>210024449</v>
      </c>
      <c r="E2135" s="26" t="s">
        <v>6912</v>
      </c>
      <c r="F2135" s="26"/>
      <c r="G2135" s="260"/>
      <c r="H2135" s="260"/>
      <c r="I2135" s="30" t="s">
        <v>6913</v>
      </c>
      <c r="J2135" s="30" t="s">
        <v>2846</v>
      </c>
      <c r="K2135" s="30" t="s">
        <v>6914</v>
      </c>
      <c r="L2135" s="62" t="s">
        <v>103</v>
      </c>
      <c r="M2135" s="1160"/>
      <c r="N2135" s="28"/>
      <c r="O2135" s="66" t="s">
        <v>105</v>
      </c>
      <c r="P2135" s="30" t="s">
        <v>106</v>
      </c>
      <c r="Q2135" s="24" t="s">
        <v>107</v>
      </c>
      <c r="R2135" s="28" t="s">
        <v>2149</v>
      </c>
      <c r="S2135" s="24" t="s">
        <v>109</v>
      </c>
      <c r="T2135" s="30" t="s">
        <v>106</v>
      </c>
      <c r="U2135" s="30" t="s">
        <v>121</v>
      </c>
      <c r="V2135" s="24" t="s">
        <v>111</v>
      </c>
      <c r="W2135" s="30">
        <v>60</v>
      </c>
      <c r="X2135" s="24" t="s">
        <v>112</v>
      </c>
      <c r="Y2135" s="24"/>
      <c r="Z2135" s="24"/>
      <c r="AA2135" s="924"/>
      <c r="AB2135" s="506">
        <v>0</v>
      </c>
      <c r="AC2135" s="401">
        <v>90</v>
      </c>
      <c r="AD2135" s="401">
        <v>10</v>
      </c>
      <c r="AE2135" s="278" t="s">
        <v>425</v>
      </c>
      <c r="AF2135" s="35" t="s">
        <v>114</v>
      </c>
      <c r="AG2135" s="1161">
        <v>80</v>
      </c>
      <c r="AH2135" s="1161">
        <v>1050</v>
      </c>
      <c r="AI2135" s="34">
        <v>0</v>
      </c>
      <c r="AJ2135" s="34">
        <f t="shared" si="101"/>
        <v>0</v>
      </c>
      <c r="AK2135" s="34"/>
      <c r="AL2135" s="34"/>
      <c r="AM2135" s="34"/>
      <c r="AN2135" s="1088" t="s">
        <v>115</v>
      </c>
      <c r="AO2135" s="1088"/>
      <c r="AP2135" s="1088"/>
      <c r="AQ2135" s="30"/>
      <c r="AR2135" s="30"/>
      <c r="AS2135" s="26" t="s">
        <v>6915</v>
      </c>
      <c r="AT2135" s="30"/>
      <c r="AU2135" s="36"/>
      <c r="AV2135" s="30"/>
      <c r="AW2135" s="30"/>
      <c r="AX2135" s="30"/>
      <c r="AY2135" s="30"/>
      <c r="AZ2135" s="24" t="s">
        <v>8479</v>
      </c>
      <c r="BA2135" s="24" t="s">
        <v>3944</v>
      </c>
      <c r="BB2135" s="24"/>
      <c r="BE2135" s="983">
        <v>1914</v>
      </c>
    </row>
    <row r="2136" spans="1:57" s="201" customFormat="1" ht="13.15" customHeight="1">
      <c r="A2136" s="398" t="s">
        <v>1186</v>
      </c>
      <c r="B2136" s="260"/>
      <c r="C2136" s="260"/>
      <c r="D2136" s="110">
        <v>210024620</v>
      </c>
      <c r="E2136" s="26" t="s">
        <v>6916</v>
      </c>
      <c r="F2136" s="26"/>
      <c r="G2136" s="260"/>
      <c r="H2136" s="260"/>
      <c r="I2136" s="30" t="s">
        <v>6913</v>
      </c>
      <c r="J2136" s="30" t="s">
        <v>2846</v>
      </c>
      <c r="K2136" s="30" t="s">
        <v>6914</v>
      </c>
      <c r="L2136" s="62" t="s">
        <v>103</v>
      </c>
      <c r="M2136" s="1160"/>
      <c r="N2136" s="28"/>
      <c r="O2136" s="66" t="s">
        <v>105</v>
      </c>
      <c r="P2136" s="30" t="s">
        <v>106</v>
      </c>
      <c r="Q2136" s="24" t="s">
        <v>107</v>
      </c>
      <c r="R2136" s="28" t="s">
        <v>2149</v>
      </c>
      <c r="S2136" s="24" t="s">
        <v>109</v>
      </c>
      <c r="T2136" s="30" t="s">
        <v>106</v>
      </c>
      <c r="U2136" s="30" t="s">
        <v>121</v>
      </c>
      <c r="V2136" s="24" t="s">
        <v>111</v>
      </c>
      <c r="W2136" s="30">
        <v>60</v>
      </c>
      <c r="X2136" s="24" t="s">
        <v>112</v>
      </c>
      <c r="Y2136" s="24"/>
      <c r="Z2136" s="24"/>
      <c r="AA2136" s="924"/>
      <c r="AB2136" s="506">
        <v>0</v>
      </c>
      <c r="AC2136" s="401">
        <v>90</v>
      </c>
      <c r="AD2136" s="401">
        <v>10</v>
      </c>
      <c r="AE2136" s="278" t="s">
        <v>425</v>
      </c>
      <c r="AF2136" s="35" t="s">
        <v>114</v>
      </c>
      <c r="AG2136" s="1161">
        <v>80</v>
      </c>
      <c r="AH2136" s="1161">
        <v>1239</v>
      </c>
      <c r="AI2136" s="34">
        <v>0</v>
      </c>
      <c r="AJ2136" s="34">
        <f t="shared" si="101"/>
        <v>0</v>
      </c>
      <c r="AK2136" s="34"/>
      <c r="AL2136" s="34"/>
      <c r="AM2136" s="34"/>
      <c r="AN2136" s="1088" t="s">
        <v>115</v>
      </c>
      <c r="AO2136" s="1088"/>
      <c r="AP2136" s="1088"/>
      <c r="AQ2136" s="30"/>
      <c r="AR2136" s="30"/>
      <c r="AS2136" s="26" t="s">
        <v>6917</v>
      </c>
      <c r="AT2136" s="30"/>
      <c r="AU2136" s="36"/>
      <c r="AV2136" s="30"/>
      <c r="AW2136" s="30"/>
      <c r="AX2136" s="30"/>
      <c r="AY2136" s="30"/>
      <c r="AZ2136" s="24" t="s">
        <v>8479</v>
      </c>
      <c r="BA2136" s="24" t="s">
        <v>3944</v>
      </c>
      <c r="BB2136" s="24"/>
      <c r="BE2136" s="983">
        <v>1915</v>
      </c>
    </row>
    <row r="2137" spans="1:57" s="201" customFormat="1" ht="13.15" customHeight="1">
      <c r="A2137" s="398" t="s">
        <v>1186</v>
      </c>
      <c r="B2137" s="260"/>
      <c r="C2137" s="260"/>
      <c r="D2137" s="110">
        <v>210024621</v>
      </c>
      <c r="E2137" s="26" t="s">
        <v>6918</v>
      </c>
      <c r="F2137" s="26"/>
      <c r="G2137" s="260"/>
      <c r="H2137" s="260"/>
      <c r="I2137" s="30" t="s">
        <v>6919</v>
      </c>
      <c r="J2137" s="30" t="s">
        <v>2846</v>
      </c>
      <c r="K2137" s="30" t="s">
        <v>6920</v>
      </c>
      <c r="L2137" s="62" t="s">
        <v>103</v>
      </c>
      <c r="M2137" s="1160"/>
      <c r="N2137" s="28"/>
      <c r="O2137" s="66" t="s">
        <v>105</v>
      </c>
      <c r="P2137" s="30" t="s">
        <v>106</v>
      </c>
      <c r="Q2137" s="24" t="s">
        <v>107</v>
      </c>
      <c r="R2137" s="28" t="s">
        <v>2149</v>
      </c>
      <c r="S2137" s="24" t="s">
        <v>109</v>
      </c>
      <c r="T2137" s="30" t="s">
        <v>106</v>
      </c>
      <c r="U2137" s="30" t="s">
        <v>121</v>
      </c>
      <c r="V2137" s="24" t="s">
        <v>111</v>
      </c>
      <c r="W2137" s="30">
        <v>60</v>
      </c>
      <c r="X2137" s="24" t="s">
        <v>112</v>
      </c>
      <c r="Y2137" s="24"/>
      <c r="Z2137" s="24"/>
      <c r="AA2137" s="924"/>
      <c r="AB2137" s="506">
        <v>0</v>
      </c>
      <c r="AC2137" s="401">
        <v>90</v>
      </c>
      <c r="AD2137" s="401">
        <v>10</v>
      </c>
      <c r="AE2137" s="278" t="s">
        <v>425</v>
      </c>
      <c r="AF2137" s="35" t="s">
        <v>114</v>
      </c>
      <c r="AG2137" s="1161">
        <v>40</v>
      </c>
      <c r="AH2137" s="1161">
        <v>1417.5</v>
      </c>
      <c r="AI2137" s="34">
        <v>0</v>
      </c>
      <c r="AJ2137" s="34">
        <f t="shared" si="101"/>
        <v>0</v>
      </c>
      <c r="AK2137" s="34"/>
      <c r="AL2137" s="34"/>
      <c r="AM2137" s="34"/>
      <c r="AN2137" s="1088" t="s">
        <v>115</v>
      </c>
      <c r="AO2137" s="1088"/>
      <c r="AP2137" s="1088"/>
      <c r="AQ2137" s="30"/>
      <c r="AR2137" s="30"/>
      <c r="AS2137" s="26" t="s">
        <v>6921</v>
      </c>
      <c r="AT2137" s="30"/>
      <c r="AU2137" s="36"/>
      <c r="AV2137" s="30"/>
      <c r="AW2137" s="30"/>
      <c r="AX2137" s="30"/>
      <c r="AY2137" s="30"/>
      <c r="AZ2137" s="24" t="s">
        <v>8479</v>
      </c>
      <c r="BA2137" s="24" t="s">
        <v>3944</v>
      </c>
      <c r="BB2137" s="24"/>
      <c r="BE2137" s="983">
        <v>1916</v>
      </c>
    </row>
    <row r="2138" spans="1:57" s="201" customFormat="1" ht="13.15" customHeight="1">
      <c r="A2138" s="398" t="s">
        <v>1186</v>
      </c>
      <c r="B2138" s="260"/>
      <c r="C2138" s="260"/>
      <c r="D2138" s="110">
        <v>210024623</v>
      </c>
      <c r="E2138" s="26" t="s">
        <v>6922</v>
      </c>
      <c r="F2138" s="26"/>
      <c r="G2138" s="260"/>
      <c r="H2138" s="260"/>
      <c r="I2138" s="30" t="s">
        <v>2845</v>
      </c>
      <c r="J2138" s="30" t="s">
        <v>2846</v>
      </c>
      <c r="K2138" s="30" t="s">
        <v>2847</v>
      </c>
      <c r="L2138" s="62" t="s">
        <v>103</v>
      </c>
      <c r="M2138" s="1160"/>
      <c r="N2138" s="28" t="s">
        <v>120</v>
      </c>
      <c r="O2138" s="66" t="s">
        <v>83</v>
      </c>
      <c r="P2138" s="30" t="s">
        <v>106</v>
      </c>
      <c r="Q2138" s="24" t="s">
        <v>107</v>
      </c>
      <c r="R2138" s="28" t="s">
        <v>2149</v>
      </c>
      <c r="S2138" s="24" t="s">
        <v>109</v>
      </c>
      <c r="T2138" s="30" t="s">
        <v>106</v>
      </c>
      <c r="U2138" s="30" t="s">
        <v>121</v>
      </c>
      <c r="V2138" s="24" t="s">
        <v>111</v>
      </c>
      <c r="W2138" s="30">
        <v>60</v>
      </c>
      <c r="X2138" s="24" t="s">
        <v>112</v>
      </c>
      <c r="Y2138" s="24"/>
      <c r="Z2138" s="24"/>
      <c r="AA2138" s="924"/>
      <c r="AB2138" s="506">
        <v>30</v>
      </c>
      <c r="AC2138" s="401">
        <v>60</v>
      </c>
      <c r="AD2138" s="401">
        <v>10</v>
      </c>
      <c r="AE2138" s="278" t="s">
        <v>425</v>
      </c>
      <c r="AF2138" s="35" t="s">
        <v>114</v>
      </c>
      <c r="AG2138" s="1161">
        <v>98</v>
      </c>
      <c r="AH2138" s="1161">
        <v>1470</v>
      </c>
      <c r="AI2138" s="34">
        <v>0</v>
      </c>
      <c r="AJ2138" s="34">
        <f t="shared" si="101"/>
        <v>0</v>
      </c>
      <c r="AK2138" s="34"/>
      <c r="AL2138" s="34"/>
      <c r="AM2138" s="34"/>
      <c r="AN2138" s="1088" t="s">
        <v>115</v>
      </c>
      <c r="AO2138" s="1088"/>
      <c r="AP2138" s="1088"/>
      <c r="AQ2138" s="30"/>
      <c r="AR2138" s="30"/>
      <c r="AS2138" s="26" t="s">
        <v>6923</v>
      </c>
      <c r="AT2138" s="30"/>
      <c r="AU2138" s="36"/>
      <c r="AV2138" s="30"/>
      <c r="AW2138" s="30"/>
      <c r="AX2138" s="30"/>
      <c r="AY2138" s="30"/>
      <c r="AZ2138" s="24" t="s">
        <v>8479</v>
      </c>
      <c r="BA2138" s="24" t="s">
        <v>3944</v>
      </c>
      <c r="BB2138" s="24"/>
      <c r="BE2138" s="983">
        <v>1917</v>
      </c>
    </row>
    <row r="2139" spans="1:57" s="201" customFormat="1" ht="13.15" customHeight="1">
      <c r="A2139" s="398" t="s">
        <v>1186</v>
      </c>
      <c r="B2139" s="260"/>
      <c r="C2139" s="260"/>
      <c r="D2139" s="110">
        <v>210030298</v>
      </c>
      <c r="E2139" s="26" t="s">
        <v>6924</v>
      </c>
      <c r="F2139" s="26"/>
      <c r="G2139" s="260"/>
      <c r="H2139" s="260"/>
      <c r="I2139" s="30" t="s">
        <v>2845</v>
      </c>
      <c r="J2139" s="30" t="s">
        <v>2846</v>
      </c>
      <c r="K2139" s="30" t="s">
        <v>2847</v>
      </c>
      <c r="L2139" s="62" t="s">
        <v>103</v>
      </c>
      <c r="M2139" s="1160"/>
      <c r="N2139" s="28" t="s">
        <v>120</v>
      </c>
      <c r="O2139" s="66" t="s">
        <v>83</v>
      </c>
      <c r="P2139" s="30" t="s">
        <v>106</v>
      </c>
      <c r="Q2139" s="24" t="s">
        <v>107</v>
      </c>
      <c r="R2139" s="28" t="s">
        <v>2149</v>
      </c>
      <c r="S2139" s="24" t="s">
        <v>109</v>
      </c>
      <c r="T2139" s="30" t="s">
        <v>106</v>
      </c>
      <c r="U2139" s="30" t="s">
        <v>121</v>
      </c>
      <c r="V2139" s="24" t="s">
        <v>111</v>
      </c>
      <c r="W2139" s="30">
        <v>60</v>
      </c>
      <c r="X2139" s="24" t="s">
        <v>112</v>
      </c>
      <c r="Y2139" s="24"/>
      <c r="Z2139" s="24"/>
      <c r="AA2139" s="924"/>
      <c r="AB2139" s="506">
        <v>30</v>
      </c>
      <c r="AC2139" s="401">
        <v>60</v>
      </c>
      <c r="AD2139" s="401">
        <v>10</v>
      </c>
      <c r="AE2139" s="278" t="s">
        <v>425</v>
      </c>
      <c r="AF2139" s="35" t="s">
        <v>114</v>
      </c>
      <c r="AG2139" s="1161">
        <v>40</v>
      </c>
      <c r="AH2139" s="1161">
        <v>1155</v>
      </c>
      <c r="AI2139" s="34">
        <v>0</v>
      </c>
      <c r="AJ2139" s="34">
        <f t="shared" si="101"/>
        <v>0</v>
      </c>
      <c r="AK2139" s="34"/>
      <c r="AL2139" s="34"/>
      <c r="AM2139" s="34"/>
      <c r="AN2139" s="1088" t="s">
        <v>115</v>
      </c>
      <c r="AO2139" s="1088"/>
      <c r="AP2139" s="1088"/>
      <c r="AQ2139" s="30"/>
      <c r="AR2139" s="30"/>
      <c r="AS2139" s="26" t="s">
        <v>6925</v>
      </c>
      <c r="AT2139" s="30"/>
      <c r="AU2139" s="36"/>
      <c r="AV2139" s="30"/>
      <c r="AW2139" s="30"/>
      <c r="AX2139" s="30"/>
      <c r="AY2139" s="30"/>
      <c r="AZ2139" s="24" t="s">
        <v>8479</v>
      </c>
      <c r="BA2139" s="24" t="s">
        <v>3944</v>
      </c>
      <c r="BB2139" s="24"/>
      <c r="BE2139" s="983">
        <v>1918</v>
      </c>
    </row>
    <row r="2140" spans="1:57" s="201" customFormat="1" ht="13.15" customHeight="1">
      <c r="A2140" s="398" t="s">
        <v>1186</v>
      </c>
      <c r="B2140" s="260"/>
      <c r="C2140" s="260"/>
      <c r="D2140" s="110">
        <v>210030299</v>
      </c>
      <c r="E2140" s="26" t="s">
        <v>6926</v>
      </c>
      <c r="F2140" s="26"/>
      <c r="G2140" s="260"/>
      <c r="H2140" s="260"/>
      <c r="I2140" s="30" t="s">
        <v>2845</v>
      </c>
      <c r="J2140" s="30" t="s">
        <v>2846</v>
      </c>
      <c r="K2140" s="30" t="s">
        <v>2847</v>
      </c>
      <c r="L2140" s="62" t="s">
        <v>103</v>
      </c>
      <c r="M2140" s="1160"/>
      <c r="N2140" s="28" t="s">
        <v>120</v>
      </c>
      <c r="O2140" s="66" t="s">
        <v>83</v>
      </c>
      <c r="P2140" s="30" t="s">
        <v>106</v>
      </c>
      <c r="Q2140" s="24" t="s">
        <v>107</v>
      </c>
      <c r="R2140" s="28" t="s">
        <v>2149</v>
      </c>
      <c r="S2140" s="24" t="s">
        <v>109</v>
      </c>
      <c r="T2140" s="30" t="s">
        <v>106</v>
      </c>
      <c r="U2140" s="30" t="s">
        <v>121</v>
      </c>
      <c r="V2140" s="24" t="s">
        <v>111</v>
      </c>
      <c r="W2140" s="30">
        <v>60</v>
      </c>
      <c r="X2140" s="24" t="s">
        <v>112</v>
      </c>
      <c r="Y2140" s="24"/>
      <c r="Z2140" s="24"/>
      <c r="AA2140" s="924"/>
      <c r="AB2140" s="506">
        <v>30</v>
      </c>
      <c r="AC2140" s="401">
        <v>60</v>
      </c>
      <c r="AD2140" s="401">
        <v>10</v>
      </c>
      <c r="AE2140" s="278" t="s">
        <v>425</v>
      </c>
      <c r="AF2140" s="35" t="s">
        <v>114</v>
      </c>
      <c r="AG2140" s="1161">
        <v>40</v>
      </c>
      <c r="AH2140" s="1161">
        <v>1470</v>
      </c>
      <c r="AI2140" s="34">
        <v>0</v>
      </c>
      <c r="AJ2140" s="34">
        <f t="shared" si="101"/>
        <v>0</v>
      </c>
      <c r="AK2140" s="34"/>
      <c r="AL2140" s="34"/>
      <c r="AM2140" s="34"/>
      <c r="AN2140" s="1088" t="s">
        <v>115</v>
      </c>
      <c r="AO2140" s="1088"/>
      <c r="AP2140" s="1088"/>
      <c r="AQ2140" s="30"/>
      <c r="AR2140" s="30"/>
      <c r="AS2140" s="26" t="s">
        <v>6927</v>
      </c>
      <c r="AT2140" s="30"/>
      <c r="AU2140" s="36"/>
      <c r="AV2140" s="30"/>
      <c r="AW2140" s="30"/>
      <c r="AX2140" s="30"/>
      <c r="AY2140" s="30"/>
      <c r="AZ2140" s="24" t="s">
        <v>8479</v>
      </c>
      <c r="BA2140" s="24" t="s">
        <v>3944</v>
      </c>
      <c r="BB2140" s="24"/>
      <c r="BE2140" s="983">
        <v>1919</v>
      </c>
    </row>
    <row r="2141" spans="1:57" s="201" customFormat="1" ht="13.15" customHeight="1">
      <c r="A2141" s="398" t="s">
        <v>1186</v>
      </c>
      <c r="B2141" s="260"/>
      <c r="C2141" s="260"/>
      <c r="D2141" s="110">
        <v>210030300</v>
      </c>
      <c r="E2141" s="26" t="s">
        <v>6928</v>
      </c>
      <c r="F2141" s="26"/>
      <c r="G2141" s="260"/>
      <c r="H2141" s="260"/>
      <c r="I2141" s="30" t="s">
        <v>2845</v>
      </c>
      <c r="J2141" s="30" t="s">
        <v>2846</v>
      </c>
      <c r="K2141" s="30" t="s">
        <v>2847</v>
      </c>
      <c r="L2141" s="62" t="s">
        <v>103</v>
      </c>
      <c r="M2141" s="1160"/>
      <c r="N2141" s="28" t="s">
        <v>120</v>
      </c>
      <c r="O2141" s="66" t="s">
        <v>83</v>
      </c>
      <c r="P2141" s="30" t="s">
        <v>106</v>
      </c>
      <c r="Q2141" s="24" t="s">
        <v>107</v>
      </c>
      <c r="R2141" s="28" t="s">
        <v>2149</v>
      </c>
      <c r="S2141" s="24" t="s">
        <v>109</v>
      </c>
      <c r="T2141" s="30" t="s">
        <v>106</v>
      </c>
      <c r="U2141" s="30" t="s">
        <v>121</v>
      </c>
      <c r="V2141" s="24" t="s">
        <v>111</v>
      </c>
      <c r="W2141" s="30">
        <v>60</v>
      </c>
      <c r="X2141" s="24" t="s">
        <v>112</v>
      </c>
      <c r="Y2141" s="24"/>
      <c r="Z2141" s="24"/>
      <c r="AA2141" s="924"/>
      <c r="AB2141" s="506">
        <v>30</v>
      </c>
      <c r="AC2141" s="401">
        <v>60</v>
      </c>
      <c r="AD2141" s="401">
        <v>10</v>
      </c>
      <c r="AE2141" s="278" t="s">
        <v>425</v>
      </c>
      <c r="AF2141" s="35" t="s">
        <v>114</v>
      </c>
      <c r="AG2141" s="1161">
        <v>40</v>
      </c>
      <c r="AH2141" s="1161">
        <v>1554</v>
      </c>
      <c r="AI2141" s="34">
        <v>0</v>
      </c>
      <c r="AJ2141" s="34">
        <f t="shared" si="101"/>
        <v>0</v>
      </c>
      <c r="AK2141" s="34"/>
      <c r="AL2141" s="34"/>
      <c r="AM2141" s="34"/>
      <c r="AN2141" s="1088" t="s">
        <v>115</v>
      </c>
      <c r="AO2141" s="1088"/>
      <c r="AP2141" s="1088"/>
      <c r="AQ2141" s="30"/>
      <c r="AR2141" s="30"/>
      <c r="AS2141" s="26" t="s">
        <v>6929</v>
      </c>
      <c r="AT2141" s="30"/>
      <c r="AU2141" s="36"/>
      <c r="AV2141" s="30"/>
      <c r="AW2141" s="30"/>
      <c r="AX2141" s="30"/>
      <c r="AY2141" s="30"/>
      <c r="AZ2141" s="24" t="s">
        <v>8479</v>
      </c>
      <c r="BA2141" s="24" t="s">
        <v>3944</v>
      </c>
      <c r="BB2141" s="24"/>
      <c r="BE2141" s="983">
        <v>1920</v>
      </c>
    </row>
    <row r="2142" spans="1:57" s="201" customFormat="1" ht="13.15" customHeight="1">
      <c r="A2142" s="398" t="s">
        <v>1186</v>
      </c>
      <c r="B2142" s="524"/>
      <c r="C2142" s="524" t="s">
        <v>2124</v>
      </c>
      <c r="D2142" s="98">
        <v>120008020</v>
      </c>
      <c r="E2142" s="883" t="s">
        <v>6930</v>
      </c>
      <c r="F2142" s="883"/>
      <c r="G2142" s="524"/>
      <c r="H2142" s="524"/>
      <c r="I2142" s="36" t="s">
        <v>6931</v>
      </c>
      <c r="J2142" s="36" t="s">
        <v>6932</v>
      </c>
      <c r="K2142" s="36" t="s">
        <v>2832</v>
      </c>
      <c r="L2142" s="64" t="s">
        <v>402</v>
      </c>
      <c r="M2142" s="97" t="s">
        <v>2124</v>
      </c>
      <c r="N2142" s="131"/>
      <c r="O2142" s="64" t="s">
        <v>105</v>
      </c>
      <c r="P2142" s="36" t="s">
        <v>1033</v>
      </c>
      <c r="Q2142" s="395" t="s">
        <v>3148</v>
      </c>
      <c r="R2142" s="398" t="s">
        <v>2149</v>
      </c>
      <c r="S2142" s="64" t="s">
        <v>109</v>
      </c>
      <c r="T2142" s="36" t="s">
        <v>106</v>
      </c>
      <c r="U2142" s="36" t="s">
        <v>121</v>
      </c>
      <c r="V2142" s="395" t="s">
        <v>111</v>
      </c>
      <c r="W2142" s="36">
        <v>60</v>
      </c>
      <c r="X2142" s="395" t="s">
        <v>112</v>
      </c>
      <c r="Y2142" s="395"/>
      <c r="Z2142" s="395"/>
      <c r="AA2142" s="744"/>
      <c r="AB2142" s="506">
        <v>0</v>
      </c>
      <c r="AC2142" s="401">
        <v>90</v>
      </c>
      <c r="AD2142" s="401">
        <v>10</v>
      </c>
      <c r="AE2142" s="743" t="s">
        <v>178</v>
      </c>
      <c r="AF2142" s="738" t="s">
        <v>114</v>
      </c>
      <c r="AG2142" s="745">
        <v>10</v>
      </c>
      <c r="AH2142" s="745">
        <v>930500</v>
      </c>
      <c r="AI2142" s="39">
        <v>0</v>
      </c>
      <c r="AJ2142" s="34">
        <f t="shared" si="101"/>
        <v>0</v>
      </c>
      <c r="AK2142" s="740"/>
      <c r="AL2142" s="741"/>
      <c r="AM2142" s="741"/>
      <c r="AN2142" s="746" t="s">
        <v>1035</v>
      </c>
      <c r="AO2142" s="746"/>
      <c r="AP2142" s="746"/>
      <c r="AQ2142" s="36"/>
      <c r="AR2142" s="36"/>
      <c r="AS2142" s="606" t="s">
        <v>6933</v>
      </c>
      <c r="AT2142" s="36"/>
      <c r="AU2142" s="36"/>
      <c r="AV2142" s="36"/>
      <c r="AW2142" s="36"/>
      <c r="AX2142" s="36"/>
      <c r="AY2142" s="36"/>
      <c r="AZ2142" s="395" t="s">
        <v>4555</v>
      </c>
      <c r="BA2142" s="395"/>
      <c r="BB2142" s="92"/>
      <c r="BC2142" s="1"/>
      <c r="BD2142" s="1"/>
      <c r="BE2142" s="983">
        <v>1921</v>
      </c>
    </row>
    <row r="2143" spans="1:57" s="201" customFormat="1" ht="13.15" customHeight="1">
      <c r="A2143" s="398" t="s">
        <v>1186</v>
      </c>
      <c r="B2143" s="260"/>
      <c r="C2143" s="260" t="s">
        <v>8784</v>
      </c>
      <c r="D2143" s="503">
        <v>120008020</v>
      </c>
      <c r="E2143" s="25" t="s">
        <v>7804</v>
      </c>
      <c r="F2143" s="25"/>
      <c r="G2143" s="25"/>
      <c r="H2143" s="260"/>
      <c r="I2143" s="36" t="s">
        <v>6931</v>
      </c>
      <c r="J2143" s="36" t="s">
        <v>6932</v>
      </c>
      <c r="K2143" s="36" t="s">
        <v>2832</v>
      </c>
      <c r="L2143" s="395" t="s">
        <v>402</v>
      </c>
      <c r="M2143" s="36" t="s">
        <v>2124</v>
      </c>
      <c r="N2143" s="398" t="s">
        <v>120</v>
      </c>
      <c r="O2143" s="395" t="s">
        <v>83</v>
      </c>
      <c r="P2143" s="36" t="s">
        <v>1033</v>
      </c>
      <c r="Q2143" s="395" t="s">
        <v>3148</v>
      </c>
      <c r="R2143" s="398" t="s">
        <v>2134</v>
      </c>
      <c r="S2143" s="395" t="s">
        <v>109</v>
      </c>
      <c r="T2143" s="36" t="s">
        <v>106</v>
      </c>
      <c r="U2143" s="36" t="s">
        <v>121</v>
      </c>
      <c r="V2143" s="395" t="s">
        <v>111</v>
      </c>
      <c r="W2143" s="36">
        <v>60</v>
      </c>
      <c r="X2143" s="395" t="s">
        <v>112</v>
      </c>
      <c r="Y2143" s="395"/>
      <c r="Z2143" s="395"/>
      <c r="AA2143" s="744"/>
      <c r="AB2143" s="398" t="s">
        <v>83</v>
      </c>
      <c r="AC2143" s="606">
        <v>60</v>
      </c>
      <c r="AD2143" s="606">
        <v>10</v>
      </c>
      <c r="AE2143" s="743" t="s">
        <v>178</v>
      </c>
      <c r="AF2143" s="738" t="s">
        <v>114</v>
      </c>
      <c r="AG2143" s="1094">
        <v>10</v>
      </c>
      <c r="AH2143" s="1094">
        <v>930500</v>
      </c>
      <c r="AI2143" s="741">
        <f>AG2143*AH2143</f>
        <v>9305000</v>
      </c>
      <c r="AJ2143" s="741">
        <f t="shared" si="101"/>
        <v>10421600.000000002</v>
      </c>
      <c r="AK2143" s="740"/>
      <c r="AL2143" s="741"/>
      <c r="AM2143" s="741"/>
      <c r="AN2143" s="746" t="s">
        <v>1035</v>
      </c>
      <c r="AO2143" s="746"/>
      <c r="AP2143" s="746"/>
      <c r="AQ2143" s="36"/>
      <c r="AR2143" s="36"/>
      <c r="AS2143" s="606" t="s">
        <v>6933</v>
      </c>
      <c r="AT2143" s="36"/>
      <c r="AU2143" s="36"/>
      <c r="AV2143" s="36"/>
      <c r="AW2143" s="36"/>
      <c r="AX2143" s="36"/>
      <c r="AY2143" s="36"/>
      <c r="AZ2143" s="606" t="s">
        <v>7606</v>
      </c>
      <c r="BA2143" s="36"/>
      <c r="BB2143" s="30"/>
      <c r="BD2143" s="209"/>
      <c r="BE2143" s="983">
        <v>1922</v>
      </c>
    </row>
    <row r="2144" spans="1:57" s="201" customFormat="1" ht="13.15" customHeight="1">
      <c r="A2144" s="398" t="s">
        <v>1186</v>
      </c>
      <c r="B2144" s="260"/>
      <c r="C2144" s="260"/>
      <c r="D2144" s="110">
        <v>120006039</v>
      </c>
      <c r="E2144" s="26" t="s">
        <v>6934</v>
      </c>
      <c r="F2144" s="26"/>
      <c r="G2144" s="260"/>
      <c r="H2144" s="260"/>
      <c r="I2144" s="30" t="s">
        <v>6935</v>
      </c>
      <c r="J2144" s="30" t="s">
        <v>6932</v>
      </c>
      <c r="K2144" s="30" t="s">
        <v>2836</v>
      </c>
      <c r="L2144" s="62" t="s">
        <v>402</v>
      </c>
      <c r="M2144" s="1160" t="s">
        <v>2124</v>
      </c>
      <c r="N2144" s="28" t="s">
        <v>120</v>
      </c>
      <c r="O2144" s="66" t="s">
        <v>83</v>
      </c>
      <c r="P2144" s="30" t="s">
        <v>1033</v>
      </c>
      <c r="Q2144" s="24" t="s">
        <v>3148</v>
      </c>
      <c r="R2144" s="28" t="s">
        <v>2149</v>
      </c>
      <c r="S2144" s="24" t="s">
        <v>109</v>
      </c>
      <c r="T2144" s="30" t="s">
        <v>106</v>
      </c>
      <c r="U2144" s="30" t="s">
        <v>121</v>
      </c>
      <c r="V2144" s="24" t="s">
        <v>111</v>
      </c>
      <c r="W2144" s="30">
        <v>90</v>
      </c>
      <c r="X2144" s="24" t="s">
        <v>112</v>
      </c>
      <c r="Y2144" s="24"/>
      <c r="Z2144" s="24"/>
      <c r="AA2144" s="924"/>
      <c r="AB2144" s="506">
        <v>30</v>
      </c>
      <c r="AC2144" s="401">
        <v>60</v>
      </c>
      <c r="AD2144" s="401">
        <v>10</v>
      </c>
      <c r="AE2144" s="278" t="s">
        <v>178</v>
      </c>
      <c r="AF2144" s="35" t="s">
        <v>114</v>
      </c>
      <c r="AG2144" s="1161">
        <v>16.690000000000001</v>
      </c>
      <c r="AH2144" s="1161">
        <v>580000</v>
      </c>
      <c r="AI2144" s="34">
        <v>0</v>
      </c>
      <c r="AJ2144" s="34">
        <f t="shared" si="101"/>
        <v>0</v>
      </c>
      <c r="AK2144" s="34"/>
      <c r="AL2144" s="34"/>
      <c r="AM2144" s="34"/>
      <c r="AN2144" s="1088" t="s">
        <v>1035</v>
      </c>
      <c r="AO2144" s="1088"/>
      <c r="AP2144" s="1088"/>
      <c r="AQ2144" s="30"/>
      <c r="AR2144" s="30"/>
      <c r="AS2144" s="26" t="s">
        <v>6936</v>
      </c>
      <c r="AT2144" s="30"/>
      <c r="AU2144" s="36"/>
      <c r="AV2144" s="30"/>
      <c r="AW2144" s="30"/>
      <c r="AX2144" s="30"/>
      <c r="AY2144" s="30"/>
      <c r="AZ2144" s="24" t="s">
        <v>8479</v>
      </c>
      <c r="BA2144" s="24" t="s">
        <v>3944</v>
      </c>
      <c r="BB2144" s="24"/>
      <c r="BE2144" s="983">
        <v>1923</v>
      </c>
    </row>
    <row r="2145" spans="1:57" s="201" customFormat="1" ht="13.15" customHeight="1">
      <c r="A2145" s="398" t="s">
        <v>1186</v>
      </c>
      <c r="B2145" s="524"/>
      <c r="C2145" s="524"/>
      <c r="D2145" s="98">
        <v>120009700</v>
      </c>
      <c r="E2145" s="883" t="s">
        <v>6937</v>
      </c>
      <c r="F2145" s="883"/>
      <c r="G2145" s="524"/>
      <c r="H2145" s="524"/>
      <c r="I2145" s="36" t="s">
        <v>6938</v>
      </c>
      <c r="J2145" s="36" t="s">
        <v>6939</v>
      </c>
      <c r="K2145" s="36" t="s">
        <v>6940</v>
      </c>
      <c r="L2145" s="64" t="s">
        <v>149</v>
      </c>
      <c r="M2145" s="217"/>
      <c r="N2145" s="131" t="s">
        <v>120</v>
      </c>
      <c r="O2145" s="64" t="s">
        <v>83</v>
      </c>
      <c r="P2145" s="36" t="s">
        <v>106</v>
      </c>
      <c r="Q2145" s="395" t="s">
        <v>107</v>
      </c>
      <c r="R2145" s="398" t="s">
        <v>2149</v>
      </c>
      <c r="S2145" s="64" t="s">
        <v>109</v>
      </c>
      <c r="T2145" s="36" t="s">
        <v>106</v>
      </c>
      <c r="U2145" s="36" t="s">
        <v>121</v>
      </c>
      <c r="V2145" s="395" t="s">
        <v>111</v>
      </c>
      <c r="W2145" s="36">
        <v>60</v>
      </c>
      <c r="X2145" s="395" t="s">
        <v>112</v>
      </c>
      <c r="Y2145" s="395"/>
      <c r="Z2145" s="395"/>
      <c r="AA2145" s="744"/>
      <c r="AB2145" s="470">
        <v>30</v>
      </c>
      <c r="AC2145" s="470">
        <v>60</v>
      </c>
      <c r="AD2145" s="470">
        <v>10</v>
      </c>
      <c r="AE2145" s="743" t="s">
        <v>178</v>
      </c>
      <c r="AF2145" s="738" t="s">
        <v>114</v>
      </c>
      <c r="AG2145" s="745">
        <v>5</v>
      </c>
      <c r="AH2145" s="745">
        <v>820476.25</v>
      </c>
      <c r="AI2145" s="739">
        <v>4102381.25</v>
      </c>
      <c r="AJ2145" s="739">
        <f t="shared" si="101"/>
        <v>4594667</v>
      </c>
      <c r="AK2145" s="740"/>
      <c r="AL2145" s="741"/>
      <c r="AM2145" s="741"/>
      <c r="AN2145" s="746" t="s">
        <v>115</v>
      </c>
      <c r="AO2145" s="746"/>
      <c r="AP2145" s="746"/>
      <c r="AQ2145" s="36"/>
      <c r="AR2145" s="36"/>
      <c r="AS2145" s="606" t="s">
        <v>6941</v>
      </c>
      <c r="AT2145" s="36"/>
      <c r="AU2145" s="36"/>
      <c r="AV2145" s="36"/>
      <c r="AW2145" s="36"/>
      <c r="AX2145" s="36"/>
      <c r="AY2145" s="36"/>
      <c r="AZ2145" s="395" t="s">
        <v>4555</v>
      </c>
      <c r="BA2145" s="395"/>
      <c r="BB2145" s="92"/>
      <c r="BC2145" s="1"/>
      <c r="BD2145" s="1"/>
      <c r="BE2145" s="983">
        <v>1924</v>
      </c>
    </row>
    <row r="2146" spans="1:57" s="201" customFormat="1" ht="13.15" customHeight="1">
      <c r="A2146" s="860" t="s">
        <v>8484</v>
      </c>
      <c r="B2146" s="524"/>
      <c r="C2146" s="524"/>
      <c r="D2146" s="873">
        <v>210036991</v>
      </c>
      <c r="E2146" s="883" t="s">
        <v>6942</v>
      </c>
      <c r="F2146" s="883"/>
      <c r="G2146" s="524"/>
      <c r="H2146" s="524"/>
      <c r="I2146" s="782" t="s">
        <v>6943</v>
      </c>
      <c r="J2146" s="782" t="s">
        <v>6939</v>
      </c>
      <c r="K2146" s="782" t="s">
        <v>2836</v>
      </c>
      <c r="L2146" s="765" t="s">
        <v>103</v>
      </c>
      <c r="M2146" s="798" t="s">
        <v>104</v>
      </c>
      <c r="N2146" s="765" t="s">
        <v>120</v>
      </c>
      <c r="O2146" s="798" t="s">
        <v>83</v>
      </c>
      <c r="P2146" s="766" t="s">
        <v>106</v>
      </c>
      <c r="Q2146" s="782" t="s">
        <v>107</v>
      </c>
      <c r="R2146" s="766" t="s">
        <v>2149</v>
      </c>
      <c r="S2146" s="765" t="s">
        <v>109</v>
      </c>
      <c r="T2146" s="874" t="s">
        <v>106</v>
      </c>
      <c r="U2146" s="779" t="s">
        <v>121</v>
      </c>
      <c r="V2146" s="779" t="s">
        <v>111</v>
      </c>
      <c r="W2146" s="896">
        <v>60</v>
      </c>
      <c r="X2146" s="779" t="s">
        <v>112</v>
      </c>
      <c r="Y2146" s="874"/>
      <c r="Z2146" s="874"/>
      <c r="AA2146" s="874"/>
      <c r="AB2146" s="470">
        <v>30</v>
      </c>
      <c r="AC2146" s="470">
        <v>60</v>
      </c>
      <c r="AD2146" s="470">
        <v>10</v>
      </c>
      <c r="AE2146" s="876" t="s">
        <v>128</v>
      </c>
      <c r="AF2146" s="779" t="s">
        <v>114</v>
      </c>
      <c r="AG2146" s="751">
        <v>800</v>
      </c>
      <c r="AH2146" s="751">
        <v>12017.83</v>
      </c>
      <c r="AI2146" s="905">
        <v>0</v>
      </c>
      <c r="AJ2146" s="905">
        <v>0</v>
      </c>
      <c r="AK2146" s="740"/>
      <c r="AL2146" s="741"/>
      <c r="AM2146" s="741"/>
      <c r="AN2146" s="860" t="s">
        <v>115</v>
      </c>
      <c r="AO2146" s="779"/>
      <c r="AP2146" s="779"/>
      <c r="AQ2146" s="779"/>
      <c r="AR2146" s="779"/>
      <c r="AS2146" s="779" t="s">
        <v>6944</v>
      </c>
      <c r="AT2146" s="779"/>
      <c r="AU2146" s="779"/>
      <c r="AV2146" s="779"/>
      <c r="AW2146" s="779"/>
      <c r="AX2146" s="779"/>
      <c r="AY2146" s="779"/>
      <c r="AZ2146" s="860" t="s">
        <v>104</v>
      </c>
      <c r="BA2146" s="860" t="s">
        <v>104</v>
      </c>
      <c r="BB2146" s="92"/>
      <c r="BC2146" s="1"/>
      <c r="BD2146" s="1"/>
      <c r="BE2146" s="983">
        <v>1925</v>
      </c>
    </row>
    <row r="2147" spans="1:57" s="201" customFormat="1" ht="13.15" customHeight="1">
      <c r="A2147" s="1254" t="s">
        <v>8484</v>
      </c>
      <c r="B2147" s="529"/>
      <c r="C2147" s="529"/>
      <c r="D2147" s="961">
        <v>210036991</v>
      </c>
      <c r="E2147" s="1255" t="s">
        <v>9102</v>
      </c>
      <c r="F2147" s="1255" t="s">
        <v>6942</v>
      </c>
      <c r="G2147" s="529"/>
      <c r="H2147" s="529"/>
      <c r="I2147" s="964" t="s">
        <v>6943</v>
      </c>
      <c r="J2147" s="964" t="s">
        <v>6939</v>
      </c>
      <c r="K2147" s="964" t="s">
        <v>2836</v>
      </c>
      <c r="L2147" s="962" t="s">
        <v>103</v>
      </c>
      <c r="M2147" s="1256" t="s">
        <v>104</v>
      </c>
      <c r="N2147" s="530" t="s">
        <v>120</v>
      </c>
      <c r="O2147" s="1263" t="s">
        <v>83</v>
      </c>
      <c r="P2147" s="963" t="s">
        <v>106</v>
      </c>
      <c r="Q2147" s="964" t="s">
        <v>107</v>
      </c>
      <c r="R2147" s="1257" t="s">
        <v>1155</v>
      </c>
      <c r="S2147" s="962" t="s">
        <v>109</v>
      </c>
      <c r="T2147" s="1257" t="s">
        <v>106</v>
      </c>
      <c r="U2147" s="1258" t="s">
        <v>121</v>
      </c>
      <c r="V2147" s="1258" t="s">
        <v>111</v>
      </c>
      <c r="W2147" s="1257">
        <v>60</v>
      </c>
      <c r="X2147" s="1258" t="s">
        <v>112</v>
      </c>
      <c r="Y2147" s="1257"/>
      <c r="Z2147" s="1257"/>
      <c r="AA2147" s="1257"/>
      <c r="AB2147" s="1262">
        <v>30</v>
      </c>
      <c r="AC2147" s="1262">
        <v>60</v>
      </c>
      <c r="AD2147" s="1262">
        <v>10</v>
      </c>
      <c r="AE2147" s="1259" t="s">
        <v>128</v>
      </c>
      <c r="AF2147" s="1258" t="s">
        <v>114</v>
      </c>
      <c r="AG2147" s="1260">
        <v>800</v>
      </c>
      <c r="AH2147" s="1260">
        <v>12017.83</v>
      </c>
      <c r="AI2147" s="1261">
        <v>9614264</v>
      </c>
      <c r="AJ2147" s="1261">
        <v>10767975.680000002</v>
      </c>
      <c r="AK2147" s="619"/>
      <c r="AL2147" s="620"/>
      <c r="AM2147" s="620"/>
      <c r="AN2147" s="1254" t="s">
        <v>115</v>
      </c>
      <c r="AO2147" s="1258"/>
      <c r="AP2147" s="1258"/>
      <c r="AQ2147" s="1258"/>
      <c r="AR2147" s="1258"/>
      <c r="AS2147" s="1258" t="s">
        <v>6944</v>
      </c>
      <c r="AT2147" s="1258"/>
      <c r="AU2147" s="1258"/>
      <c r="AV2147" s="1258"/>
      <c r="AW2147" s="1258"/>
      <c r="AX2147" s="1258"/>
      <c r="AY2147" s="1258"/>
      <c r="AZ2147" s="1254" t="s">
        <v>8857</v>
      </c>
      <c r="BA2147" s="1254" t="s">
        <v>104</v>
      </c>
      <c r="BB2147" s="92"/>
      <c r="BC2147" s="1"/>
      <c r="BD2147" s="1" t="e">
        <f>VLOOKUP($F$2877:$F$3305,$E$17:$BE$2871,53,0)</f>
        <v>#VALUE!</v>
      </c>
      <c r="BE2147" s="979" t="e">
        <f>BD2147+0.5</f>
        <v>#VALUE!</v>
      </c>
    </row>
    <row r="2148" spans="1:57" s="201" customFormat="1" ht="13.15" customHeight="1">
      <c r="A2148" s="398" t="s">
        <v>8485</v>
      </c>
      <c r="B2148" s="524"/>
      <c r="C2148" s="524"/>
      <c r="D2148" s="98">
        <v>210034884</v>
      </c>
      <c r="E2148" s="883" t="s">
        <v>6945</v>
      </c>
      <c r="F2148" s="883"/>
      <c r="G2148" s="524"/>
      <c r="H2148" s="524"/>
      <c r="I2148" s="36" t="s">
        <v>2854</v>
      </c>
      <c r="J2148" s="36" t="s">
        <v>2855</v>
      </c>
      <c r="K2148" s="36" t="s">
        <v>2856</v>
      </c>
      <c r="L2148" s="64" t="s">
        <v>103</v>
      </c>
      <c r="M2148" s="97" t="s">
        <v>4706</v>
      </c>
      <c r="N2148" s="131"/>
      <c r="O2148" s="64" t="s">
        <v>105</v>
      </c>
      <c r="P2148" s="36" t="s">
        <v>106</v>
      </c>
      <c r="Q2148" s="395" t="s">
        <v>107</v>
      </c>
      <c r="R2148" s="398" t="s">
        <v>2149</v>
      </c>
      <c r="S2148" s="64" t="s">
        <v>109</v>
      </c>
      <c r="T2148" s="36" t="s">
        <v>106</v>
      </c>
      <c r="U2148" s="36" t="s">
        <v>121</v>
      </c>
      <c r="V2148" s="395" t="s">
        <v>111</v>
      </c>
      <c r="W2148" s="36">
        <v>60</v>
      </c>
      <c r="X2148" s="395" t="s">
        <v>112</v>
      </c>
      <c r="Y2148" s="395"/>
      <c r="Z2148" s="395"/>
      <c r="AA2148" s="744"/>
      <c r="AB2148" s="506">
        <v>0</v>
      </c>
      <c r="AC2148" s="401">
        <v>90</v>
      </c>
      <c r="AD2148" s="401">
        <v>10</v>
      </c>
      <c r="AE2148" s="743" t="s">
        <v>139</v>
      </c>
      <c r="AF2148" s="738" t="s">
        <v>114</v>
      </c>
      <c r="AG2148" s="745">
        <v>10</v>
      </c>
      <c r="AH2148" s="745">
        <v>235397.68</v>
      </c>
      <c r="AI2148" s="739">
        <v>2353976.7999999998</v>
      </c>
      <c r="AJ2148" s="739">
        <f t="shared" ref="AJ2148:AJ2169" si="102">AI2148*1.12</f>
        <v>2636454.0159999998</v>
      </c>
      <c r="AK2148" s="740"/>
      <c r="AL2148" s="741"/>
      <c r="AM2148" s="741"/>
      <c r="AN2148" s="746" t="s">
        <v>115</v>
      </c>
      <c r="AO2148" s="746"/>
      <c r="AP2148" s="746"/>
      <c r="AQ2148" s="36"/>
      <c r="AR2148" s="36"/>
      <c r="AS2148" s="606" t="s">
        <v>6946</v>
      </c>
      <c r="AT2148" s="36"/>
      <c r="AU2148" s="36"/>
      <c r="AV2148" s="36"/>
      <c r="AW2148" s="36"/>
      <c r="AX2148" s="36"/>
      <c r="AY2148" s="36"/>
      <c r="AZ2148" s="395" t="s">
        <v>4555</v>
      </c>
      <c r="BA2148" s="395"/>
      <c r="BB2148" s="92"/>
      <c r="BC2148" s="1"/>
      <c r="BD2148" s="1"/>
      <c r="BE2148" s="983">
        <v>1926</v>
      </c>
    </row>
    <row r="2149" spans="1:57" s="201" customFormat="1" ht="13.15" customHeight="1">
      <c r="A2149" s="395" t="s">
        <v>1171</v>
      </c>
      <c r="B2149" s="524"/>
      <c r="C2149" s="524"/>
      <c r="D2149" s="98">
        <v>210027707</v>
      </c>
      <c r="E2149" s="883" t="s">
        <v>6947</v>
      </c>
      <c r="F2149" s="883"/>
      <c r="G2149" s="524"/>
      <c r="H2149" s="524"/>
      <c r="I2149" s="606" t="s">
        <v>6948</v>
      </c>
      <c r="J2149" s="606" t="s">
        <v>6949</v>
      </c>
      <c r="K2149" s="606" t="s">
        <v>6950</v>
      </c>
      <c r="L2149" s="470" t="s">
        <v>103</v>
      </c>
      <c r="M2149" s="217"/>
      <c r="N2149" s="470"/>
      <c r="O2149" s="64" t="s">
        <v>105</v>
      </c>
      <c r="P2149" s="398" t="s">
        <v>106</v>
      </c>
      <c r="Q2149" s="606" t="s">
        <v>107</v>
      </c>
      <c r="R2149" s="398" t="s">
        <v>2134</v>
      </c>
      <c r="S2149" s="470" t="s">
        <v>109</v>
      </c>
      <c r="T2149" s="398" t="s">
        <v>106</v>
      </c>
      <c r="U2149" s="606" t="s">
        <v>121</v>
      </c>
      <c r="V2149" s="606" t="s">
        <v>111</v>
      </c>
      <c r="W2149" s="398">
        <v>60</v>
      </c>
      <c r="X2149" s="606" t="s">
        <v>112</v>
      </c>
      <c r="Y2149" s="398"/>
      <c r="Z2149" s="398"/>
      <c r="AA2149" s="398"/>
      <c r="AB2149" s="506">
        <v>0</v>
      </c>
      <c r="AC2149" s="401">
        <v>90</v>
      </c>
      <c r="AD2149" s="401">
        <v>10</v>
      </c>
      <c r="AE2149" s="737" t="s">
        <v>425</v>
      </c>
      <c r="AF2149" s="738" t="s">
        <v>114</v>
      </c>
      <c r="AG2149" s="610">
        <v>100</v>
      </c>
      <c r="AH2149" s="610">
        <v>588.94000000000005</v>
      </c>
      <c r="AI2149" s="739">
        <v>58894.000000000007</v>
      </c>
      <c r="AJ2149" s="739">
        <f t="shared" si="102"/>
        <v>65961.280000000013</v>
      </c>
      <c r="AK2149" s="740"/>
      <c r="AL2149" s="741"/>
      <c r="AM2149" s="741"/>
      <c r="AN2149" s="395" t="s">
        <v>115</v>
      </c>
      <c r="AO2149" s="606"/>
      <c r="AP2149" s="606"/>
      <c r="AQ2149" s="606"/>
      <c r="AR2149" s="606"/>
      <c r="AS2149" s="606" t="s">
        <v>6951</v>
      </c>
      <c r="AT2149" s="606"/>
      <c r="AU2149" s="606"/>
      <c r="AV2149" s="606"/>
      <c r="AW2149" s="606"/>
      <c r="AX2149" s="606"/>
      <c r="AY2149" s="606"/>
      <c r="AZ2149" s="395" t="s">
        <v>104</v>
      </c>
      <c r="BA2149" s="395" t="s">
        <v>104</v>
      </c>
      <c r="BB2149" s="92"/>
      <c r="BC2149" s="1"/>
      <c r="BD2149" s="1"/>
      <c r="BE2149" s="983">
        <v>1927</v>
      </c>
    </row>
    <row r="2150" spans="1:57" s="201" customFormat="1" ht="13.15" customHeight="1">
      <c r="A2150" s="395" t="s">
        <v>1171</v>
      </c>
      <c r="B2150" s="524"/>
      <c r="C2150" s="524"/>
      <c r="D2150" s="98">
        <v>210027708</v>
      </c>
      <c r="E2150" s="883" t="s">
        <v>6952</v>
      </c>
      <c r="F2150" s="883"/>
      <c r="G2150" s="524"/>
      <c r="H2150" s="524"/>
      <c r="I2150" s="606" t="s">
        <v>6948</v>
      </c>
      <c r="J2150" s="606" t="s">
        <v>6949</v>
      </c>
      <c r="K2150" s="606" t="s">
        <v>6950</v>
      </c>
      <c r="L2150" s="470" t="s">
        <v>103</v>
      </c>
      <c r="M2150" s="217"/>
      <c r="N2150" s="470"/>
      <c r="O2150" s="64" t="s">
        <v>105</v>
      </c>
      <c r="P2150" s="398" t="s">
        <v>106</v>
      </c>
      <c r="Q2150" s="606" t="s">
        <v>107</v>
      </c>
      <c r="R2150" s="398" t="s">
        <v>2134</v>
      </c>
      <c r="S2150" s="470" t="s">
        <v>109</v>
      </c>
      <c r="T2150" s="398" t="s">
        <v>106</v>
      </c>
      <c r="U2150" s="606" t="s">
        <v>121</v>
      </c>
      <c r="V2150" s="606" t="s">
        <v>111</v>
      </c>
      <c r="W2150" s="398">
        <v>60</v>
      </c>
      <c r="X2150" s="606" t="s">
        <v>112</v>
      </c>
      <c r="Y2150" s="398"/>
      <c r="Z2150" s="398"/>
      <c r="AA2150" s="398"/>
      <c r="AB2150" s="506">
        <v>0</v>
      </c>
      <c r="AC2150" s="401">
        <v>90</v>
      </c>
      <c r="AD2150" s="401">
        <v>10</v>
      </c>
      <c r="AE2150" s="737" t="s">
        <v>425</v>
      </c>
      <c r="AF2150" s="738" t="s">
        <v>114</v>
      </c>
      <c r="AG2150" s="610">
        <v>100</v>
      </c>
      <c r="AH2150" s="610">
        <v>588.94000000000005</v>
      </c>
      <c r="AI2150" s="739">
        <v>58894.000000000007</v>
      </c>
      <c r="AJ2150" s="739">
        <f t="shared" si="102"/>
        <v>65961.280000000013</v>
      </c>
      <c r="AK2150" s="740"/>
      <c r="AL2150" s="741"/>
      <c r="AM2150" s="741"/>
      <c r="AN2150" s="395" t="s">
        <v>115</v>
      </c>
      <c r="AO2150" s="606"/>
      <c r="AP2150" s="606"/>
      <c r="AQ2150" s="606"/>
      <c r="AR2150" s="606"/>
      <c r="AS2150" s="606" t="s">
        <v>6953</v>
      </c>
      <c r="AT2150" s="606"/>
      <c r="AU2150" s="606"/>
      <c r="AV2150" s="606"/>
      <c r="AW2150" s="606"/>
      <c r="AX2150" s="606"/>
      <c r="AY2150" s="606"/>
      <c r="AZ2150" s="395" t="s">
        <v>104</v>
      </c>
      <c r="BA2150" s="395" t="s">
        <v>104</v>
      </c>
      <c r="BB2150" s="92"/>
      <c r="BC2150" s="1"/>
      <c r="BD2150" s="1"/>
      <c r="BE2150" s="983">
        <v>1928</v>
      </c>
    </row>
    <row r="2151" spans="1:57" s="201" customFormat="1" ht="13.15" customHeight="1">
      <c r="A2151" s="395" t="s">
        <v>1171</v>
      </c>
      <c r="B2151" s="524"/>
      <c r="C2151" s="524"/>
      <c r="D2151" s="98">
        <v>210027709</v>
      </c>
      <c r="E2151" s="883" t="s">
        <v>6954</v>
      </c>
      <c r="F2151" s="883"/>
      <c r="G2151" s="524"/>
      <c r="H2151" s="524"/>
      <c r="I2151" s="606" t="s">
        <v>6948</v>
      </c>
      <c r="J2151" s="606" t="s">
        <v>6949</v>
      </c>
      <c r="K2151" s="606" t="s">
        <v>6950</v>
      </c>
      <c r="L2151" s="470" t="s">
        <v>103</v>
      </c>
      <c r="M2151" s="217"/>
      <c r="N2151" s="470"/>
      <c r="O2151" s="64" t="s">
        <v>105</v>
      </c>
      <c r="P2151" s="398" t="s">
        <v>106</v>
      </c>
      <c r="Q2151" s="606" t="s">
        <v>107</v>
      </c>
      <c r="R2151" s="398" t="s">
        <v>2134</v>
      </c>
      <c r="S2151" s="470" t="s">
        <v>109</v>
      </c>
      <c r="T2151" s="398" t="s">
        <v>106</v>
      </c>
      <c r="U2151" s="606" t="s">
        <v>121</v>
      </c>
      <c r="V2151" s="606" t="s">
        <v>111</v>
      </c>
      <c r="W2151" s="398">
        <v>60</v>
      </c>
      <c r="X2151" s="606" t="s">
        <v>112</v>
      </c>
      <c r="Y2151" s="398"/>
      <c r="Z2151" s="398"/>
      <c r="AA2151" s="398"/>
      <c r="AB2151" s="506">
        <v>0</v>
      </c>
      <c r="AC2151" s="401">
        <v>90</v>
      </c>
      <c r="AD2151" s="401">
        <v>10</v>
      </c>
      <c r="AE2151" s="737" t="s">
        <v>425</v>
      </c>
      <c r="AF2151" s="738" t="s">
        <v>114</v>
      </c>
      <c r="AG2151" s="610">
        <v>100</v>
      </c>
      <c r="AH2151" s="610">
        <v>793.15</v>
      </c>
      <c r="AI2151" s="739">
        <v>79315</v>
      </c>
      <c r="AJ2151" s="739">
        <f t="shared" si="102"/>
        <v>88832.8</v>
      </c>
      <c r="AK2151" s="740"/>
      <c r="AL2151" s="741"/>
      <c r="AM2151" s="741"/>
      <c r="AN2151" s="395" t="s">
        <v>115</v>
      </c>
      <c r="AO2151" s="606"/>
      <c r="AP2151" s="606"/>
      <c r="AQ2151" s="606"/>
      <c r="AR2151" s="606"/>
      <c r="AS2151" s="606" t="s">
        <v>6955</v>
      </c>
      <c r="AT2151" s="606"/>
      <c r="AU2151" s="606"/>
      <c r="AV2151" s="606"/>
      <c r="AW2151" s="606"/>
      <c r="AX2151" s="606"/>
      <c r="AY2151" s="606"/>
      <c r="AZ2151" s="395" t="s">
        <v>104</v>
      </c>
      <c r="BA2151" s="395" t="s">
        <v>104</v>
      </c>
      <c r="BB2151" s="92"/>
      <c r="BC2151" s="1"/>
      <c r="BD2151" s="1"/>
      <c r="BE2151" s="983">
        <v>1929</v>
      </c>
    </row>
    <row r="2152" spans="1:57" s="201" customFormat="1" ht="13.15" customHeight="1">
      <c r="A2152" s="398" t="s">
        <v>1186</v>
      </c>
      <c r="B2152" s="524"/>
      <c r="C2152" s="524"/>
      <c r="D2152" s="98">
        <v>210030144</v>
      </c>
      <c r="E2152" s="883" t="s">
        <v>6956</v>
      </c>
      <c r="F2152" s="883"/>
      <c r="G2152" s="524"/>
      <c r="H2152" s="524"/>
      <c r="I2152" s="36" t="s">
        <v>6957</v>
      </c>
      <c r="J2152" s="36" t="s">
        <v>6958</v>
      </c>
      <c r="K2152" s="36" t="s">
        <v>6959</v>
      </c>
      <c r="L2152" s="64" t="s">
        <v>103</v>
      </c>
      <c r="M2152" s="217"/>
      <c r="N2152" s="131"/>
      <c r="O2152" s="64" t="s">
        <v>105</v>
      </c>
      <c r="P2152" s="36" t="s">
        <v>106</v>
      </c>
      <c r="Q2152" s="395" t="s">
        <v>107</v>
      </c>
      <c r="R2152" s="398" t="s">
        <v>2149</v>
      </c>
      <c r="S2152" s="64" t="s">
        <v>109</v>
      </c>
      <c r="T2152" s="36" t="s">
        <v>106</v>
      </c>
      <c r="U2152" s="36" t="s">
        <v>121</v>
      </c>
      <c r="V2152" s="395" t="s">
        <v>111</v>
      </c>
      <c r="W2152" s="36">
        <v>60</v>
      </c>
      <c r="X2152" s="395" t="s">
        <v>112</v>
      </c>
      <c r="Y2152" s="395"/>
      <c r="Z2152" s="395"/>
      <c r="AA2152" s="744"/>
      <c r="AB2152" s="506">
        <v>0</v>
      </c>
      <c r="AC2152" s="401">
        <v>90</v>
      </c>
      <c r="AD2152" s="401">
        <v>10</v>
      </c>
      <c r="AE2152" s="743" t="s">
        <v>128</v>
      </c>
      <c r="AF2152" s="738" t="s">
        <v>114</v>
      </c>
      <c r="AG2152" s="745">
        <v>20</v>
      </c>
      <c r="AH2152" s="745">
        <v>3542.55</v>
      </c>
      <c r="AI2152" s="39">
        <v>0</v>
      </c>
      <c r="AJ2152" s="34">
        <f t="shared" si="102"/>
        <v>0</v>
      </c>
      <c r="AK2152" s="740"/>
      <c r="AL2152" s="741"/>
      <c r="AM2152" s="741"/>
      <c r="AN2152" s="746" t="s">
        <v>115</v>
      </c>
      <c r="AO2152" s="746"/>
      <c r="AP2152" s="746"/>
      <c r="AQ2152" s="36"/>
      <c r="AR2152" s="36"/>
      <c r="AS2152" s="606" t="s">
        <v>6960</v>
      </c>
      <c r="AT2152" s="36"/>
      <c r="AU2152" s="36"/>
      <c r="AV2152" s="36"/>
      <c r="AW2152" s="36"/>
      <c r="AX2152" s="36"/>
      <c r="AY2152" s="36"/>
      <c r="AZ2152" s="395" t="s">
        <v>4555</v>
      </c>
      <c r="BA2152" s="395"/>
      <c r="BB2152" s="92"/>
      <c r="BC2152" s="1"/>
      <c r="BD2152" s="1"/>
      <c r="BE2152" s="983">
        <v>1930</v>
      </c>
    </row>
    <row r="2153" spans="1:57" s="201" customFormat="1" ht="13.15" customHeight="1">
      <c r="A2153" s="398" t="s">
        <v>1186</v>
      </c>
      <c r="B2153" s="260"/>
      <c r="C2153" s="260"/>
      <c r="D2153" s="139">
        <v>210030144</v>
      </c>
      <c r="E2153" s="429" t="s">
        <v>7748</v>
      </c>
      <c r="F2153" s="429"/>
      <c r="G2153" s="429"/>
      <c r="H2153" s="260"/>
      <c r="I2153" s="36" t="s">
        <v>6957</v>
      </c>
      <c r="J2153" s="36" t="s">
        <v>6958</v>
      </c>
      <c r="K2153" s="36" t="s">
        <v>6959</v>
      </c>
      <c r="L2153" s="60" t="s">
        <v>103</v>
      </c>
      <c r="M2153" s="316"/>
      <c r="N2153" s="61"/>
      <c r="O2153" s="60" t="s">
        <v>105</v>
      </c>
      <c r="P2153" s="36" t="s">
        <v>106</v>
      </c>
      <c r="Q2153" s="395" t="s">
        <v>107</v>
      </c>
      <c r="R2153" s="398" t="s">
        <v>2134</v>
      </c>
      <c r="S2153" s="60" t="s">
        <v>109</v>
      </c>
      <c r="T2153" s="36" t="s">
        <v>106</v>
      </c>
      <c r="U2153" s="36" t="s">
        <v>121</v>
      </c>
      <c r="V2153" s="395" t="s">
        <v>111</v>
      </c>
      <c r="W2153" s="36">
        <v>60</v>
      </c>
      <c r="X2153" s="395" t="s">
        <v>112</v>
      </c>
      <c r="Y2153" s="395"/>
      <c r="Z2153" s="395"/>
      <c r="AA2153" s="744"/>
      <c r="AB2153" s="398">
        <v>0</v>
      </c>
      <c r="AC2153" s="606">
        <v>90</v>
      </c>
      <c r="AD2153" s="606">
        <v>10</v>
      </c>
      <c r="AE2153" s="743" t="s">
        <v>128</v>
      </c>
      <c r="AF2153" s="738" t="s">
        <v>114</v>
      </c>
      <c r="AG2153" s="31">
        <v>20</v>
      </c>
      <c r="AH2153" s="39">
        <v>3542.55</v>
      </c>
      <c r="AI2153" s="741">
        <f>AG2153*AH2153</f>
        <v>70851</v>
      </c>
      <c r="AJ2153" s="741">
        <f t="shared" si="102"/>
        <v>79353.12000000001</v>
      </c>
      <c r="AK2153" s="740"/>
      <c r="AL2153" s="741"/>
      <c r="AM2153" s="741"/>
      <c r="AN2153" s="746" t="s">
        <v>115</v>
      </c>
      <c r="AO2153" s="746"/>
      <c r="AP2153" s="746"/>
      <c r="AQ2153" s="36"/>
      <c r="AR2153" s="36"/>
      <c r="AS2153" s="606" t="s">
        <v>6960</v>
      </c>
      <c r="AT2153" s="36"/>
      <c r="AU2153" s="36"/>
      <c r="AV2153" s="36"/>
      <c r="AW2153" s="36"/>
      <c r="AX2153" s="36"/>
      <c r="AY2153" s="36"/>
      <c r="AZ2153" s="606" t="s">
        <v>7606</v>
      </c>
      <c r="BA2153" s="197"/>
      <c r="BB2153" s="30"/>
      <c r="BD2153" s="209"/>
      <c r="BE2153" s="983">
        <v>1931</v>
      </c>
    </row>
    <row r="2154" spans="1:57" s="201" customFormat="1" ht="13.15" customHeight="1">
      <c r="A2154" s="395" t="s">
        <v>1171</v>
      </c>
      <c r="B2154" s="524"/>
      <c r="C2154" s="524"/>
      <c r="D2154" s="98">
        <v>210022081</v>
      </c>
      <c r="E2154" s="883" t="s">
        <v>6961</v>
      </c>
      <c r="F2154" s="883"/>
      <c r="G2154" s="524"/>
      <c r="H2154" s="524"/>
      <c r="I2154" s="606" t="s">
        <v>6962</v>
      </c>
      <c r="J2154" s="606" t="s">
        <v>6963</v>
      </c>
      <c r="K2154" s="606" t="s">
        <v>6964</v>
      </c>
      <c r="L2154" s="470" t="s">
        <v>103</v>
      </c>
      <c r="M2154" s="217"/>
      <c r="N2154" s="470"/>
      <c r="O2154" s="64" t="s">
        <v>105</v>
      </c>
      <c r="P2154" s="398" t="s">
        <v>106</v>
      </c>
      <c r="Q2154" s="606" t="s">
        <v>107</v>
      </c>
      <c r="R2154" s="398" t="s">
        <v>2134</v>
      </c>
      <c r="S2154" s="470" t="s">
        <v>109</v>
      </c>
      <c r="T2154" s="398" t="s">
        <v>106</v>
      </c>
      <c r="U2154" s="606" t="s">
        <v>121</v>
      </c>
      <c r="V2154" s="606" t="s">
        <v>111</v>
      </c>
      <c r="W2154" s="398">
        <v>60</v>
      </c>
      <c r="X2154" s="606" t="s">
        <v>112</v>
      </c>
      <c r="Y2154" s="398"/>
      <c r="Z2154" s="398"/>
      <c r="AA2154" s="398"/>
      <c r="AB2154" s="506">
        <v>0</v>
      </c>
      <c r="AC2154" s="401">
        <v>90</v>
      </c>
      <c r="AD2154" s="401">
        <v>10</v>
      </c>
      <c r="AE2154" s="737" t="s">
        <v>425</v>
      </c>
      <c r="AF2154" s="738" t="s">
        <v>114</v>
      </c>
      <c r="AG2154" s="610">
        <v>110</v>
      </c>
      <c r="AH2154" s="610">
        <v>920</v>
      </c>
      <c r="AI2154" s="739">
        <v>101200</v>
      </c>
      <c r="AJ2154" s="739">
        <f t="shared" si="102"/>
        <v>113344.00000000001</v>
      </c>
      <c r="AK2154" s="740"/>
      <c r="AL2154" s="741"/>
      <c r="AM2154" s="741"/>
      <c r="AN2154" s="395" t="s">
        <v>115</v>
      </c>
      <c r="AO2154" s="606"/>
      <c r="AP2154" s="606"/>
      <c r="AQ2154" s="606"/>
      <c r="AR2154" s="606"/>
      <c r="AS2154" s="606" t="s">
        <v>6965</v>
      </c>
      <c r="AT2154" s="606"/>
      <c r="AU2154" s="606"/>
      <c r="AV2154" s="606"/>
      <c r="AW2154" s="606"/>
      <c r="AX2154" s="606"/>
      <c r="AY2154" s="606"/>
      <c r="AZ2154" s="395" t="s">
        <v>104</v>
      </c>
      <c r="BA2154" s="395" t="s">
        <v>104</v>
      </c>
      <c r="BB2154" s="92"/>
      <c r="BC2154" s="1"/>
      <c r="BD2154" s="1"/>
      <c r="BE2154" s="983">
        <v>1932</v>
      </c>
    </row>
    <row r="2155" spans="1:57" s="201" customFormat="1" ht="13.15" customHeight="1">
      <c r="A2155" s="395" t="s">
        <v>1171</v>
      </c>
      <c r="B2155" s="524"/>
      <c r="C2155" s="524"/>
      <c r="D2155" s="98">
        <v>210022082</v>
      </c>
      <c r="E2155" s="883" t="s">
        <v>6966</v>
      </c>
      <c r="F2155" s="883"/>
      <c r="G2155" s="524"/>
      <c r="H2155" s="524"/>
      <c r="I2155" s="606" t="s">
        <v>6962</v>
      </c>
      <c r="J2155" s="606" t="s">
        <v>6963</v>
      </c>
      <c r="K2155" s="606" t="s">
        <v>6964</v>
      </c>
      <c r="L2155" s="470" t="s">
        <v>103</v>
      </c>
      <c r="M2155" s="217"/>
      <c r="N2155" s="470"/>
      <c r="O2155" s="64" t="s">
        <v>105</v>
      </c>
      <c r="P2155" s="398" t="s">
        <v>106</v>
      </c>
      <c r="Q2155" s="606" t="s">
        <v>107</v>
      </c>
      <c r="R2155" s="398" t="s">
        <v>2134</v>
      </c>
      <c r="S2155" s="470" t="s">
        <v>109</v>
      </c>
      <c r="T2155" s="398" t="s">
        <v>106</v>
      </c>
      <c r="U2155" s="606" t="s">
        <v>121</v>
      </c>
      <c r="V2155" s="606" t="s">
        <v>111</v>
      </c>
      <c r="W2155" s="398">
        <v>60</v>
      </c>
      <c r="X2155" s="606" t="s">
        <v>112</v>
      </c>
      <c r="Y2155" s="398"/>
      <c r="Z2155" s="398"/>
      <c r="AA2155" s="398"/>
      <c r="AB2155" s="506">
        <v>0</v>
      </c>
      <c r="AC2155" s="401">
        <v>90</v>
      </c>
      <c r="AD2155" s="401">
        <v>10</v>
      </c>
      <c r="AE2155" s="737" t="s">
        <v>425</v>
      </c>
      <c r="AF2155" s="738" t="s">
        <v>114</v>
      </c>
      <c r="AG2155" s="610">
        <v>110</v>
      </c>
      <c r="AH2155" s="610">
        <v>805</v>
      </c>
      <c r="AI2155" s="739">
        <v>88550</v>
      </c>
      <c r="AJ2155" s="739">
        <f t="shared" si="102"/>
        <v>99176.000000000015</v>
      </c>
      <c r="AK2155" s="740"/>
      <c r="AL2155" s="741"/>
      <c r="AM2155" s="741"/>
      <c r="AN2155" s="395" t="s">
        <v>115</v>
      </c>
      <c r="AO2155" s="606"/>
      <c r="AP2155" s="606"/>
      <c r="AQ2155" s="606"/>
      <c r="AR2155" s="606"/>
      <c r="AS2155" s="606" t="s">
        <v>6967</v>
      </c>
      <c r="AT2155" s="606"/>
      <c r="AU2155" s="606"/>
      <c r="AV2155" s="606"/>
      <c r="AW2155" s="606"/>
      <c r="AX2155" s="606"/>
      <c r="AY2155" s="606"/>
      <c r="AZ2155" s="395" t="s">
        <v>104</v>
      </c>
      <c r="BA2155" s="395" t="s">
        <v>104</v>
      </c>
      <c r="BB2155" s="92"/>
      <c r="BC2155" s="1"/>
      <c r="BD2155" s="1"/>
      <c r="BE2155" s="983">
        <v>1933</v>
      </c>
    </row>
    <row r="2156" spans="1:57" s="201" customFormat="1" ht="13.15" customHeight="1">
      <c r="A2156" s="395" t="s">
        <v>1171</v>
      </c>
      <c r="B2156" s="524"/>
      <c r="C2156" s="524"/>
      <c r="D2156" s="98">
        <v>210022083</v>
      </c>
      <c r="E2156" s="883" t="s">
        <v>6968</v>
      </c>
      <c r="F2156" s="883"/>
      <c r="G2156" s="524"/>
      <c r="H2156" s="524"/>
      <c r="I2156" s="606" t="s">
        <v>6962</v>
      </c>
      <c r="J2156" s="606" t="s">
        <v>6963</v>
      </c>
      <c r="K2156" s="606" t="s">
        <v>6964</v>
      </c>
      <c r="L2156" s="470" t="s">
        <v>103</v>
      </c>
      <c r="M2156" s="217"/>
      <c r="N2156" s="470"/>
      <c r="O2156" s="64" t="s">
        <v>105</v>
      </c>
      <c r="P2156" s="398" t="s">
        <v>106</v>
      </c>
      <c r="Q2156" s="606" t="s">
        <v>107</v>
      </c>
      <c r="R2156" s="398" t="s">
        <v>2134</v>
      </c>
      <c r="S2156" s="470" t="s">
        <v>109</v>
      </c>
      <c r="T2156" s="398" t="s">
        <v>106</v>
      </c>
      <c r="U2156" s="606" t="s">
        <v>121</v>
      </c>
      <c r="V2156" s="606" t="s">
        <v>111</v>
      </c>
      <c r="W2156" s="398">
        <v>60</v>
      </c>
      <c r="X2156" s="606" t="s">
        <v>112</v>
      </c>
      <c r="Y2156" s="398"/>
      <c r="Z2156" s="398"/>
      <c r="AA2156" s="398"/>
      <c r="AB2156" s="506">
        <v>0</v>
      </c>
      <c r="AC2156" s="401">
        <v>90</v>
      </c>
      <c r="AD2156" s="401">
        <v>10</v>
      </c>
      <c r="AE2156" s="737" t="s">
        <v>425</v>
      </c>
      <c r="AF2156" s="738" t="s">
        <v>114</v>
      </c>
      <c r="AG2156" s="610">
        <v>110</v>
      </c>
      <c r="AH2156" s="610">
        <v>977.5</v>
      </c>
      <c r="AI2156" s="739">
        <v>107525</v>
      </c>
      <c r="AJ2156" s="739">
        <f t="shared" si="102"/>
        <v>120428.00000000001</v>
      </c>
      <c r="AK2156" s="740"/>
      <c r="AL2156" s="741"/>
      <c r="AM2156" s="741"/>
      <c r="AN2156" s="395" t="s">
        <v>115</v>
      </c>
      <c r="AO2156" s="606"/>
      <c r="AP2156" s="606"/>
      <c r="AQ2156" s="606"/>
      <c r="AR2156" s="606"/>
      <c r="AS2156" s="606" t="s">
        <v>6969</v>
      </c>
      <c r="AT2156" s="606"/>
      <c r="AU2156" s="606"/>
      <c r="AV2156" s="606"/>
      <c r="AW2156" s="606"/>
      <c r="AX2156" s="606"/>
      <c r="AY2156" s="606"/>
      <c r="AZ2156" s="395" t="s">
        <v>104</v>
      </c>
      <c r="BA2156" s="395" t="s">
        <v>104</v>
      </c>
      <c r="BB2156" s="92"/>
      <c r="BC2156" s="1"/>
      <c r="BD2156" s="1"/>
      <c r="BE2156" s="983">
        <v>1934</v>
      </c>
    </row>
    <row r="2157" spans="1:57" s="201" customFormat="1" ht="13.15" customHeight="1">
      <c r="A2157" s="398" t="s">
        <v>1186</v>
      </c>
      <c r="B2157" s="260"/>
      <c r="C2157" s="260"/>
      <c r="D2157" s="110">
        <v>210026655</v>
      </c>
      <c r="E2157" s="26" t="s">
        <v>6970</v>
      </c>
      <c r="F2157" s="26"/>
      <c r="G2157" s="260"/>
      <c r="H2157" s="260"/>
      <c r="I2157" s="30" t="s">
        <v>6971</v>
      </c>
      <c r="J2157" s="30" t="s">
        <v>6972</v>
      </c>
      <c r="K2157" s="30" t="s">
        <v>6973</v>
      </c>
      <c r="L2157" s="62" t="s">
        <v>149</v>
      </c>
      <c r="M2157" s="1160" t="s">
        <v>4706</v>
      </c>
      <c r="N2157" s="28" t="s">
        <v>120</v>
      </c>
      <c r="O2157" s="66" t="s">
        <v>83</v>
      </c>
      <c r="P2157" s="30" t="s">
        <v>106</v>
      </c>
      <c r="Q2157" s="24" t="s">
        <v>107</v>
      </c>
      <c r="R2157" s="28" t="s">
        <v>2149</v>
      </c>
      <c r="S2157" s="24" t="s">
        <v>109</v>
      </c>
      <c r="T2157" s="30" t="s">
        <v>106</v>
      </c>
      <c r="U2157" s="30" t="s">
        <v>121</v>
      </c>
      <c r="V2157" s="24" t="s">
        <v>111</v>
      </c>
      <c r="W2157" s="30">
        <v>60</v>
      </c>
      <c r="X2157" s="24" t="s">
        <v>112</v>
      </c>
      <c r="Y2157" s="24"/>
      <c r="Z2157" s="24"/>
      <c r="AA2157" s="924"/>
      <c r="AB2157" s="506">
        <v>30</v>
      </c>
      <c r="AC2157" s="401">
        <v>60</v>
      </c>
      <c r="AD2157" s="401">
        <v>10</v>
      </c>
      <c r="AE2157" s="278" t="s">
        <v>128</v>
      </c>
      <c r="AF2157" s="35" t="s">
        <v>114</v>
      </c>
      <c r="AG2157" s="1161">
        <v>2</v>
      </c>
      <c r="AH2157" s="1161">
        <v>1055783.77</v>
      </c>
      <c r="AI2157" s="34">
        <v>0</v>
      </c>
      <c r="AJ2157" s="34">
        <f t="shared" si="102"/>
        <v>0</v>
      </c>
      <c r="AK2157" s="34"/>
      <c r="AL2157" s="34"/>
      <c r="AM2157" s="34"/>
      <c r="AN2157" s="1088" t="s">
        <v>115</v>
      </c>
      <c r="AO2157" s="1088"/>
      <c r="AP2157" s="1088"/>
      <c r="AQ2157" s="30"/>
      <c r="AR2157" s="30"/>
      <c r="AS2157" s="26" t="s">
        <v>6974</v>
      </c>
      <c r="AT2157" s="30"/>
      <c r="AU2157" s="36"/>
      <c r="AV2157" s="30"/>
      <c r="AW2157" s="30"/>
      <c r="AX2157" s="30"/>
      <c r="AY2157" s="30"/>
      <c r="AZ2157" s="24" t="s">
        <v>5005</v>
      </c>
      <c r="BA2157" s="24" t="s">
        <v>8480</v>
      </c>
      <c r="BB2157" s="24"/>
      <c r="BE2157" s="983">
        <v>1935</v>
      </c>
    </row>
    <row r="2158" spans="1:57" s="201" customFormat="1" ht="13.15" customHeight="1">
      <c r="A2158" s="398" t="s">
        <v>1186</v>
      </c>
      <c r="B2158" s="260"/>
      <c r="C2158" s="260"/>
      <c r="D2158" s="110">
        <v>210026656</v>
      </c>
      <c r="E2158" s="26" t="s">
        <v>6975</v>
      </c>
      <c r="F2158" s="26"/>
      <c r="G2158" s="260"/>
      <c r="H2158" s="260"/>
      <c r="I2158" s="30" t="s">
        <v>6971</v>
      </c>
      <c r="J2158" s="30" t="s">
        <v>6972</v>
      </c>
      <c r="K2158" s="30" t="s">
        <v>6973</v>
      </c>
      <c r="L2158" s="62" t="s">
        <v>149</v>
      </c>
      <c r="M2158" s="1160" t="s">
        <v>4706</v>
      </c>
      <c r="N2158" s="28" t="s">
        <v>120</v>
      </c>
      <c r="O2158" s="66" t="s">
        <v>83</v>
      </c>
      <c r="P2158" s="30" t="s">
        <v>106</v>
      </c>
      <c r="Q2158" s="24" t="s">
        <v>107</v>
      </c>
      <c r="R2158" s="28" t="s">
        <v>2149</v>
      </c>
      <c r="S2158" s="24" t="s">
        <v>109</v>
      </c>
      <c r="T2158" s="30" t="s">
        <v>106</v>
      </c>
      <c r="U2158" s="30" t="s">
        <v>121</v>
      </c>
      <c r="V2158" s="24" t="s">
        <v>111</v>
      </c>
      <c r="W2158" s="30">
        <v>60</v>
      </c>
      <c r="X2158" s="24" t="s">
        <v>112</v>
      </c>
      <c r="Y2158" s="24"/>
      <c r="Z2158" s="24"/>
      <c r="AA2158" s="924"/>
      <c r="AB2158" s="506">
        <v>30</v>
      </c>
      <c r="AC2158" s="401">
        <v>60</v>
      </c>
      <c r="AD2158" s="401">
        <v>10</v>
      </c>
      <c r="AE2158" s="278" t="s">
        <v>128</v>
      </c>
      <c r="AF2158" s="35" t="s">
        <v>114</v>
      </c>
      <c r="AG2158" s="1161">
        <v>2</v>
      </c>
      <c r="AH2158" s="1161">
        <v>205040.4</v>
      </c>
      <c r="AI2158" s="34">
        <v>0</v>
      </c>
      <c r="AJ2158" s="34">
        <f t="shared" si="102"/>
        <v>0</v>
      </c>
      <c r="AK2158" s="34"/>
      <c r="AL2158" s="34"/>
      <c r="AM2158" s="34"/>
      <c r="AN2158" s="1088" t="s">
        <v>115</v>
      </c>
      <c r="AO2158" s="1088"/>
      <c r="AP2158" s="1088"/>
      <c r="AQ2158" s="30"/>
      <c r="AR2158" s="30"/>
      <c r="AS2158" s="26" t="s">
        <v>6976</v>
      </c>
      <c r="AT2158" s="30"/>
      <c r="AU2158" s="36"/>
      <c r="AV2158" s="30"/>
      <c r="AW2158" s="30"/>
      <c r="AX2158" s="30"/>
      <c r="AY2158" s="30"/>
      <c r="AZ2158" s="24" t="s">
        <v>5005</v>
      </c>
      <c r="BA2158" s="24" t="s">
        <v>8480</v>
      </c>
      <c r="BB2158" s="24"/>
      <c r="BE2158" s="983">
        <v>1936</v>
      </c>
    </row>
    <row r="2159" spans="1:57" s="201" customFormat="1" ht="13.15" customHeight="1">
      <c r="A2159" s="398" t="s">
        <v>1186</v>
      </c>
      <c r="B2159" s="260"/>
      <c r="C2159" s="260"/>
      <c r="D2159" s="110">
        <v>210013327</v>
      </c>
      <c r="E2159" s="26" t="s">
        <v>6977</v>
      </c>
      <c r="F2159" s="26"/>
      <c r="G2159" s="260"/>
      <c r="H2159" s="260"/>
      <c r="I2159" s="30" t="s">
        <v>6971</v>
      </c>
      <c r="J2159" s="30" t="s">
        <v>6972</v>
      </c>
      <c r="K2159" s="30" t="s">
        <v>6973</v>
      </c>
      <c r="L2159" s="62" t="s">
        <v>149</v>
      </c>
      <c r="M2159" s="1160" t="s">
        <v>4706</v>
      </c>
      <c r="N2159" s="28" t="s">
        <v>120</v>
      </c>
      <c r="O2159" s="66" t="s">
        <v>83</v>
      </c>
      <c r="P2159" s="30" t="s">
        <v>106</v>
      </c>
      <c r="Q2159" s="24" t="s">
        <v>107</v>
      </c>
      <c r="R2159" s="28" t="s">
        <v>2149</v>
      </c>
      <c r="S2159" s="24" t="s">
        <v>109</v>
      </c>
      <c r="T2159" s="30" t="s">
        <v>106</v>
      </c>
      <c r="U2159" s="30" t="s">
        <v>121</v>
      </c>
      <c r="V2159" s="24" t="s">
        <v>111</v>
      </c>
      <c r="W2159" s="30">
        <v>60</v>
      </c>
      <c r="X2159" s="24" t="s">
        <v>112</v>
      </c>
      <c r="Y2159" s="24"/>
      <c r="Z2159" s="24"/>
      <c r="AA2159" s="924"/>
      <c r="AB2159" s="506">
        <v>30</v>
      </c>
      <c r="AC2159" s="401">
        <v>60</v>
      </c>
      <c r="AD2159" s="401">
        <v>10</v>
      </c>
      <c r="AE2159" s="278" t="s">
        <v>128</v>
      </c>
      <c r="AF2159" s="35" t="s">
        <v>114</v>
      </c>
      <c r="AG2159" s="1161">
        <v>4</v>
      </c>
      <c r="AH2159" s="1161">
        <v>1168921.22</v>
      </c>
      <c r="AI2159" s="34">
        <v>0</v>
      </c>
      <c r="AJ2159" s="34">
        <f t="shared" si="102"/>
        <v>0</v>
      </c>
      <c r="AK2159" s="34"/>
      <c r="AL2159" s="34"/>
      <c r="AM2159" s="34"/>
      <c r="AN2159" s="1088" t="s">
        <v>115</v>
      </c>
      <c r="AO2159" s="1088"/>
      <c r="AP2159" s="1088"/>
      <c r="AQ2159" s="30"/>
      <c r="AR2159" s="30"/>
      <c r="AS2159" s="26" t="s">
        <v>6978</v>
      </c>
      <c r="AT2159" s="30"/>
      <c r="AU2159" s="36"/>
      <c r="AV2159" s="30"/>
      <c r="AW2159" s="30"/>
      <c r="AX2159" s="30"/>
      <c r="AY2159" s="30"/>
      <c r="AZ2159" s="24" t="s">
        <v>5005</v>
      </c>
      <c r="BA2159" s="24" t="s">
        <v>8480</v>
      </c>
      <c r="BB2159" s="24"/>
      <c r="BE2159" s="983">
        <v>1937</v>
      </c>
    </row>
    <row r="2160" spans="1:57" s="201" customFormat="1" ht="13.15" customHeight="1">
      <c r="A2160" s="398" t="s">
        <v>1186</v>
      </c>
      <c r="B2160" s="524"/>
      <c r="C2160" s="524"/>
      <c r="D2160" s="98">
        <v>210013302</v>
      </c>
      <c r="E2160" s="883" t="s">
        <v>6979</v>
      </c>
      <c r="F2160" s="883"/>
      <c r="G2160" s="524"/>
      <c r="H2160" s="524"/>
      <c r="I2160" s="36" t="s">
        <v>6980</v>
      </c>
      <c r="J2160" s="36" t="s">
        <v>6972</v>
      </c>
      <c r="K2160" s="36" t="s">
        <v>6981</v>
      </c>
      <c r="L2160" s="64" t="s">
        <v>149</v>
      </c>
      <c r="M2160" s="97" t="s">
        <v>4706</v>
      </c>
      <c r="N2160" s="131" t="s">
        <v>120</v>
      </c>
      <c r="O2160" s="64" t="s">
        <v>83</v>
      </c>
      <c r="P2160" s="36" t="s">
        <v>106</v>
      </c>
      <c r="Q2160" s="395" t="s">
        <v>107</v>
      </c>
      <c r="R2160" s="398" t="s">
        <v>2149</v>
      </c>
      <c r="S2160" s="64" t="s">
        <v>109</v>
      </c>
      <c r="T2160" s="36" t="s">
        <v>106</v>
      </c>
      <c r="U2160" s="36" t="s">
        <v>121</v>
      </c>
      <c r="V2160" s="395" t="s">
        <v>111</v>
      </c>
      <c r="W2160" s="36">
        <v>60</v>
      </c>
      <c r="X2160" s="395" t="s">
        <v>112</v>
      </c>
      <c r="Y2160" s="395"/>
      <c r="Z2160" s="395"/>
      <c r="AA2160" s="744"/>
      <c r="AB2160" s="470">
        <v>30</v>
      </c>
      <c r="AC2160" s="470">
        <v>60</v>
      </c>
      <c r="AD2160" s="470">
        <v>10</v>
      </c>
      <c r="AE2160" s="743" t="s">
        <v>128</v>
      </c>
      <c r="AF2160" s="738" t="s">
        <v>114</v>
      </c>
      <c r="AG2160" s="745">
        <v>6</v>
      </c>
      <c r="AH2160" s="745">
        <v>833159.25</v>
      </c>
      <c r="AI2160" s="739">
        <v>4998955.5</v>
      </c>
      <c r="AJ2160" s="739">
        <f t="shared" si="102"/>
        <v>5598830.1600000001</v>
      </c>
      <c r="AK2160" s="740"/>
      <c r="AL2160" s="741"/>
      <c r="AM2160" s="741"/>
      <c r="AN2160" s="746" t="s">
        <v>115</v>
      </c>
      <c r="AO2160" s="746"/>
      <c r="AP2160" s="746"/>
      <c r="AQ2160" s="36"/>
      <c r="AR2160" s="36"/>
      <c r="AS2160" s="606" t="s">
        <v>6982</v>
      </c>
      <c r="AT2160" s="36"/>
      <c r="AU2160" s="36"/>
      <c r="AV2160" s="36"/>
      <c r="AW2160" s="36"/>
      <c r="AX2160" s="36"/>
      <c r="AY2160" s="36"/>
      <c r="AZ2160" s="395" t="s">
        <v>4555</v>
      </c>
      <c r="BA2160" s="395"/>
      <c r="BB2160" s="92"/>
      <c r="BC2160" s="1"/>
      <c r="BD2160" s="1"/>
      <c r="BE2160" s="983">
        <v>1938</v>
      </c>
    </row>
    <row r="2161" spans="1:57" s="201" customFormat="1" ht="13.15" customHeight="1">
      <c r="A2161" s="398" t="s">
        <v>1186</v>
      </c>
      <c r="B2161" s="524"/>
      <c r="C2161" s="524"/>
      <c r="D2161" s="98">
        <v>210023343</v>
      </c>
      <c r="E2161" s="883" t="s">
        <v>6983</v>
      </c>
      <c r="F2161" s="883"/>
      <c r="G2161" s="524"/>
      <c r="H2161" s="524"/>
      <c r="I2161" s="36" t="s">
        <v>6980</v>
      </c>
      <c r="J2161" s="36" t="s">
        <v>6972</v>
      </c>
      <c r="K2161" s="36" t="s">
        <v>6981</v>
      </c>
      <c r="L2161" s="64" t="s">
        <v>149</v>
      </c>
      <c r="M2161" s="97" t="s">
        <v>4706</v>
      </c>
      <c r="N2161" s="131" t="s">
        <v>120</v>
      </c>
      <c r="O2161" s="64" t="s">
        <v>83</v>
      </c>
      <c r="P2161" s="36" t="s">
        <v>106</v>
      </c>
      <c r="Q2161" s="395" t="s">
        <v>107</v>
      </c>
      <c r="R2161" s="398" t="s">
        <v>2149</v>
      </c>
      <c r="S2161" s="64" t="s">
        <v>109</v>
      </c>
      <c r="T2161" s="36" t="s">
        <v>106</v>
      </c>
      <c r="U2161" s="36" t="s">
        <v>121</v>
      </c>
      <c r="V2161" s="395" t="s">
        <v>111</v>
      </c>
      <c r="W2161" s="36">
        <v>60</v>
      </c>
      <c r="X2161" s="395" t="s">
        <v>112</v>
      </c>
      <c r="Y2161" s="395"/>
      <c r="Z2161" s="395"/>
      <c r="AA2161" s="744"/>
      <c r="AB2161" s="470">
        <v>30</v>
      </c>
      <c r="AC2161" s="470">
        <v>60</v>
      </c>
      <c r="AD2161" s="470">
        <v>10</v>
      </c>
      <c r="AE2161" s="743" t="s">
        <v>128</v>
      </c>
      <c r="AF2161" s="738" t="s">
        <v>114</v>
      </c>
      <c r="AG2161" s="745">
        <v>3</v>
      </c>
      <c r="AH2161" s="745">
        <v>274425.08</v>
      </c>
      <c r="AI2161" s="739">
        <v>823275.24</v>
      </c>
      <c r="AJ2161" s="739">
        <f t="shared" si="102"/>
        <v>922068.26880000008</v>
      </c>
      <c r="AK2161" s="740"/>
      <c r="AL2161" s="741"/>
      <c r="AM2161" s="741"/>
      <c r="AN2161" s="746" t="s">
        <v>115</v>
      </c>
      <c r="AO2161" s="746"/>
      <c r="AP2161" s="746"/>
      <c r="AQ2161" s="36"/>
      <c r="AR2161" s="36"/>
      <c r="AS2161" s="606" t="s">
        <v>6984</v>
      </c>
      <c r="AT2161" s="36"/>
      <c r="AU2161" s="36"/>
      <c r="AV2161" s="36"/>
      <c r="AW2161" s="36"/>
      <c r="AX2161" s="36"/>
      <c r="AY2161" s="36"/>
      <c r="AZ2161" s="395" t="s">
        <v>4555</v>
      </c>
      <c r="BA2161" s="395"/>
      <c r="BB2161" s="92"/>
      <c r="BC2161" s="1"/>
      <c r="BD2161" s="1"/>
      <c r="BE2161" s="983">
        <v>1939</v>
      </c>
    </row>
    <row r="2162" spans="1:57" s="201" customFormat="1" ht="13.15" customHeight="1">
      <c r="A2162" s="398" t="s">
        <v>1186</v>
      </c>
      <c r="B2162" s="524"/>
      <c r="C2162" s="524"/>
      <c r="D2162" s="98">
        <v>210033281</v>
      </c>
      <c r="E2162" s="883" t="s">
        <v>6985</v>
      </c>
      <c r="F2162" s="883"/>
      <c r="G2162" s="524"/>
      <c r="H2162" s="524"/>
      <c r="I2162" s="36" t="s">
        <v>6980</v>
      </c>
      <c r="J2162" s="36" t="s">
        <v>6972</v>
      </c>
      <c r="K2162" s="36" t="s">
        <v>6981</v>
      </c>
      <c r="L2162" s="64" t="s">
        <v>149</v>
      </c>
      <c r="M2162" s="97" t="s">
        <v>4706</v>
      </c>
      <c r="N2162" s="131" t="s">
        <v>120</v>
      </c>
      <c r="O2162" s="64" t="s">
        <v>83</v>
      </c>
      <c r="P2162" s="36" t="s">
        <v>106</v>
      </c>
      <c r="Q2162" s="395" t="s">
        <v>107</v>
      </c>
      <c r="R2162" s="398" t="s">
        <v>2149</v>
      </c>
      <c r="S2162" s="64" t="s">
        <v>109</v>
      </c>
      <c r="T2162" s="36" t="s">
        <v>106</v>
      </c>
      <c r="U2162" s="36" t="s">
        <v>121</v>
      </c>
      <c r="V2162" s="395" t="s">
        <v>111</v>
      </c>
      <c r="W2162" s="36">
        <v>60</v>
      </c>
      <c r="X2162" s="395" t="s">
        <v>112</v>
      </c>
      <c r="Y2162" s="395"/>
      <c r="Z2162" s="395"/>
      <c r="AA2162" s="744"/>
      <c r="AB2162" s="470">
        <v>30</v>
      </c>
      <c r="AC2162" s="470">
        <v>60</v>
      </c>
      <c r="AD2162" s="470">
        <v>10</v>
      </c>
      <c r="AE2162" s="743" t="s">
        <v>128</v>
      </c>
      <c r="AF2162" s="738" t="s">
        <v>114</v>
      </c>
      <c r="AG2162" s="745">
        <v>2</v>
      </c>
      <c r="AH2162" s="745">
        <v>274425.08</v>
      </c>
      <c r="AI2162" s="739">
        <v>548850.16</v>
      </c>
      <c r="AJ2162" s="739">
        <f t="shared" si="102"/>
        <v>614712.17920000013</v>
      </c>
      <c r="AK2162" s="740"/>
      <c r="AL2162" s="741"/>
      <c r="AM2162" s="741"/>
      <c r="AN2162" s="746" t="s">
        <v>115</v>
      </c>
      <c r="AO2162" s="746"/>
      <c r="AP2162" s="746"/>
      <c r="AQ2162" s="36"/>
      <c r="AR2162" s="36"/>
      <c r="AS2162" s="606" t="s">
        <v>6986</v>
      </c>
      <c r="AT2162" s="36"/>
      <c r="AU2162" s="36"/>
      <c r="AV2162" s="36"/>
      <c r="AW2162" s="36"/>
      <c r="AX2162" s="36"/>
      <c r="AY2162" s="36"/>
      <c r="AZ2162" s="395" t="s">
        <v>4555</v>
      </c>
      <c r="BA2162" s="395"/>
      <c r="BB2162" s="92"/>
      <c r="BC2162" s="1"/>
      <c r="BD2162" s="1"/>
      <c r="BE2162" s="983">
        <v>1940</v>
      </c>
    </row>
    <row r="2163" spans="1:57" s="201" customFormat="1" ht="13.15" customHeight="1">
      <c r="A2163" s="398" t="s">
        <v>1186</v>
      </c>
      <c r="B2163" s="524"/>
      <c r="C2163" s="524"/>
      <c r="D2163" s="98">
        <v>210021844</v>
      </c>
      <c r="E2163" s="883" t="s">
        <v>6987</v>
      </c>
      <c r="F2163" s="883"/>
      <c r="G2163" s="524"/>
      <c r="H2163" s="524"/>
      <c r="I2163" s="36" t="s">
        <v>6980</v>
      </c>
      <c r="J2163" s="36" t="s">
        <v>6972</v>
      </c>
      <c r="K2163" s="36" t="s">
        <v>6981</v>
      </c>
      <c r="L2163" s="64" t="s">
        <v>149</v>
      </c>
      <c r="M2163" s="97" t="s">
        <v>4706</v>
      </c>
      <c r="N2163" s="131" t="s">
        <v>120</v>
      </c>
      <c r="O2163" s="64" t="s">
        <v>83</v>
      </c>
      <c r="P2163" s="36" t="s">
        <v>106</v>
      </c>
      <c r="Q2163" s="395" t="s">
        <v>107</v>
      </c>
      <c r="R2163" s="398" t="s">
        <v>2149</v>
      </c>
      <c r="S2163" s="64" t="s">
        <v>109</v>
      </c>
      <c r="T2163" s="36" t="s">
        <v>106</v>
      </c>
      <c r="U2163" s="36" t="s">
        <v>121</v>
      </c>
      <c r="V2163" s="395" t="s">
        <v>111</v>
      </c>
      <c r="W2163" s="36">
        <v>60</v>
      </c>
      <c r="X2163" s="395" t="s">
        <v>112</v>
      </c>
      <c r="Y2163" s="395"/>
      <c r="Z2163" s="395"/>
      <c r="AA2163" s="744"/>
      <c r="AB2163" s="470">
        <v>30</v>
      </c>
      <c r="AC2163" s="470">
        <v>60</v>
      </c>
      <c r="AD2163" s="470">
        <v>10</v>
      </c>
      <c r="AE2163" s="743" t="s">
        <v>128</v>
      </c>
      <c r="AF2163" s="738" t="s">
        <v>114</v>
      </c>
      <c r="AG2163" s="745">
        <v>10</v>
      </c>
      <c r="AH2163" s="745">
        <v>774862.36</v>
      </c>
      <c r="AI2163" s="739">
        <v>7748623.5999999996</v>
      </c>
      <c r="AJ2163" s="739">
        <f t="shared" si="102"/>
        <v>8678458.432</v>
      </c>
      <c r="AK2163" s="740"/>
      <c r="AL2163" s="741"/>
      <c r="AM2163" s="741"/>
      <c r="AN2163" s="746" t="s">
        <v>115</v>
      </c>
      <c r="AO2163" s="746"/>
      <c r="AP2163" s="746"/>
      <c r="AQ2163" s="36"/>
      <c r="AR2163" s="36"/>
      <c r="AS2163" s="606" t="s">
        <v>6988</v>
      </c>
      <c r="AT2163" s="36"/>
      <c r="AU2163" s="36"/>
      <c r="AV2163" s="36"/>
      <c r="AW2163" s="36"/>
      <c r="AX2163" s="36"/>
      <c r="AY2163" s="36"/>
      <c r="AZ2163" s="395" t="s">
        <v>4555</v>
      </c>
      <c r="BA2163" s="395"/>
      <c r="BB2163" s="92"/>
      <c r="BC2163" s="1"/>
      <c r="BD2163" s="1"/>
      <c r="BE2163" s="983">
        <v>1941</v>
      </c>
    </row>
    <row r="2164" spans="1:57" s="201" customFormat="1" ht="13.15" customHeight="1">
      <c r="A2164" s="888" t="s">
        <v>978</v>
      </c>
      <c r="B2164" s="524"/>
      <c r="C2164" s="524"/>
      <c r="D2164" s="873">
        <v>230002433</v>
      </c>
      <c r="E2164" s="883" t="s">
        <v>6989</v>
      </c>
      <c r="F2164" s="883"/>
      <c r="G2164" s="524"/>
      <c r="H2164" s="524"/>
      <c r="I2164" s="782" t="s">
        <v>6990</v>
      </c>
      <c r="J2164" s="782" t="s">
        <v>6991</v>
      </c>
      <c r="K2164" s="782" t="s">
        <v>6992</v>
      </c>
      <c r="L2164" s="765" t="s">
        <v>103</v>
      </c>
      <c r="M2164" s="798" t="s">
        <v>104</v>
      </c>
      <c r="N2164" s="765"/>
      <c r="O2164" s="64" t="s">
        <v>105</v>
      </c>
      <c r="P2164" s="766" t="s">
        <v>106</v>
      </c>
      <c r="Q2164" s="782" t="s">
        <v>107</v>
      </c>
      <c r="R2164" s="398" t="s">
        <v>2134</v>
      </c>
      <c r="S2164" s="765" t="s">
        <v>109</v>
      </c>
      <c r="T2164" s="766" t="s">
        <v>106</v>
      </c>
      <c r="U2164" s="782" t="s">
        <v>121</v>
      </c>
      <c r="V2164" s="782" t="s">
        <v>111</v>
      </c>
      <c r="W2164" s="766">
        <v>60</v>
      </c>
      <c r="X2164" s="782" t="s">
        <v>112</v>
      </c>
      <c r="Y2164" s="766"/>
      <c r="Z2164" s="766"/>
      <c r="AA2164" s="766"/>
      <c r="AB2164" s="506">
        <v>0</v>
      </c>
      <c r="AC2164" s="401">
        <v>90</v>
      </c>
      <c r="AD2164" s="401">
        <v>10</v>
      </c>
      <c r="AE2164" s="743" t="s">
        <v>113</v>
      </c>
      <c r="AF2164" s="738" t="s">
        <v>114</v>
      </c>
      <c r="AG2164" s="745">
        <v>75.91</v>
      </c>
      <c r="AH2164" s="751">
        <v>510.6</v>
      </c>
      <c r="AI2164" s="39">
        <v>0</v>
      </c>
      <c r="AJ2164" s="34">
        <f t="shared" si="102"/>
        <v>0</v>
      </c>
      <c r="AK2164" s="740"/>
      <c r="AL2164" s="741"/>
      <c r="AM2164" s="741"/>
      <c r="AN2164" s="888" t="s">
        <v>115</v>
      </c>
      <c r="AO2164" s="782"/>
      <c r="AP2164" s="782"/>
      <c r="AQ2164" s="782"/>
      <c r="AR2164" s="782"/>
      <c r="AS2164" s="782" t="s">
        <v>6993</v>
      </c>
      <c r="AT2164" s="782"/>
      <c r="AU2164" s="782"/>
      <c r="AV2164" s="782"/>
      <c r="AW2164" s="782"/>
      <c r="AX2164" s="782"/>
      <c r="AY2164" s="782"/>
      <c r="AZ2164" s="888" t="s">
        <v>104</v>
      </c>
      <c r="BA2164" s="888" t="s">
        <v>104</v>
      </c>
      <c r="BB2164" s="92"/>
      <c r="BC2164" s="1"/>
      <c r="BD2164" s="1"/>
      <c r="BE2164" s="983">
        <v>1942</v>
      </c>
    </row>
    <row r="2165" spans="1:57" s="201" customFormat="1" ht="13.15" customHeight="1">
      <c r="A2165" s="888" t="s">
        <v>978</v>
      </c>
      <c r="B2165" s="260"/>
      <c r="C2165" s="260"/>
      <c r="D2165" s="1089">
        <v>230002433</v>
      </c>
      <c r="E2165" s="25" t="s">
        <v>7749</v>
      </c>
      <c r="F2165" s="25"/>
      <c r="G2165" s="25"/>
      <c r="H2165" s="260"/>
      <c r="I2165" s="395" t="s">
        <v>6990</v>
      </c>
      <c r="J2165" s="395" t="s">
        <v>6991</v>
      </c>
      <c r="K2165" s="395" t="s">
        <v>6992</v>
      </c>
      <c r="L2165" s="753" t="s">
        <v>103</v>
      </c>
      <c r="M2165" s="782"/>
      <c r="N2165" s="782"/>
      <c r="O2165" s="60" t="s">
        <v>105</v>
      </c>
      <c r="P2165" s="766" t="s">
        <v>106</v>
      </c>
      <c r="Q2165" s="782" t="s">
        <v>107</v>
      </c>
      <c r="R2165" s="398" t="s">
        <v>2134</v>
      </c>
      <c r="S2165" s="782" t="s">
        <v>109</v>
      </c>
      <c r="T2165" s="766" t="s">
        <v>106</v>
      </c>
      <c r="U2165" s="782" t="s">
        <v>121</v>
      </c>
      <c r="V2165" s="782" t="s">
        <v>111</v>
      </c>
      <c r="W2165" s="766">
        <v>60</v>
      </c>
      <c r="X2165" s="782" t="s">
        <v>112</v>
      </c>
      <c r="Y2165" s="766"/>
      <c r="Z2165" s="766"/>
      <c r="AA2165" s="766"/>
      <c r="AB2165" s="398">
        <v>0</v>
      </c>
      <c r="AC2165" s="606">
        <v>90</v>
      </c>
      <c r="AD2165" s="606">
        <v>10</v>
      </c>
      <c r="AE2165" s="743" t="s">
        <v>113</v>
      </c>
      <c r="AF2165" s="738" t="s">
        <v>114</v>
      </c>
      <c r="AG2165" s="31">
        <v>225.91</v>
      </c>
      <c r="AH2165" s="39">
        <v>510.6</v>
      </c>
      <c r="AI2165" s="741">
        <f>AG2165*AH2165</f>
        <v>115349.64600000001</v>
      </c>
      <c r="AJ2165" s="741">
        <f t="shared" si="102"/>
        <v>129191.60352000002</v>
      </c>
      <c r="AK2165" s="740"/>
      <c r="AL2165" s="741"/>
      <c r="AM2165" s="741"/>
      <c r="AN2165" s="888" t="s">
        <v>115</v>
      </c>
      <c r="AO2165" s="782"/>
      <c r="AP2165" s="782"/>
      <c r="AQ2165" s="782"/>
      <c r="AR2165" s="782"/>
      <c r="AS2165" s="782" t="s">
        <v>6993</v>
      </c>
      <c r="AT2165" s="782"/>
      <c r="AU2165" s="782"/>
      <c r="AV2165" s="782"/>
      <c r="AW2165" s="782"/>
      <c r="AX2165" s="782"/>
      <c r="AY2165" s="782"/>
      <c r="AZ2165" s="888" t="s">
        <v>104</v>
      </c>
      <c r="BA2165" s="888" t="s">
        <v>104</v>
      </c>
      <c r="BB2165" s="36"/>
      <c r="BD2165" s="209"/>
      <c r="BE2165" s="983">
        <v>1943</v>
      </c>
    </row>
    <row r="2166" spans="1:57" s="201" customFormat="1" ht="13.15" customHeight="1">
      <c r="A2166" s="888" t="s">
        <v>978</v>
      </c>
      <c r="B2166" s="524"/>
      <c r="C2166" s="524"/>
      <c r="D2166" s="873">
        <v>230002436</v>
      </c>
      <c r="E2166" s="883" t="s">
        <v>6994</v>
      </c>
      <c r="F2166" s="883"/>
      <c r="G2166" s="524"/>
      <c r="H2166" s="524"/>
      <c r="I2166" s="782" t="s">
        <v>6995</v>
      </c>
      <c r="J2166" s="782" t="s">
        <v>770</v>
      </c>
      <c r="K2166" s="782" t="s">
        <v>6996</v>
      </c>
      <c r="L2166" s="765" t="s">
        <v>103</v>
      </c>
      <c r="M2166" s="798" t="s">
        <v>104</v>
      </c>
      <c r="N2166" s="765"/>
      <c r="O2166" s="64" t="s">
        <v>105</v>
      </c>
      <c r="P2166" s="766" t="s">
        <v>106</v>
      </c>
      <c r="Q2166" s="782" t="s">
        <v>107</v>
      </c>
      <c r="R2166" s="766" t="s">
        <v>2149</v>
      </c>
      <c r="S2166" s="765" t="s">
        <v>109</v>
      </c>
      <c r="T2166" s="766" t="s">
        <v>106</v>
      </c>
      <c r="U2166" s="782" t="s">
        <v>121</v>
      </c>
      <c r="V2166" s="782" t="s">
        <v>111</v>
      </c>
      <c r="W2166" s="766">
        <v>60</v>
      </c>
      <c r="X2166" s="782" t="s">
        <v>112</v>
      </c>
      <c r="Y2166" s="766"/>
      <c r="Z2166" s="766"/>
      <c r="AA2166" s="766"/>
      <c r="AB2166" s="506">
        <v>0</v>
      </c>
      <c r="AC2166" s="401">
        <v>90</v>
      </c>
      <c r="AD2166" s="401">
        <v>10</v>
      </c>
      <c r="AE2166" s="792" t="s">
        <v>128</v>
      </c>
      <c r="AF2166" s="738" t="s">
        <v>114</v>
      </c>
      <c r="AG2166" s="751">
        <v>1252.6400000000001</v>
      </c>
      <c r="AH2166" s="751">
        <v>20</v>
      </c>
      <c r="AI2166" s="39">
        <v>0</v>
      </c>
      <c r="AJ2166" s="34">
        <f t="shared" si="102"/>
        <v>0</v>
      </c>
      <c r="AK2166" s="740"/>
      <c r="AL2166" s="741"/>
      <c r="AM2166" s="741"/>
      <c r="AN2166" s="888" t="s">
        <v>115</v>
      </c>
      <c r="AO2166" s="782"/>
      <c r="AP2166" s="782"/>
      <c r="AQ2166" s="782"/>
      <c r="AR2166" s="782"/>
      <c r="AS2166" s="782" t="s">
        <v>6997</v>
      </c>
      <c r="AT2166" s="782"/>
      <c r="AU2166" s="782"/>
      <c r="AV2166" s="782"/>
      <c r="AW2166" s="782"/>
      <c r="AX2166" s="782"/>
      <c r="AY2166" s="782"/>
      <c r="AZ2166" s="888" t="s">
        <v>104</v>
      </c>
      <c r="BA2166" s="888" t="s">
        <v>104</v>
      </c>
      <c r="BB2166" s="92"/>
      <c r="BC2166" s="1"/>
      <c r="BD2166" s="1"/>
      <c r="BE2166" s="983">
        <v>1944</v>
      </c>
    </row>
    <row r="2167" spans="1:57" s="201" customFormat="1" ht="13.15" customHeight="1">
      <c r="A2167" s="888" t="s">
        <v>978</v>
      </c>
      <c r="B2167" s="260"/>
      <c r="C2167" s="260"/>
      <c r="D2167" s="1089">
        <v>230002436</v>
      </c>
      <c r="E2167" s="429" t="s">
        <v>7750</v>
      </c>
      <c r="F2167" s="429"/>
      <c r="G2167" s="429"/>
      <c r="H2167" s="260"/>
      <c r="I2167" s="86" t="s">
        <v>6995</v>
      </c>
      <c r="J2167" s="86" t="s">
        <v>770</v>
      </c>
      <c r="K2167" s="86" t="s">
        <v>6996</v>
      </c>
      <c r="L2167" s="753" t="s">
        <v>103</v>
      </c>
      <c r="M2167" s="1090"/>
      <c r="N2167" s="753"/>
      <c r="O2167" s="60" t="s">
        <v>105</v>
      </c>
      <c r="P2167" s="766" t="s">
        <v>106</v>
      </c>
      <c r="Q2167" s="782" t="s">
        <v>107</v>
      </c>
      <c r="R2167" s="766" t="s">
        <v>3118</v>
      </c>
      <c r="S2167" s="753" t="s">
        <v>109</v>
      </c>
      <c r="T2167" s="766" t="s">
        <v>106</v>
      </c>
      <c r="U2167" s="782" t="s">
        <v>121</v>
      </c>
      <c r="V2167" s="782" t="s">
        <v>111</v>
      </c>
      <c r="W2167" s="766">
        <v>60</v>
      </c>
      <c r="X2167" s="782" t="s">
        <v>112</v>
      </c>
      <c r="Y2167" s="766"/>
      <c r="Z2167" s="766"/>
      <c r="AA2167" s="766"/>
      <c r="AB2167" s="398">
        <v>0</v>
      </c>
      <c r="AC2167" s="606">
        <v>90</v>
      </c>
      <c r="AD2167" s="606">
        <v>10</v>
      </c>
      <c r="AE2167" s="792" t="s">
        <v>128</v>
      </c>
      <c r="AF2167" s="738" t="s">
        <v>114</v>
      </c>
      <c r="AG2167" s="31">
        <v>1232.6400000000001</v>
      </c>
      <c r="AH2167" s="39">
        <v>20</v>
      </c>
      <c r="AI2167" s="741">
        <f>AG2167*AH2167</f>
        <v>24652.800000000003</v>
      </c>
      <c r="AJ2167" s="741">
        <f t="shared" si="102"/>
        <v>27611.136000000006</v>
      </c>
      <c r="AK2167" s="740"/>
      <c r="AL2167" s="741"/>
      <c r="AM2167" s="741"/>
      <c r="AN2167" s="888" t="s">
        <v>115</v>
      </c>
      <c r="AO2167" s="782"/>
      <c r="AP2167" s="782"/>
      <c r="AQ2167" s="782"/>
      <c r="AR2167" s="782"/>
      <c r="AS2167" s="782" t="s">
        <v>6997</v>
      </c>
      <c r="AT2167" s="782"/>
      <c r="AU2167" s="782"/>
      <c r="AV2167" s="782"/>
      <c r="AW2167" s="782"/>
      <c r="AX2167" s="782"/>
      <c r="AY2167" s="782"/>
      <c r="AZ2167" s="888" t="s">
        <v>104</v>
      </c>
      <c r="BA2167" s="888" t="s">
        <v>104</v>
      </c>
      <c r="BB2167" s="197"/>
      <c r="BD2167" s="209"/>
      <c r="BE2167" s="983">
        <v>1945</v>
      </c>
    </row>
    <row r="2168" spans="1:57" s="201" customFormat="1" ht="13.15" customHeight="1">
      <c r="A2168" s="888" t="s">
        <v>978</v>
      </c>
      <c r="B2168" s="524"/>
      <c r="C2168" s="524"/>
      <c r="D2168" s="873">
        <v>230002445</v>
      </c>
      <c r="E2168" s="883" t="s">
        <v>6998</v>
      </c>
      <c r="F2168" s="883"/>
      <c r="G2168" s="524"/>
      <c r="H2168" s="524"/>
      <c r="I2168" s="782" t="s">
        <v>6995</v>
      </c>
      <c r="J2168" s="782" t="s">
        <v>770</v>
      </c>
      <c r="K2168" s="782" t="s">
        <v>6996</v>
      </c>
      <c r="L2168" s="765" t="s">
        <v>103</v>
      </c>
      <c r="M2168" s="798" t="s">
        <v>104</v>
      </c>
      <c r="N2168" s="765"/>
      <c r="O2168" s="64" t="s">
        <v>105</v>
      </c>
      <c r="P2168" s="766" t="s">
        <v>106</v>
      </c>
      <c r="Q2168" s="782" t="s">
        <v>107</v>
      </c>
      <c r="R2168" s="766" t="s">
        <v>2149</v>
      </c>
      <c r="S2168" s="765" t="s">
        <v>109</v>
      </c>
      <c r="T2168" s="766" t="s">
        <v>106</v>
      </c>
      <c r="U2168" s="782" t="s">
        <v>121</v>
      </c>
      <c r="V2168" s="782" t="s">
        <v>111</v>
      </c>
      <c r="W2168" s="766">
        <v>60</v>
      </c>
      <c r="X2168" s="782" t="s">
        <v>112</v>
      </c>
      <c r="Y2168" s="766"/>
      <c r="Z2168" s="766"/>
      <c r="AA2168" s="766"/>
      <c r="AB2168" s="506">
        <v>0</v>
      </c>
      <c r="AC2168" s="401">
        <v>90</v>
      </c>
      <c r="AD2168" s="401">
        <v>10</v>
      </c>
      <c r="AE2168" s="792" t="s">
        <v>128</v>
      </c>
      <c r="AF2168" s="738" t="s">
        <v>114</v>
      </c>
      <c r="AG2168" s="751">
        <v>3000</v>
      </c>
      <c r="AH2168" s="751">
        <v>60</v>
      </c>
      <c r="AI2168" s="39">
        <v>0</v>
      </c>
      <c r="AJ2168" s="34">
        <f t="shared" si="102"/>
        <v>0</v>
      </c>
      <c r="AK2168" s="740"/>
      <c r="AL2168" s="741"/>
      <c r="AM2168" s="741"/>
      <c r="AN2168" s="888" t="s">
        <v>115</v>
      </c>
      <c r="AO2168" s="782"/>
      <c r="AP2168" s="782"/>
      <c r="AQ2168" s="782"/>
      <c r="AR2168" s="782"/>
      <c r="AS2168" s="782" t="s">
        <v>6999</v>
      </c>
      <c r="AT2168" s="782"/>
      <c r="AU2168" s="782"/>
      <c r="AV2168" s="782"/>
      <c r="AW2168" s="782"/>
      <c r="AX2168" s="782"/>
      <c r="AY2168" s="782"/>
      <c r="AZ2168" s="888" t="s">
        <v>104</v>
      </c>
      <c r="BA2168" s="1902" t="s">
        <v>104</v>
      </c>
      <c r="BB2168" s="92"/>
      <c r="BC2168" s="1"/>
      <c r="BD2168" s="1"/>
      <c r="BE2168" s="983">
        <v>1946</v>
      </c>
    </row>
    <row r="2169" spans="1:57" s="201" customFormat="1" ht="13.15" customHeight="1">
      <c r="A2169" s="888" t="s">
        <v>978</v>
      </c>
      <c r="B2169" s="260"/>
      <c r="C2169" s="260"/>
      <c r="D2169" s="1089">
        <v>230002445</v>
      </c>
      <c r="E2169" s="429" t="s">
        <v>7751</v>
      </c>
      <c r="F2169" s="429"/>
      <c r="G2169" s="429"/>
      <c r="H2169" s="260"/>
      <c r="I2169" s="86" t="s">
        <v>6995</v>
      </c>
      <c r="J2169" s="86" t="s">
        <v>770</v>
      </c>
      <c r="K2169" s="86" t="s">
        <v>6996</v>
      </c>
      <c r="L2169" s="753" t="s">
        <v>103</v>
      </c>
      <c r="M2169" s="1090"/>
      <c r="N2169" s="753"/>
      <c r="O2169" s="60" t="s">
        <v>105</v>
      </c>
      <c r="P2169" s="766" t="s">
        <v>106</v>
      </c>
      <c r="Q2169" s="782" t="s">
        <v>107</v>
      </c>
      <c r="R2169" s="766" t="s">
        <v>3118</v>
      </c>
      <c r="S2169" s="753" t="s">
        <v>109</v>
      </c>
      <c r="T2169" s="766" t="s">
        <v>106</v>
      </c>
      <c r="U2169" s="782" t="s">
        <v>121</v>
      </c>
      <c r="V2169" s="782" t="s">
        <v>111</v>
      </c>
      <c r="W2169" s="766">
        <v>60</v>
      </c>
      <c r="X2169" s="782" t="s">
        <v>112</v>
      </c>
      <c r="Y2169" s="766"/>
      <c r="Z2169" s="766"/>
      <c r="AA2169" s="766"/>
      <c r="AB2169" s="398">
        <v>0</v>
      </c>
      <c r="AC2169" s="606">
        <v>90</v>
      </c>
      <c r="AD2169" s="606">
        <v>10</v>
      </c>
      <c r="AE2169" s="792" t="s">
        <v>128</v>
      </c>
      <c r="AF2169" s="738" t="s">
        <v>114</v>
      </c>
      <c r="AG2169" s="31">
        <v>3000</v>
      </c>
      <c r="AH2169" s="39">
        <v>60</v>
      </c>
      <c r="AI2169" s="741">
        <f>AG2169*AH2169</f>
        <v>180000</v>
      </c>
      <c r="AJ2169" s="741">
        <f t="shared" si="102"/>
        <v>201600.00000000003</v>
      </c>
      <c r="AK2169" s="740"/>
      <c r="AL2169" s="741"/>
      <c r="AM2169" s="741"/>
      <c r="AN2169" s="888" t="s">
        <v>115</v>
      </c>
      <c r="AO2169" s="782"/>
      <c r="AP2169" s="782"/>
      <c r="AQ2169" s="782"/>
      <c r="AR2169" s="782"/>
      <c r="AS2169" s="782" t="s">
        <v>6999</v>
      </c>
      <c r="AT2169" s="782"/>
      <c r="AU2169" s="782"/>
      <c r="AV2169" s="782"/>
      <c r="AW2169" s="782"/>
      <c r="AX2169" s="782"/>
      <c r="AY2169" s="782"/>
      <c r="AZ2169" s="888" t="s">
        <v>104</v>
      </c>
      <c r="BA2169" s="888" t="s">
        <v>104</v>
      </c>
      <c r="BB2169" s="197"/>
      <c r="BD2169" s="209"/>
      <c r="BE2169" s="983">
        <v>1947</v>
      </c>
    </row>
    <row r="2170" spans="1:57" s="201" customFormat="1" ht="13.15" customHeight="1">
      <c r="A2170" s="860" t="s">
        <v>8484</v>
      </c>
      <c r="B2170" s="524"/>
      <c r="C2170" s="524"/>
      <c r="D2170" s="873">
        <v>220034714</v>
      </c>
      <c r="E2170" s="883" t="s">
        <v>7000</v>
      </c>
      <c r="F2170" s="883"/>
      <c r="G2170" s="524"/>
      <c r="H2170" s="524"/>
      <c r="I2170" s="782" t="s">
        <v>7001</v>
      </c>
      <c r="J2170" s="782" t="s">
        <v>7002</v>
      </c>
      <c r="K2170" s="782" t="s">
        <v>7003</v>
      </c>
      <c r="L2170" s="765" t="s">
        <v>103</v>
      </c>
      <c r="M2170" s="798" t="s">
        <v>104</v>
      </c>
      <c r="N2170" s="765"/>
      <c r="O2170" s="64" t="s">
        <v>105</v>
      </c>
      <c r="P2170" s="766" t="s">
        <v>106</v>
      </c>
      <c r="Q2170" s="782" t="s">
        <v>107</v>
      </c>
      <c r="R2170" s="766" t="s">
        <v>2149</v>
      </c>
      <c r="S2170" s="765" t="s">
        <v>109</v>
      </c>
      <c r="T2170" s="766" t="s">
        <v>106</v>
      </c>
      <c r="U2170" s="782" t="s">
        <v>121</v>
      </c>
      <c r="V2170" s="782" t="s">
        <v>111</v>
      </c>
      <c r="W2170" s="766">
        <v>60</v>
      </c>
      <c r="X2170" s="782" t="s">
        <v>112</v>
      </c>
      <c r="Y2170" s="874"/>
      <c r="Z2170" s="874"/>
      <c r="AA2170" s="874"/>
      <c r="AB2170" s="506">
        <v>0</v>
      </c>
      <c r="AC2170" s="401">
        <v>90</v>
      </c>
      <c r="AD2170" s="401">
        <v>10</v>
      </c>
      <c r="AE2170" s="876" t="s">
        <v>128</v>
      </c>
      <c r="AF2170" s="779" t="s">
        <v>114</v>
      </c>
      <c r="AG2170" s="751">
        <v>25</v>
      </c>
      <c r="AH2170" s="751">
        <v>2306.1999999999998</v>
      </c>
      <c r="AI2170" s="905">
        <v>0</v>
      </c>
      <c r="AJ2170" s="905">
        <v>0</v>
      </c>
      <c r="AK2170" s="740"/>
      <c r="AL2170" s="741"/>
      <c r="AM2170" s="741"/>
      <c r="AN2170" s="860" t="s">
        <v>115</v>
      </c>
      <c r="AO2170" s="779"/>
      <c r="AP2170" s="779"/>
      <c r="AQ2170" s="779"/>
      <c r="AR2170" s="779"/>
      <c r="AS2170" s="779" t="s">
        <v>7004</v>
      </c>
      <c r="AT2170" s="779"/>
      <c r="AU2170" s="779"/>
      <c r="AV2170" s="779"/>
      <c r="AW2170" s="779"/>
      <c r="AX2170" s="779"/>
      <c r="AY2170" s="779"/>
      <c r="AZ2170" s="860" t="s">
        <v>104</v>
      </c>
      <c r="BA2170" s="860" t="s">
        <v>104</v>
      </c>
      <c r="BB2170" s="92"/>
      <c r="BC2170" s="1"/>
      <c r="BD2170" s="1"/>
      <c r="BE2170" s="983">
        <v>1948</v>
      </c>
    </row>
    <row r="2171" spans="1:57" s="201" customFormat="1" ht="13.15" customHeight="1">
      <c r="A2171" s="1254" t="s">
        <v>8484</v>
      </c>
      <c r="B2171" s="529"/>
      <c r="C2171" s="529"/>
      <c r="D2171" s="961">
        <v>220034714</v>
      </c>
      <c r="E2171" s="1255" t="s">
        <v>9104</v>
      </c>
      <c r="F2171" s="1255" t="s">
        <v>7000</v>
      </c>
      <c r="G2171" s="529"/>
      <c r="H2171" s="529"/>
      <c r="I2171" s="964" t="s">
        <v>7001</v>
      </c>
      <c r="J2171" s="1671" t="s">
        <v>7002</v>
      </c>
      <c r="K2171" s="964" t="s">
        <v>7003</v>
      </c>
      <c r="L2171" s="962" t="s">
        <v>103</v>
      </c>
      <c r="M2171" s="1256" t="s">
        <v>104</v>
      </c>
      <c r="N2171" s="962"/>
      <c r="O2171" s="622" t="s">
        <v>105</v>
      </c>
      <c r="P2171" s="963" t="s">
        <v>106</v>
      </c>
      <c r="Q2171" s="964" t="s">
        <v>107</v>
      </c>
      <c r="R2171" s="1257" t="s">
        <v>1155</v>
      </c>
      <c r="S2171" s="962" t="s">
        <v>109</v>
      </c>
      <c r="T2171" s="963" t="s">
        <v>106</v>
      </c>
      <c r="U2171" s="964" t="s">
        <v>121</v>
      </c>
      <c r="V2171" s="964" t="s">
        <v>111</v>
      </c>
      <c r="W2171" s="963">
        <v>60</v>
      </c>
      <c r="X2171" s="964" t="s">
        <v>112</v>
      </c>
      <c r="Y2171" s="1257"/>
      <c r="Z2171" s="1257"/>
      <c r="AA2171" s="1257"/>
      <c r="AB2171" s="530">
        <v>0</v>
      </c>
      <c r="AC2171" s="530">
        <v>90</v>
      </c>
      <c r="AD2171" s="530">
        <v>10</v>
      </c>
      <c r="AE2171" s="1259" t="s">
        <v>128</v>
      </c>
      <c r="AF2171" s="1258" t="s">
        <v>114</v>
      </c>
      <c r="AG2171" s="1260">
        <v>25</v>
      </c>
      <c r="AH2171" s="1260">
        <v>2306.1999999999998</v>
      </c>
      <c r="AI2171" s="1261">
        <v>57654.999999999993</v>
      </c>
      <c r="AJ2171" s="1261">
        <v>64573.599999999999</v>
      </c>
      <c r="AK2171" s="619"/>
      <c r="AL2171" s="620"/>
      <c r="AM2171" s="620"/>
      <c r="AN2171" s="1254" t="s">
        <v>115</v>
      </c>
      <c r="AO2171" s="1258"/>
      <c r="AP2171" s="1258"/>
      <c r="AQ2171" s="1258"/>
      <c r="AR2171" s="1258"/>
      <c r="AS2171" s="1258" t="s">
        <v>7004</v>
      </c>
      <c r="AT2171" s="1258"/>
      <c r="AU2171" s="1258"/>
      <c r="AV2171" s="1258"/>
      <c r="AW2171" s="1258"/>
      <c r="AX2171" s="1258"/>
      <c r="AY2171" s="1258"/>
      <c r="AZ2171" s="530" t="s">
        <v>7606</v>
      </c>
      <c r="BA2171" s="1897" t="s">
        <v>104</v>
      </c>
      <c r="BB2171" s="92"/>
      <c r="BC2171" s="1"/>
      <c r="BD2171" s="1" t="e">
        <f>VLOOKUP($F$2877:$F$3305,$E$17:$BE$2871,53,0)</f>
        <v>#VALUE!</v>
      </c>
      <c r="BE2171" s="979" t="e">
        <f>BD2171+0.5</f>
        <v>#VALUE!</v>
      </c>
    </row>
    <row r="2172" spans="1:57" s="201" customFormat="1" ht="13.15" customHeight="1">
      <c r="A2172" s="1456" t="s">
        <v>978</v>
      </c>
      <c r="B2172" s="1371"/>
      <c r="C2172" s="1371"/>
      <c r="D2172" s="1453">
        <v>230000036</v>
      </c>
      <c r="E2172" s="1408" t="s">
        <v>7005</v>
      </c>
      <c r="F2172" s="1408" t="s">
        <v>7005</v>
      </c>
      <c r="G2172" s="1371"/>
      <c r="H2172" s="1371"/>
      <c r="I2172" s="1393" t="s">
        <v>7006</v>
      </c>
      <c r="J2172" s="1673" t="s">
        <v>7007</v>
      </c>
      <c r="K2172" s="1673" t="s">
        <v>7008</v>
      </c>
      <c r="L2172" s="1393" t="s">
        <v>103</v>
      </c>
      <c r="M2172" s="1440"/>
      <c r="N2172" s="1393"/>
      <c r="O2172" s="1383" t="s">
        <v>105</v>
      </c>
      <c r="P2172" s="1396" t="s">
        <v>106</v>
      </c>
      <c r="Q2172" s="1393" t="s">
        <v>107</v>
      </c>
      <c r="R2172" s="1377" t="s">
        <v>2134</v>
      </c>
      <c r="S2172" s="1721" t="s">
        <v>109</v>
      </c>
      <c r="T2172" s="1396" t="s">
        <v>106</v>
      </c>
      <c r="U2172" s="1393" t="s">
        <v>121</v>
      </c>
      <c r="V2172" s="1393" t="s">
        <v>111</v>
      </c>
      <c r="W2172" s="1396">
        <v>60</v>
      </c>
      <c r="X2172" s="1393" t="s">
        <v>112</v>
      </c>
      <c r="Y2172" s="1396"/>
      <c r="Z2172" s="1740"/>
      <c r="AA2172" s="1396"/>
      <c r="AB2172" s="1377">
        <v>0</v>
      </c>
      <c r="AC2172" s="1375">
        <v>90</v>
      </c>
      <c r="AD2172" s="1375">
        <v>10</v>
      </c>
      <c r="AE2172" s="1454" t="s">
        <v>128</v>
      </c>
      <c r="AF2172" s="1441" t="s">
        <v>114</v>
      </c>
      <c r="AG2172" s="1455">
        <v>4</v>
      </c>
      <c r="AH2172" s="1455">
        <v>52790</v>
      </c>
      <c r="AI2172" s="1916">
        <v>0</v>
      </c>
      <c r="AJ2172" s="1916">
        <v>0</v>
      </c>
      <c r="AK2172" s="1382"/>
      <c r="AL2172" s="1381"/>
      <c r="AM2172" s="1381"/>
      <c r="AN2172" s="1456" t="s">
        <v>115</v>
      </c>
      <c r="AO2172" s="1393"/>
      <c r="AP2172" s="1393"/>
      <c r="AQ2172" s="1393"/>
      <c r="AR2172" s="1393"/>
      <c r="AS2172" s="1393" t="s">
        <v>7009</v>
      </c>
      <c r="AT2172" s="1393"/>
      <c r="AU2172" s="1393"/>
      <c r="AV2172" s="1393"/>
      <c r="AW2172" s="1393"/>
      <c r="AX2172" s="1393"/>
      <c r="AY2172" s="1393"/>
      <c r="AZ2172" s="1383" t="s">
        <v>5005</v>
      </c>
      <c r="BA2172" s="1383" t="s">
        <v>4556</v>
      </c>
      <c r="BB2172" s="92"/>
      <c r="BC2172" s="1"/>
      <c r="BD2172" s="1" t="e">
        <f>VLOOKUP($F$2877:$F$3305,$E$17:$BE$2871,53,0)</f>
        <v>#VALUE!</v>
      </c>
      <c r="BE2172" s="979" t="e">
        <f>BD2172+0.5</f>
        <v>#VALUE!</v>
      </c>
    </row>
    <row r="2173" spans="1:57" s="201" customFormat="1" ht="13.15" customHeight="1">
      <c r="A2173" s="1456" t="s">
        <v>978</v>
      </c>
      <c r="B2173" s="1371"/>
      <c r="C2173" s="1371"/>
      <c r="D2173" s="1453">
        <v>230000387</v>
      </c>
      <c r="E2173" s="1408" t="s">
        <v>7010</v>
      </c>
      <c r="F2173" s="1408" t="s">
        <v>7010</v>
      </c>
      <c r="G2173" s="1371"/>
      <c r="H2173" s="1371"/>
      <c r="I2173" s="1393" t="s">
        <v>7011</v>
      </c>
      <c r="J2173" s="1393" t="s">
        <v>7007</v>
      </c>
      <c r="K2173" s="1393" t="s">
        <v>7012</v>
      </c>
      <c r="L2173" s="1393" t="s">
        <v>103</v>
      </c>
      <c r="M2173" s="1440"/>
      <c r="N2173" s="1393"/>
      <c r="O2173" s="1383" t="s">
        <v>105</v>
      </c>
      <c r="P2173" s="1396" t="s">
        <v>106</v>
      </c>
      <c r="Q2173" s="1393" t="s">
        <v>107</v>
      </c>
      <c r="R2173" s="1377" t="s">
        <v>2134</v>
      </c>
      <c r="S2173" s="1393" t="s">
        <v>109</v>
      </c>
      <c r="T2173" s="1396" t="s">
        <v>106</v>
      </c>
      <c r="U2173" s="1393" t="s">
        <v>121</v>
      </c>
      <c r="V2173" s="1393" t="s">
        <v>111</v>
      </c>
      <c r="W2173" s="1396">
        <v>60</v>
      </c>
      <c r="X2173" s="1393" t="s">
        <v>112</v>
      </c>
      <c r="Y2173" s="1396"/>
      <c r="Z2173" s="1396"/>
      <c r="AA2173" s="1396"/>
      <c r="AB2173" s="1377">
        <v>0</v>
      </c>
      <c r="AC2173" s="1375">
        <v>90</v>
      </c>
      <c r="AD2173" s="1375">
        <v>10</v>
      </c>
      <c r="AE2173" s="1454" t="s">
        <v>128</v>
      </c>
      <c r="AF2173" s="1441" t="s">
        <v>114</v>
      </c>
      <c r="AG2173" s="1455">
        <v>21</v>
      </c>
      <c r="AH2173" s="1455">
        <v>48300</v>
      </c>
      <c r="AI2173" s="1916">
        <v>0</v>
      </c>
      <c r="AJ2173" s="1916">
        <v>0</v>
      </c>
      <c r="AK2173" s="1382"/>
      <c r="AL2173" s="1381"/>
      <c r="AM2173" s="1381"/>
      <c r="AN2173" s="1456" t="s">
        <v>115</v>
      </c>
      <c r="AO2173" s="1393"/>
      <c r="AP2173" s="1393"/>
      <c r="AQ2173" s="1393"/>
      <c r="AR2173" s="1393"/>
      <c r="AS2173" s="1393"/>
      <c r="AT2173" s="1393"/>
      <c r="AU2173" s="1393"/>
      <c r="AV2173" s="1393"/>
      <c r="AW2173" s="1393"/>
      <c r="AX2173" s="1393"/>
      <c r="AY2173" s="1393"/>
      <c r="AZ2173" s="1383" t="s">
        <v>5005</v>
      </c>
      <c r="BA2173" s="1383" t="s">
        <v>4556</v>
      </c>
      <c r="BB2173" s="92"/>
      <c r="BC2173" s="1"/>
      <c r="BD2173" s="1" t="e">
        <f>VLOOKUP($F$2877:$F$3305,$E$17:$BE$2871,53,0)</f>
        <v>#VALUE!</v>
      </c>
      <c r="BE2173" s="979" t="e">
        <f>BD2173+0.5</f>
        <v>#VALUE!</v>
      </c>
    </row>
    <row r="2174" spans="1:57" s="201" customFormat="1" ht="13.15" customHeight="1">
      <c r="A2174" s="860" t="s">
        <v>8484</v>
      </c>
      <c r="B2174" s="524"/>
      <c r="C2174" s="524"/>
      <c r="D2174" s="873">
        <v>220029721</v>
      </c>
      <c r="E2174" s="883" t="s">
        <v>7013</v>
      </c>
      <c r="F2174" s="883"/>
      <c r="G2174" s="524"/>
      <c r="H2174" s="524"/>
      <c r="I2174" s="782" t="s">
        <v>7014</v>
      </c>
      <c r="J2174" s="782" t="s">
        <v>7015</v>
      </c>
      <c r="K2174" s="782" t="s">
        <v>7016</v>
      </c>
      <c r="L2174" s="765" t="s">
        <v>149</v>
      </c>
      <c r="M2174" s="798" t="s">
        <v>104</v>
      </c>
      <c r="N2174" s="765" t="s">
        <v>120</v>
      </c>
      <c r="O2174" s="798" t="s">
        <v>83</v>
      </c>
      <c r="P2174" s="766" t="s">
        <v>106</v>
      </c>
      <c r="Q2174" s="782" t="s">
        <v>107</v>
      </c>
      <c r="R2174" s="766" t="s">
        <v>2149</v>
      </c>
      <c r="S2174" s="765" t="s">
        <v>109</v>
      </c>
      <c r="T2174" s="874" t="s">
        <v>106</v>
      </c>
      <c r="U2174" s="779" t="s">
        <v>121</v>
      </c>
      <c r="V2174" s="779" t="s">
        <v>111</v>
      </c>
      <c r="W2174" s="875">
        <v>60</v>
      </c>
      <c r="X2174" s="779" t="s">
        <v>112</v>
      </c>
      <c r="Y2174" s="874"/>
      <c r="Z2174" s="874"/>
      <c r="AA2174" s="874"/>
      <c r="AB2174" s="470">
        <v>30</v>
      </c>
      <c r="AC2174" s="470">
        <v>60</v>
      </c>
      <c r="AD2174" s="470">
        <v>10</v>
      </c>
      <c r="AE2174" s="876" t="s">
        <v>128</v>
      </c>
      <c r="AF2174" s="779" t="s">
        <v>114</v>
      </c>
      <c r="AG2174" s="751">
        <v>13</v>
      </c>
      <c r="AH2174" s="751">
        <v>478272.9</v>
      </c>
      <c r="AI2174" s="739">
        <v>6217547.7000000002</v>
      </c>
      <c r="AJ2174" s="739">
        <f>AI2174*1.12</f>
        <v>6963653.4240000006</v>
      </c>
      <c r="AK2174" s="740"/>
      <c r="AL2174" s="741"/>
      <c r="AM2174" s="741"/>
      <c r="AN2174" s="860" t="s">
        <v>115</v>
      </c>
      <c r="AO2174" s="897"/>
      <c r="AP2174" s="779"/>
      <c r="AQ2174" s="779"/>
      <c r="AR2174" s="779"/>
      <c r="AS2174" s="779" t="s">
        <v>7017</v>
      </c>
      <c r="AT2174" s="779"/>
      <c r="AU2174" s="779"/>
      <c r="AV2174" s="779"/>
      <c r="AW2174" s="779"/>
      <c r="AX2174" s="779"/>
      <c r="AY2174" s="779"/>
      <c r="AZ2174" s="860" t="s">
        <v>104</v>
      </c>
      <c r="BA2174" s="860" t="s">
        <v>104</v>
      </c>
      <c r="BB2174" s="92"/>
      <c r="BC2174" s="1"/>
      <c r="BD2174" s="1"/>
      <c r="BE2174" s="983">
        <v>1951</v>
      </c>
    </row>
    <row r="2175" spans="1:57" s="201" customFormat="1" ht="13.15" customHeight="1">
      <c r="A2175" s="860" t="s">
        <v>8484</v>
      </c>
      <c r="B2175" s="524"/>
      <c r="C2175" s="524"/>
      <c r="D2175" s="873">
        <v>220029591</v>
      </c>
      <c r="E2175" s="883" t="s">
        <v>7018</v>
      </c>
      <c r="F2175" s="883"/>
      <c r="G2175" s="524"/>
      <c r="H2175" s="524"/>
      <c r="I2175" s="782" t="s">
        <v>7019</v>
      </c>
      <c r="J2175" s="782" t="s">
        <v>7015</v>
      </c>
      <c r="K2175" s="782" t="s">
        <v>7020</v>
      </c>
      <c r="L2175" s="765" t="s">
        <v>149</v>
      </c>
      <c r="M2175" s="798" t="s">
        <v>104</v>
      </c>
      <c r="N2175" s="765" t="s">
        <v>120</v>
      </c>
      <c r="O2175" s="798" t="s">
        <v>83</v>
      </c>
      <c r="P2175" s="766" t="s">
        <v>106</v>
      </c>
      <c r="Q2175" s="782" t="s">
        <v>107</v>
      </c>
      <c r="R2175" s="766" t="s">
        <v>2149</v>
      </c>
      <c r="S2175" s="765" t="s">
        <v>109</v>
      </c>
      <c r="T2175" s="874" t="s">
        <v>106</v>
      </c>
      <c r="U2175" s="779" t="s">
        <v>121</v>
      </c>
      <c r="V2175" s="779" t="s">
        <v>111</v>
      </c>
      <c r="W2175" s="875">
        <v>60</v>
      </c>
      <c r="X2175" s="779" t="s">
        <v>112</v>
      </c>
      <c r="Y2175" s="874"/>
      <c r="Z2175" s="874"/>
      <c r="AA2175" s="874"/>
      <c r="AB2175" s="470">
        <v>30</v>
      </c>
      <c r="AC2175" s="470">
        <v>60</v>
      </c>
      <c r="AD2175" s="470">
        <v>10</v>
      </c>
      <c r="AE2175" s="876" t="s">
        <v>128</v>
      </c>
      <c r="AF2175" s="779" t="s">
        <v>114</v>
      </c>
      <c r="AG2175" s="751">
        <v>14</v>
      </c>
      <c r="AH2175" s="751">
        <v>498755</v>
      </c>
      <c r="AI2175" s="739">
        <v>6982570</v>
      </c>
      <c r="AJ2175" s="739">
        <f>AI2175*1.12</f>
        <v>7820478.4000000004</v>
      </c>
      <c r="AK2175" s="740"/>
      <c r="AL2175" s="741"/>
      <c r="AM2175" s="741"/>
      <c r="AN2175" s="860" t="s">
        <v>115</v>
      </c>
      <c r="AO2175" s="779"/>
      <c r="AP2175" s="779"/>
      <c r="AQ2175" s="779"/>
      <c r="AR2175" s="779"/>
      <c r="AS2175" s="779"/>
      <c r="AT2175" s="779"/>
      <c r="AU2175" s="779"/>
      <c r="AV2175" s="779"/>
      <c r="AW2175" s="779"/>
      <c r="AX2175" s="779"/>
      <c r="AY2175" s="779"/>
      <c r="AZ2175" s="860" t="s">
        <v>104</v>
      </c>
      <c r="BA2175" s="860" t="s">
        <v>104</v>
      </c>
      <c r="BB2175" s="92"/>
      <c r="BC2175" s="1"/>
      <c r="BD2175" s="1"/>
      <c r="BE2175" s="983">
        <v>1952</v>
      </c>
    </row>
    <row r="2176" spans="1:57" s="201" customFormat="1" ht="13.15" customHeight="1">
      <c r="A2176" s="860" t="s">
        <v>8484</v>
      </c>
      <c r="B2176" s="524"/>
      <c r="C2176" s="524"/>
      <c r="D2176" s="873">
        <v>220034843</v>
      </c>
      <c r="E2176" s="883" t="s">
        <v>7021</v>
      </c>
      <c r="F2176" s="883"/>
      <c r="G2176" s="524"/>
      <c r="H2176" s="524"/>
      <c r="I2176" s="782" t="s">
        <v>7019</v>
      </c>
      <c r="J2176" s="782" t="s">
        <v>7015</v>
      </c>
      <c r="K2176" s="782" t="s">
        <v>7020</v>
      </c>
      <c r="L2176" s="765" t="s">
        <v>149</v>
      </c>
      <c r="M2176" s="798" t="s">
        <v>104</v>
      </c>
      <c r="N2176" s="765" t="s">
        <v>120</v>
      </c>
      <c r="O2176" s="798" t="s">
        <v>83</v>
      </c>
      <c r="P2176" s="766" t="s">
        <v>106</v>
      </c>
      <c r="Q2176" s="782" t="s">
        <v>107</v>
      </c>
      <c r="R2176" s="766" t="s">
        <v>2149</v>
      </c>
      <c r="S2176" s="765" t="s">
        <v>109</v>
      </c>
      <c r="T2176" s="874" t="s">
        <v>106</v>
      </c>
      <c r="U2176" s="779" t="s">
        <v>121</v>
      </c>
      <c r="V2176" s="779" t="s">
        <v>111</v>
      </c>
      <c r="W2176" s="875">
        <v>60</v>
      </c>
      <c r="X2176" s="779" t="s">
        <v>112</v>
      </c>
      <c r="Y2176" s="874"/>
      <c r="Z2176" s="874"/>
      <c r="AA2176" s="874"/>
      <c r="AB2176" s="470">
        <v>30</v>
      </c>
      <c r="AC2176" s="470">
        <v>60</v>
      </c>
      <c r="AD2176" s="470">
        <v>10</v>
      </c>
      <c r="AE2176" s="876" t="s">
        <v>128</v>
      </c>
      <c r="AF2176" s="779" t="s">
        <v>114</v>
      </c>
      <c r="AG2176" s="751">
        <v>7</v>
      </c>
      <c r="AH2176" s="751">
        <v>500000</v>
      </c>
      <c r="AI2176" s="739">
        <v>3500000</v>
      </c>
      <c r="AJ2176" s="739">
        <f>AI2176*1.12</f>
        <v>3920000.0000000005</v>
      </c>
      <c r="AK2176" s="740"/>
      <c r="AL2176" s="741"/>
      <c r="AM2176" s="741"/>
      <c r="AN2176" s="860" t="s">
        <v>115</v>
      </c>
      <c r="AO2176" s="779"/>
      <c r="AP2176" s="779"/>
      <c r="AQ2176" s="779"/>
      <c r="AR2176" s="779"/>
      <c r="AS2176" s="779" t="s">
        <v>7022</v>
      </c>
      <c r="AT2176" s="779"/>
      <c r="AU2176" s="779"/>
      <c r="AV2176" s="779"/>
      <c r="AW2176" s="779"/>
      <c r="AX2176" s="779"/>
      <c r="AY2176" s="779"/>
      <c r="AZ2176" s="860" t="s">
        <v>104</v>
      </c>
      <c r="BA2176" s="860" t="s">
        <v>104</v>
      </c>
      <c r="BB2176" s="92"/>
      <c r="BC2176" s="1"/>
      <c r="BD2176" s="1"/>
      <c r="BE2176" s="983">
        <v>1953</v>
      </c>
    </row>
    <row r="2177" spans="1:57" s="201" customFormat="1" ht="13.15" customHeight="1">
      <c r="A2177" s="860" t="s">
        <v>8484</v>
      </c>
      <c r="B2177" s="524"/>
      <c r="C2177" s="524"/>
      <c r="D2177" s="873">
        <v>220034844</v>
      </c>
      <c r="E2177" s="883" t="s">
        <v>7023</v>
      </c>
      <c r="F2177" s="883"/>
      <c r="G2177" s="524"/>
      <c r="H2177" s="524"/>
      <c r="I2177" s="782" t="s">
        <v>7019</v>
      </c>
      <c r="J2177" s="782" t="s">
        <v>7015</v>
      </c>
      <c r="K2177" s="782" t="s">
        <v>7020</v>
      </c>
      <c r="L2177" s="765" t="s">
        <v>149</v>
      </c>
      <c r="M2177" s="798" t="s">
        <v>104</v>
      </c>
      <c r="N2177" s="765" t="s">
        <v>120</v>
      </c>
      <c r="O2177" s="798" t="s">
        <v>83</v>
      </c>
      <c r="P2177" s="766" t="s">
        <v>106</v>
      </c>
      <c r="Q2177" s="782" t="s">
        <v>107</v>
      </c>
      <c r="R2177" s="766" t="s">
        <v>2149</v>
      </c>
      <c r="S2177" s="765" t="s">
        <v>109</v>
      </c>
      <c r="T2177" s="874" t="s">
        <v>106</v>
      </c>
      <c r="U2177" s="779" t="s">
        <v>121</v>
      </c>
      <c r="V2177" s="779" t="s">
        <v>111</v>
      </c>
      <c r="W2177" s="875">
        <v>60</v>
      </c>
      <c r="X2177" s="779" t="s">
        <v>112</v>
      </c>
      <c r="Y2177" s="874"/>
      <c r="Z2177" s="874"/>
      <c r="AA2177" s="874"/>
      <c r="AB2177" s="470">
        <v>30</v>
      </c>
      <c r="AC2177" s="470">
        <v>60</v>
      </c>
      <c r="AD2177" s="470">
        <v>10</v>
      </c>
      <c r="AE2177" s="876" t="s">
        <v>128</v>
      </c>
      <c r="AF2177" s="779" t="s">
        <v>114</v>
      </c>
      <c r="AG2177" s="751">
        <v>5</v>
      </c>
      <c r="AH2177" s="751">
        <v>500000</v>
      </c>
      <c r="AI2177" s="739">
        <v>2500000</v>
      </c>
      <c r="AJ2177" s="739">
        <f>AI2177*1.12</f>
        <v>2800000.0000000005</v>
      </c>
      <c r="AK2177" s="740"/>
      <c r="AL2177" s="741"/>
      <c r="AM2177" s="741"/>
      <c r="AN2177" s="860" t="s">
        <v>115</v>
      </c>
      <c r="AO2177" s="779"/>
      <c r="AP2177" s="779"/>
      <c r="AQ2177" s="779"/>
      <c r="AR2177" s="779"/>
      <c r="AS2177" s="779" t="s">
        <v>7024</v>
      </c>
      <c r="AT2177" s="779"/>
      <c r="AU2177" s="779"/>
      <c r="AV2177" s="779"/>
      <c r="AW2177" s="779"/>
      <c r="AX2177" s="779"/>
      <c r="AY2177" s="779"/>
      <c r="AZ2177" s="860" t="s">
        <v>104</v>
      </c>
      <c r="BA2177" s="860" t="s">
        <v>104</v>
      </c>
      <c r="BB2177" s="92"/>
      <c r="BC2177" s="1"/>
      <c r="BD2177" s="1"/>
      <c r="BE2177" s="983">
        <v>1954</v>
      </c>
    </row>
    <row r="2178" spans="1:57" s="201" customFormat="1" ht="13.15" customHeight="1">
      <c r="A2178" s="860" t="s">
        <v>8484</v>
      </c>
      <c r="B2178" s="524"/>
      <c r="C2178" s="524"/>
      <c r="D2178" s="873">
        <v>220035751</v>
      </c>
      <c r="E2178" s="883" t="s">
        <v>7025</v>
      </c>
      <c r="F2178" s="883"/>
      <c r="G2178" s="524"/>
      <c r="H2178" s="524"/>
      <c r="I2178" s="782" t="s">
        <v>7019</v>
      </c>
      <c r="J2178" s="782" t="s">
        <v>7015</v>
      </c>
      <c r="K2178" s="782" t="s">
        <v>7020</v>
      </c>
      <c r="L2178" s="765" t="s">
        <v>149</v>
      </c>
      <c r="M2178" s="798" t="s">
        <v>104</v>
      </c>
      <c r="N2178" s="765" t="s">
        <v>120</v>
      </c>
      <c r="O2178" s="798" t="s">
        <v>83</v>
      </c>
      <c r="P2178" s="766" t="s">
        <v>106</v>
      </c>
      <c r="Q2178" s="782" t="s">
        <v>107</v>
      </c>
      <c r="R2178" s="766" t="s">
        <v>2149</v>
      </c>
      <c r="S2178" s="765" t="s">
        <v>109</v>
      </c>
      <c r="T2178" s="874" t="s">
        <v>106</v>
      </c>
      <c r="U2178" s="779" t="s">
        <v>121</v>
      </c>
      <c r="V2178" s="779" t="s">
        <v>111</v>
      </c>
      <c r="W2178" s="875">
        <v>60</v>
      </c>
      <c r="X2178" s="779" t="s">
        <v>112</v>
      </c>
      <c r="Y2178" s="874"/>
      <c r="Z2178" s="874"/>
      <c r="AA2178" s="874"/>
      <c r="AB2178" s="470">
        <v>30</v>
      </c>
      <c r="AC2178" s="470">
        <v>60</v>
      </c>
      <c r="AD2178" s="470">
        <v>10</v>
      </c>
      <c r="AE2178" s="876" t="s">
        <v>122</v>
      </c>
      <c r="AF2178" s="779" t="s">
        <v>114</v>
      </c>
      <c r="AG2178" s="751">
        <v>5</v>
      </c>
      <c r="AH2178" s="751">
        <v>70500</v>
      </c>
      <c r="AI2178" s="739">
        <v>352500</v>
      </c>
      <c r="AJ2178" s="739">
        <f>AI2178*1.12</f>
        <v>394800.00000000006</v>
      </c>
      <c r="AK2178" s="740"/>
      <c r="AL2178" s="741"/>
      <c r="AM2178" s="741"/>
      <c r="AN2178" s="860" t="s">
        <v>115</v>
      </c>
      <c r="AO2178" s="779"/>
      <c r="AP2178" s="779"/>
      <c r="AQ2178" s="779"/>
      <c r="AR2178" s="779"/>
      <c r="AS2178" s="779" t="s">
        <v>7026</v>
      </c>
      <c r="AT2178" s="779"/>
      <c r="AU2178" s="779"/>
      <c r="AV2178" s="779"/>
      <c r="AW2178" s="779"/>
      <c r="AX2178" s="779"/>
      <c r="AY2178" s="779"/>
      <c r="AZ2178" s="860" t="s">
        <v>104</v>
      </c>
      <c r="BA2178" s="860" t="s">
        <v>104</v>
      </c>
      <c r="BB2178" s="92"/>
      <c r="BC2178" s="1"/>
      <c r="BD2178" s="1"/>
      <c r="BE2178" s="983">
        <v>1955</v>
      </c>
    </row>
    <row r="2179" spans="1:57" s="201" customFormat="1" ht="13.15" customHeight="1">
      <c r="A2179" s="395" t="s">
        <v>1028</v>
      </c>
      <c r="B2179" s="524"/>
      <c r="C2179" s="524"/>
      <c r="D2179" s="98">
        <v>120006760</v>
      </c>
      <c r="E2179" s="883" t="s">
        <v>7027</v>
      </c>
      <c r="F2179" s="883"/>
      <c r="G2179" s="524"/>
      <c r="H2179" s="524"/>
      <c r="I2179" s="606" t="s">
        <v>7028</v>
      </c>
      <c r="J2179" s="606" t="s">
        <v>2868</v>
      </c>
      <c r="K2179" s="606" t="s">
        <v>249</v>
      </c>
      <c r="L2179" s="470" t="s">
        <v>601</v>
      </c>
      <c r="M2179" s="131" t="s">
        <v>5072</v>
      </c>
      <c r="N2179" s="765" t="s">
        <v>120</v>
      </c>
      <c r="O2179" s="798" t="s">
        <v>83</v>
      </c>
      <c r="P2179" s="398" t="s">
        <v>106</v>
      </c>
      <c r="Q2179" s="606" t="s">
        <v>107</v>
      </c>
      <c r="R2179" s="398" t="s">
        <v>3118</v>
      </c>
      <c r="S2179" s="470" t="s">
        <v>109</v>
      </c>
      <c r="T2179" s="398" t="s">
        <v>106</v>
      </c>
      <c r="U2179" s="606" t="s">
        <v>121</v>
      </c>
      <c r="V2179" s="606" t="s">
        <v>111</v>
      </c>
      <c r="W2179" s="398">
        <v>70</v>
      </c>
      <c r="X2179" s="606" t="s">
        <v>112</v>
      </c>
      <c r="Y2179" s="398"/>
      <c r="Z2179" s="398"/>
      <c r="AA2179" s="398"/>
      <c r="AB2179" s="470">
        <v>30</v>
      </c>
      <c r="AC2179" s="470">
        <v>60</v>
      </c>
      <c r="AD2179" s="470">
        <v>10</v>
      </c>
      <c r="AE2179" s="737" t="s">
        <v>122</v>
      </c>
      <c r="AF2179" s="738" t="s">
        <v>114</v>
      </c>
      <c r="AG2179" s="610">
        <v>12</v>
      </c>
      <c r="AH2179" s="610">
        <v>2380000</v>
      </c>
      <c r="AI2179" s="905">
        <v>0</v>
      </c>
      <c r="AJ2179" s="905">
        <v>0</v>
      </c>
      <c r="AK2179" s="740"/>
      <c r="AL2179" s="741"/>
      <c r="AM2179" s="741"/>
      <c r="AN2179" s="395" t="s">
        <v>115</v>
      </c>
      <c r="AO2179" s="606"/>
      <c r="AP2179" s="606"/>
      <c r="AQ2179" s="606"/>
      <c r="AR2179" s="606"/>
      <c r="AS2179" s="606" t="s">
        <v>7029</v>
      </c>
      <c r="AT2179" s="606"/>
      <c r="AU2179" s="606"/>
      <c r="AV2179" s="606"/>
      <c r="AW2179" s="606"/>
      <c r="AX2179" s="606"/>
      <c r="AY2179" s="606"/>
      <c r="AZ2179" s="395" t="s">
        <v>104</v>
      </c>
      <c r="BA2179" s="395" t="s">
        <v>104</v>
      </c>
      <c r="BB2179" s="92"/>
      <c r="BC2179" s="1"/>
      <c r="BD2179" s="1"/>
      <c r="BE2179" s="983">
        <v>1956</v>
      </c>
    </row>
    <row r="2180" spans="1:57" s="201" customFormat="1" ht="13.15" customHeight="1">
      <c r="A2180" s="621" t="s">
        <v>1028</v>
      </c>
      <c r="B2180" s="529"/>
      <c r="C2180" s="529"/>
      <c r="D2180" s="965">
        <v>120006760</v>
      </c>
      <c r="E2180" s="1255" t="s">
        <v>9130</v>
      </c>
      <c r="F2180" s="1255" t="s">
        <v>7027</v>
      </c>
      <c r="G2180" s="529"/>
      <c r="H2180" s="529"/>
      <c r="I2180" s="530" t="s">
        <v>7028</v>
      </c>
      <c r="J2180" s="530" t="s">
        <v>2868</v>
      </c>
      <c r="K2180" s="530" t="s">
        <v>249</v>
      </c>
      <c r="L2180" s="1262" t="s">
        <v>601</v>
      </c>
      <c r="M2180" s="321" t="s">
        <v>8863</v>
      </c>
      <c r="N2180" s="530" t="s">
        <v>120</v>
      </c>
      <c r="O2180" s="1263" t="s">
        <v>83</v>
      </c>
      <c r="P2180" s="321" t="s">
        <v>106</v>
      </c>
      <c r="Q2180" s="530" t="s">
        <v>107</v>
      </c>
      <c r="R2180" s="321" t="s">
        <v>1155</v>
      </c>
      <c r="S2180" s="530" t="s">
        <v>109</v>
      </c>
      <c r="T2180" s="321" t="s">
        <v>106</v>
      </c>
      <c r="U2180" s="530" t="s">
        <v>121</v>
      </c>
      <c r="V2180" s="530" t="s">
        <v>111</v>
      </c>
      <c r="W2180" s="321" t="s">
        <v>284</v>
      </c>
      <c r="X2180" s="530" t="s">
        <v>112</v>
      </c>
      <c r="Y2180" s="321"/>
      <c r="Z2180" s="321"/>
      <c r="AA2180" s="321"/>
      <c r="AB2180" s="321">
        <v>30</v>
      </c>
      <c r="AC2180" s="530">
        <v>60</v>
      </c>
      <c r="AD2180" s="530">
        <v>10</v>
      </c>
      <c r="AE2180" s="618" t="s">
        <v>122</v>
      </c>
      <c r="AF2180" s="530" t="s">
        <v>114</v>
      </c>
      <c r="AG2180" s="618">
        <v>12</v>
      </c>
      <c r="AH2180" s="960">
        <v>2380000</v>
      </c>
      <c r="AI2180" s="620">
        <v>28560000</v>
      </c>
      <c r="AJ2180" s="620">
        <v>31987200.000000004</v>
      </c>
      <c r="AK2180" s="619"/>
      <c r="AL2180" s="620"/>
      <c r="AM2180" s="620"/>
      <c r="AN2180" s="621" t="s">
        <v>115</v>
      </c>
      <c r="AO2180" s="530"/>
      <c r="AP2180" s="530"/>
      <c r="AQ2180" s="530"/>
      <c r="AR2180" s="530"/>
      <c r="AS2180" s="530" t="s">
        <v>7029</v>
      </c>
      <c r="AT2180" s="530"/>
      <c r="AU2180" s="530"/>
      <c r="AV2180" s="530"/>
      <c r="AW2180" s="530"/>
      <c r="AX2180" s="530"/>
      <c r="AY2180" s="530"/>
      <c r="AZ2180" s="621" t="s">
        <v>104</v>
      </c>
      <c r="BA2180" s="621" t="s">
        <v>104</v>
      </c>
      <c r="BB2180" s="92"/>
      <c r="BC2180" s="1"/>
      <c r="BD2180" s="1" t="e">
        <f>VLOOKUP($F$2877:$F$3305,$E$17:$BE$2871,53,0)</f>
        <v>#VALUE!</v>
      </c>
      <c r="BE2180" s="979" t="e">
        <f>BD2180+0.5</f>
        <v>#VALUE!</v>
      </c>
    </row>
    <row r="2181" spans="1:57" s="201" customFormat="1" ht="13.15" customHeight="1">
      <c r="A2181" s="395" t="s">
        <v>1028</v>
      </c>
      <c r="B2181" s="524"/>
      <c r="C2181" s="524"/>
      <c r="D2181" s="98">
        <v>120006761</v>
      </c>
      <c r="E2181" s="883" t="s">
        <v>7030</v>
      </c>
      <c r="F2181" s="883"/>
      <c r="G2181" s="524"/>
      <c r="H2181" s="524"/>
      <c r="I2181" s="606" t="s">
        <v>7028</v>
      </c>
      <c r="J2181" s="606" t="s">
        <v>2868</v>
      </c>
      <c r="K2181" s="606" t="s">
        <v>249</v>
      </c>
      <c r="L2181" s="470" t="s">
        <v>601</v>
      </c>
      <c r="M2181" s="131" t="s">
        <v>5072</v>
      </c>
      <c r="N2181" s="765" t="s">
        <v>120</v>
      </c>
      <c r="O2181" s="798" t="s">
        <v>83</v>
      </c>
      <c r="P2181" s="398" t="s">
        <v>106</v>
      </c>
      <c r="Q2181" s="606" t="s">
        <v>107</v>
      </c>
      <c r="R2181" s="398" t="s">
        <v>3118</v>
      </c>
      <c r="S2181" s="470" t="s">
        <v>109</v>
      </c>
      <c r="T2181" s="398" t="s">
        <v>106</v>
      </c>
      <c r="U2181" s="606" t="s">
        <v>121</v>
      </c>
      <c r="V2181" s="606" t="s">
        <v>111</v>
      </c>
      <c r="W2181" s="398">
        <v>70</v>
      </c>
      <c r="X2181" s="606" t="s">
        <v>112</v>
      </c>
      <c r="Y2181" s="398"/>
      <c r="Z2181" s="398"/>
      <c r="AA2181" s="398"/>
      <c r="AB2181" s="470">
        <v>30</v>
      </c>
      <c r="AC2181" s="470">
        <v>60</v>
      </c>
      <c r="AD2181" s="470">
        <v>10</v>
      </c>
      <c r="AE2181" s="737" t="s">
        <v>122</v>
      </c>
      <c r="AF2181" s="738" t="s">
        <v>114</v>
      </c>
      <c r="AG2181" s="610">
        <v>16</v>
      </c>
      <c r="AH2181" s="610">
        <v>1600000</v>
      </c>
      <c r="AI2181" s="905">
        <v>0</v>
      </c>
      <c r="AJ2181" s="905">
        <v>0</v>
      </c>
      <c r="AK2181" s="740"/>
      <c r="AL2181" s="741"/>
      <c r="AM2181" s="741"/>
      <c r="AN2181" s="395" t="s">
        <v>115</v>
      </c>
      <c r="AO2181" s="606"/>
      <c r="AP2181" s="606"/>
      <c r="AQ2181" s="606"/>
      <c r="AR2181" s="606"/>
      <c r="AS2181" s="606" t="s">
        <v>7031</v>
      </c>
      <c r="AT2181" s="606"/>
      <c r="AU2181" s="606"/>
      <c r="AV2181" s="606"/>
      <c r="AW2181" s="606"/>
      <c r="AX2181" s="606"/>
      <c r="AY2181" s="606"/>
      <c r="AZ2181" s="395" t="s">
        <v>104</v>
      </c>
      <c r="BA2181" s="395" t="s">
        <v>104</v>
      </c>
      <c r="BB2181" s="92"/>
      <c r="BC2181" s="1"/>
      <c r="BD2181" s="1"/>
      <c r="BE2181" s="983">
        <v>1957</v>
      </c>
    </row>
    <row r="2182" spans="1:57" s="201" customFormat="1" ht="13.15" customHeight="1">
      <c r="A2182" s="621" t="s">
        <v>1028</v>
      </c>
      <c r="B2182" s="529"/>
      <c r="C2182" s="529"/>
      <c r="D2182" s="965">
        <v>120006761</v>
      </c>
      <c r="E2182" s="1255" t="s">
        <v>9131</v>
      </c>
      <c r="F2182" s="1255" t="s">
        <v>7030</v>
      </c>
      <c r="G2182" s="529"/>
      <c r="H2182" s="529"/>
      <c r="I2182" s="530" t="s">
        <v>7028</v>
      </c>
      <c r="J2182" s="530" t="s">
        <v>2868</v>
      </c>
      <c r="K2182" s="530" t="s">
        <v>249</v>
      </c>
      <c r="L2182" s="1262" t="s">
        <v>601</v>
      </c>
      <c r="M2182" s="321" t="s">
        <v>8863</v>
      </c>
      <c r="N2182" s="530" t="s">
        <v>120</v>
      </c>
      <c r="O2182" s="1263" t="s">
        <v>83</v>
      </c>
      <c r="P2182" s="321" t="s">
        <v>106</v>
      </c>
      <c r="Q2182" s="530" t="s">
        <v>107</v>
      </c>
      <c r="R2182" s="321" t="s">
        <v>1155</v>
      </c>
      <c r="S2182" s="530" t="s">
        <v>109</v>
      </c>
      <c r="T2182" s="321" t="s">
        <v>106</v>
      </c>
      <c r="U2182" s="530" t="s">
        <v>121</v>
      </c>
      <c r="V2182" s="530" t="s">
        <v>111</v>
      </c>
      <c r="W2182" s="321" t="s">
        <v>284</v>
      </c>
      <c r="X2182" s="530" t="s">
        <v>112</v>
      </c>
      <c r="Y2182" s="321"/>
      <c r="Z2182" s="321"/>
      <c r="AA2182" s="321"/>
      <c r="AB2182" s="321">
        <v>30</v>
      </c>
      <c r="AC2182" s="530">
        <v>60</v>
      </c>
      <c r="AD2182" s="530">
        <v>10</v>
      </c>
      <c r="AE2182" s="618" t="s">
        <v>122</v>
      </c>
      <c r="AF2182" s="530" t="s">
        <v>114</v>
      </c>
      <c r="AG2182" s="618">
        <v>16</v>
      </c>
      <c r="AH2182" s="960">
        <v>1600000</v>
      </c>
      <c r="AI2182" s="620">
        <v>25600000</v>
      </c>
      <c r="AJ2182" s="620">
        <v>28672000.000000004</v>
      </c>
      <c r="AK2182" s="619"/>
      <c r="AL2182" s="620"/>
      <c r="AM2182" s="620"/>
      <c r="AN2182" s="621" t="s">
        <v>115</v>
      </c>
      <c r="AO2182" s="530"/>
      <c r="AP2182" s="530"/>
      <c r="AQ2182" s="530"/>
      <c r="AR2182" s="530"/>
      <c r="AS2182" s="530" t="s">
        <v>7031</v>
      </c>
      <c r="AT2182" s="530"/>
      <c r="AU2182" s="530"/>
      <c r="AV2182" s="530"/>
      <c r="AW2182" s="530"/>
      <c r="AX2182" s="530"/>
      <c r="AY2182" s="530"/>
      <c r="AZ2182" s="621" t="s">
        <v>104</v>
      </c>
      <c r="BA2182" s="621" t="s">
        <v>104</v>
      </c>
      <c r="BB2182" s="92"/>
      <c r="BC2182" s="1"/>
      <c r="BD2182" s="1" t="e">
        <f>VLOOKUP($F$2877:$F$3305,$E$17:$BE$2871,53,0)</f>
        <v>#VALUE!</v>
      </c>
      <c r="BE2182" s="979" t="e">
        <f>BD2182+0.5</f>
        <v>#VALUE!</v>
      </c>
    </row>
    <row r="2183" spans="1:57" s="201" customFormat="1" ht="13.15" customHeight="1">
      <c r="A2183" s="398" t="s">
        <v>8483</v>
      </c>
      <c r="B2183" s="524"/>
      <c r="C2183" s="524"/>
      <c r="D2183" s="98">
        <v>120009812</v>
      </c>
      <c r="E2183" s="883" t="s">
        <v>7032</v>
      </c>
      <c r="F2183" s="883"/>
      <c r="G2183" s="524"/>
      <c r="H2183" s="524"/>
      <c r="I2183" s="36" t="s">
        <v>2867</v>
      </c>
      <c r="J2183" s="36" t="s">
        <v>2868</v>
      </c>
      <c r="K2183" s="36" t="s">
        <v>2869</v>
      </c>
      <c r="L2183" s="64" t="s">
        <v>149</v>
      </c>
      <c r="M2183" s="217"/>
      <c r="N2183" s="131"/>
      <c r="O2183" s="64" t="s">
        <v>105</v>
      </c>
      <c r="P2183" s="36">
        <v>230000000</v>
      </c>
      <c r="Q2183" s="395" t="s">
        <v>107</v>
      </c>
      <c r="R2183" s="398" t="s">
        <v>2149</v>
      </c>
      <c r="S2183" s="64" t="s">
        <v>109</v>
      </c>
      <c r="T2183" s="36" t="s">
        <v>106</v>
      </c>
      <c r="U2183" s="36" t="s">
        <v>121</v>
      </c>
      <c r="V2183" s="395" t="s">
        <v>111</v>
      </c>
      <c r="W2183" s="36">
        <v>90</v>
      </c>
      <c r="X2183" s="395" t="s">
        <v>112</v>
      </c>
      <c r="Y2183" s="395"/>
      <c r="Z2183" s="395"/>
      <c r="AA2183" s="744"/>
      <c r="AB2183" s="506">
        <v>0</v>
      </c>
      <c r="AC2183" s="401">
        <v>90</v>
      </c>
      <c r="AD2183" s="401">
        <v>10</v>
      </c>
      <c r="AE2183" s="737" t="s">
        <v>128</v>
      </c>
      <c r="AF2183" s="738" t="s">
        <v>114</v>
      </c>
      <c r="AG2183" s="745">
        <v>1</v>
      </c>
      <c r="AH2183" s="745">
        <v>1992555.18</v>
      </c>
      <c r="AI2183" s="739">
        <v>1992555.18</v>
      </c>
      <c r="AJ2183" s="739">
        <f t="shared" ref="AJ2183:AJ2199" si="103">AI2183*1.12</f>
        <v>2231661.8016000004</v>
      </c>
      <c r="AK2183" s="740"/>
      <c r="AL2183" s="741"/>
      <c r="AM2183" s="741"/>
      <c r="AN2183" s="746" t="s">
        <v>115</v>
      </c>
      <c r="AO2183" s="36"/>
      <c r="AP2183" s="746"/>
      <c r="AQ2183" s="36"/>
      <c r="AR2183" s="36"/>
      <c r="AS2183" s="746" t="s">
        <v>7033</v>
      </c>
      <c r="AT2183" s="36"/>
      <c r="AU2183" s="36"/>
      <c r="AV2183" s="36"/>
      <c r="AW2183" s="36"/>
      <c r="AX2183" s="36"/>
      <c r="AY2183" s="36"/>
      <c r="AZ2183" s="395"/>
      <c r="BA2183" s="395"/>
      <c r="BB2183" s="92"/>
      <c r="BC2183" s="1"/>
      <c r="BD2183" s="1"/>
      <c r="BE2183" s="983">
        <v>1958</v>
      </c>
    </row>
    <row r="2184" spans="1:57" s="201" customFormat="1" ht="13.15" customHeight="1">
      <c r="A2184" s="395" t="s">
        <v>1171</v>
      </c>
      <c r="B2184" s="524"/>
      <c r="C2184" s="524"/>
      <c r="D2184" s="98">
        <v>120011532</v>
      </c>
      <c r="E2184" s="883" t="s">
        <v>7034</v>
      </c>
      <c r="F2184" s="883"/>
      <c r="G2184" s="524"/>
      <c r="H2184" s="524"/>
      <c r="I2184" s="606" t="s">
        <v>7035</v>
      </c>
      <c r="J2184" s="606" t="s">
        <v>7036</v>
      </c>
      <c r="K2184" s="606" t="s">
        <v>7037</v>
      </c>
      <c r="L2184" s="470" t="s">
        <v>149</v>
      </c>
      <c r="M2184" s="504"/>
      <c r="N2184" s="470" t="s">
        <v>120</v>
      </c>
      <c r="O2184" s="131" t="s">
        <v>83</v>
      </c>
      <c r="P2184" s="398" t="s">
        <v>106</v>
      </c>
      <c r="Q2184" s="606" t="s">
        <v>107</v>
      </c>
      <c r="R2184" s="398" t="s">
        <v>2149</v>
      </c>
      <c r="S2184" s="470" t="s">
        <v>109</v>
      </c>
      <c r="T2184" s="398" t="s">
        <v>106</v>
      </c>
      <c r="U2184" s="606" t="s">
        <v>121</v>
      </c>
      <c r="V2184" s="606" t="s">
        <v>111</v>
      </c>
      <c r="W2184" s="398">
        <v>120</v>
      </c>
      <c r="X2184" s="606" t="s">
        <v>112</v>
      </c>
      <c r="Y2184" s="398"/>
      <c r="Z2184" s="398"/>
      <c r="AA2184" s="398"/>
      <c r="AB2184" s="470">
        <v>30</v>
      </c>
      <c r="AC2184" s="470">
        <v>60</v>
      </c>
      <c r="AD2184" s="470">
        <v>10</v>
      </c>
      <c r="AE2184" s="737" t="s">
        <v>128</v>
      </c>
      <c r="AF2184" s="738" t="s">
        <v>114</v>
      </c>
      <c r="AG2184" s="610">
        <v>2</v>
      </c>
      <c r="AH2184" s="610">
        <v>11261750</v>
      </c>
      <c r="AI2184" s="739">
        <v>22523500</v>
      </c>
      <c r="AJ2184" s="739">
        <f t="shared" si="103"/>
        <v>25226320.000000004</v>
      </c>
      <c r="AK2184" s="740"/>
      <c r="AL2184" s="741"/>
      <c r="AM2184" s="741"/>
      <c r="AN2184" s="395" t="s">
        <v>115</v>
      </c>
      <c r="AO2184" s="606"/>
      <c r="AP2184" s="606"/>
      <c r="AQ2184" s="606"/>
      <c r="AR2184" s="606"/>
      <c r="AS2184" s="606" t="s">
        <v>7038</v>
      </c>
      <c r="AT2184" s="606"/>
      <c r="AU2184" s="606"/>
      <c r="AV2184" s="606"/>
      <c r="AW2184" s="606"/>
      <c r="AX2184" s="606"/>
      <c r="AY2184" s="606"/>
      <c r="AZ2184" s="395" t="s">
        <v>104</v>
      </c>
      <c r="BA2184" s="395" t="s">
        <v>104</v>
      </c>
      <c r="BB2184" s="92"/>
      <c r="BC2184" s="1"/>
      <c r="BD2184" s="1"/>
      <c r="BE2184" s="983">
        <v>1959</v>
      </c>
    </row>
    <row r="2185" spans="1:57" s="201" customFormat="1" ht="13.15" customHeight="1">
      <c r="A2185" s="398" t="s">
        <v>1186</v>
      </c>
      <c r="B2185" s="524"/>
      <c r="C2185" s="524"/>
      <c r="D2185" s="98">
        <v>210015570</v>
      </c>
      <c r="E2185" s="883" t="s">
        <v>7039</v>
      </c>
      <c r="F2185" s="883"/>
      <c r="G2185" s="524"/>
      <c r="H2185" s="524"/>
      <c r="I2185" s="36" t="s">
        <v>7040</v>
      </c>
      <c r="J2185" s="36" t="s">
        <v>7041</v>
      </c>
      <c r="K2185" s="36" t="s">
        <v>7042</v>
      </c>
      <c r="L2185" s="64" t="s">
        <v>103</v>
      </c>
      <c r="M2185" s="97" t="s">
        <v>4706</v>
      </c>
      <c r="N2185" s="131"/>
      <c r="O2185" s="64" t="s">
        <v>105</v>
      </c>
      <c r="P2185" s="36" t="s">
        <v>106</v>
      </c>
      <c r="Q2185" s="395" t="s">
        <v>107</v>
      </c>
      <c r="R2185" s="398" t="s">
        <v>2149</v>
      </c>
      <c r="S2185" s="64" t="s">
        <v>109</v>
      </c>
      <c r="T2185" s="36" t="s">
        <v>106</v>
      </c>
      <c r="U2185" s="36" t="s">
        <v>121</v>
      </c>
      <c r="V2185" s="395" t="s">
        <v>111</v>
      </c>
      <c r="W2185" s="36">
        <v>60</v>
      </c>
      <c r="X2185" s="395" t="s">
        <v>112</v>
      </c>
      <c r="Y2185" s="395"/>
      <c r="Z2185" s="395"/>
      <c r="AA2185" s="744"/>
      <c r="AB2185" s="506">
        <v>0</v>
      </c>
      <c r="AC2185" s="401">
        <v>90</v>
      </c>
      <c r="AD2185" s="401">
        <v>10</v>
      </c>
      <c r="AE2185" s="743" t="s">
        <v>128</v>
      </c>
      <c r="AF2185" s="738" t="s">
        <v>114</v>
      </c>
      <c r="AG2185" s="745">
        <v>4</v>
      </c>
      <c r="AH2185" s="745">
        <v>249726</v>
      </c>
      <c r="AI2185" s="39">
        <v>0</v>
      </c>
      <c r="AJ2185" s="34">
        <f t="shared" si="103"/>
        <v>0</v>
      </c>
      <c r="AK2185" s="740"/>
      <c r="AL2185" s="741"/>
      <c r="AM2185" s="741"/>
      <c r="AN2185" s="746" t="s">
        <v>115</v>
      </c>
      <c r="AO2185" s="746"/>
      <c r="AP2185" s="746"/>
      <c r="AQ2185" s="36"/>
      <c r="AR2185" s="36"/>
      <c r="AS2185" s="606" t="s">
        <v>7043</v>
      </c>
      <c r="AT2185" s="36"/>
      <c r="AU2185" s="36"/>
      <c r="AV2185" s="36"/>
      <c r="AW2185" s="36"/>
      <c r="AX2185" s="36"/>
      <c r="AY2185" s="36"/>
      <c r="AZ2185" s="395" t="s">
        <v>4555</v>
      </c>
      <c r="BA2185" s="395"/>
      <c r="BB2185" s="92"/>
      <c r="BC2185" s="1"/>
      <c r="BD2185" s="1"/>
      <c r="BE2185" s="983">
        <v>1960</v>
      </c>
    </row>
    <row r="2186" spans="1:57" s="201" customFormat="1" ht="13.15" customHeight="1">
      <c r="A2186" s="398" t="s">
        <v>1186</v>
      </c>
      <c r="B2186" s="260"/>
      <c r="C2186" s="260"/>
      <c r="D2186" s="139">
        <v>210015570</v>
      </c>
      <c r="E2186" s="429" t="s">
        <v>7752</v>
      </c>
      <c r="F2186" s="429"/>
      <c r="G2186" s="429"/>
      <c r="H2186" s="260"/>
      <c r="I2186" s="36" t="s">
        <v>7040</v>
      </c>
      <c r="J2186" s="36" t="s">
        <v>7041</v>
      </c>
      <c r="K2186" s="36" t="s">
        <v>7042</v>
      </c>
      <c r="L2186" s="60" t="s">
        <v>103</v>
      </c>
      <c r="M2186" s="341"/>
      <c r="N2186" s="61"/>
      <c r="O2186" s="60" t="s">
        <v>105</v>
      </c>
      <c r="P2186" s="36" t="s">
        <v>106</v>
      </c>
      <c r="Q2186" s="395" t="s">
        <v>107</v>
      </c>
      <c r="R2186" s="398" t="s">
        <v>2134</v>
      </c>
      <c r="S2186" s="60" t="s">
        <v>109</v>
      </c>
      <c r="T2186" s="36" t="s">
        <v>106</v>
      </c>
      <c r="U2186" s="36" t="s">
        <v>121</v>
      </c>
      <c r="V2186" s="395" t="s">
        <v>111</v>
      </c>
      <c r="W2186" s="36">
        <v>60</v>
      </c>
      <c r="X2186" s="395" t="s">
        <v>112</v>
      </c>
      <c r="Y2186" s="395"/>
      <c r="Z2186" s="395"/>
      <c r="AA2186" s="744"/>
      <c r="AB2186" s="398">
        <v>0</v>
      </c>
      <c r="AC2186" s="606">
        <v>90</v>
      </c>
      <c r="AD2186" s="606">
        <v>10</v>
      </c>
      <c r="AE2186" s="743" t="s">
        <v>128</v>
      </c>
      <c r="AF2186" s="738" t="s">
        <v>114</v>
      </c>
      <c r="AG2186" s="31">
        <v>4</v>
      </c>
      <c r="AH2186" s="39">
        <v>249726</v>
      </c>
      <c r="AI2186" s="741">
        <f>AG2186*AH2186</f>
        <v>998904</v>
      </c>
      <c r="AJ2186" s="741">
        <f t="shared" si="103"/>
        <v>1118772.4800000002</v>
      </c>
      <c r="AK2186" s="740"/>
      <c r="AL2186" s="741"/>
      <c r="AM2186" s="741"/>
      <c r="AN2186" s="746" t="s">
        <v>115</v>
      </c>
      <c r="AO2186" s="746"/>
      <c r="AP2186" s="746"/>
      <c r="AQ2186" s="36"/>
      <c r="AR2186" s="36"/>
      <c r="AS2186" s="606" t="s">
        <v>7043</v>
      </c>
      <c r="AT2186" s="36"/>
      <c r="AU2186" s="36"/>
      <c r="AV2186" s="36"/>
      <c r="AW2186" s="36"/>
      <c r="AX2186" s="36"/>
      <c r="AY2186" s="36"/>
      <c r="AZ2186" s="606" t="s">
        <v>7606</v>
      </c>
      <c r="BA2186" s="197"/>
      <c r="BB2186" s="30"/>
      <c r="BD2186" s="209"/>
      <c r="BE2186" s="983">
        <v>1961</v>
      </c>
    </row>
    <row r="2187" spans="1:57" s="201" customFormat="1" ht="13.15" customHeight="1">
      <c r="A2187" s="395" t="s">
        <v>1028</v>
      </c>
      <c r="B2187" s="524"/>
      <c r="C2187" s="524"/>
      <c r="D2187" s="98">
        <v>220032808</v>
      </c>
      <c r="E2187" s="883" t="s">
        <v>7044</v>
      </c>
      <c r="F2187" s="883"/>
      <c r="G2187" s="524"/>
      <c r="H2187" s="524"/>
      <c r="I2187" s="606" t="s">
        <v>7045</v>
      </c>
      <c r="J2187" s="606" t="s">
        <v>7046</v>
      </c>
      <c r="K2187" s="606" t="s">
        <v>7047</v>
      </c>
      <c r="L2187" s="470" t="s">
        <v>103</v>
      </c>
      <c r="M2187" s="217"/>
      <c r="N2187" s="470"/>
      <c r="O2187" s="64" t="s">
        <v>105</v>
      </c>
      <c r="P2187" s="398" t="s">
        <v>106</v>
      </c>
      <c r="Q2187" s="606" t="s">
        <v>107</v>
      </c>
      <c r="R2187" s="398" t="s">
        <v>2149</v>
      </c>
      <c r="S2187" s="470" t="s">
        <v>109</v>
      </c>
      <c r="T2187" s="398" t="s">
        <v>106</v>
      </c>
      <c r="U2187" s="606" t="s">
        <v>121</v>
      </c>
      <c r="V2187" s="606" t="s">
        <v>111</v>
      </c>
      <c r="W2187" s="398">
        <v>60</v>
      </c>
      <c r="X2187" s="606" t="s">
        <v>112</v>
      </c>
      <c r="Y2187" s="398"/>
      <c r="Z2187" s="398"/>
      <c r="AA2187" s="398"/>
      <c r="AB2187" s="506">
        <v>0</v>
      </c>
      <c r="AC2187" s="401">
        <v>90</v>
      </c>
      <c r="AD2187" s="401">
        <v>10</v>
      </c>
      <c r="AE2187" s="737" t="s">
        <v>122</v>
      </c>
      <c r="AF2187" s="738" t="s">
        <v>114</v>
      </c>
      <c r="AG2187" s="610">
        <v>24</v>
      </c>
      <c r="AH2187" s="610">
        <v>62300</v>
      </c>
      <c r="AI2187" s="739">
        <v>1495200</v>
      </c>
      <c r="AJ2187" s="739">
        <f t="shared" si="103"/>
        <v>1674624.0000000002</v>
      </c>
      <c r="AK2187" s="740"/>
      <c r="AL2187" s="741"/>
      <c r="AM2187" s="741"/>
      <c r="AN2187" s="395" t="s">
        <v>115</v>
      </c>
      <c r="AO2187" s="606"/>
      <c r="AP2187" s="606"/>
      <c r="AQ2187" s="606"/>
      <c r="AR2187" s="606"/>
      <c r="AS2187" s="606" t="s">
        <v>7048</v>
      </c>
      <c r="AT2187" s="606"/>
      <c r="AU2187" s="606"/>
      <c r="AV2187" s="606"/>
      <c r="AW2187" s="606"/>
      <c r="AX2187" s="606"/>
      <c r="AY2187" s="606"/>
      <c r="AZ2187" s="395" t="s">
        <v>104</v>
      </c>
      <c r="BA2187" s="395" t="s">
        <v>104</v>
      </c>
      <c r="BB2187" s="92"/>
      <c r="BC2187" s="1"/>
      <c r="BD2187" s="1"/>
      <c r="BE2187" s="983">
        <v>1962</v>
      </c>
    </row>
    <row r="2188" spans="1:57" s="201" customFormat="1" ht="13.15" customHeight="1">
      <c r="A2188" s="888" t="s">
        <v>978</v>
      </c>
      <c r="B2188" s="524"/>
      <c r="C2188" s="524"/>
      <c r="D2188" s="873">
        <v>230002359</v>
      </c>
      <c r="E2188" s="883" t="s">
        <v>7049</v>
      </c>
      <c r="F2188" s="883"/>
      <c r="G2188" s="524"/>
      <c r="H2188" s="524"/>
      <c r="I2188" s="782" t="s">
        <v>7050</v>
      </c>
      <c r="J2188" s="782" t="s">
        <v>7051</v>
      </c>
      <c r="K2188" s="782" t="s">
        <v>7052</v>
      </c>
      <c r="L2188" s="765" t="s">
        <v>103</v>
      </c>
      <c r="M2188" s="798" t="s">
        <v>104</v>
      </c>
      <c r="N2188" s="765"/>
      <c r="O2188" s="64" t="s">
        <v>105</v>
      </c>
      <c r="P2188" s="766" t="s">
        <v>106</v>
      </c>
      <c r="Q2188" s="782" t="s">
        <v>107</v>
      </c>
      <c r="R2188" s="766" t="s">
        <v>2149</v>
      </c>
      <c r="S2188" s="765" t="s">
        <v>109</v>
      </c>
      <c r="T2188" s="766" t="s">
        <v>106</v>
      </c>
      <c r="U2188" s="782" t="s">
        <v>121</v>
      </c>
      <c r="V2188" s="782" t="s">
        <v>111</v>
      </c>
      <c r="W2188" s="766">
        <v>60</v>
      </c>
      <c r="X2188" s="782" t="s">
        <v>112</v>
      </c>
      <c r="Y2188" s="766"/>
      <c r="Z2188" s="766"/>
      <c r="AA2188" s="766"/>
      <c r="AB2188" s="506">
        <v>0</v>
      </c>
      <c r="AC2188" s="401">
        <v>90</v>
      </c>
      <c r="AD2188" s="401">
        <v>10</v>
      </c>
      <c r="AE2188" s="792" t="s">
        <v>547</v>
      </c>
      <c r="AF2188" s="738" t="s">
        <v>114</v>
      </c>
      <c r="AG2188" s="751">
        <v>100</v>
      </c>
      <c r="AH2188" s="751">
        <v>9775</v>
      </c>
      <c r="AI2188" s="39">
        <v>0</v>
      </c>
      <c r="AJ2188" s="34">
        <f t="shared" si="103"/>
        <v>0</v>
      </c>
      <c r="AK2188" s="740"/>
      <c r="AL2188" s="741"/>
      <c r="AM2188" s="741"/>
      <c r="AN2188" s="888" t="s">
        <v>115</v>
      </c>
      <c r="AO2188" s="782"/>
      <c r="AP2188" s="782"/>
      <c r="AQ2188" s="782"/>
      <c r="AR2188" s="782"/>
      <c r="AS2188" s="782" t="s">
        <v>7053</v>
      </c>
      <c r="AT2188" s="782"/>
      <c r="AU2188" s="782"/>
      <c r="AV2188" s="782"/>
      <c r="AW2188" s="782"/>
      <c r="AX2188" s="782"/>
      <c r="AY2188" s="782"/>
      <c r="AZ2188" s="888" t="s">
        <v>104</v>
      </c>
      <c r="BA2188" s="888" t="s">
        <v>104</v>
      </c>
      <c r="BB2188" s="92"/>
      <c r="BC2188" s="1"/>
      <c r="BD2188" s="1"/>
      <c r="BE2188" s="983">
        <v>1963</v>
      </c>
    </row>
    <row r="2189" spans="1:57" s="201" customFormat="1" ht="13.15" customHeight="1">
      <c r="A2189" s="888" t="s">
        <v>978</v>
      </c>
      <c r="B2189" s="260"/>
      <c r="C2189" s="260"/>
      <c r="D2189" s="1089">
        <v>230002359</v>
      </c>
      <c r="E2189" s="429" t="s">
        <v>7753</v>
      </c>
      <c r="F2189" s="429"/>
      <c r="G2189" s="429"/>
      <c r="H2189" s="260"/>
      <c r="I2189" s="86" t="s">
        <v>7050</v>
      </c>
      <c r="J2189" s="86" t="s">
        <v>7051</v>
      </c>
      <c r="K2189" s="86" t="s">
        <v>7052</v>
      </c>
      <c r="L2189" s="753" t="s">
        <v>103</v>
      </c>
      <c r="M2189" s="1090"/>
      <c r="N2189" s="753"/>
      <c r="O2189" s="60" t="s">
        <v>105</v>
      </c>
      <c r="P2189" s="766" t="s">
        <v>106</v>
      </c>
      <c r="Q2189" s="782" t="s">
        <v>107</v>
      </c>
      <c r="R2189" s="766" t="s">
        <v>3118</v>
      </c>
      <c r="S2189" s="753" t="s">
        <v>109</v>
      </c>
      <c r="T2189" s="766" t="s">
        <v>106</v>
      </c>
      <c r="U2189" s="782" t="s">
        <v>121</v>
      </c>
      <c r="V2189" s="782" t="s">
        <v>111</v>
      </c>
      <c r="W2189" s="766">
        <v>60</v>
      </c>
      <c r="X2189" s="782" t="s">
        <v>112</v>
      </c>
      <c r="Y2189" s="766"/>
      <c r="Z2189" s="766"/>
      <c r="AA2189" s="766"/>
      <c r="AB2189" s="398">
        <v>0</v>
      </c>
      <c r="AC2189" s="606">
        <v>90</v>
      </c>
      <c r="AD2189" s="606">
        <v>10</v>
      </c>
      <c r="AE2189" s="792" t="s">
        <v>547</v>
      </c>
      <c r="AF2189" s="738" t="s">
        <v>114</v>
      </c>
      <c r="AG2189" s="751">
        <v>100</v>
      </c>
      <c r="AH2189" s="751">
        <v>9775</v>
      </c>
      <c r="AI2189" s="741">
        <f>AG2189*AH2189</f>
        <v>977500</v>
      </c>
      <c r="AJ2189" s="741">
        <f t="shared" si="103"/>
        <v>1094800</v>
      </c>
      <c r="AK2189" s="740"/>
      <c r="AL2189" s="741"/>
      <c r="AM2189" s="741"/>
      <c r="AN2189" s="888" t="s">
        <v>115</v>
      </c>
      <c r="AO2189" s="782"/>
      <c r="AP2189" s="782"/>
      <c r="AQ2189" s="782"/>
      <c r="AR2189" s="782"/>
      <c r="AS2189" s="782" t="s">
        <v>7053</v>
      </c>
      <c r="AT2189" s="782"/>
      <c r="AU2189" s="782"/>
      <c r="AV2189" s="782"/>
      <c r="AW2189" s="782"/>
      <c r="AX2189" s="782"/>
      <c r="AY2189" s="782"/>
      <c r="AZ2189" s="888" t="s">
        <v>104</v>
      </c>
      <c r="BA2189" s="888" t="s">
        <v>104</v>
      </c>
      <c r="BB2189" s="197"/>
      <c r="BD2189" s="209"/>
      <c r="BE2189" s="983">
        <v>1964</v>
      </c>
    </row>
    <row r="2190" spans="1:57" s="201" customFormat="1" ht="13.15" customHeight="1">
      <c r="A2190" s="404" t="s">
        <v>1186</v>
      </c>
      <c r="B2190" s="524"/>
      <c r="C2190" s="524"/>
      <c r="D2190" s="98">
        <v>210033890</v>
      </c>
      <c r="E2190" s="883" t="s">
        <v>7054</v>
      </c>
      <c r="F2190" s="883"/>
      <c r="G2190" s="524"/>
      <c r="H2190" s="524"/>
      <c r="I2190" s="36" t="s">
        <v>259</v>
      </c>
      <c r="J2190" s="36" t="s">
        <v>260</v>
      </c>
      <c r="K2190" s="36" t="s">
        <v>261</v>
      </c>
      <c r="L2190" s="64" t="s">
        <v>103</v>
      </c>
      <c r="M2190" s="97" t="s">
        <v>4706</v>
      </c>
      <c r="N2190" s="131"/>
      <c r="O2190" s="64" t="s">
        <v>105</v>
      </c>
      <c r="P2190" s="36" t="s">
        <v>106</v>
      </c>
      <c r="Q2190" s="395" t="s">
        <v>107</v>
      </c>
      <c r="R2190" s="398" t="s">
        <v>2149</v>
      </c>
      <c r="S2190" s="64" t="s">
        <v>109</v>
      </c>
      <c r="T2190" s="36" t="s">
        <v>106</v>
      </c>
      <c r="U2190" s="36" t="s">
        <v>121</v>
      </c>
      <c r="V2190" s="395" t="s">
        <v>111</v>
      </c>
      <c r="W2190" s="36">
        <v>60</v>
      </c>
      <c r="X2190" s="395" t="s">
        <v>112</v>
      </c>
      <c r="Y2190" s="395"/>
      <c r="Z2190" s="395"/>
      <c r="AA2190" s="744"/>
      <c r="AB2190" s="506">
        <v>0</v>
      </c>
      <c r="AC2190" s="401">
        <v>90</v>
      </c>
      <c r="AD2190" s="401">
        <v>10</v>
      </c>
      <c r="AE2190" s="743" t="s">
        <v>139</v>
      </c>
      <c r="AF2190" s="738" t="s">
        <v>114</v>
      </c>
      <c r="AG2190" s="745">
        <v>60</v>
      </c>
      <c r="AH2190" s="745">
        <v>2191.77</v>
      </c>
      <c r="AI2190" s="39">
        <v>0</v>
      </c>
      <c r="AJ2190" s="34">
        <f t="shared" si="103"/>
        <v>0</v>
      </c>
      <c r="AK2190" s="740"/>
      <c r="AL2190" s="741"/>
      <c r="AM2190" s="741"/>
      <c r="AN2190" s="746" t="s">
        <v>115</v>
      </c>
      <c r="AO2190" s="746"/>
      <c r="AP2190" s="746"/>
      <c r="AQ2190" s="36"/>
      <c r="AR2190" s="36"/>
      <c r="AS2190" s="606" t="s">
        <v>7055</v>
      </c>
      <c r="AT2190" s="36"/>
      <c r="AU2190" s="36"/>
      <c r="AV2190" s="36"/>
      <c r="AW2190" s="36"/>
      <c r="AX2190" s="36"/>
      <c r="AY2190" s="36"/>
      <c r="AZ2190" s="395" t="s">
        <v>4555</v>
      </c>
      <c r="BA2190" s="395"/>
      <c r="BB2190" s="92"/>
      <c r="BC2190" s="1"/>
      <c r="BD2190" s="1"/>
      <c r="BE2190" s="983">
        <v>1965</v>
      </c>
    </row>
    <row r="2191" spans="1:57" s="201" customFormat="1" ht="13.15" customHeight="1">
      <c r="A2191" s="404" t="s">
        <v>1186</v>
      </c>
      <c r="B2191" s="260"/>
      <c r="C2191" s="260"/>
      <c r="D2191" s="139">
        <v>210033890</v>
      </c>
      <c r="E2191" s="429" t="s">
        <v>7754</v>
      </c>
      <c r="F2191" s="429"/>
      <c r="G2191" s="429"/>
      <c r="H2191" s="260"/>
      <c r="I2191" s="36" t="s">
        <v>259</v>
      </c>
      <c r="J2191" s="36" t="s">
        <v>260</v>
      </c>
      <c r="K2191" s="36" t="s">
        <v>261</v>
      </c>
      <c r="L2191" s="60" t="s">
        <v>103</v>
      </c>
      <c r="M2191" s="341"/>
      <c r="N2191" s="61"/>
      <c r="O2191" s="60" t="s">
        <v>105</v>
      </c>
      <c r="P2191" s="36" t="s">
        <v>106</v>
      </c>
      <c r="Q2191" s="395" t="s">
        <v>107</v>
      </c>
      <c r="R2191" s="398" t="s">
        <v>2134</v>
      </c>
      <c r="S2191" s="60" t="s">
        <v>109</v>
      </c>
      <c r="T2191" s="36" t="s">
        <v>106</v>
      </c>
      <c r="U2191" s="36" t="s">
        <v>121</v>
      </c>
      <c r="V2191" s="395" t="s">
        <v>111</v>
      </c>
      <c r="W2191" s="36">
        <v>60</v>
      </c>
      <c r="X2191" s="395" t="s">
        <v>112</v>
      </c>
      <c r="Y2191" s="395"/>
      <c r="Z2191" s="395"/>
      <c r="AA2191" s="744"/>
      <c r="AB2191" s="398">
        <v>0</v>
      </c>
      <c r="AC2191" s="606">
        <v>90</v>
      </c>
      <c r="AD2191" s="606">
        <v>10</v>
      </c>
      <c r="AE2191" s="743" t="s">
        <v>139</v>
      </c>
      <c r="AF2191" s="738" t="s">
        <v>114</v>
      </c>
      <c r="AG2191" s="745">
        <v>60</v>
      </c>
      <c r="AH2191" s="745">
        <v>2191.77</v>
      </c>
      <c r="AI2191" s="741">
        <f>AG2191*AH2191</f>
        <v>131506.20000000001</v>
      </c>
      <c r="AJ2191" s="741">
        <f t="shared" si="103"/>
        <v>147286.94400000002</v>
      </c>
      <c r="AK2191" s="740"/>
      <c r="AL2191" s="741"/>
      <c r="AM2191" s="741"/>
      <c r="AN2191" s="746" t="s">
        <v>115</v>
      </c>
      <c r="AO2191" s="746"/>
      <c r="AP2191" s="746"/>
      <c r="AQ2191" s="36"/>
      <c r="AR2191" s="36"/>
      <c r="AS2191" s="606" t="s">
        <v>7055</v>
      </c>
      <c r="AT2191" s="36"/>
      <c r="AU2191" s="36"/>
      <c r="AV2191" s="36"/>
      <c r="AW2191" s="36"/>
      <c r="AX2191" s="36"/>
      <c r="AY2191" s="36"/>
      <c r="AZ2191" s="606" t="s">
        <v>7606</v>
      </c>
      <c r="BA2191" s="197"/>
      <c r="BB2191" s="30"/>
      <c r="BD2191" s="209"/>
      <c r="BE2191" s="983">
        <v>1966</v>
      </c>
    </row>
    <row r="2192" spans="1:57" s="201" customFormat="1" ht="13.15" customHeight="1">
      <c r="A2192" s="398" t="s">
        <v>1186</v>
      </c>
      <c r="B2192" s="524"/>
      <c r="C2192" s="524"/>
      <c r="D2192" s="98">
        <v>210019743</v>
      </c>
      <c r="E2192" s="883" t="s">
        <v>7056</v>
      </c>
      <c r="F2192" s="883"/>
      <c r="G2192" s="524"/>
      <c r="H2192" s="524"/>
      <c r="I2192" s="36" t="s">
        <v>259</v>
      </c>
      <c r="J2192" s="36" t="s">
        <v>260</v>
      </c>
      <c r="K2192" s="36" t="s">
        <v>261</v>
      </c>
      <c r="L2192" s="64" t="s">
        <v>103</v>
      </c>
      <c r="M2192" s="97" t="s">
        <v>4706</v>
      </c>
      <c r="N2192" s="131"/>
      <c r="O2192" s="64" t="s">
        <v>105</v>
      </c>
      <c r="P2192" s="36" t="s">
        <v>106</v>
      </c>
      <c r="Q2192" s="395" t="s">
        <v>107</v>
      </c>
      <c r="R2192" s="398" t="s">
        <v>2149</v>
      </c>
      <c r="S2192" s="64" t="s">
        <v>109</v>
      </c>
      <c r="T2192" s="36" t="s">
        <v>106</v>
      </c>
      <c r="U2192" s="36" t="s">
        <v>121</v>
      </c>
      <c r="V2192" s="395" t="s">
        <v>111</v>
      </c>
      <c r="W2192" s="36">
        <v>60</v>
      </c>
      <c r="X2192" s="395" t="s">
        <v>112</v>
      </c>
      <c r="Y2192" s="395"/>
      <c r="Z2192" s="395"/>
      <c r="AA2192" s="744"/>
      <c r="AB2192" s="506">
        <v>0</v>
      </c>
      <c r="AC2192" s="401">
        <v>90</v>
      </c>
      <c r="AD2192" s="401">
        <v>10</v>
      </c>
      <c r="AE2192" s="743" t="s">
        <v>139</v>
      </c>
      <c r="AF2192" s="738" t="s">
        <v>114</v>
      </c>
      <c r="AG2192" s="745">
        <v>10</v>
      </c>
      <c r="AH2192" s="745">
        <v>1125.8499999999999</v>
      </c>
      <c r="AI2192" s="39">
        <v>0</v>
      </c>
      <c r="AJ2192" s="34">
        <f t="shared" si="103"/>
        <v>0</v>
      </c>
      <c r="AK2192" s="740"/>
      <c r="AL2192" s="741"/>
      <c r="AM2192" s="741"/>
      <c r="AN2192" s="746" t="s">
        <v>115</v>
      </c>
      <c r="AO2192" s="746"/>
      <c r="AP2192" s="746"/>
      <c r="AQ2192" s="36"/>
      <c r="AR2192" s="36"/>
      <c r="AS2192" s="606" t="s">
        <v>7057</v>
      </c>
      <c r="AT2192" s="36"/>
      <c r="AU2192" s="36"/>
      <c r="AV2192" s="36"/>
      <c r="AW2192" s="36"/>
      <c r="AX2192" s="36"/>
      <c r="AY2192" s="36"/>
      <c r="AZ2192" s="395" t="s">
        <v>4555</v>
      </c>
      <c r="BA2192" s="395"/>
      <c r="BB2192" s="92"/>
      <c r="BC2192" s="1"/>
      <c r="BD2192" s="1"/>
      <c r="BE2192" s="983">
        <v>1967</v>
      </c>
    </row>
    <row r="2193" spans="1:57" s="201" customFormat="1" ht="13.15" customHeight="1">
      <c r="A2193" s="398" t="s">
        <v>1186</v>
      </c>
      <c r="B2193" s="260"/>
      <c r="C2193" s="260"/>
      <c r="D2193" s="139">
        <v>210019743</v>
      </c>
      <c r="E2193" s="429" t="s">
        <v>7755</v>
      </c>
      <c r="F2193" s="429"/>
      <c r="G2193" s="429"/>
      <c r="H2193" s="260"/>
      <c r="I2193" s="36" t="s">
        <v>259</v>
      </c>
      <c r="J2193" s="36" t="s">
        <v>260</v>
      </c>
      <c r="K2193" s="36" t="s">
        <v>261</v>
      </c>
      <c r="L2193" s="60" t="s">
        <v>103</v>
      </c>
      <c r="M2193" s="341"/>
      <c r="N2193" s="61"/>
      <c r="O2193" s="60" t="s">
        <v>105</v>
      </c>
      <c r="P2193" s="36" t="s">
        <v>106</v>
      </c>
      <c r="Q2193" s="395" t="s">
        <v>107</v>
      </c>
      <c r="R2193" s="398" t="s">
        <v>2134</v>
      </c>
      <c r="S2193" s="60" t="s">
        <v>109</v>
      </c>
      <c r="T2193" s="36" t="s">
        <v>106</v>
      </c>
      <c r="U2193" s="36" t="s">
        <v>121</v>
      </c>
      <c r="V2193" s="395" t="s">
        <v>111</v>
      </c>
      <c r="W2193" s="36">
        <v>60</v>
      </c>
      <c r="X2193" s="395" t="s">
        <v>112</v>
      </c>
      <c r="Y2193" s="395"/>
      <c r="Z2193" s="395"/>
      <c r="AA2193" s="744"/>
      <c r="AB2193" s="398">
        <v>0</v>
      </c>
      <c r="AC2193" s="606">
        <v>90</v>
      </c>
      <c r="AD2193" s="606">
        <v>10</v>
      </c>
      <c r="AE2193" s="743" t="s">
        <v>139</v>
      </c>
      <c r="AF2193" s="738" t="s">
        <v>114</v>
      </c>
      <c r="AG2193" s="745">
        <v>10</v>
      </c>
      <c r="AH2193" s="745">
        <v>1125.8499999999999</v>
      </c>
      <c r="AI2193" s="741">
        <f>AG2193*AH2193</f>
        <v>11258.5</v>
      </c>
      <c r="AJ2193" s="741">
        <f t="shared" si="103"/>
        <v>12609.52</v>
      </c>
      <c r="AK2193" s="740"/>
      <c r="AL2193" s="741"/>
      <c r="AM2193" s="741"/>
      <c r="AN2193" s="746" t="s">
        <v>115</v>
      </c>
      <c r="AO2193" s="746"/>
      <c r="AP2193" s="746"/>
      <c r="AQ2193" s="36"/>
      <c r="AR2193" s="36"/>
      <c r="AS2193" s="606" t="s">
        <v>7057</v>
      </c>
      <c r="AT2193" s="36"/>
      <c r="AU2193" s="36"/>
      <c r="AV2193" s="36"/>
      <c r="AW2193" s="36"/>
      <c r="AX2193" s="36"/>
      <c r="AY2193" s="36"/>
      <c r="AZ2193" s="606" t="s">
        <v>7606</v>
      </c>
      <c r="BA2193" s="197"/>
      <c r="BB2193" s="30"/>
      <c r="BD2193" s="209"/>
      <c r="BE2193" s="983">
        <v>1968</v>
      </c>
    </row>
    <row r="2194" spans="1:57" s="201" customFormat="1" ht="13.15" customHeight="1">
      <c r="A2194" s="398" t="s">
        <v>1186</v>
      </c>
      <c r="B2194" s="524"/>
      <c r="C2194" s="524"/>
      <c r="D2194" s="98">
        <v>210019614</v>
      </c>
      <c r="E2194" s="883" t="s">
        <v>7058</v>
      </c>
      <c r="F2194" s="883"/>
      <c r="G2194" s="524"/>
      <c r="H2194" s="524"/>
      <c r="I2194" s="36" t="s">
        <v>7059</v>
      </c>
      <c r="J2194" s="36" t="s">
        <v>260</v>
      </c>
      <c r="K2194" s="36" t="s">
        <v>7060</v>
      </c>
      <c r="L2194" s="64" t="s">
        <v>103</v>
      </c>
      <c r="M2194" s="97" t="s">
        <v>4706</v>
      </c>
      <c r="N2194" s="131"/>
      <c r="O2194" s="64" t="s">
        <v>105</v>
      </c>
      <c r="P2194" s="36" t="s">
        <v>106</v>
      </c>
      <c r="Q2194" s="395" t="s">
        <v>107</v>
      </c>
      <c r="R2194" s="398" t="s">
        <v>2149</v>
      </c>
      <c r="S2194" s="64" t="s">
        <v>109</v>
      </c>
      <c r="T2194" s="36" t="s">
        <v>106</v>
      </c>
      <c r="U2194" s="36" t="s">
        <v>121</v>
      </c>
      <c r="V2194" s="395" t="s">
        <v>111</v>
      </c>
      <c r="W2194" s="36">
        <v>60</v>
      </c>
      <c r="X2194" s="395" t="s">
        <v>112</v>
      </c>
      <c r="Y2194" s="395"/>
      <c r="Z2194" s="395"/>
      <c r="AA2194" s="744"/>
      <c r="AB2194" s="506">
        <v>0</v>
      </c>
      <c r="AC2194" s="401">
        <v>90</v>
      </c>
      <c r="AD2194" s="401">
        <v>10</v>
      </c>
      <c r="AE2194" s="737" t="s">
        <v>139</v>
      </c>
      <c r="AF2194" s="738" t="s">
        <v>114</v>
      </c>
      <c r="AG2194" s="745">
        <v>232</v>
      </c>
      <c r="AH2194" s="745">
        <v>1637.33</v>
      </c>
      <c r="AI2194" s="39">
        <v>0</v>
      </c>
      <c r="AJ2194" s="34">
        <f t="shared" si="103"/>
        <v>0</v>
      </c>
      <c r="AK2194" s="740"/>
      <c r="AL2194" s="741"/>
      <c r="AM2194" s="741"/>
      <c r="AN2194" s="746" t="s">
        <v>115</v>
      </c>
      <c r="AO2194" s="746"/>
      <c r="AP2194" s="746"/>
      <c r="AQ2194" s="36"/>
      <c r="AR2194" s="36"/>
      <c r="AS2194" s="606" t="s">
        <v>7061</v>
      </c>
      <c r="AT2194" s="36"/>
      <c r="AU2194" s="36"/>
      <c r="AV2194" s="36"/>
      <c r="AW2194" s="36"/>
      <c r="AX2194" s="36"/>
      <c r="AY2194" s="36"/>
      <c r="AZ2194" s="395" t="s">
        <v>4555</v>
      </c>
      <c r="BA2194" s="395"/>
      <c r="BB2194" s="92"/>
      <c r="BC2194" s="1"/>
      <c r="BD2194" s="1"/>
      <c r="BE2194" s="983">
        <v>1969</v>
      </c>
    </row>
    <row r="2195" spans="1:57" s="201" customFormat="1" ht="13.15" customHeight="1">
      <c r="A2195" s="398" t="s">
        <v>1186</v>
      </c>
      <c r="B2195" s="260"/>
      <c r="C2195" s="260"/>
      <c r="D2195" s="139">
        <v>210019614</v>
      </c>
      <c r="E2195" s="429" t="s">
        <v>7756</v>
      </c>
      <c r="F2195" s="429"/>
      <c r="G2195" s="429"/>
      <c r="H2195" s="260"/>
      <c r="I2195" s="36" t="s">
        <v>7059</v>
      </c>
      <c r="J2195" s="36" t="s">
        <v>260</v>
      </c>
      <c r="K2195" s="36" t="s">
        <v>7060</v>
      </c>
      <c r="L2195" s="60" t="s">
        <v>103</v>
      </c>
      <c r="M2195" s="341"/>
      <c r="N2195" s="61"/>
      <c r="O2195" s="60" t="s">
        <v>105</v>
      </c>
      <c r="P2195" s="36" t="s">
        <v>106</v>
      </c>
      <c r="Q2195" s="395" t="s">
        <v>107</v>
      </c>
      <c r="R2195" s="398" t="s">
        <v>2134</v>
      </c>
      <c r="S2195" s="60" t="s">
        <v>109</v>
      </c>
      <c r="T2195" s="36" t="s">
        <v>106</v>
      </c>
      <c r="U2195" s="36" t="s">
        <v>121</v>
      </c>
      <c r="V2195" s="395" t="s">
        <v>111</v>
      </c>
      <c r="W2195" s="36">
        <v>60</v>
      </c>
      <c r="X2195" s="395" t="s">
        <v>112</v>
      </c>
      <c r="Y2195" s="395"/>
      <c r="Z2195" s="395"/>
      <c r="AA2195" s="744"/>
      <c r="AB2195" s="398">
        <v>0</v>
      </c>
      <c r="AC2195" s="606">
        <v>90</v>
      </c>
      <c r="AD2195" s="606">
        <v>10</v>
      </c>
      <c r="AE2195" s="737" t="s">
        <v>139</v>
      </c>
      <c r="AF2195" s="738" t="s">
        <v>114</v>
      </c>
      <c r="AG2195" s="745">
        <v>232</v>
      </c>
      <c r="AH2195" s="745">
        <v>1637.33</v>
      </c>
      <c r="AI2195" s="741">
        <f>AG2195*AH2195</f>
        <v>379860.56</v>
      </c>
      <c r="AJ2195" s="741">
        <f t="shared" si="103"/>
        <v>425443.82720000006</v>
      </c>
      <c r="AK2195" s="740"/>
      <c r="AL2195" s="741"/>
      <c r="AM2195" s="741"/>
      <c r="AN2195" s="746" t="s">
        <v>115</v>
      </c>
      <c r="AO2195" s="746"/>
      <c r="AP2195" s="746"/>
      <c r="AQ2195" s="36"/>
      <c r="AR2195" s="36"/>
      <c r="AS2195" s="606" t="s">
        <v>7061</v>
      </c>
      <c r="AT2195" s="36"/>
      <c r="AU2195" s="36"/>
      <c r="AV2195" s="36"/>
      <c r="AW2195" s="36"/>
      <c r="AX2195" s="36"/>
      <c r="AY2195" s="36"/>
      <c r="AZ2195" s="606" t="s">
        <v>7606</v>
      </c>
      <c r="BA2195" s="197"/>
      <c r="BB2195" s="30"/>
      <c r="BD2195" s="209"/>
      <c r="BE2195" s="983">
        <v>1970</v>
      </c>
    </row>
    <row r="2196" spans="1:57" s="201" customFormat="1" ht="13.15" customHeight="1">
      <c r="A2196" s="404" t="s">
        <v>1186</v>
      </c>
      <c r="B2196" s="524"/>
      <c r="C2196" s="524"/>
      <c r="D2196" s="98">
        <v>210019791</v>
      </c>
      <c r="E2196" s="883" t="s">
        <v>7062</v>
      </c>
      <c r="F2196" s="883"/>
      <c r="G2196" s="524"/>
      <c r="H2196" s="524"/>
      <c r="I2196" s="36" t="s">
        <v>7059</v>
      </c>
      <c r="J2196" s="36" t="s">
        <v>260</v>
      </c>
      <c r="K2196" s="36" t="s">
        <v>7060</v>
      </c>
      <c r="L2196" s="64" t="s">
        <v>103</v>
      </c>
      <c r="M2196" s="97" t="s">
        <v>4706</v>
      </c>
      <c r="N2196" s="131"/>
      <c r="O2196" s="64" t="s">
        <v>105</v>
      </c>
      <c r="P2196" s="36" t="s">
        <v>106</v>
      </c>
      <c r="Q2196" s="395" t="s">
        <v>107</v>
      </c>
      <c r="R2196" s="398" t="s">
        <v>2149</v>
      </c>
      <c r="S2196" s="64" t="s">
        <v>109</v>
      </c>
      <c r="T2196" s="36" t="s">
        <v>106</v>
      </c>
      <c r="U2196" s="36" t="s">
        <v>121</v>
      </c>
      <c r="V2196" s="395" t="s">
        <v>111</v>
      </c>
      <c r="W2196" s="36">
        <v>60</v>
      </c>
      <c r="X2196" s="395" t="s">
        <v>112</v>
      </c>
      <c r="Y2196" s="395"/>
      <c r="Z2196" s="395"/>
      <c r="AA2196" s="744"/>
      <c r="AB2196" s="506">
        <v>0</v>
      </c>
      <c r="AC2196" s="401">
        <v>90</v>
      </c>
      <c r="AD2196" s="401">
        <v>10</v>
      </c>
      <c r="AE2196" s="743" t="s">
        <v>139</v>
      </c>
      <c r="AF2196" s="738" t="s">
        <v>114</v>
      </c>
      <c r="AG2196" s="745">
        <v>130</v>
      </c>
      <c r="AH2196" s="745">
        <v>919</v>
      </c>
      <c r="AI2196" s="39">
        <v>0</v>
      </c>
      <c r="AJ2196" s="34">
        <f t="shared" si="103"/>
        <v>0</v>
      </c>
      <c r="AK2196" s="740"/>
      <c r="AL2196" s="741"/>
      <c r="AM2196" s="741"/>
      <c r="AN2196" s="746" t="s">
        <v>115</v>
      </c>
      <c r="AO2196" s="746"/>
      <c r="AP2196" s="746"/>
      <c r="AQ2196" s="36"/>
      <c r="AR2196" s="36"/>
      <c r="AS2196" s="606" t="s">
        <v>7063</v>
      </c>
      <c r="AT2196" s="36"/>
      <c r="AU2196" s="36"/>
      <c r="AV2196" s="36"/>
      <c r="AW2196" s="36"/>
      <c r="AX2196" s="36"/>
      <c r="AY2196" s="36"/>
      <c r="AZ2196" s="395" t="s">
        <v>4555</v>
      </c>
      <c r="BA2196" s="395"/>
      <c r="BB2196" s="92"/>
      <c r="BC2196" s="1"/>
      <c r="BD2196" s="1"/>
      <c r="BE2196" s="983">
        <v>1971</v>
      </c>
    </row>
    <row r="2197" spans="1:57" s="201" customFormat="1" ht="13.15" customHeight="1">
      <c r="A2197" s="404" t="s">
        <v>1186</v>
      </c>
      <c r="B2197" s="260"/>
      <c r="C2197" s="260"/>
      <c r="D2197" s="139">
        <v>210019791</v>
      </c>
      <c r="E2197" s="429" t="s">
        <v>7757</v>
      </c>
      <c r="F2197" s="429"/>
      <c r="G2197" s="429"/>
      <c r="H2197" s="260"/>
      <c r="I2197" s="36" t="s">
        <v>7059</v>
      </c>
      <c r="J2197" s="36" t="s">
        <v>260</v>
      </c>
      <c r="K2197" s="36" t="s">
        <v>7060</v>
      </c>
      <c r="L2197" s="60" t="s">
        <v>103</v>
      </c>
      <c r="M2197" s="341"/>
      <c r="N2197" s="61"/>
      <c r="O2197" s="60" t="s">
        <v>105</v>
      </c>
      <c r="P2197" s="36" t="s">
        <v>106</v>
      </c>
      <c r="Q2197" s="395" t="s">
        <v>107</v>
      </c>
      <c r="R2197" s="398" t="s">
        <v>2134</v>
      </c>
      <c r="S2197" s="60" t="s">
        <v>109</v>
      </c>
      <c r="T2197" s="36" t="s">
        <v>106</v>
      </c>
      <c r="U2197" s="36" t="s">
        <v>121</v>
      </c>
      <c r="V2197" s="395" t="s">
        <v>111</v>
      </c>
      <c r="W2197" s="36">
        <v>60</v>
      </c>
      <c r="X2197" s="395" t="s">
        <v>112</v>
      </c>
      <c r="Y2197" s="395"/>
      <c r="Z2197" s="395"/>
      <c r="AA2197" s="744"/>
      <c r="AB2197" s="398">
        <v>0</v>
      </c>
      <c r="AC2197" s="606">
        <v>90</v>
      </c>
      <c r="AD2197" s="606">
        <v>10</v>
      </c>
      <c r="AE2197" s="743" t="s">
        <v>139</v>
      </c>
      <c r="AF2197" s="738" t="s">
        <v>114</v>
      </c>
      <c r="AG2197" s="745">
        <v>130</v>
      </c>
      <c r="AH2197" s="745">
        <v>919</v>
      </c>
      <c r="AI2197" s="741">
        <f>AG2197*AH2197</f>
        <v>119470</v>
      </c>
      <c r="AJ2197" s="741">
        <f t="shared" si="103"/>
        <v>133806.40000000002</v>
      </c>
      <c r="AK2197" s="740"/>
      <c r="AL2197" s="741"/>
      <c r="AM2197" s="741"/>
      <c r="AN2197" s="746" t="s">
        <v>115</v>
      </c>
      <c r="AO2197" s="746"/>
      <c r="AP2197" s="746"/>
      <c r="AQ2197" s="36"/>
      <c r="AR2197" s="36"/>
      <c r="AS2197" s="606" t="s">
        <v>7063</v>
      </c>
      <c r="AT2197" s="36"/>
      <c r="AU2197" s="36"/>
      <c r="AV2197" s="36"/>
      <c r="AW2197" s="36"/>
      <c r="AX2197" s="36"/>
      <c r="AY2197" s="36"/>
      <c r="AZ2197" s="606" t="s">
        <v>7606</v>
      </c>
      <c r="BA2197" s="197"/>
      <c r="BB2197" s="30"/>
      <c r="BD2197" s="209"/>
      <c r="BE2197" s="983">
        <v>1972</v>
      </c>
    </row>
    <row r="2198" spans="1:57" s="201" customFormat="1" ht="13.15" customHeight="1">
      <c r="A2198" s="404" t="s">
        <v>1186</v>
      </c>
      <c r="B2198" s="524"/>
      <c r="C2198" s="524"/>
      <c r="D2198" s="98">
        <v>210020174</v>
      </c>
      <c r="E2198" s="883" t="s">
        <v>7064</v>
      </c>
      <c r="F2198" s="883"/>
      <c r="G2198" s="524"/>
      <c r="H2198" s="524"/>
      <c r="I2198" s="36" t="s">
        <v>7059</v>
      </c>
      <c r="J2198" s="36" t="s">
        <v>260</v>
      </c>
      <c r="K2198" s="36" t="s">
        <v>7060</v>
      </c>
      <c r="L2198" s="64" t="s">
        <v>103</v>
      </c>
      <c r="M2198" s="97" t="s">
        <v>4706</v>
      </c>
      <c r="N2198" s="131"/>
      <c r="O2198" s="64" t="s">
        <v>105</v>
      </c>
      <c r="P2198" s="36" t="s">
        <v>106</v>
      </c>
      <c r="Q2198" s="395" t="s">
        <v>107</v>
      </c>
      <c r="R2198" s="398" t="s">
        <v>2149</v>
      </c>
      <c r="S2198" s="64" t="s">
        <v>109</v>
      </c>
      <c r="T2198" s="36" t="s">
        <v>106</v>
      </c>
      <c r="U2198" s="36" t="s">
        <v>121</v>
      </c>
      <c r="V2198" s="395" t="s">
        <v>111</v>
      </c>
      <c r="W2198" s="36">
        <v>60</v>
      </c>
      <c r="X2198" s="395" t="s">
        <v>112</v>
      </c>
      <c r="Y2198" s="395"/>
      <c r="Z2198" s="395"/>
      <c r="AA2198" s="744"/>
      <c r="AB2198" s="506">
        <v>0</v>
      </c>
      <c r="AC2198" s="401">
        <v>90</v>
      </c>
      <c r="AD2198" s="401">
        <v>10</v>
      </c>
      <c r="AE2198" s="743" t="s">
        <v>139</v>
      </c>
      <c r="AF2198" s="738" t="s">
        <v>114</v>
      </c>
      <c r="AG2198" s="745">
        <v>160</v>
      </c>
      <c r="AH2198" s="745">
        <v>964.24</v>
      </c>
      <c r="AI2198" s="39">
        <v>0</v>
      </c>
      <c r="AJ2198" s="34">
        <f t="shared" si="103"/>
        <v>0</v>
      </c>
      <c r="AK2198" s="740"/>
      <c r="AL2198" s="741"/>
      <c r="AM2198" s="741"/>
      <c r="AN2198" s="746" t="s">
        <v>115</v>
      </c>
      <c r="AO2198" s="746"/>
      <c r="AP2198" s="746"/>
      <c r="AQ2198" s="36"/>
      <c r="AR2198" s="36"/>
      <c r="AS2198" s="606" t="s">
        <v>7065</v>
      </c>
      <c r="AT2198" s="36"/>
      <c r="AU2198" s="36"/>
      <c r="AV2198" s="36"/>
      <c r="AW2198" s="36"/>
      <c r="AX2198" s="36"/>
      <c r="AY2198" s="36"/>
      <c r="AZ2198" s="395" t="s">
        <v>4555</v>
      </c>
      <c r="BA2198" s="395"/>
      <c r="BB2198" s="92"/>
      <c r="BC2198" s="1"/>
      <c r="BD2198" s="1"/>
      <c r="BE2198" s="983">
        <v>1973</v>
      </c>
    </row>
    <row r="2199" spans="1:57" s="201" customFormat="1" ht="13.15" customHeight="1">
      <c r="A2199" s="404" t="s">
        <v>1186</v>
      </c>
      <c r="B2199" s="260"/>
      <c r="C2199" s="260"/>
      <c r="D2199" s="139">
        <v>210020174</v>
      </c>
      <c r="E2199" s="429" t="s">
        <v>7758</v>
      </c>
      <c r="F2199" s="429"/>
      <c r="G2199" s="429"/>
      <c r="H2199" s="260"/>
      <c r="I2199" s="36" t="s">
        <v>7059</v>
      </c>
      <c r="J2199" s="36" t="s">
        <v>260</v>
      </c>
      <c r="K2199" s="36" t="s">
        <v>7060</v>
      </c>
      <c r="L2199" s="60" t="s">
        <v>103</v>
      </c>
      <c r="M2199" s="341"/>
      <c r="N2199" s="61"/>
      <c r="O2199" s="60" t="s">
        <v>105</v>
      </c>
      <c r="P2199" s="36" t="s">
        <v>106</v>
      </c>
      <c r="Q2199" s="395" t="s">
        <v>107</v>
      </c>
      <c r="R2199" s="398" t="s">
        <v>2134</v>
      </c>
      <c r="S2199" s="60" t="s">
        <v>109</v>
      </c>
      <c r="T2199" s="36" t="s">
        <v>106</v>
      </c>
      <c r="U2199" s="36" t="s">
        <v>121</v>
      </c>
      <c r="V2199" s="395" t="s">
        <v>111</v>
      </c>
      <c r="W2199" s="36">
        <v>60</v>
      </c>
      <c r="X2199" s="395" t="s">
        <v>112</v>
      </c>
      <c r="Y2199" s="395"/>
      <c r="Z2199" s="395"/>
      <c r="AA2199" s="744"/>
      <c r="AB2199" s="398">
        <v>0</v>
      </c>
      <c r="AC2199" s="606">
        <v>90</v>
      </c>
      <c r="AD2199" s="606">
        <v>10</v>
      </c>
      <c r="AE2199" s="743" t="s">
        <v>139</v>
      </c>
      <c r="AF2199" s="738" t="s">
        <v>114</v>
      </c>
      <c r="AG2199" s="745">
        <v>160</v>
      </c>
      <c r="AH2199" s="745">
        <v>964.24</v>
      </c>
      <c r="AI2199" s="741">
        <f>AG2199*AH2199</f>
        <v>154278.39999999999</v>
      </c>
      <c r="AJ2199" s="741">
        <f t="shared" si="103"/>
        <v>172791.80800000002</v>
      </c>
      <c r="AK2199" s="740"/>
      <c r="AL2199" s="741"/>
      <c r="AM2199" s="741"/>
      <c r="AN2199" s="746" t="s">
        <v>115</v>
      </c>
      <c r="AO2199" s="746"/>
      <c r="AP2199" s="746"/>
      <c r="AQ2199" s="36"/>
      <c r="AR2199" s="36"/>
      <c r="AS2199" s="606" t="s">
        <v>7065</v>
      </c>
      <c r="AT2199" s="36"/>
      <c r="AU2199" s="36"/>
      <c r="AV2199" s="36"/>
      <c r="AW2199" s="36"/>
      <c r="AX2199" s="36"/>
      <c r="AY2199" s="36"/>
      <c r="AZ2199" s="606" t="s">
        <v>7606</v>
      </c>
      <c r="BA2199" s="197"/>
      <c r="BB2199" s="30"/>
      <c r="BD2199" s="209"/>
      <c r="BE2199" s="983">
        <v>1974</v>
      </c>
    </row>
    <row r="2200" spans="1:57" s="201" customFormat="1" ht="13.15" customHeight="1">
      <c r="A2200" s="860" t="s">
        <v>8484</v>
      </c>
      <c r="B2200" s="524"/>
      <c r="C2200" s="524"/>
      <c r="D2200" s="873">
        <v>220035753</v>
      </c>
      <c r="E2200" s="883" t="s">
        <v>7066</v>
      </c>
      <c r="F2200" s="883"/>
      <c r="G2200" s="524"/>
      <c r="H2200" s="524"/>
      <c r="I2200" s="782" t="s">
        <v>7067</v>
      </c>
      <c r="J2200" s="782" t="s">
        <v>260</v>
      </c>
      <c r="K2200" s="782" t="s">
        <v>7068</v>
      </c>
      <c r="L2200" s="765" t="s">
        <v>103</v>
      </c>
      <c r="M2200" s="798" t="s">
        <v>104</v>
      </c>
      <c r="N2200" s="765"/>
      <c r="O2200" s="64" t="s">
        <v>105</v>
      </c>
      <c r="P2200" s="766" t="s">
        <v>106</v>
      </c>
      <c r="Q2200" s="782" t="s">
        <v>107</v>
      </c>
      <c r="R2200" s="766" t="s">
        <v>2149</v>
      </c>
      <c r="S2200" s="765" t="s">
        <v>109</v>
      </c>
      <c r="T2200" s="766" t="s">
        <v>106</v>
      </c>
      <c r="U2200" s="782" t="s">
        <v>121</v>
      </c>
      <c r="V2200" s="782" t="s">
        <v>111</v>
      </c>
      <c r="W2200" s="766">
        <v>60</v>
      </c>
      <c r="X2200" s="782" t="s">
        <v>112</v>
      </c>
      <c r="Y2200" s="874"/>
      <c r="Z2200" s="874"/>
      <c r="AA2200" s="874"/>
      <c r="AB2200" s="506">
        <v>0</v>
      </c>
      <c r="AC2200" s="401">
        <v>90</v>
      </c>
      <c r="AD2200" s="401">
        <v>10</v>
      </c>
      <c r="AE2200" s="876" t="s">
        <v>128</v>
      </c>
      <c r="AF2200" s="779" t="s">
        <v>114</v>
      </c>
      <c r="AG2200" s="751">
        <v>5</v>
      </c>
      <c r="AH2200" s="751">
        <v>5000</v>
      </c>
      <c r="AI2200" s="905">
        <v>0</v>
      </c>
      <c r="AJ2200" s="905">
        <v>0</v>
      </c>
      <c r="AK2200" s="740"/>
      <c r="AL2200" s="741"/>
      <c r="AM2200" s="741"/>
      <c r="AN2200" s="860" t="s">
        <v>115</v>
      </c>
      <c r="AO2200" s="779"/>
      <c r="AP2200" s="779"/>
      <c r="AQ2200" s="779"/>
      <c r="AR2200" s="779"/>
      <c r="AS2200" s="779" t="s">
        <v>7069</v>
      </c>
      <c r="AT2200" s="779"/>
      <c r="AU2200" s="779"/>
      <c r="AV2200" s="779"/>
      <c r="AW2200" s="779"/>
      <c r="AX2200" s="779"/>
      <c r="AY2200" s="779"/>
      <c r="AZ2200" s="860" t="s">
        <v>104</v>
      </c>
      <c r="BA2200" s="860" t="s">
        <v>104</v>
      </c>
      <c r="BB2200" s="92"/>
      <c r="BC2200" s="1"/>
      <c r="BD2200" s="1"/>
      <c r="BE2200" s="983">
        <v>1975</v>
      </c>
    </row>
    <row r="2201" spans="1:57" s="201" customFormat="1" ht="13.15" customHeight="1">
      <c r="A2201" s="1254" t="s">
        <v>8484</v>
      </c>
      <c r="B2201" s="529"/>
      <c r="C2201" s="529"/>
      <c r="D2201" s="961">
        <v>220035753</v>
      </c>
      <c r="E2201" s="1255" t="s">
        <v>9105</v>
      </c>
      <c r="F2201" s="1255" t="s">
        <v>7066</v>
      </c>
      <c r="G2201" s="529"/>
      <c r="H2201" s="529"/>
      <c r="I2201" s="964" t="s">
        <v>7067</v>
      </c>
      <c r="J2201" s="964" t="s">
        <v>260</v>
      </c>
      <c r="K2201" s="964" t="s">
        <v>7068</v>
      </c>
      <c r="L2201" s="962" t="s">
        <v>103</v>
      </c>
      <c r="M2201" s="1256" t="s">
        <v>104</v>
      </c>
      <c r="N2201" s="962"/>
      <c r="O2201" s="622" t="s">
        <v>105</v>
      </c>
      <c r="P2201" s="963" t="s">
        <v>106</v>
      </c>
      <c r="Q2201" s="964" t="s">
        <v>107</v>
      </c>
      <c r="R2201" s="1257" t="s">
        <v>1155</v>
      </c>
      <c r="S2201" s="962" t="s">
        <v>109</v>
      </c>
      <c r="T2201" s="963" t="s">
        <v>106</v>
      </c>
      <c r="U2201" s="964" t="s">
        <v>121</v>
      </c>
      <c r="V2201" s="964" t="s">
        <v>111</v>
      </c>
      <c r="W2201" s="963">
        <v>60</v>
      </c>
      <c r="X2201" s="964" t="s">
        <v>112</v>
      </c>
      <c r="Y2201" s="1257"/>
      <c r="Z2201" s="1257"/>
      <c r="AA2201" s="1257"/>
      <c r="AB2201" s="530">
        <v>0</v>
      </c>
      <c r="AC2201" s="530">
        <v>90</v>
      </c>
      <c r="AD2201" s="530">
        <v>10</v>
      </c>
      <c r="AE2201" s="1259" t="s">
        <v>128</v>
      </c>
      <c r="AF2201" s="1258" t="s">
        <v>114</v>
      </c>
      <c r="AG2201" s="1260">
        <v>5</v>
      </c>
      <c r="AH2201" s="1260">
        <v>5000</v>
      </c>
      <c r="AI2201" s="1261">
        <v>25000</v>
      </c>
      <c r="AJ2201" s="1261">
        <v>28000.000000000004</v>
      </c>
      <c r="AK2201" s="619"/>
      <c r="AL2201" s="620"/>
      <c r="AM2201" s="620"/>
      <c r="AN2201" s="1254" t="s">
        <v>115</v>
      </c>
      <c r="AO2201" s="1258"/>
      <c r="AP2201" s="1258"/>
      <c r="AQ2201" s="1258"/>
      <c r="AR2201" s="1258"/>
      <c r="AS2201" s="1258" t="s">
        <v>7069</v>
      </c>
      <c r="AT2201" s="1258"/>
      <c r="AU2201" s="1258"/>
      <c r="AV2201" s="1258"/>
      <c r="AW2201" s="1258"/>
      <c r="AX2201" s="1258"/>
      <c r="AY2201" s="1258"/>
      <c r="AZ2201" s="530" t="s">
        <v>7606</v>
      </c>
      <c r="BA2201" s="1254" t="s">
        <v>104</v>
      </c>
      <c r="BB2201" s="92"/>
      <c r="BC2201" s="1"/>
      <c r="BD2201" s="1" t="e">
        <f>VLOOKUP($F$2877:$F$3305,$E$17:$BE$2871,53,0)</f>
        <v>#VALUE!</v>
      </c>
      <c r="BE2201" s="979" t="e">
        <f>BD2201+0.5</f>
        <v>#VALUE!</v>
      </c>
    </row>
    <row r="2202" spans="1:57" s="201" customFormat="1" ht="13.15" customHeight="1">
      <c r="A2202" s="395" t="s">
        <v>1171</v>
      </c>
      <c r="B2202" s="524"/>
      <c r="C2202" s="524"/>
      <c r="D2202" s="98">
        <v>210018205</v>
      </c>
      <c r="E2202" s="883" t="s">
        <v>7070</v>
      </c>
      <c r="F2202" s="883"/>
      <c r="G2202" s="524"/>
      <c r="H2202" s="524"/>
      <c r="I2202" s="606" t="s">
        <v>7071</v>
      </c>
      <c r="J2202" s="606" t="s">
        <v>7072</v>
      </c>
      <c r="K2202" s="606" t="s">
        <v>7073</v>
      </c>
      <c r="L2202" s="470" t="s">
        <v>103</v>
      </c>
      <c r="M2202" s="217"/>
      <c r="N2202" s="470"/>
      <c r="O2202" s="64" t="s">
        <v>105</v>
      </c>
      <c r="P2202" s="398" t="s">
        <v>106</v>
      </c>
      <c r="Q2202" s="606" t="s">
        <v>107</v>
      </c>
      <c r="R2202" s="398" t="s">
        <v>3118</v>
      </c>
      <c r="S2202" s="470" t="s">
        <v>109</v>
      </c>
      <c r="T2202" s="398" t="s">
        <v>106</v>
      </c>
      <c r="U2202" s="606" t="s">
        <v>121</v>
      </c>
      <c r="V2202" s="606" t="s">
        <v>111</v>
      </c>
      <c r="W2202" s="398">
        <v>60</v>
      </c>
      <c r="X2202" s="606" t="s">
        <v>112</v>
      </c>
      <c r="Y2202" s="398"/>
      <c r="Z2202" s="398"/>
      <c r="AA2202" s="398"/>
      <c r="AB2202" s="506">
        <v>0</v>
      </c>
      <c r="AC2202" s="401">
        <v>90</v>
      </c>
      <c r="AD2202" s="401">
        <v>10</v>
      </c>
      <c r="AE2202" s="737" t="s">
        <v>128</v>
      </c>
      <c r="AF2202" s="738" t="s">
        <v>114</v>
      </c>
      <c r="AG2202" s="610">
        <v>476</v>
      </c>
      <c r="AH2202" s="610">
        <v>1321.5</v>
      </c>
      <c r="AI2202" s="39">
        <v>0</v>
      </c>
      <c r="AJ2202" s="34">
        <f t="shared" ref="AJ2202:AJ2207" si="104">AI2202*1.12</f>
        <v>0</v>
      </c>
      <c r="AK2202" s="740"/>
      <c r="AL2202" s="741"/>
      <c r="AM2202" s="741"/>
      <c r="AN2202" s="395" t="s">
        <v>115</v>
      </c>
      <c r="AO2202" s="606"/>
      <c r="AP2202" s="606"/>
      <c r="AQ2202" s="606"/>
      <c r="AR2202" s="606"/>
      <c r="AS2202" s="606" t="s">
        <v>7074</v>
      </c>
      <c r="AT2202" s="606"/>
      <c r="AU2202" s="606"/>
      <c r="AV2202" s="606"/>
      <c r="AW2202" s="606"/>
      <c r="AX2202" s="606"/>
      <c r="AY2202" s="606"/>
      <c r="AZ2202" s="395" t="s">
        <v>104</v>
      </c>
      <c r="BA2202" s="395" t="s">
        <v>104</v>
      </c>
      <c r="BB2202" s="92"/>
      <c r="BC2202" s="1"/>
      <c r="BD2202" s="1"/>
      <c r="BE2202" s="983">
        <v>1976</v>
      </c>
    </row>
    <row r="2203" spans="1:57" s="201" customFormat="1" ht="13.15" customHeight="1">
      <c r="A2203" s="24" t="s">
        <v>1171</v>
      </c>
      <c r="B2203" s="260"/>
      <c r="C2203" s="260"/>
      <c r="D2203" s="110">
        <v>210018205</v>
      </c>
      <c r="E2203" s="26" t="s">
        <v>7759</v>
      </c>
      <c r="F2203" s="26"/>
      <c r="G2203" s="26"/>
      <c r="H2203" s="260"/>
      <c r="I2203" s="26" t="s">
        <v>7071</v>
      </c>
      <c r="J2203" s="26" t="s">
        <v>7072</v>
      </c>
      <c r="K2203" s="26" t="s">
        <v>7073</v>
      </c>
      <c r="L2203" s="96" t="s">
        <v>103</v>
      </c>
      <c r="M2203" s="28"/>
      <c r="N2203" s="26"/>
      <c r="O2203" s="72" t="s">
        <v>105</v>
      </c>
      <c r="P2203" s="28" t="s">
        <v>106</v>
      </c>
      <c r="Q2203" s="26" t="s">
        <v>107</v>
      </c>
      <c r="R2203" s="28" t="s">
        <v>3118</v>
      </c>
      <c r="S2203" s="26" t="s">
        <v>109</v>
      </c>
      <c r="T2203" s="28" t="s">
        <v>106</v>
      </c>
      <c r="U2203" s="26" t="s">
        <v>121</v>
      </c>
      <c r="V2203" s="26" t="s">
        <v>111</v>
      </c>
      <c r="W2203" s="28">
        <v>60</v>
      </c>
      <c r="X2203" s="26" t="s">
        <v>112</v>
      </c>
      <c r="Y2203" s="28"/>
      <c r="Z2203" s="28"/>
      <c r="AA2203" s="28"/>
      <c r="AB2203" s="398">
        <v>0</v>
      </c>
      <c r="AC2203" s="606">
        <v>90</v>
      </c>
      <c r="AD2203" s="606">
        <v>10</v>
      </c>
      <c r="AE2203" s="31" t="s">
        <v>128</v>
      </c>
      <c r="AF2203" s="26" t="s">
        <v>114</v>
      </c>
      <c r="AG2203" s="31">
        <v>626</v>
      </c>
      <c r="AH2203" s="39">
        <v>1321.5</v>
      </c>
      <c r="AI2203" s="741">
        <f>AG2203*AH2203</f>
        <v>827259</v>
      </c>
      <c r="AJ2203" s="741">
        <f t="shared" si="104"/>
        <v>926530.08000000007</v>
      </c>
      <c r="AK2203" s="740"/>
      <c r="AL2203" s="741"/>
      <c r="AM2203" s="741"/>
      <c r="AN2203" s="24" t="s">
        <v>115</v>
      </c>
      <c r="AO2203" s="26"/>
      <c r="AP2203" s="26"/>
      <c r="AQ2203" s="26"/>
      <c r="AR2203" s="26"/>
      <c r="AS2203" s="26" t="s">
        <v>7074</v>
      </c>
      <c r="AT2203" s="26"/>
      <c r="AU2203" s="26"/>
      <c r="AV2203" s="26"/>
      <c r="AW2203" s="26"/>
      <c r="AX2203" s="26"/>
      <c r="AY2203" s="26"/>
      <c r="AZ2203" s="24" t="s">
        <v>104</v>
      </c>
      <c r="BA2203" s="24"/>
      <c r="BB2203" s="24"/>
      <c r="BD2203" s="209"/>
      <c r="BE2203" s="983">
        <v>1977</v>
      </c>
    </row>
    <row r="2204" spans="1:57" s="201" customFormat="1" ht="13.15" customHeight="1">
      <c r="A2204" s="395" t="s">
        <v>1171</v>
      </c>
      <c r="B2204" s="524"/>
      <c r="C2204" s="524"/>
      <c r="D2204" s="98">
        <v>210036269</v>
      </c>
      <c r="E2204" s="883" t="s">
        <v>7075</v>
      </c>
      <c r="F2204" s="883"/>
      <c r="G2204" s="524"/>
      <c r="H2204" s="524"/>
      <c r="I2204" s="606" t="s">
        <v>7071</v>
      </c>
      <c r="J2204" s="606" t="s">
        <v>7072</v>
      </c>
      <c r="K2204" s="606" t="s">
        <v>7073</v>
      </c>
      <c r="L2204" s="470" t="s">
        <v>103</v>
      </c>
      <c r="M2204" s="217"/>
      <c r="N2204" s="470"/>
      <c r="O2204" s="64" t="s">
        <v>105</v>
      </c>
      <c r="P2204" s="398" t="s">
        <v>106</v>
      </c>
      <c r="Q2204" s="606" t="s">
        <v>107</v>
      </c>
      <c r="R2204" s="398" t="s">
        <v>3118</v>
      </c>
      <c r="S2204" s="470" t="s">
        <v>109</v>
      </c>
      <c r="T2204" s="398" t="s">
        <v>106</v>
      </c>
      <c r="U2204" s="606" t="s">
        <v>121</v>
      </c>
      <c r="V2204" s="606" t="s">
        <v>111</v>
      </c>
      <c r="W2204" s="398">
        <v>60</v>
      </c>
      <c r="X2204" s="606" t="s">
        <v>112</v>
      </c>
      <c r="Y2204" s="398"/>
      <c r="Z2204" s="398"/>
      <c r="AA2204" s="398"/>
      <c r="AB2204" s="506">
        <v>0</v>
      </c>
      <c r="AC2204" s="401">
        <v>90</v>
      </c>
      <c r="AD2204" s="401">
        <v>10</v>
      </c>
      <c r="AE2204" s="737" t="s">
        <v>128</v>
      </c>
      <c r="AF2204" s="738" t="s">
        <v>114</v>
      </c>
      <c r="AG2204" s="610">
        <v>293</v>
      </c>
      <c r="AH2204" s="610">
        <v>3657</v>
      </c>
      <c r="AI2204" s="739">
        <v>1071501</v>
      </c>
      <c r="AJ2204" s="739">
        <f t="shared" si="104"/>
        <v>1200081.1200000001</v>
      </c>
      <c r="AK2204" s="740"/>
      <c r="AL2204" s="741"/>
      <c r="AM2204" s="741"/>
      <c r="AN2204" s="395" t="s">
        <v>115</v>
      </c>
      <c r="AO2204" s="606"/>
      <c r="AP2204" s="606"/>
      <c r="AQ2204" s="606"/>
      <c r="AR2204" s="606"/>
      <c r="AS2204" s="606" t="s">
        <v>7076</v>
      </c>
      <c r="AT2204" s="606"/>
      <c r="AU2204" s="606"/>
      <c r="AV2204" s="606"/>
      <c r="AW2204" s="606"/>
      <c r="AX2204" s="606"/>
      <c r="AY2204" s="606"/>
      <c r="AZ2204" s="395" t="s">
        <v>104</v>
      </c>
      <c r="BA2204" s="395" t="s">
        <v>104</v>
      </c>
      <c r="BB2204" s="92"/>
      <c r="BC2204" s="1"/>
      <c r="BD2204" s="1"/>
      <c r="BE2204" s="983">
        <v>1978</v>
      </c>
    </row>
    <row r="2205" spans="1:57" s="201" customFormat="1" ht="13.15" customHeight="1">
      <c r="A2205" s="398" t="s">
        <v>5623</v>
      </c>
      <c r="B2205" s="524"/>
      <c r="C2205" s="524"/>
      <c r="D2205" s="98">
        <v>210036551</v>
      </c>
      <c r="E2205" s="883" t="s">
        <v>7077</v>
      </c>
      <c r="F2205" s="883"/>
      <c r="G2205" s="524"/>
      <c r="H2205" s="524"/>
      <c r="I2205" s="36" t="s">
        <v>7078</v>
      </c>
      <c r="J2205" s="36" t="s">
        <v>7079</v>
      </c>
      <c r="K2205" s="36" t="s">
        <v>7080</v>
      </c>
      <c r="L2205" s="64" t="s">
        <v>103</v>
      </c>
      <c r="M2205" s="217"/>
      <c r="N2205" s="131" t="s">
        <v>120</v>
      </c>
      <c r="O2205" s="64" t="s">
        <v>83</v>
      </c>
      <c r="P2205" s="36">
        <v>230000000</v>
      </c>
      <c r="Q2205" s="395" t="s">
        <v>107</v>
      </c>
      <c r="R2205" s="398" t="s">
        <v>2134</v>
      </c>
      <c r="S2205" s="64" t="s">
        <v>109</v>
      </c>
      <c r="T2205" s="36" t="s">
        <v>106</v>
      </c>
      <c r="U2205" s="36" t="s">
        <v>121</v>
      </c>
      <c r="V2205" s="395" t="s">
        <v>111</v>
      </c>
      <c r="W2205" s="36">
        <v>60</v>
      </c>
      <c r="X2205" s="395" t="s">
        <v>112</v>
      </c>
      <c r="Y2205" s="395"/>
      <c r="Z2205" s="395"/>
      <c r="AA2205" s="744"/>
      <c r="AB2205" s="470">
        <v>30</v>
      </c>
      <c r="AC2205" s="470">
        <v>60</v>
      </c>
      <c r="AD2205" s="470">
        <v>10</v>
      </c>
      <c r="AE2205" s="737" t="s">
        <v>128</v>
      </c>
      <c r="AF2205" s="738" t="s">
        <v>114</v>
      </c>
      <c r="AG2205" s="745">
        <v>1</v>
      </c>
      <c r="AH2205" s="745">
        <v>359576.45</v>
      </c>
      <c r="AI2205" s="739">
        <v>359576.45</v>
      </c>
      <c r="AJ2205" s="739">
        <f t="shared" si="104"/>
        <v>402725.62400000007</v>
      </c>
      <c r="AK2205" s="740"/>
      <c r="AL2205" s="741"/>
      <c r="AM2205" s="741"/>
      <c r="AN2205" s="746" t="s">
        <v>115</v>
      </c>
      <c r="AO2205" s="36"/>
      <c r="AP2205" s="746"/>
      <c r="AQ2205" s="36"/>
      <c r="AR2205" s="36"/>
      <c r="AS2205" s="746" t="s">
        <v>7081</v>
      </c>
      <c r="AT2205" s="36"/>
      <c r="AU2205" s="36"/>
      <c r="AV2205" s="36"/>
      <c r="AW2205" s="36"/>
      <c r="AX2205" s="36"/>
      <c r="AY2205" s="36"/>
      <c r="AZ2205" s="395"/>
      <c r="BA2205" s="395"/>
      <c r="BB2205" s="92"/>
      <c r="BC2205" s="1"/>
      <c r="BD2205" s="1"/>
      <c r="BE2205" s="983">
        <v>1979</v>
      </c>
    </row>
    <row r="2206" spans="1:57" s="201" customFormat="1" ht="13.15" customHeight="1">
      <c r="A2206" s="398" t="s">
        <v>5623</v>
      </c>
      <c r="B2206" s="524"/>
      <c r="C2206" s="524"/>
      <c r="D2206" s="98">
        <v>210036550</v>
      </c>
      <c r="E2206" s="883" t="s">
        <v>7082</v>
      </c>
      <c r="F2206" s="883"/>
      <c r="G2206" s="524"/>
      <c r="H2206" s="524"/>
      <c r="I2206" s="36" t="s">
        <v>7083</v>
      </c>
      <c r="J2206" s="36" t="s">
        <v>7084</v>
      </c>
      <c r="K2206" s="36" t="s">
        <v>7085</v>
      </c>
      <c r="L2206" s="64" t="s">
        <v>103</v>
      </c>
      <c r="M2206" s="217"/>
      <c r="N2206" s="131" t="s">
        <v>120</v>
      </c>
      <c r="O2206" s="64" t="s">
        <v>83</v>
      </c>
      <c r="P2206" s="36">
        <v>230000000</v>
      </c>
      <c r="Q2206" s="395" t="s">
        <v>107</v>
      </c>
      <c r="R2206" s="398" t="s">
        <v>2134</v>
      </c>
      <c r="S2206" s="64" t="s">
        <v>109</v>
      </c>
      <c r="T2206" s="36" t="s">
        <v>106</v>
      </c>
      <c r="U2206" s="36" t="s">
        <v>121</v>
      </c>
      <c r="V2206" s="395" t="s">
        <v>111</v>
      </c>
      <c r="W2206" s="36">
        <v>60</v>
      </c>
      <c r="X2206" s="395" t="s">
        <v>112</v>
      </c>
      <c r="Y2206" s="395"/>
      <c r="Z2206" s="395"/>
      <c r="AA2206" s="744"/>
      <c r="AB2206" s="470">
        <v>30</v>
      </c>
      <c r="AC2206" s="470">
        <v>60</v>
      </c>
      <c r="AD2206" s="470">
        <v>10</v>
      </c>
      <c r="AE2206" s="737" t="s">
        <v>128</v>
      </c>
      <c r="AF2206" s="738" t="s">
        <v>114</v>
      </c>
      <c r="AG2206" s="745">
        <v>1</v>
      </c>
      <c r="AH2206" s="745">
        <v>228286.13</v>
      </c>
      <c r="AI2206" s="739">
        <v>228286.13</v>
      </c>
      <c r="AJ2206" s="739">
        <f t="shared" si="104"/>
        <v>255680.46560000003</v>
      </c>
      <c r="AK2206" s="740"/>
      <c r="AL2206" s="741"/>
      <c r="AM2206" s="741"/>
      <c r="AN2206" s="746" t="s">
        <v>115</v>
      </c>
      <c r="AO2206" s="36"/>
      <c r="AP2206" s="746"/>
      <c r="AQ2206" s="36"/>
      <c r="AR2206" s="36"/>
      <c r="AS2206" s="746" t="s">
        <v>7086</v>
      </c>
      <c r="AT2206" s="36"/>
      <c r="AU2206" s="36"/>
      <c r="AV2206" s="36"/>
      <c r="AW2206" s="36"/>
      <c r="AX2206" s="36"/>
      <c r="AY2206" s="36"/>
      <c r="AZ2206" s="395"/>
      <c r="BA2206" s="395"/>
      <c r="BB2206" s="92"/>
      <c r="BC2206" s="1"/>
      <c r="BD2206" s="1"/>
      <c r="BE2206" s="983">
        <v>1980</v>
      </c>
    </row>
    <row r="2207" spans="1:57" s="201" customFormat="1" ht="13.15" customHeight="1">
      <c r="A2207" s="398" t="s">
        <v>5623</v>
      </c>
      <c r="B2207" s="524"/>
      <c r="C2207" s="524"/>
      <c r="D2207" s="98">
        <v>210036561</v>
      </c>
      <c r="E2207" s="883" t="s">
        <v>7087</v>
      </c>
      <c r="F2207" s="883"/>
      <c r="G2207" s="524"/>
      <c r="H2207" s="524"/>
      <c r="I2207" s="36" t="s">
        <v>7083</v>
      </c>
      <c r="J2207" s="36" t="s">
        <v>7084</v>
      </c>
      <c r="K2207" s="36" t="s">
        <v>7085</v>
      </c>
      <c r="L2207" s="64" t="s">
        <v>103</v>
      </c>
      <c r="M2207" s="217"/>
      <c r="N2207" s="131" t="s">
        <v>120</v>
      </c>
      <c r="O2207" s="64" t="s">
        <v>83</v>
      </c>
      <c r="P2207" s="36">
        <v>230000000</v>
      </c>
      <c r="Q2207" s="395" t="s">
        <v>107</v>
      </c>
      <c r="R2207" s="398" t="s">
        <v>2134</v>
      </c>
      <c r="S2207" s="64" t="s">
        <v>109</v>
      </c>
      <c r="T2207" s="36" t="s">
        <v>106</v>
      </c>
      <c r="U2207" s="36" t="s">
        <v>121</v>
      </c>
      <c r="V2207" s="395" t="s">
        <v>111</v>
      </c>
      <c r="W2207" s="36">
        <v>60</v>
      </c>
      <c r="X2207" s="395" t="s">
        <v>112</v>
      </c>
      <c r="Y2207" s="395"/>
      <c r="Z2207" s="395"/>
      <c r="AA2207" s="744"/>
      <c r="AB2207" s="470">
        <v>30</v>
      </c>
      <c r="AC2207" s="470">
        <v>60</v>
      </c>
      <c r="AD2207" s="470">
        <v>10</v>
      </c>
      <c r="AE2207" s="737" t="s">
        <v>128</v>
      </c>
      <c r="AF2207" s="738" t="s">
        <v>114</v>
      </c>
      <c r="AG2207" s="745">
        <v>1</v>
      </c>
      <c r="AH2207" s="745">
        <v>171988.93</v>
      </c>
      <c r="AI2207" s="739">
        <v>171988.93</v>
      </c>
      <c r="AJ2207" s="739">
        <f t="shared" si="104"/>
        <v>192627.60160000002</v>
      </c>
      <c r="AK2207" s="740"/>
      <c r="AL2207" s="741"/>
      <c r="AM2207" s="741"/>
      <c r="AN2207" s="746" t="s">
        <v>115</v>
      </c>
      <c r="AO2207" s="36"/>
      <c r="AP2207" s="746"/>
      <c r="AQ2207" s="36"/>
      <c r="AR2207" s="36"/>
      <c r="AS2207" s="746" t="s">
        <v>7088</v>
      </c>
      <c r="AT2207" s="36"/>
      <c r="AU2207" s="36"/>
      <c r="AV2207" s="36"/>
      <c r="AW2207" s="36"/>
      <c r="AX2207" s="36"/>
      <c r="AY2207" s="36"/>
      <c r="AZ2207" s="395"/>
      <c r="BA2207" s="395"/>
      <c r="BB2207" s="92"/>
      <c r="BC2207" s="1"/>
      <c r="BD2207" s="1"/>
      <c r="BE2207" s="983">
        <v>1981</v>
      </c>
    </row>
    <row r="2208" spans="1:57" s="201" customFormat="1" ht="13.15" customHeight="1">
      <c r="A2208" s="888" t="s">
        <v>978</v>
      </c>
      <c r="B2208" s="524"/>
      <c r="C2208" s="524"/>
      <c r="D2208" s="873">
        <v>230002450</v>
      </c>
      <c r="E2208" s="883" t="s">
        <v>7089</v>
      </c>
      <c r="F2208" s="883"/>
      <c r="G2208" s="524"/>
      <c r="H2208" s="524"/>
      <c r="I2208" s="782" t="s">
        <v>7090</v>
      </c>
      <c r="J2208" s="782" t="s">
        <v>7091</v>
      </c>
      <c r="K2208" s="782" t="s">
        <v>7092</v>
      </c>
      <c r="L2208" s="765" t="s">
        <v>103</v>
      </c>
      <c r="M2208" s="798" t="s">
        <v>104</v>
      </c>
      <c r="N2208" s="765"/>
      <c r="O2208" s="64" t="s">
        <v>105</v>
      </c>
      <c r="P2208" s="766" t="s">
        <v>106</v>
      </c>
      <c r="Q2208" s="782" t="s">
        <v>107</v>
      </c>
      <c r="R2208" s="766" t="s">
        <v>2149</v>
      </c>
      <c r="S2208" s="765" t="s">
        <v>109</v>
      </c>
      <c r="T2208" s="766" t="s">
        <v>106</v>
      </c>
      <c r="U2208" s="782" t="s">
        <v>121</v>
      </c>
      <c r="V2208" s="782" t="s">
        <v>111</v>
      </c>
      <c r="W2208" s="766">
        <v>60</v>
      </c>
      <c r="X2208" s="782" t="s">
        <v>112</v>
      </c>
      <c r="Y2208" s="766"/>
      <c r="Z2208" s="766"/>
      <c r="AA2208" s="766"/>
      <c r="AB2208" s="506">
        <v>0</v>
      </c>
      <c r="AC2208" s="401">
        <v>90</v>
      </c>
      <c r="AD2208" s="401">
        <v>10</v>
      </c>
      <c r="AE2208" s="792" t="s">
        <v>122</v>
      </c>
      <c r="AF2208" s="738" t="s">
        <v>114</v>
      </c>
      <c r="AG2208" s="751">
        <v>311</v>
      </c>
      <c r="AH2208" s="751">
        <v>2400</v>
      </c>
      <c r="AI2208" s="905">
        <v>0</v>
      </c>
      <c r="AJ2208" s="905">
        <v>0</v>
      </c>
      <c r="AK2208" s="740"/>
      <c r="AL2208" s="741"/>
      <c r="AM2208" s="741"/>
      <c r="AN2208" s="888" t="s">
        <v>115</v>
      </c>
      <c r="AO2208" s="782"/>
      <c r="AP2208" s="782"/>
      <c r="AQ2208" s="782"/>
      <c r="AR2208" s="782"/>
      <c r="AS2208" s="782" t="s">
        <v>7093</v>
      </c>
      <c r="AT2208" s="782"/>
      <c r="AU2208" s="782"/>
      <c r="AV2208" s="782"/>
      <c r="AW2208" s="782"/>
      <c r="AX2208" s="782"/>
      <c r="AY2208" s="782"/>
      <c r="AZ2208" s="888" t="s">
        <v>104</v>
      </c>
      <c r="BA2208" s="888" t="s">
        <v>104</v>
      </c>
      <c r="BB2208" s="92"/>
      <c r="BC2208" s="1"/>
      <c r="BD2208" s="1"/>
      <c r="BE2208" s="983">
        <v>1982</v>
      </c>
    </row>
    <row r="2209" spans="1:57" s="201" customFormat="1" ht="13.15" customHeight="1">
      <c r="A2209" s="621" t="s">
        <v>978</v>
      </c>
      <c r="B2209" s="529"/>
      <c r="C2209" s="529"/>
      <c r="D2209" s="965">
        <v>230002450</v>
      </c>
      <c r="E2209" s="1255" t="s">
        <v>9106</v>
      </c>
      <c r="F2209" s="1255" t="s">
        <v>7089</v>
      </c>
      <c r="G2209" s="529"/>
      <c r="H2209" s="529"/>
      <c r="I2209" s="530" t="s">
        <v>7090</v>
      </c>
      <c r="J2209" s="530" t="s">
        <v>7091</v>
      </c>
      <c r="K2209" s="530" t="s">
        <v>7092</v>
      </c>
      <c r="L2209" s="1262" t="s">
        <v>103</v>
      </c>
      <c r="M2209" s="321" t="s">
        <v>104</v>
      </c>
      <c r="N2209" s="530"/>
      <c r="O2209" s="1263" t="s">
        <v>105</v>
      </c>
      <c r="P2209" s="321" t="s">
        <v>106</v>
      </c>
      <c r="Q2209" s="530" t="s">
        <v>107</v>
      </c>
      <c r="R2209" s="321" t="s">
        <v>3118</v>
      </c>
      <c r="S2209" s="530" t="s">
        <v>109</v>
      </c>
      <c r="T2209" s="321" t="s">
        <v>106</v>
      </c>
      <c r="U2209" s="530" t="s">
        <v>121</v>
      </c>
      <c r="V2209" s="530" t="s">
        <v>111</v>
      </c>
      <c r="W2209" s="321">
        <v>60</v>
      </c>
      <c r="X2209" s="530" t="s">
        <v>112</v>
      </c>
      <c r="Y2209" s="321"/>
      <c r="Z2209" s="321"/>
      <c r="AA2209" s="321"/>
      <c r="AB2209" s="321">
        <v>0</v>
      </c>
      <c r="AC2209" s="530">
        <v>90</v>
      </c>
      <c r="AD2209" s="530">
        <v>10</v>
      </c>
      <c r="AE2209" s="618" t="s">
        <v>122</v>
      </c>
      <c r="AF2209" s="530" t="s">
        <v>114</v>
      </c>
      <c r="AG2209" s="618">
        <v>311</v>
      </c>
      <c r="AH2209" s="960">
        <v>2400</v>
      </c>
      <c r="AI2209" s="620">
        <v>746400</v>
      </c>
      <c r="AJ2209" s="620">
        <v>835968.00000000012</v>
      </c>
      <c r="AK2209" s="619"/>
      <c r="AL2209" s="620"/>
      <c r="AM2209" s="620"/>
      <c r="AN2209" s="621" t="s">
        <v>115</v>
      </c>
      <c r="AO2209" s="530"/>
      <c r="AP2209" s="530"/>
      <c r="AQ2209" s="530"/>
      <c r="AR2209" s="530"/>
      <c r="AS2209" s="530" t="s">
        <v>7093</v>
      </c>
      <c r="AT2209" s="530"/>
      <c r="AU2209" s="530"/>
      <c r="AV2209" s="530"/>
      <c r="AW2209" s="530"/>
      <c r="AX2209" s="530"/>
      <c r="AY2209" s="530"/>
      <c r="AZ2209" s="621" t="s">
        <v>64</v>
      </c>
      <c r="BA2209" s="621" t="s">
        <v>104</v>
      </c>
      <c r="BB2209" s="92"/>
      <c r="BC2209" s="1"/>
      <c r="BD2209" s="1" t="e">
        <f>VLOOKUP($F$2877:$F$3305,$E$17:$BE$2871,53,0)</f>
        <v>#VALUE!</v>
      </c>
      <c r="BE2209" s="979" t="e">
        <f>BD2209+0.5</f>
        <v>#VALUE!</v>
      </c>
    </row>
    <row r="2210" spans="1:57" s="201" customFormat="1" ht="13.15" customHeight="1">
      <c r="A2210" s="888" t="s">
        <v>978</v>
      </c>
      <c r="B2210" s="524"/>
      <c r="C2210" s="524"/>
      <c r="D2210" s="873">
        <v>230002451</v>
      </c>
      <c r="E2210" s="883" t="s">
        <v>7094</v>
      </c>
      <c r="F2210" s="883"/>
      <c r="G2210" s="524"/>
      <c r="H2210" s="524"/>
      <c r="I2210" s="782" t="s">
        <v>7090</v>
      </c>
      <c r="J2210" s="782" t="s">
        <v>7091</v>
      </c>
      <c r="K2210" s="782" t="s">
        <v>7092</v>
      </c>
      <c r="L2210" s="765" t="s">
        <v>103</v>
      </c>
      <c r="M2210" s="798" t="s">
        <v>104</v>
      </c>
      <c r="N2210" s="765"/>
      <c r="O2210" s="64" t="s">
        <v>105</v>
      </c>
      <c r="P2210" s="766" t="s">
        <v>106</v>
      </c>
      <c r="Q2210" s="782" t="s">
        <v>107</v>
      </c>
      <c r="R2210" s="766" t="s">
        <v>2149</v>
      </c>
      <c r="S2210" s="765" t="s">
        <v>109</v>
      </c>
      <c r="T2210" s="766" t="s">
        <v>106</v>
      </c>
      <c r="U2210" s="782" t="s">
        <v>121</v>
      </c>
      <c r="V2210" s="782" t="s">
        <v>111</v>
      </c>
      <c r="W2210" s="766">
        <v>60</v>
      </c>
      <c r="X2210" s="782" t="s">
        <v>112</v>
      </c>
      <c r="Y2210" s="766"/>
      <c r="Z2210" s="766"/>
      <c r="AA2210" s="766"/>
      <c r="AB2210" s="506">
        <v>0</v>
      </c>
      <c r="AC2210" s="401">
        <v>90</v>
      </c>
      <c r="AD2210" s="401">
        <v>10</v>
      </c>
      <c r="AE2210" s="792" t="s">
        <v>122</v>
      </c>
      <c r="AF2210" s="738" t="s">
        <v>114</v>
      </c>
      <c r="AG2210" s="751">
        <v>165</v>
      </c>
      <c r="AH2210" s="751">
        <v>4550</v>
      </c>
      <c r="AI2210" s="39">
        <v>0</v>
      </c>
      <c r="AJ2210" s="34">
        <f>AI2210*1.12</f>
        <v>0</v>
      </c>
      <c r="AK2210" s="740"/>
      <c r="AL2210" s="741"/>
      <c r="AM2210" s="741"/>
      <c r="AN2210" s="888" t="s">
        <v>115</v>
      </c>
      <c r="AO2210" s="782"/>
      <c r="AP2210" s="782"/>
      <c r="AQ2210" s="782"/>
      <c r="AR2210" s="782"/>
      <c r="AS2210" s="782" t="s">
        <v>7095</v>
      </c>
      <c r="AT2210" s="782"/>
      <c r="AU2210" s="782"/>
      <c r="AV2210" s="782"/>
      <c r="AW2210" s="782"/>
      <c r="AX2210" s="782"/>
      <c r="AY2210" s="782"/>
      <c r="AZ2210" s="888" t="s">
        <v>104</v>
      </c>
      <c r="BA2210" s="888" t="s">
        <v>104</v>
      </c>
      <c r="BB2210" s="92"/>
      <c r="BC2210" s="1"/>
      <c r="BD2210" s="1"/>
      <c r="BE2210" s="983">
        <v>1983</v>
      </c>
    </row>
    <row r="2211" spans="1:57" s="201" customFormat="1" ht="13.15" customHeight="1">
      <c r="A2211" s="888" t="s">
        <v>978</v>
      </c>
      <c r="B2211" s="260"/>
      <c r="C2211" s="260"/>
      <c r="D2211" s="1089">
        <v>230002451</v>
      </c>
      <c r="E2211" s="429" t="s">
        <v>7760</v>
      </c>
      <c r="F2211" s="429"/>
      <c r="G2211" s="429"/>
      <c r="H2211" s="260"/>
      <c r="I2211" s="86" t="s">
        <v>7090</v>
      </c>
      <c r="J2211" s="86" t="s">
        <v>7091</v>
      </c>
      <c r="K2211" s="86" t="s">
        <v>7092</v>
      </c>
      <c r="L2211" s="753" t="s">
        <v>103</v>
      </c>
      <c r="M2211" s="1090"/>
      <c r="N2211" s="753"/>
      <c r="O2211" s="60" t="s">
        <v>105</v>
      </c>
      <c r="P2211" s="766" t="s">
        <v>106</v>
      </c>
      <c r="Q2211" s="782" t="s">
        <v>107</v>
      </c>
      <c r="R2211" s="766" t="s">
        <v>3118</v>
      </c>
      <c r="S2211" s="753" t="s">
        <v>109</v>
      </c>
      <c r="T2211" s="766" t="s">
        <v>106</v>
      </c>
      <c r="U2211" s="782" t="s">
        <v>121</v>
      </c>
      <c r="V2211" s="782" t="s">
        <v>111</v>
      </c>
      <c r="W2211" s="766">
        <v>60</v>
      </c>
      <c r="X2211" s="782" t="s">
        <v>112</v>
      </c>
      <c r="Y2211" s="766"/>
      <c r="Z2211" s="766"/>
      <c r="AA2211" s="766"/>
      <c r="AB2211" s="398">
        <v>0</v>
      </c>
      <c r="AC2211" s="606">
        <v>90</v>
      </c>
      <c r="AD2211" s="606">
        <v>10</v>
      </c>
      <c r="AE2211" s="792" t="s">
        <v>122</v>
      </c>
      <c r="AF2211" s="738" t="s">
        <v>114</v>
      </c>
      <c r="AG2211" s="751">
        <v>165</v>
      </c>
      <c r="AH2211" s="751">
        <v>4550</v>
      </c>
      <c r="AI2211" s="741">
        <f>AG2211*AH2211</f>
        <v>750750</v>
      </c>
      <c r="AJ2211" s="741">
        <f>AI2211*1.12</f>
        <v>840840.00000000012</v>
      </c>
      <c r="AK2211" s="740"/>
      <c r="AL2211" s="741"/>
      <c r="AM2211" s="741"/>
      <c r="AN2211" s="888" t="s">
        <v>115</v>
      </c>
      <c r="AO2211" s="782"/>
      <c r="AP2211" s="782"/>
      <c r="AQ2211" s="782"/>
      <c r="AR2211" s="782"/>
      <c r="AS2211" s="782" t="s">
        <v>7095</v>
      </c>
      <c r="AT2211" s="782"/>
      <c r="AU2211" s="782"/>
      <c r="AV2211" s="782"/>
      <c r="AW2211" s="782"/>
      <c r="AX2211" s="782"/>
      <c r="AY2211" s="782"/>
      <c r="AZ2211" s="888" t="s">
        <v>104</v>
      </c>
      <c r="BA2211" s="888" t="s">
        <v>104</v>
      </c>
      <c r="BB2211" s="197"/>
      <c r="BD2211" s="209"/>
      <c r="BE2211" s="983">
        <v>1984</v>
      </c>
    </row>
    <row r="2212" spans="1:57" s="201" customFormat="1" ht="13.15" customHeight="1">
      <c r="A2212" s="395" t="s">
        <v>1171</v>
      </c>
      <c r="B2212" s="524"/>
      <c r="C2212" s="524"/>
      <c r="D2212" s="98">
        <v>210035279</v>
      </c>
      <c r="E2212" s="883" t="s">
        <v>7096</v>
      </c>
      <c r="F2212" s="883"/>
      <c r="G2212" s="524"/>
      <c r="H2212" s="524"/>
      <c r="I2212" s="606" t="s">
        <v>7097</v>
      </c>
      <c r="J2212" s="606" t="s">
        <v>7098</v>
      </c>
      <c r="K2212" s="606" t="s">
        <v>7099</v>
      </c>
      <c r="L2212" s="470" t="s">
        <v>103</v>
      </c>
      <c r="M2212" s="504"/>
      <c r="N2212" s="470"/>
      <c r="O2212" s="64" t="s">
        <v>105</v>
      </c>
      <c r="P2212" s="398" t="s">
        <v>106</v>
      </c>
      <c r="Q2212" s="606" t="s">
        <v>107</v>
      </c>
      <c r="R2212" s="398" t="s">
        <v>2149</v>
      </c>
      <c r="S2212" s="470" t="s">
        <v>109</v>
      </c>
      <c r="T2212" s="398" t="s">
        <v>106</v>
      </c>
      <c r="U2212" s="606" t="s">
        <v>121</v>
      </c>
      <c r="V2212" s="606" t="s">
        <v>111</v>
      </c>
      <c r="W2212" s="398">
        <v>60</v>
      </c>
      <c r="X2212" s="606" t="s">
        <v>112</v>
      </c>
      <c r="Y2212" s="398"/>
      <c r="Z2212" s="398"/>
      <c r="AA2212" s="398"/>
      <c r="AB2212" s="506">
        <v>0</v>
      </c>
      <c r="AC2212" s="401">
        <v>90</v>
      </c>
      <c r="AD2212" s="401">
        <v>10</v>
      </c>
      <c r="AE2212" s="737" t="s">
        <v>128</v>
      </c>
      <c r="AF2212" s="738" t="s">
        <v>114</v>
      </c>
      <c r="AG2212" s="610">
        <v>2100</v>
      </c>
      <c r="AH2212" s="610">
        <v>920</v>
      </c>
      <c r="AI2212" s="905">
        <v>0</v>
      </c>
      <c r="AJ2212" s="905">
        <v>0</v>
      </c>
      <c r="AK2212" s="740"/>
      <c r="AL2212" s="741"/>
      <c r="AM2212" s="741"/>
      <c r="AN2212" s="395" t="s">
        <v>115</v>
      </c>
      <c r="AO2212" s="606"/>
      <c r="AP2212" s="606"/>
      <c r="AQ2212" s="606"/>
      <c r="AR2212" s="606"/>
      <c r="AS2212" s="606" t="s">
        <v>7100</v>
      </c>
      <c r="AT2212" s="606"/>
      <c r="AU2212" s="606"/>
      <c r="AV2212" s="606"/>
      <c r="AW2212" s="606"/>
      <c r="AX2212" s="606"/>
      <c r="AY2212" s="606"/>
      <c r="AZ2212" s="395" t="s">
        <v>104</v>
      </c>
      <c r="BA2212" s="395" t="s">
        <v>104</v>
      </c>
      <c r="BB2212" s="92"/>
      <c r="BC2212" s="1"/>
      <c r="BD2212" s="1"/>
      <c r="BE2212" s="983">
        <v>1985</v>
      </c>
    </row>
    <row r="2213" spans="1:57" s="201" customFormat="1" ht="13.15" customHeight="1">
      <c r="A2213" s="621" t="s">
        <v>1171</v>
      </c>
      <c r="B2213" s="529"/>
      <c r="C2213" s="529"/>
      <c r="D2213" s="965">
        <v>210035279</v>
      </c>
      <c r="E2213" s="1255" t="s">
        <v>9108</v>
      </c>
      <c r="F2213" s="1255" t="s">
        <v>7096</v>
      </c>
      <c r="G2213" s="529"/>
      <c r="H2213" s="529"/>
      <c r="I2213" s="530" t="s">
        <v>7097</v>
      </c>
      <c r="J2213" s="530" t="s">
        <v>7098</v>
      </c>
      <c r="K2213" s="530" t="s">
        <v>7099</v>
      </c>
      <c r="L2213" s="1262" t="s">
        <v>103</v>
      </c>
      <c r="M2213" s="321"/>
      <c r="N2213" s="530"/>
      <c r="O2213" s="1263" t="s">
        <v>105</v>
      </c>
      <c r="P2213" s="321" t="s">
        <v>106</v>
      </c>
      <c r="Q2213" s="530" t="s">
        <v>107</v>
      </c>
      <c r="R2213" s="321" t="s">
        <v>1155</v>
      </c>
      <c r="S2213" s="530" t="s">
        <v>109</v>
      </c>
      <c r="T2213" s="321" t="s">
        <v>106</v>
      </c>
      <c r="U2213" s="530" t="s">
        <v>121</v>
      </c>
      <c r="V2213" s="530" t="s">
        <v>111</v>
      </c>
      <c r="W2213" s="321">
        <v>60</v>
      </c>
      <c r="X2213" s="530" t="s">
        <v>112</v>
      </c>
      <c r="Y2213" s="321"/>
      <c r="Z2213" s="321"/>
      <c r="AA2213" s="321"/>
      <c r="AB2213" s="321">
        <v>0</v>
      </c>
      <c r="AC2213" s="530">
        <v>90</v>
      </c>
      <c r="AD2213" s="530">
        <v>10</v>
      </c>
      <c r="AE2213" s="618" t="s">
        <v>128</v>
      </c>
      <c r="AF2213" s="530" t="s">
        <v>114</v>
      </c>
      <c r="AG2213" s="618">
        <v>2100</v>
      </c>
      <c r="AH2213" s="960">
        <v>920</v>
      </c>
      <c r="AI2213" s="620">
        <v>1932000</v>
      </c>
      <c r="AJ2213" s="620">
        <v>2163840</v>
      </c>
      <c r="AK2213" s="619"/>
      <c r="AL2213" s="620"/>
      <c r="AM2213" s="620"/>
      <c r="AN2213" s="621" t="s">
        <v>115</v>
      </c>
      <c r="AO2213" s="530"/>
      <c r="AP2213" s="530"/>
      <c r="AQ2213" s="530"/>
      <c r="AR2213" s="530"/>
      <c r="AS2213" s="530" t="s">
        <v>7100</v>
      </c>
      <c r="AT2213" s="530"/>
      <c r="AU2213" s="530"/>
      <c r="AV2213" s="530"/>
      <c r="AW2213" s="530"/>
      <c r="AX2213" s="530"/>
      <c r="AY2213" s="530"/>
      <c r="AZ2213" s="621" t="s">
        <v>104</v>
      </c>
      <c r="BA2213" s="621" t="s">
        <v>104</v>
      </c>
      <c r="BB2213" s="92"/>
      <c r="BC2213" s="1"/>
      <c r="BD2213" s="1" t="e">
        <f>VLOOKUP($F$2877:$F$3305,$E$17:$BE$2871,53,0)</f>
        <v>#VALUE!</v>
      </c>
      <c r="BE2213" s="979" t="e">
        <f>BD2213+0.5</f>
        <v>#VALUE!</v>
      </c>
    </row>
    <row r="2214" spans="1:57" s="201" customFormat="1" ht="13.15" customHeight="1">
      <c r="A2214" s="860" t="s">
        <v>8484</v>
      </c>
      <c r="B2214" s="524"/>
      <c r="C2214" s="524"/>
      <c r="D2214" s="873">
        <v>220034715</v>
      </c>
      <c r="E2214" s="883" t="s">
        <v>7101</v>
      </c>
      <c r="F2214" s="883"/>
      <c r="G2214" s="524"/>
      <c r="H2214" s="524"/>
      <c r="I2214" s="782" t="s">
        <v>7102</v>
      </c>
      <c r="J2214" s="782" t="s">
        <v>7103</v>
      </c>
      <c r="K2214" s="782" t="s">
        <v>7104</v>
      </c>
      <c r="L2214" s="765" t="s">
        <v>103</v>
      </c>
      <c r="M2214" s="798" t="s">
        <v>104</v>
      </c>
      <c r="N2214" s="765"/>
      <c r="O2214" s="64" t="s">
        <v>105</v>
      </c>
      <c r="P2214" s="766" t="s">
        <v>106</v>
      </c>
      <c r="Q2214" s="782" t="s">
        <v>107</v>
      </c>
      <c r="R2214" s="766" t="s">
        <v>2149</v>
      </c>
      <c r="S2214" s="765" t="s">
        <v>109</v>
      </c>
      <c r="T2214" s="766" t="s">
        <v>106</v>
      </c>
      <c r="U2214" s="782" t="s">
        <v>121</v>
      </c>
      <c r="V2214" s="782" t="s">
        <v>111</v>
      </c>
      <c r="W2214" s="766">
        <v>60</v>
      </c>
      <c r="X2214" s="782" t="s">
        <v>112</v>
      </c>
      <c r="Y2214" s="874"/>
      <c r="Z2214" s="874"/>
      <c r="AA2214" s="874"/>
      <c r="AB2214" s="506">
        <v>0</v>
      </c>
      <c r="AC2214" s="401">
        <v>90</v>
      </c>
      <c r="AD2214" s="401">
        <v>10</v>
      </c>
      <c r="AE2214" s="876" t="s">
        <v>128</v>
      </c>
      <c r="AF2214" s="779" t="s">
        <v>114</v>
      </c>
      <c r="AG2214" s="751">
        <v>29</v>
      </c>
      <c r="AH2214" s="751">
        <v>6720</v>
      </c>
      <c r="AI2214" s="739">
        <v>194880</v>
      </c>
      <c r="AJ2214" s="739">
        <f t="shared" ref="AJ2214:AJ2256" si="105">AI2214*1.12</f>
        <v>218265.60000000003</v>
      </c>
      <c r="AK2214" s="740"/>
      <c r="AL2214" s="741"/>
      <c r="AM2214" s="741"/>
      <c r="AN2214" s="860" t="s">
        <v>115</v>
      </c>
      <c r="AO2214" s="779"/>
      <c r="AP2214" s="779"/>
      <c r="AQ2214" s="779"/>
      <c r="AR2214" s="779"/>
      <c r="AS2214" s="779" t="s">
        <v>7105</v>
      </c>
      <c r="AT2214" s="779"/>
      <c r="AU2214" s="779"/>
      <c r="AV2214" s="779"/>
      <c r="AW2214" s="779"/>
      <c r="AX2214" s="779"/>
      <c r="AY2214" s="779"/>
      <c r="AZ2214" s="860" t="s">
        <v>104</v>
      </c>
      <c r="BA2214" s="860" t="s">
        <v>104</v>
      </c>
      <c r="BB2214" s="92"/>
      <c r="BC2214" s="1"/>
      <c r="BD2214" s="1"/>
      <c r="BE2214" s="983">
        <v>1986</v>
      </c>
    </row>
    <row r="2215" spans="1:57" s="201" customFormat="1" ht="13.15" customHeight="1">
      <c r="A2215" s="398" t="s">
        <v>1186</v>
      </c>
      <c r="B2215" s="524"/>
      <c r="C2215" s="524"/>
      <c r="D2215" s="98">
        <v>210012749</v>
      </c>
      <c r="E2215" s="883" t="s">
        <v>7106</v>
      </c>
      <c r="F2215" s="883"/>
      <c r="G2215" s="524"/>
      <c r="H2215" s="524"/>
      <c r="I2215" s="36" t="s">
        <v>7107</v>
      </c>
      <c r="J2215" s="36" t="s">
        <v>7108</v>
      </c>
      <c r="K2215" s="36" t="s">
        <v>7109</v>
      </c>
      <c r="L2215" s="64" t="s">
        <v>103</v>
      </c>
      <c r="M2215" s="97" t="s">
        <v>4706</v>
      </c>
      <c r="N2215" s="131"/>
      <c r="O2215" s="64" t="s">
        <v>105</v>
      </c>
      <c r="P2215" s="36" t="s">
        <v>106</v>
      </c>
      <c r="Q2215" s="395" t="s">
        <v>107</v>
      </c>
      <c r="R2215" s="398" t="s">
        <v>2149</v>
      </c>
      <c r="S2215" s="64" t="s">
        <v>109</v>
      </c>
      <c r="T2215" s="36" t="s">
        <v>106</v>
      </c>
      <c r="U2215" s="36" t="s">
        <v>121</v>
      </c>
      <c r="V2215" s="395" t="s">
        <v>111</v>
      </c>
      <c r="W2215" s="36">
        <v>60</v>
      </c>
      <c r="X2215" s="395" t="s">
        <v>112</v>
      </c>
      <c r="Y2215" s="395"/>
      <c r="Z2215" s="395"/>
      <c r="AA2215" s="744"/>
      <c r="AB2215" s="506">
        <v>0</v>
      </c>
      <c r="AC2215" s="401">
        <v>90</v>
      </c>
      <c r="AD2215" s="401">
        <v>10</v>
      </c>
      <c r="AE2215" s="743" t="s">
        <v>128</v>
      </c>
      <c r="AF2215" s="738" t="s">
        <v>114</v>
      </c>
      <c r="AG2215" s="745">
        <v>10</v>
      </c>
      <c r="AH2215" s="745">
        <v>1899.7</v>
      </c>
      <c r="AI2215" s="39">
        <v>0</v>
      </c>
      <c r="AJ2215" s="34">
        <f t="shared" si="105"/>
        <v>0</v>
      </c>
      <c r="AK2215" s="740"/>
      <c r="AL2215" s="741"/>
      <c r="AM2215" s="741"/>
      <c r="AN2215" s="746" t="s">
        <v>115</v>
      </c>
      <c r="AO2215" s="746"/>
      <c r="AP2215" s="746"/>
      <c r="AQ2215" s="36"/>
      <c r="AR2215" s="36"/>
      <c r="AS2215" s="606" t="s">
        <v>7110</v>
      </c>
      <c r="AT2215" s="36"/>
      <c r="AU2215" s="36"/>
      <c r="AV2215" s="36"/>
      <c r="AW2215" s="36"/>
      <c r="AX2215" s="36"/>
      <c r="AY2215" s="36"/>
      <c r="AZ2215" s="395" t="s">
        <v>4555</v>
      </c>
      <c r="BA2215" s="395"/>
      <c r="BB2215" s="92"/>
      <c r="BC2215" s="1"/>
      <c r="BD2215" s="1"/>
      <c r="BE2215" s="983">
        <v>1987</v>
      </c>
    </row>
    <row r="2216" spans="1:57" s="201" customFormat="1" ht="13.15" customHeight="1">
      <c r="A2216" s="398" t="s">
        <v>1186</v>
      </c>
      <c r="B2216" s="260"/>
      <c r="C2216" s="260"/>
      <c r="D2216" s="139">
        <v>210012749</v>
      </c>
      <c r="E2216" s="429" t="s">
        <v>7761</v>
      </c>
      <c r="F2216" s="429"/>
      <c r="G2216" s="429"/>
      <c r="H2216" s="260"/>
      <c r="I2216" s="36" t="s">
        <v>7107</v>
      </c>
      <c r="J2216" s="36" t="s">
        <v>7108</v>
      </c>
      <c r="K2216" s="36" t="s">
        <v>7109</v>
      </c>
      <c r="L2216" s="60" t="s">
        <v>103</v>
      </c>
      <c r="M2216" s="341"/>
      <c r="N2216" s="61"/>
      <c r="O2216" s="60" t="s">
        <v>105</v>
      </c>
      <c r="P2216" s="36" t="s">
        <v>106</v>
      </c>
      <c r="Q2216" s="395" t="s">
        <v>107</v>
      </c>
      <c r="R2216" s="398" t="s">
        <v>2134</v>
      </c>
      <c r="S2216" s="60" t="s">
        <v>109</v>
      </c>
      <c r="T2216" s="36" t="s">
        <v>106</v>
      </c>
      <c r="U2216" s="36" t="s">
        <v>121</v>
      </c>
      <c r="V2216" s="395" t="s">
        <v>111</v>
      </c>
      <c r="W2216" s="36">
        <v>60</v>
      </c>
      <c r="X2216" s="395" t="s">
        <v>112</v>
      </c>
      <c r="Y2216" s="395"/>
      <c r="Z2216" s="395"/>
      <c r="AA2216" s="744"/>
      <c r="AB2216" s="398">
        <v>0</v>
      </c>
      <c r="AC2216" s="606">
        <v>90</v>
      </c>
      <c r="AD2216" s="606">
        <v>10</v>
      </c>
      <c r="AE2216" s="743" t="s">
        <v>128</v>
      </c>
      <c r="AF2216" s="738" t="s">
        <v>114</v>
      </c>
      <c r="AG2216" s="745">
        <v>10</v>
      </c>
      <c r="AH2216" s="745">
        <v>1899.7</v>
      </c>
      <c r="AI2216" s="741">
        <f>AG2216*AH2216</f>
        <v>18997</v>
      </c>
      <c r="AJ2216" s="741">
        <f t="shared" si="105"/>
        <v>21276.640000000003</v>
      </c>
      <c r="AK2216" s="740"/>
      <c r="AL2216" s="741"/>
      <c r="AM2216" s="741"/>
      <c r="AN2216" s="746" t="s">
        <v>115</v>
      </c>
      <c r="AO2216" s="746"/>
      <c r="AP2216" s="746"/>
      <c r="AQ2216" s="36"/>
      <c r="AR2216" s="36"/>
      <c r="AS2216" s="606" t="s">
        <v>7110</v>
      </c>
      <c r="AT2216" s="36"/>
      <c r="AU2216" s="36"/>
      <c r="AV2216" s="36"/>
      <c r="AW2216" s="36"/>
      <c r="AX2216" s="36"/>
      <c r="AY2216" s="36"/>
      <c r="AZ2216" s="606" t="s">
        <v>7606</v>
      </c>
      <c r="BA2216" s="197"/>
      <c r="BB2216" s="30"/>
      <c r="BD2216" s="209"/>
      <c r="BE2216" s="983">
        <v>1988</v>
      </c>
    </row>
    <row r="2217" spans="1:57" s="201" customFormat="1" ht="13.15" customHeight="1">
      <c r="A2217" s="398" t="s">
        <v>1186</v>
      </c>
      <c r="B2217" s="524"/>
      <c r="C2217" s="524"/>
      <c r="D2217" s="98">
        <v>210012797</v>
      </c>
      <c r="E2217" s="883" t="s">
        <v>7111</v>
      </c>
      <c r="F2217" s="883"/>
      <c r="G2217" s="524"/>
      <c r="H2217" s="524"/>
      <c r="I2217" s="36" t="s">
        <v>7112</v>
      </c>
      <c r="J2217" s="36" t="s">
        <v>7108</v>
      </c>
      <c r="K2217" s="36" t="s">
        <v>7113</v>
      </c>
      <c r="L2217" s="64" t="s">
        <v>103</v>
      </c>
      <c r="M2217" s="97" t="s">
        <v>4706</v>
      </c>
      <c r="N2217" s="131"/>
      <c r="O2217" s="64" t="s">
        <v>105</v>
      </c>
      <c r="P2217" s="36" t="s">
        <v>106</v>
      </c>
      <c r="Q2217" s="395" t="s">
        <v>107</v>
      </c>
      <c r="R2217" s="398" t="s">
        <v>2149</v>
      </c>
      <c r="S2217" s="64" t="s">
        <v>109</v>
      </c>
      <c r="T2217" s="36" t="s">
        <v>106</v>
      </c>
      <c r="U2217" s="36" t="s">
        <v>121</v>
      </c>
      <c r="V2217" s="395" t="s">
        <v>111</v>
      </c>
      <c r="W2217" s="36">
        <v>60</v>
      </c>
      <c r="X2217" s="395" t="s">
        <v>112</v>
      </c>
      <c r="Y2217" s="395"/>
      <c r="Z2217" s="395"/>
      <c r="AA2217" s="744"/>
      <c r="AB2217" s="506">
        <v>0</v>
      </c>
      <c r="AC2217" s="401">
        <v>90</v>
      </c>
      <c r="AD2217" s="401">
        <v>10</v>
      </c>
      <c r="AE2217" s="743" t="s">
        <v>128</v>
      </c>
      <c r="AF2217" s="738" t="s">
        <v>114</v>
      </c>
      <c r="AG2217" s="745">
        <v>15</v>
      </c>
      <c r="AH2217" s="745">
        <v>1231.0999999999999</v>
      </c>
      <c r="AI2217" s="39">
        <v>0</v>
      </c>
      <c r="AJ2217" s="34">
        <f t="shared" si="105"/>
        <v>0</v>
      </c>
      <c r="AK2217" s="740"/>
      <c r="AL2217" s="741"/>
      <c r="AM2217" s="741"/>
      <c r="AN2217" s="746" t="s">
        <v>115</v>
      </c>
      <c r="AO2217" s="746"/>
      <c r="AP2217" s="746"/>
      <c r="AQ2217" s="36"/>
      <c r="AR2217" s="36"/>
      <c r="AS2217" s="606" t="s">
        <v>7114</v>
      </c>
      <c r="AT2217" s="36"/>
      <c r="AU2217" s="36"/>
      <c r="AV2217" s="36"/>
      <c r="AW2217" s="36"/>
      <c r="AX2217" s="36"/>
      <c r="AY2217" s="36"/>
      <c r="AZ2217" s="395" t="s">
        <v>4555</v>
      </c>
      <c r="BA2217" s="395"/>
      <c r="BB2217" s="92"/>
      <c r="BC2217" s="1"/>
      <c r="BD2217" s="1"/>
      <c r="BE2217" s="983">
        <v>1989</v>
      </c>
    </row>
    <row r="2218" spans="1:57" s="201" customFormat="1" ht="13.15" customHeight="1">
      <c r="A2218" s="398" t="s">
        <v>1186</v>
      </c>
      <c r="B2218" s="260"/>
      <c r="C2218" s="260"/>
      <c r="D2218" s="139">
        <v>210012797</v>
      </c>
      <c r="E2218" s="429" t="s">
        <v>7762</v>
      </c>
      <c r="F2218" s="429"/>
      <c r="G2218" s="429"/>
      <c r="H2218" s="260"/>
      <c r="I2218" s="36" t="s">
        <v>7112</v>
      </c>
      <c r="J2218" s="36" t="s">
        <v>7108</v>
      </c>
      <c r="K2218" s="36" t="s">
        <v>7113</v>
      </c>
      <c r="L2218" s="60" t="s">
        <v>103</v>
      </c>
      <c r="M2218" s="341"/>
      <c r="N2218" s="61"/>
      <c r="O2218" s="60" t="s">
        <v>105</v>
      </c>
      <c r="P2218" s="36" t="s">
        <v>106</v>
      </c>
      <c r="Q2218" s="395" t="s">
        <v>107</v>
      </c>
      <c r="R2218" s="398" t="s">
        <v>2134</v>
      </c>
      <c r="S2218" s="60" t="s">
        <v>109</v>
      </c>
      <c r="T2218" s="36" t="s">
        <v>106</v>
      </c>
      <c r="U2218" s="36" t="s">
        <v>121</v>
      </c>
      <c r="V2218" s="395" t="s">
        <v>111</v>
      </c>
      <c r="W2218" s="36">
        <v>60</v>
      </c>
      <c r="X2218" s="395" t="s">
        <v>112</v>
      </c>
      <c r="Y2218" s="395"/>
      <c r="Z2218" s="395"/>
      <c r="AA2218" s="744"/>
      <c r="AB2218" s="398">
        <v>0</v>
      </c>
      <c r="AC2218" s="606">
        <v>90</v>
      </c>
      <c r="AD2218" s="606">
        <v>10</v>
      </c>
      <c r="AE2218" s="743" t="s">
        <v>128</v>
      </c>
      <c r="AF2218" s="738" t="s">
        <v>114</v>
      </c>
      <c r="AG2218" s="745">
        <v>15</v>
      </c>
      <c r="AH2218" s="745">
        <v>1231.0999999999999</v>
      </c>
      <c r="AI2218" s="741">
        <f>AG2218*AH2218</f>
        <v>18466.5</v>
      </c>
      <c r="AJ2218" s="741">
        <f t="shared" si="105"/>
        <v>20682.480000000003</v>
      </c>
      <c r="AK2218" s="740"/>
      <c r="AL2218" s="741"/>
      <c r="AM2218" s="741"/>
      <c r="AN2218" s="746" t="s">
        <v>115</v>
      </c>
      <c r="AO2218" s="746"/>
      <c r="AP2218" s="746"/>
      <c r="AQ2218" s="36"/>
      <c r="AR2218" s="36"/>
      <c r="AS2218" s="606" t="s">
        <v>7114</v>
      </c>
      <c r="AT2218" s="36"/>
      <c r="AU2218" s="36"/>
      <c r="AV2218" s="36"/>
      <c r="AW2218" s="36"/>
      <c r="AX2218" s="36"/>
      <c r="AY2218" s="36"/>
      <c r="AZ2218" s="606" t="s">
        <v>7606</v>
      </c>
      <c r="BA2218" s="197"/>
      <c r="BB2218" s="30"/>
      <c r="BD2218" s="209"/>
      <c r="BE2218" s="983">
        <v>1990</v>
      </c>
    </row>
    <row r="2219" spans="1:57" s="201" customFormat="1" ht="13.15" customHeight="1">
      <c r="A2219" s="398" t="s">
        <v>1186</v>
      </c>
      <c r="B2219" s="524"/>
      <c r="C2219" s="524"/>
      <c r="D2219" s="98">
        <v>210012796</v>
      </c>
      <c r="E2219" s="883" t="s">
        <v>7115</v>
      </c>
      <c r="F2219" s="883"/>
      <c r="G2219" s="524"/>
      <c r="H2219" s="524"/>
      <c r="I2219" s="36" t="s">
        <v>7116</v>
      </c>
      <c r="J2219" s="36" t="s">
        <v>7108</v>
      </c>
      <c r="K2219" s="36" t="s">
        <v>7117</v>
      </c>
      <c r="L2219" s="64" t="s">
        <v>103</v>
      </c>
      <c r="M2219" s="97" t="s">
        <v>4706</v>
      </c>
      <c r="N2219" s="131"/>
      <c r="O2219" s="64" t="s">
        <v>105</v>
      </c>
      <c r="P2219" s="36" t="s">
        <v>106</v>
      </c>
      <c r="Q2219" s="395" t="s">
        <v>107</v>
      </c>
      <c r="R2219" s="398" t="s">
        <v>2149</v>
      </c>
      <c r="S2219" s="64" t="s">
        <v>109</v>
      </c>
      <c r="T2219" s="36" t="s">
        <v>106</v>
      </c>
      <c r="U2219" s="36" t="s">
        <v>121</v>
      </c>
      <c r="V2219" s="395" t="s">
        <v>111</v>
      </c>
      <c r="W2219" s="36">
        <v>60</v>
      </c>
      <c r="X2219" s="395" t="s">
        <v>112</v>
      </c>
      <c r="Y2219" s="395"/>
      <c r="Z2219" s="395"/>
      <c r="AA2219" s="744"/>
      <c r="AB2219" s="506">
        <v>0</v>
      </c>
      <c r="AC2219" s="401">
        <v>90</v>
      </c>
      <c r="AD2219" s="401">
        <v>10</v>
      </c>
      <c r="AE2219" s="743" t="s">
        <v>128</v>
      </c>
      <c r="AF2219" s="738" t="s">
        <v>114</v>
      </c>
      <c r="AG2219" s="745">
        <v>28</v>
      </c>
      <c r="AH2219" s="745">
        <v>7040.98</v>
      </c>
      <c r="AI2219" s="39">
        <v>0</v>
      </c>
      <c r="AJ2219" s="34">
        <f t="shared" si="105"/>
        <v>0</v>
      </c>
      <c r="AK2219" s="740"/>
      <c r="AL2219" s="741"/>
      <c r="AM2219" s="741"/>
      <c r="AN2219" s="746" t="s">
        <v>115</v>
      </c>
      <c r="AO2219" s="746"/>
      <c r="AP2219" s="746"/>
      <c r="AQ2219" s="36"/>
      <c r="AR2219" s="36"/>
      <c r="AS2219" s="606" t="s">
        <v>7118</v>
      </c>
      <c r="AT2219" s="36"/>
      <c r="AU2219" s="36"/>
      <c r="AV2219" s="36"/>
      <c r="AW2219" s="36"/>
      <c r="AX2219" s="36"/>
      <c r="AY2219" s="36"/>
      <c r="AZ2219" s="395" t="s">
        <v>4555</v>
      </c>
      <c r="BA2219" s="395"/>
      <c r="BB2219" s="92"/>
      <c r="BC2219" s="1"/>
      <c r="BD2219" s="1"/>
      <c r="BE2219" s="983">
        <v>1991</v>
      </c>
    </row>
    <row r="2220" spans="1:57" s="201" customFormat="1" ht="13.15" customHeight="1">
      <c r="A2220" s="398" t="s">
        <v>1186</v>
      </c>
      <c r="B2220" s="260"/>
      <c r="C2220" s="260"/>
      <c r="D2220" s="139">
        <v>210012796</v>
      </c>
      <c r="E2220" s="429" t="s">
        <v>7763</v>
      </c>
      <c r="F2220" s="429"/>
      <c r="G2220" s="429"/>
      <c r="H2220" s="260"/>
      <c r="I2220" s="36" t="s">
        <v>7116</v>
      </c>
      <c r="J2220" s="36" t="s">
        <v>7108</v>
      </c>
      <c r="K2220" s="36" t="s">
        <v>7117</v>
      </c>
      <c r="L2220" s="60" t="s">
        <v>103</v>
      </c>
      <c r="M2220" s="341"/>
      <c r="N2220" s="61"/>
      <c r="O2220" s="60" t="s">
        <v>105</v>
      </c>
      <c r="P2220" s="36" t="s">
        <v>106</v>
      </c>
      <c r="Q2220" s="395" t="s">
        <v>107</v>
      </c>
      <c r="R2220" s="398" t="s">
        <v>2134</v>
      </c>
      <c r="S2220" s="60" t="s">
        <v>109</v>
      </c>
      <c r="T2220" s="36" t="s">
        <v>106</v>
      </c>
      <c r="U2220" s="36" t="s">
        <v>121</v>
      </c>
      <c r="V2220" s="395" t="s">
        <v>111</v>
      </c>
      <c r="W2220" s="36">
        <v>60</v>
      </c>
      <c r="X2220" s="395" t="s">
        <v>112</v>
      </c>
      <c r="Y2220" s="395"/>
      <c r="Z2220" s="395"/>
      <c r="AA2220" s="744"/>
      <c r="AB2220" s="398">
        <v>0</v>
      </c>
      <c r="AC2220" s="606">
        <v>90</v>
      </c>
      <c r="AD2220" s="606">
        <v>10</v>
      </c>
      <c r="AE2220" s="743" t="s">
        <v>128</v>
      </c>
      <c r="AF2220" s="738" t="s">
        <v>114</v>
      </c>
      <c r="AG2220" s="745">
        <v>28</v>
      </c>
      <c r="AH2220" s="745">
        <v>7040.98</v>
      </c>
      <c r="AI2220" s="741">
        <f>AG2220*AH2220</f>
        <v>197147.44</v>
      </c>
      <c r="AJ2220" s="741">
        <f t="shared" si="105"/>
        <v>220805.13280000002</v>
      </c>
      <c r="AK2220" s="740"/>
      <c r="AL2220" s="741"/>
      <c r="AM2220" s="741"/>
      <c r="AN2220" s="746" t="s">
        <v>115</v>
      </c>
      <c r="AO2220" s="746"/>
      <c r="AP2220" s="746"/>
      <c r="AQ2220" s="36"/>
      <c r="AR2220" s="36"/>
      <c r="AS2220" s="606" t="s">
        <v>7118</v>
      </c>
      <c r="AT2220" s="36"/>
      <c r="AU2220" s="36"/>
      <c r="AV2220" s="36"/>
      <c r="AW2220" s="36"/>
      <c r="AX2220" s="36"/>
      <c r="AY2220" s="36"/>
      <c r="AZ2220" s="606" t="s">
        <v>7606</v>
      </c>
      <c r="BA2220" s="197"/>
      <c r="BB2220" s="30"/>
      <c r="BD2220" s="209"/>
      <c r="BE2220" s="983">
        <v>1992</v>
      </c>
    </row>
    <row r="2221" spans="1:57" s="201" customFormat="1" ht="13.15" customHeight="1">
      <c r="A2221" s="398" t="s">
        <v>1186</v>
      </c>
      <c r="B2221" s="524"/>
      <c r="C2221" s="524"/>
      <c r="D2221" s="98">
        <v>210019274</v>
      </c>
      <c r="E2221" s="883" t="s">
        <v>7119</v>
      </c>
      <c r="F2221" s="883"/>
      <c r="G2221" s="524"/>
      <c r="H2221" s="524"/>
      <c r="I2221" s="36" t="s">
        <v>7120</v>
      </c>
      <c r="J2221" s="36" t="s">
        <v>7108</v>
      </c>
      <c r="K2221" s="36" t="s">
        <v>7121</v>
      </c>
      <c r="L2221" s="64" t="s">
        <v>103</v>
      </c>
      <c r="M2221" s="97" t="s">
        <v>4706</v>
      </c>
      <c r="N2221" s="131"/>
      <c r="O2221" s="64" t="s">
        <v>105</v>
      </c>
      <c r="P2221" s="36" t="s">
        <v>106</v>
      </c>
      <c r="Q2221" s="395" t="s">
        <v>107</v>
      </c>
      <c r="R2221" s="398" t="s">
        <v>2149</v>
      </c>
      <c r="S2221" s="64" t="s">
        <v>109</v>
      </c>
      <c r="T2221" s="36" t="s">
        <v>106</v>
      </c>
      <c r="U2221" s="36" t="s">
        <v>121</v>
      </c>
      <c r="V2221" s="395" t="s">
        <v>111</v>
      </c>
      <c r="W2221" s="36">
        <v>60</v>
      </c>
      <c r="X2221" s="395" t="s">
        <v>112</v>
      </c>
      <c r="Y2221" s="395"/>
      <c r="Z2221" s="395"/>
      <c r="AA2221" s="744"/>
      <c r="AB2221" s="506">
        <v>0</v>
      </c>
      <c r="AC2221" s="401">
        <v>90</v>
      </c>
      <c r="AD2221" s="401">
        <v>10</v>
      </c>
      <c r="AE2221" s="743" t="s">
        <v>128</v>
      </c>
      <c r="AF2221" s="738" t="s">
        <v>114</v>
      </c>
      <c r="AG2221" s="745">
        <v>25</v>
      </c>
      <c r="AH2221" s="745">
        <v>14966.7</v>
      </c>
      <c r="AI2221" s="39">
        <v>0</v>
      </c>
      <c r="AJ2221" s="34">
        <f t="shared" si="105"/>
        <v>0</v>
      </c>
      <c r="AK2221" s="740"/>
      <c r="AL2221" s="741"/>
      <c r="AM2221" s="741"/>
      <c r="AN2221" s="746" t="s">
        <v>115</v>
      </c>
      <c r="AO2221" s="746"/>
      <c r="AP2221" s="746"/>
      <c r="AQ2221" s="36"/>
      <c r="AR2221" s="36"/>
      <c r="AS2221" s="606" t="s">
        <v>7122</v>
      </c>
      <c r="AT2221" s="36"/>
      <c r="AU2221" s="36"/>
      <c r="AV2221" s="36"/>
      <c r="AW2221" s="36"/>
      <c r="AX2221" s="36"/>
      <c r="AY2221" s="36"/>
      <c r="AZ2221" s="395" t="s">
        <v>4555</v>
      </c>
      <c r="BA2221" s="395"/>
      <c r="BB2221" s="92"/>
      <c r="BC2221" s="1"/>
      <c r="BD2221" s="1"/>
      <c r="BE2221" s="983">
        <v>1993</v>
      </c>
    </row>
    <row r="2222" spans="1:57" s="201" customFormat="1" ht="13.15" customHeight="1">
      <c r="A2222" s="404" t="s">
        <v>1186</v>
      </c>
      <c r="B2222" s="260"/>
      <c r="C2222" s="260"/>
      <c r="D2222" s="139">
        <v>210019274</v>
      </c>
      <c r="E2222" s="429" t="s">
        <v>7764</v>
      </c>
      <c r="F2222" s="429"/>
      <c r="G2222" s="429"/>
      <c r="H2222" s="260"/>
      <c r="I2222" s="36" t="s">
        <v>7120</v>
      </c>
      <c r="J2222" s="36" t="s">
        <v>7108</v>
      </c>
      <c r="K2222" s="36" t="s">
        <v>7121</v>
      </c>
      <c r="L2222" s="60" t="s">
        <v>103</v>
      </c>
      <c r="M2222" s="341"/>
      <c r="N2222" s="61"/>
      <c r="O2222" s="60" t="s">
        <v>105</v>
      </c>
      <c r="P2222" s="36" t="s">
        <v>106</v>
      </c>
      <c r="Q2222" s="395" t="s">
        <v>107</v>
      </c>
      <c r="R2222" s="398" t="s">
        <v>2134</v>
      </c>
      <c r="S2222" s="60" t="s">
        <v>109</v>
      </c>
      <c r="T2222" s="36" t="s">
        <v>106</v>
      </c>
      <c r="U2222" s="36" t="s">
        <v>121</v>
      </c>
      <c r="V2222" s="395" t="s">
        <v>111</v>
      </c>
      <c r="W2222" s="36">
        <v>60</v>
      </c>
      <c r="X2222" s="395" t="s">
        <v>112</v>
      </c>
      <c r="Y2222" s="395"/>
      <c r="Z2222" s="395"/>
      <c r="AA2222" s="744"/>
      <c r="AB2222" s="398">
        <v>0</v>
      </c>
      <c r="AC2222" s="606">
        <v>90</v>
      </c>
      <c r="AD2222" s="606">
        <v>10</v>
      </c>
      <c r="AE2222" s="743" t="s">
        <v>128</v>
      </c>
      <c r="AF2222" s="738" t="s">
        <v>114</v>
      </c>
      <c r="AG2222" s="745">
        <v>25</v>
      </c>
      <c r="AH2222" s="745">
        <v>14966.7</v>
      </c>
      <c r="AI2222" s="741">
        <f>AG2222*AH2222</f>
        <v>374167.5</v>
      </c>
      <c r="AJ2222" s="741">
        <f t="shared" si="105"/>
        <v>419067.60000000003</v>
      </c>
      <c r="AK2222" s="740"/>
      <c r="AL2222" s="741"/>
      <c r="AM2222" s="741"/>
      <c r="AN2222" s="746" t="s">
        <v>115</v>
      </c>
      <c r="AO2222" s="746"/>
      <c r="AP2222" s="746"/>
      <c r="AQ2222" s="36"/>
      <c r="AR2222" s="36"/>
      <c r="AS2222" s="606" t="s">
        <v>7122</v>
      </c>
      <c r="AT2222" s="36"/>
      <c r="AU2222" s="36"/>
      <c r="AV2222" s="36"/>
      <c r="AW2222" s="36"/>
      <c r="AX2222" s="36"/>
      <c r="AY2222" s="36"/>
      <c r="AZ2222" s="606" t="s">
        <v>7606</v>
      </c>
      <c r="BA2222" s="197"/>
      <c r="BB2222" s="30"/>
      <c r="BD2222" s="209"/>
      <c r="BE2222" s="983">
        <v>1994</v>
      </c>
    </row>
    <row r="2223" spans="1:57" s="201" customFormat="1" ht="13.15" customHeight="1">
      <c r="A2223" s="404" t="s">
        <v>1186</v>
      </c>
      <c r="B2223" s="524"/>
      <c r="C2223" s="524"/>
      <c r="D2223" s="98">
        <v>210023368</v>
      </c>
      <c r="E2223" s="883" t="s">
        <v>7123</v>
      </c>
      <c r="F2223" s="883"/>
      <c r="G2223" s="524"/>
      <c r="H2223" s="524"/>
      <c r="I2223" s="36" t="s">
        <v>7124</v>
      </c>
      <c r="J2223" s="36" t="s">
        <v>7108</v>
      </c>
      <c r="K2223" s="36" t="s">
        <v>7125</v>
      </c>
      <c r="L2223" s="64" t="s">
        <v>103</v>
      </c>
      <c r="M2223" s="97" t="s">
        <v>4706</v>
      </c>
      <c r="N2223" s="131"/>
      <c r="O2223" s="64" t="s">
        <v>105</v>
      </c>
      <c r="P2223" s="36" t="s">
        <v>106</v>
      </c>
      <c r="Q2223" s="395" t="s">
        <v>107</v>
      </c>
      <c r="R2223" s="398" t="s">
        <v>2149</v>
      </c>
      <c r="S2223" s="64" t="s">
        <v>109</v>
      </c>
      <c r="T2223" s="36" t="s">
        <v>106</v>
      </c>
      <c r="U2223" s="36" t="s">
        <v>121</v>
      </c>
      <c r="V2223" s="395" t="s">
        <v>111</v>
      </c>
      <c r="W2223" s="36">
        <v>60</v>
      </c>
      <c r="X2223" s="395" t="s">
        <v>112</v>
      </c>
      <c r="Y2223" s="395"/>
      <c r="Z2223" s="395"/>
      <c r="AA2223" s="744"/>
      <c r="AB2223" s="506">
        <v>0</v>
      </c>
      <c r="AC2223" s="401">
        <v>90</v>
      </c>
      <c r="AD2223" s="401">
        <v>10</v>
      </c>
      <c r="AE2223" s="743" t="s">
        <v>128</v>
      </c>
      <c r="AF2223" s="738" t="s">
        <v>114</v>
      </c>
      <c r="AG2223" s="745">
        <v>6</v>
      </c>
      <c r="AH2223" s="745">
        <v>46404.25</v>
      </c>
      <c r="AI2223" s="39">
        <v>0</v>
      </c>
      <c r="AJ2223" s="34">
        <f t="shared" si="105"/>
        <v>0</v>
      </c>
      <c r="AK2223" s="740"/>
      <c r="AL2223" s="741"/>
      <c r="AM2223" s="741"/>
      <c r="AN2223" s="746" t="s">
        <v>115</v>
      </c>
      <c r="AO2223" s="746"/>
      <c r="AP2223" s="746"/>
      <c r="AQ2223" s="36"/>
      <c r="AR2223" s="36"/>
      <c r="AS2223" s="606" t="s">
        <v>7126</v>
      </c>
      <c r="AT2223" s="36"/>
      <c r="AU2223" s="36"/>
      <c r="AV2223" s="36"/>
      <c r="AW2223" s="36"/>
      <c r="AX2223" s="36"/>
      <c r="AY2223" s="36"/>
      <c r="AZ2223" s="395" t="s">
        <v>4555</v>
      </c>
      <c r="BA2223" s="395"/>
      <c r="BB2223" s="92"/>
      <c r="BC2223" s="1"/>
      <c r="BD2223" s="1"/>
      <c r="BE2223" s="983">
        <v>1995</v>
      </c>
    </row>
    <row r="2224" spans="1:57" s="201" customFormat="1" ht="13.15" customHeight="1">
      <c r="A2224" s="404" t="s">
        <v>1186</v>
      </c>
      <c r="B2224" s="260"/>
      <c r="C2224" s="260"/>
      <c r="D2224" s="139">
        <v>210023368</v>
      </c>
      <c r="E2224" s="429" t="s">
        <v>7765</v>
      </c>
      <c r="F2224" s="429"/>
      <c r="G2224" s="429"/>
      <c r="H2224" s="260"/>
      <c r="I2224" s="36" t="s">
        <v>7124</v>
      </c>
      <c r="J2224" s="36" t="s">
        <v>7108</v>
      </c>
      <c r="K2224" s="36" t="s">
        <v>7125</v>
      </c>
      <c r="L2224" s="60" t="s">
        <v>103</v>
      </c>
      <c r="M2224" s="341"/>
      <c r="N2224" s="61"/>
      <c r="O2224" s="60" t="s">
        <v>105</v>
      </c>
      <c r="P2224" s="36" t="s">
        <v>106</v>
      </c>
      <c r="Q2224" s="395" t="s">
        <v>107</v>
      </c>
      <c r="R2224" s="398" t="s">
        <v>2134</v>
      </c>
      <c r="S2224" s="60" t="s">
        <v>109</v>
      </c>
      <c r="T2224" s="36" t="s">
        <v>106</v>
      </c>
      <c r="U2224" s="36" t="s">
        <v>121</v>
      </c>
      <c r="V2224" s="395" t="s">
        <v>111</v>
      </c>
      <c r="W2224" s="36">
        <v>60</v>
      </c>
      <c r="X2224" s="395" t="s">
        <v>112</v>
      </c>
      <c r="Y2224" s="395"/>
      <c r="Z2224" s="395"/>
      <c r="AA2224" s="744"/>
      <c r="AB2224" s="398">
        <v>0</v>
      </c>
      <c r="AC2224" s="606">
        <v>90</v>
      </c>
      <c r="AD2224" s="606">
        <v>10</v>
      </c>
      <c r="AE2224" s="743" t="s">
        <v>128</v>
      </c>
      <c r="AF2224" s="738" t="s">
        <v>114</v>
      </c>
      <c r="AG2224" s="745">
        <v>6</v>
      </c>
      <c r="AH2224" s="745">
        <v>46404.25</v>
      </c>
      <c r="AI2224" s="741">
        <f>AG2224*AH2224</f>
        <v>278425.5</v>
      </c>
      <c r="AJ2224" s="741">
        <f t="shared" si="105"/>
        <v>311836.56000000006</v>
      </c>
      <c r="AK2224" s="740"/>
      <c r="AL2224" s="741"/>
      <c r="AM2224" s="741"/>
      <c r="AN2224" s="746" t="s">
        <v>115</v>
      </c>
      <c r="AO2224" s="890"/>
      <c r="AP2224" s="746"/>
      <c r="AQ2224" s="36"/>
      <c r="AR2224" s="36"/>
      <c r="AS2224" s="606" t="s">
        <v>7126</v>
      </c>
      <c r="AT2224" s="36"/>
      <c r="AU2224" s="36"/>
      <c r="AV2224" s="36"/>
      <c r="AW2224" s="36"/>
      <c r="AX2224" s="36"/>
      <c r="AY2224" s="36"/>
      <c r="AZ2224" s="606" t="s">
        <v>7606</v>
      </c>
      <c r="BA2224" s="197"/>
      <c r="BB2224" s="30"/>
      <c r="BD2224" s="209"/>
      <c r="BE2224" s="983">
        <v>1996</v>
      </c>
    </row>
    <row r="2225" spans="1:57" s="201" customFormat="1" ht="13.15" customHeight="1">
      <c r="A2225" s="404" t="s">
        <v>1186</v>
      </c>
      <c r="B2225" s="524"/>
      <c r="C2225" s="524"/>
      <c r="D2225" s="98">
        <v>210020163</v>
      </c>
      <c r="E2225" s="883" t="s">
        <v>7127</v>
      </c>
      <c r="F2225" s="883"/>
      <c r="G2225" s="524"/>
      <c r="H2225" s="524"/>
      <c r="I2225" s="36" t="s">
        <v>7128</v>
      </c>
      <c r="J2225" s="36" t="s">
        <v>7108</v>
      </c>
      <c r="K2225" s="36" t="s">
        <v>7129</v>
      </c>
      <c r="L2225" s="64" t="s">
        <v>103</v>
      </c>
      <c r="M2225" s="97" t="s">
        <v>4706</v>
      </c>
      <c r="N2225" s="131"/>
      <c r="O2225" s="64" t="s">
        <v>105</v>
      </c>
      <c r="P2225" s="36" t="s">
        <v>106</v>
      </c>
      <c r="Q2225" s="395" t="s">
        <v>107</v>
      </c>
      <c r="R2225" s="398" t="s">
        <v>2149</v>
      </c>
      <c r="S2225" s="64" t="s">
        <v>109</v>
      </c>
      <c r="T2225" s="36" t="s">
        <v>106</v>
      </c>
      <c r="U2225" s="36" t="s">
        <v>121</v>
      </c>
      <c r="V2225" s="395" t="s">
        <v>111</v>
      </c>
      <c r="W2225" s="36">
        <v>60</v>
      </c>
      <c r="X2225" s="395" t="s">
        <v>112</v>
      </c>
      <c r="Y2225" s="395"/>
      <c r="Z2225" s="395"/>
      <c r="AA2225" s="744"/>
      <c r="AB2225" s="506">
        <v>0</v>
      </c>
      <c r="AC2225" s="401">
        <v>90</v>
      </c>
      <c r="AD2225" s="401">
        <v>10</v>
      </c>
      <c r="AE2225" s="743" t="s">
        <v>128</v>
      </c>
      <c r="AF2225" s="738" t="s">
        <v>114</v>
      </c>
      <c r="AG2225" s="745">
        <v>4</v>
      </c>
      <c r="AH2225" s="745">
        <v>4768.5200000000004</v>
      </c>
      <c r="AI2225" s="39">
        <v>0</v>
      </c>
      <c r="AJ2225" s="34">
        <f t="shared" si="105"/>
        <v>0</v>
      </c>
      <c r="AK2225" s="740"/>
      <c r="AL2225" s="741"/>
      <c r="AM2225" s="741"/>
      <c r="AN2225" s="746" t="s">
        <v>115</v>
      </c>
      <c r="AO2225" s="746"/>
      <c r="AP2225" s="746"/>
      <c r="AQ2225" s="36"/>
      <c r="AR2225" s="36"/>
      <c r="AS2225" s="606" t="s">
        <v>7130</v>
      </c>
      <c r="AT2225" s="36"/>
      <c r="AU2225" s="36"/>
      <c r="AV2225" s="36"/>
      <c r="AW2225" s="36"/>
      <c r="AX2225" s="36"/>
      <c r="AY2225" s="36"/>
      <c r="AZ2225" s="395" t="s">
        <v>4555</v>
      </c>
      <c r="BA2225" s="395"/>
      <c r="BB2225" s="92"/>
      <c r="BC2225" s="1"/>
      <c r="BD2225" s="1"/>
      <c r="BE2225" s="983">
        <v>1997</v>
      </c>
    </row>
    <row r="2226" spans="1:57" s="201" customFormat="1" ht="13.15" customHeight="1">
      <c r="A2226" s="404" t="s">
        <v>1186</v>
      </c>
      <c r="B2226" s="260"/>
      <c r="C2226" s="260"/>
      <c r="D2226" s="139">
        <v>210020163</v>
      </c>
      <c r="E2226" s="429" t="s">
        <v>7766</v>
      </c>
      <c r="F2226" s="429"/>
      <c r="G2226" s="429"/>
      <c r="H2226" s="260"/>
      <c r="I2226" s="36" t="s">
        <v>7128</v>
      </c>
      <c r="J2226" s="36" t="s">
        <v>7108</v>
      </c>
      <c r="K2226" s="36" t="s">
        <v>7129</v>
      </c>
      <c r="L2226" s="60" t="s">
        <v>103</v>
      </c>
      <c r="M2226" s="341"/>
      <c r="N2226" s="61"/>
      <c r="O2226" s="60" t="s">
        <v>105</v>
      </c>
      <c r="P2226" s="36" t="s">
        <v>106</v>
      </c>
      <c r="Q2226" s="395" t="s">
        <v>107</v>
      </c>
      <c r="R2226" s="398" t="s">
        <v>2134</v>
      </c>
      <c r="S2226" s="60" t="s">
        <v>109</v>
      </c>
      <c r="T2226" s="36" t="s">
        <v>106</v>
      </c>
      <c r="U2226" s="36" t="s">
        <v>121</v>
      </c>
      <c r="V2226" s="395" t="s">
        <v>111</v>
      </c>
      <c r="W2226" s="36">
        <v>60</v>
      </c>
      <c r="X2226" s="395" t="s">
        <v>112</v>
      </c>
      <c r="Y2226" s="395"/>
      <c r="Z2226" s="395"/>
      <c r="AA2226" s="744"/>
      <c r="AB2226" s="398">
        <v>0</v>
      </c>
      <c r="AC2226" s="606">
        <v>90</v>
      </c>
      <c r="AD2226" s="606">
        <v>10</v>
      </c>
      <c r="AE2226" s="743" t="s">
        <v>128</v>
      </c>
      <c r="AF2226" s="738" t="s">
        <v>114</v>
      </c>
      <c r="AG2226" s="745">
        <v>4</v>
      </c>
      <c r="AH2226" s="745">
        <v>4768.5200000000004</v>
      </c>
      <c r="AI2226" s="741">
        <f>AG2226*AH2226</f>
        <v>19074.080000000002</v>
      </c>
      <c r="AJ2226" s="741">
        <f t="shared" si="105"/>
        <v>21362.969600000004</v>
      </c>
      <c r="AK2226" s="740"/>
      <c r="AL2226" s="741"/>
      <c r="AM2226" s="741"/>
      <c r="AN2226" s="746" t="s">
        <v>115</v>
      </c>
      <c r="AO2226" s="746"/>
      <c r="AP2226" s="746"/>
      <c r="AQ2226" s="36"/>
      <c r="AR2226" s="36"/>
      <c r="AS2226" s="606" t="s">
        <v>7130</v>
      </c>
      <c r="AT2226" s="36"/>
      <c r="AU2226" s="36"/>
      <c r="AV2226" s="36"/>
      <c r="AW2226" s="36"/>
      <c r="AX2226" s="36"/>
      <c r="AY2226" s="36"/>
      <c r="AZ2226" s="606" t="s">
        <v>7606</v>
      </c>
      <c r="BA2226" s="197"/>
      <c r="BB2226" s="30"/>
      <c r="BD2226" s="209"/>
      <c r="BE2226" s="983">
        <v>1998</v>
      </c>
    </row>
    <row r="2227" spans="1:57" s="201" customFormat="1" ht="13.15" customHeight="1">
      <c r="A2227" s="404" t="s">
        <v>1186</v>
      </c>
      <c r="B2227" s="524"/>
      <c r="C2227" s="524"/>
      <c r="D2227" s="98">
        <v>210019591</v>
      </c>
      <c r="E2227" s="883" t="s">
        <v>7131</v>
      </c>
      <c r="F2227" s="883"/>
      <c r="G2227" s="524"/>
      <c r="H2227" s="524"/>
      <c r="I2227" s="36" t="s">
        <v>7132</v>
      </c>
      <c r="J2227" s="36" t="s">
        <v>7108</v>
      </c>
      <c r="K2227" s="36" t="s">
        <v>7133</v>
      </c>
      <c r="L2227" s="64" t="s">
        <v>103</v>
      </c>
      <c r="M2227" s="97" t="s">
        <v>4706</v>
      </c>
      <c r="N2227" s="131"/>
      <c r="O2227" s="64" t="s">
        <v>105</v>
      </c>
      <c r="P2227" s="36" t="s">
        <v>106</v>
      </c>
      <c r="Q2227" s="395" t="s">
        <v>107</v>
      </c>
      <c r="R2227" s="398" t="s">
        <v>2149</v>
      </c>
      <c r="S2227" s="64" t="s">
        <v>109</v>
      </c>
      <c r="T2227" s="36" t="s">
        <v>106</v>
      </c>
      <c r="U2227" s="36" t="s">
        <v>121</v>
      </c>
      <c r="V2227" s="395" t="s">
        <v>111</v>
      </c>
      <c r="W2227" s="36">
        <v>60</v>
      </c>
      <c r="X2227" s="395" t="s">
        <v>112</v>
      </c>
      <c r="Y2227" s="395"/>
      <c r="Z2227" s="395"/>
      <c r="AA2227" s="744"/>
      <c r="AB2227" s="506">
        <v>0</v>
      </c>
      <c r="AC2227" s="401">
        <v>90</v>
      </c>
      <c r="AD2227" s="401">
        <v>10</v>
      </c>
      <c r="AE2227" s="743" t="s">
        <v>128</v>
      </c>
      <c r="AF2227" s="738" t="s">
        <v>114</v>
      </c>
      <c r="AG2227" s="745">
        <v>30</v>
      </c>
      <c r="AH2227" s="745">
        <v>1008.99</v>
      </c>
      <c r="AI2227" s="39">
        <v>0</v>
      </c>
      <c r="AJ2227" s="34">
        <f t="shared" si="105"/>
        <v>0</v>
      </c>
      <c r="AK2227" s="740"/>
      <c r="AL2227" s="741"/>
      <c r="AM2227" s="741"/>
      <c r="AN2227" s="746" t="s">
        <v>115</v>
      </c>
      <c r="AO2227" s="746"/>
      <c r="AP2227" s="746"/>
      <c r="AQ2227" s="36"/>
      <c r="AR2227" s="36"/>
      <c r="AS2227" s="606" t="s">
        <v>7134</v>
      </c>
      <c r="AT2227" s="36"/>
      <c r="AU2227" s="36"/>
      <c r="AV2227" s="36"/>
      <c r="AW2227" s="36"/>
      <c r="AX2227" s="36"/>
      <c r="AY2227" s="36"/>
      <c r="AZ2227" s="395" t="s">
        <v>4555</v>
      </c>
      <c r="BA2227" s="395"/>
      <c r="BB2227" s="92"/>
      <c r="BC2227" s="1"/>
      <c r="BD2227" s="1"/>
      <c r="BE2227" s="983">
        <v>1999</v>
      </c>
    </row>
    <row r="2228" spans="1:57" s="201" customFormat="1" ht="13.15" customHeight="1">
      <c r="A2228" s="398" t="s">
        <v>1186</v>
      </c>
      <c r="B2228" s="260"/>
      <c r="C2228" s="260"/>
      <c r="D2228" s="139">
        <v>210019591</v>
      </c>
      <c r="E2228" s="429" t="s">
        <v>7767</v>
      </c>
      <c r="F2228" s="429"/>
      <c r="G2228" s="429"/>
      <c r="H2228" s="260"/>
      <c r="I2228" s="36" t="s">
        <v>7132</v>
      </c>
      <c r="J2228" s="36" t="s">
        <v>7108</v>
      </c>
      <c r="K2228" s="36" t="s">
        <v>7133</v>
      </c>
      <c r="L2228" s="60" t="s">
        <v>103</v>
      </c>
      <c r="M2228" s="341"/>
      <c r="N2228" s="61"/>
      <c r="O2228" s="60" t="s">
        <v>105</v>
      </c>
      <c r="P2228" s="36" t="s">
        <v>106</v>
      </c>
      <c r="Q2228" s="395" t="s">
        <v>107</v>
      </c>
      <c r="R2228" s="398" t="s">
        <v>2134</v>
      </c>
      <c r="S2228" s="60" t="s">
        <v>109</v>
      </c>
      <c r="T2228" s="36" t="s">
        <v>106</v>
      </c>
      <c r="U2228" s="36" t="s">
        <v>121</v>
      </c>
      <c r="V2228" s="395" t="s">
        <v>111</v>
      </c>
      <c r="W2228" s="36">
        <v>60</v>
      </c>
      <c r="X2228" s="395" t="s">
        <v>112</v>
      </c>
      <c r="Y2228" s="395"/>
      <c r="Z2228" s="395"/>
      <c r="AA2228" s="744"/>
      <c r="AB2228" s="398">
        <v>0</v>
      </c>
      <c r="AC2228" s="606">
        <v>90</v>
      </c>
      <c r="AD2228" s="606">
        <v>10</v>
      </c>
      <c r="AE2228" s="743" t="s">
        <v>128</v>
      </c>
      <c r="AF2228" s="738" t="s">
        <v>114</v>
      </c>
      <c r="AG2228" s="745">
        <v>30</v>
      </c>
      <c r="AH2228" s="745">
        <v>1008.99</v>
      </c>
      <c r="AI2228" s="741">
        <f>AG2228*AH2228</f>
        <v>30269.7</v>
      </c>
      <c r="AJ2228" s="741">
        <f t="shared" si="105"/>
        <v>33902.064000000006</v>
      </c>
      <c r="AK2228" s="740"/>
      <c r="AL2228" s="741"/>
      <c r="AM2228" s="741"/>
      <c r="AN2228" s="746" t="s">
        <v>115</v>
      </c>
      <c r="AO2228" s="746"/>
      <c r="AP2228" s="746"/>
      <c r="AQ2228" s="36"/>
      <c r="AR2228" s="36"/>
      <c r="AS2228" s="606" t="s">
        <v>7134</v>
      </c>
      <c r="AT2228" s="36"/>
      <c r="AU2228" s="36"/>
      <c r="AV2228" s="36"/>
      <c r="AW2228" s="36"/>
      <c r="AX2228" s="36"/>
      <c r="AY2228" s="36"/>
      <c r="AZ2228" s="606" t="s">
        <v>7606</v>
      </c>
      <c r="BA2228" s="197"/>
      <c r="BB2228" s="30"/>
      <c r="BD2228" s="209"/>
      <c r="BE2228" s="983">
        <v>2000</v>
      </c>
    </row>
    <row r="2229" spans="1:57" s="201" customFormat="1" ht="13.15" customHeight="1">
      <c r="A2229" s="398" t="s">
        <v>1186</v>
      </c>
      <c r="B2229" s="524"/>
      <c r="C2229" s="524"/>
      <c r="D2229" s="98">
        <v>210001041</v>
      </c>
      <c r="E2229" s="883" t="s">
        <v>7135</v>
      </c>
      <c r="F2229" s="883"/>
      <c r="G2229" s="524"/>
      <c r="H2229" s="524"/>
      <c r="I2229" s="36" t="s">
        <v>7136</v>
      </c>
      <c r="J2229" s="36" t="s">
        <v>7108</v>
      </c>
      <c r="K2229" s="36" t="s">
        <v>7137</v>
      </c>
      <c r="L2229" s="64" t="s">
        <v>103</v>
      </c>
      <c r="M2229" s="97" t="s">
        <v>4706</v>
      </c>
      <c r="N2229" s="131"/>
      <c r="O2229" s="64" t="s">
        <v>105</v>
      </c>
      <c r="P2229" s="36" t="s">
        <v>106</v>
      </c>
      <c r="Q2229" s="395" t="s">
        <v>107</v>
      </c>
      <c r="R2229" s="398" t="s">
        <v>2149</v>
      </c>
      <c r="S2229" s="64" t="s">
        <v>109</v>
      </c>
      <c r="T2229" s="36" t="s">
        <v>106</v>
      </c>
      <c r="U2229" s="36" t="s">
        <v>121</v>
      </c>
      <c r="V2229" s="395" t="s">
        <v>111</v>
      </c>
      <c r="W2229" s="36">
        <v>60</v>
      </c>
      <c r="X2229" s="395" t="s">
        <v>112</v>
      </c>
      <c r="Y2229" s="395"/>
      <c r="Z2229" s="395"/>
      <c r="AA2229" s="744"/>
      <c r="AB2229" s="506">
        <v>0</v>
      </c>
      <c r="AC2229" s="401">
        <v>90</v>
      </c>
      <c r="AD2229" s="401">
        <v>10</v>
      </c>
      <c r="AE2229" s="743" t="s">
        <v>128</v>
      </c>
      <c r="AF2229" s="738" t="s">
        <v>114</v>
      </c>
      <c r="AG2229" s="745">
        <v>15</v>
      </c>
      <c r="AH2229" s="745">
        <v>6450</v>
      </c>
      <c r="AI2229" s="39">
        <v>0</v>
      </c>
      <c r="AJ2229" s="34">
        <f t="shared" si="105"/>
        <v>0</v>
      </c>
      <c r="AK2229" s="740"/>
      <c r="AL2229" s="741"/>
      <c r="AM2229" s="741"/>
      <c r="AN2229" s="746" t="s">
        <v>115</v>
      </c>
      <c r="AO2229" s="746"/>
      <c r="AP2229" s="746"/>
      <c r="AQ2229" s="36"/>
      <c r="AR2229" s="36"/>
      <c r="AS2229" s="606" t="s">
        <v>7138</v>
      </c>
      <c r="AT2229" s="36"/>
      <c r="AU2229" s="36"/>
      <c r="AV2229" s="36"/>
      <c r="AW2229" s="36"/>
      <c r="AX2229" s="36"/>
      <c r="AY2229" s="36"/>
      <c r="AZ2229" s="395" t="s">
        <v>4555</v>
      </c>
      <c r="BA2229" s="395"/>
      <c r="BB2229" s="92"/>
      <c r="BC2229" s="1"/>
      <c r="BD2229" s="1"/>
      <c r="BE2229" s="983">
        <v>2001</v>
      </c>
    </row>
    <row r="2230" spans="1:57" s="201" customFormat="1" ht="13.15" customHeight="1">
      <c r="A2230" s="398" t="s">
        <v>1186</v>
      </c>
      <c r="B2230" s="260"/>
      <c r="C2230" s="260"/>
      <c r="D2230" s="139">
        <v>210001041</v>
      </c>
      <c r="E2230" s="429" t="s">
        <v>7768</v>
      </c>
      <c r="F2230" s="429"/>
      <c r="G2230" s="429"/>
      <c r="H2230" s="260"/>
      <c r="I2230" s="36" t="s">
        <v>7136</v>
      </c>
      <c r="J2230" s="36" t="s">
        <v>7108</v>
      </c>
      <c r="K2230" s="36" t="s">
        <v>7137</v>
      </c>
      <c r="L2230" s="60" t="s">
        <v>103</v>
      </c>
      <c r="M2230" s="341"/>
      <c r="N2230" s="61"/>
      <c r="O2230" s="60" t="s">
        <v>105</v>
      </c>
      <c r="P2230" s="36" t="s">
        <v>106</v>
      </c>
      <c r="Q2230" s="395" t="s">
        <v>107</v>
      </c>
      <c r="R2230" s="398" t="s">
        <v>2134</v>
      </c>
      <c r="S2230" s="60" t="s">
        <v>109</v>
      </c>
      <c r="T2230" s="36" t="s">
        <v>106</v>
      </c>
      <c r="U2230" s="36" t="s">
        <v>121</v>
      </c>
      <c r="V2230" s="395" t="s">
        <v>111</v>
      </c>
      <c r="W2230" s="36">
        <v>60</v>
      </c>
      <c r="X2230" s="395" t="s">
        <v>112</v>
      </c>
      <c r="Y2230" s="395"/>
      <c r="Z2230" s="395"/>
      <c r="AA2230" s="744"/>
      <c r="AB2230" s="398">
        <v>0</v>
      </c>
      <c r="AC2230" s="606">
        <v>90</v>
      </c>
      <c r="AD2230" s="606">
        <v>10</v>
      </c>
      <c r="AE2230" s="743" t="s">
        <v>128</v>
      </c>
      <c r="AF2230" s="738" t="s">
        <v>114</v>
      </c>
      <c r="AG2230" s="745">
        <v>15</v>
      </c>
      <c r="AH2230" s="745">
        <v>6450</v>
      </c>
      <c r="AI2230" s="741">
        <f>AG2230*AH2230</f>
        <v>96750</v>
      </c>
      <c r="AJ2230" s="741">
        <f t="shared" si="105"/>
        <v>108360.00000000001</v>
      </c>
      <c r="AK2230" s="740"/>
      <c r="AL2230" s="741"/>
      <c r="AM2230" s="741"/>
      <c r="AN2230" s="746" t="s">
        <v>115</v>
      </c>
      <c r="AO2230" s="890"/>
      <c r="AP2230" s="746"/>
      <c r="AQ2230" s="36"/>
      <c r="AR2230" s="36"/>
      <c r="AS2230" s="606" t="s">
        <v>7138</v>
      </c>
      <c r="AT2230" s="36"/>
      <c r="AU2230" s="36"/>
      <c r="AV2230" s="36"/>
      <c r="AW2230" s="36"/>
      <c r="AX2230" s="36"/>
      <c r="AY2230" s="36"/>
      <c r="AZ2230" s="606" t="s">
        <v>7606</v>
      </c>
      <c r="BA2230" s="197"/>
      <c r="BB2230" s="30"/>
      <c r="BD2230" s="209"/>
      <c r="BE2230" s="983">
        <v>2002</v>
      </c>
    </row>
    <row r="2231" spans="1:57" s="201" customFormat="1" ht="13.15" customHeight="1">
      <c r="A2231" s="398" t="s">
        <v>1186</v>
      </c>
      <c r="B2231" s="524"/>
      <c r="C2231" s="524"/>
      <c r="D2231" s="98">
        <v>210019596</v>
      </c>
      <c r="E2231" s="883" t="s">
        <v>7139</v>
      </c>
      <c r="F2231" s="883"/>
      <c r="G2231" s="524"/>
      <c r="H2231" s="524"/>
      <c r="I2231" s="36" t="s">
        <v>7140</v>
      </c>
      <c r="J2231" s="36" t="s">
        <v>7108</v>
      </c>
      <c r="K2231" s="36" t="s">
        <v>7141</v>
      </c>
      <c r="L2231" s="64" t="s">
        <v>103</v>
      </c>
      <c r="M2231" s="97" t="s">
        <v>4706</v>
      </c>
      <c r="N2231" s="131"/>
      <c r="O2231" s="64" t="s">
        <v>105</v>
      </c>
      <c r="P2231" s="36" t="s">
        <v>106</v>
      </c>
      <c r="Q2231" s="395" t="s">
        <v>107</v>
      </c>
      <c r="R2231" s="398" t="s">
        <v>2149</v>
      </c>
      <c r="S2231" s="64" t="s">
        <v>109</v>
      </c>
      <c r="T2231" s="36" t="s">
        <v>106</v>
      </c>
      <c r="U2231" s="36" t="s">
        <v>121</v>
      </c>
      <c r="V2231" s="395" t="s">
        <v>111</v>
      </c>
      <c r="W2231" s="36">
        <v>60</v>
      </c>
      <c r="X2231" s="395" t="s">
        <v>112</v>
      </c>
      <c r="Y2231" s="395"/>
      <c r="Z2231" s="395"/>
      <c r="AA2231" s="744"/>
      <c r="AB2231" s="506">
        <v>0</v>
      </c>
      <c r="AC2231" s="401">
        <v>90</v>
      </c>
      <c r="AD2231" s="401">
        <v>10</v>
      </c>
      <c r="AE2231" s="743" t="s">
        <v>128</v>
      </c>
      <c r="AF2231" s="738" t="s">
        <v>114</v>
      </c>
      <c r="AG2231" s="745">
        <v>10</v>
      </c>
      <c r="AH2231" s="745">
        <v>1285.19</v>
      </c>
      <c r="AI2231" s="39">
        <v>0</v>
      </c>
      <c r="AJ2231" s="34">
        <f t="shared" si="105"/>
        <v>0</v>
      </c>
      <c r="AK2231" s="740"/>
      <c r="AL2231" s="741"/>
      <c r="AM2231" s="741"/>
      <c r="AN2231" s="746" t="s">
        <v>115</v>
      </c>
      <c r="AO2231" s="746"/>
      <c r="AP2231" s="746"/>
      <c r="AQ2231" s="36"/>
      <c r="AR2231" s="36"/>
      <c r="AS2231" s="606" t="s">
        <v>7142</v>
      </c>
      <c r="AT2231" s="36"/>
      <c r="AU2231" s="36"/>
      <c r="AV2231" s="36"/>
      <c r="AW2231" s="36"/>
      <c r="AX2231" s="36"/>
      <c r="AY2231" s="36"/>
      <c r="AZ2231" s="395" t="s">
        <v>4555</v>
      </c>
      <c r="BA2231" s="395"/>
      <c r="BB2231" s="92"/>
      <c r="BC2231" s="1"/>
      <c r="BD2231" s="1"/>
      <c r="BE2231" s="983">
        <v>2003</v>
      </c>
    </row>
    <row r="2232" spans="1:57" s="201" customFormat="1" ht="13.15" customHeight="1">
      <c r="A2232" s="398" t="s">
        <v>1186</v>
      </c>
      <c r="B2232" s="260"/>
      <c r="C2232" s="260"/>
      <c r="D2232" s="139">
        <v>210019596</v>
      </c>
      <c r="E2232" s="429" t="s">
        <v>7769</v>
      </c>
      <c r="F2232" s="429"/>
      <c r="G2232" s="429"/>
      <c r="H2232" s="260"/>
      <c r="I2232" s="36" t="s">
        <v>7140</v>
      </c>
      <c r="J2232" s="36" t="s">
        <v>7108</v>
      </c>
      <c r="K2232" s="36" t="s">
        <v>7141</v>
      </c>
      <c r="L2232" s="60" t="s">
        <v>103</v>
      </c>
      <c r="M2232" s="341"/>
      <c r="N2232" s="61"/>
      <c r="O2232" s="60" t="s">
        <v>105</v>
      </c>
      <c r="P2232" s="36" t="s">
        <v>106</v>
      </c>
      <c r="Q2232" s="395" t="s">
        <v>107</v>
      </c>
      <c r="R2232" s="398" t="s">
        <v>2134</v>
      </c>
      <c r="S2232" s="60" t="s">
        <v>109</v>
      </c>
      <c r="T2232" s="36" t="s">
        <v>106</v>
      </c>
      <c r="U2232" s="36" t="s">
        <v>121</v>
      </c>
      <c r="V2232" s="395" t="s">
        <v>111</v>
      </c>
      <c r="W2232" s="36">
        <v>60</v>
      </c>
      <c r="X2232" s="395" t="s">
        <v>112</v>
      </c>
      <c r="Y2232" s="395"/>
      <c r="Z2232" s="395"/>
      <c r="AA2232" s="744"/>
      <c r="AB2232" s="398">
        <v>0</v>
      </c>
      <c r="AC2232" s="606">
        <v>90</v>
      </c>
      <c r="AD2232" s="606">
        <v>10</v>
      </c>
      <c r="AE2232" s="743" t="s">
        <v>128</v>
      </c>
      <c r="AF2232" s="738" t="s">
        <v>114</v>
      </c>
      <c r="AG2232" s="745">
        <v>10</v>
      </c>
      <c r="AH2232" s="745">
        <v>1285.19</v>
      </c>
      <c r="AI2232" s="741">
        <f>AG2232*AH2232</f>
        <v>12851.900000000001</v>
      </c>
      <c r="AJ2232" s="741">
        <f t="shared" si="105"/>
        <v>14394.128000000002</v>
      </c>
      <c r="AK2232" s="740"/>
      <c r="AL2232" s="741"/>
      <c r="AM2232" s="741"/>
      <c r="AN2232" s="746" t="s">
        <v>115</v>
      </c>
      <c r="AO2232" s="890"/>
      <c r="AP2232" s="746"/>
      <c r="AQ2232" s="36"/>
      <c r="AR2232" s="36"/>
      <c r="AS2232" s="606" t="s">
        <v>7142</v>
      </c>
      <c r="AT2232" s="36"/>
      <c r="AU2232" s="36"/>
      <c r="AV2232" s="36"/>
      <c r="AW2232" s="36"/>
      <c r="AX2232" s="36"/>
      <c r="AY2232" s="36"/>
      <c r="AZ2232" s="606" t="s">
        <v>7606</v>
      </c>
      <c r="BA2232" s="197"/>
      <c r="BB2232" s="30"/>
      <c r="BD2232" s="209"/>
      <c r="BE2232" s="983">
        <v>2004</v>
      </c>
    </row>
    <row r="2233" spans="1:57" s="201" customFormat="1" ht="13.15" customHeight="1">
      <c r="A2233" s="398" t="s">
        <v>1186</v>
      </c>
      <c r="B2233" s="524"/>
      <c r="C2233" s="524"/>
      <c r="D2233" s="98">
        <v>210012799</v>
      </c>
      <c r="E2233" s="883" t="s">
        <v>7143</v>
      </c>
      <c r="F2233" s="883"/>
      <c r="G2233" s="524"/>
      <c r="H2233" s="524"/>
      <c r="I2233" s="36" t="s">
        <v>7144</v>
      </c>
      <c r="J2233" s="36" t="s">
        <v>7108</v>
      </c>
      <c r="K2233" s="36" t="s">
        <v>7145</v>
      </c>
      <c r="L2233" s="64" t="s">
        <v>103</v>
      </c>
      <c r="M2233" s="97" t="s">
        <v>4706</v>
      </c>
      <c r="N2233" s="131"/>
      <c r="O2233" s="64" t="s">
        <v>105</v>
      </c>
      <c r="P2233" s="36" t="s">
        <v>106</v>
      </c>
      <c r="Q2233" s="395" t="s">
        <v>107</v>
      </c>
      <c r="R2233" s="398" t="s">
        <v>2149</v>
      </c>
      <c r="S2233" s="64" t="s">
        <v>109</v>
      </c>
      <c r="T2233" s="36" t="s">
        <v>106</v>
      </c>
      <c r="U2233" s="36" t="s">
        <v>121</v>
      </c>
      <c r="V2233" s="395" t="s">
        <v>111</v>
      </c>
      <c r="W2233" s="36">
        <v>60</v>
      </c>
      <c r="X2233" s="395" t="s">
        <v>112</v>
      </c>
      <c r="Y2233" s="395"/>
      <c r="Z2233" s="395"/>
      <c r="AA2233" s="744"/>
      <c r="AB2233" s="506">
        <v>0</v>
      </c>
      <c r="AC2233" s="401">
        <v>90</v>
      </c>
      <c r="AD2233" s="401">
        <v>10</v>
      </c>
      <c r="AE2233" s="743" t="s">
        <v>128</v>
      </c>
      <c r="AF2233" s="738" t="s">
        <v>114</v>
      </c>
      <c r="AG2233" s="745">
        <v>7</v>
      </c>
      <c r="AH2233" s="745">
        <v>2775.5</v>
      </c>
      <c r="AI2233" s="39">
        <v>0</v>
      </c>
      <c r="AJ2233" s="34">
        <f t="shared" si="105"/>
        <v>0</v>
      </c>
      <c r="AK2233" s="740"/>
      <c r="AL2233" s="741"/>
      <c r="AM2233" s="741"/>
      <c r="AN2233" s="746" t="s">
        <v>115</v>
      </c>
      <c r="AO2233" s="890"/>
      <c r="AP2233" s="746"/>
      <c r="AQ2233" s="36"/>
      <c r="AR2233" s="36"/>
      <c r="AS2233" s="606" t="s">
        <v>7146</v>
      </c>
      <c r="AT2233" s="36"/>
      <c r="AU2233" s="36"/>
      <c r="AV2233" s="36"/>
      <c r="AW2233" s="36"/>
      <c r="AX2233" s="36"/>
      <c r="AY2233" s="36"/>
      <c r="AZ2233" s="395" t="s">
        <v>4555</v>
      </c>
      <c r="BA2233" s="395"/>
      <c r="BB2233" s="92"/>
      <c r="BC2233" s="1"/>
      <c r="BD2233" s="1"/>
      <c r="BE2233" s="983">
        <v>2005</v>
      </c>
    </row>
    <row r="2234" spans="1:57" s="201" customFormat="1" ht="13.15" customHeight="1">
      <c r="A2234" s="398" t="s">
        <v>1186</v>
      </c>
      <c r="B2234" s="260"/>
      <c r="C2234" s="260"/>
      <c r="D2234" s="139">
        <v>210012799</v>
      </c>
      <c r="E2234" s="429" t="s">
        <v>7770</v>
      </c>
      <c r="F2234" s="429"/>
      <c r="G2234" s="429"/>
      <c r="H2234" s="260"/>
      <c r="I2234" s="36" t="s">
        <v>7144</v>
      </c>
      <c r="J2234" s="36" t="s">
        <v>7108</v>
      </c>
      <c r="K2234" s="36" t="s">
        <v>7145</v>
      </c>
      <c r="L2234" s="60" t="s">
        <v>103</v>
      </c>
      <c r="M2234" s="341"/>
      <c r="N2234" s="61"/>
      <c r="O2234" s="60" t="s">
        <v>105</v>
      </c>
      <c r="P2234" s="36" t="s">
        <v>106</v>
      </c>
      <c r="Q2234" s="395" t="s">
        <v>107</v>
      </c>
      <c r="R2234" s="398" t="s">
        <v>2134</v>
      </c>
      <c r="S2234" s="60" t="s">
        <v>109</v>
      </c>
      <c r="T2234" s="36" t="s">
        <v>106</v>
      </c>
      <c r="U2234" s="36" t="s">
        <v>121</v>
      </c>
      <c r="V2234" s="395" t="s">
        <v>111</v>
      </c>
      <c r="W2234" s="36">
        <v>60</v>
      </c>
      <c r="X2234" s="395" t="s">
        <v>112</v>
      </c>
      <c r="Y2234" s="395"/>
      <c r="Z2234" s="395"/>
      <c r="AA2234" s="744"/>
      <c r="AB2234" s="398">
        <v>0</v>
      </c>
      <c r="AC2234" s="606">
        <v>90</v>
      </c>
      <c r="AD2234" s="606">
        <v>10</v>
      </c>
      <c r="AE2234" s="743" t="s">
        <v>128</v>
      </c>
      <c r="AF2234" s="738" t="s">
        <v>114</v>
      </c>
      <c r="AG2234" s="745">
        <v>7</v>
      </c>
      <c r="AH2234" s="745">
        <v>2775.5</v>
      </c>
      <c r="AI2234" s="741">
        <f>AG2234*AH2234</f>
        <v>19428.5</v>
      </c>
      <c r="AJ2234" s="741">
        <f t="shared" si="105"/>
        <v>21759.920000000002</v>
      </c>
      <c r="AK2234" s="740"/>
      <c r="AL2234" s="741"/>
      <c r="AM2234" s="741"/>
      <c r="AN2234" s="746" t="s">
        <v>115</v>
      </c>
      <c r="AO2234" s="746"/>
      <c r="AP2234" s="746"/>
      <c r="AQ2234" s="36"/>
      <c r="AR2234" s="36"/>
      <c r="AS2234" s="606" t="s">
        <v>7146</v>
      </c>
      <c r="AT2234" s="36"/>
      <c r="AU2234" s="36"/>
      <c r="AV2234" s="36"/>
      <c r="AW2234" s="36"/>
      <c r="AX2234" s="36"/>
      <c r="AY2234" s="36"/>
      <c r="AZ2234" s="606" t="s">
        <v>7606</v>
      </c>
      <c r="BA2234" s="197"/>
      <c r="BB2234" s="30"/>
      <c r="BD2234" s="209"/>
      <c r="BE2234" s="983">
        <v>2006</v>
      </c>
    </row>
    <row r="2235" spans="1:57" s="201" customFormat="1" ht="13.15" customHeight="1">
      <c r="A2235" s="398" t="s">
        <v>1186</v>
      </c>
      <c r="B2235" s="524"/>
      <c r="C2235" s="524"/>
      <c r="D2235" s="98">
        <v>210012798</v>
      </c>
      <c r="E2235" s="883" t="s">
        <v>7147</v>
      </c>
      <c r="F2235" s="883"/>
      <c r="G2235" s="524"/>
      <c r="H2235" s="524"/>
      <c r="I2235" s="36" t="s">
        <v>7148</v>
      </c>
      <c r="J2235" s="36" t="s">
        <v>7108</v>
      </c>
      <c r="K2235" s="36" t="s">
        <v>7149</v>
      </c>
      <c r="L2235" s="64" t="s">
        <v>103</v>
      </c>
      <c r="M2235" s="97" t="s">
        <v>4706</v>
      </c>
      <c r="N2235" s="131"/>
      <c r="O2235" s="64" t="s">
        <v>105</v>
      </c>
      <c r="P2235" s="36" t="s">
        <v>106</v>
      </c>
      <c r="Q2235" s="395" t="s">
        <v>107</v>
      </c>
      <c r="R2235" s="398" t="s">
        <v>2149</v>
      </c>
      <c r="S2235" s="64" t="s">
        <v>109</v>
      </c>
      <c r="T2235" s="36" t="s">
        <v>106</v>
      </c>
      <c r="U2235" s="36" t="s">
        <v>121</v>
      </c>
      <c r="V2235" s="395" t="s">
        <v>111</v>
      </c>
      <c r="W2235" s="36">
        <v>60</v>
      </c>
      <c r="X2235" s="395" t="s">
        <v>112</v>
      </c>
      <c r="Y2235" s="395"/>
      <c r="Z2235" s="395"/>
      <c r="AA2235" s="744"/>
      <c r="AB2235" s="506">
        <v>0</v>
      </c>
      <c r="AC2235" s="401">
        <v>90</v>
      </c>
      <c r="AD2235" s="401">
        <v>10</v>
      </c>
      <c r="AE2235" s="743" t="s">
        <v>128</v>
      </c>
      <c r="AF2235" s="738" t="s">
        <v>114</v>
      </c>
      <c r="AG2235" s="745">
        <v>34</v>
      </c>
      <c r="AH2235" s="745">
        <v>8106.48</v>
      </c>
      <c r="AI2235" s="39">
        <v>0</v>
      </c>
      <c r="AJ2235" s="34">
        <f t="shared" si="105"/>
        <v>0</v>
      </c>
      <c r="AK2235" s="740"/>
      <c r="AL2235" s="741"/>
      <c r="AM2235" s="741"/>
      <c r="AN2235" s="746" t="s">
        <v>115</v>
      </c>
      <c r="AO2235" s="890"/>
      <c r="AP2235" s="746"/>
      <c r="AQ2235" s="36"/>
      <c r="AR2235" s="36"/>
      <c r="AS2235" s="606" t="s">
        <v>7150</v>
      </c>
      <c r="AT2235" s="36"/>
      <c r="AU2235" s="36"/>
      <c r="AV2235" s="36"/>
      <c r="AW2235" s="36"/>
      <c r="AX2235" s="36"/>
      <c r="AY2235" s="36"/>
      <c r="AZ2235" s="395" t="s">
        <v>4555</v>
      </c>
      <c r="BA2235" s="395"/>
      <c r="BB2235" s="92"/>
      <c r="BC2235" s="1"/>
      <c r="BD2235" s="1"/>
      <c r="BE2235" s="983">
        <v>2007</v>
      </c>
    </row>
    <row r="2236" spans="1:57" s="201" customFormat="1" ht="13.15" customHeight="1">
      <c r="A2236" s="398" t="s">
        <v>1186</v>
      </c>
      <c r="B2236" s="260"/>
      <c r="C2236" s="260"/>
      <c r="D2236" s="139">
        <v>210012798</v>
      </c>
      <c r="E2236" s="429" t="s">
        <v>7771</v>
      </c>
      <c r="F2236" s="429"/>
      <c r="G2236" s="429"/>
      <c r="H2236" s="260"/>
      <c r="I2236" s="36" t="s">
        <v>7148</v>
      </c>
      <c r="J2236" s="36" t="s">
        <v>7108</v>
      </c>
      <c r="K2236" s="36" t="s">
        <v>7149</v>
      </c>
      <c r="L2236" s="60" t="s">
        <v>103</v>
      </c>
      <c r="M2236" s="341"/>
      <c r="N2236" s="61"/>
      <c r="O2236" s="60" t="s">
        <v>105</v>
      </c>
      <c r="P2236" s="36" t="s">
        <v>106</v>
      </c>
      <c r="Q2236" s="395" t="s">
        <v>107</v>
      </c>
      <c r="R2236" s="398" t="s">
        <v>2134</v>
      </c>
      <c r="S2236" s="60" t="s">
        <v>109</v>
      </c>
      <c r="T2236" s="36" t="s">
        <v>106</v>
      </c>
      <c r="U2236" s="36" t="s">
        <v>121</v>
      </c>
      <c r="V2236" s="395" t="s">
        <v>111</v>
      </c>
      <c r="W2236" s="36">
        <v>60</v>
      </c>
      <c r="X2236" s="395" t="s">
        <v>112</v>
      </c>
      <c r="Y2236" s="395"/>
      <c r="Z2236" s="395"/>
      <c r="AA2236" s="744"/>
      <c r="AB2236" s="398">
        <v>0</v>
      </c>
      <c r="AC2236" s="606">
        <v>90</v>
      </c>
      <c r="AD2236" s="606">
        <v>10</v>
      </c>
      <c r="AE2236" s="743" t="s">
        <v>128</v>
      </c>
      <c r="AF2236" s="738" t="s">
        <v>114</v>
      </c>
      <c r="AG2236" s="745">
        <v>34</v>
      </c>
      <c r="AH2236" s="745">
        <v>8106.48</v>
      </c>
      <c r="AI2236" s="741">
        <f>AG2236*AH2236</f>
        <v>275620.32</v>
      </c>
      <c r="AJ2236" s="741">
        <f t="shared" si="105"/>
        <v>308694.75840000005</v>
      </c>
      <c r="AK2236" s="740"/>
      <c r="AL2236" s="741"/>
      <c r="AM2236" s="741"/>
      <c r="AN2236" s="746" t="s">
        <v>115</v>
      </c>
      <c r="AO2236" s="746"/>
      <c r="AP2236" s="746"/>
      <c r="AQ2236" s="36"/>
      <c r="AR2236" s="36"/>
      <c r="AS2236" s="606" t="s">
        <v>7150</v>
      </c>
      <c r="AT2236" s="36"/>
      <c r="AU2236" s="36"/>
      <c r="AV2236" s="36"/>
      <c r="AW2236" s="36"/>
      <c r="AX2236" s="36"/>
      <c r="AY2236" s="36"/>
      <c r="AZ2236" s="606" t="s">
        <v>7606</v>
      </c>
      <c r="BA2236" s="197"/>
      <c r="BB2236" s="30"/>
      <c r="BD2236" s="209"/>
      <c r="BE2236" s="983">
        <v>2008</v>
      </c>
    </row>
    <row r="2237" spans="1:57" s="201" customFormat="1" ht="13.15" customHeight="1">
      <c r="A2237" s="398" t="s">
        <v>1186</v>
      </c>
      <c r="B2237" s="524"/>
      <c r="C2237" s="524"/>
      <c r="D2237" s="98">
        <v>210023421</v>
      </c>
      <c r="E2237" s="883" t="s">
        <v>7151</v>
      </c>
      <c r="F2237" s="883"/>
      <c r="G2237" s="524"/>
      <c r="H2237" s="524"/>
      <c r="I2237" s="36" t="s">
        <v>7152</v>
      </c>
      <c r="J2237" s="36" t="s">
        <v>7108</v>
      </c>
      <c r="K2237" s="36" t="s">
        <v>7153</v>
      </c>
      <c r="L2237" s="64" t="s">
        <v>103</v>
      </c>
      <c r="M2237" s="97" t="s">
        <v>4706</v>
      </c>
      <c r="N2237" s="131"/>
      <c r="O2237" s="64" t="s">
        <v>105</v>
      </c>
      <c r="P2237" s="36" t="s">
        <v>106</v>
      </c>
      <c r="Q2237" s="395" t="s">
        <v>107</v>
      </c>
      <c r="R2237" s="398" t="s">
        <v>2149</v>
      </c>
      <c r="S2237" s="64" t="s">
        <v>109</v>
      </c>
      <c r="T2237" s="36" t="s">
        <v>106</v>
      </c>
      <c r="U2237" s="36" t="s">
        <v>121</v>
      </c>
      <c r="V2237" s="395" t="s">
        <v>111</v>
      </c>
      <c r="W2237" s="36">
        <v>60</v>
      </c>
      <c r="X2237" s="395" t="s">
        <v>112</v>
      </c>
      <c r="Y2237" s="395"/>
      <c r="Z2237" s="395"/>
      <c r="AA2237" s="744"/>
      <c r="AB2237" s="506">
        <v>0</v>
      </c>
      <c r="AC2237" s="401">
        <v>90</v>
      </c>
      <c r="AD2237" s="401">
        <v>10</v>
      </c>
      <c r="AE2237" s="743" t="s">
        <v>128</v>
      </c>
      <c r="AF2237" s="738" t="s">
        <v>114</v>
      </c>
      <c r="AG2237" s="745">
        <v>5</v>
      </c>
      <c r="AH2237" s="745">
        <v>1422.88</v>
      </c>
      <c r="AI2237" s="39">
        <v>0</v>
      </c>
      <c r="AJ2237" s="34">
        <f t="shared" si="105"/>
        <v>0</v>
      </c>
      <c r="AK2237" s="740"/>
      <c r="AL2237" s="741"/>
      <c r="AM2237" s="741"/>
      <c r="AN2237" s="746" t="s">
        <v>115</v>
      </c>
      <c r="AO2237" s="746"/>
      <c r="AP2237" s="746"/>
      <c r="AQ2237" s="36"/>
      <c r="AR2237" s="36"/>
      <c r="AS2237" s="606" t="s">
        <v>7154</v>
      </c>
      <c r="AT2237" s="36"/>
      <c r="AU2237" s="36"/>
      <c r="AV2237" s="36"/>
      <c r="AW2237" s="36"/>
      <c r="AX2237" s="36"/>
      <c r="AY2237" s="36"/>
      <c r="AZ2237" s="395" t="s">
        <v>4555</v>
      </c>
      <c r="BA2237" s="395"/>
      <c r="BB2237" s="92"/>
      <c r="BC2237" s="1"/>
      <c r="BD2237" s="1"/>
      <c r="BE2237" s="983">
        <v>2009</v>
      </c>
    </row>
    <row r="2238" spans="1:57" s="201" customFormat="1" ht="13.15" customHeight="1">
      <c r="A2238" s="398" t="s">
        <v>1186</v>
      </c>
      <c r="B2238" s="260"/>
      <c r="C2238" s="260"/>
      <c r="D2238" s="139">
        <v>210023421</v>
      </c>
      <c r="E2238" s="429" t="s">
        <v>7772</v>
      </c>
      <c r="F2238" s="429"/>
      <c r="G2238" s="429"/>
      <c r="H2238" s="260"/>
      <c r="I2238" s="36" t="s">
        <v>7152</v>
      </c>
      <c r="J2238" s="36" t="s">
        <v>7108</v>
      </c>
      <c r="K2238" s="36" t="s">
        <v>7153</v>
      </c>
      <c r="L2238" s="60" t="s">
        <v>103</v>
      </c>
      <c r="M2238" s="341"/>
      <c r="N2238" s="61"/>
      <c r="O2238" s="60" t="s">
        <v>105</v>
      </c>
      <c r="P2238" s="36" t="s">
        <v>106</v>
      </c>
      <c r="Q2238" s="395" t="s">
        <v>107</v>
      </c>
      <c r="R2238" s="398" t="s">
        <v>2134</v>
      </c>
      <c r="S2238" s="60" t="s">
        <v>109</v>
      </c>
      <c r="T2238" s="36" t="s">
        <v>106</v>
      </c>
      <c r="U2238" s="36" t="s">
        <v>121</v>
      </c>
      <c r="V2238" s="395" t="s">
        <v>111</v>
      </c>
      <c r="W2238" s="36">
        <v>60</v>
      </c>
      <c r="X2238" s="395" t="s">
        <v>112</v>
      </c>
      <c r="Y2238" s="395"/>
      <c r="Z2238" s="395"/>
      <c r="AA2238" s="744"/>
      <c r="AB2238" s="398">
        <v>0</v>
      </c>
      <c r="AC2238" s="606">
        <v>90</v>
      </c>
      <c r="AD2238" s="606">
        <v>10</v>
      </c>
      <c r="AE2238" s="743" t="s">
        <v>128</v>
      </c>
      <c r="AF2238" s="738" t="s">
        <v>114</v>
      </c>
      <c r="AG2238" s="745">
        <v>5</v>
      </c>
      <c r="AH2238" s="745">
        <v>1422.88</v>
      </c>
      <c r="AI2238" s="741">
        <f>AG2238*AH2238</f>
        <v>7114.4000000000005</v>
      </c>
      <c r="AJ2238" s="741">
        <f t="shared" si="105"/>
        <v>7968.1280000000015</v>
      </c>
      <c r="AK2238" s="740"/>
      <c r="AL2238" s="741"/>
      <c r="AM2238" s="741"/>
      <c r="AN2238" s="746" t="s">
        <v>115</v>
      </c>
      <c r="AO2238" s="746"/>
      <c r="AP2238" s="746"/>
      <c r="AQ2238" s="36"/>
      <c r="AR2238" s="36"/>
      <c r="AS2238" s="606" t="s">
        <v>7154</v>
      </c>
      <c r="AT2238" s="36"/>
      <c r="AU2238" s="36"/>
      <c r="AV2238" s="36"/>
      <c r="AW2238" s="36"/>
      <c r="AX2238" s="36"/>
      <c r="AY2238" s="36"/>
      <c r="AZ2238" s="606" t="s">
        <v>7606</v>
      </c>
      <c r="BA2238" s="197"/>
      <c r="BB2238" s="30"/>
      <c r="BD2238" s="209"/>
      <c r="BE2238" s="983">
        <v>2010</v>
      </c>
    </row>
    <row r="2239" spans="1:57" s="201" customFormat="1" ht="13.15" customHeight="1">
      <c r="A2239" s="398" t="s">
        <v>1186</v>
      </c>
      <c r="B2239" s="524"/>
      <c r="C2239" s="524"/>
      <c r="D2239" s="98">
        <v>210019592</v>
      </c>
      <c r="E2239" s="883" t="s">
        <v>7155</v>
      </c>
      <c r="F2239" s="883"/>
      <c r="G2239" s="524"/>
      <c r="H2239" s="524"/>
      <c r="I2239" s="36" t="s">
        <v>7156</v>
      </c>
      <c r="J2239" s="36" t="s">
        <v>7108</v>
      </c>
      <c r="K2239" s="36" t="s">
        <v>7157</v>
      </c>
      <c r="L2239" s="64" t="s">
        <v>103</v>
      </c>
      <c r="M2239" s="97" t="s">
        <v>4706</v>
      </c>
      <c r="N2239" s="131"/>
      <c r="O2239" s="64" t="s">
        <v>105</v>
      </c>
      <c r="P2239" s="36" t="s">
        <v>106</v>
      </c>
      <c r="Q2239" s="395" t="s">
        <v>107</v>
      </c>
      <c r="R2239" s="398" t="s">
        <v>2149</v>
      </c>
      <c r="S2239" s="64" t="s">
        <v>109</v>
      </c>
      <c r="T2239" s="36" t="s">
        <v>106</v>
      </c>
      <c r="U2239" s="36" t="s">
        <v>121</v>
      </c>
      <c r="V2239" s="395" t="s">
        <v>111</v>
      </c>
      <c r="W2239" s="36">
        <v>60</v>
      </c>
      <c r="X2239" s="395" t="s">
        <v>112</v>
      </c>
      <c r="Y2239" s="395"/>
      <c r="Z2239" s="395"/>
      <c r="AA2239" s="744"/>
      <c r="AB2239" s="506">
        <v>0</v>
      </c>
      <c r="AC2239" s="401">
        <v>90</v>
      </c>
      <c r="AD2239" s="401">
        <v>10</v>
      </c>
      <c r="AE2239" s="743" t="s">
        <v>128</v>
      </c>
      <c r="AF2239" s="738" t="s">
        <v>114</v>
      </c>
      <c r="AG2239" s="745">
        <v>35</v>
      </c>
      <c r="AH2239" s="745">
        <v>600</v>
      </c>
      <c r="AI2239" s="39">
        <v>0</v>
      </c>
      <c r="AJ2239" s="34">
        <f t="shared" si="105"/>
        <v>0</v>
      </c>
      <c r="AK2239" s="740"/>
      <c r="AL2239" s="741"/>
      <c r="AM2239" s="741"/>
      <c r="AN2239" s="746" t="s">
        <v>115</v>
      </c>
      <c r="AO2239" s="746"/>
      <c r="AP2239" s="746"/>
      <c r="AQ2239" s="36"/>
      <c r="AR2239" s="36"/>
      <c r="AS2239" s="606" t="s">
        <v>7158</v>
      </c>
      <c r="AT2239" s="36"/>
      <c r="AU2239" s="36"/>
      <c r="AV2239" s="36"/>
      <c r="AW2239" s="36"/>
      <c r="AX2239" s="36"/>
      <c r="AY2239" s="36"/>
      <c r="AZ2239" s="395" t="s">
        <v>4555</v>
      </c>
      <c r="BA2239" s="395"/>
      <c r="BB2239" s="92"/>
      <c r="BC2239" s="1"/>
      <c r="BD2239" s="1"/>
      <c r="BE2239" s="983">
        <v>2011</v>
      </c>
    </row>
    <row r="2240" spans="1:57" s="201" customFormat="1" ht="13.15" customHeight="1">
      <c r="A2240" s="398" t="s">
        <v>1186</v>
      </c>
      <c r="B2240" s="260"/>
      <c r="C2240" s="260"/>
      <c r="D2240" s="139">
        <v>210019592</v>
      </c>
      <c r="E2240" s="429" t="s">
        <v>7773</v>
      </c>
      <c r="F2240" s="429"/>
      <c r="G2240" s="429"/>
      <c r="H2240" s="260"/>
      <c r="I2240" s="36" t="s">
        <v>7156</v>
      </c>
      <c r="J2240" s="36" t="s">
        <v>7108</v>
      </c>
      <c r="K2240" s="36" t="s">
        <v>7157</v>
      </c>
      <c r="L2240" s="60" t="s">
        <v>103</v>
      </c>
      <c r="M2240" s="341"/>
      <c r="N2240" s="61"/>
      <c r="O2240" s="60" t="s">
        <v>105</v>
      </c>
      <c r="P2240" s="36" t="s">
        <v>106</v>
      </c>
      <c r="Q2240" s="395" t="s">
        <v>107</v>
      </c>
      <c r="R2240" s="398" t="s">
        <v>2134</v>
      </c>
      <c r="S2240" s="60" t="s">
        <v>109</v>
      </c>
      <c r="T2240" s="36" t="s">
        <v>106</v>
      </c>
      <c r="U2240" s="36" t="s">
        <v>121</v>
      </c>
      <c r="V2240" s="395" t="s">
        <v>111</v>
      </c>
      <c r="W2240" s="36">
        <v>60</v>
      </c>
      <c r="X2240" s="395" t="s">
        <v>112</v>
      </c>
      <c r="Y2240" s="395"/>
      <c r="Z2240" s="395"/>
      <c r="AA2240" s="744"/>
      <c r="AB2240" s="398">
        <v>0</v>
      </c>
      <c r="AC2240" s="606">
        <v>90</v>
      </c>
      <c r="AD2240" s="606">
        <v>10</v>
      </c>
      <c r="AE2240" s="743" t="s">
        <v>128</v>
      </c>
      <c r="AF2240" s="738" t="s">
        <v>114</v>
      </c>
      <c r="AG2240" s="745">
        <v>35</v>
      </c>
      <c r="AH2240" s="745">
        <v>600</v>
      </c>
      <c r="AI2240" s="741">
        <f>AG2240*AH2240</f>
        <v>21000</v>
      </c>
      <c r="AJ2240" s="741">
        <f t="shared" si="105"/>
        <v>23520.000000000004</v>
      </c>
      <c r="AK2240" s="740"/>
      <c r="AL2240" s="741"/>
      <c r="AM2240" s="741"/>
      <c r="AN2240" s="746" t="s">
        <v>115</v>
      </c>
      <c r="AO2240" s="746"/>
      <c r="AP2240" s="746"/>
      <c r="AQ2240" s="36"/>
      <c r="AR2240" s="36"/>
      <c r="AS2240" s="606" t="s">
        <v>7158</v>
      </c>
      <c r="AT2240" s="36"/>
      <c r="AU2240" s="36"/>
      <c r="AV2240" s="36"/>
      <c r="AW2240" s="36"/>
      <c r="AX2240" s="36"/>
      <c r="AY2240" s="36"/>
      <c r="AZ2240" s="606" t="s">
        <v>7606</v>
      </c>
      <c r="BA2240" s="197"/>
      <c r="BB2240" s="30"/>
      <c r="BD2240" s="209"/>
      <c r="BE2240" s="983">
        <v>2012</v>
      </c>
    </row>
    <row r="2241" spans="1:57" s="201" customFormat="1" ht="13.15" customHeight="1">
      <c r="A2241" s="398" t="s">
        <v>1186</v>
      </c>
      <c r="B2241" s="524"/>
      <c r="C2241" s="524"/>
      <c r="D2241" s="98">
        <v>210023423</v>
      </c>
      <c r="E2241" s="883" t="s">
        <v>7159</v>
      </c>
      <c r="F2241" s="883"/>
      <c r="G2241" s="524"/>
      <c r="H2241" s="524"/>
      <c r="I2241" s="36" t="s">
        <v>7160</v>
      </c>
      <c r="J2241" s="36" t="s">
        <v>7108</v>
      </c>
      <c r="K2241" s="36" t="s">
        <v>7161</v>
      </c>
      <c r="L2241" s="64" t="s">
        <v>103</v>
      </c>
      <c r="M2241" s="97" t="s">
        <v>4706</v>
      </c>
      <c r="N2241" s="131"/>
      <c r="O2241" s="64" t="s">
        <v>105</v>
      </c>
      <c r="P2241" s="36" t="s">
        <v>106</v>
      </c>
      <c r="Q2241" s="395" t="s">
        <v>107</v>
      </c>
      <c r="R2241" s="398" t="s">
        <v>2149</v>
      </c>
      <c r="S2241" s="64" t="s">
        <v>109</v>
      </c>
      <c r="T2241" s="36" t="s">
        <v>106</v>
      </c>
      <c r="U2241" s="36" t="s">
        <v>121</v>
      </c>
      <c r="V2241" s="395" t="s">
        <v>111</v>
      </c>
      <c r="W2241" s="36">
        <v>60</v>
      </c>
      <c r="X2241" s="395" t="s">
        <v>112</v>
      </c>
      <c r="Y2241" s="395"/>
      <c r="Z2241" s="395"/>
      <c r="AA2241" s="744"/>
      <c r="AB2241" s="506">
        <v>0</v>
      </c>
      <c r="AC2241" s="401">
        <v>90</v>
      </c>
      <c r="AD2241" s="401">
        <v>10</v>
      </c>
      <c r="AE2241" s="743" t="s">
        <v>128</v>
      </c>
      <c r="AF2241" s="738" t="s">
        <v>114</v>
      </c>
      <c r="AG2241" s="745">
        <v>10</v>
      </c>
      <c r="AH2241" s="745">
        <v>2102.42</v>
      </c>
      <c r="AI2241" s="39">
        <v>0</v>
      </c>
      <c r="AJ2241" s="34">
        <f t="shared" si="105"/>
        <v>0</v>
      </c>
      <c r="AK2241" s="740"/>
      <c r="AL2241" s="741"/>
      <c r="AM2241" s="741"/>
      <c r="AN2241" s="746" t="s">
        <v>115</v>
      </c>
      <c r="AO2241" s="746"/>
      <c r="AP2241" s="746"/>
      <c r="AQ2241" s="36"/>
      <c r="AR2241" s="36"/>
      <c r="AS2241" s="606" t="s">
        <v>7162</v>
      </c>
      <c r="AT2241" s="36"/>
      <c r="AU2241" s="36"/>
      <c r="AV2241" s="36"/>
      <c r="AW2241" s="36"/>
      <c r="AX2241" s="36"/>
      <c r="AY2241" s="36"/>
      <c r="AZ2241" s="395" t="s">
        <v>4555</v>
      </c>
      <c r="BA2241" s="395"/>
      <c r="BB2241" s="92"/>
      <c r="BC2241" s="1"/>
      <c r="BD2241" s="1"/>
      <c r="BE2241" s="983">
        <v>2013</v>
      </c>
    </row>
    <row r="2242" spans="1:57" s="201" customFormat="1" ht="13.15" customHeight="1">
      <c r="A2242" s="398" t="s">
        <v>1186</v>
      </c>
      <c r="B2242" s="260"/>
      <c r="C2242" s="260"/>
      <c r="D2242" s="139">
        <v>210023423</v>
      </c>
      <c r="E2242" s="429" t="s">
        <v>7774</v>
      </c>
      <c r="F2242" s="429"/>
      <c r="G2242" s="429"/>
      <c r="H2242" s="260"/>
      <c r="I2242" s="36" t="s">
        <v>7160</v>
      </c>
      <c r="J2242" s="36" t="s">
        <v>7108</v>
      </c>
      <c r="K2242" s="36" t="s">
        <v>7161</v>
      </c>
      <c r="L2242" s="60" t="s">
        <v>103</v>
      </c>
      <c r="M2242" s="341"/>
      <c r="N2242" s="61"/>
      <c r="O2242" s="60" t="s">
        <v>105</v>
      </c>
      <c r="P2242" s="36" t="s">
        <v>106</v>
      </c>
      <c r="Q2242" s="395" t="s">
        <v>107</v>
      </c>
      <c r="R2242" s="398" t="s">
        <v>2134</v>
      </c>
      <c r="S2242" s="60" t="s">
        <v>109</v>
      </c>
      <c r="T2242" s="36" t="s">
        <v>106</v>
      </c>
      <c r="U2242" s="36" t="s">
        <v>121</v>
      </c>
      <c r="V2242" s="395" t="s">
        <v>111</v>
      </c>
      <c r="W2242" s="36">
        <v>60</v>
      </c>
      <c r="X2242" s="395" t="s">
        <v>112</v>
      </c>
      <c r="Y2242" s="395"/>
      <c r="Z2242" s="395"/>
      <c r="AA2242" s="744"/>
      <c r="AB2242" s="398">
        <v>0</v>
      </c>
      <c r="AC2242" s="606">
        <v>90</v>
      </c>
      <c r="AD2242" s="606">
        <v>10</v>
      </c>
      <c r="AE2242" s="743" t="s">
        <v>128</v>
      </c>
      <c r="AF2242" s="738" t="s">
        <v>114</v>
      </c>
      <c r="AG2242" s="745">
        <v>10</v>
      </c>
      <c r="AH2242" s="745">
        <v>2102.42</v>
      </c>
      <c r="AI2242" s="741">
        <f>AG2242*AH2242</f>
        <v>21024.2</v>
      </c>
      <c r="AJ2242" s="741">
        <f t="shared" si="105"/>
        <v>23547.104000000003</v>
      </c>
      <c r="AK2242" s="740"/>
      <c r="AL2242" s="741"/>
      <c r="AM2242" s="741"/>
      <c r="AN2242" s="746" t="s">
        <v>115</v>
      </c>
      <c r="AO2242" s="746"/>
      <c r="AP2242" s="746"/>
      <c r="AQ2242" s="36"/>
      <c r="AR2242" s="36"/>
      <c r="AS2242" s="606" t="s">
        <v>7162</v>
      </c>
      <c r="AT2242" s="36"/>
      <c r="AU2242" s="36"/>
      <c r="AV2242" s="36"/>
      <c r="AW2242" s="36"/>
      <c r="AX2242" s="36"/>
      <c r="AY2242" s="36"/>
      <c r="AZ2242" s="606" t="s">
        <v>7606</v>
      </c>
      <c r="BA2242" s="197"/>
      <c r="BB2242" s="30"/>
      <c r="BD2242" s="209"/>
      <c r="BE2242" s="983">
        <v>2014</v>
      </c>
    </row>
    <row r="2243" spans="1:57" s="201" customFormat="1" ht="13.15" customHeight="1">
      <c r="A2243" s="398" t="s">
        <v>1186</v>
      </c>
      <c r="B2243" s="524"/>
      <c r="C2243" s="524"/>
      <c r="D2243" s="98">
        <v>210023424</v>
      </c>
      <c r="E2243" s="883" t="s">
        <v>7163</v>
      </c>
      <c r="F2243" s="883"/>
      <c r="G2243" s="524"/>
      <c r="H2243" s="524"/>
      <c r="I2243" s="36" t="s">
        <v>7164</v>
      </c>
      <c r="J2243" s="36" t="s">
        <v>7108</v>
      </c>
      <c r="K2243" s="36" t="s">
        <v>7165</v>
      </c>
      <c r="L2243" s="64" t="s">
        <v>103</v>
      </c>
      <c r="M2243" s="97" t="s">
        <v>4706</v>
      </c>
      <c r="N2243" s="131"/>
      <c r="O2243" s="64" t="s">
        <v>105</v>
      </c>
      <c r="P2243" s="36" t="s">
        <v>106</v>
      </c>
      <c r="Q2243" s="395" t="s">
        <v>107</v>
      </c>
      <c r="R2243" s="398" t="s">
        <v>2149</v>
      </c>
      <c r="S2243" s="64" t="s">
        <v>109</v>
      </c>
      <c r="T2243" s="36" t="s">
        <v>106</v>
      </c>
      <c r="U2243" s="36" t="s">
        <v>121</v>
      </c>
      <c r="V2243" s="395" t="s">
        <v>111</v>
      </c>
      <c r="W2243" s="36">
        <v>60</v>
      </c>
      <c r="X2243" s="395" t="s">
        <v>112</v>
      </c>
      <c r="Y2243" s="395"/>
      <c r="Z2243" s="395"/>
      <c r="AA2243" s="744"/>
      <c r="AB2243" s="506">
        <v>0</v>
      </c>
      <c r="AC2243" s="401">
        <v>90</v>
      </c>
      <c r="AD2243" s="401">
        <v>10</v>
      </c>
      <c r="AE2243" s="743" t="s">
        <v>128</v>
      </c>
      <c r="AF2243" s="738" t="s">
        <v>114</v>
      </c>
      <c r="AG2243" s="745">
        <v>10</v>
      </c>
      <c r="AH2243" s="745">
        <v>2958.54</v>
      </c>
      <c r="AI2243" s="39">
        <v>0</v>
      </c>
      <c r="AJ2243" s="34">
        <f t="shared" si="105"/>
        <v>0</v>
      </c>
      <c r="AK2243" s="740"/>
      <c r="AL2243" s="741"/>
      <c r="AM2243" s="741"/>
      <c r="AN2243" s="746" t="s">
        <v>115</v>
      </c>
      <c r="AO2243" s="746"/>
      <c r="AP2243" s="746"/>
      <c r="AQ2243" s="36"/>
      <c r="AR2243" s="36"/>
      <c r="AS2243" s="606" t="s">
        <v>7166</v>
      </c>
      <c r="AT2243" s="36"/>
      <c r="AU2243" s="36"/>
      <c r="AV2243" s="36"/>
      <c r="AW2243" s="36"/>
      <c r="AX2243" s="36"/>
      <c r="AY2243" s="36"/>
      <c r="AZ2243" s="395" t="s">
        <v>4555</v>
      </c>
      <c r="BA2243" s="395"/>
      <c r="BB2243" s="92"/>
      <c r="BC2243" s="1"/>
      <c r="BD2243" s="1"/>
      <c r="BE2243" s="983">
        <v>2015</v>
      </c>
    </row>
    <row r="2244" spans="1:57" s="201" customFormat="1" ht="13.15" customHeight="1">
      <c r="A2244" s="398" t="s">
        <v>1186</v>
      </c>
      <c r="B2244" s="260"/>
      <c r="C2244" s="260"/>
      <c r="D2244" s="139">
        <v>210023424</v>
      </c>
      <c r="E2244" s="429" t="s">
        <v>7775</v>
      </c>
      <c r="F2244" s="429"/>
      <c r="G2244" s="429"/>
      <c r="H2244" s="260"/>
      <c r="I2244" s="36" t="s">
        <v>7164</v>
      </c>
      <c r="J2244" s="36" t="s">
        <v>7108</v>
      </c>
      <c r="K2244" s="36" t="s">
        <v>7165</v>
      </c>
      <c r="L2244" s="60" t="s">
        <v>103</v>
      </c>
      <c r="M2244" s="341"/>
      <c r="N2244" s="61"/>
      <c r="O2244" s="60" t="s">
        <v>105</v>
      </c>
      <c r="P2244" s="36" t="s">
        <v>106</v>
      </c>
      <c r="Q2244" s="395" t="s">
        <v>107</v>
      </c>
      <c r="R2244" s="398" t="s">
        <v>2134</v>
      </c>
      <c r="S2244" s="60" t="s">
        <v>109</v>
      </c>
      <c r="T2244" s="36" t="s">
        <v>106</v>
      </c>
      <c r="U2244" s="36" t="s">
        <v>121</v>
      </c>
      <c r="V2244" s="395" t="s">
        <v>111</v>
      </c>
      <c r="W2244" s="36">
        <v>60</v>
      </c>
      <c r="X2244" s="395" t="s">
        <v>112</v>
      </c>
      <c r="Y2244" s="395"/>
      <c r="Z2244" s="395"/>
      <c r="AA2244" s="744"/>
      <c r="AB2244" s="398">
        <v>0</v>
      </c>
      <c r="AC2244" s="606">
        <v>90</v>
      </c>
      <c r="AD2244" s="606">
        <v>10</v>
      </c>
      <c r="AE2244" s="743" t="s">
        <v>128</v>
      </c>
      <c r="AF2244" s="738" t="s">
        <v>114</v>
      </c>
      <c r="AG2244" s="745">
        <v>10</v>
      </c>
      <c r="AH2244" s="745">
        <v>2958.54</v>
      </c>
      <c r="AI2244" s="741">
        <f>AG2244*AH2244</f>
        <v>29585.4</v>
      </c>
      <c r="AJ2244" s="741">
        <f t="shared" si="105"/>
        <v>33135.648000000008</v>
      </c>
      <c r="AK2244" s="740"/>
      <c r="AL2244" s="741"/>
      <c r="AM2244" s="741"/>
      <c r="AN2244" s="746" t="s">
        <v>115</v>
      </c>
      <c r="AO2244" s="746"/>
      <c r="AP2244" s="746"/>
      <c r="AQ2244" s="36"/>
      <c r="AR2244" s="36"/>
      <c r="AS2244" s="606" t="s">
        <v>7166</v>
      </c>
      <c r="AT2244" s="36"/>
      <c r="AU2244" s="36"/>
      <c r="AV2244" s="36"/>
      <c r="AW2244" s="36"/>
      <c r="AX2244" s="36"/>
      <c r="AY2244" s="36"/>
      <c r="AZ2244" s="606" t="s">
        <v>7606</v>
      </c>
      <c r="BA2244" s="197"/>
      <c r="BB2244" s="30"/>
      <c r="BD2244" s="209"/>
      <c r="BE2244" s="983">
        <v>2016</v>
      </c>
    </row>
    <row r="2245" spans="1:57" s="201" customFormat="1" ht="13.15" customHeight="1">
      <c r="A2245" s="398" t="s">
        <v>1186</v>
      </c>
      <c r="B2245" s="524"/>
      <c r="C2245" s="524"/>
      <c r="D2245" s="98">
        <v>210030138</v>
      </c>
      <c r="E2245" s="883" t="s">
        <v>7167</v>
      </c>
      <c r="F2245" s="883"/>
      <c r="G2245" s="524"/>
      <c r="H2245" s="524"/>
      <c r="I2245" s="36" t="s">
        <v>7168</v>
      </c>
      <c r="J2245" s="36" t="s">
        <v>7169</v>
      </c>
      <c r="K2245" s="36" t="s">
        <v>7170</v>
      </c>
      <c r="L2245" s="64" t="s">
        <v>103</v>
      </c>
      <c r="M2245" s="217"/>
      <c r="N2245" s="131"/>
      <c r="O2245" s="64" t="s">
        <v>105</v>
      </c>
      <c r="P2245" s="36" t="s">
        <v>106</v>
      </c>
      <c r="Q2245" s="395" t="s">
        <v>107</v>
      </c>
      <c r="R2245" s="398" t="s">
        <v>2149</v>
      </c>
      <c r="S2245" s="64" t="s">
        <v>109</v>
      </c>
      <c r="T2245" s="36" t="s">
        <v>106</v>
      </c>
      <c r="U2245" s="36" t="s">
        <v>121</v>
      </c>
      <c r="V2245" s="395" t="s">
        <v>111</v>
      </c>
      <c r="W2245" s="36">
        <v>60</v>
      </c>
      <c r="X2245" s="395" t="s">
        <v>112</v>
      </c>
      <c r="Y2245" s="395"/>
      <c r="Z2245" s="395"/>
      <c r="AA2245" s="744"/>
      <c r="AB2245" s="506">
        <v>0</v>
      </c>
      <c r="AC2245" s="401">
        <v>90</v>
      </c>
      <c r="AD2245" s="401">
        <v>10</v>
      </c>
      <c r="AE2245" s="743" t="s">
        <v>128</v>
      </c>
      <c r="AF2245" s="738" t="s">
        <v>114</v>
      </c>
      <c r="AG2245" s="745">
        <v>12</v>
      </c>
      <c r="AH2245" s="745">
        <v>24375.4</v>
      </c>
      <c r="AI2245" s="39">
        <v>0</v>
      </c>
      <c r="AJ2245" s="34">
        <f t="shared" si="105"/>
        <v>0</v>
      </c>
      <c r="AK2245" s="740"/>
      <c r="AL2245" s="741"/>
      <c r="AM2245" s="741"/>
      <c r="AN2245" s="746" t="s">
        <v>115</v>
      </c>
      <c r="AO2245" s="746"/>
      <c r="AP2245" s="746"/>
      <c r="AQ2245" s="36"/>
      <c r="AR2245" s="36"/>
      <c r="AS2245" s="606" t="s">
        <v>7171</v>
      </c>
      <c r="AT2245" s="36"/>
      <c r="AU2245" s="36"/>
      <c r="AV2245" s="36"/>
      <c r="AW2245" s="36"/>
      <c r="AX2245" s="36"/>
      <c r="AY2245" s="36"/>
      <c r="AZ2245" s="395" t="s">
        <v>4555</v>
      </c>
      <c r="BA2245" s="395"/>
      <c r="BB2245" s="92"/>
      <c r="BC2245" s="1"/>
      <c r="BD2245" s="1"/>
      <c r="BE2245" s="983">
        <v>2017</v>
      </c>
    </row>
    <row r="2246" spans="1:57" s="201" customFormat="1" ht="13.15" customHeight="1">
      <c r="A2246" s="398" t="s">
        <v>1186</v>
      </c>
      <c r="B2246" s="260"/>
      <c r="C2246" s="260"/>
      <c r="D2246" s="139">
        <v>210030138</v>
      </c>
      <c r="E2246" s="429" t="s">
        <v>7776</v>
      </c>
      <c r="F2246" s="429"/>
      <c r="G2246" s="429"/>
      <c r="H2246" s="260"/>
      <c r="I2246" s="36" t="s">
        <v>7168</v>
      </c>
      <c r="J2246" s="36" t="s">
        <v>7169</v>
      </c>
      <c r="K2246" s="36" t="s">
        <v>7170</v>
      </c>
      <c r="L2246" s="60" t="s">
        <v>103</v>
      </c>
      <c r="M2246" s="316"/>
      <c r="N2246" s="61"/>
      <c r="O2246" s="60" t="s">
        <v>105</v>
      </c>
      <c r="P2246" s="36" t="s">
        <v>106</v>
      </c>
      <c r="Q2246" s="395" t="s">
        <v>107</v>
      </c>
      <c r="R2246" s="398" t="s">
        <v>2134</v>
      </c>
      <c r="S2246" s="60" t="s">
        <v>109</v>
      </c>
      <c r="T2246" s="36" t="s">
        <v>106</v>
      </c>
      <c r="U2246" s="36" t="s">
        <v>121</v>
      </c>
      <c r="V2246" s="395" t="s">
        <v>111</v>
      </c>
      <c r="W2246" s="36">
        <v>60</v>
      </c>
      <c r="X2246" s="395" t="s">
        <v>112</v>
      </c>
      <c r="Y2246" s="395"/>
      <c r="Z2246" s="395"/>
      <c r="AA2246" s="744"/>
      <c r="AB2246" s="398">
        <v>0</v>
      </c>
      <c r="AC2246" s="606">
        <v>90</v>
      </c>
      <c r="AD2246" s="606">
        <v>10</v>
      </c>
      <c r="AE2246" s="743" t="s">
        <v>128</v>
      </c>
      <c r="AF2246" s="738" t="s">
        <v>114</v>
      </c>
      <c r="AG2246" s="745">
        <v>12</v>
      </c>
      <c r="AH2246" s="745">
        <v>24375.4</v>
      </c>
      <c r="AI2246" s="741">
        <f>AG2246*AH2246</f>
        <v>292504.80000000005</v>
      </c>
      <c r="AJ2246" s="741">
        <f t="shared" si="105"/>
        <v>327605.37600000011</v>
      </c>
      <c r="AK2246" s="740"/>
      <c r="AL2246" s="741"/>
      <c r="AM2246" s="741"/>
      <c r="AN2246" s="746" t="s">
        <v>115</v>
      </c>
      <c r="AO2246" s="746"/>
      <c r="AP2246" s="746"/>
      <c r="AQ2246" s="36"/>
      <c r="AR2246" s="36"/>
      <c r="AS2246" s="606" t="s">
        <v>7171</v>
      </c>
      <c r="AT2246" s="36"/>
      <c r="AU2246" s="36"/>
      <c r="AV2246" s="36"/>
      <c r="AW2246" s="36"/>
      <c r="AX2246" s="36"/>
      <c r="AY2246" s="36"/>
      <c r="AZ2246" s="606" t="s">
        <v>7606</v>
      </c>
      <c r="BA2246" s="197"/>
      <c r="BB2246" s="30"/>
      <c r="BD2246" s="209"/>
      <c r="BE2246" s="983">
        <v>2018</v>
      </c>
    </row>
    <row r="2247" spans="1:57" s="201" customFormat="1" ht="13.15" customHeight="1">
      <c r="A2247" s="398" t="s">
        <v>1186</v>
      </c>
      <c r="B2247" s="524"/>
      <c r="C2247" s="524"/>
      <c r="D2247" s="98">
        <v>210030139</v>
      </c>
      <c r="E2247" s="883" t="s">
        <v>7172</v>
      </c>
      <c r="F2247" s="883"/>
      <c r="G2247" s="524"/>
      <c r="H2247" s="524"/>
      <c r="I2247" s="36" t="s">
        <v>7168</v>
      </c>
      <c r="J2247" s="36" t="s">
        <v>7169</v>
      </c>
      <c r="K2247" s="36" t="s">
        <v>7170</v>
      </c>
      <c r="L2247" s="64" t="s">
        <v>103</v>
      </c>
      <c r="M2247" s="217"/>
      <c r="N2247" s="131"/>
      <c r="O2247" s="64" t="s">
        <v>105</v>
      </c>
      <c r="P2247" s="36" t="s">
        <v>106</v>
      </c>
      <c r="Q2247" s="395" t="s">
        <v>107</v>
      </c>
      <c r="R2247" s="398" t="s">
        <v>2149</v>
      </c>
      <c r="S2247" s="64" t="s">
        <v>109</v>
      </c>
      <c r="T2247" s="36" t="s">
        <v>106</v>
      </c>
      <c r="U2247" s="36" t="s">
        <v>121</v>
      </c>
      <c r="V2247" s="395" t="s">
        <v>111</v>
      </c>
      <c r="W2247" s="36">
        <v>60</v>
      </c>
      <c r="X2247" s="395" t="s">
        <v>112</v>
      </c>
      <c r="Y2247" s="395"/>
      <c r="Z2247" s="395"/>
      <c r="AA2247" s="744"/>
      <c r="AB2247" s="506">
        <v>0</v>
      </c>
      <c r="AC2247" s="401">
        <v>90</v>
      </c>
      <c r="AD2247" s="401">
        <v>10</v>
      </c>
      <c r="AE2247" s="743" t="s">
        <v>128</v>
      </c>
      <c r="AF2247" s="738" t="s">
        <v>114</v>
      </c>
      <c r="AG2247" s="745">
        <v>28</v>
      </c>
      <c r="AH2247" s="745">
        <v>19896.400000000001</v>
      </c>
      <c r="AI2247" s="39">
        <v>0</v>
      </c>
      <c r="AJ2247" s="34">
        <f t="shared" si="105"/>
        <v>0</v>
      </c>
      <c r="AK2247" s="740"/>
      <c r="AL2247" s="741"/>
      <c r="AM2247" s="741"/>
      <c r="AN2247" s="746" t="s">
        <v>115</v>
      </c>
      <c r="AO2247" s="746"/>
      <c r="AP2247" s="746"/>
      <c r="AQ2247" s="36"/>
      <c r="AR2247" s="36"/>
      <c r="AS2247" s="606" t="s">
        <v>7173</v>
      </c>
      <c r="AT2247" s="36"/>
      <c r="AU2247" s="36"/>
      <c r="AV2247" s="36"/>
      <c r="AW2247" s="36"/>
      <c r="AX2247" s="36"/>
      <c r="AY2247" s="36"/>
      <c r="AZ2247" s="395" t="s">
        <v>4555</v>
      </c>
      <c r="BA2247" s="395"/>
      <c r="BB2247" s="92"/>
      <c r="BC2247" s="1"/>
      <c r="BD2247" s="1"/>
      <c r="BE2247" s="983">
        <v>2019</v>
      </c>
    </row>
    <row r="2248" spans="1:57" s="201" customFormat="1" ht="13.15" customHeight="1">
      <c r="A2248" s="398" t="s">
        <v>1186</v>
      </c>
      <c r="B2248" s="260"/>
      <c r="C2248" s="260"/>
      <c r="D2248" s="139">
        <v>210030139</v>
      </c>
      <c r="E2248" s="429" t="s">
        <v>7777</v>
      </c>
      <c r="F2248" s="429"/>
      <c r="G2248" s="429"/>
      <c r="H2248" s="260"/>
      <c r="I2248" s="36" t="s">
        <v>7168</v>
      </c>
      <c r="J2248" s="36" t="s">
        <v>7169</v>
      </c>
      <c r="K2248" s="36" t="s">
        <v>7170</v>
      </c>
      <c r="L2248" s="60" t="s">
        <v>103</v>
      </c>
      <c r="M2248" s="316"/>
      <c r="N2248" s="61"/>
      <c r="O2248" s="60" t="s">
        <v>105</v>
      </c>
      <c r="P2248" s="36" t="s">
        <v>106</v>
      </c>
      <c r="Q2248" s="395" t="s">
        <v>107</v>
      </c>
      <c r="R2248" s="398" t="s">
        <v>2134</v>
      </c>
      <c r="S2248" s="60" t="s">
        <v>109</v>
      </c>
      <c r="T2248" s="36" t="s">
        <v>106</v>
      </c>
      <c r="U2248" s="36" t="s">
        <v>121</v>
      </c>
      <c r="V2248" s="395" t="s">
        <v>111</v>
      </c>
      <c r="W2248" s="36">
        <v>60</v>
      </c>
      <c r="X2248" s="395" t="s">
        <v>112</v>
      </c>
      <c r="Y2248" s="395"/>
      <c r="Z2248" s="395"/>
      <c r="AA2248" s="744"/>
      <c r="AB2248" s="398">
        <v>0</v>
      </c>
      <c r="AC2248" s="606">
        <v>90</v>
      </c>
      <c r="AD2248" s="606">
        <v>10</v>
      </c>
      <c r="AE2248" s="743" t="s">
        <v>128</v>
      </c>
      <c r="AF2248" s="738" t="s">
        <v>114</v>
      </c>
      <c r="AG2248" s="745">
        <v>28</v>
      </c>
      <c r="AH2248" s="745">
        <v>19896.400000000001</v>
      </c>
      <c r="AI2248" s="741">
        <f>AG2248*AH2248</f>
        <v>557099.20000000007</v>
      </c>
      <c r="AJ2248" s="741">
        <f t="shared" si="105"/>
        <v>623951.10400000017</v>
      </c>
      <c r="AK2248" s="740"/>
      <c r="AL2248" s="741"/>
      <c r="AM2248" s="741"/>
      <c r="AN2248" s="746" t="s">
        <v>115</v>
      </c>
      <c r="AO2248" s="746"/>
      <c r="AP2248" s="746"/>
      <c r="AQ2248" s="36"/>
      <c r="AR2248" s="36"/>
      <c r="AS2248" s="606" t="s">
        <v>7173</v>
      </c>
      <c r="AT2248" s="36"/>
      <c r="AU2248" s="36"/>
      <c r="AV2248" s="36"/>
      <c r="AW2248" s="36"/>
      <c r="AX2248" s="36"/>
      <c r="AY2248" s="36"/>
      <c r="AZ2248" s="606" t="s">
        <v>7606</v>
      </c>
      <c r="BA2248" s="197"/>
      <c r="BB2248" s="30"/>
      <c r="BD2248" s="209"/>
      <c r="BE2248" s="983">
        <v>2020</v>
      </c>
    </row>
    <row r="2249" spans="1:57" s="201" customFormat="1" ht="13.15" customHeight="1">
      <c r="A2249" s="398" t="s">
        <v>1186</v>
      </c>
      <c r="B2249" s="524"/>
      <c r="C2249" s="524"/>
      <c r="D2249" s="98">
        <v>210023425</v>
      </c>
      <c r="E2249" s="883" t="s">
        <v>7174</v>
      </c>
      <c r="F2249" s="883"/>
      <c r="G2249" s="524"/>
      <c r="H2249" s="524"/>
      <c r="I2249" s="36" t="s">
        <v>7175</v>
      </c>
      <c r="J2249" s="36" t="s">
        <v>7176</v>
      </c>
      <c r="K2249" s="36" t="s">
        <v>7177</v>
      </c>
      <c r="L2249" s="64" t="s">
        <v>103</v>
      </c>
      <c r="M2249" s="97" t="s">
        <v>4706</v>
      </c>
      <c r="N2249" s="131"/>
      <c r="O2249" s="64" t="s">
        <v>105</v>
      </c>
      <c r="P2249" s="36" t="s">
        <v>106</v>
      </c>
      <c r="Q2249" s="395" t="s">
        <v>107</v>
      </c>
      <c r="R2249" s="398" t="s">
        <v>2149</v>
      </c>
      <c r="S2249" s="64" t="s">
        <v>109</v>
      </c>
      <c r="T2249" s="36" t="s">
        <v>106</v>
      </c>
      <c r="U2249" s="36" t="s">
        <v>121</v>
      </c>
      <c r="V2249" s="395" t="s">
        <v>111</v>
      </c>
      <c r="W2249" s="36">
        <v>60</v>
      </c>
      <c r="X2249" s="395" t="s">
        <v>112</v>
      </c>
      <c r="Y2249" s="395"/>
      <c r="Z2249" s="395"/>
      <c r="AA2249" s="744"/>
      <c r="AB2249" s="506">
        <v>0</v>
      </c>
      <c r="AC2249" s="401">
        <v>90</v>
      </c>
      <c r="AD2249" s="401">
        <v>10</v>
      </c>
      <c r="AE2249" s="743" t="s">
        <v>128</v>
      </c>
      <c r="AF2249" s="738" t="s">
        <v>114</v>
      </c>
      <c r="AG2249" s="745">
        <v>8</v>
      </c>
      <c r="AH2249" s="745">
        <v>1714.99</v>
      </c>
      <c r="AI2249" s="39">
        <v>0</v>
      </c>
      <c r="AJ2249" s="34">
        <f t="shared" si="105"/>
        <v>0</v>
      </c>
      <c r="AK2249" s="740"/>
      <c r="AL2249" s="741"/>
      <c r="AM2249" s="741"/>
      <c r="AN2249" s="746" t="s">
        <v>115</v>
      </c>
      <c r="AO2249" s="746"/>
      <c r="AP2249" s="746"/>
      <c r="AQ2249" s="36"/>
      <c r="AR2249" s="36"/>
      <c r="AS2249" s="606" t="s">
        <v>7178</v>
      </c>
      <c r="AT2249" s="36"/>
      <c r="AU2249" s="36"/>
      <c r="AV2249" s="36"/>
      <c r="AW2249" s="36"/>
      <c r="AX2249" s="36"/>
      <c r="AY2249" s="36"/>
      <c r="AZ2249" s="395" t="s">
        <v>4555</v>
      </c>
      <c r="BA2249" s="395"/>
      <c r="BB2249" s="92"/>
      <c r="BC2249" s="1"/>
      <c r="BD2249" s="1"/>
      <c r="BE2249" s="983">
        <v>2021</v>
      </c>
    </row>
    <row r="2250" spans="1:57" s="201" customFormat="1" ht="13.15" customHeight="1">
      <c r="A2250" s="398" t="s">
        <v>1186</v>
      </c>
      <c r="B2250" s="260"/>
      <c r="C2250" s="260"/>
      <c r="D2250" s="139">
        <v>210023425</v>
      </c>
      <c r="E2250" s="429" t="s">
        <v>7778</v>
      </c>
      <c r="F2250" s="429"/>
      <c r="G2250" s="429"/>
      <c r="H2250" s="260"/>
      <c r="I2250" s="36" t="s">
        <v>7175</v>
      </c>
      <c r="J2250" s="36" t="s">
        <v>7176</v>
      </c>
      <c r="K2250" s="36" t="s">
        <v>7177</v>
      </c>
      <c r="L2250" s="60" t="s">
        <v>103</v>
      </c>
      <c r="M2250" s="341"/>
      <c r="N2250" s="61"/>
      <c r="O2250" s="60" t="s">
        <v>105</v>
      </c>
      <c r="P2250" s="36" t="s">
        <v>106</v>
      </c>
      <c r="Q2250" s="395" t="s">
        <v>107</v>
      </c>
      <c r="R2250" s="398" t="s">
        <v>2134</v>
      </c>
      <c r="S2250" s="60" t="s">
        <v>109</v>
      </c>
      <c r="T2250" s="36" t="s">
        <v>106</v>
      </c>
      <c r="U2250" s="36" t="s">
        <v>121</v>
      </c>
      <c r="V2250" s="395" t="s">
        <v>111</v>
      </c>
      <c r="W2250" s="36">
        <v>60</v>
      </c>
      <c r="X2250" s="395" t="s">
        <v>112</v>
      </c>
      <c r="Y2250" s="395"/>
      <c r="Z2250" s="395"/>
      <c r="AA2250" s="744"/>
      <c r="AB2250" s="398">
        <v>0</v>
      </c>
      <c r="AC2250" s="606">
        <v>90</v>
      </c>
      <c r="AD2250" s="606">
        <v>10</v>
      </c>
      <c r="AE2250" s="743" t="s">
        <v>128</v>
      </c>
      <c r="AF2250" s="738" t="s">
        <v>114</v>
      </c>
      <c r="AG2250" s="745">
        <v>8</v>
      </c>
      <c r="AH2250" s="745">
        <v>1714.99</v>
      </c>
      <c r="AI2250" s="741">
        <f>AG2250*AH2250</f>
        <v>13719.92</v>
      </c>
      <c r="AJ2250" s="741">
        <f t="shared" si="105"/>
        <v>15366.310400000002</v>
      </c>
      <c r="AK2250" s="740"/>
      <c r="AL2250" s="741"/>
      <c r="AM2250" s="741"/>
      <c r="AN2250" s="746" t="s">
        <v>115</v>
      </c>
      <c r="AO2250" s="746"/>
      <c r="AP2250" s="746"/>
      <c r="AQ2250" s="36"/>
      <c r="AR2250" s="36"/>
      <c r="AS2250" s="606" t="s">
        <v>7178</v>
      </c>
      <c r="AT2250" s="36"/>
      <c r="AU2250" s="36"/>
      <c r="AV2250" s="36"/>
      <c r="AW2250" s="36"/>
      <c r="AX2250" s="36"/>
      <c r="AY2250" s="36"/>
      <c r="AZ2250" s="606" t="s">
        <v>7606</v>
      </c>
      <c r="BA2250" s="197"/>
      <c r="BB2250" s="30"/>
      <c r="BD2250" s="209"/>
      <c r="BE2250" s="983">
        <v>2022</v>
      </c>
    </row>
    <row r="2251" spans="1:57" s="201" customFormat="1" ht="13.15" customHeight="1">
      <c r="A2251" s="398" t="s">
        <v>1186</v>
      </c>
      <c r="B2251" s="524"/>
      <c r="C2251" s="524"/>
      <c r="D2251" s="98">
        <v>210030143</v>
      </c>
      <c r="E2251" s="883" t="s">
        <v>7179</v>
      </c>
      <c r="F2251" s="883"/>
      <c r="G2251" s="524"/>
      <c r="H2251" s="524"/>
      <c r="I2251" s="36" t="s">
        <v>7175</v>
      </c>
      <c r="J2251" s="36" t="s">
        <v>7176</v>
      </c>
      <c r="K2251" s="36" t="s">
        <v>7177</v>
      </c>
      <c r="L2251" s="64" t="s">
        <v>103</v>
      </c>
      <c r="M2251" s="97" t="s">
        <v>4706</v>
      </c>
      <c r="N2251" s="131"/>
      <c r="O2251" s="64" t="s">
        <v>105</v>
      </c>
      <c r="P2251" s="36" t="s">
        <v>106</v>
      </c>
      <c r="Q2251" s="395" t="s">
        <v>107</v>
      </c>
      <c r="R2251" s="398" t="s">
        <v>2149</v>
      </c>
      <c r="S2251" s="64" t="s">
        <v>109</v>
      </c>
      <c r="T2251" s="36" t="s">
        <v>106</v>
      </c>
      <c r="U2251" s="36" t="s">
        <v>121</v>
      </c>
      <c r="V2251" s="395" t="s">
        <v>111</v>
      </c>
      <c r="W2251" s="36">
        <v>60</v>
      </c>
      <c r="X2251" s="395" t="s">
        <v>112</v>
      </c>
      <c r="Y2251" s="395"/>
      <c r="Z2251" s="395"/>
      <c r="AA2251" s="744"/>
      <c r="AB2251" s="506">
        <v>0</v>
      </c>
      <c r="AC2251" s="401">
        <v>90</v>
      </c>
      <c r="AD2251" s="401">
        <v>10</v>
      </c>
      <c r="AE2251" s="743" t="s">
        <v>128</v>
      </c>
      <c r="AF2251" s="738" t="s">
        <v>114</v>
      </c>
      <c r="AG2251" s="745">
        <v>5</v>
      </c>
      <c r="AH2251" s="745">
        <v>1904.82</v>
      </c>
      <c r="AI2251" s="39">
        <v>0</v>
      </c>
      <c r="AJ2251" s="34">
        <f t="shared" si="105"/>
        <v>0</v>
      </c>
      <c r="AK2251" s="740"/>
      <c r="AL2251" s="741"/>
      <c r="AM2251" s="741"/>
      <c r="AN2251" s="746" t="s">
        <v>115</v>
      </c>
      <c r="AO2251" s="746"/>
      <c r="AP2251" s="746"/>
      <c r="AQ2251" s="36"/>
      <c r="AR2251" s="36"/>
      <c r="AS2251" s="606" t="s">
        <v>7180</v>
      </c>
      <c r="AT2251" s="36"/>
      <c r="AU2251" s="36"/>
      <c r="AV2251" s="36"/>
      <c r="AW2251" s="36"/>
      <c r="AX2251" s="36"/>
      <c r="AY2251" s="36"/>
      <c r="AZ2251" s="395" t="s">
        <v>4555</v>
      </c>
      <c r="BA2251" s="395"/>
      <c r="BB2251" s="92"/>
      <c r="BC2251" s="1"/>
      <c r="BD2251" s="1"/>
      <c r="BE2251" s="983">
        <v>2023</v>
      </c>
    </row>
    <row r="2252" spans="1:57" s="201" customFormat="1" ht="13.15" customHeight="1">
      <c r="A2252" s="398" t="s">
        <v>1186</v>
      </c>
      <c r="B2252" s="260"/>
      <c r="C2252" s="260"/>
      <c r="D2252" s="139">
        <v>210030143</v>
      </c>
      <c r="E2252" s="429" t="s">
        <v>7779</v>
      </c>
      <c r="F2252" s="429"/>
      <c r="G2252" s="429"/>
      <c r="H2252" s="260"/>
      <c r="I2252" s="36" t="s">
        <v>7175</v>
      </c>
      <c r="J2252" s="36" t="s">
        <v>7176</v>
      </c>
      <c r="K2252" s="36" t="s">
        <v>7177</v>
      </c>
      <c r="L2252" s="60" t="s">
        <v>103</v>
      </c>
      <c r="M2252" s="341"/>
      <c r="N2252" s="61"/>
      <c r="O2252" s="60" t="s">
        <v>105</v>
      </c>
      <c r="P2252" s="36" t="s">
        <v>106</v>
      </c>
      <c r="Q2252" s="395" t="s">
        <v>107</v>
      </c>
      <c r="R2252" s="398" t="s">
        <v>2134</v>
      </c>
      <c r="S2252" s="60" t="s">
        <v>109</v>
      </c>
      <c r="T2252" s="36" t="s">
        <v>106</v>
      </c>
      <c r="U2252" s="36" t="s">
        <v>121</v>
      </c>
      <c r="V2252" s="395" t="s">
        <v>111</v>
      </c>
      <c r="W2252" s="36">
        <v>60</v>
      </c>
      <c r="X2252" s="395" t="s">
        <v>112</v>
      </c>
      <c r="Y2252" s="395"/>
      <c r="Z2252" s="395"/>
      <c r="AA2252" s="744"/>
      <c r="AB2252" s="398">
        <v>0</v>
      </c>
      <c r="AC2252" s="606">
        <v>90</v>
      </c>
      <c r="AD2252" s="606">
        <v>10</v>
      </c>
      <c r="AE2252" s="743" t="s">
        <v>128</v>
      </c>
      <c r="AF2252" s="738" t="s">
        <v>114</v>
      </c>
      <c r="AG2252" s="745">
        <v>5</v>
      </c>
      <c r="AH2252" s="745">
        <v>1904.82</v>
      </c>
      <c r="AI2252" s="741">
        <f>AG2252*AH2252</f>
        <v>9524.1</v>
      </c>
      <c r="AJ2252" s="741">
        <f t="shared" si="105"/>
        <v>10666.992000000002</v>
      </c>
      <c r="AK2252" s="740"/>
      <c r="AL2252" s="741"/>
      <c r="AM2252" s="741"/>
      <c r="AN2252" s="746" t="s">
        <v>115</v>
      </c>
      <c r="AO2252" s="746"/>
      <c r="AP2252" s="746"/>
      <c r="AQ2252" s="36"/>
      <c r="AR2252" s="36"/>
      <c r="AS2252" s="606" t="s">
        <v>7180</v>
      </c>
      <c r="AT2252" s="36"/>
      <c r="AU2252" s="36"/>
      <c r="AV2252" s="36"/>
      <c r="AW2252" s="36"/>
      <c r="AX2252" s="36"/>
      <c r="AY2252" s="36"/>
      <c r="AZ2252" s="606" t="s">
        <v>7606</v>
      </c>
      <c r="BA2252" s="197"/>
      <c r="BB2252" s="30"/>
      <c r="BD2252" s="209"/>
      <c r="BE2252" s="983">
        <v>2024</v>
      </c>
    </row>
    <row r="2253" spans="1:57" s="201" customFormat="1" ht="13.15" customHeight="1">
      <c r="A2253" s="398" t="s">
        <v>1186</v>
      </c>
      <c r="B2253" s="524"/>
      <c r="C2253" s="524"/>
      <c r="D2253" s="98">
        <v>250006869</v>
      </c>
      <c r="E2253" s="883" t="s">
        <v>7181</v>
      </c>
      <c r="F2253" s="883"/>
      <c r="G2253" s="524"/>
      <c r="H2253" s="524"/>
      <c r="I2253" s="36" t="s">
        <v>7175</v>
      </c>
      <c r="J2253" s="36" t="s">
        <v>7176</v>
      </c>
      <c r="K2253" s="36" t="s">
        <v>7177</v>
      </c>
      <c r="L2253" s="64" t="s">
        <v>103</v>
      </c>
      <c r="M2253" s="97" t="s">
        <v>4706</v>
      </c>
      <c r="N2253" s="131"/>
      <c r="O2253" s="64" t="s">
        <v>105</v>
      </c>
      <c r="P2253" s="36" t="s">
        <v>106</v>
      </c>
      <c r="Q2253" s="395" t="s">
        <v>107</v>
      </c>
      <c r="R2253" s="398" t="s">
        <v>2149</v>
      </c>
      <c r="S2253" s="64" t="s">
        <v>109</v>
      </c>
      <c r="T2253" s="36" t="s">
        <v>106</v>
      </c>
      <c r="U2253" s="36" t="s">
        <v>121</v>
      </c>
      <c r="V2253" s="395" t="s">
        <v>111</v>
      </c>
      <c r="W2253" s="36">
        <v>60</v>
      </c>
      <c r="X2253" s="395" t="s">
        <v>112</v>
      </c>
      <c r="Y2253" s="395"/>
      <c r="Z2253" s="395"/>
      <c r="AA2253" s="744"/>
      <c r="AB2253" s="506">
        <v>0</v>
      </c>
      <c r="AC2253" s="401">
        <v>90</v>
      </c>
      <c r="AD2253" s="401">
        <v>10</v>
      </c>
      <c r="AE2253" s="743" t="s">
        <v>128</v>
      </c>
      <c r="AF2253" s="738" t="s">
        <v>114</v>
      </c>
      <c r="AG2253" s="745">
        <v>5</v>
      </c>
      <c r="AH2253" s="745">
        <v>1494.91</v>
      </c>
      <c r="AI2253" s="39">
        <v>0</v>
      </c>
      <c r="AJ2253" s="34">
        <f t="shared" si="105"/>
        <v>0</v>
      </c>
      <c r="AK2253" s="740"/>
      <c r="AL2253" s="741"/>
      <c r="AM2253" s="741"/>
      <c r="AN2253" s="746" t="s">
        <v>115</v>
      </c>
      <c r="AO2253" s="746"/>
      <c r="AP2253" s="746"/>
      <c r="AQ2253" s="36"/>
      <c r="AR2253" s="36"/>
      <c r="AS2253" s="606" t="s">
        <v>7182</v>
      </c>
      <c r="AT2253" s="36"/>
      <c r="AU2253" s="36"/>
      <c r="AV2253" s="36"/>
      <c r="AW2253" s="36"/>
      <c r="AX2253" s="36"/>
      <c r="AY2253" s="36"/>
      <c r="AZ2253" s="395" t="s">
        <v>4555</v>
      </c>
      <c r="BA2253" s="395"/>
      <c r="BB2253" s="92"/>
      <c r="BC2253" s="1"/>
      <c r="BD2253" s="1"/>
      <c r="BE2253" s="983">
        <v>2025</v>
      </c>
    </row>
    <row r="2254" spans="1:57" s="201" customFormat="1" ht="13.15" customHeight="1">
      <c r="A2254" s="398" t="s">
        <v>1186</v>
      </c>
      <c r="B2254" s="260"/>
      <c r="C2254" s="260"/>
      <c r="D2254" s="139">
        <v>250006869</v>
      </c>
      <c r="E2254" s="429" t="s">
        <v>7780</v>
      </c>
      <c r="F2254" s="429"/>
      <c r="G2254" s="429"/>
      <c r="H2254" s="260"/>
      <c r="I2254" s="36" t="s">
        <v>7175</v>
      </c>
      <c r="J2254" s="36" t="s">
        <v>7176</v>
      </c>
      <c r="K2254" s="36" t="s">
        <v>7177</v>
      </c>
      <c r="L2254" s="60" t="s">
        <v>103</v>
      </c>
      <c r="M2254" s="341"/>
      <c r="N2254" s="61"/>
      <c r="O2254" s="60" t="s">
        <v>105</v>
      </c>
      <c r="P2254" s="36" t="s">
        <v>106</v>
      </c>
      <c r="Q2254" s="395" t="s">
        <v>107</v>
      </c>
      <c r="R2254" s="398" t="s">
        <v>2134</v>
      </c>
      <c r="S2254" s="60" t="s">
        <v>109</v>
      </c>
      <c r="T2254" s="36" t="s">
        <v>106</v>
      </c>
      <c r="U2254" s="36" t="s">
        <v>121</v>
      </c>
      <c r="V2254" s="395" t="s">
        <v>111</v>
      </c>
      <c r="W2254" s="36">
        <v>60</v>
      </c>
      <c r="X2254" s="395" t="s">
        <v>112</v>
      </c>
      <c r="Y2254" s="395"/>
      <c r="Z2254" s="395"/>
      <c r="AA2254" s="744"/>
      <c r="AB2254" s="398">
        <v>0</v>
      </c>
      <c r="AC2254" s="606">
        <v>90</v>
      </c>
      <c r="AD2254" s="606">
        <v>10</v>
      </c>
      <c r="AE2254" s="743" t="s">
        <v>128</v>
      </c>
      <c r="AF2254" s="738" t="s">
        <v>114</v>
      </c>
      <c r="AG2254" s="745">
        <v>5</v>
      </c>
      <c r="AH2254" s="745">
        <v>1494.91</v>
      </c>
      <c r="AI2254" s="741">
        <f>AG2254*AH2254</f>
        <v>7474.55</v>
      </c>
      <c r="AJ2254" s="741">
        <f t="shared" si="105"/>
        <v>8371.496000000001</v>
      </c>
      <c r="AK2254" s="740"/>
      <c r="AL2254" s="741"/>
      <c r="AM2254" s="741"/>
      <c r="AN2254" s="746" t="s">
        <v>115</v>
      </c>
      <c r="AO2254" s="746"/>
      <c r="AP2254" s="746"/>
      <c r="AQ2254" s="36"/>
      <c r="AR2254" s="36"/>
      <c r="AS2254" s="606" t="s">
        <v>7182</v>
      </c>
      <c r="AT2254" s="36"/>
      <c r="AU2254" s="36"/>
      <c r="AV2254" s="36"/>
      <c r="AW2254" s="36"/>
      <c r="AX2254" s="36"/>
      <c r="AY2254" s="36"/>
      <c r="AZ2254" s="606" t="s">
        <v>7606</v>
      </c>
      <c r="BA2254" s="197"/>
      <c r="BB2254" s="30"/>
      <c r="BD2254" s="209"/>
      <c r="BE2254" s="983">
        <v>2026</v>
      </c>
    </row>
    <row r="2255" spans="1:57" s="201" customFormat="1" ht="13.15" customHeight="1">
      <c r="A2255" s="60" t="s">
        <v>8481</v>
      </c>
      <c r="B2255" s="524"/>
      <c r="C2255" s="524"/>
      <c r="D2255" s="98">
        <v>220000608</v>
      </c>
      <c r="E2255" s="883" t="s">
        <v>7183</v>
      </c>
      <c r="F2255" s="883"/>
      <c r="G2255" s="524"/>
      <c r="H2255" s="524"/>
      <c r="I2255" s="36" t="s">
        <v>2924</v>
      </c>
      <c r="J2255" s="36" t="s">
        <v>2891</v>
      </c>
      <c r="K2255" s="36" t="s">
        <v>2925</v>
      </c>
      <c r="L2255" s="64" t="s">
        <v>149</v>
      </c>
      <c r="M2255" s="217"/>
      <c r="N2255" s="131"/>
      <c r="O2255" s="64" t="s">
        <v>105</v>
      </c>
      <c r="P2255" s="36" t="s">
        <v>106</v>
      </c>
      <c r="Q2255" s="395" t="s">
        <v>107</v>
      </c>
      <c r="R2255" s="398" t="s">
        <v>2149</v>
      </c>
      <c r="S2255" s="64" t="s">
        <v>109</v>
      </c>
      <c r="T2255" s="36" t="s">
        <v>106</v>
      </c>
      <c r="U2255" s="36" t="s">
        <v>121</v>
      </c>
      <c r="V2255" s="395" t="s">
        <v>111</v>
      </c>
      <c r="W2255" s="36">
        <v>60</v>
      </c>
      <c r="X2255" s="395" t="s">
        <v>112</v>
      </c>
      <c r="Y2255" s="395"/>
      <c r="Z2255" s="395"/>
      <c r="AA2255" s="744"/>
      <c r="AB2255" s="506">
        <v>0</v>
      </c>
      <c r="AC2255" s="401">
        <v>90</v>
      </c>
      <c r="AD2255" s="401">
        <v>10</v>
      </c>
      <c r="AE2255" s="743" t="s">
        <v>128</v>
      </c>
      <c r="AF2255" s="738" t="s">
        <v>114</v>
      </c>
      <c r="AG2255" s="745">
        <v>6</v>
      </c>
      <c r="AH2255" s="745">
        <v>211425</v>
      </c>
      <c r="AI2255" s="739">
        <v>1268550</v>
      </c>
      <c r="AJ2255" s="739">
        <f t="shared" si="105"/>
        <v>1420776.0000000002</v>
      </c>
      <c r="AK2255" s="740"/>
      <c r="AL2255" s="741"/>
      <c r="AM2255" s="741"/>
      <c r="AN2255" s="746" t="s">
        <v>115</v>
      </c>
      <c r="AO2255" s="746"/>
      <c r="AP2255" s="746"/>
      <c r="AQ2255" s="36"/>
      <c r="AR2255" s="36"/>
      <c r="AS2255" s="606" t="s">
        <v>7184</v>
      </c>
      <c r="AT2255" s="36"/>
      <c r="AU2255" s="36"/>
      <c r="AV2255" s="36"/>
      <c r="AW2255" s="36"/>
      <c r="AX2255" s="36"/>
      <c r="AY2255" s="36"/>
      <c r="AZ2255" s="395" t="s">
        <v>4555</v>
      </c>
      <c r="BA2255" s="395"/>
      <c r="BB2255" s="92"/>
      <c r="BC2255" s="1"/>
      <c r="BD2255" s="1"/>
      <c r="BE2255" s="983">
        <v>2027</v>
      </c>
    </row>
    <row r="2256" spans="1:57" s="201" customFormat="1" ht="13.15" customHeight="1">
      <c r="A2256" s="200" t="s">
        <v>8481</v>
      </c>
      <c r="B2256" s="524"/>
      <c r="C2256" s="524"/>
      <c r="D2256" s="98">
        <v>220028959</v>
      </c>
      <c r="E2256" s="883" t="s">
        <v>7185</v>
      </c>
      <c r="F2256" s="883"/>
      <c r="G2256" s="524"/>
      <c r="H2256" s="524"/>
      <c r="I2256" s="36" t="s">
        <v>7186</v>
      </c>
      <c r="J2256" s="36" t="s">
        <v>2891</v>
      </c>
      <c r="K2256" s="36" t="s">
        <v>7187</v>
      </c>
      <c r="L2256" s="64" t="s">
        <v>149</v>
      </c>
      <c r="M2256" s="217"/>
      <c r="N2256" s="131"/>
      <c r="O2256" s="64" t="s">
        <v>105</v>
      </c>
      <c r="P2256" s="36" t="s">
        <v>106</v>
      </c>
      <c r="Q2256" s="395" t="s">
        <v>107</v>
      </c>
      <c r="R2256" s="398" t="s">
        <v>2149</v>
      </c>
      <c r="S2256" s="64" t="s">
        <v>109</v>
      </c>
      <c r="T2256" s="36" t="s">
        <v>106</v>
      </c>
      <c r="U2256" s="36" t="s">
        <v>121</v>
      </c>
      <c r="V2256" s="395" t="s">
        <v>111</v>
      </c>
      <c r="W2256" s="36">
        <v>60</v>
      </c>
      <c r="X2256" s="395" t="s">
        <v>112</v>
      </c>
      <c r="Y2256" s="395"/>
      <c r="Z2256" s="395"/>
      <c r="AA2256" s="744"/>
      <c r="AB2256" s="506">
        <v>0</v>
      </c>
      <c r="AC2256" s="401">
        <v>90</v>
      </c>
      <c r="AD2256" s="401">
        <v>10</v>
      </c>
      <c r="AE2256" s="743" t="s">
        <v>128</v>
      </c>
      <c r="AF2256" s="738" t="s">
        <v>114</v>
      </c>
      <c r="AG2256" s="745">
        <v>2</v>
      </c>
      <c r="AH2256" s="745">
        <v>118155</v>
      </c>
      <c r="AI2256" s="739">
        <v>236310</v>
      </c>
      <c r="AJ2256" s="739">
        <f t="shared" si="105"/>
        <v>264667.2</v>
      </c>
      <c r="AK2256" s="740"/>
      <c r="AL2256" s="741"/>
      <c r="AM2256" s="741"/>
      <c r="AN2256" s="746" t="s">
        <v>115</v>
      </c>
      <c r="AO2256" s="746"/>
      <c r="AP2256" s="746"/>
      <c r="AQ2256" s="36"/>
      <c r="AR2256" s="36"/>
      <c r="AS2256" s="606" t="s">
        <v>7188</v>
      </c>
      <c r="AT2256" s="36"/>
      <c r="AU2256" s="36"/>
      <c r="AV2256" s="36"/>
      <c r="AW2256" s="36"/>
      <c r="AX2256" s="36"/>
      <c r="AY2256" s="36"/>
      <c r="AZ2256" s="395" t="s">
        <v>4555</v>
      </c>
      <c r="BA2256" s="395"/>
      <c r="BB2256" s="92"/>
      <c r="BC2256" s="1"/>
      <c r="BD2256" s="1"/>
      <c r="BE2256" s="983">
        <v>2028</v>
      </c>
    </row>
    <row r="2257" spans="1:57" s="201" customFormat="1" ht="13.15" customHeight="1">
      <c r="A2257" s="395" t="s">
        <v>1171</v>
      </c>
      <c r="B2257" s="524"/>
      <c r="C2257" s="524"/>
      <c r="D2257" s="98">
        <v>270006267</v>
      </c>
      <c r="E2257" s="883" t="s">
        <v>7189</v>
      </c>
      <c r="F2257" s="883"/>
      <c r="G2257" s="524"/>
      <c r="H2257" s="524"/>
      <c r="I2257" s="606" t="s">
        <v>7190</v>
      </c>
      <c r="J2257" s="606" t="s">
        <v>7191</v>
      </c>
      <c r="K2257" s="606" t="s">
        <v>7192</v>
      </c>
      <c r="L2257" s="470" t="s">
        <v>103</v>
      </c>
      <c r="M2257" s="504"/>
      <c r="N2257" s="470"/>
      <c r="O2257" s="64" t="s">
        <v>105</v>
      </c>
      <c r="P2257" s="398" t="s">
        <v>106</v>
      </c>
      <c r="Q2257" s="606" t="s">
        <v>107</v>
      </c>
      <c r="R2257" s="398" t="s">
        <v>2149</v>
      </c>
      <c r="S2257" s="470" t="s">
        <v>109</v>
      </c>
      <c r="T2257" s="398" t="s">
        <v>106</v>
      </c>
      <c r="U2257" s="606" t="s">
        <v>121</v>
      </c>
      <c r="V2257" s="606" t="s">
        <v>111</v>
      </c>
      <c r="W2257" s="398">
        <v>60</v>
      </c>
      <c r="X2257" s="606" t="s">
        <v>112</v>
      </c>
      <c r="Y2257" s="398"/>
      <c r="Z2257" s="398"/>
      <c r="AA2257" s="398"/>
      <c r="AB2257" s="506">
        <v>0</v>
      </c>
      <c r="AC2257" s="401">
        <v>90</v>
      </c>
      <c r="AD2257" s="401">
        <v>10</v>
      </c>
      <c r="AE2257" s="737" t="s">
        <v>122</v>
      </c>
      <c r="AF2257" s="738" t="s">
        <v>114</v>
      </c>
      <c r="AG2257" s="610">
        <v>100</v>
      </c>
      <c r="AH2257" s="610">
        <v>2623.4</v>
      </c>
      <c r="AI2257" s="905">
        <v>0</v>
      </c>
      <c r="AJ2257" s="905">
        <v>0</v>
      </c>
      <c r="AK2257" s="740"/>
      <c r="AL2257" s="741"/>
      <c r="AM2257" s="741"/>
      <c r="AN2257" s="395" t="s">
        <v>115</v>
      </c>
      <c r="AO2257" s="606"/>
      <c r="AP2257" s="606"/>
      <c r="AQ2257" s="606"/>
      <c r="AR2257" s="606"/>
      <c r="AS2257" s="606" t="s">
        <v>7193</v>
      </c>
      <c r="AT2257" s="606"/>
      <c r="AU2257" s="606"/>
      <c r="AV2257" s="606"/>
      <c r="AW2257" s="606"/>
      <c r="AX2257" s="606"/>
      <c r="AY2257" s="606"/>
      <c r="AZ2257" s="395" t="s">
        <v>104</v>
      </c>
      <c r="BA2257" s="395" t="s">
        <v>104</v>
      </c>
      <c r="BB2257" s="92"/>
      <c r="BC2257" s="1"/>
      <c r="BD2257" s="1"/>
      <c r="BE2257" s="983">
        <v>2029</v>
      </c>
    </row>
    <row r="2258" spans="1:57" s="201" customFormat="1" ht="13.15" customHeight="1">
      <c r="A2258" s="621" t="s">
        <v>1171</v>
      </c>
      <c r="B2258" s="529"/>
      <c r="C2258" s="529"/>
      <c r="D2258" s="965">
        <v>270006267</v>
      </c>
      <c r="E2258" s="1255" t="s">
        <v>9109</v>
      </c>
      <c r="F2258" s="1255" t="s">
        <v>7189</v>
      </c>
      <c r="G2258" s="529"/>
      <c r="H2258" s="529"/>
      <c r="I2258" s="530" t="s">
        <v>7190</v>
      </c>
      <c r="J2258" s="530" t="s">
        <v>7191</v>
      </c>
      <c r="K2258" s="530" t="s">
        <v>7192</v>
      </c>
      <c r="L2258" s="1262" t="s">
        <v>103</v>
      </c>
      <c r="M2258" s="321"/>
      <c r="N2258" s="530"/>
      <c r="O2258" s="1263" t="s">
        <v>105</v>
      </c>
      <c r="P2258" s="321" t="s">
        <v>106</v>
      </c>
      <c r="Q2258" s="530" t="s">
        <v>107</v>
      </c>
      <c r="R2258" s="321" t="s">
        <v>1155</v>
      </c>
      <c r="S2258" s="530" t="s">
        <v>109</v>
      </c>
      <c r="T2258" s="321" t="s">
        <v>106</v>
      </c>
      <c r="U2258" s="530" t="s">
        <v>121</v>
      </c>
      <c r="V2258" s="530" t="s">
        <v>111</v>
      </c>
      <c r="W2258" s="321">
        <v>60</v>
      </c>
      <c r="X2258" s="530" t="s">
        <v>112</v>
      </c>
      <c r="Y2258" s="321"/>
      <c r="Z2258" s="321"/>
      <c r="AA2258" s="321"/>
      <c r="AB2258" s="321">
        <v>0</v>
      </c>
      <c r="AC2258" s="530">
        <v>90</v>
      </c>
      <c r="AD2258" s="530">
        <v>10</v>
      </c>
      <c r="AE2258" s="618" t="s">
        <v>122</v>
      </c>
      <c r="AF2258" s="530" t="s">
        <v>114</v>
      </c>
      <c r="AG2258" s="618">
        <v>100</v>
      </c>
      <c r="AH2258" s="960">
        <v>2623.4</v>
      </c>
      <c r="AI2258" s="620">
        <v>262340</v>
      </c>
      <c r="AJ2258" s="620">
        <v>293820.80000000005</v>
      </c>
      <c r="AK2258" s="619"/>
      <c r="AL2258" s="620"/>
      <c r="AM2258" s="620"/>
      <c r="AN2258" s="621" t="s">
        <v>115</v>
      </c>
      <c r="AO2258" s="530"/>
      <c r="AP2258" s="530"/>
      <c r="AQ2258" s="530"/>
      <c r="AR2258" s="530"/>
      <c r="AS2258" s="530" t="s">
        <v>7193</v>
      </c>
      <c r="AT2258" s="530"/>
      <c r="AU2258" s="530"/>
      <c r="AV2258" s="530"/>
      <c r="AW2258" s="530"/>
      <c r="AX2258" s="530"/>
      <c r="AY2258" s="530"/>
      <c r="AZ2258" s="621" t="s">
        <v>104</v>
      </c>
      <c r="BA2258" s="621" t="s">
        <v>104</v>
      </c>
      <c r="BB2258" s="92"/>
      <c r="BC2258" s="1"/>
      <c r="BD2258" s="1" t="e">
        <f>VLOOKUP($F$2877:$F$3305,$E$17:$BE$2871,53,0)</f>
        <v>#VALUE!</v>
      </c>
      <c r="BE2258" s="979" t="e">
        <f>BD2258+0.5</f>
        <v>#VALUE!</v>
      </c>
    </row>
    <row r="2259" spans="1:57" s="201" customFormat="1" ht="13.15" customHeight="1">
      <c r="A2259" s="860" t="s">
        <v>8484</v>
      </c>
      <c r="B2259" s="524"/>
      <c r="C2259" s="524"/>
      <c r="D2259" s="873">
        <v>220034722</v>
      </c>
      <c r="E2259" s="883" t="s">
        <v>7194</v>
      </c>
      <c r="F2259" s="883"/>
      <c r="G2259" s="524"/>
      <c r="H2259" s="524"/>
      <c r="I2259" s="782" t="s">
        <v>7195</v>
      </c>
      <c r="J2259" s="782" t="s">
        <v>7196</v>
      </c>
      <c r="K2259" s="782" t="s">
        <v>7197</v>
      </c>
      <c r="L2259" s="765" t="s">
        <v>103</v>
      </c>
      <c r="M2259" s="798" t="s">
        <v>104</v>
      </c>
      <c r="N2259" s="765"/>
      <c r="O2259" s="64" t="s">
        <v>105</v>
      </c>
      <c r="P2259" s="766" t="s">
        <v>106</v>
      </c>
      <c r="Q2259" s="782" t="s">
        <v>107</v>
      </c>
      <c r="R2259" s="766" t="s">
        <v>2149</v>
      </c>
      <c r="S2259" s="765" t="s">
        <v>109</v>
      </c>
      <c r="T2259" s="766" t="s">
        <v>106</v>
      </c>
      <c r="U2259" s="782" t="s">
        <v>121</v>
      </c>
      <c r="V2259" s="782" t="s">
        <v>111</v>
      </c>
      <c r="W2259" s="766">
        <v>60</v>
      </c>
      <c r="X2259" s="782" t="s">
        <v>112</v>
      </c>
      <c r="Y2259" s="874"/>
      <c r="Z2259" s="874"/>
      <c r="AA2259" s="874"/>
      <c r="AB2259" s="506">
        <v>0</v>
      </c>
      <c r="AC2259" s="401">
        <v>90</v>
      </c>
      <c r="AD2259" s="401">
        <v>10</v>
      </c>
      <c r="AE2259" s="876" t="s">
        <v>128</v>
      </c>
      <c r="AF2259" s="779" t="s">
        <v>114</v>
      </c>
      <c r="AG2259" s="751">
        <v>45</v>
      </c>
      <c r="AH2259" s="751">
        <v>1645</v>
      </c>
      <c r="AI2259" s="739">
        <v>74025</v>
      </c>
      <c r="AJ2259" s="739">
        <f t="shared" ref="AJ2259:AJ2264" si="106">AI2259*1.12</f>
        <v>82908.000000000015</v>
      </c>
      <c r="AK2259" s="740"/>
      <c r="AL2259" s="741"/>
      <c r="AM2259" s="741"/>
      <c r="AN2259" s="860" t="s">
        <v>115</v>
      </c>
      <c r="AO2259" s="779"/>
      <c r="AP2259" s="779"/>
      <c r="AQ2259" s="779"/>
      <c r="AR2259" s="779"/>
      <c r="AS2259" s="779" t="s">
        <v>7198</v>
      </c>
      <c r="AT2259" s="779"/>
      <c r="AU2259" s="779"/>
      <c r="AV2259" s="779"/>
      <c r="AW2259" s="779"/>
      <c r="AX2259" s="779"/>
      <c r="AY2259" s="779"/>
      <c r="AZ2259" s="860" t="s">
        <v>104</v>
      </c>
      <c r="BA2259" s="860" t="s">
        <v>104</v>
      </c>
      <c r="BB2259" s="92"/>
      <c r="BC2259" s="1"/>
      <c r="BD2259" s="1"/>
      <c r="BE2259" s="983">
        <v>2030</v>
      </c>
    </row>
    <row r="2260" spans="1:57" s="201" customFormat="1" ht="13.15" customHeight="1">
      <c r="A2260" s="398" t="s">
        <v>1186</v>
      </c>
      <c r="B2260" s="524"/>
      <c r="C2260" s="524"/>
      <c r="D2260" s="98">
        <v>120006708</v>
      </c>
      <c r="E2260" s="883" t="s">
        <v>7199</v>
      </c>
      <c r="F2260" s="883"/>
      <c r="G2260" s="524"/>
      <c r="H2260" s="524"/>
      <c r="I2260" s="36" t="s">
        <v>7200</v>
      </c>
      <c r="J2260" s="36" t="s">
        <v>7201</v>
      </c>
      <c r="K2260" s="36" t="s">
        <v>7202</v>
      </c>
      <c r="L2260" s="64" t="s">
        <v>103</v>
      </c>
      <c r="M2260" s="97" t="s">
        <v>4706</v>
      </c>
      <c r="N2260" s="131" t="s">
        <v>120</v>
      </c>
      <c r="O2260" s="64" t="s">
        <v>83</v>
      </c>
      <c r="P2260" s="36" t="s">
        <v>106</v>
      </c>
      <c r="Q2260" s="395" t="s">
        <v>107</v>
      </c>
      <c r="R2260" s="398" t="s">
        <v>2149</v>
      </c>
      <c r="S2260" s="64" t="s">
        <v>109</v>
      </c>
      <c r="T2260" s="36" t="s">
        <v>106</v>
      </c>
      <c r="U2260" s="36" t="s">
        <v>121</v>
      </c>
      <c r="V2260" s="395" t="s">
        <v>111</v>
      </c>
      <c r="W2260" s="36">
        <v>90</v>
      </c>
      <c r="X2260" s="395" t="s">
        <v>112</v>
      </c>
      <c r="Y2260" s="395"/>
      <c r="Z2260" s="395"/>
      <c r="AA2260" s="744"/>
      <c r="AB2260" s="470">
        <v>30</v>
      </c>
      <c r="AC2260" s="470">
        <v>60</v>
      </c>
      <c r="AD2260" s="470">
        <v>10</v>
      </c>
      <c r="AE2260" s="743" t="s">
        <v>128</v>
      </c>
      <c r="AF2260" s="738" t="s">
        <v>114</v>
      </c>
      <c r="AG2260" s="745">
        <v>1</v>
      </c>
      <c r="AH2260" s="745">
        <v>621346.77</v>
      </c>
      <c r="AI2260" s="739">
        <v>621346.77</v>
      </c>
      <c r="AJ2260" s="739">
        <f t="shared" si="106"/>
        <v>695908.38240000012</v>
      </c>
      <c r="AK2260" s="740"/>
      <c r="AL2260" s="741"/>
      <c r="AM2260" s="741"/>
      <c r="AN2260" s="746" t="s">
        <v>115</v>
      </c>
      <c r="AO2260" s="746"/>
      <c r="AP2260" s="746"/>
      <c r="AQ2260" s="36"/>
      <c r="AR2260" s="36"/>
      <c r="AS2260" s="606" t="s">
        <v>7203</v>
      </c>
      <c r="AT2260" s="36"/>
      <c r="AU2260" s="36"/>
      <c r="AV2260" s="36"/>
      <c r="AW2260" s="36"/>
      <c r="AX2260" s="36"/>
      <c r="AY2260" s="36"/>
      <c r="AZ2260" s="395" t="s">
        <v>4555</v>
      </c>
      <c r="BA2260" s="395"/>
      <c r="BB2260" s="92"/>
      <c r="BC2260" s="1"/>
      <c r="BD2260" s="1"/>
      <c r="BE2260" s="983">
        <v>2031</v>
      </c>
    </row>
    <row r="2261" spans="1:57" s="201" customFormat="1" ht="13.15" customHeight="1">
      <c r="A2261" s="398" t="s">
        <v>1186</v>
      </c>
      <c r="B2261" s="524"/>
      <c r="C2261" s="524"/>
      <c r="D2261" s="98">
        <v>120006710</v>
      </c>
      <c r="E2261" s="883" t="s">
        <v>7204</v>
      </c>
      <c r="F2261" s="883"/>
      <c r="G2261" s="524"/>
      <c r="H2261" s="524"/>
      <c r="I2261" s="36" t="s">
        <v>7200</v>
      </c>
      <c r="J2261" s="36" t="s">
        <v>7201</v>
      </c>
      <c r="K2261" s="36" t="s">
        <v>7202</v>
      </c>
      <c r="L2261" s="64" t="s">
        <v>103</v>
      </c>
      <c r="M2261" s="97" t="s">
        <v>4706</v>
      </c>
      <c r="N2261" s="131" t="s">
        <v>120</v>
      </c>
      <c r="O2261" s="64" t="s">
        <v>83</v>
      </c>
      <c r="P2261" s="36" t="s">
        <v>106</v>
      </c>
      <c r="Q2261" s="395" t="s">
        <v>107</v>
      </c>
      <c r="R2261" s="398" t="s">
        <v>2149</v>
      </c>
      <c r="S2261" s="64" t="s">
        <v>109</v>
      </c>
      <c r="T2261" s="36" t="s">
        <v>106</v>
      </c>
      <c r="U2261" s="36" t="s">
        <v>121</v>
      </c>
      <c r="V2261" s="395" t="s">
        <v>111</v>
      </c>
      <c r="W2261" s="36">
        <v>90</v>
      </c>
      <c r="X2261" s="395" t="s">
        <v>112</v>
      </c>
      <c r="Y2261" s="395"/>
      <c r="Z2261" s="395"/>
      <c r="AA2261" s="744"/>
      <c r="AB2261" s="470">
        <v>30</v>
      </c>
      <c r="AC2261" s="470">
        <v>60</v>
      </c>
      <c r="AD2261" s="470">
        <v>10</v>
      </c>
      <c r="AE2261" s="743" t="s">
        <v>128</v>
      </c>
      <c r="AF2261" s="738" t="s">
        <v>114</v>
      </c>
      <c r="AG2261" s="745">
        <v>3</v>
      </c>
      <c r="AH2261" s="745">
        <v>1581676.33</v>
      </c>
      <c r="AI2261" s="739">
        <v>4745028.99</v>
      </c>
      <c r="AJ2261" s="739">
        <f t="shared" si="106"/>
        <v>5314432.4688000008</v>
      </c>
      <c r="AK2261" s="740"/>
      <c r="AL2261" s="741"/>
      <c r="AM2261" s="741"/>
      <c r="AN2261" s="746" t="s">
        <v>115</v>
      </c>
      <c r="AO2261" s="746"/>
      <c r="AP2261" s="746"/>
      <c r="AQ2261" s="36"/>
      <c r="AR2261" s="36"/>
      <c r="AS2261" s="606" t="s">
        <v>7205</v>
      </c>
      <c r="AT2261" s="36"/>
      <c r="AU2261" s="36"/>
      <c r="AV2261" s="36"/>
      <c r="AW2261" s="36"/>
      <c r="AX2261" s="36"/>
      <c r="AY2261" s="36"/>
      <c r="AZ2261" s="395" t="s">
        <v>4555</v>
      </c>
      <c r="BA2261" s="395"/>
      <c r="BB2261" s="92"/>
      <c r="BC2261" s="1"/>
      <c r="BD2261" s="1"/>
      <c r="BE2261" s="983">
        <v>2032</v>
      </c>
    </row>
    <row r="2262" spans="1:57" s="201" customFormat="1" ht="13.15" customHeight="1">
      <c r="A2262" s="398" t="s">
        <v>1186</v>
      </c>
      <c r="B2262" s="524"/>
      <c r="C2262" s="524"/>
      <c r="D2262" s="98">
        <v>150000788</v>
      </c>
      <c r="E2262" s="883" t="s">
        <v>7206</v>
      </c>
      <c r="F2262" s="883"/>
      <c r="G2262" s="524"/>
      <c r="H2262" s="524"/>
      <c r="I2262" s="36" t="s">
        <v>7200</v>
      </c>
      <c r="J2262" s="36" t="s">
        <v>7201</v>
      </c>
      <c r="K2262" s="36" t="s">
        <v>7202</v>
      </c>
      <c r="L2262" s="64" t="s">
        <v>103</v>
      </c>
      <c r="M2262" s="97" t="s">
        <v>4706</v>
      </c>
      <c r="N2262" s="131" t="s">
        <v>120</v>
      </c>
      <c r="O2262" s="64" t="s">
        <v>83</v>
      </c>
      <c r="P2262" s="36" t="s">
        <v>106</v>
      </c>
      <c r="Q2262" s="395" t="s">
        <v>107</v>
      </c>
      <c r="R2262" s="398" t="s">
        <v>2149</v>
      </c>
      <c r="S2262" s="64" t="s">
        <v>109</v>
      </c>
      <c r="T2262" s="36" t="s">
        <v>106</v>
      </c>
      <c r="U2262" s="36" t="s">
        <v>121</v>
      </c>
      <c r="V2262" s="395" t="s">
        <v>111</v>
      </c>
      <c r="W2262" s="36">
        <v>90</v>
      </c>
      <c r="X2262" s="395" t="s">
        <v>112</v>
      </c>
      <c r="Y2262" s="395"/>
      <c r="Z2262" s="395"/>
      <c r="AA2262" s="744"/>
      <c r="AB2262" s="470">
        <v>30</v>
      </c>
      <c r="AC2262" s="470">
        <v>60</v>
      </c>
      <c r="AD2262" s="470">
        <v>10</v>
      </c>
      <c r="AE2262" s="743" t="s">
        <v>128</v>
      </c>
      <c r="AF2262" s="738" t="s">
        <v>114</v>
      </c>
      <c r="AG2262" s="745">
        <v>6</v>
      </c>
      <c r="AH2262" s="745">
        <v>1630962</v>
      </c>
      <c r="AI2262" s="739">
        <v>9785772</v>
      </c>
      <c r="AJ2262" s="739">
        <f t="shared" si="106"/>
        <v>10960064.640000001</v>
      </c>
      <c r="AK2262" s="740"/>
      <c r="AL2262" s="741"/>
      <c r="AM2262" s="741"/>
      <c r="AN2262" s="746" t="s">
        <v>115</v>
      </c>
      <c r="AO2262" s="746"/>
      <c r="AP2262" s="746"/>
      <c r="AQ2262" s="36"/>
      <c r="AR2262" s="36"/>
      <c r="AS2262" s="606" t="s">
        <v>7207</v>
      </c>
      <c r="AT2262" s="36"/>
      <c r="AU2262" s="36"/>
      <c r="AV2262" s="36"/>
      <c r="AW2262" s="36"/>
      <c r="AX2262" s="36"/>
      <c r="AY2262" s="36"/>
      <c r="AZ2262" s="395" t="s">
        <v>4555</v>
      </c>
      <c r="BA2262" s="395"/>
      <c r="BB2262" s="92"/>
      <c r="BC2262" s="1"/>
      <c r="BD2262" s="1"/>
      <c r="BE2262" s="983">
        <v>2033</v>
      </c>
    </row>
    <row r="2263" spans="1:57" s="201" customFormat="1" ht="13.15" customHeight="1">
      <c r="A2263" s="398" t="s">
        <v>1186</v>
      </c>
      <c r="B2263" s="524"/>
      <c r="C2263" s="524"/>
      <c r="D2263" s="98">
        <v>120006707</v>
      </c>
      <c r="E2263" s="883" t="s">
        <v>7208</v>
      </c>
      <c r="F2263" s="883"/>
      <c r="G2263" s="524"/>
      <c r="H2263" s="524"/>
      <c r="I2263" s="36" t="s">
        <v>7200</v>
      </c>
      <c r="J2263" s="36" t="s">
        <v>7201</v>
      </c>
      <c r="K2263" s="36" t="s">
        <v>7202</v>
      </c>
      <c r="L2263" s="64" t="s">
        <v>103</v>
      </c>
      <c r="M2263" s="97" t="s">
        <v>4706</v>
      </c>
      <c r="N2263" s="131" t="s">
        <v>120</v>
      </c>
      <c r="O2263" s="64" t="s">
        <v>83</v>
      </c>
      <c r="P2263" s="36" t="s">
        <v>106</v>
      </c>
      <c r="Q2263" s="395" t="s">
        <v>107</v>
      </c>
      <c r="R2263" s="398" t="s">
        <v>2149</v>
      </c>
      <c r="S2263" s="64" t="s">
        <v>109</v>
      </c>
      <c r="T2263" s="36" t="s">
        <v>106</v>
      </c>
      <c r="U2263" s="36" t="s">
        <v>121</v>
      </c>
      <c r="V2263" s="395" t="s">
        <v>111</v>
      </c>
      <c r="W2263" s="36">
        <v>90</v>
      </c>
      <c r="X2263" s="395" t="s">
        <v>112</v>
      </c>
      <c r="Y2263" s="395"/>
      <c r="Z2263" s="395"/>
      <c r="AA2263" s="744"/>
      <c r="AB2263" s="470">
        <v>30</v>
      </c>
      <c r="AC2263" s="470">
        <v>60</v>
      </c>
      <c r="AD2263" s="470">
        <v>10</v>
      </c>
      <c r="AE2263" s="743" t="s">
        <v>128</v>
      </c>
      <c r="AF2263" s="738" t="s">
        <v>114</v>
      </c>
      <c r="AG2263" s="745">
        <v>1</v>
      </c>
      <c r="AH2263" s="745">
        <v>588624.07999999996</v>
      </c>
      <c r="AI2263" s="739">
        <v>588624.07999999996</v>
      </c>
      <c r="AJ2263" s="739">
        <f t="shared" si="106"/>
        <v>659258.96960000007</v>
      </c>
      <c r="AK2263" s="740"/>
      <c r="AL2263" s="741"/>
      <c r="AM2263" s="741"/>
      <c r="AN2263" s="746" t="s">
        <v>115</v>
      </c>
      <c r="AO2263" s="746"/>
      <c r="AP2263" s="746"/>
      <c r="AQ2263" s="36"/>
      <c r="AR2263" s="36"/>
      <c r="AS2263" s="606" t="s">
        <v>7209</v>
      </c>
      <c r="AT2263" s="36"/>
      <c r="AU2263" s="36"/>
      <c r="AV2263" s="36"/>
      <c r="AW2263" s="36"/>
      <c r="AX2263" s="36"/>
      <c r="AY2263" s="36"/>
      <c r="AZ2263" s="395" t="s">
        <v>4555</v>
      </c>
      <c r="BA2263" s="395"/>
      <c r="BB2263" s="92"/>
      <c r="BC2263" s="1"/>
      <c r="BD2263" s="1"/>
      <c r="BE2263" s="983">
        <v>2034</v>
      </c>
    </row>
    <row r="2264" spans="1:57" s="201" customFormat="1" ht="13.15" customHeight="1">
      <c r="A2264" s="398" t="s">
        <v>317</v>
      </c>
      <c r="B2264" s="524"/>
      <c r="C2264" s="524"/>
      <c r="D2264" s="98">
        <v>150003088</v>
      </c>
      <c r="E2264" s="883" t="s">
        <v>7210</v>
      </c>
      <c r="F2264" s="883"/>
      <c r="G2264" s="524"/>
      <c r="H2264" s="524"/>
      <c r="I2264" s="36" t="s">
        <v>7211</v>
      </c>
      <c r="J2264" s="36" t="s">
        <v>7212</v>
      </c>
      <c r="K2264" s="36" t="s">
        <v>7213</v>
      </c>
      <c r="L2264" s="64" t="s">
        <v>149</v>
      </c>
      <c r="M2264" s="217"/>
      <c r="N2264" s="131"/>
      <c r="O2264" s="64" t="s">
        <v>105</v>
      </c>
      <c r="P2264" s="36">
        <v>230000000</v>
      </c>
      <c r="Q2264" s="395" t="s">
        <v>107</v>
      </c>
      <c r="R2264" s="398" t="s">
        <v>2149</v>
      </c>
      <c r="S2264" s="64" t="s">
        <v>109</v>
      </c>
      <c r="T2264" s="36" t="s">
        <v>106</v>
      </c>
      <c r="U2264" s="36" t="s">
        <v>121</v>
      </c>
      <c r="V2264" s="395" t="s">
        <v>111</v>
      </c>
      <c r="W2264" s="36">
        <v>60</v>
      </c>
      <c r="X2264" s="395" t="s">
        <v>112</v>
      </c>
      <c r="Y2264" s="395"/>
      <c r="Z2264" s="395"/>
      <c r="AA2264" s="744"/>
      <c r="AB2264" s="506">
        <v>0</v>
      </c>
      <c r="AC2264" s="401">
        <v>90</v>
      </c>
      <c r="AD2264" s="401">
        <v>10</v>
      </c>
      <c r="AE2264" s="737" t="s">
        <v>128</v>
      </c>
      <c r="AF2264" s="738" t="s">
        <v>114</v>
      </c>
      <c r="AG2264" s="745">
        <v>12</v>
      </c>
      <c r="AH2264" s="745">
        <v>485231</v>
      </c>
      <c r="AI2264" s="739">
        <v>5822772</v>
      </c>
      <c r="AJ2264" s="739">
        <f t="shared" si="106"/>
        <v>6521504.6400000006</v>
      </c>
      <c r="AK2264" s="740"/>
      <c r="AL2264" s="741"/>
      <c r="AM2264" s="741"/>
      <c r="AN2264" s="746" t="s">
        <v>115</v>
      </c>
      <c r="AO2264" s="293"/>
      <c r="AP2264" s="746"/>
      <c r="AQ2264" s="36"/>
      <c r="AR2264" s="36"/>
      <c r="AS2264" s="746" t="s">
        <v>7214</v>
      </c>
      <c r="AT2264" s="36"/>
      <c r="AU2264" s="36"/>
      <c r="AV2264" s="36"/>
      <c r="AW2264" s="36"/>
      <c r="AX2264" s="36"/>
      <c r="AY2264" s="36"/>
      <c r="AZ2264" s="395"/>
      <c r="BA2264" s="395"/>
      <c r="BB2264" s="92"/>
      <c r="BC2264" s="1"/>
      <c r="BD2264" s="1"/>
      <c r="BE2264" s="983">
        <v>2035</v>
      </c>
    </row>
    <row r="2265" spans="1:57" s="201" customFormat="1" ht="13.15" customHeight="1">
      <c r="A2265" s="398" t="s">
        <v>317</v>
      </c>
      <c r="B2265" s="524"/>
      <c r="C2265" s="524"/>
      <c r="D2265" s="98">
        <v>150003089</v>
      </c>
      <c r="E2265" s="883" t="s">
        <v>7215</v>
      </c>
      <c r="F2265" s="883"/>
      <c r="G2265" s="524"/>
      <c r="H2265" s="524"/>
      <c r="I2265" s="36" t="s">
        <v>7216</v>
      </c>
      <c r="J2265" s="36" t="s">
        <v>7212</v>
      </c>
      <c r="K2265" s="36" t="s">
        <v>7217</v>
      </c>
      <c r="L2265" s="64" t="s">
        <v>149</v>
      </c>
      <c r="M2265" s="217"/>
      <c r="N2265" s="131"/>
      <c r="O2265" s="64" t="s">
        <v>105</v>
      </c>
      <c r="P2265" s="36">
        <v>230000000</v>
      </c>
      <c r="Q2265" s="395" t="s">
        <v>107</v>
      </c>
      <c r="R2265" s="398" t="s">
        <v>2149</v>
      </c>
      <c r="S2265" s="64" t="s">
        <v>109</v>
      </c>
      <c r="T2265" s="36" t="s">
        <v>106</v>
      </c>
      <c r="U2265" s="36" t="s">
        <v>121</v>
      </c>
      <c r="V2265" s="395" t="s">
        <v>111</v>
      </c>
      <c r="W2265" s="36">
        <v>60</v>
      </c>
      <c r="X2265" s="395" t="s">
        <v>112</v>
      </c>
      <c r="Y2265" s="395"/>
      <c r="Z2265" s="395"/>
      <c r="AA2265" s="744"/>
      <c r="AB2265" s="506">
        <v>0</v>
      </c>
      <c r="AC2265" s="401">
        <v>90</v>
      </c>
      <c r="AD2265" s="401">
        <v>10</v>
      </c>
      <c r="AE2265" s="737" t="s">
        <v>128</v>
      </c>
      <c r="AF2265" s="738" t="s">
        <v>114</v>
      </c>
      <c r="AG2265" s="745">
        <v>27</v>
      </c>
      <c r="AH2265" s="745">
        <v>488075</v>
      </c>
      <c r="AI2265" s="905">
        <v>0</v>
      </c>
      <c r="AJ2265" s="905">
        <v>0</v>
      </c>
      <c r="AK2265" s="740"/>
      <c r="AL2265" s="741"/>
      <c r="AM2265" s="741"/>
      <c r="AN2265" s="746" t="s">
        <v>115</v>
      </c>
      <c r="AO2265" s="293"/>
      <c r="AP2265" s="746"/>
      <c r="AQ2265" s="36"/>
      <c r="AR2265" s="36"/>
      <c r="AS2265" s="746" t="s">
        <v>7218</v>
      </c>
      <c r="AT2265" s="36"/>
      <c r="AU2265" s="36"/>
      <c r="AV2265" s="36"/>
      <c r="AW2265" s="36"/>
      <c r="AX2265" s="36"/>
      <c r="AY2265" s="36"/>
      <c r="AZ2265" s="395"/>
      <c r="BA2265" s="395"/>
      <c r="BB2265" s="92"/>
      <c r="BC2265" s="1"/>
      <c r="BD2265" s="1"/>
      <c r="BE2265" s="983">
        <v>2036</v>
      </c>
    </row>
    <row r="2266" spans="1:57" s="201" customFormat="1" ht="13.15" customHeight="1">
      <c r="A2266" s="621" t="s">
        <v>317</v>
      </c>
      <c r="B2266" s="529"/>
      <c r="C2266" s="529"/>
      <c r="D2266" s="965">
        <v>150003089</v>
      </c>
      <c r="E2266" s="1255" t="s">
        <v>9110</v>
      </c>
      <c r="F2266" s="1255" t="s">
        <v>7215</v>
      </c>
      <c r="G2266" s="529"/>
      <c r="H2266" s="529"/>
      <c r="I2266" s="530" t="s">
        <v>7216</v>
      </c>
      <c r="J2266" s="530" t="s">
        <v>7212</v>
      </c>
      <c r="K2266" s="530" t="s">
        <v>7217</v>
      </c>
      <c r="L2266" s="1262" t="s">
        <v>149</v>
      </c>
      <c r="M2266" s="321"/>
      <c r="N2266" s="530"/>
      <c r="O2266" s="1263" t="s">
        <v>105</v>
      </c>
      <c r="P2266" s="321">
        <v>230000000</v>
      </c>
      <c r="Q2266" s="530" t="s">
        <v>107</v>
      </c>
      <c r="R2266" s="321" t="s">
        <v>1155</v>
      </c>
      <c r="S2266" s="530" t="s">
        <v>109</v>
      </c>
      <c r="T2266" s="321" t="s">
        <v>106</v>
      </c>
      <c r="U2266" s="530" t="s">
        <v>121</v>
      </c>
      <c r="V2266" s="530" t="s">
        <v>111</v>
      </c>
      <c r="W2266" s="321">
        <v>60</v>
      </c>
      <c r="X2266" s="530" t="s">
        <v>112</v>
      </c>
      <c r="Y2266" s="321"/>
      <c r="Z2266" s="321"/>
      <c r="AA2266" s="321"/>
      <c r="AB2266" s="321">
        <v>0</v>
      </c>
      <c r="AC2266" s="530">
        <v>90</v>
      </c>
      <c r="AD2266" s="530">
        <v>10</v>
      </c>
      <c r="AE2266" s="618" t="s">
        <v>128</v>
      </c>
      <c r="AF2266" s="530" t="s">
        <v>114</v>
      </c>
      <c r="AG2266" s="618">
        <v>27</v>
      </c>
      <c r="AH2266" s="960">
        <v>488075</v>
      </c>
      <c r="AI2266" s="620">
        <v>13178025</v>
      </c>
      <c r="AJ2266" s="620">
        <v>14759388.000000002</v>
      </c>
      <c r="AK2266" s="619"/>
      <c r="AL2266" s="620"/>
      <c r="AM2266" s="620"/>
      <c r="AN2266" s="621" t="s">
        <v>115</v>
      </c>
      <c r="AO2266" s="530"/>
      <c r="AP2266" s="530"/>
      <c r="AQ2266" s="530"/>
      <c r="AR2266" s="530"/>
      <c r="AS2266" s="530" t="s">
        <v>7218</v>
      </c>
      <c r="AT2266" s="530"/>
      <c r="AU2266" s="530"/>
      <c r="AV2266" s="530"/>
      <c r="AW2266" s="530"/>
      <c r="AX2266" s="530"/>
      <c r="AY2266" s="530"/>
      <c r="AZ2266" s="621"/>
      <c r="BA2266" s="621"/>
      <c r="BB2266" s="92"/>
      <c r="BC2266" s="1"/>
      <c r="BD2266" s="1" t="e">
        <f>VLOOKUP($F$2877:$F$3305,$E$17:$BE$2871,53,0)</f>
        <v>#VALUE!</v>
      </c>
      <c r="BE2266" s="979" t="e">
        <f>BD2266+0.5</f>
        <v>#VALUE!</v>
      </c>
    </row>
    <row r="2267" spans="1:57" s="201" customFormat="1" ht="13.15" customHeight="1">
      <c r="A2267" s="1456" t="s">
        <v>978</v>
      </c>
      <c r="B2267" s="1371"/>
      <c r="C2267" s="1371"/>
      <c r="D2267" s="1453">
        <v>250000064</v>
      </c>
      <c r="E2267" s="1408" t="s">
        <v>7219</v>
      </c>
      <c r="F2267" s="1408" t="s">
        <v>7219</v>
      </c>
      <c r="G2267" s="1371"/>
      <c r="H2267" s="1371"/>
      <c r="I2267" s="1393" t="s">
        <v>7220</v>
      </c>
      <c r="J2267" s="1393" t="s">
        <v>2936</v>
      </c>
      <c r="K2267" s="1393" t="s">
        <v>7221</v>
      </c>
      <c r="L2267" s="1393" t="s">
        <v>103</v>
      </c>
      <c r="M2267" s="1440"/>
      <c r="N2267" s="1393"/>
      <c r="O2267" s="1383" t="s">
        <v>105</v>
      </c>
      <c r="P2267" s="1396" t="s">
        <v>106</v>
      </c>
      <c r="Q2267" s="1393" t="s">
        <v>107</v>
      </c>
      <c r="R2267" s="1377" t="s">
        <v>2134</v>
      </c>
      <c r="S2267" s="1393" t="s">
        <v>109</v>
      </c>
      <c r="T2267" s="1396" t="s">
        <v>106</v>
      </c>
      <c r="U2267" s="1393" t="s">
        <v>121</v>
      </c>
      <c r="V2267" s="1393" t="s">
        <v>111</v>
      </c>
      <c r="W2267" s="1396">
        <v>60</v>
      </c>
      <c r="X2267" s="1393" t="s">
        <v>112</v>
      </c>
      <c r="Y2267" s="1396"/>
      <c r="Z2267" s="1396"/>
      <c r="AA2267" s="1396"/>
      <c r="AB2267" s="1377">
        <v>0</v>
      </c>
      <c r="AC2267" s="1375">
        <v>90</v>
      </c>
      <c r="AD2267" s="1375">
        <v>10</v>
      </c>
      <c r="AE2267" s="1454" t="s">
        <v>547</v>
      </c>
      <c r="AF2267" s="1441" t="s">
        <v>114</v>
      </c>
      <c r="AG2267" s="1455">
        <v>30.8</v>
      </c>
      <c r="AH2267" s="1455">
        <v>184.75</v>
      </c>
      <c r="AI2267" s="1916">
        <v>0</v>
      </c>
      <c r="AJ2267" s="1916">
        <v>0</v>
      </c>
      <c r="AK2267" s="1382"/>
      <c r="AL2267" s="1381"/>
      <c r="AM2267" s="1381"/>
      <c r="AN2267" s="1456" t="s">
        <v>115</v>
      </c>
      <c r="AO2267" s="1393"/>
      <c r="AP2267" s="1393"/>
      <c r="AQ2267" s="1393"/>
      <c r="AR2267" s="1393"/>
      <c r="AS2267" s="1393"/>
      <c r="AT2267" s="1393"/>
      <c r="AU2267" s="1393"/>
      <c r="AV2267" s="1393"/>
      <c r="AW2267" s="1393"/>
      <c r="AX2267" s="1393"/>
      <c r="AY2267" s="1393"/>
      <c r="AZ2267" s="1383" t="s">
        <v>5005</v>
      </c>
      <c r="BA2267" s="1383" t="s">
        <v>4556</v>
      </c>
      <c r="BB2267" s="92"/>
      <c r="BC2267" s="1"/>
      <c r="BD2267" s="1" t="e">
        <f>VLOOKUP($F$2877:$F$3305,$E$17:$BE$2871,53,0)</f>
        <v>#VALUE!</v>
      </c>
      <c r="BE2267" s="979" t="e">
        <f>BD2267+0.5</f>
        <v>#VALUE!</v>
      </c>
    </row>
    <row r="2268" spans="1:57" s="201" customFormat="1" ht="13.15" customHeight="1">
      <c r="A2268" s="398" t="s">
        <v>1186</v>
      </c>
      <c r="B2268" s="524"/>
      <c r="C2268" s="524"/>
      <c r="D2268" s="98">
        <v>210001052</v>
      </c>
      <c r="E2268" s="883" t="s">
        <v>7222</v>
      </c>
      <c r="F2268" s="883"/>
      <c r="G2268" s="524"/>
      <c r="H2268" s="524"/>
      <c r="I2268" s="36" t="s">
        <v>7223</v>
      </c>
      <c r="J2268" s="36" t="s">
        <v>7224</v>
      </c>
      <c r="K2268" s="36" t="s">
        <v>7225</v>
      </c>
      <c r="L2268" s="64" t="s">
        <v>103</v>
      </c>
      <c r="M2268" s="217"/>
      <c r="N2268" s="131"/>
      <c r="O2268" s="64" t="s">
        <v>105</v>
      </c>
      <c r="P2268" s="36" t="s">
        <v>106</v>
      </c>
      <c r="Q2268" s="395" t="s">
        <v>107</v>
      </c>
      <c r="R2268" s="398" t="s">
        <v>2149</v>
      </c>
      <c r="S2268" s="64" t="s">
        <v>109</v>
      </c>
      <c r="T2268" s="36" t="s">
        <v>106</v>
      </c>
      <c r="U2268" s="36" t="s">
        <v>121</v>
      </c>
      <c r="V2268" s="395" t="s">
        <v>111</v>
      </c>
      <c r="W2268" s="36">
        <v>60</v>
      </c>
      <c r="X2268" s="395" t="s">
        <v>112</v>
      </c>
      <c r="Y2268" s="395"/>
      <c r="Z2268" s="395"/>
      <c r="AA2268" s="744"/>
      <c r="AB2268" s="506">
        <v>0</v>
      </c>
      <c r="AC2268" s="401">
        <v>90</v>
      </c>
      <c r="AD2268" s="401">
        <v>10</v>
      </c>
      <c r="AE2268" s="743" t="s">
        <v>425</v>
      </c>
      <c r="AF2268" s="738" t="s">
        <v>114</v>
      </c>
      <c r="AG2268" s="745">
        <v>45</v>
      </c>
      <c r="AH2268" s="745">
        <v>1856.17</v>
      </c>
      <c r="AI2268" s="39">
        <v>0</v>
      </c>
      <c r="AJ2268" s="34">
        <f>AI2268*1.12</f>
        <v>0</v>
      </c>
      <c r="AK2268" s="740"/>
      <c r="AL2268" s="741"/>
      <c r="AM2268" s="741"/>
      <c r="AN2268" s="746" t="s">
        <v>115</v>
      </c>
      <c r="AO2268" s="746"/>
      <c r="AP2268" s="746"/>
      <c r="AQ2268" s="36"/>
      <c r="AR2268" s="36"/>
      <c r="AS2268" s="606" t="s">
        <v>7226</v>
      </c>
      <c r="AT2268" s="36"/>
      <c r="AU2268" s="36"/>
      <c r="AV2268" s="36"/>
      <c r="AW2268" s="36"/>
      <c r="AX2268" s="36"/>
      <c r="AY2268" s="36"/>
      <c r="AZ2268" s="395" t="s">
        <v>4555</v>
      </c>
      <c r="BA2268" s="395"/>
      <c r="BB2268" s="92"/>
      <c r="BC2268" s="1"/>
      <c r="BD2268" s="1"/>
      <c r="BE2268" s="983">
        <v>2038</v>
      </c>
    </row>
    <row r="2269" spans="1:57" s="201" customFormat="1" ht="13.15" customHeight="1">
      <c r="A2269" s="398" t="s">
        <v>1186</v>
      </c>
      <c r="B2269" s="260"/>
      <c r="C2269" s="260"/>
      <c r="D2269" s="139">
        <v>210001052</v>
      </c>
      <c r="E2269" s="429" t="s">
        <v>7781</v>
      </c>
      <c r="F2269" s="429"/>
      <c r="G2269" s="429"/>
      <c r="H2269" s="260"/>
      <c r="I2269" s="36" t="s">
        <v>7223</v>
      </c>
      <c r="J2269" s="36" t="s">
        <v>7224</v>
      </c>
      <c r="K2269" s="36" t="s">
        <v>7225</v>
      </c>
      <c r="L2269" s="60" t="s">
        <v>103</v>
      </c>
      <c r="M2269" s="316"/>
      <c r="N2269" s="61"/>
      <c r="O2269" s="60" t="s">
        <v>105</v>
      </c>
      <c r="P2269" s="36" t="s">
        <v>106</v>
      </c>
      <c r="Q2269" s="395" t="s">
        <v>107</v>
      </c>
      <c r="R2269" s="398" t="s">
        <v>2134</v>
      </c>
      <c r="S2269" s="60" t="s">
        <v>109</v>
      </c>
      <c r="T2269" s="36" t="s">
        <v>106</v>
      </c>
      <c r="U2269" s="36" t="s">
        <v>121</v>
      </c>
      <c r="V2269" s="395" t="s">
        <v>111</v>
      </c>
      <c r="W2269" s="36">
        <v>60</v>
      </c>
      <c r="X2269" s="395" t="s">
        <v>112</v>
      </c>
      <c r="Y2269" s="395"/>
      <c r="Z2269" s="395"/>
      <c r="AA2269" s="744"/>
      <c r="AB2269" s="398">
        <v>0</v>
      </c>
      <c r="AC2269" s="606">
        <v>90</v>
      </c>
      <c r="AD2269" s="606">
        <v>10</v>
      </c>
      <c r="AE2269" s="743" t="s">
        <v>425</v>
      </c>
      <c r="AF2269" s="738" t="s">
        <v>114</v>
      </c>
      <c r="AG2269" s="745">
        <v>45</v>
      </c>
      <c r="AH2269" s="745">
        <v>1856.17</v>
      </c>
      <c r="AI2269" s="741">
        <f>AG2269*AH2269</f>
        <v>83527.650000000009</v>
      </c>
      <c r="AJ2269" s="741">
        <f>AI2269*1.12</f>
        <v>93550.968000000023</v>
      </c>
      <c r="AK2269" s="740"/>
      <c r="AL2269" s="741"/>
      <c r="AM2269" s="741"/>
      <c r="AN2269" s="746" t="s">
        <v>115</v>
      </c>
      <c r="AO2269" s="746"/>
      <c r="AP2269" s="746"/>
      <c r="AQ2269" s="36"/>
      <c r="AR2269" s="36"/>
      <c r="AS2269" s="606" t="s">
        <v>7226</v>
      </c>
      <c r="AT2269" s="36"/>
      <c r="AU2269" s="36"/>
      <c r="AV2269" s="36"/>
      <c r="AW2269" s="36"/>
      <c r="AX2269" s="36"/>
      <c r="AY2269" s="36"/>
      <c r="AZ2269" s="606" t="s">
        <v>7606</v>
      </c>
      <c r="BA2269" s="197"/>
      <c r="BB2269" s="30"/>
      <c r="BD2269" s="209"/>
      <c r="BE2269" s="983">
        <v>2039</v>
      </c>
    </row>
    <row r="2270" spans="1:57" s="201" customFormat="1" ht="13.15" customHeight="1">
      <c r="A2270" s="398" t="s">
        <v>1186</v>
      </c>
      <c r="B2270" s="524"/>
      <c r="C2270" s="524"/>
      <c r="D2270" s="98">
        <v>210001056</v>
      </c>
      <c r="E2270" s="883" t="s">
        <v>7227</v>
      </c>
      <c r="F2270" s="883"/>
      <c r="G2270" s="524"/>
      <c r="H2270" s="524"/>
      <c r="I2270" s="36" t="s">
        <v>7223</v>
      </c>
      <c r="J2270" s="36" t="s">
        <v>7224</v>
      </c>
      <c r="K2270" s="36" t="s">
        <v>7225</v>
      </c>
      <c r="L2270" s="64" t="s">
        <v>103</v>
      </c>
      <c r="M2270" s="217"/>
      <c r="N2270" s="131"/>
      <c r="O2270" s="64" t="s">
        <v>105</v>
      </c>
      <c r="P2270" s="36" t="s">
        <v>106</v>
      </c>
      <c r="Q2270" s="395" t="s">
        <v>107</v>
      </c>
      <c r="R2270" s="398" t="s">
        <v>2149</v>
      </c>
      <c r="S2270" s="64" t="s">
        <v>109</v>
      </c>
      <c r="T2270" s="36" t="s">
        <v>106</v>
      </c>
      <c r="U2270" s="36" t="s">
        <v>121</v>
      </c>
      <c r="V2270" s="395" t="s">
        <v>111</v>
      </c>
      <c r="W2270" s="36">
        <v>60</v>
      </c>
      <c r="X2270" s="395" t="s">
        <v>112</v>
      </c>
      <c r="Y2270" s="395"/>
      <c r="Z2270" s="395"/>
      <c r="AA2270" s="744"/>
      <c r="AB2270" s="506">
        <v>0</v>
      </c>
      <c r="AC2270" s="401">
        <v>90</v>
      </c>
      <c r="AD2270" s="401">
        <v>10</v>
      </c>
      <c r="AE2270" s="743" t="s">
        <v>425</v>
      </c>
      <c r="AF2270" s="738" t="s">
        <v>114</v>
      </c>
      <c r="AG2270" s="745">
        <v>15</v>
      </c>
      <c r="AH2270" s="745">
        <v>4552.9799999999996</v>
      </c>
      <c r="AI2270" s="39">
        <v>0</v>
      </c>
      <c r="AJ2270" s="34">
        <f>AI2270*1.12</f>
        <v>0</v>
      </c>
      <c r="AK2270" s="740"/>
      <c r="AL2270" s="741"/>
      <c r="AM2270" s="741"/>
      <c r="AN2270" s="746" t="s">
        <v>115</v>
      </c>
      <c r="AO2270" s="746"/>
      <c r="AP2270" s="746"/>
      <c r="AQ2270" s="36"/>
      <c r="AR2270" s="36"/>
      <c r="AS2270" s="606" t="s">
        <v>7228</v>
      </c>
      <c r="AT2270" s="36"/>
      <c r="AU2270" s="36"/>
      <c r="AV2270" s="36"/>
      <c r="AW2270" s="36"/>
      <c r="AX2270" s="36"/>
      <c r="AY2270" s="36"/>
      <c r="AZ2270" s="395" t="s">
        <v>4555</v>
      </c>
      <c r="BA2270" s="395"/>
      <c r="BB2270" s="92"/>
      <c r="BC2270" s="1"/>
      <c r="BD2270" s="1"/>
      <c r="BE2270" s="983">
        <v>2040</v>
      </c>
    </row>
    <row r="2271" spans="1:57" s="201" customFormat="1" ht="13.15" customHeight="1">
      <c r="A2271" s="398" t="s">
        <v>1186</v>
      </c>
      <c r="B2271" s="260"/>
      <c r="C2271" s="260"/>
      <c r="D2271" s="139">
        <v>210001056</v>
      </c>
      <c r="E2271" s="429" t="s">
        <v>7782</v>
      </c>
      <c r="F2271" s="429"/>
      <c r="G2271" s="429"/>
      <c r="H2271" s="260"/>
      <c r="I2271" s="36" t="s">
        <v>7223</v>
      </c>
      <c r="J2271" s="36" t="s">
        <v>7224</v>
      </c>
      <c r="K2271" s="36" t="s">
        <v>7225</v>
      </c>
      <c r="L2271" s="60" t="s">
        <v>103</v>
      </c>
      <c r="M2271" s="316"/>
      <c r="N2271" s="61"/>
      <c r="O2271" s="60" t="s">
        <v>105</v>
      </c>
      <c r="P2271" s="36" t="s">
        <v>106</v>
      </c>
      <c r="Q2271" s="395" t="s">
        <v>107</v>
      </c>
      <c r="R2271" s="398" t="s">
        <v>2134</v>
      </c>
      <c r="S2271" s="60" t="s">
        <v>109</v>
      </c>
      <c r="T2271" s="36" t="s">
        <v>106</v>
      </c>
      <c r="U2271" s="36" t="s">
        <v>121</v>
      </c>
      <c r="V2271" s="395" t="s">
        <v>111</v>
      </c>
      <c r="W2271" s="36">
        <v>60</v>
      </c>
      <c r="X2271" s="395" t="s">
        <v>112</v>
      </c>
      <c r="Y2271" s="395"/>
      <c r="Z2271" s="395"/>
      <c r="AA2271" s="744"/>
      <c r="AB2271" s="398">
        <v>0</v>
      </c>
      <c r="AC2271" s="606">
        <v>90</v>
      </c>
      <c r="AD2271" s="606">
        <v>10</v>
      </c>
      <c r="AE2271" s="743" t="s">
        <v>425</v>
      </c>
      <c r="AF2271" s="738" t="s">
        <v>114</v>
      </c>
      <c r="AG2271" s="745">
        <v>15</v>
      </c>
      <c r="AH2271" s="745">
        <v>4552.9799999999996</v>
      </c>
      <c r="AI2271" s="741">
        <f>AG2271*AH2271</f>
        <v>68294.7</v>
      </c>
      <c r="AJ2271" s="741">
        <f>AI2271*1.12</f>
        <v>76490.063999999998</v>
      </c>
      <c r="AK2271" s="740"/>
      <c r="AL2271" s="741"/>
      <c r="AM2271" s="741"/>
      <c r="AN2271" s="746" t="s">
        <v>115</v>
      </c>
      <c r="AO2271" s="746"/>
      <c r="AP2271" s="746"/>
      <c r="AQ2271" s="36"/>
      <c r="AR2271" s="36"/>
      <c r="AS2271" s="606" t="s">
        <v>7228</v>
      </c>
      <c r="AT2271" s="36"/>
      <c r="AU2271" s="36"/>
      <c r="AV2271" s="36"/>
      <c r="AW2271" s="36"/>
      <c r="AX2271" s="36"/>
      <c r="AY2271" s="36"/>
      <c r="AZ2271" s="606" t="s">
        <v>7606</v>
      </c>
      <c r="BA2271" s="197"/>
      <c r="BB2271" s="30"/>
      <c r="BD2271" s="209"/>
      <c r="BE2271" s="983">
        <v>2041</v>
      </c>
    </row>
    <row r="2272" spans="1:57" s="201" customFormat="1" ht="13.15" customHeight="1">
      <c r="A2272" s="1456" t="s">
        <v>978</v>
      </c>
      <c r="B2272" s="1371"/>
      <c r="C2272" s="1371"/>
      <c r="D2272" s="1453">
        <v>230000489</v>
      </c>
      <c r="E2272" s="1408" t="s">
        <v>7229</v>
      </c>
      <c r="F2272" s="1408" t="s">
        <v>7229</v>
      </c>
      <c r="G2272" s="1371"/>
      <c r="H2272" s="1371"/>
      <c r="I2272" s="1393" t="s">
        <v>7230</v>
      </c>
      <c r="J2272" s="1393" t="s">
        <v>7224</v>
      </c>
      <c r="K2272" s="1393" t="s">
        <v>7231</v>
      </c>
      <c r="L2272" s="1393" t="s">
        <v>103</v>
      </c>
      <c r="M2272" s="1440"/>
      <c r="N2272" s="1393"/>
      <c r="O2272" s="1383" t="s">
        <v>105</v>
      </c>
      <c r="P2272" s="1396" t="s">
        <v>106</v>
      </c>
      <c r="Q2272" s="1393" t="s">
        <v>107</v>
      </c>
      <c r="R2272" s="1377" t="s">
        <v>2134</v>
      </c>
      <c r="S2272" s="1393" t="s">
        <v>109</v>
      </c>
      <c r="T2272" s="1396" t="s">
        <v>106</v>
      </c>
      <c r="U2272" s="1393" t="s">
        <v>121</v>
      </c>
      <c r="V2272" s="1393" t="s">
        <v>111</v>
      </c>
      <c r="W2272" s="1396">
        <v>60</v>
      </c>
      <c r="X2272" s="1393" t="s">
        <v>112</v>
      </c>
      <c r="Y2272" s="1396"/>
      <c r="Z2272" s="1396"/>
      <c r="AA2272" s="1396"/>
      <c r="AB2272" s="1377">
        <v>0</v>
      </c>
      <c r="AC2272" s="1375">
        <v>90</v>
      </c>
      <c r="AD2272" s="1375">
        <v>10</v>
      </c>
      <c r="AE2272" s="1454" t="s">
        <v>128</v>
      </c>
      <c r="AF2272" s="1441" t="s">
        <v>114</v>
      </c>
      <c r="AG2272" s="1455">
        <v>24</v>
      </c>
      <c r="AH2272" s="1455">
        <v>1197</v>
      </c>
      <c r="AI2272" s="1916">
        <v>0</v>
      </c>
      <c r="AJ2272" s="1916">
        <v>0</v>
      </c>
      <c r="AK2272" s="1382"/>
      <c r="AL2272" s="1381"/>
      <c r="AM2272" s="1381"/>
      <c r="AN2272" s="1456" t="s">
        <v>115</v>
      </c>
      <c r="AO2272" s="1393"/>
      <c r="AP2272" s="1393"/>
      <c r="AQ2272" s="1393"/>
      <c r="AR2272" s="1393"/>
      <c r="AS2272" s="1393" t="s">
        <v>7232</v>
      </c>
      <c r="AT2272" s="1393"/>
      <c r="AU2272" s="1393"/>
      <c r="AV2272" s="1393"/>
      <c r="AW2272" s="1393"/>
      <c r="AX2272" s="1393"/>
      <c r="AY2272" s="1393"/>
      <c r="AZ2272" s="1383" t="s">
        <v>5005</v>
      </c>
      <c r="BA2272" s="1383" t="s">
        <v>4556</v>
      </c>
      <c r="BB2272" s="92"/>
      <c r="BC2272" s="1"/>
      <c r="BD2272" s="1" t="e">
        <f>VLOOKUP($F$2877:$F$3305,$E$17:$BE$2871,53,0)</f>
        <v>#VALUE!</v>
      </c>
      <c r="BE2272" s="979" t="e">
        <f>BD2272+0.5</f>
        <v>#VALUE!</v>
      </c>
    </row>
    <row r="2273" spans="1:57" s="201" customFormat="1" ht="13.15" customHeight="1">
      <c r="A2273" s="1456" t="s">
        <v>978</v>
      </c>
      <c r="B2273" s="1371"/>
      <c r="C2273" s="1371"/>
      <c r="D2273" s="1453">
        <v>250003792</v>
      </c>
      <c r="E2273" s="1408" t="s">
        <v>7233</v>
      </c>
      <c r="F2273" s="1408" t="s">
        <v>7233</v>
      </c>
      <c r="G2273" s="1371"/>
      <c r="H2273" s="1371"/>
      <c r="I2273" s="1393" t="s">
        <v>7234</v>
      </c>
      <c r="J2273" s="1393" t="s">
        <v>7235</v>
      </c>
      <c r="K2273" s="1393" t="s">
        <v>7236</v>
      </c>
      <c r="L2273" s="1393" t="s">
        <v>103</v>
      </c>
      <c r="M2273" s="1440"/>
      <c r="N2273" s="1393"/>
      <c r="O2273" s="1383" t="s">
        <v>105</v>
      </c>
      <c r="P2273" s="1396" t="s">
        <v>106</v>
      </c>
      <c r="Q2273" s="1393" t="s">
        <v>107</v>
      </c>
      <c r="R2273" s="1377" t="s">
        <v>2134</v>
      </c>
      <c r="S2273" s="1393" t="s">
        <v>109</v>
      </c>
      <c r="T2273" s="1396" t="s">
        <v>106</v>
      </c>
      <c r="U2273" s="1393" t="s">
        <v>121</v>
      </c>
      <c r="V2273" s="1393" t="s">
        <v>111</v>
      </c>
      <c r="W2273" s="1396">
        <v>60</v>
      </c>
      <c r="X2273" s="1393" t="s">
        <v>112</v>
      </c>
      <c r="Y2273" s="1396"/>
      <c r="Z2273" s="1396"/>
      <c r="AA2273" s="1396"/>
      <c r="AB2273" s="1377">
        <v>0</v>
      </c>
      <c r="AC2273" s="1375">
        <v>90</v>
      </c>
      <c r="AD2273" s="1375">
        <v>10</v>
      </c>
      <c r="AE2273" s="1454" t="s">
        <v>128</v>
      </c>
      <c r="AF2273" s="1441" t="s">
        <v>114</v>
      </c>
      <c r="AG2273" s="1455">
        <v>20</v>
      </c>
      <c r="AH2273" s="1455">
        <v>225.75</v>
      </c>
      <c r="AI2273" s="1916">
        <v>0</v>
      </c>
      <c r="AJ2273" s="1916">
        <v>0</v>
      </c>
      <c r="AK2273" s="1382"/>
      <c r="AL2273" s="1381"/>
      <c r="AM2273" s="1381"/>
      <c r="AN2273" s="1456" t="s">
        <v>115</v>
      </c>
      <c r="AO2273" s="1393"/>
      <c r="AP2273" s="1393"/>
      <c r="AQ2273" s="1393"/>
      <c r="AR2273" s="1393"/>
      <c r="AS2273" s="1393" t="s">
        <v>7237</v>
      </c>
      <c r="AT2273" s="1393"/>
      <c r="AU2273" s="1393"/>
      <c r="AV2273" s="1393"/>
      <c r="AW2273" s="1393"/>
      <c r="AX2273" s="1393"/>
      <c r="AY2273" s="1393"/>
      <c r="AZ2273" s="1383" t="s">
        <v>5005</v>
      </c>
      <c r="BA2273" s="1383" t="s">
        <v>4556</v>
      </c>
      <c r="BB2273" s="92"/>
      <c r="BC2273" s="1"/>
      <c r="BD2273" s="1" t="e">
        <f>VLOOKUP($F$2877:$F$3305,$E$17:$BE$2871,53,0)</f>
        <v>#VALUE!</v>
      </c>
      <c r="BE2273" s="979" t="e">
        <f>BD2273+0.5</f>
        <v>#VALUE!</v>
      </c>
    </row>
    <row r="2274" spans="1:57" s="201" customFormat="1" ht="13.15" customHeight="1">
      <c r="A2274" s="1456" t="s">
        <v>978</v>
      </c>
      <c r="B2274" s="1371"/>
      <c r="C2274" s="1371"/>
      <c r="D2274" s="1453">
        <v>250003793</v>
      </c>
      <c r="E2274" s="1408" t="s">
        <v>7238</v>
      </c>
      <c r="F2274" s="1408" t="s">
        <v>7238</v>
      </c>
      <c r="G2274" s="1371"/>
      <c r="H2274" s="1371"/>
      <c r="I2274" s="1393" t="s">
        <v>7234</v>
      </c>
      <c r="J2274" s="1393" t="s">
        <v>7235</v>
      </c>
      <c r="K2274" s="1393" t="s">
        <v>7236</v>
      </c>
      <c r="L2274" s="1393" t="s">
        <v>103</v>
      </c>
      <c r="M2274" s="1440"/>
      <c r="N2274" s="1393"/>
      <c r="O2274" s="1383" t="s">
        <v>105</v>
      </c>
      <c r="P2274" s="1396" t="s">
        <v>106</v>
      </c>
      <c r="Q2274" s="1393" t="s">
        <v>107</v>
      </c>
      <c r="R2274" s="1377" t="s">
        <v>2134</v>
      </c>
      <c r="S2274" s="1393" t="s">
        <v>109</v>
      </c>
      <c r="T2274" s="1396" t="s">
        <v>106</v>
      </c>
      <c r="U2274" s="1393" t="s">
        <v>121</v>
      </c>
      <c r="V2274" s="1393" t="s">
        <v>111</v>
      </c>
      <c r="W2274" s="1396">
        <v>60</v>
      </c>
      <c r="X2274" s="1393" t="s">
        <v>112</v>
      </c>
      <c r="Y2274" s="1396"/>
      <c r="Z2274" s="1396"/>
      <c r="AA2274" s="1396"/>
      <c r="AB2274" s="1377">
        <v>0</v>
      </c>
      <c r="AC2274" s="1375">
        <v>90</v>
      </c>
      <c r="AD2274" s="1375">
        <v>10</v>
      </c>
      <c r="AE2274" s="1454" t="s">
        <v>128</v>
      </c>
      <c r="AF2274" s="1441" t="s">
        <v>114</v>
      </c>
      <c r="AG2274" s="1455">
        <v>20</v>
      </c>
      <c r="AH2274" s="1455">
        <v>582.66999999999996</v>
      </c>
      <c r="AI2274" s="1916">
        <v>0</v>
      </c>
      <c r="AJ2274" s="1916">
        <v>0</v>
      </c>
      <c r="AK2274" s="1382"/>
      <c r="AL2274" s="1381"/>
      <c r="AM2274" s="1381"/>
      <c r="AN2274" s="1456" t="s">
        <v>115</v>
      </c>
      <c r="AO2274" s="1393"/>
      <c r="AP2274" s="1393"/>
      <c r="AQ2274" s="1393"/>
      <c r="AR2274" s="1393"/>
      <c r="AS2274" s="1393" t="s">
        <v>7239</v>
      </c>
      <c r="AT2274" s="1393"/>
      <c r="AU2274" s="1393"/>
      <c r="AV2274" s="1393"/>
      <c r="AW2274" s="1393"/>
      <c r="AX2274" s="1393"/>
      <c r="AY2274" s="1393"/>
      <c r="AZ2274" s="1383" t="s">
        <v>5005</v>
      </c>
      <c r="BA2274" s="1383" t="s">
        <v>4556</v>
      </c>
      <c r="BB2274" s="92"/>
      <c r="BC2274" s="1"/>
      <c r="BD2274" s="1" t="e">
        <f>VLOOKUP($F$2877:$F$3305,$E$17:$BE$2871,53,0)</f>
        <v>#VALUE!</v>
      </c>
      <c r="BE2274" s="979" t="e">
        <f>BD2274+0.5</f>
        <v>#VALUE!</v>
      </c>
    </row>
    <row r="2275" spans="1:57" s="201" customFormat="1" ht="13.15" customHeight="1">
      <c r="A2275" s="888" t="s">
        <v>978</v>
      </c>
      <c r="B2275" s="524"/>
      <c r="C2275" s="524"/>
      <c r="D2275" s="873">
        <v>230001467</v>
      </c>
      <c r="E2275" s="883" t="s">
        <v>7240</v>
      </c>
      <c r="F2275" s="883"/>
      <c r="G2275" s="524"/>
      <c r="H2275" s="524"/>
      <c r="I2275" s="782" t="s">
        <v>7241</v>
      </c>
      <c r="J2275" s="782" t="s">
        <v>7242</v>
      </c>
      <c r="K2275" s="782" t="s">
        <v>7243</v>
      </c>
      <c r="L2275" s="765" t="s">
        <v>103</v>
      </c>
      <c r="M2275" s="798" t="s">
        <v>104</v>
      </c>
      <c r="N2275" s="470" t="s">
        <v>120</v>
      </c>
      <c r="O2275" s="131" t="s">
        <v>83</v>
      </c>
      <c r="P2275" s="766" t="s">
        <v>106</v>
      </c>
      <c r="Q2275" s="782" t="s">
        <v>107</v>
      </c>
      <c r="R2275" s="766" t="s">
        <v>2149</v>
      </c>
      <c r="S2275" s="765" t="s">
        <v>109</v>
      </c>
      <c r="T2275" s="766" t="s">
        <v>106</v>
      </c>
      <c r="U2275" s="782" t="s">
        <v>121</v>
      </c>
      <c r="V2275" s="782" t="s">
        <v>111</v>
      </c>
      <c r="W2275" s="766">
        <v>60</v>
      </c>
      <c r="X2275" s="782" t="s">
        <v>112</v>
      </c>
      <c r="Y2275" s="766"/>
      <c r="Z2275" s="766"/>
      <c r="AA2275" s="766"/>
      <c r="AB2275" s="470">
        <v>30</v>
      </c>
      <c r="AC2275" s="470">
        <v>60</v>
      </c>
      <c r="AD2275" s="470">
        <v>10</v>
      </c>
      <c r="AE2275" s="743" t="s">
        <v>113</v>
      </c>
      <c r="AF2275" s="738" t="s">
        <v>114</v>
      </c>
      <c r="AG2275" s="751">
        <v>1490</v>
      </c>
      <c r="AH2275" s="751">
        <v>100.8</v>
      </c>
      <c r="AI2275" s="39">
        <v>0</v>
      </c>
      <c r="AJ2275" s="34">
        <f t="shared" ref="AJ2275:AJ2301" si="107">AI2275*1.12</f>
        <v>0</v>
      </c>
      <c r="AK2275" s="740"/>
      <c r="AL2275" s="741"/>
      <c r="AM2275" s="741"/>
      <c r="AN2275" s="888" t="s">
        <v>115</v>
      </c>
      <c r="AO2275" s="782"/>
      <c r="AP2275" s="782"/>
      <c r="AQ2275" s="782"/>
      <c r="AR2275" s="782"/>
      <c r="AS2275" s="782" t="s">
        <v>7244</v>
      </c>
      <c r="AT2275" s="782"/>
      <c r="AU2275" s="782"/>
      <c r="AV2275" s="782"/>
      <c r="AW2275" s="782"/>
      <c r="AX2275" s="782"/>
      <c r="AY2275" s="782"/>
      <c r="AZ2275" s="888" t="s">
        <v>104</v>
      </c>
      <c r="BA2275" s="888" t="s">
        <v>104</v>
      </c>
      <c r="BB2275" s="92"/>
      <c r="BC2275" s="1"/>
      <c r="BD2275" s="1"/>
      <c r="BE2275" s="983">
        <v>2045</v>
      </c>
    </row>
    <row r="2276" spans="1:57" s="201" customFormat="1" ht="13.15" customHeight="1">
      <c r="A2276" s="901" t="s">
        <v>978</v>
      </c>
      <c r="B2276" s="260"/>
      <c r="C2276" s="260"/>
      <c r="D2276" s="1089">
        <v>230001467</v>
      </c>
      <c r="E2276" s="429" t="s">
        <v>7783</v>
      </c>
      <c r="F2276" s="429"/>
      <c r="G2276" s="429"/>
      <c r="H2276" s="260"/>
      <c r="I2276" s="86" t="s">
        <v>7241</v>
      </c>
      <c r="J2276" s="86" t="s">
        <v>7242</v>
      </c>
      <c r="K2276" s="86" t="s">
        <v>7243</v>
      </c>
      <c r="L2276" s="753" t="s">
        <v>103</v>
      </c>
      <c r="M2276" s="1090"/>
      <c r="N2276" s="300" t="s">
        <v>120</v>
      </c>
      <c r="O2276" s="72" t="s">
        <v>83</v>
      </c>
      <c r="P2276" s="766" t="s">
        <v>106</v>
      </c>
      <c r="Q2276" s="782" t="s">
        <v>107</v>
      </c>
      <c r="R2276" s="766" t="s">
        <v>3118</v>
      </c>
      <c r="S2276" s="753" t="s">
        <v>109</v>
      </c>
      <c r="T2276" s="766" t="s">
        <v>106</v>
      </c>
      <c r="U2276" s="782" t="s">
        <v>121</v>
      </c>
      <c r="V2276" s="782" t="s">
        <v>111</v>
      </c>
      <c r="W2276" s="766">
        <v>60</v>
      </c>
      <c r="X2276" s="782" t="s">
        <v>112</v>
      </c>
      <c r="Y2276" s="766"/>
      <c r="Z2276" s="766"/>
      <c r="AA2276" s="766"/>
      <c r="AB2276" s="398">
        <v>30</v>
      </c>
      <c r="AC2276" s="606">
        <v>60</v>
      </c>
      <c r="AD2276" s="606">
        <v>10</v>
      </c>
      <c r="AE2276" s="743" t="s">
        <v>113</v>
      </c>
      <c r="AF2276" s="738" t="s">
        <v>114</v>
      </c>
      <c r="AG2276" s="751">
        <v>1490</v>
      </c>
      <c r="AH2276" s="751">
        <v>100.8</v>
      </c>
      <c r="AI2276" s="741">
        <f>AG2276*AH2276</f>
        <v>150192</v>
      </c>
      <c r="AJ2276" s="741">
        <f t="shared" si="107"/>
        <v>168215.04000000001</v>
      </c>
      <c r="AK2276" s="740"/>
      <c r="AL2276" s="741"/>
      <c r="AM2276" s="741"/>
      <c r="AN2276" s="888" t="s">
        <v>115</v>
      </c>
      <c r="AO2276" s="782"/>
      <c r="AP2276" s="782"/>
      <c r="AQ2276" s="782"/>
      <c r="AR2276" s="782"/>
      <c r="AS2276" s="782" t="s">
        <v>7244</v>
      </c>
      <c r="AT2276" s="782"/>
      <c r="AU2276" s="782"/>
      <c r="AV2276" s="782"/>
      <c r="AW2276" s="782"/>
      <c r="AX2276" s="782"/>
      <c r="AY2276" s="782"/>
      <c r="AZ2276" s="888" t="s">
        <v>104</v>
      </c>
      <c r="BA2276" s="888" t="s">
        <v>104</v>
      </c>
      <c r="BB2276" s="197"/>
      <c r="BD2276" s="209"/>
      <c r="BE2276" s="983">
        <v>2046</v>
      </c>
    </row>
    <row r="2277" spans="1:57" s="201" customFormat="1" ht="13.15" customHeight="1">
      <c r="A2277" s="901" t="s">
        <v>978</v>
      </c>
      <c r="B2277" s="524"/>
      <c r="C2277" s="524"/>
      <c r="D2277" s="873">
        <v>230001612</v>
      </c>
      <c r="E2277" s="883" t="s">
        <v>7245</v>
      </c>
      <c r="F2277" s="883"/>
      <c r="G2277" s="524"/>
      <c r="H2277" s="524"/>
      <c r="I2277" s="782" t="s">
        <v>7241</v>
      </c>
      <c r="J2277" s="782" t="s">
        <v>7242</v>
      </c>
      <c r="K2277" s="782" t="s">
        <v>7243</v>
      </c>
      <c r="L2277" s="765" t="s">
        <v>103</v>
      </c>
      <c r="M2277" s="798" t="s">
        <v>104</v>
      </c>
      <c r="N2277" s="470" t="s">
        <v>120</v>
      </c>
      <c r="O2277" s="131" t="s">
        <v>83</v>
      </c>
      <c r="P2277" s="766" t="s">
        <v>106</v>
      </c>
      <c r="Q2277" s="782" t="s">
        <v>107</v>
      </c>
      <c r="R2277" s="766" t="s">
        <v>2149</v>
      </c>
      <c r="S2277" s="765" t="s">
        <v>109</v>
      </c>
      <c r="T2277" s="766" t="s">
        <v>106</v>
      </c>
      <c r="U2277" s="782" t="s">
        <v>121</v>
      </c>
      <c r="V2277" s="782" t="s">
        <v>111</v>
      </c>
      <c r="W2277" s="766">
        <v>60</v>
      </c>
      <c r="X2277" s="782" t="s">
        <v>112</v>
      </c>
      <c r="Y2277" s="766"/>
      <c r="Z2277" s="766"/>
      <c r="AA2277" s="766"/>
      <c r="AB2277" s="470">
        <v>30</v>
      </c>
      <c r="AC2277" s="470">
        <v>60</v>
      </c>
      <c r="AD2277" s="470">
        <v>10</v>
      </c>
      <c r="AE2277" s="743" t="s">
        <v>113</v>
      </c>
      <c r="AF2277" s="738" t="s">
        <v>114</v>
      </c>
      <c r="AG2277" s="751">
        <v>700</v>
      </c>
      <c r="AH2277" s="751">
        <v>180</v>
      </c>
      <c r="AI2277" s="39">
        <v>0</v>
      </c>
      <c r="AJ2277" s="34">
        <f t="shared" si="107"/>
        <v>0</v>
      </c>
      <c r="AK2277" s="740"/>
      <c r="AL2277" s="741"/>
      <c r="AM2277" s="741"/>
      <c r="AN2277" s="888" t="s">
        <v>115</v>
      </c>
      <c r="AO2277" s="782"/>
      <c r="AP2277" s="782"/>
      <c r="AQ2277" s="782"/>
      <c r="AR2277" s="782"/>
      <c r="AS2277" s="782" t="s">
        <v>7246</v>
      </c>
      <c r="AT2277" s="782"/>
      <c r="AU2277" s="782"/>
      <c r="AV2277" s="782"/>
      <c r="AW2277" s="782"/>
      <c r="AX2277" s="782"/>
      <c r="AY2277" s="782"/>
      <c r="AZ2277" s="888" t="s">
        <v>104</v>
      </c>
      <c r="BA2277" s="888" t="s">
        <v>104</v>
      </c>
      <c r="BB2277" s="92"/>
      <c r="BC2277" s="1"/>
      <c r="BD2277" s="1"/>
      <c r="BE2277" s="983">
        <v>2047</v>
      </c>
    </row>
    <row r="2278" spans="1:57" s="201" customFormat="1" ht="13.15" customHeight="1">
      <c r="A2278" s="888" t="s">
        <v>978</v>
      </c>
      <c r="B2278" s="260"/>
      <c r="C2278" s="260"/>
      <c r="D2278" s="1089">
        <v>230001612</v>
      </c>
      <c r="E2278" s="429" t="s">
        <v>7784</v>
      </c>
      <c r="F2278" s="429"/>
      <c r="G2278" s="429"/>
      <c r="H2278" s="260"/>
      <c r="I2278" s="86" t="s">
        <v>7241</v>
      </c>
      <c r="J2278" s="86" t="s">
        <v>7242</v>
      </c>
      <c r="K2278" s="86" t="s">
        <v>7243</v>
      </c>
      <c r="L2278" s="753" t="s">
        <v>103</v>
      </c>
      <c r="M2278" s="1090"/>
      <c r="N2278" s="300" t="s">
        <v>120</v>
      </c>
      <c r="O2278" s="72" t="s">
        <v>83</v>
      </c>
      <c r="P2278" s="766" t="s">
        <v>106</v>
      </c>
      <c r="Q2278" s="782" t="s">
        <v>107</v>
      </c>
      <c r="R2278" s="766" t="s">
        <v>3118</v>
      </c>
      <c r="S2278" s="753" t="s">
        <v>109</v>
      </c>
      <c r="T2278" s="766" t="s">
        <v>106</v>
      </c>
      <c r="U2278" s="782" t="s">
        <v>121</v>
      </c>
      <c r="V2278" s="782" t="s">
        <v>111</v>
      </c>
      <c r="W2278" s="766">
        <v>60</v>
      </c>
      <c r="X2278" s="782" t="s">
        <v>112</v>
      </c>
      <c r="Y2278" s="766"/>
      <c r="Z2278" s="766"/>
      <c r="AA2278" s="766"/>
      <c r="AB2278" s="398">
        <v>30</v>
      </c>
      <c r="AC2278" s="606">
        <v>60</v>
      </c>
      <c r="AD2278" s="606">
        <v>10</v>
      </c>
      <c r="AE2278" s="743" t="s">
        <v>113</v>
      </c>
      <c r="AF2278" s="738" t="s">
        <v>114</v>
      </c>
      <c r="AG2278" s="751">
        <v>700</v>
      </c>
      <c r="AH2278" s="751">
        <v>180</v>
      </c>
      <c r="AI2278" s="741">
        <f>AG2278*AH2278</f>
        <v>126000</v>
      </c>
      <c r="AJ2278" s="741">
        <f t="shared" si="107"/>
        <v>141120</v>
      </c>
      <c r="AK2278" s="740"/>
      <c r="AL2278" s="741"/>
      <c r="AM2278" s="741"/>
      <c r="AN2278" s="888" t="s">
        <v>115</v>
      </c>
      <c r="AO2278" s="782"/>
      <c r="AP2278" s="782"/>
      <c r="AQ2278" s="782"/>
      <c r="AR2278" s="782"/>
      <c r="AS2278" s="782" t="s">
        <v>7246</v>
      </c>
      <c r="AT2278" s="782"/>
      <c r="AU2278" s="782"/>
      <c r="AV2278" s="782"/>
      <c r="AW2278" s="782"/>
      <c r="AX2278" s="782"/>
      <c r="AY2278" s="782"/>
      <c r="AZ2278" s="888" t="s">
        <v>104</v>
      </c>
      <c r="BA2278" s="888" t="s">
        <v>104</v>
      </c>
      <c r="BB2278" s="197"/>
      <c r="BD2278" s="209"/>
      <c r="BE2278" s="983">
        <v>2048</v>
      </c>
    </row>
    <row r="2279" spans="1:57" s="201" customFormat="1" ht="13.15" customHeight="1">
      <c r="A2279" s="395" t="s">
        <v>1171</v>
      </c>
      <c r="B2279" s="524"/>
      <c r="C2279" s="524"/>
      <c r="D2279" s="98">
        <v>210022024</v>
      </c>
      <c r="E2279" s="883" t="s">
        <v>7247</v>
      </c>
      <c r="F2279" s="883"/>
      <c r="G2279" s="524"/>
      <c r="H2279" s="524"/>
      <c r="I2279" s="606" t="s">
        <v>7248</v>
      </c>
      <c r="J2279" s="606" t="s">
        <v>7249</v>
      </c>
      <c r="K2279" s="606" t="s">
        <v>7250</v>
      </c>
      <c r="L2279" s="470" t="s">
        <v>103</v>
      </c>
      <c r="M2279" s="217"/>
      <c r="N2279" s="470"/>
      <c r="O2279" s="64" t="s">
        <v>105</v>
      </c>
      <c r="P2279" s="398" t="s">
        <v>106</v>
      </c>
      <c r="Q2279" s="606" t="s">
        <v>107</v>
      </c>
      <c r="R2279" s="398" t="s">
        <v>2134</v>
      </c>
      <c r="S2279" s="470" t="s">
        <v>109</v>
      </c>
      <c r="T2279" s="398" t="s">
        <v>106</v>
      </c>
      <c r="U2279" s="606" t="s">
        <v>121</v>
      </c>
      <c r="V2279" s="606" t="s">
        <v>111</v>
      </c>
      <c r="W2279" s="398">
        <v>60</v>
      </c>
      <c r="X2279" s="606" t="s">
        <v>112</v>
      </c>
      <c r="Y2279" s="398"/>
      <c r="Z2279" s="398"/>
      <c r="AA2279" s="398"/>
      <c r="AB2279" s="506">
        <v>0</v>
      </c>
      <c r="AC2279" s="401">
        <v>90</v>
      </c>
      <c r="AD2279" s="401">
        <v>10</v>
      </c>
      <c r="AE2279" s="737" t="s">
        <v>128</v>
      </c>
      <c r="AF2279" s="738" t="s">
        <v>114</v>
      </c>
      <c r="AG2279" s="610">
        <v>20</v>
      </c>
      <c r="AH2279" s="610">
        <v>485.03</v>
      </c>
      <c r="AI2279" s="739">
        <v>9700.5999999999985</v>
      </c>
      <c r="AJ2279" s="739">
        <f t="shared" si="107"/>
        <v>10864.671999999999</v>
      </c>
      <c r="AK2279" s="740"/>
      <c r="AL2279" s="741"/>
      <c r="AM2279" s="741"/>
      <c r="AN2279" s="395" t="s">
        <v>115</v>
      </c>
      <c r="AO2279" s="606"/>
      <c r="AP2279" s="606"/>
      <c r="AQ2279" s="606"/>
      <c r="AR2279" s="606"/>
      <c r="AS2279" s="606" t="s">
        <v>7251</v>
      </c>
      <c r="AT2279" s="606"/>
      <c r="AU2279" s="606"/>
      <c r="AV2279" s="606"/>
      <c r="AW2279" s="606"/>
      <c r="AX2279" s="606"/>
      <c r="AY2279" s="606"/>
      <c r="AZ2279" s="395" t="s">
        <v>104</v>
      </c>
      <c r="BA2279" s="395" t="s">
        <v>104</v>
      </c>
      <c r="BB2279" s="92"/>
      <c r="BC2279" s="1"/>
      <c r="BD2279" s="1"/>
      <c r="BE2279" s="983">
        <v>2049</v>
      </c>
    </row>
    <row r="2280" spans="1:57" s="201" customFormat="1" ht="13.15" customHeight="1">
      <c r="A2280" s="395" t="s">
        <v>1171</v>
      </c>
      <c r="B2280" s="524"/>
      <c r="C2280" s="524"/>
      <c r="D2280" s="98">
        <v>210022026</v>
      </c>
      <c r="E2280" s="883" t="s">
        <v>7252</v>
      </c>
      <c r="F2280" s="883"/>
      <c r="G2280" s="524"/>
      <c r="H2280" s="524"/>
      <c r="I2280" s="606" t="s">
        <v>7248</v>
      </c>
      <c r="J2280" s="606" t="s">
        <v>7249</v>
      </c>
      <c r="K2280" s="606" t="s">
        <v>7250</v>
      </c>
      <c r="L2280" s="470" t="s">
        <v>103</v>
      </c>
      <c r="M2280" s="217"/>
      <c r="N2280" s="470"/>
      <c r="O2280" s="64" t="s">
        <v>105</v>
      </c>
      <c r="P2280" s="398" t="s">
        <v>106</v>
      </c>
      <c r="Q2280" s="606" t="s">
        <v>107</v>
      </c>
      <c r="R2280" s="398" t="s">
        <v>2134</v>
      </c>
      <c r="S2280" s="470" t="s">
        <v>109</v>
      </c>
      <c r="T2280" s="398" t="s">
        <v>106</v>
      </c>
      <c r="U2280" s="606" t="s">
        <v>121</v>
      </c>
      <c r="V2280" s="606" t="s">
        <v>111</v>
      </c>
      <c r="W2280" s="398">
        <v>60</v>
      </c>
      <c r="X2280" s="606" t="s">
        <v>112</v>
      </c>
      <c r="Y2280" s="398"/>
      <c r="Z2280" s="398"/>
      <c r="AA2280" s="398"/>
      <c r="AB2280" s="506">
        <v>0</v>
      </c>
      <c r="AC2280" s="401">
        <v>90</v>
      </c>
      <c r="AD2280" s="401">
        <v>10</v>
      </c>
      <c r="AE2280" s="737" t="s">
        <v>128</v>
      </c>
      <c r="AF2280" s="738" t="s">
        <v>114</v>
      </c>
      <c r="AG2280" s="610">
        <v>20</v>
      </c>
      <c r="AH2280" s="610">
        <v>472.49</v>
      </c>
      <c r="AI2280" s="739">
        <v>9449.7999999999993</v>
      </c>
      <c r="AJ2280" s="739">
        <f t="shared" si="107"/>
        <v>10583.776</v>
      </c>
      <c r="AK2280" s="740"/>
      <c r="AL2280" s="741"/>
      <c r="AM2280" s="741"/>
      <c r="AN2280" s="395" t="s">
        <v>115</v>
      </c>
      <c r="AO2280" s="606"/>
      <c r="AP2280" s="606"/>
      <c r="AQ2280" s="606"/>
      <c r="AR2280" s="606"/>
      <c r="AS2280" s="606" t="s">
        <v>7253</v>
      </c>
      <c r="AT2280" s="606"/>
      <c r="AU2280" s="606"/>
      <c r="AV2280" s="606"/>
      <c r="AW2280" s="606"/>
      <c r="AX2280" s="606"/>
      <c r="AY2280" s="606"/>
      <c r="AZ2280" s="395" t="s">
        <v>104</v>
      </c>
      <c r="BA2280" s="395" t="s">
        <v>104</v>
      </c>
      <c r="BB2280" s="92"/>
      <c r="BC2280" s="1"/>
      <c r="BD2280" s="1"/>
      <c r="BE2280" s="983">
        <v>2050</v>
      </c>
    </row>
    <row r="2281" spans="1:57" s="201" customFormat="1" ht="13.15" customHeight="1">
      <c r="A2281" s="395" t="s">
        <v>1171</v>
      </c>
      <c r="B2281" s="524"/>
      <c r="C2281" s="524"/>
      <c r="D2281" s="98">
        <v>210022029</v>
      </c>
      <c r="E2281" s="883" t="s">
        <v>7254</v>
      </c>
      <c r="F2281" s="883"/>
      <c r="G2281" s="524"/>
      <c r="H2281" s="524"/>
      <c r="I2281" s="606" t="s">
        <v>7248</v>
      </c>
      <c r="J2281" s="606" t="s">
        <v>7249</v>
      </c>
      <c r="K2281" s="606" t="s">
        <v>7250</v>
      </c>
      <c r="L2281" s="470" t="s">
        <v>103</v>
      </c>
      <c r="M2281" s="217"/>
      <c r="N2281" s="470"/>
      <c r="O2281" s="64" t="s">
        <v>105</v>
      </c>
      <c r="P2281" s="398" t="s">
        <v>106</v>
      </c>
      <c r="Q2281" s="606" t="s">
        <v>107</v>
      </c>
      <c r="R2281" s="398" t="s">
        <v>2134</v>
      </c>
      <c r="S2281" s="470" t="s">
        <v>109</v>
      </c>
      <c r="T2281" s="398" t="s">
        <v>106</v>
      </c>
      <c r="U2281" s="606" t="s">
        <v>121</v>
      </c>
      <c r="V2281" s="606" t="s">
        <v>111</v>
      </c>
      <c r="W2281" s="398">
        <v>60</v>
      </c>
      <c r="X2281" s="606" t="s">
        <v>112</v>
      </c>
      <c r="Y2281" s="398"/>
      <c r="Z2281" s="398"/>
      <c r="AA2281" s="398"/>
      <c r="AB2281" s="506">
        <v>0</v>
      </c>
      <c r="AC2281" s="401">
        <v>90</v>
      </c>
      <c r="AD2281" s="401">
        <v>10</v>
      </c>
      <c r="AE2281" s="737" t="s">
        <v>128</v>
      </c>
      <c r="AF2281" s="738" t="s">
        <v>114</v>
      </c>
      <c r="AG2281" s="610">
        <v>10</v>
      </c>
      <c r="AH2281" s="610">
        <v>410.86</v>
      </c>
      <c r="AI2281" s="739">
        <v>4108.6000000000004</v>
      </c>
      <c r="AJ2281" s="739">
        <f t="shared" si="107"/>
        <v>4601.6320000000005</v>
      </c>
      <c r="AK2281" s="740"/>
      <c r="AL2281" s="741"/>
      <c r="AM2281" s="741"/>
      <c r="AN2281" s="395" t="s">
        <v>115</v>
      </c>
      <c r="AO2281" s="606"/>
      <c r="AP2281" s="606"/>
      <c r="AQ2281" s="606"/>
      <c r="AR2281" s="606"/>
      <c r="AS2281" s="606" t="s">
        <v>7255</v>
      </c>
      <c r="AT2281" s="606"/>
      <c r="AU2281" s="606"/>
      <c r="AV2281" s="606"/>
      <c r="AW2281" s="606"/>
      <c r="AX2281" s="606"/>
      <c r="AY2281" s="606"/>
      <c r="AZ2281" s="395" t="s">
        <v>104</v>
      </c>
      <c r="BA2281" s="395" t="s">
        <v>104</v>
      </c>
      <c r="BB2281" s="92"/>
      <c r="BC2281" s="1"/>
      <c r="BD2281" s="1"/>
      <c r="BE2281" s="983">
        <v>2051</v>
      </c>
    </row>
    <row r="2282" spans="1:57" s="201" customFormat="1" ht="13.15" customHeight="1">
      <c r="A2282" s="395" t="s">
        <v>1171</v>
      </c>
      <c r="B2282" s="524"/>
      <c r="C2282" s="524"/>
      <c r="D2282" s="98">
        <v>210022031</v>
      </c>
      <c r="E2282" s="883" t="s">
        <v>7256</v>
      </c>
      <c r="F2282" s="883"/>
      <c r="G2282" s="524"/>
      <c r="H2282" s="524"/>
      <c r="I2282" s="606" t="s">
        <v>7248</v>
      </c>
      <c r="J2282" s="606" t="s">
        <v>7249</v>
      </c>
      <c r="K2282" s="606" t="s">
        <v>7250</v>
      </c>
      <c r="L2282" s="470" t="s">
        <v>103</v>
      </c>
      <c r="M2282" s="217"/>
      <c r="N2282" s="470"/>
      <c r="O2282" s="64" t="s">
        <v>105</v>
      </c>
      <c r="P2282" s="398" t="s">
        <v>106</v>
      </c>
      <c r="Q2282" s="606" t="s">
        <v>107</v>
      </c>
      <c r="R2282" s="398" t="s">
        <v>2134</v>
      </c>
      <c r="S2282" s="470" t="s">
        <v>109</v>
      </c>
      <c r="T2282" s="398" t="s">
        <v>106</v>
      </c>
      <c r="U2282" s="606" t="s">
        <v>121</v>
      </c>
      <c r="V2282" s="606" t="s">
        <v>111</v>
      </c>
      <c r="W2282" s="398">
        <v>60</v>
      </c>
      <c r="X2282" s="606" t="s">
        <v>112</v>
      </c>
      <c r="Y2282" s="398"/>
      <c r="Z2282" s="398"/>
      <c r="AA2282" s="398"/>
      <c r="AB2282" s="506">
        <v>0</v>
      </c>
      <c r="AC2282" s="401">
        <v>90</v>
      </c>
      <c r="AD2282" s="401">
        <v>10</v>
      </c>
      <c r="AE2282" s="737" t="s">
        <v>128</v>
      </c>
      <c r="AF2282" s="738" t="s">
        <v>114</v>
      </c>
      <c r="AG2282" s="610">
        <v>20</v>
      </c>
      <c r="AH2282" s="610">
        <v>547.83000000000004</v>
      </c>
      <c r="AI2282" s="739">
        <v>10956.6</v>
      </c>
      <c r="AJ2282" s="739">
        <f t="shared" si="107"/>
        <v>12271.392000000002</v>
      </c>
      <c r="AK2282" s="740"/>
      <c r="AL2282" s="741"/>
      <c r="AM2282" s="741"/>
      <c r="AN2282" s="395" t="s">
        <v>115</v>
      </c>
      <c r="AO2282" s="606"/>
      <c r="AP2282" s="606"/>
      <c r="AQ2282" s="606"/>
      <c r="AR2282" s="606"/>
      <c r="AS2282" s="606" t="s">
        <v>7257</v>
      </c>
      <c r="AT2282" s="606"/>
      <c r="AU2282" s="606"/>
      <c r="AV2282" s="606"/>
      <c r="AW2282" s="606"/>
      <c r="AX2282" s="606"/>
      <c r="AY2282" s="606"/>
      <c r="AZ2282" s="395" t="s">
        <v>104</v>
      </c>
      <c r="BA2282" s="395" t="s">
        <v>104</v>
      </c>
      <c r="BB2282" s="92"/>
      <c r="BC2282" s="1"/>
      <c r="BD2282" s="1"/>
      <c r="BE2282" s="983">
        <v>2052</v>
      </c>
    </row>
    <row r="2283" spans="1:57" s="201" customFormat="1" ht="13.15" customHeight="1">
      <c r="A2283" s="395" t="s">
        <v>1171</v>
      </c>
      <c r="B2283" s="524"/>
      <c r="C2283" s="524"/>
      <c r="D2283" s="98">
        <v>210022032</v>
      </c>
      <c r="E2283" s="883" t="s">
        <v>7258</v>
      </c>
      <c r="F2283" s="883"/>
      <c r="G2283" s="524"/>
      <c r="H2283" s="524"/>
      <c r="I2283" s="606" t="s">
        <v>7248</v>
      </c>
      <c r="J2283" s="606" t="s">
        <v>7249</v>
      </c>
      <c r="K2283" s="606" t="s">
        <v>7250</v>
      </c>
      <c r="L2283" s="470" t="s">
        <v>103</v>
      </c>
      <c r="M2283" s="217"/>
      <c r="N2283" s="470"/>
      <c r="O2283" s="64" t="s">
        <v>105</v>
      </c>
      <c r="P2283" s="398" t="s">
        <v>106</v>
      </c>
      <c r="Q2283" s="606" t="s">
        <v>107</v>
      </c>
      <c r="R2283" s="398" t="s">
        <v>2134</v>
      </c>
      <c r="S2283" s="470" t="s">
        <v>109</v>
      </c>
      <c r="T2283" s="398" t="s">
        <v>106</v>
      </c>
      <c r="U2283" s="606" t="s">
        <v>121</v>
      </c>
      <c r="V2283" s="606" t="s">
        <v>111</v>
      </c>
      <c r="W2283" s="398">
        <v>60</v>
      </c>
      <c r="X2283" s="606" t="s">
        <v>112</v>
      </c>
      <c r="Y2283" s="398"/>
      <c r="Z2283" s="398"/>
      <c r="AA2283" s="398"/>
      <c r="AB2283" s="506">
        <v>0</v>
      </c>
      <c r="AC2283" s="401">
        <v>90</v>
      </c>
      <c r="AD2283" s="401">
        <v>10</v>
      </c>
      <c r="AE2283" s="737" t="s">
        <v>128</v>
      </c>
      <c r="AF2283" s="738" t="s">
        <v>114</v>
      </c>
      <c r="AG2283" s="610">
        <v>20</v>
      </c>
      <c r="AH2283" s="610">
        <v>511.28</v>
      </c>
      <c r="AI2283" s="739">
        <v>10225.599999999999</v>
      </c>
      <c r="AJ2283" s="739">
        <f t="shared" si="107"/>
        <v>11452.671999999999</v>
      </c>
      <c r="AK2283" s="740"/>
      <c r="AL2283" s="741"/>
      <c r="AM2283" s="741"/>
      <c r="AN2283" s="395" t="s">
        <v>115</v>
      </c>
      <c r="AO2283" s="606"/>
      <c r="AP2283" s="606"/>
      <c r="AQ2283" s="606"/>
      <c r="AR2283" s="606"/>
      <c r="AS2283" s="606" t="s">
        <v>7259</v>
      </c>
      <c r="AT2283" s="606"/>
      <c r="AU2283" s="606"/>
      <c r="AV2283" s="606"/>
      <c r="AW2283" s="606"/>
      <c r="AX2283" s="606"/>
      <c r="AY2283" s="606"/>
      <c r="AZ2283" s="395" t="s">
        <v>104</v>
      </c>
      <c r="BA2283" s="395" t="s">
        <v>104</v>
      </c>
      <c r="BB2283" s="92"/>
      <c r="BC2283" s="1"/>
      <c r="BD2283" s="1"/>
      <c r="BE2283" s="983">
        <v>2053</v>
      </c>
    </row>
    <row r="2284" spans="1:57" s="201" customFormat="1" ht="13.15" customHeight="1">
      <c r="A2284" s="395" t="s">
        <v>1171</v>
      </c>
      <c r="B2284" s="524"/>
      <c r="C2284" s="524"/>
      <c r="D2284" s="98">
        <v>210022030</v>
      </c>
      <c r="E2284" s="883" t="s">
        <v>7260</v>
      </c>
      <c r="F2284" s="883"/>
      <c r="G2284" s="524"/>
      <c r="H2284" s="524"/>
      <c r="I2284" s="606" t="s">
        <v>7261</v>
      </c>
      <c r="J2284" s="606" t="s">
        <v>7249</v>
      </c>
      <c r="K2284" s="606" t="s">
        <v>7262</v>
      </c>
      <c r="L2284" s="470" t="s">
        <v>103</v>
      </c>
      <c r="M2284" s="217"/>
      <c r="N2284" s="470"/>
      <c r="O2284" s="64" t="s">
        <v>105</v>
      </c>
      <c r="P2284" s="398" t="s">
        <v>106</v>
      </c>
      <c r="Q2284" s="606" t="s">
        <v>107</v>
      </c>
      <c r="R2284" s="398" t="s">
        <v>2134</v>
      </c>
      <c r="S2284" s="470" t="s">
        <v>109</v>
      </c>
      <c r="T2284" s="398" t="s">
        <v>106</v>
      </c>
      <c r="U2284" s="606" t="s">
        <v>121</v>
      </c>
      <c r="V2284" s="606" t="s">
        <v>111</v>
      </c>
      <c r="W2284" s="398">
        <v>60</v>
      </c>
      <c r="X2284" s="606" t="s">
        <v>112</v>
      </c>
      <c r="Y2284" s="398"/>
      <c r="Z2284" s="398"/>
      <c r="AA2284" s="398"/>
      <c r="AB2284" s="506">
        <v>0</v>
      </c>
      <c r="AC2284" s="401">
        <v>90</v>
      </c>
      <c r="AD2284" s="401">
        <v>10</v>
      </c>
      <c r="AE2284" s="737" t="s">
        <v>128</v>
      </c>
      <c r="AF2284" s="738" t="s">
        <v>114</v>
      </c>
      <c r="AG2284" s="610">
        <v>10</v>
      </c>
      <c r="AH2284" s="610">
        <v>639.12</v>
      </c>
      <c r="AI2284" s="739">
        <v>6391.2</v>
      </c>
      <c r="AJ2284" s="739">
        <f t="shared" si="107"/>
        <v>7158.1440000000002</v>
      </c>
      <c r="AK2284" s="740"/>
      <c r="AL2284" s="741"/>
      <c r="AM2284" s="741"/>
      <c r="AN2284" s="395" t="s">
        <v>115</v>
      </c>
      <c r="AO2284" s="606"/>
      <c r="AP2284" s="606"/>
      <c r="AQ2284" s="606"/>
      <c r="AR2284" s="606"/>
      <c r="AS2284" s="606" t="s">
        <v>7263</v>
      </c>
      <c r="AT2284" s="606"/>
      <c r="AU2284" s="606"/>
      <c r="AV2284" s="606"/>
      <c r="AW2284" s="606"/>
      <c r="AX2284" s="606"/>
      <c r="AY2284" s="606"/>
      <c r="AZ2284" s="395" t="s">
        <v>104</v>
      </c>
      <c r="BA2284" s="395" t="s">
        <v>104</v>
      </c>
      <c r="BB2284" s="92"/>
      <c r="BC2284" s="1"/>
      <c r="BD2284" s="1"/>
      <c r="BE2284" s="983">
        <v>2054</v>
      </c>
    </row>
    <row r="2285" spans="1:57" s="201" customFormat="1" ht="13.15" customHeight="1">
      <c r="A2285" s="888" t="s">
        <v>978</v>
      </c>
      <c r="B2285" s="524"/>
      <c r="C2285" s="524"/>
      <c r="D2285" s="873">
        <v>230002666</v>
      </c>
      <c r="E2285" s="883" t="s">
        <v>7264</v>
      </c>
      <c r="F2285" s="883"/>
      <c r="G2285" s="524"/>
      <c r="H2285" s="524"/>
      <c r="I2285" s="782" t="s">
        <v>7265</v>
      </c>
      <c r="J2285" s="782" t="s">
        <v>7266</v>
      </c>
      <c r="K2285" s="782" t="s">
        <v>7267</v>
      </c>
      <c r="L2285" s="765" t="s">
        <v>103</v>
      </c>
      <c r="M2285" s="798" t="s">
        <v>104</v>
      </c>
      <c r="N2285" s="765"/>
      <c r="O2285" s="64" t="s">
        <v>105</v>
      </c>
      <c r="P2285" s="766" t="s">
        <v>106</v>
      </c>
      <c r="Q2285" s="782" t="s">
        <v>107</v>
      </c>
      <c r="R2285" s="398" t="s">
        <v>2134</v>
      </c>
      <c r="S2285" s="765" t="s">
        <v>109</v>
      </c>
      <c r="T2285" s="766" t="s">
        <v>106</v>
      </c>
      <c r="U2285" s="782" t="s">
        <v>121</v>
      </c>
      <c r="V2285" s="782" t="s">
        <v>111</v>
      </c>
      <c r="W2285" s="766">
        <v>60</v>
      </c>
      <c r="X2285" s="782" t="s">
        <v>112</v>
      </c>
      <c r="Y2285" s="766"/>
      <c r="Z2285" s="766"/>
      <c r="AA2285" s="766"/>
      <c r="AB2285" s="506">
        <v>0</v>
      </c>
      <c r="AC2285" s="401">
        <v>90</v>
      </c>
      <c r="AD2285" s="401">
        <v>10</v>
      </c>
      <c r="AE2285" s="792" t="s">
        <v>128</v>
      </c>
      <c r="AF2285" s="738" t="s">
        <v>114</v>
      </c>
      <c r="AG2285" s="751">
        <v>55</v>
      </c>
      <c r="AH2285" s="751">
        <v>3404.8</v>
      </c>
      <c r="AI2285" s="739">
        <v>187264</v>
      </c>
      <c r="AJ2285" s="739">
        <f t="shared" si="107"/>
        <v>209735.68000000002</v>
      </c>
      <c r="AK2285" s="740"/>
      <c r="AL2285" s="741"/>
      <c r="AM2285" s="741"/>
      <c r="AN2285" s="888" t="s">
        <v>115</v>
      </c>
      <c r="AO2285" s="782"/>
      <c r="AP2285" s="782"/>
      <c r="AQ2285" s="782"/>
      <c r="AR2285" s="782"/>
      <c r="AS2285" s="782" t="s">
        <v>7268</v>
      </c>
      <c r="AT2285" s="782"/>
      <c r="AU2285" s="782"/>
      <c r="AV2285" s="782"/>
      <c r="AW2285" s="782"/>
      <c r="AX2285" s="782"/>
      <c r="AY2285" s="782"/>
      <c r="AZ2285" s="888" t="s">
        <v>104</v>
      </c>
      <c r="BA2285" s="888" t="s">
        <v>104</v>
      </c>
      <c r="BB2285" s="92"/>
      <c r="BC2285" s="1"/>
      <c r="BD2285" s="1"/>
      <c r="BE2285" s="983">
        <v>2055</v>
      </c>
    </row>
    <row r="2286" spans="1:57" s="201" customFormat="1" ht="13.15" customHeight="1">
      <c r="A2286" s="398" t="s">
        <v>1186</v>
      </c>
      <c r="B2286" s="524"/>
      <c r="C2286" s="524"/>
      <c r="D2286" s="98">
        <v>120008028</v>
      </c>
      <c r="E2286" s="883" t="s">
        <v>7269</v>
      </c>
      <c r="F2286" s="883"/>
      <c r="G2286" s="524"/>
      <c r="H2286" s="524"/>
      <c r="I2286" s="36" t="s">
        <v>275</v>
      </c>
      <c r="J2286" s="36" t="s">
        <v>276</v>
      </c>
      <c r="K2286" s="36" t="s">
        <v>277</v>
      </c>
      <c r="L2286" s="64" t="s">
        <v>149</v>
      </c>
      <c r="M2286" s="97" t="s">
        <v>4706</v>
      </c>
      <c r="N2286" s="131" t="s">
        <v>120</v>
      </c>
      <c r="O2286" s="64" t="s">
        <v>83</v>
      </c>
      <c r="P2286" s="36" t="s">
        <v>106</v>
      </c>
      <c r="Q2286" s="395" t="s">
        <v>107</v>
      </c>
      <c r="R2286" s="398" t="s">
        <v>2149</v>
      </c>
      <c r="S2286" s="64" t="s">
        <v>109</v>
      </c>
      <c r="T2286" s="36" t="s">
        <v>106</v>
      </c>
      <c r="U2286" s="36" t="s">
        <v>121</v>
      </c>
      <c r="V2286" s="395" t="s">
        <v>111</v>
      </c>
      <c r="W2286" s="36">
        <v>60</v>
      </c>
      <c r="X2286" s="395" t="s">
        <v>112</v>
      </c>
      <c r="Y2286" s="395"/>
      <c r="Z2286" s="395"/>
      <c r="AA2286" s="744"/>
      <c r="AB2286" s="470">
        <v>30</v>
      </c>
      <c r="AC2286" s="470">
        <v>60</v>
      </c>
      <c r="AD2286" s="470">
        <v>10</v>
      </c>
      <c r="AE2286" s="743" t="s">
        <v>128</v>
      </c>
      <c r="AF2286" s="738" t="s">
        <v>114</v>
      </c>
      <c r="AG2286" s="745">
        <v>150</v>
      </c>
      <c r="AH2286" s="745">
        <v>136000</v>
      </c>
      <c r="AI2286" s="739">
        <v>20400000</v>
      </c>
      <c r="AJ2286" s="739">
        <f t="shared" si="107"/>
        <v>22848000.000000004</v>
      </c>
      <c r="AK2286" s="740"/>
      <c r="AL2286" s="741"/>
      <c r="AM2286" s="741"/>
      <c r="AN2286" s="746" t="s">
        <v>115</v>
      </c>
      <c r="AO2286" s="746"/>
      <c r="AP2286" s="746"/>
      <c r="AQ2286" s="36"/>
      <c r="AR2286" s="36"/>
      <c r="AS2286" s="606" t="s">
        <v>7270</v>
      </c>
      <c r="AT2286" s="36"/>
      <c r="AU2286" s="36"/>
      <c r="AV2286" s="36"/>
      <c r="AW2286" s="36"/>
      <c r="AX2286" s="36"/>
      <c r="AY2286" s="36"/>
      <c r="AZ2286" s="395" t="s">
        <v>4555</v>
      </c>
      <c r="BA2286" s="395"/>
      <c r="BB2286" s="92"/>
      <c r="BC2286" s="1"/>
      <c r="BD2286" s="1"/>
      <c r="BE2286" s="983">
        <v>2056</v>
      </c>
    </row>
    <row r="2287" spans="1:57" s="201" customFormat="1" ht="13.15" customHeight="1">
      <c r="A2287" s="395" t="s">
        <v>1171</v>
      </c>
      <c r="B2287" s="524"/>
      <c r="C2287" s="524"/>
      <c r="D2287" s="98">
        <v>250004431</v>
      </c>
      <c r="E2287" s="883" t="s">
        <v>7271</v>
      </c>
      <c r="F2287" s="883"/>
      <c r="G2287" s="524"/>
      <c r="H2287" s="524"/>
      <c r="I2287" s="606" t="s">
        <v>7272</v>
      </c>
      <c r="J2287" s="606" t="s">
        <v>276</v>
      </c>
      <c r="K2287" s="606" t="s">
        <v>7273</v>
      </c>
      <c r="L2287" s="470" t="s">
        <v>103</v>
      </c>
      <c r="M2287" s="217"/>
      <c r="N2287" s="470"/>
      <c r="O2287" s="64" t="s">
        <v>105</v>
      </c>
      <c r="P2287" s="398" t="s">
        <v>106</v>
      </c>
      <c r="Q2287" s="606" t="s">
        <v>107</v>
      </c>
      <c r="R2287" s="398" t="s">
        <v>3118</v>
      </c>
      <c r="S2287" s="470" t="s">
        <v>109</v>
      </c>
      <c r="T2287" s="398" t="s">
        <v>106</v>
      </c>
      <c r="U2287" s="606" t="s">
        <v>121</v>
      </c>
      <c r="V2287" s="606" t="s">
        <v>111</v>
      </c>
      <c r="W2287" s="398">
        <v>60</v>
      </c>
      <c r="X2287" s="606" t="s">
        <v>112</v>
      </c>
      <c r="Y2287" s="398"/>
      <c r="Z2287" s="398"/>
      <c r="AA2287" s="398"/>
      <c r="AB2287" s="506">
        <v>0</v>
      </c>
      <c r="AC2287" s="401">
        <v>90</v>
      </c>
      <c r="AD2287" s="401">
        <v>10</v>
      </c>
      <c r="AE2287" s="737" t="s">
        <v>128</v>
      </c>
      <c r="AF2287" s="738" t="s">
        <v>114</v>
      </c>
      <c r="AG2287" s="610">
        <v>20</v>
      </c>
      <c r="AH2287" s="610">
        <v>20778</v>
      </c>
      <c r="AI2287" s="739">
        <v>415560</v>
      </c>
      <c r="AJ2287" s="739">
        <f t="shared" si="107"/>
        <v>465427.20000000007</v>
      </c>
      <c r="AK2287" s="740"/>
      <c r="AL2287" s="741"/>
      <c r="AM2287" s="741"/>
      <c r="AN2287" s="395" t="s">
        <v>115</v>
      </c>
      <c r="AO2287" s="606"/>
      <c r="AP2287" s="606"/>
      <c r="AQ2287" s="606"/>
      <c r="AR2287" s="606"/>
      <c r="AS2287" s="606" t="s">
        <v>7274</v>
      </c>
      <c r="AT2287" s="606"/>
      <c r="AU2287" s="606"/>
      <c r="AV2287" s="606"/>
      <c r="AW2287" s="606"/>
      <c r="AX2287" s="606"/>
      <c r="AY2287" s="606"/>
      <c r="AZ2287" s="395" t="s">
        <v>104</v>
      </c>
      <c r="BA2287" s="395" t="s">
        <v>104</v>
      </c>
      <c r="BB2287" s="92"/>
      <c r="BC2287" s="1"/>
      <c r="BD2287" s="1"/>
      <c r="BE2287" s="983">
        <v>2057</v>
      </c>
    </row>
    <row r="2288" spans="1:57" s="201" customFormat="1" ht="13.15" customHeight="1">
      <c r="A2288" s="395" t="s">
        <v>1171</v>
      </c>
      <c r="B2288" s="524"/>
      <c r="C2288" s="524"/>
      <c r="D2288" s="98">
        <v>270007093</v>
      </c>
      <c r="E2288" s="883" t="s">
        <v>7275</v>
      </c>
      <c r="F2288" s="883"/>
      <c r="G2288" s="524"/>
      <c r="H2288" s="524"/>
      <c r="I2288" s="606" t="s">
        <v>7276</v>
      </c>
      <c r="J2288" s="606" t="s">
        <v>276</v>
      </c>
      <c r="K2288" s="606" t="s">
        <v>7277</v>
      </c>
      <c r="L2288" s="470" t="s">
        <v>103</v>
      </c>
      <c r="M2288" s="217"/>
      <c r="N2288" s="470"/>
      <c r="O2288" s="64" t="s">
        <v>105</v>
      </c>
      <c r="P2288" s="398" t="s">
        <v>106</v>
      </c>
      <c r="Q2288" s="606" t="s">
        <v>107</v>
      </c>
      <c r="R2288" s="398" t="s">
        <v>3118</v>
      </c>
      <c r="S2288" s="470" t="s">
        <v>109</v>
      </c>
      <c r="T2288" s="398" t="s">
        <v>106</v>
      </c>
      <c r="U2288" s="606" t="s">
        <v>121</v>
      </c>
      <c r="V2288" s="606" t="s">
        <v>111</v>
      </c>
      <c r="W2288" s="398">
        <v>60</v>
      </c>
      <c r="X2288" s="606" t="s">
        <v>112</v>
      </c>
      <c r="Y2288" s="398"/>
      <c r="Z2288" s="398"/>
      <c r="AA2288" s="398"/>
      <c r="AB2288" s="506">
        <v>0</v>
      </c>
      <c r="AC2288" s="401">
        <v>90</v>
      </c>
      <c r="AD2288" s="401">
        <v>10</v>
      </c>
      <c r="AE2288" s="737" t="s">
        <v>128</v>
      </c>
      <c r="AF2288" s="738" t="s">
        <v>114</v>
      </c>
      <c r="AG2288" s="610">
        <v>19</v>
      </c>
      <c r="AH2288" s="610">
        <v>24380</v>
      </c>
      <c r="AI2288" s="739">
        <v>463220</v>
      </c>
      <c r="AJ2288" s="739">
        <f t="shared" si="107"/>
        <v>518806.4</v>
      </c>
      <c r="AK2288" s="740"/>
      <c r="AL2288" s="741"/>
      <c r="AM2288" s="741"/>
      <c r="AN2288" s="395" t="s">
        <v>115</v>
      </c>
      <c r="AO2288" s="606"/>
      <c r="AP2288" s="606"/>
      <c r="AQ2288" s="606"/>
      <c r="AR2288" s="606"/>
      <c r="AS2288" s="606" t="s">
        <v>7278</v>
      </c>
      <c r="AT2288" s="606"/>
      <c r="AU2288" s="606"/>
      <c r="AV2288" s="606"/>
      <c r="AW2288" s="606"/>
      <c r="AX2288" s="606"/>
      <c r="AY2288" s="606"/>
      <c r="AZ2288" s="395" t="s">
        <v>104</v>
      </c>
      <c r="BA2288" s="395" t="s">
        <v>104</v>
      </c>
      <c r="BB2288" s="92"/>
      <c r="BC2288" s="1"/>
      <c r="BD2288" s="1"/>
      <c r="BE2288" s="983">
        <v>2058</v>
      </c>
    </row>
    <row r="2289" spans="1:57" s="201" customFormat="1" ht="13.15" customHeight="1">
      <c r="A2289" s="398" t="s">
        <v>1186</v>
      </c>
      <c r="B2289" s="524"/>
      <c r="C2289" s="524"/>
      <c r="D2289" s="98">
        <v>210026853</v>
      </c>
      <c r="E2289" s="883" t="s">
        <v>7279</v>
      </c>
      <c r="F2289" s="883"/>
      <c r="G2289" s="524"/>
      <c r="H2289" s="524"/>
      <c r="I2289" s="36" t="s">
        <v>7280</v>
      </c>
      <c r="J2289" s="36" t="s">
        <v>7281</v>
      </c>
      <c r="K2289" s="36" t="s">
        <v>7282</v>
      </c>
      <c r="L2289" s="64" t="s">
        <v>103</v>
      </c>
      <c r="M2289" s="97" t="s">
        <v>4706</v>
      </c>
      <c r="N2289" s="131"/>
      <c r="O2289" s="64" t="s">
        <v>105</v>
      </c>
      <c r="P2289" s="36" t="s">
        <v>106</v>
      </c>
      <c r="Q2289" s="395" t="s">
        <v>107</v>
      </c>
      <c r="R2289" s="398" t="s">
        <v>2149</v>
      </c>
      <c r="S2289" s="64" t="s">
        <v>109</v>
      </c>
      <c r="T2289" s="36" t="s">
        <v>106</v>
      </c>
      <c r="U2289" s="36" t="s">
        <v>121</v>
      </c>
      <c r="V2289" s="395" t="s">
        <v>111</v>
      </c>
      <c r="W2289" s="36">
        <v>60</v>
      </c>
      <c r="X2289" s="395" t="s">
        <v>112</v>
      </c>
      <c r="Y2289" s="395"/>
      <c r="Z2289" s="395"/>
      <c r="AA2289" s="744"/>
      <c r="AB2289" s="506">
        <v>0</v>
      </c>
      <c r="AC2289" s="401">
        <v>90</v>
      </c>
      <c r="AD2289" s="401">
        <v>10</v>
      </c>
      <c r="AE2289" s="743" t="s">
        <v>128</v>
      </c>
      <c r="AF2289" s="738" t="s">
        <v>114</v>
      </c>
      <c r="AG2289" s="745">
        <v>33</v>
      </c>
      <c r="AH2289" s="745">
        <v>169375</v>
      </c>
      <c r="AI2289" s="39">
        <v>0</v>
      </c>
      <c r="AJ2289" s="34">
        <f t="shared" si="107"/>
        <v>0</v>
      </c>
      <c r="AK2289" s="740"/>
      <c r="AL2289" s="741"/>
      <c r="AM2289" s="741"/>
      <c r="AN2289" s="746" t="s">
        <v>115</v>
      </c>
      <c r="AO2289" s="746"/>
      <c r="AP2289" s="746"/>
      <c r="AQ2289" s="36"/>
      <c r="AR2289" s="36"/>
      <c r="AS2289" s="606" t="s">
        <v>7283</v>
      </c>
      <c r="AT2289" s="36"/>
      <c r="AU2289" s="36"/>
      <c r="AV2289" s="36"/>
      <c r="AW2289" s="36"/>
      <c r="AX2289" s="36"/>
      <c r="AY2289" s="36"/>
      <c r="AZ2289" s="395" t="s">
        <v>4555</v>
      </c>
      <c r="BA2289" s="395"/>
      <c r="BB2289" s="92"/>
      <c r="BC2289" s="1"/>
      <c r="BD2289" s="1"/>
      <c r="BE2289" s="983">
        <v>2059</v>
      </c>
    </row>
    <row r="2290" spans="1:57" s="201" customFormat="1" ht="13.15" customHeight="1">
      <c r="A2290" s="398" t="s">
        <v>1186</v>
      </c>
      <c r="B2290" s="260"/>
      <c r="C2290" s="260"/>
      <c r="D2290" s="139">
        <v>210026853</v>
      </c>
      <c r="E2290" s="429" t="s">
        <v>7785</v>
      </c>
      <c r="F2290" s="429"/>
      <c r="G2290" s="429"/>
      <c r="H2290" s="260"/>
      <c r="I2290" s="36" t="s">
        <v>7280</v>
      </c>
      <c r="J2290" s="36" t="s">
        <v>7281</v>
      </c>
      <c r="K2290" s="36" t="s">
        <v>7282</v>
      </c>
      <c r="L2290" s="60" t="s">
        <v>103</v>
      </c>
      <c r="M2290" s="341"/>
      <c r="N2290" s="61"/>
      <c r="O2290" s="60" t="s">
        <v>105</v>
      </c>
      <c r="P2290" s="36" t="s">
        <v>106</v>
      </c>
      <c r="Q2290" s="395" t="s">
        <v>107</v>
      </c>
      <c r="R2290" s="398" t="s">
        <v>2134</v>
      </c>
      <c r="S2290" s="60" t="s">
        <v>109</v>
      </c>
      <c r="T2290" s="36" t="s">
        <v>106</v>
      </c>
      <c r="U2290" s="36" t="s">
        <v>121</v>
      </c>
      <c r="V2290" s="395" t="s">
        <v>111</v>
      </c>
      <c r="W2290" s="36">
        <v>60</v>
      </c>
      <c r="X2290" s="395" t="s">
        <v>112</v>
      </c>
      <c r="Y2290" s="395"/>
      <c r="Z2290" s="395"/>
      <c r="AA2290" s="744"/>
      <c r="AB2290" s="398">
        <v>0</v>
      </c>
      <c r="AC2290" s="606">
        <v>90</v>
      </c>
      <c r="AD2290" s="606">
        <v>10</v>
      </c>
      <c r="AE2290" s="743" t="s">
        <v>128</v>
      </c>
      <c r="AF2290" s="738" t="s">
        <v>114</v>
      </c>
      <c r="AG2290" s="745">
        <v>33</v>
      </c>
      <c r="AH2290" s="745">
        <v>169375</v>
      </c>
      <c r="AI2290" s="741">
        <f>AG2290*AH2290</f>
        <v>5589375</v>
      </c>
      <c r="AJ2290" s="741">
        <f t="shared" si="107"/>
        <v>6260100.0000000009</v>
      </c>
      <c r="AK2290" s="740"/>
      <c r="AL2290" s="741"/>
      <c r="AM2290" s="741"/>
      <c r="AN2290" s="746" t="s">
        <v>115</v>
      </c>
      <c r="AO2290" s="746"/>
      <c r="AP2290" s="746"/>
      <c r="AQ2290" s="36"/>
      <c r="AR2290" s="36"/>
      <c r="AS2290" s="606" t="s">
        <v>7283</v>
      </c>
      <c r="AT2290" s="36"/>
      <c r="AU2290" s="36"/>
      <c r="AV2290" s="36"/>
      <c r="AW2290" s="36"/>
      <c r="AX2290" s="36"/>
      <c r="AY2290" s="36"/>
      <c r="AZ2290" s="606" t="s">
        <v>7606</v>
      </c>
      <c r="BA2290" s="197"/>
      <c r="BB2290" s="30"/>
      <c r="BD2290" s="209"/>
      <c r="BE2290" s="983">
        <v>2060</v>
      </c>
    </row>
    <row r="2291" spans="1:57" s="201" customFormat="1" ht="13.15" customHeight="1">
      <c r="A2291" s="888" t="s">
        <v>978</v>
      </c>
      <c r="B2291" s="524"/>
      <c r="C2291" s="524"/>
      <c r="D2291" s="873">
        <v>230000388</v>
      </c>
      <c r="E2291" s="883" t="s">
        <v>7284</v>
      </c>
      <c r="F2291" s="883"/>
      <c r="G2291" s="524"/>
      <c r="H2291" s="524"/>
      <c r="I2291" s="782" t="s">
        <v>7285</v>
      </c>
      <c r="J2291" s="782" t="s">
        <v>7286</v>
      </c>
      <c r="K2291" s="782" t="s">
        <v>7287</v>
      </c>
      <c r="L2291" s="765" t="s">
        <v>103</v>
      </c>
      <c r="M2291" s="798" t="s">
        <v>104</v>
      </c>
      <c r="N2291" s="765"/>
      <c r="O2291" s="64" t="s">
        <v>105</v>
      </c>
      <c r="P2291" s="766" t="s">
        <v>106</v>
      </c>
      <c r="Q2291" s="782" t="s">
        <v>107</v>
      </c>
      <c r="R2291" s="398" t="s">
        <v>2134</v>
      </c>
      <c r="S2291" s="765" t="s">
        <v>109</v>
      </c>
      <c r="T2291" s="766" t="s">
        <v>106</v>
      </c>
      <c r="U2291" s="782" t="s">
        <v>121</v>
      </c>
      <c r="V2291" s="782" t="s">
        <v>111</v>
      </c>
      <c r="W2291" s="766">
        <v>60</v>
      </c>
      <c r="X2291" s="782" t="s">
        <v>112</v>
      </c>
      <c r="Y2291" s="766"/>
      <c r="Z2291" s="766"/>
      <c r="AA2291" s="766"/>
      <c r="AB2291" s="506">
        <v>0</v>
      </c>
      <c r="AC2291" s="401">
        <v>90</v>
      </c>
      <c r="AD2291" s="401">
        <v>10</v>
      </c>
      <c r="AE2291" s="792" t="s">
        <v>425</v>
      </c>
      <c r="AF2291" s="738" t="s">
        <v>114</v>
      </c>
      <c r="AG2291" s="751">
        <v>1999.2</v>
      </c>
      <c r="AH2291" s="751">
        <v>440.39</v>
      </c>
      <c r="AI2291" s="739">
        <v>880427.68799999997</v>
      </c>
      <c r="AJ2291" s="739">
        <f t="shared" si="107"/>
        <v>986079.01056000008</v>
      </c>
      <c r="AK2291" s="740"/>
      <c r="AL2291" s="741"/>
      <c r="AM2291" s="741"/>
      <c r="AN2291" s="888" t="s">
        <v>115</v>
      </c>
      <c r="AO2291" s="782"/>
      <c r="AP2291" s="782"/>
      <c r="AQ2291" s="782"/>
      <c r="AR2291" s="782"/>
      <c r="AS2291" s="782" t="s">
        <v>7288</v>
      </c>
      <c r="AT2291" s="782"/>
      <c r="AU2291" s="782"/>
      <c r="AV2291" s="782"/>
      <c r="AW2291" s="782"/>
      <c r="AX2291" s="782"/>
      <c r="AY2291" s="782"/>
      <c r="AZ2291" s="888" t="s">
        <v>104</v>
      </c>
      <c r="BA2291" s="888" t="s">
        <v>104</v>
      </c>
      <c r="BB2291" s="92"/>
      <c r="BC2291" s="1"/>
      <c r="BD2291" s="1"/>
      <c r="BE2291" s="983">
        <v>2061</v>
      </c>
    </row>
    <row r="2292" spans="1:57" s="201" customFormat="1" ht="13.15" customHeight="1">
      <c r="A2292" s="398" t="s">
        <v>1186</v>
      </c>
      <c r="B2292" s="524"/>
      <c r="C2292" s="524"/>
      <c r="D2292" s="98">
        <v>210012778</v>
      </c>
      <c r="E2292" s="883" t="s">
        <v>7289</v>
      </c>
      <c r="F2292" s="883"/>
      <c r="G2292" s="524"/>
      <c r="H2292" s="524"/>
      <c r="I2292" s="36" t="s">
        <v>7290</v>
      </c>
      <c r="J2292" s="36" t="s">
        <v>7291</v>
      </c>
      <c r="K2292" s="36" t="s">
        <v>7292</v>
      </c>
      <c r="L2292" s="64" t="s">
        <v>103</v>
      </c>
      <c r="M2292" s="217"/>
      <c r="N2292" s="131"/>
      <c r="O2292" s="64" t="s">
        <v>105</v>
      </c>
      <c r="P2292" s="36" t="s">
        <v>106</v>
      </c>
      <c r="Q2292" s="395" t="s">
        <v>107</v>
      </c>
      <c r="R2292" s="398" t="s">
        <v>2149</v>
      </c>
      <c r="S2292" s="64" t="s">
        <v>109</v>
      </c>
      <c r="T2292" s="36" t="s">
        <v>106</v>
      </c>
      <c r="U2292" s="36" t="s">
        <v>121</v>
      </c>
      <c r="V2292" s="395" t="s">
        <v>111</v>
      </c>
      <c r="W2292" s="36">
        <v>60</v>
      </c>
      <c r="X2292" s="395" t="s">
        <v>112</v>
      </c>
      <c r="Y2292" s="395"/>
      <c r="Z2292" s="395"/>
      <c r="AA2292" s="744"/>
      <c r="AB2292" s="506">
        <v>0</v>
      </c>
      <c r="AC2292" s="401">
        <v>90</v>
      </c>
      <c r="AD2292" s="401">
        <v>10</v>
      </c>
      <c r="AE2292" s="743" t="s">
        <v>128</v>
      </c>
      <c r="AF2292" s="738" t="s">
        <v>114</v>
      </c>
      <c r="AG2292" s="745">
        <v>2</v>
      </c>
      <c r="AH2292" s="745">
        <v>51000</v>
      </c>
      <c r="AI2292" s="39">
        <v>0</v>
      </c>
      <c r="AJ2292" s="34">
        <f t="shared" si="107"/>
        <v>0</v>
      </c>
      <c r="AK2292" s="740"/>
      <c r="AL2292" s="741"/>
      <c r="AM2292" s="741"/>
      <c r="AN2292" s="746" t="s">
        <v>115</v>
      </c>
      <c r="AO2292" s="746"/>
      <c r="AP2292" s="746"/>
      <c r="AQ2292" s="36"/>
      <c r="AR2292" s="36"/>
      <c r="AS2292" s="606" t="s">
        <v>7293</v>
      </c>
      <c r="AT2292" s="36"/>
      <c r="AU2292" s="36"/>
      <c r="AV2292" s="36"/>
      <c r="AW2292" s="36"/>
      <c r="AX2292" s="36"/>
      <c r="AY2292" s="36"/>
      <c r="AZ2292" s="395" t="s">
        <v>4555</v>
      </c>
      <c r="BA2292" s="395"/>
      <c r="BB2292" s="92"/>
      <c r="BC2292" s="1"/>
      <c r="BD2292" s="1"/>
      <c r="BE2292" s="983">
        <v>2062</v>
      </c>
    </row>
    <row r="2293" spans="1:57" s="201" customFormat="1" ht="13.15" customHeight="1">
      <c r="A2293" s="398" t="s">
        <v>1186</v>
      </c>
      <c r="B2293" s="260"/>
      <c r="C2293" s="260"/>
      <c r="D2293" s="139">
        <v>210012778</v>
      </c>
      <c r="E2293" s="429" t="s">
        <v>7786</v>
      </c>
      <c r="F2293" s="429"/>
      <c r="G2293" s="429"/>
      <c r="H2293" s="260"/>
      <c r="I2293" s="36" t="s">
        <v>7290</v>
      </c>
      <c r="J2293" s="36" t="s">
        <v>7291</v>
      </c>
      <c r="K2293" s="36" t="s">
        <v>7292</v>
      </c>
      <c r="L2293" s="60" t="s">
        <v>103</v>
      </c>
      <c r="M2293" s="316"/>
      <c r="N2293" s="61"/>
      <c r="O2293" s="60" t="s">
        <v>105</v>
      </c>
      <c r="P2293" s="36" t="s">
        <v>106</v>
      </c>
      <c r="Q2293" s="395" t="s">
        <v>107</v>
      </c>
      <c r="R2293" s="398" t="s">
        <v>2134</v>
      </c>
      <c r="S2293" s="60" t="s">
        <v>109</v>
      </c>
      <c r="T2293" s="36" t="s">
        <v>106</v>
      </c>
      <c r="U2293" s="36" t="s">
        <v>121</v>
      </c>
      <c r="V2293" s="395" t="s">
        <v>111</v>
      </c>
      <c r="W2293" s="36">
        <v>60</v>
      </c>
      <c r="X2293" s="395" t="s">
        <v>112</v>
      </c>
      <c r="Y2293" s="395"/>
      <c r="Z2293" s="395"/>
      <c r="AA2293" s="744"/>
      <c r="AB2293" s="398">
        <v>0</v>
      </c>
      <c r="AC2293" s="606">
        <v>90</v>
      </c>
      <c r="AD2293" s="606">
        <v>10</v>
      </c>
      <c r="AE2293" s="743" t="s">
        <v>128</v>
      </c>
      <c r="AF2293" s="738" t="s">
        <v>114</v>
      </c>
      <c r="AG2293" s="745">
        <v>2</v>
      </c>
      <c r="AH2293" s="745">
        <v>51000</v>
      </c>
      <c r="AI2293" s="741">
        <f>AG2293*AH2293</f>
        <v>102000</v>
      </c>
      <c r="AJ2293" s="741">
        <f t="shared" si="107"/>
        <v>114240.00000000001</v>
      </c>
      <c r="AK2293" s="740"/>
      <c r="AL2293" s="741"/>
      <c r="AM2293" s="741"/>
      <c r="AN2293" s="746" t="s">
        <v>115</v>
      </c>
      <c r="AO2293" s="746"/>
      <c r="AP2293" s="746"/>
      <c r="AQ2293" s="36"/>
      <c r="AR2293" s="36"/>
      <c r="AS2293" s="606" t="s">
        <v>7293</v>
      </c>
      <c r="AT2293" s="36"/>
      <c r="AU2293" s="36"/>
      <c r="AV2293" s="36"/>
      <c r="AW2293" s="36"/>
      <c r="AX2293" s="36"/>
      <c r="AY2293" s="36"/>
      <c r="AZ2293" s="606" t="s">
        <v>7606</v>
      </c>
      <c r="BA2293" s="197"/>
      <c r="BB2293" s="30"/>
      <c r="BD2293" s="209"/>
      <c r="BE2293" s="983">
        <v>2063</v>
      </c>
    </row>
    <row r="2294" spans="1:57" s="201" customFormat="1" ht="13.15" customHeight="1">
      <c r="A2294" s="398" t="s">
        <v>1186</v>
      </c>
      <c r="B2294" s="524"/>
      <c r="C2294" s="524"/>
      <c r="D2294" s="98">
        <v>210030145</v>
      </c>
      <c r="E2294" s="883" t="s">
        <v>7294</v>
      </c>
      <c r="F2294" s="883"/>
      <c r="G2294" s="524"/>
      <c r="H2294" s="524"/>
      <c r="I2294" s="36" t="s">
        <v>7295</v>
      </c>
      <c r="J2294" s="36" t="s">
        <v>7291</v>
      </c>
      <c r="K2294" s="36" t="s">
        <v>7296</v>
      </c>
      <c r="L2294" s="64" t="s">
        <v>103</v>
      </c>
      <c r="M2294" s="97" t="s">
        <v>4706</v>
      </c>
      <c r="N2294" s="131"/>
      <c r="O2294" s="64" t="s">
        <v>105</v>
      </c>
      <c r="P2294" s="36" t="s">
        <v>106</v>
      </c>
      <c r="Q2294" s="395" t="s">
        <v>107</v>
      </c>
      <c r="R2294" s="398" t="s">
        <v>2149</v>
      </c>
      <c r="S2294" s="64" t="s">
        <v>109</v>
      </c>
      <c r="T2294" s="36" t="s">
        <v>106</v>
      </c>
      <c r="U2294" s="36" t="s">
        <v>121</v>
      </c>
      <c r="V2294" s="395" t="s">
        <v>111</v>
      </c>
      <c r="W2294" s="36">
        <v>60</v>
      </c>
      <c r="X2294" s="395" t="s">
        <v>112</v>
      </c>
      <c r="Y2294" s="395"/>
      <c r="Z2294" s="395"/>
      <c r="AA2294" s="744"/>
      <c r="AB2294" s="506">
        <v>0</v>
      </c>
      <c r="AC2294" s="401">
        <v>90</v>
      </c>
      <c r="AD2294" s="401">
        <v>10</v>
      </c>
      <c r="AE2294" s="743" t="s">
        <v>128</v>
      </c>
      <c r="AF2294" s="738" t="s">
        <v>114</v>
      </c>
      <c r="AG2294" s="745">
        <v>2</v>
      </c>
      <c r="AH2294" s="745">
        <v>58807.47</v>
      </c>
      <c r="AI2294" s="39">
        <v>0</v>
      </c>
      <c r="AJ2294" s="34">
        <f t="shared" si="107"/>
        <v>0</v>
      </c>
      <c r="AK2294" s="740"/>
      <c r="AL2294" s="741"/>
      <c r="AM2294" s="741"/>
      <c r="AN2294" s="746" t="s">
        <v>115</v>
      </c>
      <c r="AO2294" s="746"/>
      <c r="AP2294" s="746"/>
      <c r="AQ2294" s="36"/>
      <c r="AR2294" s="36"/>
      <c r="AS2294" s="606" t="s">
        <v>7297</v>
      </c>
      <c r="AT2294" s="36"/>
      <c r="AU2294" s="36"/>
      <c r="AV2294" s="36"/>
      <c r="AW2294" s="36"/>
      <c r="AX2294" s="36"/>
      <c r="AY2294" s="36"/>
      <c r="AZ2294" s="395" t="s">
        <v>4555</v>
      </c>
      <c r="BA2294" s="395"/>
      <c r="BB2294" s="92"/>
      <c r="BC2294" s="1"/>
      <c r="BD2294" s="1"/>
      <c r="BE2294" s="983">
        <v>2064</v>
      </c>
    </row>
    <row r="2295" spans="1:57" s="201" customFormat="1" ht="13.15" customHeight="1">
      <c r="A2295" s="398" t="s">
        <v>1186</v>
      </c>
      <c r="B2295" s="260"/>
      <c r="C2295" s="260"/>
      <c r="D2295" s="139">
        <v>210030145</v>
      </c>
      <c r="E2295" s="429" t="s">
        <v>7787</v>
      </c>
      <c r="F2295" s="429"/>
      <c r="G2295" s="429"/>
      <c r="H2295" s="260"/>
      <c r="I2295" s="36" t="s">
        <v>7295</v>
      </c>
      <c r="J2295" s="36" t="s">
        <v>7291</v>
      </c>
      <c r="K2295" s="36" t="s">
        <v>7296</v>
      </c>
      <c r="L2295" s="60" t="s">
        <v>103</v>
      </c>
      <c r="M2295" s="341"/>
      <c r="N2295" s="61"/>
      <c r="O2295" s="60" t="s">
        <v>105</v>
      </c>
      <c r="P2295" s="36" t="s">
        <v>106</v>
      </c>
      <c r="Q2295" s="395" t="s">
        <v>107</v>
      </c>
      <c r="R2295" s="398" t="s">
        <v>2134</v>
      </c>
      <c r="S2295" s="60" t="s">
        <v>109</v>
      </c>
      <c r="T2295" s="36" t="s">
        <v>106</v>
      </c>
      <c r="U2295" s="36" t="s">
        <v>121</v>
      </c>
      <c r="V2295" s="395" t="s">
        <v>111</v>
      </c>
      <c r="W2295" s="36">
        <v>60</v>
      </c>
      <c r="X2295" s="395" t="s">
        <v>112</v>
      </c>
      <c r="Y2295" s="395"/>
      <c r="Z2295" s="395"/>
      <c r="AA2295" s="744"/>
      <c r="AB2295" s="398">
        <v>0</v>
      </c>
      <c r="AC2295" s="606">
        <v>90</v>
      </c>
      <c r="AD2295" s="606">
        <v>10</v>
      </c>
      <c r="AE2295" s="743" t="s">
        <v>128</v>
      </c>
      <c r="AF2295" s="738" t="s">
        <v>114</v>
      </c>
      <c r="AG2295" s="745">
        <v>2</v>
      </c>
      <c r="AH2295" s="745">
        <v>58807.47</v>
      </c>
      <c r="AI2295" s="741">
        <f>AG2295*AH2295</f>
        <v>117614.94</v>
      </c>
      <c r="AJ2295" s="741">
        <f t="shared" si="107"/>
        <v>131728.73280000003</v>
      </c>
      <c r="AK2295" s="740"/>
      <c r="AL2295" s="741"/>
      <c r="AM2295" s="741"/>
      <c r="AN2295" s="746" t="s">
        <v>115</v>
      </c>
      <c r="AO2295" s="746"/>
      <c r="AP2295" s="746"/>
      <c r="AQ2295" s="36"/>
      <c r="AR2295" s="36"/>
      <c r="AS2295" s="606" t="s">
        <v>7297</v>
      </c>
      <c r="AT2295" s="36"/>
      <c r="AU2295" s="36"/>
      <c r="AV2295" s="36"/>
      <c r="AW2295" s="36"/>
      <c r="AX2295" s="36"/>
      <c r="AY2295" s="36"/>
      <c r="AZ2295" s="606" t="s">
        <v>7606</v>
      </c>
      <c r="BA2295" s="197"/>
      <c r="BB2295" s="30"/>
      <c r="BD2295" s="209"/>
      <c r="BE2295" s="983">
        <v>2065</v>
      </c>
    </row>
    <row r="2296" spans="1:57" s="201" customFormat="1" ht="13.15" customHeight="1">
      <c r="A2296" s="398" t="s">
        <v>1186</v>
      </c>
      <c r="B2296" s="524"/>
      <c r="C2296" s="524"/>
      <c r="D2296" s="98">
        <v>210030146</v>
      </c>
      <c r="E2296" s="883" t="s">
        <v>7298</v>
      </c>
      <c r="F2296" s="883"/>
      <c r="G2296" s="524"/>
      <c r="H2296" s="524"/>
      <c r="I2296" s="36" t="s">
        <v>7295</v>
      </c>
      <c r="J2296" s="36" t="s">
        <v>7291</v>
      </c>
      <c r="K2296" s="36" t="s">
        <v>7296</v>
      </c>
      <c r="L2296" s="64" t="s">
        <v>103</v>
      </c>
      <c r="M2296" s="97" t="s">
        <v>4706</v>
      </c>
      <c r="N2296" s="131"/>
      <c r="O2296" s="64" t="s">
        <v>105</v>
      </c>
      <c r="P2296" s="36" t="s">
        <v>106</v>
      </c>
      <c r="Q2296" s="395" t="s">
        <v>107</v>
      </c>
      <c r="R2296" s="398" t="s">
        <v>2149</v>
      </c>
      <c r="S2296" s="64" t="s">
        <v>109</v>
      </c>
      <c r="T2296" s="36" t="s">
        <v>106</v>
      </c>
      <c r="U2296" s="36" t="s">
        <v>121</v>
      </c>
      <c r="V2296" s="395" t="s">
        <v>111</v>
      </c>
      <c r="W2296" s="36">
        <v>60</v>
      </c>
      <c r="X2296" s="395" t="s">
        <v>112</v>
      </c>
      <c r="Y2296" s="395"/>
      <c r="Z2296" s="395"/>
      <c r="AA2296" s="744"/>
      <c r="AB2296" s="506">
        <v>0</v>
      </c>
      <c r="AC2296" s="401">
        <v>90</v>
      </c>
      <c r="AD2296" s="401">
        <v>10</v>
      </c>
      <c r="AE2296" s="743" t="s">
        <v>128</v>
      </c>
      <c r="AF2296" s="738" t="s">
        <v>114</v>
      </c>
      <c r="AG2296" s="745">
        <v>2</v>
      </c>
      <c r="AH2296" s="745">
        <v>44991.1</v>
      </c>
      <c r="AI2296" s="39">
        <v>0</v>
      </c>
      <c r="AJ2296" s="34">
        <f t="shared" si="107"/>
        <v>0</v>
      </c>
      <c r="AK2296" s="740"/>
      <c r="AL2296" s="741"/>
      <c r="AM2296" s="741"/>
      <c r="AN2296" s="746" t="s">
        <v>115</v>
      </c>
      <c r="AO2296" s="746"/>
      <c r="AP2296" s="746"/>
      <c r="AQ2296" s="36"/>
      <c r="AR2296" s="36"/>
      <c r="AS2296" s="606" t="s">
        <v>7299</v>
      </c>
      <c r="AT2296" s="36"/>
      <c r="AU2296" s="36"/>
      <c r="AV2296" s="36"/>
      <c r="AW2296" s="36"/>
      <c r="AX2296" s="36"/>
      <c r="AY2296" s="36"/>
      <c r="AZ2296" s="395" t="s">
        <v>4555</v>
      </c>
      <c r="BA2296" s="395"/>
      <c r="BB2296" s="92"/>
      <c r="BC2296" s="1"/>
      <c r="BD2296" s="1"/>
      <c r="BE2296" s="983">
        <v>2066</v>
      </c>
    </row>
    <row r="2297" spans="1:57" s="201" customFormat="1" ht="13.15" customHeight="1">
      <c r="A2297" s="398" t="s">
        <v>1186</v>
      </c>
      <c r="B2297" s="260"/>
      <c r="C2297" s="260"/>
      <c r="D2297" s="139">
        <v>210030146</v>
      </c>
      <c r="E2297" s="429" t="s">
        <v>7788</v>
      </c>
      <c r="F2297" s="429"/>
      <c r="G2297" s="429"/>
      <c r="H2297" s="260"/>
      <c r="I2297" s="36" t="s">
        <v>7295</v>
      </c>
      <c r="J2297" s="36" t="s">
        <v>7291</v>
      </c>
      <c r="K2297" s="36" t="s">
        <v>7296</v>
      </c>
      <c r="L2297" s="60" t="s">
        <v>103</v>
      </c>
      <c r="M2297" s="341"/>
      <c r="N2297" s="61"/>
      <c r="O2297" s="60" t="s">
        <v>105</v>
      </c>
      <c r="P2297" s="36" t="s">
        <v>106</v>
      </c>
      <c r="Q2297" s="395" t="s">
        <v>107</v>
      </c>
      <c r="R2297" s="398" t="s">
        <v>2134</v>
      </c>
      <c r="S2297" s="60" t="s">
        <v>109</v>
      </c>
      <c r="T2297" s="36" t="s">
        <v>106</v>
      </c>
      <c r="U2297" s="36" t="s">
        <v>121</v>
      </c>
      <c r="V2297" s="395" t="s">
        <v>111</v>
      </c>
      <c r="W2297" s="36">
        <v>60</v>
      </c>
      <c r="X2297" s="395" t="s">
        <v>112</v>
      </c>
      <c r="Y2297" s="395"/>
      <c r="Z2297" s="395"/>
      <c r="AA2297" s="744"/>
      <c r="AB2297" s="398">
        <v>0</v>
      </c>
      <c r="AC2297" s="606">
        <v>90</v>
      </c>
      <c r="AD2297" s="606">
        <v>10</v>
      </c>
      <c r="AE2297" s="743" t="s">
        <v>128</v>
      </c>
      <c r="AF2297" s="738" t="s">
        <v>114</v>
      </c>
      <c r="AG2297" s="745">
        <v>2</v>
      </c>
      <c r="AH2297" s="745">
        <v>44991.1</v>
      </c>
      <c r="AI2297" s="741">
        <f>AG2297*AH2297</f>
        <v>89982.2</v>
      </c>
      <c r="AJ2297" s="741">
        <f t="shared" si="107"/>
        <v>100780.06400000001</v>
      </c>
      <c r="AK2297" s="740"/>
      <c r="AL2297" s="741"/>
      <c r="AM2297" s="741"/>
      <c r="AN2297" s="746" t="s">
        <v>115</v>
      </c>
      <c r="AO2297" s="746"/>
      <c r="AP2297" s="746"/>
      <c r="AQ2297" s="36"/>
      <c r="AR2297" s="36"/>
      <c r="AS2297" s="606" t="s">
        <v>7299</v>
      </c>
      <c r="AT2297" s="36"/>
      <c r="AU2297" s="36"/>
      <c r="AV2297" s="36"/>
      <c r="AW2297" s="36"/>
      <c r="AX2297" s="36"/>
      <c r="AY2297" s="36"/>
      <c r="AZ2297" s="606" t="s">
        <v>7606</v>
      </c>
      <c r="BA2297" s="197"/>
      <c r="BB2297" s="30"/>
      <c r="BD2297" s="209"/>
      <c r="BE2297" s="983">
        <v>2067</v>
      </c>
    </row>
    <row r="2298" spans="1:57" s="201" customFormat="1" ht="13.15" customHeight="1">
      <c r="A2298" s="860" t="s">
        <v>8484</v>
      </c>
      <c r="B2298" s="524"/>
      <c r="C2298" s="524"/>
      <c r="D2298" s="873">
        <v>220034740</v>
      </c>
      <c r="E2298" s="883" t="s">
        <v>7300</v>
      </c>
      <c r="F2298" s="883"/>
      <c r="G2298" s="524"/>
      <c r="H2298" s="524"/>
      <c r="I2298" s="782" t="s">
        <v>2951</v>
      </c>
      <c r="J2298" s="782" t="s">
        <v>834</v>
      </c>
      <c r="K2298" s="782" t="s">
        <v>2952</v>
      </c>
      <c r="L2298" s="470" t="s">
        <v>149</v>
      </c>
      <c r="M2298" s="798" t="s">
        <v>104</v>
      </c>
      <c r="N2298" s="765"/>
      <c r="O2298" s="64" t="s">
        <v>105</v>
      </c>
      <c r="P2298" s="766" t="s">
        <v>106</v>
      </c>
      <c r="Q2298" s="782" t="s">
        <v>107</v>
      </c>
      <c r="R2298" s="766" t="s">
        <v>2149</v>
      </c>
      <c r="S2298" s="765" t="s">
        <v>109</v>
      </c>
      <c r="T2298" s="766" t="s">
        <v>106</v>
      </c>
      <c r="U2298" s="782" t="s">
        <v>121</v>
      </c>
      <c r="V2298" s="782" t="s">
        <v>111</v>
      </c>
      <c r="W2298" s="766">
        <v>60</v>
      </c>
      <c r="X2298" s="782" t="s">
        <v>112</v>
      </c>
      <c r="Y2298" s="874"/>
      <c r="Z2298" s="874"/>
      <c r="AA2298" s="874"/>
      <c r="AB2298" s="506">
        <v>0</v>
      </c>
      <c r="AC2298" s="401">
        <v>90</v>
      </c>
      <c r="AD2298" s="401">
        <v>10</v>
      </c>
      <c r="AE2298" s="876" t="s">
        <v>128</v>
      </c>
      <c r="AF2298" s="779" t="s">
        <v>114</v>
      </c>
      <c r="AG2298" s="751">
        <v>16</v>
      </c>
      <c r="AH2298" s="751">
        <v>18240</v>
      </c>
      <c r="AI2298" s="739">
        <v>291840</v>
      </c>
      <c r="AJ2298" s="739">
        <f t="shared" si="107"/>
        <v>326860.80000000005</v>
      </c>
      <c r="AK2298" s="740"/>
      <c r="AL2298" s="741"/>
      <c r="AM2298" s="741"/>
      <c r="AN2298" s="860" t="s">
        <v>115</v>
      </c>
      <c r="AO2298" s="779"/>
      <c r="AP2298" s="779"/>
      <c r="AQ2298" s="779"/>
      <c r="AR2298" s="779"/>
      <c r="AS2298" s="779" t="s">
        <v>7301</v>
      </c>
      <c r="AT2298" s="779"/>
      <c r="AU2298" s="779"/>
      <c r="AV2298" s="779"/>
      <c r="AW2298" s="779"/>
      <c r="AX2298" s="779"/>
      <c r="AY2298" s="779"/>
      <c r="AZ2298" s="860" t="s">
        <v>104</v>
      </c>
      <c r="BA2298" s="860" t="s">
        <v>104</v>
      </c>
      <c r="BB2298" s="92"/>
      <c r="BC2298" s="1"/>
      <c r="BD2298" s="1"/>
      <c r="BE2298" s="983">
        <v>2068</v>
      </c>
    </row>
    <row r="2299" spans="1:57" s="201" customFormat="1" ht="13.15" customHeight="1">
      <c r="A2299" s="860" t="s">
        <v>8484</v>
      </c>
      <c r="B2299" s="524"/>
      <c r="C2299" s="524"/>
      <c r="D2299" s="873">
        <v>210036805</v>
      </c>
      <c r="E2299" s="883" t="s">
        <v>7302</v>
      </c>
      <c r="F2299" s="883"/>
      <c r="G2299" s="524"/>
      <c r="H2299" s="524"/>
      <c r="I2299" s="782" t="s">
        <v>7303</v>
      </c>
      <c r="J2299" s="782" t="s">
        <v>7304</v>
      </c>
      <c r="K2299" s="782" t="s">
        <v>7305</v>
      </c>
      <c r="L2299" s="765" t="s">
        <v>149</v>
      </c>
      <c r="M2299" s="798" t="s">
        <v>104</v>
      </c>
      <c r="N2299" s="765"/>
      <c r="O2299" s="64" t="s">
        <v>105</v>
      </c>
      <c r="P2299" s="766" t="s">
        <v>106</v>
      </c>
      <c r="Q2299" s="782" t="s">
        <v>107</v>
      </c>
      <c r="R2299" s="766" t="s">
        <v>2149</v>
      </c>
      <c r="S2299" s="765" t="s">
        <v>109</v>
      </c>
      <c r="T2299" s="766" t="s">
        <v>106</v>
      </c>
      <c r="U2299" s="782" t="s">
        <v>121</v>
      </c>
      <c r="V2299" s="782" t="s">
        <v>111</v>
      </c>
      <c r="W2299" s="766">
        <v>60</v>
      </c>
      <c r="X2299" s="782" t="s">
        <v>112</v>
      </c>
      <c r="Y2299" s="874"/>
      <c r="Z2299" s="874"/>
      <c r="AA2299" s="874"/>
      <c r="AB2299" s="506">
        <v>0</v>
      </c>
      <c r="AC2299" s="401">
        <v>90</v>
      </c>
      <c r="AD2299" s="401">
        <v>10</v>
      </c>
      <c r="AE2299" s="876" t="s">
        <v>122</v>
      </c>
      <c r="AF2299" s="779" t="s">
        <v>114</v>
      </c>
      <c r="AG2299" s="751">
        <v>180</v>
      </c>
      <c r="AH2299" s="751">
        <v>220000</v>
      </c>
      <c r="AI2299" s="739">
        <v>39600000</v>
      </c>
      <c r="AJ2299" s="739">
        <f t="shared" si="107"/>
        <v>44352000.000000007</v>
      </c>
      <c r="AK2299" s="740"/>
      <c r="AL2299" s="741"/>
      <c r="AM2299" s="741"/>
      <c r="AN2299" s="860" t="s">
        <v>115</v>
      </c>
      <c r="AO2299" s="779"/>
      <c r="AP2299" s="779"/>
      <c r="AQ2299" s="779"/>
      <c r="AR2299" s="779"/>
      <c r="AS2299" s="779" t="s">
        <v>7306</v>
      </c>
      <c r="AT2299" s="779"/>
      <c r="AU2299" s="779"/>
      <c r="AV2299" s="779"/>
      <c r="AW2299" s="779"/>
      <c r="AX2299" s="779"/>
      <c r="AY2299" s="779"/>
      <c r="AZ2299" s="860" t="s">
        <v>104</v>
      </c>
      <c r="BA2299" s="860" t="s">
        <v>104</v>
      </c>
      <c r="BB2299" s="92"/>
      <c r="BC2299" s="1"/>
      <c r="BD2299" s="1"/>
      <c r="BE2299" s="983">
        <v>2069</v>
      </c>
    </row>
    <row r="2300" spans="1:57" s="201" customFormat="1" ht="13.15" customHeight="1">
      <c r="A2300" s="860" t="s">
        <v>8484</v>
      </c>
      <c r="B2300" s="524"/>
      <c r="C2300" s="524"/>
      <c r="D2300" s="873">
        <v>220035747</v>
      </c>
      <c r="E2300" s="883" t="s">
        <v>7307</v>
      </c>
      <c r="F2300" s="883"/>
      <c r="G2300" s="524"/>
      <c r="H2300" s="524"/>
      <c r="I2300" s="782" t="s">
        <v>7308</v>
      </c>
      <c r="J2300" s="782" t="s">
        <v>7304</v>
      </c>
      <c r="K2300" s="782" t="s">
        <v>7309</v>
      </c>
      <c r="L2300" s="765" t="s">
        <v>149</v>
      </c>
      <c r="M2300" s="798" t="s">
        <v>104</v>
      </c>
      <c r="N2300" s="765" t="s">
        <v>120</v>
      </c>
      <c r="O2300" s="64" t="s">
        <v>83</v>
      </c>
      <c r="P2300" s="766" t="s">
        <v>106</v>
      </c>
      <c r="Q2300" s="782" t="s">
        <v>107</v>
      </c>
      <c r="R2300" s="766" t="s">
        <v>2149</v>
      </c>
      <c r="S2300" s="765" t="s">
        <v>109</v>
      </c>
      <c r="T2300" s="766" t="s">
        <v>106</v>
      </c>
      <c r="U2300" s="782" t="s">
        <v>121</v>
      </c>
      <c r="V2300" s="782" t="s">
        <v>111</v>
      </c>
      <c r="W2300" s="766">
        <v>60</v>
      </c>
      <c r="X2300" s="782" t="s">
        <v>112</v>
      </c>
      <c r="Y2300" s="874"/>
      <c r="Z2300" s="874"/>
      <c r="AA2300" s="874"/>
      <c r="AB2300" s="506" t="s">
        <v>83</v>
      </c>
      <c r="AC2300" s="401">
        <v>60</v>
      </c>
      <c r="AD2300" s="401">
        <v>10</v>
      </c>
      <c r="AE2300" s="876" t="s">
        <v>122</v>
      </c>
      <c r="AF2300" s="779" t="s">
        <v>114</v>
      </c>
      <c r="AG2300" s="751">
        <v>45</v>
      </c>
      <c r="AH2300" s="751">
        <v>235000</v>
      </c>
      <c r="AI2300" s="739">
        <v>10575000</v>
      </c>
      <c r="AJ2300" s="739">
        <f t="shared" si="107"/>
        <v>11844000.000000002</v>
      </c>
      <c r="AK2300" s="740"/>
      <c r="AL2300" s="741"/>
      <c r="AM2300" s="741"/>
      <c r="AN2300" s="860" t="s">
        <v>115</v>
      </c>
      <c r="AO2300" s="779"/>
      <c r="AP2300" s="779"/>
      <c r="AQ2300" s="779"/>
      <c r="AR2300" s="779"/>
      <c r="AS2300" s="779" t="s">
        <v>7310</v>
      </c>
      <c r="AT2300" s="779"/>
      <c r="AU2300" s="779"/>
      <c r="AV2300" s="779"/>
      <c r="AW2300" s="779"/>
      <c r="AX2300" s="779"/>
      <c r="AY2300" s="779"/>
      <c r="AZ2300" s="860" t="s">
        <v>104</v>
      </c>
      <c r="BA2300" s="860" t="s">
        <v>104</v>
      </c>
      <c r="BB2300" s="92"/>
      <c r="BC2300" s="1"/>
      <c r="BD2300" s="1"/>
      <c r="BE2300" s="983">
        <v>2070</v>
      </c>
    </row>
    <row r="2301" spans="1:57" s="201" customFormat="1" ht="13.15" customHeight="1">
      <c r="A2301" s="888" t="s">
        <v>978</v>
      </c>
      <c r="B2301" s="524"/>
      <c r="C2301" s="524"/>
      <c r="D2301" s="873">
        <v>210027600</v>
      </c>
      <c r="E2301" s="883" t="s">
        <v>7311</v>
      </c>
      <c r="F2301" s="883"/>
      <c r="G2301" s="524"/>
      <c r="H2301" s="524"/>
      <c r="I2301" s="782" t="s">
        <v>7312</v>
      </c>
      <c r="J2301" s="782" t="s">
        <v>7313</v>
      </c>
      <c r="K2301" s="782" t="s">
        <v>7314</v>
      </c>
      <c r="L2301" s="765" t="s">
        <v>103</v>
      </c>
      <c r="M2301" s="798" t="s">
        <v>104</v>
      </c>
      <c r="N2301" s="765"/>
      <c r="O2301" s="64" t="s">
        <v>105</v>
      </c>
      <c r="P2301" s="766" t="s">
        <v>106</v>
      </c>
      <c r="Q2301" s="782" t="s">
        <v>107</v>
      </c>
      <c r="R2301" s="398" t="s">
        <v>2134</v>
      </c>
      <c r="S2301" s="765" t="s">
        <v>109</v>
      </c>
      <c r="T2301" s="766" t="s">
        <v>106</v>
      </c>
      <c r="U2301" s="782" t="s">
        <v>121</v>
      </c>
      <c r="V2301" s="782" t="s">
        <v>111</v>
      </c>
      <c r="W2301" s="766">
        <v>60</v>
      </c>
      <c r="X2301" s="782" t="s">
        <v>112</v>
      </c>
      <c r="Y2301" s="766"/>
      <c r="Z2301" s="766"/>
      <c r="AA2301" s="766"/>
      <c r="AB2301" s="506">
        <v>0</v>
      </c>
      <c r="AC2301" s="401">
        <v>90</v>
      </c>
      <c r="AD2301" s="401">
        <v>10</v>
      </c>
      <c r="AE2301" s="743" t="s">
        <v>113</v>
      </c>
      <c r="AF2301" s="738" t="s">
        <v>114</v>
      </c>
      <c r="AG2301" s="751">
        <v>85</v>
      </c>
      <c r="AH2301" s="751">
        <v>950.67</v>
      </c>
      <c r="AI2301" s="739">
        <v>80806.95</v>
      </c>
      <c r="AJ2301" s="739">
        <f t="shared" si="107"/>
        <v>90503.784</v>
      </c>
      <c r="AK2301" s="740"/>
      <c r="AL2301" s="741"/>
      <c r="AM2301" s="741"/>
      <c r="AN2301" s="888" t="s">
        <v>115</v>
      </c>
      <c r="AO2301" s="782"/>
      <c r="AP2301" s="782"/>
      <c r="AQ2301" s="782"/>
      <c r="AR2301" s="782"/>
      <c r="AS2301" s="782" t="s">
        <v>7315</v>
      </c>
      <c r="AT2301" s="782"/>
      <c r="AU2301" s="782"/>
      <c r="AV2301" s="782"/>
      <c r="AW2301" s="782"/>
      <c r="AX2301" s="782"/>
      <c r="AY2301" s="782"/>
      <c r="AZ2301" s="888" t="s">
        <v>104</v>
      </c>
      <c r="BA2301" s="888" t="s">
        <v>104</v>
      </c>
      <c r="BB2301" s="92"/>
      <c r="BC2301" s="1"/>
      <c r="BD2301" s="1"/>
      <c r="BE2301" s="983">
        <v>2071</v>
      </c>
    </row>
    <row r="2302" spans="1:57" s="326" customFormat="1" ht="13.15" customHeight="1">
      <c r="A2302" s="1456" t="s">
        <v>978</v>
      </c>
      <c r="B2302" s="1371"/>
      <c r="C2302" s="1371"/>
      <c r="D2302" s="1453">
        <v>230001916</v>
      </c>
      <c r="E2302" s="1408" t="s">
        <v>7316</v>
      </c>
      <c r="F2302" s="1408" t="s">
        <v>7316</v>
      </c>
      <c r="G2302" s="1371"/>
      <c r="H2302" s="1371"/>
      <c r="I2302" s="1393" t="s">
        <v>7317</v>
      </c>
      <c r="J2302" s="1393" t="s">
        <v>7318</v>
      </c>
      <c r="K2302" s="1393" t="s">
        <v>7319</v>
      </c>
      <c r="L2302" s="1393" t="s">
        <v>103</v>
      </c>
      <c r="M2302" s="1440"/>
      <c r="N2302" s="1393"/>
      <c r="O2302" s="1383" t="s">
        <v>105</v>
      </c>
      <c r="P2302" s="1396" t="s">
        <v>106</v>
      </c>
      <c r="Q2302" s="1393" t="s">
        <v>107</v>
      </c>
      <c r="R2302" s="1377" t="s">
        <v>2134</v>
      </c>
      <c r="S2302" s="1393" t="s">
        <v>109</v>
      </c>
      <c r="T2302" s="1396" t="s">
        <v>106</v>
      </c>
      <c r="U2302" s="1393" t="s">
        <v>121</v>
      </c>
      <c r="V2302" s="1393" t="s">
        <v>111</v>
      </c>
      <c r="W2302" s="1396">
        <v>60</v>
      </c>
      <c r="X2302" s="1393" t="s">
        <v>112</v>
      </c>
      <c r="Y2302" s="1396"/>
      <c r="Z2302" s="1396"/>
      <c r="AA2302" s="1396"/>
      <c r="AB2302" s="1377">
        <v>0</v>
      </c>
      <c r="AC2302" s="1375">
        <v>90</v>
      </c>
      <c r="AD2302" s="1375">
        <v>10</v>
      </c>
      <c r="AE2302" s="1454" t="s">
        <v>128</v>
      </c>
      <c r="AF2302" s="1441" t="s">
        <v>114</v>
      </c>
      <c r="AG2302" s="1455">
        <v>7046</v>
      </c>
      <c r="AH2302" s="1455">
        <v>15</v>
      </c>
      <c r="AI2302" s="1916">
        <v>0</v>
      </c>
      <c r="AJ2302" s="1916">
        <v>0</v>
      </c>
      <c r="AK2302" s="1382"/>
      <c r="AL2302" s="1381"/>
      <c r="AM2302" s="1381"/>
      <c r="AN2302" s="1456" t="s">
        <v>115</v>
      </c>
      <c r="AO2302" s="1393"/>
      <c r="AP2302" s="1393"/>
      <c r="AQ2302" s="1393"/>
      <c r="AR2302" s="1393"/>
      <c r="AS2302" s="1393" t="s">
        <v>7320</v>
      </c>
      <c r="AT2302" s="1393"/>
      <c r="AU2302" s="1393"/>
      <c r="AV2302" s="1393"/>
      <c r="AW2302" s="1393"/>
      <c r="AX2302" s="1393"/>
      <c r="AY2302" s="1393"/>
      <c r="AZ2302" s="1383" t="s">
        <v>5005</v>
      </c>
      <c r="BA2302" s="1383" t="s">
        <v>4556</v>
      </c>
      <c r="BB2302" s="1"/>
      <c r="BC2302" s="1"/>
      <c r="BD2302" s="1" t="e">
        <f>VLOOKUP($F$2877:$F$3305,$E$17:$BE$2871,53,0)</f>
        <v>#VALUE!</v>
      </c>
      <c r="BE2302" s="979" t="e">
        <f>BD2302+0.5</f>
        <v>#VALUE!</v>
      </c>
    </row>
    <row r="2303" spans="1:57" s="326" customFormat="1" ht="13.15" customHeight="1">
      <c r="A2303" s="395" t="s">
        <v>978</v>
      </c>
      <c r="B2303" s="524"/>
      <c r="C2303" s="524"/>
      <c r="D2303" s="98">
        <v>230000949</v>
      </c>
      <c r="E2303" s="883" t="s">
        <v>7321</v>
      </c>
      <c r="F2303" s="883"/>
      <c r="G2303" s="524"/>
      <c r="H2303" s="524"/>
      <c r="I2303" s="606" t="s">
        <v>2958</v>
      </c>
      <c r="J2303" s="606" t="s">
        <v>2959</v>
      </c>
      <c r="K2303" s="606" t="s">
        <v>2960</v>
      </c>
      <c r="L2303" s="470" t="s">
        <v>103</v>
      </c>
      <c r="M2303" s="131" t="s">
        <v>104</v>
      </c>
      <c r="N2303" s="470" t="s">
        <v>120</v>
      </c>
      <c r="O2303" s="131" t="s">
        <v>83</v>
      </c>
      <c r="P2303" s="398" t="s">
        <v>106</v>
      </c>
      <c r="Q2303" s="606" t="s">
        <v>107</v>
      </c>
      <c r="R2303" s="398" t="s">
        <v>2149</v>
      </c>
      <c r="S2303" s="470" t="s">
        <v>109</v>
      </c>
      <c r="T2303" s="398" t="s">
        <v>106</v>
      </c>
      <c r="U2303" s="606" t="s">
        <v>121</v>
      </c>
      <c r="V2303" s="606" t="s">
        <v>111</v>
      </c>
      <c r="W2303" s="398">
        <v>60</v>
      </c>
      <c r="X2303" s="606" t="s">
        <v>112</v>
      </c>
      <c r="Y2303" s="398"/>
      <c r="Z2303" s="398"/>
      <c r="AA2303" s="398"/>
      <c r="AB2303" s="470">
        <v>30</v>
      </c>
      <c r="AC2303" s="470">
        <v>60</v>
      </c>
      <c r="AD2303" s="470">
        <v>10</v>
      </c>
      <c r="AE2303" s="737" t="s">
        <v>178</v>
      </c>
      <c r="AF2303" s="738" t="s">
        <v>114</v>
      </c>
      <c r="AG2303" s="610">
        <v>423.6</v>
      </c>
      <c r="AH2303" s="610">
        <v>7525.53</v>
      </c>
      <c r="AI2303" s="39">
        <v>0</v>
      </c>
      <c r="AJ2303" s="34">
        <f>AI2303*1.12</f>
        <v>0</v>
      </c>
      <c r="AK2303" s="740"/>
      <c r="AL2303" s="741"/>
      <c r="AM2303" s="741"/>
      <c r="AN2303" s="395" t="s">
        <v>115</v>
      </c>
      <c r="AO2303" s="606"/>
      <c r="AP2303" s="606"/>
      <c r="AQ2303" s="606"/>
      <c r="AR2303" s="606"/>
      <c r="AS2303" s="606" t="s">
        <v>7322</v>
      </c>
      <c r="AT2303" s="606"/>
      <c r="AU2303" s="606"/>
      <c r="AV2303" s="606"/>
      <c r="AW2303" s="606"/>
      <c r="AX2303" s="606"/>
      <c r="AY2303" s="606"/>
      <c r="AZ2303" s="395" t="s">
        <v>104</v>
      </c>
      <c r="BA2303" s="395" t="s">
        <v>104</v>
      </c>
      <c r="BB2303" s="254"/>
      <c r="BC2303" s="1"/>
      <c r="BD2303" s="1"/>
      <c r="BE2303" s="983">
        <v>2073</v>
      </c>
    </row>
    <row r="2304" spans="1:57" s="326" customFormat="1" ht="13.15" customHeight="1">
      <c r="A2304" s="395" t="s">
        <v>978</v>
      </c>
      <c r="B2304" s="260"/>
      <c r="C2304" s="260"/>
      <c r="D2304" s="139">
        <v>230000949</v>
      </c>
      <c r="E2304" s="429" t="s">
        <v>7791</v>
      </c>
      <c r="F2304" s="429"/>
      <c r="G2304" s="429"/>
      <c r="H2304" s="260"/>
      <c r="I2304" s="86" t="s">
        <v>2958</v>
      </c>
      <c r="J2304" s="86" t="s">
        <v>2959</v>
      </c>
      <c r="K2304" s="86" t="s">
        <v>2960</v>
      </c>
      <c r="L2304" s="300" t="s">
        <v>103</v>
      </c>
      <c r="M2304" s="61"/>
      <c r="N2304" s="300" t="s">
        <v>120</v>
      </c>
      <c r="O2304" s="72" t="s">
        <v>83</v>
      </c>
      <c r="P2304" s="398" t="s">
        <v>106</v>
      </c>
      <c r="Q2304" s="606" t="s">
        <v>107</v>
      </c>
      <c r="R2304" s="398" t="s">
        <v>3118</v>
      </c>
      <c r="S2304" s="300" t="s">
        <v>109</v>
      </c>
      <c r="T2304" s="398" t="s">
        <v>106</v>
      </c>
      <c r="U2304" s="606" t="s">
        <v>121</v>
      </c>
      <c r="V2304" s="606" t="s">
        <v>111</v>
      </c>
      <c r="W2304" s="398">
        <v>60</v>
      </c>
      <c r="X2304" s="606" t="s">
        <v>112</v>
      </c>
      <c r="Y2304" s="398"/>
      <c r="Z2304" s="398"/>
      <c r="AA2304" s="398"/>
      <c r="AB2304" s="398">
        <v>30</v>
      </c>
      <c r="AC2304" s="606">
        <v>60</v>
      </c>
      <c r="AD2304" s="606">
        <v>10</v>
      </c>
      <c r="AE2304" s="737" t="s">
        <v>178</v>
      </c>
      <c r="AF2304" s="738" t="s">
        <v>114</v>
      </c>
      <c r="AG2304" s="610">
        <v>423.6</v>
      </c>
      <c r="AH2304" s="610">
        <v>7525.53</v>
      </c>
      <c r="AI2304" s="741">
        <f>AG2304*AH2304</f>
        <v>3187814.5079999999</v>
      </c>
      <c r="AJ2304" s="741">
        <f>AI2304*1.12</f>
        <v>3570352.2489600005</v>
      </c>
      <c r="AK2304" s="740"/>
      <c r="AL2304" s="741"/>
      <c r="AM2304" s="741"/>
      <c r="AN2304" s="395" t="s">
        <v>115</v>
      </c>
      <c r="AO2304" s="606"/>
      <c r="AP2304" s="606"/>
      <c r="AQ2304" s="606"/>
      <c r="AR2304" s="606"/>
      <c r="AS2304" s="606" t="s">
        <v>7322</v>
      </c>
      <c r="AT2304" s="606"/>
      <c r="AU2304" s="606"/>
      <c r="AV2304" s="606"/>
      <c r="AW2304" s="606"/>
      <c r="AX2304" s="606"/>
      <c r="AY2304" s="606"/>
      <c r="AZ2304" s="395" t="s">
        <v>104</v>
      </c>
      <c r="BA2304" s="395" t="s">
        <v>104</v>
      </c>
      <c r="BB2304" s="533"/>
      <c r="BC2304" s="201"/>
      <c r="BD2304" s="209"/>
      <c r="BE2304" s="983">
        <v>2074</v>
      </c>
    </row>
    <row r="2305" spans="1:242" s="326" customFormat="1" ht="13.15" customHeight="1">
      <c r="A2305" s="395" t="s">
        <v>978</v>
      </c>
      <c r="B2305" s="524"/>
      <c r="C2305" s="524"/>
      <c r="D2305" s="98">
        <v>230002082</v>
      </c>
      <c r="E2305" s="883" t="s">
        <v>7323</v>
      </c>
      <c r="F2305" s="883"/>
      <c r="G2305" s="524"/>
      <c r="H2305" s="524"/>
      <c r="I2305" s="606" t="s">
        <v>2958</v>
      </c>
      <c r="J2305" s="606" t="s">
        <v>2959</v>
      </c>
      <c r="K2305" s="606" t="s">
        <v>2960</v>
      </c>
      <c r="L2305" s="470" t="s">
        <v>103</v>
      </c>
      <c r="M2305" s="131" t="s">
        <v>104</v>
      </c>
      <c r="N2305" s="470" t="s">
        <v>120</v>
      </c>
      <c r="O2305" s="131" t="s">
        <v>83</v>
      </c>
      <c r="P2305" s="398" t="s">
        <v>106</v>
      </c>
      <c r="Q2305" s="606" t="s">
        <v>107</v>
      </c>
      <c r="R2305" s="398" t="s">
        <v>2149</v>
      </c>
      <c r="S2305" s="470" t="s">
        <v>109</v>
      </c>
      <c r="T2305" s="398" t="s">
        <v>106</v>
      </c>
      <c r="U2305" s="606" t="s">
        <v>121</v>
      </c>
      <c r="V2305" s="606" t="s">
        <v>111</v>
      </c>
      <c r="W2305" s="398">
        <v>60</v>
      </c>
      <c r="X2305" s="606" t="s">
        <v>112</v>
      </c>
      <c r="Y2305" s="398"/>
      <c r="Z2305" s="398"/>
      <c r="AA2305" s="398"/>
      <c r="AB2305" s="470">
        <v>30</v>
      </c>
      <c r="AC2305" s="470">
        <v>60</v>
      </c>
      <c r="AD2305" s="470">
        <v>10</v>
      </c>
      <c r="AE2305" s="737" t="s">
        <v>178</v>
      </c>
      <c r="AF2305" s="738" t="s">
        <v>114</v>
      </c>
      <c r="AG2305" s="610">
        <v>281.3</v>
      </c>
      <c r="AH2305" s="610">
        <v>9744.48</v>
      </c>
      <c r="AI2305" s="39">
        <v>0</v>
      </c>
      <c r="AJ2305" s="34">
        <f>AI2305*1.12</f>
        <v>0</v>
      </c>
      <c r="AK2305" s="740"/>
      <c r="AL2305" s="741"/>
      <c r="AM2305" s="741"/>
      <c r="AN2305" s="395" t="s">
        <v>115</v>
      </c>
      <c r="AO2305" s="606"/>
      <c r="AP2305" s="606"/>
      <c r="AQ2305" s="606"/>
      <c r="AR2305" s="606"/>
      <c r="AS2305" s="606" t="s">
        <v>7324</v>
      </c>
      <c r="AT2305" s="606"/>
      <c r="AU2305" s="606"/>
      <c r="AV2305" s="606"/>
      <c r="AW2305" s="606"/>
      <c r="AX2305" s="606"/>
      <c r="AY2305" s="606"/>
      <c r="AZ2305" s="395" t="s">
        <v>104</v>
      </c>
      <c r="BA2305" s="395" t="s">
        <v>104</v>
      </c>
      <c r="BB2305" s="254"/>
      <c r="BC2305" s="1"/>
      <c r="BD2305" s="1"/>
      <c r="BE2305" s="983">
        <v>2075</v>
      </c>
    </row>
    <row r="2306" spans="1:242" s="326" customFormat="1" ht="13.15" customHeight="1">
      <c r="A2306" s="395" t="s">
        <v>978</v>
      </c>
      <c r="B2306" s="260"/>
      <c r="C2306" s="260"/>
      <c r="D2306" s="139">
        <v>230002082</v>
      </c>
      <c r="E2306" s="429" t="s">
        <v>7792</v>
      </c>
      <c r="F2306" s="429"/>
      <c r="G2306" s="429"/>
      <c r="H2306" s="260"/>
      <c r="I2306" s="86" t="s">
        <v>2958</v>
      </c>
      <c r="J2306" s="86" t="s">
        <v>2959</v>
      </c>
      <c r="K2306" s="86" t="s">
        <v>2960</v>
      </c>
      <c r="L2306" s="300" t="s">
        <v>103</v>
      </c>
      <c r="M2306" s="61"/>
      <c r="N2306" s="300" t="s">
        <v>120</v>
      </c>
      <c r="O2306" s="72" t="s">
        <v>83</v>
      </c>
      <c r="P2306" s="398" t="s">
        <v>106</v>
      </c>
      <c r="Q2306" s="606" t="s">
        <v>107</v>
      </c>
      <c r="R2306" s="398" t="s">
        <v>3118</v>
      </c>
      <c r="S2306" s="300" t="s">
        <v>109</v>
      </c>
      <c r="T2306" s="398" t="s">
        <v>106</v>
      </c>
      <c r="U2306" s="606" t="s">
        <v>121</v>
      </c>
      <c r="V2306" s="606" t="s">
        <v>111</v>
      </c>
      <c r="W2306" s="398">
        <v>60</v>
      </c>
      <c r="X2306" s="606" t="s">
        <v>112</v>
      </c>
      <c r="Y2306" s="398"/>
      <c r="Z2306" s="398"/>
      <c r="AA2306" s="398"/>
      <c r="AB2306" s="398">
        <v>30</v>
      </c>
      <c r="AC2306" s="606">
        <v>60</v>
      </c>
      <c r="AD2306" s="606">
        <v>10</v>
      </c>
      <c r="AE2306" s="737" t="s">
        <v>178</v>
      </c>
      <c r="AF2306" s="738" t="s">
        <v>114</v>
      </c>
      <c r="AG2306" s="610">
        <v>281.3</v>
      </c>
      <c r="AH2306" s="610">
        <v>9744.48</v>
      </c>
      <c r="AI2306" s="741">
        <f>AG2306*AH2306</f>
        <v>2741122.2239999999</v>
      </c>
      <c r="AJ2306" s="741">
        <f>AI2306*1.12</f>
        <v>3070056.8908800003</v>
      </c>
      <c r="AK2306" s="740"/>
      <c r="AL2306" s="741"/>
      <c r="AM2306" s="741"/>
      <c r="AN2306" s="395" t="s">
        <v>115</v>
      </c>
      <c r="AO2306" s="606"/>
      <c r="AP2306" s="606"/>
      <c r="AQ2306" s="606"/>
      <c r="AR2306" s="606"/>
      <c r="AS2306" s="606" t="s">
        <v>7324</v>
      </c>
      <c r="AT2306" s="606"/>
      <c r="AU2306" s="606"/>
      <c r="AV2306" s="606"/>
      <c r="AW2306" s="606"/>
      <c r="AX2306" s="606"/>
      <c r="AY2306" s="606"/>
      <c r="AZ2306" s="395" t="s">
        <v>104</v>
      </c>
      <c r="BA2306" s="395" t="s">
        <v>104</v>
      </c>
      <c r="BB2306" s="533"/>
      <c r="BC2306" s="201"/>
      <c r="BD2306" s="209"/>
      <c r="BE2306" s="983">
        <v>2076</v>
      </c>
    </row>
    <row r="2307" spans="1:242" s="326" customFormat="1" ht="13.15" customHeight="1">
      <c r="A2307" s="1456" t="s">
        <v>978</v>
      </c>
      <c r="B2307" s="1371"/>
      <c r="C2307" s="1371"/>
      <c r="D2307" s="1453">
        <v>250001135</v>
      </c>
      <c r="E2307" s="1408" t="s">
        <v>7325</v>
      </c>
      <c r="F2307" s="1408" t="s">
        <v>7325</v>
      </c>
      <c r="G2307" s="1371"/>
      <c r="H2307" s="1371"/>
      <c r="I2307" s="1393" t="s">
        <v>7326</v>
      </c>
      <c r="J2307" s="1393" t="s">
        <v>2963</v>
      </c>
      <c r="K2307" s="1393" t="s">
        <v>5664</v>
      </c>
      <c r="L2307" s="1393" t="s">
        <v>103</v>
      </c>
      <c r="M2307" s="1440"/>
      <c r="N2307" s="1393"/>
      <c r="O2307" s="1383" t="s">
        <v>105</v>
      </c>
      <c r="P2307" s="1396" t="s">
        <v>106</v>
      </c>
      <c r="Q2307" s="1393" t="s">
        <v>107</v>
      </c>
      <c r="R2307" s="1377" t="s">
        <v>2134</v>
      </c>
      <c r="S2307" s="1393" t="s">
        <v>109</v>
      </c>
      <c r="T2307" s="1396" t="s">
        <v>106</v>
      </c>
      <c r="U2307" s="1393" t="s">
        <v>121</v>
      </c>
      <c r="V2307" s="1393" t="s">
        <v>111</v>
      </c>
      <c r="W2307" s="1396">
        <v>60</v>
      </c>
      <c r="X2307" s="1393" t="s">
        <v>112</v>
      </c>
      <c r="Y2307" s="1396"/>
      <c r="Z2307" s="1396"/>
      <c r="AA2307" s="1396"/>
      <c r="AB2307" s="1377">
        <v>0</v>
      </c>
      <c r="AC2307" s="1375">
        <v>90</v>
      </c>
      <c r="AD2307" s="1375">
        <v>10</v>
      </c>
      <c r="AE2307" s="1454" t="s">
        <v>128</v>
      </c>
      <c r="AF2307" s="1441" t="s">
        <v>114</v>
      </c>
      <c r="AG2307" s="1455">
        <v>20</v>
      </c>
      <c r="AH2307" s="1455">
        <v>735</v>
      </c>
      <c r="AI2307" s="1916">
        <v>0</v>
      </c>
      <c r="AJ2307" s="1916">
        <v>0</v>
      </c>
      <c r="AK2307" s="1382"/>
      <c r="AL2307" s="1381"/>
      <c r="AM2307" s="1381"/>
      <c r="AN2307" s="1456" t="s">
        <v>115</v>
      </c>
      <c r="AO2307" s="1393"/>
      <c r="AP2307" s="1393"/>
      <c r="AQ2307" s="1393"/>
      <c r="AR2307" s="1393"/>
      <c r="AS2307" s="1393" t="s">
        <v>7327</v>
      </c>
      <c r="AT2307" s="1393"/>
      <c r="AU2307" s="1393"/>
      <c r="AV2307" s="1393"/>
      <c r="AW2307" s="1393"/>
      <c r="AX2307" s="1393"/>
      <c r="AY2307" s="1393"/>
      <c r="AZ2307" s="1383" t="s">
        <v>5005</v>
      </c>
      <c r="BA2307" s="1383" t="s">
        <v>4556</v>
      </c>
      <c r="BB2307" s="1"/>
      <c r="BC2307" s="1"/>
      <c r="BD2307" s="1" t="e">
        <f>VLOOKUP($F$2877:$F$3305,$E$17:$BE$2871,53,0)</f>
        <v>#VALUE!</v>
      </c>
      <c r="BE2307" s="979" t="e">
        <f>BD2307+0.5</f>
        <v>#VALUE!</v>
      </c>
    </row>
    <row r="2308" spans="1:242" s="326" customFormat="1" ht="13.15" customHeight="1">
      <c r="A2308" s="398" t="s">
        <v>1186</v>
      </c>
      <c r="B2308" s="524"/>
      <c r="C2308" s="524"/>
      <c r="D2308" s="98">
        <v>120002906</v>
      </c>
      <c r="E2308" s="883" t="s">
        <v>7328</v>
      </c>
      <c r="F2308" s="883"/>
      <c r="G2308" s="524"/>
      <c r="H2308" s="524"/>
      <c r="I2308" s="36" t="s">
        <v>7329</v>
      </c>
      <c r="J2308" s="36" t="s">
        <v>7330</v>
      </c>
      <c r="K2308" s="36" t="s">
        <v>7331</v>
      </c>
      <c r="L2308" s="64" t="s">
        <v>103</v>
      </c>
      <c r="M2308" s="217"/>
      <c r="N2308" s="131"/>
      <c r="O2308" s="64" t="s">
        <v>105</v>
      </c>
      <c r="P2308" s="36" t="s">
        <v>106</v>
      </c>
      <c r="Q2308" s="395" t="s">
        <v>107</v>
      </c>
      <c r="R2308" s="398" t="s">
        <v>2149</v>
      </c>
      <c r="S2308" s="64" t="s">
        <v>109</v>
      </c>
      <c r="T2308" s="36" t="s">
        <v>106</v>
      </c>
      <c r="U2308" s="36" t="s">
        <v>121</v>
      </c>
      <c r="V2308" s="395" t="s">
        <v>111</v>
      </c>
      <c r="W2308" s="36">
        <v>60</v>
      </c>
      <c r="X2308" s="395" t="s">
        <v>112</v>
      </c>
      <c r="Y2308" s="395"/>
      <c r="Z2308" s="395"/>
      <c r="AA2308" s="744"/>
      <c r="AB2308" s="506">
        <v>0</v>
      </c>
      <c r="AC2308" s="401">
        <v>90</v>
      </c>
      <c r="AD2308" s="401">
        <v>10</v>
      </c>
      <c r="AE2308" s="743" t="s">
        <v>128</v>
      </c>
      <c r="AF2308" s="738" t="s">
        <v>114</v>
      </c>
      <c r="AG2308" s="745">
        <v>2</v>
      </c>
      <c r="AH2308" s="745">
        <v>988868.18</v>
      </c>
      <c r="AI2308" s="39">
        <v>0</v>
      </c>
      <c r="AJ2308" s="34">
        <f t="shared" ref="AJ2308:AJ2321" si="108">AI2308*1.12</f>
        <v>0</v>
      </c>
      <c r="AK2308" s="740"/>
      <c r="AL2308" s="741"/>
      <c r="AM2308" s="741"/>
      <c r="AN2308" s="746" t="s">
        <v>115</v>
      </c>
      <c r="AO2308" s="746"/>
      <c r="AP2308" s="746"/>
      <c r="AQ2308" s="36"/>
      <c r="AR2308" s="36"/>
      <c r="AS2308" s="606" t="s">
        <v>7332</v>
      </c>
      <c r="AT2308" s="36"/>
      <c r="AU2308" s="36"/>
      <c r="AV2308" s="36"/>
      <c r="AW2308" s="36"/>
      <c r="AX2308" s="36"/>
      <c r="AY2308" s="36"/>
      <c r="AZ2308" s="395" t="s">
        <v>4555</v>
      </c>
      <c r="BA2308" s="395"/>
      <c r="BB2308" s="254"/>
      <c r="BC2308" s="1"/>
      <c r="BD2308" s="1"/>
      <c r="BE2308" s="983">
        <v>2078</v>
      </c>
    </row>
    <row r="2309" spans="1:242" s="326" customFormat="1" ht="13.15" customHeight="1">
      <c r="A2309" s="398" t="s">
        <v>1186</v>
      </c>
      <c r="B2309" s="260"/>
      <c r="C2309" s="260"/>
      <c r="D2309" s="139">
        <v>120002906</v>
      </c>
      <c r="E2309" s="429" t="s">
        <v>7793</v>
      </c>
      <c r="F2309" s="429"/>
      <c r="G2309" s="429"/>
      <c r="H2309" s="260"/>
      <c r="I2309" s="36" t="s">
        <v>7329</v>
      </c>
      <c r="J2309" s="36" t="s">
        <v>7330</v>
      </c>
      <c r="K2309" s="36" t="s">
        <v>7331</v>
      </c>
      <c r="L2309" s="60" t="s">
        <v>103</v>
      </c>
      <c r="M2309" s="316"/>
      <c r="N2309" s="61"/>
      <c r="O2309" s="60" t="s">
        <v>105</v>
      </c>
      <c r="P2309" s="36" t="s">
        <v>106</v>
      </c>
      <c r="Q2309" s="395" t="s">
        <v>107</v>
      </c>
      <c r="R2309" s="398" t="s">
        <v>2134</v>
      </c>
      <c r="S2309" s="60" t="s">
        <v>109</v>
      </c>
      <c r="T2309" s="36" t="s">
        <v>106</v>
      </c>
      <c r="U2309" s="36" t="s">
        <v>121</v>
      </c>
      <c r="V2309" s="395" t="s">
        <v>111</v>
      </c>
      <c r="W2309" s="36">
        <v>60</v>
      </c>
      <c r="X2309" s="395" t="s">
        <v>112</v>
      </c>
      <c r="Y2309" s="395"/>
      <c r="Z2309" s="395"/>
      <c r="AA2309" s="744"/>
      <c r="AB2309" s="398">
        <v>0</v>
      </c>
      <c r="AC2309" s="606">
        <v>90</v>
      </c>
      <c r="AD2309" s="606">
        <v>10</v>
      </c>
      <c r="AE2309" s="743" t="s">
        <v>128</v>
      </c>
      <c r="AF2309" s="738" t="s">
        <v>114</v>
      </c>
      <c r="AG2309" s="745">
        <v>2</v>
      </c>
      <c r="AH2309" s="745">
        <v>988868.18</v>
      </c>
      <c r="AI2309" s="741">
        <f>AG2309*AH2309</f>
        <v>1977736.36</v>
      </c>
      <c r="AJ2309" s="741">
        <f t="shared" si="108"/>
        <v>2215064.7232000004</v>
      </c>
      <c r="AK2309" s="740"/>
      <c r="AL2309" s="741"/>
      <c r="AM2309" s="741"/>
      <c r="AN2309" s="746" t="s">
        <v>115</v>
      </c>
      <c r="AO2309" s="746"/>
      <c r="AP2309" s="746"/>
      <c r="AQ2309" s="36"/>
      <c r="AR2309" s="36"/>
      <c r="AS2309" s="606" t="s">
        <v>7332</v>
      </c>
      <c r="AT2309" s="36"/>
      <c r="AU2309" s="36"/>
      <c r="AV2309" s="36"/>
      <c r="AW2309" s="36"/>
      <c r="AX2309" s="36"/>
      <c r="AY2309" s="36"/>
      <c r="AZ2309" s="606" t="s">
        <v>7606</v>
      </c>
      <c r="BA2309" s="197"/>
      <c r="BB2309" s="203"/>
      <c r="BC2309" s="201"/>
      <c r="BD2309" s="209"/>
      <c r="BE2309" s="983">
        <v>2079</v>
      </c>
    </row>
    <row r="2310" spans="1:242" s="326" customFormat="1" ht="13.15" customHeight="1">
      <c r="A2310" s="398" t="s">
        <v>1186</v>
      </c>
      <c r="B2310" s="524"/>
      <c r="C2310" s="524"/>
      <c r="D2310" s="98">
        <v>120008655</v>
      </c>
      <c r="E2310" s="883" t="s">
        <v>7333</v>
      </c>
      <c r="F2310" s="883"/>
      <c r="G2310" s="524"/>
      <c r="H2310" s="524"/>
      <c r="I2310" s="36" t="s">
        <v>7329</v>
      </c>
      <c r="J2310" s="36" t="s">
        <v>7330</v>
      </c>
      <c r="K2310" s="36" t="s">
        <v>7331</v>
      </c>
      <c r="L2310" s="64" t="s">
        <v>103</v>
      </c>
      <c r="M2310" s="217"/>
      <c r="N2310" s="131"/>
      <c r="O2310" s="64" t="s">
        <v>105</v>
      </c>
      <c r="P2310" s="36" t="s">
        <v>106</v>
      </c>
      <c r="Q2310" s="395" t="s">
        <v>107</v>
      </c>
      <c r="R2310" s="398" t="s">
        <v>2149</v>
      </c>
      <c r="S2310" s="64" t="s">
        <v>109</v>
      </c>
      <c r="T2310" s="36" t="s">
        <v>106</v>
      </c>
      <c r="U2310" s="36" t="s">
        <v>121</v>
      </c>
      <c r="V2310" s="395" t="s">
        <v>111</v>
      </c>
      <c r="W2310" s="36">
        <v>60</v>
      </c>
      <c r="X2310" s="395" t="s">
        <v>112</v>
      </c>
      <c r="Y2310" s="395"/>
      <c r="Z2310" s="395"/>
      <c r="AA2310" s="744"/>
      <c r="AB2310" s="506">
        <v>0</v>
      </c>
      <c r="AC2310" s="401">
        <v>90</v>
      </c>
      <c r="AD2310" s="401">
        <v>10</v>
      </c>
      <c r="AE2310" s="743" t="s">
        <v>128</v>
      </c>
      <c r="AF2310" s="738" t="s">
        <v>114</v>
      </c>
      <c r="AG2310" s="745">
        <v>2</v>
      </c>
      <c r="AH2310" s="745">
        <v>535593.16</v>
      </c>
      <c r="AI2310" s="39">
        <v>0</v>
      </c>
      <c r="AJ2310" s="34">
        <f t="shared" si="108"/>
        <v>0</v>
      </c>
      <c r="AK2310" s="740"/>
      <c r="AL2310" s="741"/>
      <c r="AM2310" s="741"/>
      <c r="AN2310" s="746" t="s">
        <v>115</v>
      </c>
      <c r="AO2310" s="746"/>
      <c r="AP2310" s="746"/>
      <c r="AQ2310" s="36"/>
      <c r="AR2310" s="36"/>
      <c r="AS2310" s="606" t="s">
        <v>7334</v>
      </c>
      <c r="AT2310" s="36"/>
      <c r="AU2310" s="36"/>
      <c r="AV2310" s="36"/>
      <c r="AW2310" s="36"/>
      <c r="AX2310" s="36"/>
      <c r="AY2310" s="36"/>
      <c r="AZ2310" s="395" t="s">
        <v>4555</v>
      </c>
      <c r="BA2310" s="395"/>
      <c r="BB2310" s="254"/>
      <c r="BC2310" s="1"/>
      <c r="BD2310" s="1"/>
      <c r="BE2310" s="983">
        <v>2080</v>
      </c>
    </row>
    <row r="2311" spans="1:242" s="326" customFormat="1" ht="13.15" customHeight="1">
      <c r="A2311" s="398" t="s">
        <v>1186</v>
      </c>
      <c r="B2311" s="260"/>
      <c r="C2311" s="260"/>
      <c r="D2311" s="139">
        <v>120008655</v>
      </c>
      <c r="E2311" s="429" t="s">
        <v>7794</v>
      </c>
      <c r="F2311" s="429"/>
      <c r="G2311" s="429"/>
      <c r="H2311" s="260"/>
      <c r="I2311" s="36" t="s">
        <v>7329</v>
      </c>
      <c r="J2311" s="36" t="s">
        <v>7330</v>
      </c>
      <c r="K2311" s="36" t="s">
        <v>7331</v>
      </c>
      <c r="L2311" s="60" t="s">
        <v>103</v>
      </c>
      <c r="M2311" s="316"/>
      <c r="N2311" s="61"/>
      <c r="O2311" s="60" t="s">
        <v>105</v>
      </c>
      <c r="P2311" s="36" t="s">
        <v>106</v>
      </c>
      <c r="Q2311" s="395" t="s">
        <v>107</v>
      </c>
      <c r="R2311" s="398" t="s">
        <v>2134</v>
      </c>
      <c r="S2311" s="60" t="s">
        <v>109</v>
      </c>
      <c r="T2311" s="36" t="s">
        <v>106</v>
      </c>
      <c r="U2311" s="36" t="s">
        <v>121</v>
      </c>
      <c r="V2311" s="395" t="s">
        <v>111</v>
      </c>
      <c r="W2311" s="36">
        <v>60</v>
      </c>
      <c r="X2311" s="395" t="s">
        <v>112</v>
      </c>
      <c r="Y2311" s="395"/>
      <c r="Z2311" s="395"/>
      <c r="AA2311" s="744"/>
      <c r="AB2311" s="398">
        <v>0</v>
      </c>
      <c r="AC2311" s="606">
        <v>90</v>
      </c>
      <c r="AD2311" s="606">
        <v>10</v>
      </c>
      <c r="AE2311" s="743" t="s">
        <v>128</v>
      </c>
      <c r="AF2311" s="738" t="s">
        <v>114</v>
      </c>
      <c r="AG2311" s="745">
        <v>2</v>
      </c>
      <c r="AH2311" s="745">
        <v>535593.16</v>
      </c>
      <c r="AI2311" s="741">
        <f>AG2311*AH2311</f>
        <v>1071186.32</v>
      </c>
      <c r="AJ2311" s="741">
        <f t="shared" si="108"/>
        <v>1199728.6784000001</v>
      </c>
      <c r="AK2311" s="740"/>
      <c r="AL2311" s="741"/>
      <c r="AM2311" s="741"/>
      <c r="AN2311" s="746" t="s">
        <v>115</v>
      </c>
      <c r="AO2311" s="746"/>
      <c r="AP2311" s="746"/>
      <c r="AQ2311" s="36"/>
      <c r="AR2311" s="36"/>
      <c r="AS2311" s="606" t="s">
        <v>7334</v>
      </c>
      <c r="AT2311" s="36"/>
      <c r="AU2311" s="36"/>
      <c r="AV2311" s="36"/>
      <c r="AW2311" s="36"/>
      <c r="AX2311" s="36"/>
      <c r="AY2311" s="36"/>
      <c r="AZ2311" s="606" t="s">
        <v>7606</v>
      </c>
      <c r="BA2311" s="197"/>
      <c r="BB2311" s="203"/>
      <c r="BC2311" s="201"/>
      <c r="BD2311" s="209"/>
      <c r="BE2311" s="983">
        <v>2081</v>
      </c>
    </row>
    <row r="2312" spans="1:242" s="326" customFormat="1" ht="13.15" customHeight="1">
      <c r="A2312" s="398" t="s">
        <v>1186</v>
      </c>
      <c r="B2312" s="260"/>
      <c r="C2312" s="260"/>
      <c r="D2312" s="110">
        <v>210024107</v>
      </c>
      <c r="E2312" s="26" t="s">
        <v>7335</v>
      </c>
      <c r="F2312" s="26"/>
      <c r="G2312" s="260"/>
      <c r="H2312" s="260"/>
      <c r="I2312" s="30" t="s">
        <v>7336</v>
      </c>
      <c r="J2312" s="30" t="s">
        <v>294</v>
      </c>
      <c r="K2312" s="30" t="s">
        <v>7337</v>
      </c>
      <c r="L2312" s="62" t="s">
        <v>149</v>
      </c>
      <c r="M2312" s="1160" t="s">
        <v>4706</v>
      </c>
      <c r="N2312" s="28"/>
      <c r="O2312" s="66" t="s">
        <v>105</v>
      </c>
      <c r="P2312" s="30" t="s">
        <v>106</v>
      </c>
      <c r="Q2312" s="24" t="s">
        <v>107</v>
      </c>
      <c r="R2312" s="28" t="s">
        <v>2149</v>
      </c>
      <c r="S2312" s="24" t="s">
        <v>109</v>
      </c>
      <c r="T2312" s="30" t="s">
        <v>106</v>
      </c>
      <c r="U2312" s="30" t="s">
        <v>121</v>
      </c>
      <c r="V2312" s="24" t="s">
        <v>111</v>
      </c>
      <c r="W2312" s="30">
        <v>60</v>
      </c>
      <c r="X2312" s="24" t="s">
        <v>112</v>
      </c>
      <c r="Y2312" s="24"/>
      <c r="Z2312" s="24"/>
      <c r="AA2312" s="924"/>
      <c r="AB2312" s="506">
        <v>0</v>
      </c>
      <c r="AC2312" s="401">
        <v>90</v>
      </c>
      <c r="AD2312" s="401">
        <v>10</v>
      </c>
      <c r="AE2312" s="278" t="s">
        <v>128</v>
      </c>
      <c r="AF2312" s="35" t="s">
        <v>114</v>
      </c>
      <c r="AG2312" s="1161">
        <v>7</v>
      </c>
      <c r="AH2312" s="1161">
        <v>107088.75</v>
      </c>
      <c r="AI2312" s="34">
        <v>0</v>
      </c>
      <c r="AJ2312" s="34">
        <f t="shared" si="108"/>
        <v>0</v>
      </c>
      <c r="AK2312" s="34"/>
      <c r="AL2312" s="34"/>
      <c r="AM2312" s="34"/>
      <c r="AN2312" s="1088" t="s">
        <v>115</v>
      </c>
      <c r="AO2312" s="1088"/>
      <c r="AP2312" s="1088"/>
      <c r="AQ2312" s="30"/>
      <c r="AR2312" s="30"/>
      <c r="AS2312" s="26" t="s">
        <v>7338</v>
      </c>
      <c r="AT2312" s="30"/>
      <c r="AU2312" s="36"/>
      <c r="AV2312" s="30"/>
      <c r="AW2312" s="30"/>
      <c r="AX2312" s="30"/>
      <c r="AY2312" s="30"/>
      <c r="AZ2312" s="24" t="s">
        <v>5005</v>
      </c>
      <c r="BA2312" s="24" t="s">
        <v>3944</v>
      </c>
      <c r="BB2312" s="311"/>
      <c r="BC2312" s="201"/>
      <c r="BD2312" s="201"/>
      <c r="BE2312" s="983">
        <v>2082</v>
      </c>
    </row>
    <row r="2313" spans="1:242" s="326" customFormat="1" ht="13.15" customHeight="1">
      <c r="A2313" s="398" t="s">
        <v>5623</v>
      </c>
      <c r="B2313" s="524"/>
      <c r="C2313" s="524"/>
      <c r="D2313" s="98">
        <v>210036559</v>
      </c>
      <c r="E2313" s="883" t="s">
        <v>7339</v>
      </c>
      <c r="F2313" s="883"/>
      <c r="G2313" s="524"/>
      <c r="H2313" s="524"/>
      <c r="I2313" s="36" t="s">
        <v>297</v>
      </c>
      <c r="J2313" s="36" t="s">
        <v>294</v>
      </c>
      <c r="K2313" s="36" t="s">
        <v>298</v>
      </c>
      <c r="L2313" s="64" t="s">
        <v>103</v>
      </c>
      <c r="M2313" s="97"/>
      <c r="N2313" s="97" t="s">
        <v>120</v>
      </c>
      <c r="O2313" s="64">
        <v>30</v>
      </c>
      <c r="P2313" s="36">
        <v>230000000</v>
      </c>
      <c r="Q2313" s="395" t="s">
        <v>107</v>
      </c>
      <c r="R2313" s="398" t="s">
        <v>2134</v>
      </c>
      <c r="S2313" s="64" t="s">
        <v>109</v>
      </c>
      <c r="T2313" s="36" t="s">
        <v>106</v>
      </c>
      <c r="U2313" s="36" t="s">
        <v>121</v>
      </c>
      <c r="V2313" s="395" t="s">
        <v>111</v>
      </c>
      <c r="W2313" s="36" t="s">
        <v>3117</v>
      </c>
      <c r="X2313" s="395" t="s">
        <v>112</v>
      </c>
      <c r="Y2313" s="395"/>
      <c r="Z2313" s="395"/>
      <c r="AA2313" s="744"/>
      <c r="AB2313" s="470">
        <v>30</v>
      </c>
      <c r="AC2313" s="470">
        <v>60</v>
      </c>
      <c r="AD2313" s="470">
        <v>10</v>
      </c>
      <c r="AE2313" s="737" t="s">
        <v>128</v>
      </c>
      <c r="AF2313" s="738" t="s">
        <v>114</v>
      </c>
      <c r="AG2313" s="745">
        <v>1</v>
      </c>
      <c r="AH2313" s="745">
        <v>469083.4</v>
      </c>
      <c r="AI2313" s="739">
        <v>469083.4</v>
      </c>
      <c r="AJ2313" s="739">
        <f t="shared" si="108"/>
        <v>525373.40800000005</v>
      </c>
      <c r="AK2313" s="740"/>
      <c r="AL2313" s="741"/>
      <c r="AM2313" s="741"/>
      <c r="AN2313" s="746" t="s">
        <v>115</v>
      </c>
      <c r="AO2313" s="92"/>
      <c r="AP2313" s="746"/>
      <c r="AQ2313" s="36"/>
      <c r="AR2313" s="36"/>
      <c r="AS2313" s="746" t="s">
        <v>7340</v>
      </c>
      <c r="AT2313" s="36"/>
      <c r="AU2313" s="36"/>
      <c r="AV2313" s="36"/>
      <c r="AW2313" s="36"/>
      <c r="AX2313" s="36"/>
      <c r="AY2313" s="36"/>
      <c r="AZ2313" s="395"/>
      <c r="BA2313" s="395"/>
      <c r="BB2313" s="254"/>
      <c r="BC2313" s="1"/>
      <c r="BD2313" s="1"/>
      <c r="BE2313" s="983">
        <v>2083</v>
      </c>
    </row>
    <row r="2314" spans="1:242" s="326" customFormat="1" ht="13.15" customHeight="1">
      <c r="A2314" s="398" t="s">
        <v>5623</v>
      </c>
      <c r="B2314" s="524"/>
      <c r="C2314" s="524"/>
      <c r="D2314" s="98">
        <v>210036560</v>
      </c>
      <c r="E2314" s="883" t="s">
        <v>7341</v>
      </c>
      <c r="F2314" s="883"/>
      <c r="G2314" s="524"/>
      <c r="H2314" s="524"/>
      <c r="I2314" s="36" t="s">
        <v>297</v>
      </c>
      <c r="J2314" s="36" t="s">
        <v>294</v>
      </c>
      <c r="K2314" s="36" t="s">
        <v>298</v>
      </c>
      <c r="L2314" s="64" t="s">
        <v>103</v>
      </c>
      <c r="M2314" s="97"/>
      <c r="N2314" s="97" t="s">
        <v>120</v>
      </c>
      <c r="O2314" s="64">
        <v>30</v>
      </c>
      <c r="P2314" s="36">
        <v>230000000</v>
      </c>
      <c r="Q2314" s="395" t="s">
        <v>107</v>
      </c>
      <c r="R2314" s="398" t="s">
        <v>2134</v>
      </c>
      <c r="S2314" s="64" t="s">
        <v>109</v>
      </c>
      <c r="T2314" s="36" t="s">
        <v>106</v>
      </c>
      <c r="U2314" s="36" t="s">
        <v>121</v>
      </c>
      <c r="V2314" s="395" t="s">
        <v>111</v>
      </c>
      <c r="W2314" s="36" t="s">
        <v>3117</v>
      </c>
      <c r="X2314" s="395" t="s">
        <v>112</v>
      </c>
      <c r="Y2314" s="395"/>
      <c r="Z2314" s="395"/>
      <c r="AA2314" s="744"/>
      <c r="AB2314" s="470">
        <v>30</v>
      </c>
      <c r="AC2314" s="470">
        <v>60</v>
      </c>
      <c r="AD2314" s="470">
        <v>10</v>
      </c>
      <c r="AE2314" s="737" t="s">
        <v>128</v>
      </c>
      <c r="AF2314" s="738" t="s">
        <v>114</v>
      </c>
      <c r="AG2314" s="745">
        <v>1</v>
      </c>
      <c r="AH2314" s="745">
        <v>389995.2</v>
      </c>
      <c r="AI2314" s="739">
        <v>389995.2</v>
      </c>
      <c r="AJ2314" s="739">
        <f t="shared" si="108"/>
        <v>436794.62400000007</v>
      </c>
      <c r="AK2314" s="740"/>
      <c r="AL2314" s="741"/>
      <c r="AM2314" s="741"/>
      <c r="AN2314" s="746" t="s">
        <v>115</v>
      </c>
      <c r="AO2314" s="92"/>
      <c r="AP2314" s="746"/>
      <c r="AQ2314" s="36"/>
      <c r="AR2314" s="36"/>
      <c r="AS2314" s="746" t="s">
        <v>7342</v>
      </c>
      <c r="AT2314" s="36"/>
      <c r="AU2314" s="36"/>
      <c r="AV2314" s="36"/>
      <c r="AW2314" s="36"/>
      <c r="AX2314" s="36"/>
      <c r="AY2314" s="36"/>
      <c r="AZ2314" s="395"/>
      <c r="BA2314" s="395"/>
      <c r="BB2314" s="254"/>
      <c r="BC2314" s="1"/>
      <c r="BD2314" s="1"/>
      <c r="BE2314" s="983">
        <v>2084</v>
      </c>
    </row>
    <row r="2315" spans="1:242" s="326" customFormat="1" ht="13.15" customHeight="1">
      <c r="A2315" s="860" t="s">
        <v>8484</v>
      </c>
      <c r="B2315" s="524"/>
      <c r="C2315" s="524"/>
      <c r="D2315" s="873">
        <v>210037004</v>
      </c>
      <c r="E2315" s="883" t="s">
        <v>7343</v>
      </c>
      <c r="F2315" s="883"/>
      <c r="G2315" s="524"/>
      <c r="H2315" s="524"/>
      <c r="I2315" s="782" t="s">
        <v>840</v>
      </c>
      <c r="J2315" s="782" t="s">
        <v>841</v>
      </c>
      <c r="K2315" s="782" t="s">
        <v>842</v>
      </c>
      <c r="L2315" s="765" t="s">
        <v>149</v>
      </c>
      <c r="M2315" s="798" t="s">
        <v>104</v>
      </c>
      <c r="N2315" s="97" t="s">
        <v>120</v>
      </c>
      <c r="O2315" s="64">
        <v>30</v>
      </c>
      <c r="P2315" s="766" t="s">
        <v>106</v>
      </c>
      <c r="Q2315" s="782" t="s">
        <v>107</v>
      </c>
      <c r="R2315" s="766" t="s">
        <v>2149</v>
      </c>
      <c r="S2315" s="765" t="s">
        <v>109</v>
      </c>
      <c r="T2315" s="874" t="s">
        <v>106</v>
      </c>
      <c r="U2315" s="779" t="s">
        <v>121</v>
      </c>
      <c r="V2315" s="779" t="s">
        <v>111</v>
      </c>
      <c r="W2315" s="896">
        <v>60</v>
      </c>
      <c r="X2315" s="779" t="s">
        <v>112</v>
      </c>
      <c r="Y2315" s="874"/>
      <c r="Z2315" s="874"/>
      <c r="AA2315" s="874"/>
      <c r="AB2315" s="470">
        <v>30</v>
      </c>
      <c r="AC2315" s="470">
        <v>60</v>
      </c>
      <c r="AD2315" s="470">
        <v>10</v>
      </c>
      <c r="AE2315" s="876" t="s">
        <v>178</v>
      </c>
      <c r="AF2315" s="779" t="s">
        <v>114</v>
      </c>
      <c r="AG2315" s="751">
        <v>5</v>
      </c>
      <c r="AH2315" s="751">
        <v>1250000</v>
      </c>
      <c r="AI2315" s="739">
        <v>6250000</v>
      </c>
      <c r="AJ2315" s="739">
        <f t="shared" si="108"/>
        <v>7000000.0000000009</v>
      </c>
      <c r="AK2315" s="740"/>
      <c r="AL2315" s="741"/>
      <c r="AM2315" s="741"/>
      <c r="AN2315" s="860" t="s">
        <v>115</v>
      </c>
      <c r="AO2315" s="779"/>
      <c r="AP2315" s="779"/>
      <c r="AQ2315" s="779"/>
      <c r="AR2315" s="779"/>
      <c r="AS2315" s="779" t="s">
        <v>7344</v>
      </c>
      <c r="AT2315" s="779"/>
      <c r="AU2315" s="779"/>
      <c r="AV2315" s="779"/>
      <c r="AW2315" s="779"/>
      <c r="AX2315" s="779"/>
      <c r="AY2315" s="779"/>
      <c r="AZ2315" s="860" t="s">
        <v>104</v>
      </c>
      <c r="BA2315" s="860" t="s">
        <v>104</v>
      </c>
      <c r="BB2315" s="254"/>
      <c r="BC2315" s="1"/>
      <c r="BD2315" s="1"/>
      <c r="BE2315" s="983">
        <v>2085</v>
      </c>
    </row>
    <row r="2316" spans="1:242" s="326" customFormat="1" ht="13.15" customHeight="1">
      <c r="A2316" s="860" t="s">
        <v>8484</v>
      </c>
      <c r="B2316" s="524"/>
      <c r="C2316" s="524"/>
      <c r="D2316" s="873">
        <v>210037005</v>
      </c>
      <c r="E2316" s="883" t="s">
        <v>7345</v>
      </c>
      <c r="F2316" s="883"/>
      <c r="G2316" s="524"/>
      <c r="H2316" s="524"/>
      <c r="I2316" s="782" t="s">
        <v>840</v>
      </c>
      <c r="J2316" s="782" t="s">
        <v>841</v>
      </c>
      <c r="K2316" s="782" t="s">
        <v>842</v>
      </c>
      <c r="L2316" s="765" t="s">
        <v>149</v>
      </c>
      <c r="M2316" s="798" t="s">
        <v>104</v>
      </c>
      <c r="N2316" s="97" t="s">
        <v>120</v>
      </c>
      <c r="O2316" s="64">
        <v>30</v>
      </c>
      <c r="P2316" s="766" t="s">
        <v>106</v>
      </c>
      <c r="Q2316" s="782" t="s">
        <v>107</v>
      </c>
      <c r="R2316" s="766" t="s">
        <v>2149</v>
      </c>
      <c r="S2316" s="765" t="s">
        <v>109</v>
      </c>
      <c r="T2316" s="874" t="s">
        <v>106</v>
      </c>
      <c r="U2316" s="779" t="s">
        <v>121</v>
      </c>
      <c r="V2316" s="779" t="s">
        <v>111</v>
      </c>
      <c r="W2316" s="896">
        <v>60</v>
      </c>
      <c r="X2316" s="779" t="s">
        <v>112</v>
      </c>
      <c r="Y2316" s="874"/>
      <c r="Z2316" s="874"/>
      <c r="AA2316" s="874"/>
      <c r="AB2316" s="470">
        <v>30</v>
      </c>
      <c r="AC2316" s="470">
        <v>60</v>
      </c>
      <c r="AD2316" s="470">
        <v>10</v>
      </c>
      <c r="AE2316" s="876" t="s">
        <v>178</v>
      </c>
      <c r="AF2316" s="779" t="s">
        <v>114</v>
      </c>
      <c r="AG2316" s="751">
        <v>7</v>
      </c>
      <c r="AH2316" s="751">
        <v>1210000</v>
      </c>
      <c r="AI2316" s="739">
        <v>8470000</v>
      </c>
      <c r="AJ2316" s="739">
        <f t="shared" si="108"/>
        <v>9486400</v>
      </c>
      <c r="AK2316" s="740"/>
      <c r="AL2316" s="741"/>
      <c r="AM2316" s="741"/>
      <c r="AN2316" s="860" t="s">
        <v>115</v>
      </c>
      <c r="AO2316" s="779"/>
      <c r="AP2316" s="779"/>
      <c r="AQ2316" s="779"/>
      <c r="AR2316" s="779"/>
      <c r="AS2316" s="779" t="s">
        <v>7346</v>
      </c>
      <c r="AT2316" s="779"/>
      <c r="AU2316" s="779"/>
      <c r="AV2316" s="779"/>
      <c r="AW2316" s="779"/>
      <c r="AX2316" s="779"/>
      <c r="AY2316" s="779"/>
      <c r="AZ2316" s="860" t="s">
        <v>104</v>
      </c>
      <c r="BA2316" s="860" t="s">
        <v>104</v>
      </c>
      <c r="BB2316" s="254"/>
      <c r="BC2316" s="1"/>
      <c r="BD2316" s="1"/>
      <c r="BE2316" s="983">
        <v>2086</v>
      </c>
    </row>
    <row r="2317" spans="1:242" s="326" customFormat="1" ht="13.15" customHeight="1">
      <c r="A2317" s="860" t="s">
        <v>8484</v>
      </c>
      <c r="B2317" s="524"/>
      <c r="C2317" s="524"/>
      <c r="D2317" s="873">
        <v>210037006</v>
      </c>
      <c r="E2317" s="883" t="s">
        <v>7347</v>
      </c>
      <c r="F2317" s="883"/>
      <c r="G2317" s="524"/>
      <c r="H2317" s="524"/>
      <c r="I2317" s="782" t="s">
        <v>840</v>
      </c>
      <c r="J2317" s="782" t="s">
        <v>841</v>
      </c>
      <c r="K2317" s="782" t="s">
        <v>842</v>
      </c>
      <c r="L2317" s="765" t="s">
        <v>149</v>
      </c>
      <c r="M2317" s="798" t="s">
        <v>104</v>
      </c>
      <c r="N2317" s="97" t="s">
        <v>120</v>
      </c>
      <c r="O2317" s="64">
        <v>30</v>
      </c>
      <c r="P2317" s="766" t="s">
        <v>106</v>
      </c>
      <c r="Q2317" s="782" t="s">
        <v>107</v>
      </c>
      <c r="R2317" s="766" t="s">
        <v>2149</v>
      </c>
      <c r="S2317" s="765" t="s">
        <v>109</v>
      </c>
      <c r="T2317" s="874" t="s">
        <v>106</v>
      </c>
      <c r="U2317" s="779" t="s">
        <v>121</v>
      </c>
      <c r="V2317" s="779" t="s">
        <v>111</v>
      </c>
      <c r="W2317" s="896">
        <v>60</v>
      </c>
      <c r="X2317" s="779" t="s">
        <v>112</v>
      </c>
      <c r="Y2317" s="874"/>
      <c r="Z2317" s="874"/>
      <c r="AA2317" s="874"/>
      <c r="AB2317" s="470">
        <v>30</v>
      </c>
      <c r="AC2317" s="470">
        <v>60</v>
      </c>
      <c r="AD2317" s="470">
        <v>10</v>
      </c>
      <c r="AE2317" s="876" t="s">
        <v>178</v>
      </c>
      <c r="AF2317" s="779" t="s">
        <v>114</v>
      </c>
      <c r="AG2317" s="751">
        <v>3</v>
      </c>
      <c r="AH2317" s="751">
        <v>1390000</v>
      </c>
      <c r="AI2317" s="739">
        <v>4170000</v>
      </c>
      <c r="AJ2317" s="739">
        <f t="shared" si="108"/>
        <v>4670400</v>
      </c>
      <c r="AK2317" s="740"/>
      <c r="AL2317" s="741"/>
      <c r="AM2317" s="741"/>
      <c r="AN2317" s="860" t="s">
        <v>115</v>
      </c>
      <c r="AO2317" s="779"/>
      <c r="AP2317" s="779"/>
      <c r="AQ2317" s="779"/>
      <c r="AR2317" s="779"/>
      <c r="AS2317" s="779" t="s">
        <v>7348</v>
      </c>
      <c r="AT2317" s="779"/>
      <c r="AU2317" s="779"/>
      <c r="AV2317" s="779"/>
      <c r="AW2317" s="779"/>
      <c r="AX2317" s="779"/>
      <c r="AY2317" s="779"/>
      <c r="AZ2317" s="860" t="s">
        <v>104</v>
      </c>
      <c r="BA2317" s="860" t="s">
        <v>104</v>
      </c>
      <c r="BB2317" s="254"/>
      <c r="BC2317" s="1"/>
      <c r="BD2317" s="1"/>
      <c r="BE2317" s="983">
        <v>2087</v>
      </c>
    </row>
    <row r="2318" spans="1:242" s="327" customFormat="1" ht="14.25" customHeight="1">
      <c r="A2318" s="860" t="s">
        <v>8484</v>
      </c>
      <c r="B2318" s="821"/>
      <c r="C2318" s="821"/>
      <c r="D2318" s="873">
        <v>210037007</v>
      </c>
      <c r="E2318" s="993" t="s">
        <v>7349</v>
      </c>
      <c r="F2318" s="625"/>
      <c r="G2318" s="821"/>
      <c r="H2318" s="821"/>
      <c r="I2318" s="782" t="s">
        <v>840</v>
      </c>
      <c r="J2318" s="782" t="s">
        <v>841</v>
      </c>
      <c r="K2318" s="782" t="s">
        <v>842</v>
      </c>
      <c r="L2318" s="765" t="s">
        <v>149</v>
      </c>
      <c r="M2318" s="798" t="s">
        <v>104</v>
      </c>
      <c r="N2318" s="97" t="s">
        <v>120</v>
      </c>
      <c r="O2318" s="64">
        <v>30</v>
      </c>
      <c r="P2318" s="766" t="s">
        <v>106</v>
      </c>
      <c r="Q2318" s="782" t="s">
        <v>107</v>
      </c>
      <c r="R2318" s="766" t="s">
        <v>2149</v>
      </c>
      <c r="S2318" s="765" t="s">
        <v>109</v>
      </c>
      <c r="T2318" s="874" t="s">
        <v>106</v>
      </c>
      <c r="U2318" s="779" t="s">
        <v>121</v>
      </c>
      <c r="V2318" s="779" t="s">
        <v>111</v>
      </c>
      <c r="W2318" s="896">
        <v>60</v>
      </c>
      <c r="X2318" s="779" t="s">
        <v>112</v>
      </c>
      <c r="Y2318" s="874"/>
      <c r="Z2318" s="874"/>
      <c r="AA2318" s="874"/>
      <c r="AB2318" s="470">
        <v>30</v>
      </c>
      <c r="AC2318" s="470">
        <v>60</v>
      </c>
      <c r="AD2318" s="470">
        <v>10</v>
      </c>
      <c r="AE2318" s="876" t="s">
        <v>178</v>
      </c>
      <c r="AF2318" s="779" t="s">
        <v>114</v>
      </c>
      <c r="AG2318" s="751">
        <v>4.75</v>
      </c>
      <c r="AH2318" s="751">
        <v>1290000</v>
      </c>
      <c r="AI2318" s="739">
        <v>6127500</v>
      </c>
      <c r="AJ2318" s="739">
        <f t="shared" si="108"/>
        <v>6862800.0000000009</v>
      </c>
      <c r="AK2318" s="740"/>
      <c r="AL2318" s="741"/>
      <c r="AM2318" s="741"/>
      <c r="AN2318" s="860" t="s">
        <v>115</v>
      </c>
      <c r="AO2318" s="779"/>
      <c r="AP2318" s="779"/>
      <c r="AQ2318" s="779"/>
      <c r="AR2318" s="779"/>
      <c r="AS2318" s="779" t="s">
        <v>7350</v>
      </c>
      <c r="AT2318" s="779"/>
      <c r="AU2318" s="779"/>
      <c r="AV2318" s="779"/>
      <c r="AW2318" s="779"/>
      <c r="AX2318" s="779"/>
      <c r="AY2318" s="779"/>
      <c r="AZ2318" s="860" t="s">
        <v>104</v>
      </c>
      <c r="BA2318" s="860" t="s">
        <v>104</v>
      </c>
      <c r="BB2318" s="92"/>
      <c r="BC2318" s="1"/>
      <c r="BD2318" s="1"/>
      <c r="BE2318" s="983">
        <v>2088</v>
      </c>
      <c r="BF2318" s="201"/>
      <c r="BG2318" s="201"/>
      <c r="BH2318" s="201"/>
      <c r="BI2318" s="201"/>
      <c r="BJ2318" s="201"/>
      <c r="BK2318" s="201"/>
      <c r="BL2318" s="201"/>
      <c r="BM2318" s="201"/>
      <c r="BN2318" s="201"/>
      <c r="BO2318" s="201"/>
      <c r="BP2318" s="201"/>
      <c r="BQ2318" s="201"/>
      <c r="BR2318" s="201"/>
      <c r="BS2318" s="201"/>
      <c r="BT2318" s="201"/>
      <c r="BU2318" s="201"/>
      <c r="BV2318" s="201"/>
      <c r="BW2318" s="201"/>
      <c r="BX2318" s="201"/>
      <c r="BY2318" s="201"/>
      <c r="BZ2318" s="201"/>
      <c r="CA2318" s="201"/>
      <c r="CB2318" s="201"/>
      <c r="CC2318" s="201"/>
      <c r="CD2318" s="201"/>
      <c r="CE2318" s="201"/>
      <c r="CF2318" s="201"/>
      <c r="CG2318" s="201"/>
      <c r="CH2318" s="201"/>
      <c r="CI2318" s="201"/>
      <c r="CJ2318" s="201"/>
      <c r="CK2318" s="201"/>
      <c r="CL2318" s="201"/>
      <c r="CM2318" s="201"/>
      <c r="CN2318" s="201"/>
      <c r="CO2318" s="201"/>
      <c r="CP2318" s="201"/>
      <c r="CQ2318" s="201"/>
      <c r="CR2318" s="201"/>
      <c r="CS2318" s="201"/>
      <c r="CT2318" s="201"/>
      <c r="CU2318" s="201"/>
      <c r="CV2318" s="201"/>
      <c r="CW2318" s="201"/>
      <c r="CX2318" s="201"/>
      <c r="CY2318" s="201"/>
      <c r="CZ2318" s="201"/>
      <c r="DA2318" s="201"/>
      <c r="DB2318" s="201"/>
      <c r="DC2318" s="201"/>
      <c r="DD2318" s="201"/>
      <c r="DE2318" s="201"/>
      <c r="DF2318" s="201"/>
      <c r="DG2318" s="201"/>
      <c r="DH2318" s="201"/>
      <c r="DI2318" s="201"/>
      <c r="DJ2318" s="201"/>
      <c r="DK2318" s="201"/>
      <c r="DL2318" s="201"/>
      <c r="DM2318" s="201"/>
      <c r="DN2318" s="201"/>
      <c r="DO2318" s="201"/>
      <c r="DP2318" s="201"/>
      <c r="DQ2318" s="201"/>
      <c r="DR2318" s="201"/>
      <c r="DS2318" s="201"/>
      <c r="DT2318" s="201"/>
      <c r="DU2318" s="201"/>
      <c r="DV2318" s="201"/>
      <c r="DW2318" s="201"/>
      <c r="DX2318" s="201"/>
      <c r="DY2318" s="201"/>
      <c r="DZ2318" s="201"/>
      <c r="EA2318" s="201"/>
      <c r="EB2318" s="201"/>
      <c r="EC2318" s="201"/>
      <c r="ED2318" s="201"/>
      <c r="EE2318" s="201"/>
      <c r="EF2318" s="201"/>
      <c r="EG2318" s="201"/>
      <c r="EH2318" s="201"/>
      <c r="EI2318" s="201"/>
      <c r="EJ2318" s="201"/>
      <c r="EK2318" s="201"/>
      <c r="EL2318" s="201"/>
      <c r="EM2318" s="201"/>
      <c r="EN2318" s="201"/>
      <c r="EO2318" s="201"/>
      <c r="EP2318" s="201"/>
      <c r="EQ2318" s="201"/>
      <c r="ER2318" s="201"/>
      <c r="ES2318" s="201"/>
      <c r="ET2318" s="201"/>
      <c r="EU2318" s="201"/>
      <c r="EV2318" s="201"/>
      <c r="EW2318" s="201"/>
      <c r="EX2318" s="201"/>
      <c r="EY2318" s="201"/>
      <c r="EZ2318" s="201"/>
      <c r="FA2318" s="201"/>
      <c r="FB2318" s="201"/>
      <c r="FC2318" s="201"/>
      <c r="FD2318" s="201"/>
      <c r="FE2318" s="201"/>
      <c r="FF2318" s="201"/>
      <c r="FG2318" s="201"/>
      <c r="FH2318" s="201"/>
      <c r="FI2318" s="201"/>
      <c r="FJ2318" s="201"/>
      <c r="FK2318" s="201"/>
      <c r="FL2318" s="201"/>
      <c r="FM2318" s="201"/>
      <c r="FN2318" s="201"/>
      <c r="FO2318" s="201"/>
      <c r="FP2318" s="201"/>
      <c r="FQ2318" s="201"/>
      <c r="FR2318" s="201"/>
      <c r="FS2318" s="201"/>
      <c r="FT2318" s="201"/>
      <c r="FU2318" s="201"/>
      <c r="FV2318" s="201"/>
      <c r="FW2318" s="201"/>
      <c r="FX2318" s="201"/>
      <c r="FY2318" s="201"/>
      <c r="FZ2318" s="201"/>
      <c r="GA2318" s="201"/>
      <c r="GB2318" s="201"/>
      <c r="GC2318" s="201"/>
      <c r="GD2318" s="201"/>
      <c r="GE2318" s="201"/>
      <c r="GF2318" s="201"/>
      <c r="GG2318" s="201"/>
      <c r="GH2318" s="201"/>
      <c r="GI2318" s="201"/>
      <c r="GJ2318" s="201"/>
      <c r="GK2318" s="201"/>
      <c r="GL2318" s="201"/>
      <c r="GM2318" s="201"/>
      <c r="GN2318" s="201"/>
      <c r="GO2318" s="201"/>
      <c r="GP2318" s="201"/>
      <c r="GQ2318" s="201"/>
      <c r="GR2318" s="201"/>
      <c r="GS2318" s="201"/>
      <c r="GT2318" s="201"/>
      <c r="GU2318" s="201"/>
      <c r="GV2318" s="201"/>
      <c r="GW2318" s="201"/>
      <c r="GX2318" s="201"/>
      <c r="GY2318" s="201"/>
      <c r="GZ2318" s="201"/>
      <c r="HA2318" s="201"/>
      <c r="HB2318" s="201"/>
      <c r="HC2318" s="201"/>
      <c r="HD2318" s="201"/>
      <c r="HE2318" s="201"/>
      <c r="HF2318" s="201"/>
      <c r="HG2318" s="201"/>
      <c r="HH2318" s="201"/>
      <c r="HI2318" s="201"/>
      <c r="HJ2318" s="201"/>
      <c r="HK2318" s="201"/>
      <c r="HL2318" s="201"/>
      <c r="HM2318" s="201"/>
      <c r="HN2318" s="201"/>
      <c r="HO2318" s="201"/>
      <c r="HP2318" s="201"/>
      <c r="HQ2318" s="201"/>
      <c r="HR2318" s="201"/>
      <c r="HS2318" s="201"/>
      <c r="HT2318" s="201"/>
      <c r="HU2318" s="201"/>
      <c r="HV2318" s="201"/>
      <c r="HW2318" s="201"/>
      <c r="HX2318" s="201"/>
      <c r="HY2318" s="201"/>
      <c r="HZ2318" s="201"/>
      <c r="IA2318" s="201"/>
      <c r="IB2318" s="201"/>
      <c r="IC2318" s="201"/>
      <c r="ID2318" s="201"/>
      <c r="IE2318" s="201"/>
      <c r="IF2318" s="201"/>
      <c r="IG2318" s="201"/>
      <c r="IH2318" s="201"/>
    </row>
    <row r="2319" spans="1:242" s="326" customFormat="1" ht="13.15" customHeight="1">
      <c r="A2319" s="886" t="s">
        <v>8484</v>
      </c>
      <c r="B2319" s="524"/>
      <c r="C2319" s="524"/>
      <c r="D2319" s="98">
        <v>210037026</v>
      </c>
      <c r="E2319" s="883" t="s">
        <v>7351</v>
      </c>
      <c r="F2319" s="883"/>
      <c r="G2319" s="524"/>
      <c r="H2319" s="524"/>
      <c r="I2319" s="293" t="s">
        <v>840</v>
      </c>
      <c r="J2319" s="293" t="s">
        <v>841</v>
      </c>
      <c r="K2319" s="293" t="s">
        <v>842</v>
      </c>
      <c r="L2319" s="470" t="s">
        <v>149</v>
      </c>
      <c r="M2319" s="488" t="s">
        <v>104</v>
      </c>
      <c r="N2319" s="293" t="s">
        <v>120</v>
      </c>
      <c r="O2319" s="488" t="s">
        <v>83</v>
      </c>
      <c r="P2319" s="488" t="s">
        <v>106</v>
      </c>
      <c r="Q2319" s="293" t="s">
        <v>107</v>
      </c>
      <c r="R2319" s="488" t="s">
        <v>2149</v>
      </c>
      <c r="S2319" s="470" t="s">
        <v>109</v>
      </c>
      <c r="T2319" s="488" t="s">
        <v>106</v>
      </c>
      <c r="U2319" s="293" t="s">
        <v>121</v>
      </c>
      <c r="V2319" s="293" t="s">
        <v>111</v>
      </c>
      <c r="W2319" s="596">
        <v>60</v>
      </c>
      <c r="X2319" s="293" t="s">
        <v>112</v>
      </c>
      <c r="Y2319" s="488"/>
      <c r="Z2319" s="488"/>
      <c r="AA2319" s="488"/>
      <c r="AB2319" s="470">
        <v>30</v>
      </c>
      <c r="AC2319" s="470">
        <v>60</v>
      </c>
      <c r="AD2319" s="470">
        <v>10</v>
      </c>
      <c r="AE2319" s="887" t="s">
        <v>113</v>
      </c>
      <c r="AF2319" s="293" t="s">
        <v>114</v>
      </c>
      <c r="AG2319" s="507">
        <v>30</v>
      </c>
      <c r="AH2319" s="507">
        <v>69647.360000000001</v>
      </c>
      <c r="AI2319" s="739">
        <v>2089420.8</v>
      </c>
      <c r="AJ2319" s="739">
        <f t="shared" si="108"/>
        <v>2340151.2960000001</v>
      </c>
      <c r="AK2319" s="740"/>
      <c r="AL2319" s="741"/>
      <c r="AM2319" s="741"/>
      <c r="AN2319" s="886" t="s">
        <v>115</v>
      </c>
      <c r="AO2319" s="293"/>
      <c r="AP2319" s="293"/>
      <c r="AQ2319" s="293"/>
      <c r="AR2319" s="293"/>
      <c r="AS2319" s="293" t="s">
        <v>7352</v>
      </c>
      <c r="AT2319" s="293"/>
      <c r="AU2319" s="293"/>
      <c r="AV2319" s="293"/>
      <c r="AW2319" s="293"/>
      <c r="AX2319" s="293"/>
      <c r="AY2319" s="293"/>
      <c r="AZ2319" s="886" t="s">
        <v>104</v>
      </c>
      <c r="BA2319" s="886" t="s">
        <v>104</v>
      </c>
      <c r="BB2319" s="254"/>
      <c r="BC2319" s="1"/>
      <c r="BD2319" s="1"/>
      <c r="BE2319" s="983">
        <v>2089</v>
      </c>
    </row>
    <row r="2320" spans="1:242" s="326" customFormat="1" ht="12.75" customHeight="1">
      <c r="A2320" s="886" t="s">
        <v>8484</v>
      </c>
      <c r="B2320" s="524"/>
      <c r="C2320" s="524"/>
      <c r="D2320" s="98">
        <v>210037027</v>
      </c>
      <c r="E2320" s="883" t="s">
        <v>7353</v>
      </c>
      <c r="F2320" s="883"/>
      <c r="G2320" s="524"/>
      <c r="H2320" s="524"/>
      <c r="I2320" s="293" t="s">
        <v>840</v>
      </c>
      <c r="J2320" s="293" t="s">
        <v>841</v>
      </c>
      <c r="K2320" s="293" t="s">
        <v>842</v>
      </c>
      <c r="L2320" s="470" t="s">
        <v>149</v>
      </c>
      <c r="M2320" s="488" t="s">
        <v>104</v>
      </c>
      <c r="N2320" s="293" t="s">
        <v>120</v>
      </c>
      <c r="O2320" s="488" t="s">
        <v>83</v>
      </c>
      <c r="P2320" s="488" t="s">
        <v>106</v>
      </c>
      <c r="Q2320" s="293" t="s">
        <v>107</v>
      </c>
      <c r="R2320" s="488" t="s">
        <v>2149</v>
      </c>
      <c r="S2320" s="470" t="s">
        <v>109</v>
      </c>
      <c r="T2320" s="488" t="s">
        <v>106</v>
      </c>
      <c r="U2320" s="293" t="s">
        <v>121</v>
      </c>
      <c r="V2320" s="293" t="s">
        <v>111</v>
      </c>
      <c r="W2320" s="596">
        <v>60</v>
      </c>
      <c r="X2320" s="293" t="s">
        <v>112</v>
      </c>
      <c r="Y2320" s="488"/>
      <c r="Z2320" s="488"/>
      <c r="AA2320" s="488"/>
      <c r="AB2320" s="470">
        <v>30</v>
      </c>
      <c r="AC2320" s="470">
        <v>60</v>
      </c>
      <c r="AD2320" s="470">
        <v>10</v>
      </c>
      <c r="AE2320" s="887" t="s">
        <v>113</v>
      </c>
      <c r="AF2320" s="293" t="s">
        <v>114</v>
      </c>
      <c r="AG2320" s="507">
        <v>30</v>
      </c>
      <c r="AH2320" s="507">
        <v>69647.360000000001</v>
      </c>
      <c r="AI2320" s="739">
        <v>2089420.8</v>
      </c>
      <c r="AJ2320" s="739">
        <f t="shared" si="108"/>
        <v>2340151.2960000001</v>
      </c>
      <c r="AK2320" s="740"/>
      <c r="AL2320" s="741"/>
      <c r="AM2320" s="741"/>
      <c r="AN2320" s="886" t="s">
        <v>115</v>
      </c>
      <c r="AO2320" s="293"/>
      <c r="AP2320" s="293"/>
      <c r="AQ2320" s="293"/>
      <c r="AR2320" s="293"/>
      <c r="AS2320" s="293" t="s">
        <v>7354</v>
      </c>
      <c r="AT2320" s="293"/>
      <c r="AU2320" s="293"/>
      <c r="AV2320" s="293"/>
      <c r="AW2320" s="293"/>
      <c r="AX2320" s="293"/>
      <c r="AY2320" s="293"/>
      <c r="AZ2320" s="886" t="s">
        <v>104</v>
      </c>
      <c r="BA2320" s="886" t="s">
        <v>104</v>
      </c>
      <c r="BB2320" s="254"/>
      <c r="BC2320" s="1"/>
      <c r="BD2320" s="1"/>
      <c r="BE2320" s="983">
        <v>2090</v>
      </c>
    </row>
    <row r="2321" spans="1:57" s="326" customFormat="1" ht="13.15" customHeight="1">
      <c r="A2321" s="395" t="s">
        <v>1171</v>
      </c>
      <c r="B2321" s="524"/>
      <c r="C2321" s="524"/>
      <c r="D2321" s="98">
        <v>120001292</v>
      </c>
      <c r="E2321" s="883" t="s">
        <v>7355</v>
      </c>
      <c r="F2321" s="883"/>
      <c r="G2321" s="524"/>
      <c r="H2321" s="524"/>
      <c r="I2321" s="606" t="s">
        <v>7356</v>
      </c>
      <c r="J2321" s="606" t="s">
        <v>7357</v>
      </c>
      <c r="K2321" s="606" t="s">
        <v>7358</v>
      </c>
      <c r="L2321" s="470" t="s">
        <v>149</v>
      </c>
      <c r="M2321" s="504"/>
      <c r="N2321" s="470" t="s">
        <v>120</v>
      </c>
      <c r="O2321" s="131" t="s">
        <v>83</v>
      </c>
      <c r="P2321" s="398" t="s">
        <v>106</v>
      </c>
      <c r="Q2321" s="606" t="s">
        <v>107</v>
      </c>
      <c r="R2321" s="398" t="s">
        <v>2134</v>
      </c>
      <c r="S2321" s="470" t="s">
        <v>109</v>
      </c>
      <c r="T2321" s="398" t="s">
        <v>106</v>
      </c>
      <c r="U2321" s="606" t="s">
        <v>121</v>
      </c>
      <c r="V2321" s="606" t="s">
        <v>111</v>
      </c>
      <c r="W2321" s="398">
        <v>90</v>
      </c>
      <c r="X2321" s="606" t="s">
        <v>112</v>
      </c>
      <c r="Y2321" s="398"/>
      <c r="Z2321" s="398"/>
      <c r="AA2321" s="398"/>
      <c r="AB2321" s="470">
        <v>30</v>
      </c>
      <c r="AC2321" s="470">
        <v>60</v>
      </c>
      <c r="AD2321" s="470">
        <v>10</v>
      </c>
      <c r="AE2321" s="737" t="s">
        <v>128</v>
      </c>
      <c r="AF2321" s="738" t="s">
        <v>114</v>
      </c>
      <c r="AG2321" s="610">
        <v>6</v>
      </c>
      <c r="AH2321" s="610">
        <v>197392.13</v>
      </c>
      <c r="AI2321" s="39">
        <v>0</v>
      </c>
      <c r="AJ2321" s="34">
        <f t="shared" si="108"/>
        <v>0</v>
      </c>
      <c r="AK2321" s="740"/>
      <c r="AL2321" s="741"/>
      <c r="AM2321" s="741"/>
      <c r="AN2321" s="395" t="s">
        <v>115</v>
      </c>
      <c r="AO2321" s="606"/>
      <c r="AP2321" s="606"/>
      <c r="AQ2321" s="606"/>
      <c r="AR2321" s="606"/>
      <c r="AS2321" s="606" t="s">
        <v>7359</v>
      </c>
      <c r="AT2321" s="606"/>
      <c r="AU2321" s="606"/>
      <c r="AV2321" s="606"/>
      <c r="AW2321" s="606"/>
      <c r="AX2321" s="606"/>
      <c r="AY2321" s="606"/>
      <c r="AZ2321" s="395" t="s">
        <v>104</v>
      </c>
      <c r="BA2321" s="395" t="s">
        <v>104</v>
      </c>
      <c r="BB2321" s="254"/>
      <c r="BC2321" s="1"/>
      <c r="BD2321" s="1"/>
      <c r="BE2321" s="983">
        <v>2091</v>
      </c>
    </row>
    <row r="2322" spans="1:57" s="326" customFormat="1" ht="13.15" customHeight="1">
      <c r="A2322" s="24" t="s">
        <v>1171</v>
      </c>
      <c r="B2322" s="260"/>
      <c r="C2322" s="260"/>
      <c r="D2322" s="110">
        <v>120001292</v>
      </c>
      <c r="E2322" s="26" t="s">
        <v>7795</v>
      </c>
      <c r="F2322" s="26"/>
      <c r="G2322" s="26"/>
      <c r="H2322" s="260"/>
      <c r="I2322" s="26" t="s">
        <v>7356</v>
      </c>
      <c r="J2322" s="26" t="s">
        <v>7357</v>
      </c>
      <c r="K2322" s="26" t="s">
        <v>7358</v>
      </c>
      <c r="L2322" s="96" t="s">
        <v>149</v>
      </c>
      <c r="M2322" s="28"/>
      <c r="N2322" s="26" t="s">
        <v>120</v>
      </c>
      <c r="O2322" s="72" t="s">
        <v>83</v>
      </c>
      <c r="P2322" s="28" t="s">
        <v>106</v>
      </c>
      <c r="Q2322" s="26" t="s">
        <v>107</v>
      </c>
      <c r="R2322" s="28" t="s">
        <v>2134</v>
      </c>
      <c r="S2322" s="26" t="s">
        <v>109</v>
      </c>
      <c r="T2322" s="28" t="s">
        <v>106</v>
      </c>
      <c r="U2322" s="26" t="s">
        <v>121</v>
      </c>
      <c r="V2322" s="26" t="s">
        <v>111</v>
      </c>
      <c r="W2322" s="28">
        <v>90</v>
      </c>
      <c r="X2322" s="26" t="s">
        <v>112</v>
      </c>
      <c r="Y2322" s="28"/>
      <c r="Z2322" s="28"/>
      <c r="AA2322" s="28"/>
      <c r="AB2322" s="398">
        <v>30</v>
      </c>
      <c r="AC2322" s="606">
        <v>60</v>
      </c>
      <c r="AD2322" s="606">
        <v>10</v>
      </c>
      <c r="AE2322" s="31" t="s">
        <v>128</v>
      </c>
      <c r="AF2322" s="26" t="s">
        <v>114</v>
      </c>
      <c r="AG2322" s="31">
        <v>9</v>
      </c>
      <c r="AH2322" s="39">
        <v>197392.13</v>
      </c>
      <c r="AI2322" s="905">
        <v>0</v>
      </c>
      <c r="AJ2322" s="905">
        <v>0</v>
      </c>
      <c r="AK2322" s="740"/>
      <c r="AL2322" s="741"/>
      <c r="AM2322" s="741"/>
      <c r="AN2322" s="24" t="s">
        <v>115</v>
      </c>
      <c r="AO2322" s="26"/>
      <c r="AP2322" s="26"/>
      <c r="AQ2322" s="26"/>
      <c r="AR2322" s="26"/>
      <c r="AS2322" s="26" t="s">
        <v>7359</v>
      </c>
      <c r="AT2322" s="26"/>
      <c r="AU2322" s="26"/>
      <c r="AV2322" s="26"/>
      <c r="AW2322" s="26"/>
      <c r="AX2322" s="26"/>
      <c r="AY2322" s="26"/>
      <c r="AZ2322" s="24" t="s">
        <v>104</v>
      </c>
      <c r="BA2322" s="24"/>
      <c r="BB2322" s="311"/>
      <c r="BC2322" s="201"/>
      <c r="BD2322" s="209"/>
      <c r="BE2322" s="983">
        <v>2092</v>
      </c>
    </row>
    <row r="2323" spans="1:57" s="326" customFormat="1" ht="13.15" customHeight="1">
      <c r="A2323" s="621" t="s">
        <v>1171</v>
      </c>
      <c r="B2323" s="529"/>
      <c r="C2323" s="529"/>
      <c r="D2323" s="965">
        <v>120001292</v>
      </c>
      <c r="E2323" s="1255" t="s">
        <v>8963</v>
      </c>
      <c r="F2323" s="1255" t="s">
        <v>7795</v>
      </c>
      <c r="G2323" s="529"/>
      <c r="H2323" s="529"/>
      <c r="I2323" s="530" t="s">
        <v>7356</v>
      </c>
      <c r="J2323" s="530" t="s">
        <v>7357</v>
      </c>
      <c r="K2323" s="530" t="s">
        <v>7358</v>
      </c>
      <c r="L2323" s="1262" t="s">
        <v>149</v>
      </c>
      <c r="M2323" s="321"/>
      <c r="N2323" s="530"/>
      <c r="O2323" s="1263">
        <v>0</v>
      </c>
      <c r="P2323" s="321" t="s">
        <v>106</v>
      </c>
      <c r="Q2323" s="530" t="s">
        <v>107</v>
      </c>
      <c r="R2323" s="321" t="s">
        <v>1155</v>
      </c>
      <c r="S2323" s="530" t="s">
        <v>109</v>
      </c>
      <c r="T2323" s="321" t="s">
        <v>106</v>
      </c>
      <c r="U2323" s="530" t="s">
        <v>121</v>
      </c>
      <c r="V2323" s="530" t="s">
        <v>111</v>
      </c>
      <c r="W2323" s="321">
        <v>90</v>
      </c>
      <c r="X2323" s="530" t="s">
        <v>112</v>
      </c>
      <c r="Y2323" s="321"/>
      <c r="Z2323" s="321"/>
      <c r="AA2323" s="321"/>
      <c r="AB2323" s="321">
        <v>0</v>
      </c>
      <c r="AC2323" s="530">
        <v>90</v>
      </c>
      <c r="AD2323" s="530">
        <v>10</v>
      </c>
      <c r="AE2323" s="618" t="s">
        <v>128</v>
      </c>
      <c r="AF2323" s="530" t="s">
        <v>114</v>
      </c>
      <c r="AG2323" s="618">
        <v>9</v>
      </c>
      <c r="AH2323" s="960">
        <v>197392.13</v>
      </c>
      <c r="AI2323" s="620">
        <v>1776529.17</v>
      </c>
      <c r="AJ2323" s="620">
        <v>1989712.6704000002</v>
      </c>
      <c r="AK2323" s="619"/>
      <c r="AL2323" s="620"/>
      <c r="AM2323" s="620"/>
      <c r="AN2323" s="621" t="s">
        <v>115</v>
      </c>
      <c r="AO2323" s="530"/>
      <c r="AP2323" s="530"/>
      <c r="AQ2323" s="530"/>
      <c r="AR2323" s="530"/>
      <c r="AS2323" s="530" t="s">
        <v>7359</v>
      </c>
      <c r="AT2323" s="530"/>
      <c r="AU2323" s="530"/>
      <c r="AV2323" s="530"/>
      <c r="AW2323" s="530"/>
      <c r="AX2323" s="530"/>
      <c r="AY2323" s="530"/>
      <c r="AZ2323" s="621" t="s">
        <v>104</v>
      </c>
      <c r="BA2323" s="621"/>
      <c r="BB2323" s="1"/>
      <c r="BC2323" s="1"/>
      <c r="BD2323" s="1" t="e">
        <f>VLOOKUP($F$2877:$F$3305,$E$17:$BE$2871,53,0)</f>
        <v>#VALUE!</v>
      </c>
      <c r="BE2323" s="979" t="e">
        <f>BD2323+0.5</f>
        <v>#VALUE!</v>
      </c>
    </row>
    <row r="2324" spans="1:57" s="326" customFormat="1" ht="13.15" customHeight="1">
      <c r="A2324" s="395" t="s">
        <v>1171</v>
      </c>
      <c r="B2324" s="524"/>
      <c r="C2324" s="524"/>
      <c r="D2324" s="98">
        <v>120000983</v>
      </c>
      <c r="E2324" s="883" t="s">
        <v>7360</v>
      </c>
      <c r="F2324" s="883"/>
      <c r="G2324" s="524"/>
      <c r="H2324" s="524"/>
      <c r="I2324" s="606" t="s">
        <v>7361</v>
      </c>
      <c r="J2324" s="606" t="s">
        <v>7357</v>
      </c>
      <c r="K2324" s="606" t="s">
        <v>7362</v>
      </c>
      <c r="L2324" s="470" t="s">
        <v>149</v>
      </c>
      <c r="M2324" s="504"/>
      <c r="N2324" s="470" t="s">
        <v>120</v>
      </c>
      <c r="O2324" s="131" t="s">
        <v>83</v>
      </c>
      <c r="P2324" s="398" t="s">
        <v>106</v>
      </c>
      <c r="Q2324" s="606" t="s">
        <v>107</v>
      </c>
      <c r="R2324" s="398" t="s">
        <v>2134</v>
      </c>
      <c r="S2324" s="470" t="s">
        <v>109</v>
      </c>
      <c r="T2324" s="398" t="s">
        <v>106</v>
      </c>
      <c r="U2324" s="606" t="s">
        <v>121</v>
      </c>
      <c r="V2324" s="606" t="s">
        <v>111</v>
      </c>
      <c r="W2324" s="398">
        <v>90</v>
      </c>
      <c r="X2324" s="606" t="s">
        <v>112</v>
      </c>
      <c r="Y2324" s="398"/>
      <c r="Z2324" s="398"/>
      <c r="AA2324" s="398"/>
      <c r="AB2324" s="470">
        <v>30</v>
      </c>
      <c r="AC2324" s="470">
        <v>60</v>
      </c>
      <c r="AD2324" s="470">
        <v>10</v>
      </c>
      <c r="AE2324" s="737" t="s">
        <v>128</v>
      </c>
      <c r="AF2324" s="738" t="s">
        <v>114</v>
      </c>
      <c r="AG2324" s="610">
        <v>5</v>
      </c>
      <c r="AH2324" s="610">
        <v>492378.31</v>
      </c>
      <c r="AI2324" s="905">
        <v>0</v>
      </c>
      <c r="AJ2324" s="905">
        <v>0</v>
      </c>
      <c r="AK2324" s="740"/>
      <c r="AL2324" s="741"/>
      <c r="AM2324" s="741"/>
      <c r="AN2324" s="395" t="s">
        <v>115</v>
      </c>
      <c r="AO2324" s="606"/>
      <c r="AP2324" s="606"/>
      <c r="AQ2324" s="606"/>
      <c r="AR2324" s="606"/>
      <c r="AS2324" s="606" t="s">
        <v>7363</v>
      </c>
      <c r="AT2324" s="606"/>
      <c r="AU2324" s="606"/>
      <c r="AV2324" s="606"/>
      <c r="AW2324" s="606"/>
      <c r="AX2324" s="606"/>
      <c r="AY2324" s="606"/>
      <c r="AZ2324" s="395" t="s">
        <v>104</v>
      </c>
      <c r="BA2324" s="395" t="s">
        <v>104</v>
      </c>
      <c r="BB2324" s="1"/>
      <c r="BC2324" s="1"/>
      <c r="BD2324" s="1"/>
      <c r="BE2324" s="983">
        <v>2093</v>
      </c>
    </row>
    <row r="2325" spans="1:57" s="326" customFormat="1" ht="13.15" customHeight="1">
      <c r="A2325" s="621" t="s">
        <v>1171</v>
      </c>
      <c r="B2325" s="529"/>
      <c r="C2325" s="529"/>
      <c r="D2325" s="965">
        <v>120000983</v>
      </c>
      <c r="E2325" s="1255" t="s">
        <v>9115</v>
      </c>
      <c r="F2325" s="1255" t="s">
        <v>7360</v>
      </c>
      <c r="G2325" s="529"/>
      <c r="H2325" s="529"/>
      <c r="I2325" s="530" t="s">
        <v>7361</v>
      </c>
      <c r="J2325" s="530" t="s">
        <v>7357</v>
      </c>
      <c r="K2325" s="530" t="s">
        <v>7362</v>
      </c>
      <c r="L2325" s="1262" t="s">
        <v>149</v>
      </c>
      <c r="M2325" s="321"/>
      <c r="N2325" s="530"/>
      <c r="O2325" s="1263">
        <v>0</v>
      </c>
      <c r="P2325" s="321" t="s">
        <v>106</v>
      </c>
      <c r="Q2325" s="530" t="s">
        <v>107</v>
      </c>
      <c r="R2325" s="321" t="s">
        <v>1155</v>
      </c>
      <c r="S2325" s="530" t="s">
        <v>109</v>
      </c>
      <c r="T2325" s="321" t="s">
        <v>106</v>
      </c>
      <c r="U2325" s="530" t="s">
        <v>121</v>
      </c>
      <c r="V2325" s="530" t="s">
        <v>111</v>
      </c>
      <c r="W2325" s="321">
        <v>90</v>
      </c>
      <c r="X2325" s="530" t="s">
        <v>112</v>
      </c>
      <c r="Y2325" s="321"/>
      <c r="Z2325" s="321"/>
      <c r="AA2325" s="321"/>
      <c r="AB2325" s="321">
        <v>0</v>
      </c>
      <c r="AC2325" s="530">
        <v>90</v>
      </c>
      <c r="AD2325" s="530">
        <v>10</v>
      </c>
      <c r="AE2325" s="618" t="s">
        <v>128</v>
      </c>
      <c r="AF2325" s="530" t="s">
        <v>114</v>
      </c>
      <c r="AG2325" s="618">
        <v>4</v>
      </c>
      <c r="AH2325" s="960">
        <v>492378.31</v>
      </c>
      <c r="AI2325" s="620">
        <v>1969513.24</v>
      </c>
      <c r="AJ2325" s="620">
        <v>2205854.8288000003</v>
      </c>
      <c r="AK2325" s="619"/>
      <c r="AL2325" s="620"/>
      <c r="AM2325" s="620"/>
      <c r="AN2325" s="621" t="s">
        <v>115</v>
      </c>
      <c r="AO2325" s="530"/>
      <c r="AP2325" s="530"/>
      <c r="AQ2325" s="530"/>
      <c r="AR2325" s="530"/>
      <c r="AS2325" s="530" t="s">
        <v>7363</v>
      </c>
      <c r="AT2325" s="530"/>
      <c r="AU2325" s="530"/>
      <c r="AV2325" s="530"/>
      <c r="AW2325" s="530"/>
      <c r="AX2325" s="530"/>
      <c r="AY2325" s="530"/>
      <c r="AZ2325" s="621" t="s">
        <v>104</v>
      </c>
      <c r="BA2325" s="621" t="s">
        <v>104</v>
      </c>
      <c r="BB2325" s="1"/>
      <c r="BC2325" s="1"/>
      <c r="BD2325" s="1" t="e">
        <f>VLOOKUP($F$2877:$F$3305,$E$17:$BE$2871,53,0)</f>
        <v>#VALUE!</v>
      </c>
      <c r="BE2325" s="979" t="e">
        <f>BD2325+0.5</f>
        <v>#VALUE!</v>
      </c>
    </row>
    <row r="2326" spans="1:57" s="326" customFormat="1" ht="13.15" customHeight="1">
      <c r="A2326" s="395" t="s">
        <v>1171</v>
      </c>
      <c r="B2326" s="524"/>
      <c r="C2326" s="524"/>
      <c r="D2326" s="98">
        <v>120001282</v>
      </c>
      <c r="E2326" s="883" t="s">
        <v>7364</v>
      </c>
      <c r="F2326" s="883"/>
      <c r="G2326" s="524"/>
      <c r="H2326" s="524"/>
      <c r="I2326" s="606" t="s">
        <v>7361</v>
      </c>
      <c r="J2326" s="606" t="s">
        <v>7357</v>
      </c>
      <c r="K2326" s="606" t="s">
        <v>7362</v>
      </c>
      <c r="L2326" s="470" t="s">
        <v>149</v>
      </c>
      <c r="M2326" s="504"/>
      <c r="N2326" s="470" t="s">
        <v>120</v>
      </c>
      <c r="O2326" s="131" t="s">
        <v>83</v>
      </c>
      <c r="P2326" s="398" t="s">
        <v>106</v>
      </c>
      <c r="Q2326" s="606" t="s">
        <v>107</v>
      </c>
      <c r="R2326" s="398" t="s">
        <v>2134</v>
      </c>
      <c r="S2326" s="470" t="s">
        <v>109</v>
      </c>
      <c r="T2326" s="398" t="s">
        <v>106</v>
      </c>
      <c r="U2326" s="606" t="s">
        <v>121</v>
      </c>
      <c r="V2326" s="606" t="s">
        <v>111</v>
      </c>
      <c r="W2326" s="398">
        <v>90</v>
      </c>
      <c r="X2326" s="606" t="s">
        <v>112</v>
      </c>
      <c r="Y2326" s="398"/>
      <c r="Z2326" s="398"/>
      <c r="AA2326" s="398"/>
      <c r="AB2326" s="470">
        <v>30</v>
      </c>
      <c r="AC2326" s="470">
        <v>60</v>
      </c>
      <c r="AD2326" s="470">
        <v>10</v>
      </c>
      <c r="AE2326" s="737" t="s">
        <v>128</v>
      </c>
      <c r="AF2326" s="738" t="s">
        <v>114</v>
      </c>
      <c r="AG2326" s="610">
        <v>14</v>
      </c>
      <c r="AH2326" s="610">
        <v>315652.15000000002</v>
      </c>
      <c r="AI2326" s="39">
        <v>0</v>
      </c>
      <c r="AJ2326" s="34">
        <f>AI2326*1.12</f>
        <v>0</v>
      </c>
      <c r="AK2326" s="740"/>
      <c r="AL2326" s="741"/>
      <c r="AM2326" s="741"/>
      <c r="AN2326" s="395" t="s">
        <v>115</v>
      </c>
      <c r="AO2326" s="606"/>
      <c r="AP2326" s="606"/>
      <c r="AQ2326" s="606"/>
      <c r="AR2326" s="606"/>
      <c r="AS2326" s="606" t="s">
        <v>7365</v>
      </c>
      <c r="AT2326" s="606"/>
      <c r="AU2326" s="606"/>
      <c r="AV2326" s="606"/>
      <c r="AW2326" s="606"/>
      <c r="AX2326" s="606"/>
      <c r="AY2326" s="606"/>
      <c r="AZ2326" s="395" t="s">
        <v>104</v>
      </c>
      <c r="BA2326" s="395" t="s">
        <v>104</v>
      </c>
      <c r="BB2326" s="1"/>
      <c r="BC2326" s="1"/>
      <c r="BD2326" s="1"/>
      <c r="BE2326" s="983">
        <v>2094</v>
      </c>
    </row>
    <row r="2327" spans="1:57" s="326" customFormat="1" ht="13.15" customHeight="1">
      <c r="A2327" s="24" t="s">
        <v>1171</v>
      </c>
      <c r="B2327" s="260"/>
      <c r="C2327" s="260"/>
      <c r="D2327" s="110">
        <v>120001282</v>
      </c>
      <c r="E2327" s="26" t="s">
        <v>7796</v>
      </c>
      <c r="F2327" s="26"/>
      <c r="G2327" s="26"/>
      <c r="H2327" s="260"/>
      <c r="I2327" s="26" t="s">
        <v>7361</v>
      </c>
      <c r="J2327" s="26" t="s">
        <v>7357</v>
      </c>
      <c r="K2327" s="26" t="s">
        <v>7362</v>
      </c>
      <c r="L2327" s="96" t="s">
        <v>149</v>
      </c>
      <c r="M2327" s="28"/>
      <c r="N2327" s="26" t="s">
        <v>120</v>
      </c>
      <c r="O2327" s="72" t="s">
        <v>83</v>
      </c>
      <c r="P2327" s="28" t="s">
        <v>106</v>
      </c>
      <c r="Q2327" s="26" t="s">
        <v>107</v>
      </c>
      <c r="R2327" s="28" t="s">
        <v>2134</v>
      </c>
      <c r="S2327" s="26" t="s">
        <v>109</v>
      </c>
      <c r="T2327" s="28" t="s">
        <v>106</v>
      </c>
      <c r="U2327" s="26" t="s">
        <v>121</v>
      </c>
      <c r="V2327" s="26" t="s">
        <v>111</v>
      </c>
      <c r="W2327" s="28">
        <v>90</v>
      </c>
      <c r="X2327" s="26" t="s">
        <v>112</v>
      </c>
      <c r="Y2327" s="28"/>
      <c r="Z2327" s="28"/>
      <c r="AA2327" s="28"/>
      <c r="AB2327" s="398">
        <v>30</v>
      </c>
      <c r="AC2327" s="606">
        <v>60</v>
      </c>
      <c r="AD2327" s="606">
        <v>10</v>
      </c>
      <c r="AE2327" s="31" t="s">
        <v>128</v>
      </c>
      <c r="AF2327" s="26" t="s">
        <v>114</v>
      </c>
      <c r="AG2327" s="31">
        <v>13</v>
      </c>
      <c r="AH2327" s="39">
        <v>315652.15000000002</v>
      </c>
      <c r="AI2327" s="905">
        <v>0</v>
      </c>
      <c r="AJ2327" s="905">
        <v>0</v>
      </c>
      <c r="AK2327" s="740"/>
      <c r="AL2327" s="741"/>
      <c r="AM2327" s="741"/>
      <c r="AN2327" s="24" t="s">
        <v>115</v>
      </c>
      <c r="AO2327" s="26"/>
      <c r="AP2327" s="26"/>
      <c r="AQ2327" s="26"/>
      <c r="AR2327" s="26"/>
      <c r="AS2327" s="26" t="s">
        <v>7365</v>
      </c>
      <c r="AT2327" s="26"/>
      <c r="AU2327" s="26"/>
      <c r="AV2327" s="26"/>
      <c r="AW2327" s="26"/>
      <c r="AX2327" s="26"/>
      <c r="AY2327" s="26"/>
      <c r="AZ2327" s="24" t="s">
        <v>104</v>
      </c>
      <c r="BA2327" s="24"/>
      <c r="BB2327" s="311"/>
      <c r="BC2327" s="201"/>
      <c r="BD2327" s="209"/>
      <c r="BE2327" s="983">
        <v>2095</v>
      </c>
    </row>
    <row r="2328" spans="1:57" s="326" customFormat="1" ht="13.15" customHeight="1">
      <c r="A2328" s="621" t="s">
        <v>1171</v>
      </c>
      <c r="B2328" s="529"/>
      <c r="C2328" s="529"/>
      <c r="D2328" s="965">
        <v>120001282</v>
      </c>
      <c r="E2328" s="1255" t="s">
        <v>9143</v>
      </c>
      <c r="F2328" s="1255" t="s">
        <v>7796</v>
      </c>
      <c r="G2328" s="529"/>
      <c r="H2328" s="529"/>
      <c r="I2328" s="530" t="s">
        <v>7361</v>
      </c>
      <c r="J2328" s="530" t="s">
        <v>7357</v>
      </c>
      <c r="K2328" s="530" t="s">
        <v>7362</v>
      </c>
      <c r="L2328" s="1262" t="s">
        <v>149</v>
      </c>
      <c r="M2328" s="321"/>
      <c r="N2328" s="530"/>
      <c r="O2328" s="1263">
        <v>0</v>
      </c>
      <c r="P2328" s="321" t="s">
        <v>106</v>
      </c>
      <c r="Q2328" s="530" t="s">
        <v>107</v>
      </c>
      <c r="R2328" s="321" t="s">
        <v>1155</v>
      </c>
      <c r="S2328" s="530" t="s">
        <v>109</v>
      </c>
      <c r="T2328" s="321" t="s">
        <v>106</v>
      </c>
      <c r="U2328" s="530" t="s">
        <v>121</v>
      </c>
      <c r="V2328" s="530" t="s">
        <v>111</v>
      </c>
      <c r="W2328" s="321">
        <v>90</v>
      </c>
      <c r="X2328" s="530" t="s">
        <v>112</v>
      </c>
      <c r="Y2328" s="321"/>
      <c r="Z2328" s="321"/>
      <c r="AA2328" s="321"/>
      <c r="AB2328" s="321">
        <v>0</v>
      </c>
      <c r="AC2328" s="530">
        <v>90</v>
      </c>
      <c r="AD2328" s="530">
        <v>10</v>
      </c>
      <c r="AE2328" s="618" t="s">
        <v>128</v>
      </c>
      <c r="AF2328" s="530" t="s">
        <v>114</v>
      </c>
      <c r="AG2328" s="618">
        <v>14</v>
      </c>
      <c r="AH2328" s="960">
        <v>315652.15000000002</v>
      </c>
      <c r="AI2328" s="620">
        <v>4419130.1000000006</v>
      </c>
      <c r="AJ2328" s="620">
        <v>4949425.7120000012</v>
      </c>
      <c r="AK2328" s="619"/>
      <c r="AL2328" s="620"/>
      <c r="AM2328" s="620"/>
      <c r="AN2328" s="621" t="s">
        <v>115</v>
      </c>
      <c r="AO2328" s="530"/>
      <c r="AP2328" s="530"/>
      <c r="AQ2328" s="530"/>
      <c r="AR2328" s="530"/>
      <c r="AS2328" s="530" t="s">
        <v>7365</v>
      </c>
      <c r="AT2328" s="530"/>
      <c r="AU2328" s="530"/>
      <c r="AV2328" s="530"/>
      <c r="AW2328" s="530"/>
      <c r="AX2328" s="530"/>
      <c r="AY2328" s="530"/>
      <c r="AZ2328" s="621" t="s">
        <v>104</v>
      </c>
      <c r="BA2328" s="621" t="s">
        <v>104</v>
      </c>
      <c r="BB2328" s="1"/>
      <c r="BC2328" s="1"/>
      <c r="BD2328" s="1" t="e">
        <f>VLOOKUP($F$2877:$F$3305,$E$17:$BE$2871,53,0)</f>
        <v>#VALUE!</v>
      </c>
      <c r="BE2328" s="979" t="e">
        <f>BD2328+0.5</f>
        <v>#VALUE!</v>
      </c>
    </row>
    <row r="2329" spans="1:57" s="326" customFormat="1" ht="13.15" customHeight="1">
      <c r="A2329" s="395" t="s">
        <v>1171</v>
      </c>
      <c r="B2329" s="524"/>
      <c r="C2329" s="524"/>
      <c r="D2329" s="98">
        <v>120001294</v>
      </c>
      <c r="E2329" s="883" t="s">
        <v>7366</v>
      </c>
      <c r="F2329" s="883"/>
      <c r="G2329" s="524"/>
      <c r="H2329" s="524"/>
      <c r="I2329" s="606" t="s">
        <v>7361</v>
      </c>
      <c r="J2329" s="606" t="s">
        <v>7357</v>
      </c>
      <c r="K2329" s="606" t="s">
        <v>7362</v>
      </c>
      <c r="L2329" s="470" t="s">
        <v>149</v>
      </c>
      <c r="M2329" s="504"/>
      <c r="N2329" s="470" t="s">
        <v>120</v>
      </c>
      <c r="O2329" s="131" t="s">
        <v>83</v>
      </c>
      <c r="P2329" s="398" t="s">
        <v>106</v>
      </c>
      <c r="Q2329" s="606" t="s">
        <v>107</v>
      </c>
      <c r="R2329" s="398" t="s">
        <v>2134</v>
      </c>
      <c r="S2329" s="470" t="s">
        <v>109</v>
      </c>
      <c r="T2329" s="398" t="s">
        <v>106</v>
      </c>
      <c r="U2329" s="606" t="s">
        <v>121</v>
      </c>
      <c r="V2329" s="606" t="s">
        <v>111</v>
      </c>
      <c r="W2329" s="398">
        <v>90</v>
      </c>
      <c r="X2329" s="606" t="s">
        <v>112</v>
      </c>
      <c r="Y2329" s="398"/>
      <c r="Z2329" s="398"/>
      <c r="AA2329" s="398"/>
      <c r="AB2329" s="470">
        <v>30</v>
      </c>
      <c r="AC2329" s="470">
        <v>60</v>
      </c>
      <c r="AD2329" s="470">
        <v>10</v>
      </c>
      <c r="AE2329" s="737" t="s">
        <v>128</v>
      </c>
      <c r="AF2329" s="738" t="s">
        <v>114</v>
      </c>
      <c r="AG2329" s="610">
        <v>9</v>
      </c>
      <c r="AH2329" s="610">
        <v>190035.5</v>
      </c>
      <c r="AI2329" s="905">
        <v>0</v>
      </c>
      <c r="AJ2329" s="905">
        <v>0</v>
      </c>
      <c r="AK2329" s="740"/>
      <c r="AL2329" s="741"/>
      <c r="AM2329" s="741"/>
      <c r="AN2329" s="395" t="s">
        <v>115</v>
      </c>
      <c r="AO2329" s="606"/>
      <c r="AP2329" s="606"/>
      <c r="AQ2329" s="606"/>
      <c r="AR2329" s="606"/>
      <c r="AS2329" s="606" t="s">
        <v>7367</v>
      </c>
      <c r="AT2329" s="606"/>
      <c r="AU2329" s="606"/>
      <c r="AV2329" s="606"/>
      <c r="AW2329" s="606"/>
      <c r="AX2329" s="606"/>
      <c r="AY2329" s="606"/>
      <c r="AZ2329" s="395" t="s">
        <v>104</v>
      </c>
      <c r="BA2329" s="395" t="s">
        <v>104</v>
      </c>
      <c r="BB2329" s="1"/>
      <c r="BC2329" s="1"/>
      <c r="BD2329" s="1"/>
      <c r="BE2329" s="983">
        <v>2096</v>
      </c>
    </row>
    <row r="2330" spans="1:57" s="326" customFormat="1" ht="13.15" customHeight="1">
      <c r="A2330" s="621" t="s">
        <v>1171</v>
      </c>
      <c r="B2330" s="529"/>
      <c r="C2330" s="529"/>
      <c r="D2330" s="965">
        <v>120001294</v>
      </c>
      <c r="E2330" s="1255" t="s">
        <v>9117</v>
      </c>
      <c r="F2330" s="1255" t="s">
        <v>7366</v>
      </c>
      <c r="G2330" s="529"/>
      <c r="H2330" s="529"/>
      <c r="I2330" s="530" t="s">
        <v>7361</v>
      </c>
      <c r="J2330" s="530" t="s">
        <v>7357</v>
      </c>
      <c r="K2330" s="530" t="s">
        <v>7362</v>
      </c>
      <c r="L2330" s="1262" t="s">
        <v>149</v>
      </c>
      <c r="M2330" s="321"/>
      <c r="N2330" s="530"/>
      <c r="O2330" s="1263">
        <v>0</v>
      </c>
      <c r="P2330" s="321" t="s">
        <v>106</v>
      </c>
      <c r="Q2330" s="530" t="s">
        <v>107</v>
      </c>
      <c r="R2330" s="321" t="s">
        <v>1155</v>
      </c>
      <c r="S2330" s="530" t="s">
        <v>109</v>
      </c>
      <c r="T2330" s="321" t="s">
        <v>106</v>
      </c>
      <c r="U2330" s="530" t="s">
        <v>121</v>
      </c>
      <c r="V2330" s="530" t="s">
        <v>111</v>
      </c>
      <c r="W2330" s="321">
        <v>90</v>
      </c>
      <c r="X2330" s="530" t="s">
        <v>112</v>
      </c>
      <c r="Y2330" s="321"/>
      <c r="Z2330" s="321"/>
      <c r="AA2330" s="321"/>
      <c r="AB2330" s="321">
        <v>0</v>
      </c>
      <c r="AC2330" s="530">
        <v>90</v>
      </c>
      <c r="AD2330" s="530">
        <v>10</v>
      </c>
      <c r="AE2330" s="618" t="s">
        <v>128</v>
      </c>
      <c r="AF2330" s="530" t="s">
        <v>114</v>
      </c>
      <c r="AG2330" s="618">
        <v>9</v>
      </c>
      <c r="AH2330" s="960">
        <v>190035.5</v>
      </c>
      <c r="AI2330" s="620">
        <v>1710319.5</v>
      </c>
      <c r="AJ2330" s="620">
        <v>1915557.84</v>
      </c>
      <c r="AK2330" s="619"/>
      <c r="AL2330" s="620"/>
      <c r="AM2330" s="620"/>
      <c r="AN2330" s="621" t="s">
        <v>115</v>
      </c>
      <c r="AO2330" s="530"/>
      <c r="AP2330" s="530"/>
      <c r="AQ2330" s="530"/>
      <c r="AR2330" s="530"/>
      <c r="AS2330" s="530" t="s">
        <v>7367</v>
      </c>
      <c r="AT2330" s="530"/>
      <c r="AU2330" s="530"/>
      <c r="AV2330" s="530"/>
      <c r="AW2330" s="530"/>
      <c r="AX2330" s="530"/>
      <c r="AY2330" s="530"/>
      <c r="AZ2330" s="621" t="s">
        <v>104</v>
      </c>
      <c r="BA2330" s="621" t="s">
        <v>104</v>
      </c>
      <c r="BB2330" s="1"/>
      <c r="BC2330" s="1"/>
      <c r="BD2330" s="1" t="e">
        <f>VLOOKUP($F$2877:$F$3305,$E$17:$BE$2871,53,0)</f>
        <v>#VALUE!</v>
      </c>
      <c r="BE2330" s="979" t="e">
        <f>BD2330+0.5</f>
        <v>#VALUE!</v>
      </c>
    </row>
    <row r="2331" spans="1:57" s="326" customFormat="1" ht="13.15" customHeight="1">
      <c r="A2331" s="395" t="s">
        <v>1171</v>
      </c>
      <c r="B2331" s="524"/>
      <c r="C2331" s="524"/>
      <c r="D2331" s="98">
        <v>120001295</v>
      </c>
      <c r="E2331" s="883" t="s">
        <v>7368</v>
      </c>
      <c r="F2331" s="883"/>
      <c r="G2331" s="524"/>
      <c r="H2331" s="524"/>
      <c r="I2331" s="606" t="s">
        <v>7361</v>
      </c>
      <c r="J2331" s="606" t="s">
        <v>7357</v>
      </c>
      <c r="K2331" s="606" t="s">
        <v>7362</v>
      </c>
      <c r="L2331" s="470" t="s">
        <v>149</v>
      </c>
      <c r="M2331" s="504"/>
      <c r="N2331" s="470" t="s">
        <v>120</v>
      </c>
      <c r="O2331" s="131" t="s">
        <v>83</v>
      </c>
      <c r="P2331" s="398" t="s">
        <v>106</v>
      </c>
      <c r="Q2331" s="606" t="s">
        <v>107</v>
      </c>
      <c r="R2331" s="398" t="s">
        <v>2134</v>
      </c>
      <c r="S2331" s="470" t="s">
        <v>109</v>
      </c>
      <c r="T2331" s="398" t="s">
        <v>106</v>
      </c>
      <c r="U2331" s="606" t="s">
        <v>121</v>
      </c>
      <c r="V2331" s="606" t="s">
        <v>111</v>
      </c>
      <c r="W2331" s="398">
        <v>90</v>
      </c>
      <c r="X2331" s="606" t="s">
        <v>112</v>
      </c>
      <c r="Y2331" s="398"/>
      <c r="Z2331" s="398"/>
      <c r="AA2331" s="398"/>
      <c r="AB2331" s="470">
        <v>30</v>
      </c>
      <c r="AC2331" s="470">
        <v>60</v>
      </c>
      <c r="AD2331" s="470">
        <v>10</v>
      </c>
      <c r="AE2331" s="737" t="s">
        <v>128</v>
      </c>
      <c r="AF2331" s="738" t="s">
        <v>114</v>
      </c>
      <c r="AG2331" s="610">
        <v>7</v>
      </c>
      <c r="AH2331" s="610">
        <v>190208</v>
      </c>
      <c r="AI2331" s="39">
        <v>0</v>
      </c>
      <c r="AJ2331" s="34">
        <f>AI2331*1.12</f>
        <v>0</v>
      </c>
      <c r="AK2331" s="740"/>
      <c r="AL2331" s="741"/>
      <c r="AM2331" s="741"/>
      <c r="AN2331" s="395" t="s">
        <v>115</v>
      </c>
      <c r="AO2331" s="606"/>
      <c r="AP2331" s="606"/>
      <c r="AQ2331" s="606"/>
      <c r="AR2331" s="606"/>
      <c r="AS2331" s="606" t="s">
        <v>7369</v>
      </c>
      <c r="AT2331" s="606"/>
      <c r="AU2331" s="606"/>
      <c r="AV2331" s="606"/>
      <c r="AW2331" s="606"/>
      <c r="AX2331" s="606"/>
      <c r="AY2331" s="606"/>
      <c r="AZ2331" s="395" t="s">
        <v>104</v>
      </c>
      <c r="BA2331" s="395" t="s">
        <v>104</v>
      </c>
      <c r="BB2331" s="254"/>
      <c r="BC2331" s="1"/>
      <c r="BD2331" s="1"/>
      <c r="BE2331" s="983">
        <v>2097</v>
      </c>
    </row>
    <row r="2332" spans="1:57" s="326" customFormat="1" ht="13.15" customHeight="1">
      <c r="A2332" s="24" t="s">
        <v>1171</v>
      </c>
      <c r="B2332" s="260"/>
      <c r="C2332" s="260"/>
      <c r="D2332" s="110">
        <v>120001295</v>
      </c>
      <c r="E2332" s="26" t="s">
        <v>7797</v>
      </c>
      <c r="F2332" s="26"/>
      <c r="G2332" s="26"/>
      <c r="H2332" s="260"/>
      <c r="I2332" s="26" t="s">
        <v>7361</v>
      </c>
      <c r="J2332" s="26" t="s">
        <v>7357</v>
      </c>
      <c r="K2332" s="26" t="s">
        <v>7362</v>
      </c>
      <c r="L2332" s="96" t="s">
        <v>149</v>
      </c>
      <c r="M2332" s="28"/>
      <c r="N2332" s="26" t="s">
        <v>120</v>
      </c>
      <c r="O2332" s="72" t="s">
        <v>83</v>
      </c>
      <c r="P2332" s="28" t="s">
        <v>106</v>
      </c>
      <c r="Q2332" s="26" t="s">
        <v>107</v>
      </c>
      <c r="R2332" s="28" t="s">
        <v>2134</v>
      </c>
      <c r="S2332" s="26" t="s">
        <v>109</v>
      </c>
      <c r="T2332" s="28" t="s">
        <v>106</v>
      </c>
      <c r="U2332" s="26" t="s">
        <v>121</v>
      </c>
      <c r="V2332" s="26" t="s">
        <v>111</v>
      </c>
      <c r="W2332" s="28">
        <v>90</v>
      </c>
      <c r="X2332" s="26" t="s">
        <v>112</v>
      </c>
      <c r="Y2332" s="28"/>
      <c r="Z2332" s="28"/>
      <c r="AA2332" s="28"/>
      <c r="AB2332" s="398">
        <v>30</v>
      </c>
      <c r="AC2332" s="606">
        <v>60</v>
      </c>
      <c r="AD2332" s="606">
        <v>10</v>
      </c>
      <c r="AE2332" s="31" t="s">
        <v>128</v>
      </c>
      <c r="AF2332" s="26" t="s">
        <v>114</v>
      </c>
      <c r="AG2332" s="31">
        <v>4</v>
      </c>
      <c r="AH2332" s="39">
        <v>190208</v>
      </c>
      <c r="AI2332" s="905">
        <v>0</v>
      </c>
      <c r="AJ2332" s="905">
        <v>0</v>
      </c>
      <c r="AK2332" s="740"/>
      <c r="AL2332" s="741"/>
      <c r="AM2332" s="741"/>
      <c r="AN2332" s="24" t="s">
        <v>115</v>
      </c>
      <c r="AO2332" s="26"/>
      <c r="AP2332" s="26"/>
      <c r="AQ2332" s="26"/>
      <c r="AR2332" s="26"/>
      <c r="AS2332" s="26" t="s">
        <v>7369</v>
      </c>
      <c r="AT2332" s="26"/>
      <c r="AU2332" s="26"/>
      <c r="AV2332" s="26"/>
      <c r="AW2332" s="26"/>
      <c r="AX2332" s="26"/>
      <c r="AY2332" s="26"/>
      <c r="AZ2332" s="24" t="s">
        <v>104</v>
      </c>
      <c r="BA2332" s="24"/>
      <c r="BB2332" s="311"/>
      <c r="BC2332" s="201"/>
      <c r="BD2332" s="209"/>
      <c r="BE2332" s="983">
        <v>2098</v>
      </c>
    </row>
    <row r="2333" spans="1:57" s="326" customFormat="1" ht="13.15" customHeight="1">
      <c r="A2333" s="621" t="s">
        <v>1171</v>
      </c>
      <c r="B2333" s="529"/>
      <c r="C2333" s="529"/>
      <c r="D2333" s="965">
        <v>120001295</v>
      </c>
      <c r="E2333" s="1255" t="s">
        <v>8964</v>
      </c>
      <c r="F2333" s="1255" t="s">
        <v>7797</v>
      </c>
      <c r="G2333" s="529"/>
      <c r="H2333" s="529"/>
      <c r="I2333" s="530" t="s">
        <v>7361</v>
      </c>
      <c r="J2333" s="530" t="s">
        <v>7357</v>
      </c>
      <c r="K2333" s="530" t="s">
        <v>7362</v>
      </c>
      <c r="L2333" s="1262" t="s">
        <v>149</v>
      </c>
      <c r="M2333" s="321"/>
      <c r="N2333" s="530"/>
      <c r="O2333" s="1263">
        <v>0</v>
      </c>
      <c r="P2333" s="321" t="s">
        <v>106</v>
      </c>
      <c r="Q2333" s="530" t="s">
        <v>107</v>
      </c>
      <c r="R2333" s="321" t="s">
        <v>1155</v>
      </c>
      <c r="S2333" s="530" t="s">
        <v>109</v>
      </c>
      <c r="T2333" s="321" t="s">
        <v>106</v>
      </c>
      <c r="U2333" s="530" t="s">
        <v>121</v>
      </c>
      <c r="V2333" s="530" t="s">
        <v>111</v>
      </c>
      <c r="W2333" s="321">
        <v>90</v>
      </c>
      <c r="X2333" s="530" t="s">
        <v>112</v>
      </c>
      <c r="Y2333" s="321"/>
      <c r="Z2333" s="321"/>
      <c r="AA2333" s="321"/>
      <c r="AB2333" s="321">
        <v>0</v>
      </c>
      <c r="AC2333" s="530">
        <v>90</v>
      </c>
      <c r="AD2333" s="530">
        <v>10</v>
      </c>
      <c r="AE2333" s="618" t="s">
        <v>128</v>
      </c>
      <c r="AF2333" s="530" t="s">
        <v>114</v>
      </c>
      <c r="AG2333" s="618">
        <v>4</v>
      </c>
      <c r="AH2333" s="960">
        <v>190208</v>
      </c>
      <c r="AI2333" s="620">
        <v>760832</v>
      </c>
      <c r="AJ2333" s="620">
        <v>852131.84000000008</v>
      </c>
      <c r="AK2333" s="619"/>
      <c r="AL2333" s="620"/>
      <c r="AM2333" s="620"/>
      <c r="AN2333" s="621" t="s">
        <v>115</v>
      </c>
      <c r="AO2333" s="530"/>
      <c r="AP2333" s="530"/>
      <c r="AQ2333" s="530"/>
      <c r="AR2333" s="530"/>
      <c r="AS2333" s="530" t="s">
        <v>7369</v>
      </c>
      <c r="AT2333" s="530"/>
      <c r="AU2333" s="530"/>
      <c r="AV2333" s="530"/>
      <c r="AW2333" s="530"/>
      <c r="AX2333" s="530"/>
      <c r="AY2333" s="530"/>
      <c r="AZ2333" s="621" t="s">
        <v>104</v>
      </c>
      <c r="BA2333" s="621"/>
      <c r="BB2333" s="1"/>
      <c r="BC2333" s="1"/>
      <c r="BD2333" s="1" t="e">
        <f>VLOOKUP($F$2877:$F$3305,$E$17:$BE$2871,53,0)</f>
        <v>#VALUE!</v>
      </c>
      <c r="BE2333" s="979" t="e">
        <f>BD2333+0.5</f>
        <v>#VALUE!</v>
      </c>
    </row>
    <row r="2334" spans="1:57" s="326" customFormat="1" ht="13.15" customHeight="1">
      <c r="A2334" s="395" t="s">
        <v>1171</v>
      </c>
      <c r="B2334" s="524"/>
      <c r="C2334" s="524"/>
      <c r="D2334" s="98">
        <v>120002862</v>
      </c>
      <c r="E2334" s="883" t="s">
        <v>7370</v>
      </c>
      <c r="F2334" s="883"/>
      <c r="G2334" s="524"/>
      <c r="H2334" s="524"/>
      <c r="I2334" s="606" t="s">
        <v>7361</v>
      </c>
      <c r="J2334" s="606" t="s">
        <v>7357</v>
      </c>
      <c r="K2334" s="606" t="s">
        <v>7362</v>
      </c>
      <c r="L2334" s="470" t="s">
        <v>149</v>
      </c>
      <c r="M2334" s="504"/>
      <c r="N2334" s="470" t="s">
        <v>120</v>
      </c>
      <c r="O2334" s="131" t="s">
        <v>83</v>
      </c>
      <c r="P2334" s="398" t="s">
        <v>106</v>
      </c>
      <c r="Q2334" s="606" t="s">
        <v>107</v>
      </c>
      <c r="R2334" s="398" t="s">
        <v>2134</v>
      </c>
      <c r="S2334" s="470" t="s">
        <v>109</v>
      </c>
      <c r="T2334" s="398" t="s">
        <v>106</v>
      </c>
      <c r="U2334" s="606" t="s">
        <v>121</v>
      </c>
      <c r="V2334" s="606" t="s">
        <v>111</v>
      </c>
      <c r="W2334" s="398">
        <v>90</v>
      </c>
      <c r="X2334" s="606" t="s">
        <v>112</v>
      </c>
      <c r="Y2334" s="398"/>
      <c r="Z2334" s="398"/>
      <c r="AA2334" s="398"/>
      <c r="AB2334" s="470">
        <v>30</v>
      </c>
      <c r="AC2334" s="470">
        <v>60</v>
      </c>
      <c r="AD2334" s="470">
        <v>10</v>
      </c>
      <c r="AE2334" s="737" t="s">
        <v>128</v>
      </c>
      <c r="AF2334" s="738" t="s">
        <v>114</v>
      </c>
      <c r="AG2334" s="610">
        <v>10</v>
      </c>
      <c r="AH2334" s="610">
        <v>277728.52</v>
      </c>
      <c r="AI2334" s="905">
        <v>0</v>
      </c>
      <c r="AJ2334" s="905">
        <v>0</v>
      </c>
      <c r="AK2334" s="740"/>
      <c r="AL2334" s="741"/>
      <c r="AM2334" s="741"/>
      <c r="AN2334" s="395" t="s">
        <v>115</v>
      </c>
      <c r="AO2334" s="606"/>
      <c r="AP2334" s="606"/>
      <c r="AQ2334" s="606"/>
      <c r="AR2334" s="606"/>
      <c r="AS2334" s="606" t="s">
        <v>7371</v>
      </c>
      <c r="AT2334" s="606"/>
      <c r="AU2334" s="606"/>
      <c r="AV2334" s="606"/>
      <c r="AW2334" s="606"/>
      <c r="AX2334" s="606"/>
      <c r="AY2334" s="606"/>
      <c r="AZ2334" s="395" t="s">
        <v>104</v>
      </c>
      <c r="BA2334" s="395" t="s">
        <v>104</v>
      </c>
      <c r="BB2334" s="254"/>
      <c r="BC2334" s="1"/>
      <c r="BD2334" s="1"/>
      <c r="BE2334" s="983">
        <v>2099</v>
      </c>
    </row>
    <row r="2335" spans="1:57" s="326" customFormat="1" ht="13.15" customHeight="1">
      <c r="A2335" s="621" t="s">
        <v>1171</v>
      </c>
      <c r="B2335" s="529"/>
      <c r="C2335" s="529"/>
      <c r="D2335" s="965">
        <v>120002862</v>
      </c>
      <c r="E2335" s="1255" t="s">
        <v>9118</v>
      </c>
      <c r="F2335" s="1255" t="s">
        <v>7370</v>
      </c>
      <c r="G2335" s="529"/>
      <c r="H2335" s="529"/>
      <c r="I2335" s="530" t="s">
        <v>7361</v>
      </c>
      <c r="J2335" s="530" t="s">
        <v>7357</v>
      </c>
      <c r="K2335" s="530" t="s">
        <v>7362</v>
      </c>
      <c r="L2335" s="1262" t="s">
        <v>149</v>
      </c>
      <c r="M2335" s="321"/>
      <c r="N2335" s="530"/>
      <c r="O2335" s="1263">
        <v>0</v>
      </c>
      <c r="P2335" s="321" t="s">
        <v>106</v>
      </c>
      <c r="Q2335" s="530" t="s">
        <v>107</v>
      </c>
      <c r="R2335" s="321" t="s">
        <v>1155</v>
      </c>
      <c r="S2335" s="530" t="s">
        <v>109</v>
      </c>
      <c r="T2335" s="321" t="s">
        <v>106</v>
      </c>
      <c r="U2335" s="530" t="s">
        <v>121</v>
      </c>
      <c r="V2335" s="530" t="s">
        <v>111</v>
      </c>
      <c r="W2335" s="321">
        <v>90</v>
      </c>
      <c r="X2335" s="530" t="s">
        <v>112</v>
      </c>
      <c r="Y2335" s="321"/>
      <c r="Z2335" s="321"/>
      <c r="AA2335" s="321"/>
      <c r="AB2335" s="321">
        <v>0</v>
      </c>
      <c r="AC2335" s="530">
        <v>90</v>
      </c>
      <c r="AD2335" s="530">
        <v>10</v>
      </c>
      <c r="AE2335" s="618" t="s">
        <v>128</v>
      </c>
      <c r="AF2335" s="530" t="s">
        <v>114</v>
      </c>
      <c r="AG2335" s="618">
        <v>10</v>
      </c>
      <c r="AH2335" s="960">
        <v>277728.52</v>
      </c>
      <c r="AI2335" s="620">
        <v>2777285.2</v>
      </c>
      <c r="AJ2335" s="620">
        <v>3110559.4240000006</v>
      </c>
      <c r="AK2335" s="619"/>
      <c r="AL2335" s="620"/>
      <c r="AM2335" s="620"/>
      <c r="AN2335" s="621" t="s">
        <v>115</v>
      </c>
      <c r="AO2335" s="530"/>
      <c r="AP2335" s="530"/>
      <c r="AQ2335" s="530"/>
      <c r="AR2335" s="530"/>
      <c r="AS2335" s="530" t="s">
        <v>7371</v>
      </c>
      <c r="AT2335" s="530"/>
      <c r="AU2335" s="530"/>
      <c r="AV2335" s="530"/>
      <c r="AW2335" s="530"/>
      <c r="AX2335" s="530"/>
      <c r="AY2335" s="530"/>
      <c r="AZ2335" s="621" t="s">
        <v>104</v>
      </c>
      <c r="BA2335" s="621" t="s">
        <v>104</v>
      </c>
      <c r="BB2335" s="1"/>
      <c r="BC2335" s="1"/>
      <c r="BD2335" s="1" t="e">
        <f>VLOOKUP($F$2877:$F$3305,$E$17:$BE$2871,53,0)</f>
        <v>#VALUE!</v>
      </c>
      <c r="BE2335" s="979" t="e">
        <f>BD2335+0.5</f>
        <v>#VALUE!</v>
      </c>
    </row>
    <row r="2336" spans="1:57" s="326" customFormat="1" ht="13.15" customHeight="1">
      <c r="A2336" s="395" t="s">
        <v>1171</v>
      </c>
      <c r="B2336" s="524"/>
      <c r="C2336" s="524"/>
      <c r="D2336" s="98">
        <v>120003976</v>
      </c>
      <c r="E2336" s="883" t="s">
        <v>7372</v>
      </c>
      <c r="F2336" s="883"/>
      <c r="G2336" s="524"/>
      <c r="H2336" s="524"/>
      <c r="I2336" s="606" t="s">
        <v>7361</v>
      </c>
      <c r="J2336" s="606" t="s">
        <v>7357</v>
      </c>
      <c r="K2336" s="606" t="s">
        <v>7362</v>
      </c>
      <c r="L2336" s="470" t="s">
        <v>149</v>
      </c>
      <c r="M2336" s="504"/>
      <c r="N2336" s="470" t="s">
        <v>120</v>
      </c>
      <c r="O2336" s="131" t="s">
        <v>83</v>
      </c>
      <c r="P2336" s="398" t="s">
        <v>106</v>
      </c>
      <c r="Q2336" s="606" t="s">
        <v>107</v>
      </c>
      <c r="R2336" s="398" t="s">
        <v>2134</v>
      </c>
      <c r="S2336" s="470" t="s">
        <v>109</v>
      </c>
      <c r="T2336" s="398" t="s">
        <v>106</v>
      </c>
      <c r="U2336" s="606" t="s">
        <v>121</v>
      </c>
      <c r="V2336" s="606" t="s">
        <v>111</v>
      </c>
      <c r="W2336" s="398">
        <v>90</v>
      </c>
      <c r="X2336" s="606" t="s">
        <v>112</v>
      </c>
      <c r="Y2336" s="398"/>
      <c r="Z2336" s="398"/>
      <c r="AA2336" s="398"/>
      <c r="AB2336" s="470">
        <v>30</v>
      </c>
      <c r="AC2336" s="470">
        <v>60</v>
      </c>
      <c r="AD2336" s="470">
        <v>10</v>
      </c>
      <c r="AE2336" s="737" t="s">
        <v>128</v>
      </c>
      <c r="AF2336" s="738" t="s">
        <v>114</v>
      </c>
      <c r="AG2336" s="610">
        <v>20</v>
      </c>
      <c r="AH2336" s="610">
        <v>312615.3</v>
      </c>
      <c r="AI2336" s="39">
        <v>0</v>
      </c>
      <c r="AJ2336" s="34">
        <f>AI2336*1.12</f>
        <v>0</v>
      </c>
      <c r="AK2336" s="740"/>
      <c r="AL2336" s="741"/>
      <c r="AM2336" s="741"/>
      <c r="AN2336" s="395" t="s">
        <v>115</v>
      </c>
      <c r="AO2336" s="606"/>
      <c r="AP2336" s="606"/>
      <c r="AQ2336" s="606"/>
      <c r="AR2336" s="606"/>
      <c r="AS2336" s="606" t="s">
        <v>7373</v>
      </c>
      <c r="AT2336" s="606"/>
      <c r="AU2336" s="606"/>
      <c r="AV2336" s="606"/>
      <c r="AW2336" s="606"/>
      <c r="AX2336" s="606"/>
      <c r="AY2336" s="606"/>
      <c r="AZ2336" s="395" t="s">
        <v>104</v>
      </c>
      <c r="BA2336" s="395" t="s">
        <v>104</v>
      </c>
      <c r="BB2336" s="254"/>
      <c r="BC2336" s="1"/>
      <c r="BD2336" s="1"/>
      <c r="BE2336" s="983">
        <v>2100</v>
      </c>
    </row>
    <row r="2337" spans="1:57" s="326" customFormat="1" ht="13.15" customHeight="1">
      <c r="A2337" s="24" t="s">
        <v>1171</v>
      </c>
      <c r="B2337" s="260"/>
      <c r="C2337" s="260"/>
      <c r="D2337" s="110">
        <v>120003976</v>
      </c>
      <c r="E2337" s="26" t="s">
        <v>7798</v>
      </c>
      <c r="F2337" s="26"/>
      <c r="G2337" s="26"/>
      <c r="H2337" s="260"/>
      <c r="I2337" s="26" t="s">
        <v>7361</v>
      </c>
      <c r="J2337" s="26" t="s">
        <v>7357</v>
      </c>
      <c r="K2337" s="26" t="s">
        <v>7362</v>
      </c>
      <c r="L2337" s="96" t="s">
        <v>149</v>
      </c>
      <c r="M2337" s="28"/>
      <c r="N2337" s="26" t="s">
        <v>120</v>
      </c>
      <c r="O2337" s="72" t="s">
        <v>83</v>
      </c>
      <c r="P2337" s="28" t="s">
        <v>106</v>
      </c>
      <c r="Q2337" s="26" t="s">
        <v>107</v>
      </c>
      <c r="R2337" s="28" t="s">
        <v>2134</v>
      </c>
      <c r="S2337" s="26" t="s">
        <v>109</v>
      </c>
      <c r="T2337" s="28" t="s">
        <v>106</v>
      </c>
      <c r="U2337" s="26" t="s">
        <v>121</v>
      </c>
      <c r="V2337" s="26" t="s">
        <v>111</v>
      </c>
      <c r="W2337" s="28">
        <v>90</v>
      </c>
      <c r="X2337" s="26" t="s">
        <v>112</v>
      </c>
      <c r="Y2337" s="28"/>
      <c r="Z2337" s="28"/>
      <c r="AA2337" s="28"/>
      <c r="AB2337" s="398">
        <v>30</v>
      </c>
      <c r="AC2337" s="606">
        <v>60</v>
      </c>
      <c r="AD2337" s="606">
        <v>10</v>
      </c>
      <c r="AE2337" s="31" t="s">
        <v>128</v>
      </c>
      <c r="AF2337" s="26" t="s">
        <v>114</v>
      </c>
      <c r="AG2337" s="31">
        <v>17</v>
      </c>
      <c r="AH2337" s="39">
        <v>312615.3</v>
      </c>
      <c r="AI2337" s="905">
        <v>0</v>
      </c>
      <c r="AJ2337" s="905">
        <v>0</v>
      </c>
      <c r="AK2337" s="740"/>
      <c r="AL2337" s="741"/>
      <c r="AM2337" s="741"/>
      <c r="AN2337" s="24" t="s">
        <v>115</v>
      </c>
      <c r="AO2337" s="26"/>
      <c r="AP2337" s="26"/>
      <c r="AQ2337" s="26"/>
      <c r="AR2337" s="26"/>
      <c r="AS2337" s="26" t="s">
        <v>7373</v>
      </c>
      <c r="AT2337" s="26"/>
      <c r="AU2337" s="26"/>
      <c r="AV2337" s="26"/>
      <c r="AW2337" s="26"/>
      <c r="AX2337" s="26"/>
      <c r="AY2337" s="26"/>
      <c r="AZ2337" s="24" t="s">
        <v>104</v>
      </c>
      <c r="BA2337" s="24"/>
      <c r="BB2337" s="311"/>
      <c r="BC2337" s="201"/>
      <c r="BD2337" s="209"/>
      <c r="BE2337" s="983">
        <v>2101</v>
      </c>
    </row>
    <row r="2338" spans="1:57" s="326" customFormat="1" ht="13.15" customHeight="1">
      <c r="A2338" s="621" t="s">
        <v>1171</v>
      </c>
      <c r="B2338" s="529"/>
      <c r="C2338" s="529"/>
      <c r="D2338" s="965">
        <v>120003976</v>
      </c>
      <c r="E2338" s="1255" t="s">
        <v>8965</v>
      </c>
      <c r="F2338" s="1255" t="s">
        <v>7798</v>
      </c>
      <c r="G2338" s="529"/>
      <c r="H2338" s="529"/>
      <c r="I2338" s="530" t="s">
        <v>7361</v>
      </c>
      <c r="J2338" s="530" t="s">
        <v>7357</v>
      </c>
      <c r="K2338" s="530" t="s">
        <v>7362</v>
      </c>
      <c r="L2338" s="1262" t="s">
        <v>149</v>
      </c>
      <c r="M2338" s="321"/>
      <c r="N2338" s="530"/>
      <c r="O2338" s="1263">
        <v>0</v>
      </c>
      <c r="P2338" s="321" t="s">
        <v>106</v>
      </c>
      <c r="Q2338" s="530" t="s">
        <v>107</v>
      </c>
      <c r="R2338" s="321" t="s">
        <v>1155</v>
      </c>
      <c r="S2338" s="530" t="s">
        <v>109</v>
      </c>
      <c r="T2338" s="321" t="s">
        <v>106</v>
      </c>
      <c r="U2338" s="530" t="s">
        <v>121</v>
      </c>
      <c r="V2338" s="530" t="s">
        <v>111</v>
      </c>
      <c r="W2338" s="321">
        <v>90</v>
      </c>
      <c r="X2338" s="530" t="s">
        <v>112</v>
      </c>
      <c r="Y2338" s="321"/>
      <c r="Z2338" s="321"/>
      <c r="AA2338" s="321"/>
      <c r="AB2338" s="321">
        <v>0</v>
      </c>
      <c r="AC2338" s="530">
        <v>90</v>
      </c>
      <c r="AD2338" s="530">
        <v>10</v>
      </c>
      <c r="AE2338" s="618" t="s">
        <v>128</v>
      </c>
      <c r="AF2338" s="530" t="s">
        <v>114</v>
      </c>
      <c r="AG2338" s="618">
        <v>17</v>
      </c>
      <c r="AH2338" s="960">
        <v>312615.3</v>
      </c>
      <c r="AI2338" s="620">
        <v>5314460.0999999996</v>
      </c>
      <c r="AJ2338" s="620">
        <v>5952195.3119999999</v>
      </c>
      <c r="AK2338" s="619"/>
      <c r="AL2338" s="620"/>
      <c r="AM2338" s="620"/>
      <c r="AN2338" s="621" t="s">
        <v>115</v>
      </c>
      <c r="AO2338" s="530"/>
      <c r="AP2338" s="530"/>
      <c r="AQ2338" s="530"/>
      <c r="AR2338" s="530"/>
      <c r="AS2338" s="530" t="s">
        <v>7373</v>
      </c>
      <c r="AT2338" s="530"/>
      <c r="AU2338" s="530"/>
      <c r="AV2338" s="530"/>
      <c r="AW2338" s="530"/>
      <c r="AX2338" s="530"/>
      <c r="AY2338" s="530"/>
      <c r="AZ2338" s="621" t="s">
        <v>104</v>
      </c>
      <c r="BA2338" s="621"/>
      <c r="BB2338" s="254"/>
      <c r="BC2338" s="1"/>
      <c r="BD2338" s="1" t="e">
        <f>VLOOKUP($F$2877:$F$3305,$E$17:$BE$2871,53,0)</f>
        <v>#VALUE!</v>
      </c>
      <c r="BE2338" s="979" t="e">
        <f>BD2338+0.5</f>
        <v>#VALUE!</v>
      </c>
    </row>
    <row r="2339" spans="1:57" s="326" customFormat="1" ht="13.15" customHeight="1">
      <c r="A2339" s="395" t="s">
        <v>1171</v>
      </c>
      <c r="B2339" s="524"/>
      <c r="C2339" s="524"/>
      <c r="D2339" s="98">
        <v>120001272</v>
      </c>
      <c r="E2339" s="883" t="s">
        <v>7374</v>
      </c>
      <c r="F2339" s="883"/>
      <c r="G2339" s="524"/>
      <c r="H2339" s="524"/>
      <c r="I2339" s="606" t="s">
        <v>7375</v>
      </c>
      <c r="J2339" s="606" t="s">
        <v>7357</v>
      </c>
      <c r="K2339" s="606" t="s">
        <v>7376</v>
      </c>
      <c r="L2339" s="470" t="s">
        <v>149</v>
      </c>
      <c r="M2339" s="504"/>
      <c r="N2339" s="470" t="s">
        <v>120</v>
      </c>
      <c r="O2339" s="131" t="s">
        <v>83</v>
      </c>
      <c r="P2339" s="398" t="s">
        <v>106</v>
      </c>
      <c r="Q2339" s="606" t="s">
        <v>107</v>
      </c>
      <c r="R2339" s="398" t="s">
        <v>2134</v>
      </c>
      <c r="S2339" s="470" t="s">
        <v>109</v>
      </c>
      <c r="T2339" s="398" t="s">
        <v>106</v>
      </c>
      <c r="U2339" s="606" t="s">
        <v>121</v>
      </c>
      <c r="V2339" s="606" t="s">
        <v>111</v>
      </c>
      <c r="W2339" s="398">
        <v>90</v>
      </c>
      <c r="X2339" s="606" t="s">
        <v>112</v>
      </c>
      <c r="Y2339" s="398"/>
      <c r="Z2339" s="398"/>
      <c r="AA2339" s="398"/>
      <c r="AB2339" s="470">
        <v>30</v>
      </c>
      <c r="AC2339" s="470">
        <v>60</v>
      </c>
      <c r="AD2339" s="470">
        <v>10</v>
      </c>
      <c r="AE2339" s="737" t="s">
        <v>128</v>
      </c>
      <c r="AF2339" s="738" t="s">
        <v>114</v>
      </c>
      <c r="AG2339" s="610">
        <v>19</v>
      </c>
      <c r="AH2339" s="610">
        <v>369570</v>
      </c>
      <c r="AI2339" s="39">
        <v>0</v>
      </c>
      <c r="AJ2339" s="34">
        <f>AI2339*1.12</f>
        <v>0</v>
      </c>
      <c r="AK2339" s="740"/>
      <c r="AL2339" s="741"/>
      <c r="AM2339" s="741"/>
      <c r="AN2339" s="395" t="s">
        <v>115</v>
      </c>
      <c r="AO2339" s="606"/>
      <c r="AP2339" s="606"/>
      <c r="AQ2339" s="606"/>
      <c r="AR2339" s="606"/>
      <c r="AS2339" s="606" t="s">
        <v>7377</v>
      </c>
      <c r="AT2339" s="606"/>
      <c r="AU2339" s="606"/>
      <c r="AV2339" s="606"/>
      <c r="AW2339" s="606"/>
      <c r="AX2339" s="606"/>
      <c r="AY2339" s="606"/>
      <c r="AZ2339" s="395" t="s">
        <v>104</v>
      </c>
      <c r="BA2339" s="395" t="s">
        <v>104</v>
      </c>
      <c r="BB2339" s="254"/>
      <c r="BC2339" s="1"/>
      <c r="BD2339" s="1"/>
      <c r="BE2339" s="983">
        <v>2102</v>
      </c>
    </row>
    <row r="2340" spans="1:57" s="326" customFormat="1" ht="13.15" customHeight="1">
      <c r="A2340" s="24" t="s">
        <v>1171</v>
      </c>
      <c r="B2340" s="260"/>
      <c r="C2340" s="260"/>
      <c r="D2340" s="110">
        <v>120001272</v>
      </c>
      <c r="E2340" s="26" t="s">
        <v>7799</v>
      </c>
      <c r="F2340" s="26"/>
      <c r="G2340" s="26"/>
      <c r="H2340" s="260"/>
      <c r="I2340" s="26" t="s">
        <v>7375</v>
      </c>
      <c r="J2340" s="26" t="s">
        <v>7357</v>
      </c>
      <c r="K2340" s="26" t="s">
        <v>7376</v>
      </c>
      <c r="L2340" s="96" t="s">
        <v>149</v>
      </c>
      <c r="M2340" s="28"/>
      <c r="N2340" s="26" t="s">
        <v>120</v>
      </c>
      <c r="O2340" s="72" t="s">
        <v>83</v>
      </c>
      <c r="P2340" s="28" t="s">
        <v>106</v>
      </c>
      <c r="Q2340" s="26" t="s">
        <v>107</v>
      </c>
      <c r="R2340" s="28" t="s">
        <v>2134</v>
      </c>
      <c r="S2340" s="26" t="s">
        <v>109</v>
      </c>
      <c r="T2340" s="28" t="s">
        <v>106</v>
      </c>
      <c r="U2340" s="26" t="s">
        <v>121</v>
      </c>
      <c r="V2340" s="26" t="s">
        <v>111</v>
      </c>
      <c r="W2340" s="28">
        <v>90</v>
      </c>
      <c r="X2340" s="26" t="s">
        <v>112</v>
      </c>
      <c r="Y2340" s="28"/>
      <c r="Z2340" s="28"/>
      <c r="AA2340" s="28"/>
      <c r="AB2340" s="398">
        <v>30</v>
      </c>
      <c r="AC2340" s="606">
        <v>60</v>
      </c>
      <c r="AD2340" s="606">
        <v>10</v>
      </c>
      <c r="AE2340" s="31" t="s">
        <v>128</v>
      </c>
      <c r="AF2340" s="26" t="s">
        <v>114</v>
      </c>
      <c r="AG2340" s="31">
        <v>17</v>
      </c>
      <c r="AH2340" s="39">
        <v>369570</v>
      </c>
      <c r="AI2340" s="905">
        <v>0</v>
      </c>
      <c r="AJ2340" s="905">
        <v>0</v>
      </c>
      <c r="AK2340" s="740"/>
      <c r="AL2340" s="741"/>
      <c r="AM2340" s="741"/>
      <c r="AN2340" s="24" t="s">
        <v>115</v>
      </c>
      <c r="AO2340" s="26"/>
      <c r="AP2340" s="26"/>
      <c r="AQ2340" s="26"/>
      <c r="AR2340" s="26"/>
      <c r="AS2340" s="26" t="s">
        <v>7377</v>
      </c>
      <c r="AT2340" s="26"/>
      <c r="AU2340" s="26"/>
      <c r="AV2340" s="26"/>
      <c r="AW2340" s="26"/>
      <c r="AX2340" s="26"/>
      <c r="AY2340" s="26"/>
      <c r="AZ2340" s="24" t="s">
        <v>104</v>
      </c>
      <c r="BA2340" s="24"/>
      <c r="BB2340" s="311"/>
      <c r="BC2340" s="201"/>
      <c r="BD2340" s="209"/>
      <c r="BE2340" s="983">
        <v>2103</v>
      </c>
    </row>
    <row r="2341" spans="1:57" s="326" customFormat="1" ht="13.15" customHeight="1">
      <c r="A2341" s="621" t="s">
        <v>1171</v>
      </c>
      <c r="B2341" s="529"/>
      <c r="C2341" s="529"/>
      <c r="D2341" s="965">
        <v>120001272</v>
      </c>
      <c r="E2341" s="1255" t="s">
        <v>8966</v>
      </c>
      <c r="F2341" s="1255" t="s">
        <v>7799</v>
      </c>
      <c r="G2341" s="529"/>
      <c r="H2341" s="529"/>
      <c r="I2341" s="530" t="s">
        <v>7375</v>
      </c>
      <c r="J2341" s="530" t="s">
        <v>7357</v>
      </c>
      <c r="K2341" s="530" t="s">
        <v>7376</v>
      </c>
      <c r="L2341" s="1262" t="s">
        <v>149</v>
      </c>
      <c r="M2341" s="321"/>
      <c r="N2341" s="530"/>
      <c r="O2341" s="1263">
        <v>0</v>
      </c>
      <c r="P2341" s="321" t="s">
        <v>106</v>
      </c>
      <c r="Q2341" s="530" t="s">
        <v>107</v>
      </c>
      <c r="R2341" s="321" t="s">
        <v>1155</v>
      </c>
      <c r="S2341" s="530" t="s">
        <v>109</v>
      </c>
      <c r="T2341" s="321" t="s">
        <v>106</v>
      </c>
      <c r="U2341" s="530" t="s">
        <v>121</v>
      </c>
      <c r="V2341" s="530" t="s">
        <v>111</v>
      </c>
      <c r="W2341" s="321">
        <v>90</v>
      </c>
      <c r="X2341" s="530" t="s">
        <v>112</v>
      </c>
      <c r="Y2341" s="321"/>
      <c r="Z2341" s="321"/>
      <c r="AA2341" s="321"/>
      <c r="AB2341" s="321">
        <v>0</v>
      </c>
      <c r="AC2341" s="530">
        <v>90</v>
      </c>
      <c r="AD2341" s="530">
        <v>10</v>
      </c>
      <c r="AE2341" s="618" t="s">
        <v>128</v>
      </c>
      <c r="AF2341" s="530" t="s">
        <v>114</v>
      </c>
      <c r="AG2341" s="618">
        <v>17</v>
      </c>
      <c r="AH2341" s="960">
        <v>369570</v>
      </c>
      <c r="AI2341" s="620">
        <v>6282690</v>
      </c>
      <c r="AJ2341" s="620">
        <v>7036612.8000000007</v>
      </c>
      <c r="AK2341" s="619"/>
      <c r="AL2341" s="620"/>
      <c r="AM2341" s="620"/>
      <c r="AN2341" s="621" t="s">
        <v>115</v>
      </c>
      <c r="AO2341" s="530"/>
      <c r="AP2341" s="530"/>
      <c r="AQ2341" s="530"/>
      <c r="AR2341" s="530"/>
      <c r="AS2341" s="530" t="s">
        <v>7377</v>
      </c>
      <c r="AT2341" s="530"/>
      <c r="AU2341" s="530"/>
      <c r="AV2341" s="530"/>
      <c r="AW2341" s="530"/>
      <c r="AX2341" s="530"/>
      <c r="AY2341" s="530"/>
      <c r="AZ2341" s="621" t="s">
        <v>104</v>
      </c>
      <c r="BA2341" s="621"/>
      <c r="BB2341" s="1"/>
      <c r="BC2341" s="1"/>
      <c r="BD2341" s="1" t="e">
        <f>VLOOKUP($F$2877:$F$3305,$E$17:$BE$2871,53,0)</f>
        <v>#VALUE!</v>
      </c>
      <c r="BE2341" s="979" t="e">
        <f>BD2341+0.5</f>
        <v>#VALUE!</v>
      </c>
    </row>
    <row r="2342" spans="1:57" s="326" customFormat="1" ht="13.15" customHeight="1">
      <c r="A2342" s="395" t="s">
        <v>1171</v>
      </c>
      <c r="B2342" s="524"/>
      <c r="C2342" s="524"/>
      <c r="D2342" s="98">
        <v>120002528</v>
      </c>
      <c r="E2342" s="883" t="s">
        <v>7378</v>
      </c>
      <c r="F2342" s="883"/>
      <c r="G2342" s="524"/>
      <c r="H2342" s="524"/>
      <c r="I2342" s="606" t="s">
        <v>7375</v>
      </c>
      <c r="J2342" s="606" t="s">
        <v>7357</v>
      </c>
      <c r="K2342" s="606" t="s">
        <v>7376</v>
      </c>
      <c r="L2342" s="470" t="s">
        <v>149</v>
      </c>
      <c r="M2342" s="504"/>
      <c r="N2342" s="470" t="s">
        <v>120</v>
      </c>
      <c r="O2342" s="131" t="s">
        <v>83</v>
      </c>
      <c r="P2342" s="398" t="s">
        <v>106</v>
      </c>
      <c r="Q2342" s="606" t="s">
        <v>107</v>
      </c>
      <c r="R2342" s="398" t="s">
        <v>2134</v>
      </c>
      <c r="S2342" s="470" t="s">
        <v>109</v>
      </c>
      <c r="T2342" s="398" t="s">
        <v>106</v>
      </c>
      <c r="U2342" s="606" t="s">
        <v>121</v>
      </c>
      <c r="V2342" s="606" t="s">
        <v>111</v>
      </c>
      <c r="W2342" s="398">
        <v>90</v>
      </c>
      <c r="X2342" s="606" t="s">
        <v>112</v>
      </c>
      <c r="Y2342" s="398"/>
      <c r="Z2342" s="398"/>
      <c r="AA2342" s="398"/>
      <c r="AB2342" s="470">
        <v>30</v>
      </c>
      <c r="AC2342" s="470">
        <v>60</v>
      </c>
      <c r="AD2342" s="470">
        <v>10</v>
      </c>
      <c r="AE2342" s="737" t="s">
        <v>128</v>
      </c>
      <c r="AF2342" s="738" t="s">
        <v>114</v>
      </c>
      <c r="AG2342" s="610">
        <v>27</v>
      </c>
      <c r="AH2342" s="610">
        <v>373231.06</v>
      </c>
      <c r="AI2342" s="39">
        <v>0</v>
      </c>
      <c r="AJ2342" s="34">
        <f>AI2342*1.12</f>
        <v>0</v>
      </c>
      <c r="AK2342" s="740"/>
      <c r="AL2342" s="741"/>
      <c r="AM2342" s="741"/>
      <c r="AN2342" s="395" t="s">
        <v>115</v>
      </c>
      <c r="AO2342" s="606"/>
      <c r="AP2342" s="606"/>
      <c r="AQ2342" s="606"/>
      <c r="AR2342" s="606"/>
      <c r="AS2342" s="606" t="s">
        <v>7379</v>
      </c>
      <c r="AT2342" s="606"/>
      <c r="AU2342" s="606"/>
      <c r="AV2342" s="606"/>
      <c r="AW2342" s="606"/>
      <c r="AX2342" s="606"/>
      <c r="AY2342" s="606"/>
      <c r="AZ2342" s="395" t="s">
        <v>104</v>
      </c>
      <c r="BA2342" s="395" t="s">
        <v>104</v>
      </c>
      <c r="BB2342" s="254"/>
      <c r="BC2342" s="1"/>
      <c r="BD2342" s="1"/>
      <c r="BE2342" s="983">
        <v>2104</v>
      </c>
    </row>
    <row r="2343" spans="1:57" s="201" customFormat="1" ht="13.15" customHeight="1">
      <c r="A2343" s="24" t="s">
        <v>1171</v>
      </c>
      <c r="B2343" s="260"/>
      <c r="C2343" s="260"/>
      <c r="D2343" s="110">
        <v>120002528</v>
      </c>
      <c r="E2343" s="26" t="s">
        <v>7800</v>
      </c>
      <c r="F2343" s="26"/>
      <c r="G2343" s="26"/>
      <c r="H2343" s="260"/>
      <c r="I2343" s="26" t="s">
        <v>7375</v>
      </c>
      <c r="J2343" s="26" t="s">
        <v>7357</v>
      </c>
      <c r="K2343" s="26" t="s">
        <v>7376</v>
      </c>
      <c r="L2343" s="96" t="s">
        <v>149</v>
      </c>
      <c r="M2343" s="28"/>
      <c r="N2343" s="26" t="s">
        <v>120</v>
      </c>
      <c r="O2343" s="72" t="s">
        <v>83</v>
      </c>
      <c r="P2343" s="28" t="s">
        <v>106</v>
      </c>
      <c r="Q2343" s="26" t="s">
        <v>107</v>
      </c>
      <c r="R2343" s="28" t="s">
        <v>2134</v>
      </c>
      <c r="S2343" s="26" t="s">
        <v>109</v>
      </c>
      <c r="T2343" s="28" t="s">
        <v>106</v>
      </c>
      <c r="U2343" s="26" t="s">
        <v>121</v>
      </c>
      <c r="V2343" s="26" t="s">
        <v>111</v>
      </c>
      <c r="W2343" s="28">
        <v>90</v>
      </c>
      <c r="X2343" s="26" t="s">
        <v>112</v>
      </c>
      <c r="Y2343" s="28"/>
      <c r="Z2343" s="28"/>
      <c r="AA2343" s="28"/>
      <c r="AB2343" s="398">
        <v>30</v>
      </c>
      <c r="AC2343" s="606">
        <v>60</v>
      </c>
      <c r="AD2343" s="606">
        <v>10</v>
      </c>
      <c r="AE2343" s="31" t="s">
        <v>128</v>
      </c>
      <c r="AF2343" s="26" t="s">
        <v>114</v>
      </c>
      <c r="AG2343" s="31">
        <v>28</v>
      </c>
      <c r="AH2343" s="39">
        <v>373231.06</v>
      </c>
      <c r="AI2343" s="905">
        <v>0</v>
      </c>
      <c r="AJ2343" s="905">
        <v>0</v>
      </c>
      <c r="AK2343" s="740"/>
      <c r="AL2343" s="741"/>
      <c r="AM2343" s="741"/>
      <c r="AN2343" s="24" t="s">
        <v>115</v>
      </c>
      <c r="AO2343" s="26"/>
      <c r="AP2343" s="26"/>
      <c r="AQ2343" s="26"/>
      <c r="AR2343" s="26"/>
      <c r="AS2343" s="26" t="s">
        <v>7379</v>
      </c>
      <c r="AT2343" s="26"/>
      <c r="AU2343" s="26"/>
      <c r="AV2343" s="26"/>
      <c r="AW2343" s="26"/>
      <c r="AX2343" s="26"/>
      <c r="AY2343" s="26"/>
      <c r="AZ2343" s="24" t="s">
        <v>104</v>
      </c>
      <c r="BA2343" s="311"/>
      <c r="BB2343" s="311"/>
      <c r="BD2343" s="209"/>
      <c r="BE2343" s="983">
        <v>2105</v>
      </c>
    </row>
    <row r="2344" spans="1:57" s="326" customFormat="1" ht="13.15" customHeight="1">
      <c r="A2344" s="621" t="s">
        <v>1171</v>
      </c>
      <c r="B2344" s="529"/>
      <c r="C2344" s="529"/>
      <c r="D2344" s="965">
        <v>120002528</v>
      </c>
      <c r="E2344" s="1255" t="s">
        <v>8967</v>
      </c>
      <c r="F2344" s="1255" t="s">
        <v>7800</v>
      </c>
      <c r="G2344" s="529"/>
      <c r="H2344" s="529"/>
      <c r="I2344" s="530" t="s">
        <v>7375</v>
      </c>
      <c r="J2344" s="530" t="s">
        <v>7357</v>
      </c>
      <c r="K2344" s="530" t="s">
        <v>7376</v>
      </c>
      <c r="L2344" s="1262" t="s">
        <v>149</v>
      </c>
      <c r="M2344" s="321"/>
      <c r="N2344" s="530"/>
      <c r="O2344" s="1263">
        <v>0</v>
      </c>
      <c r="P2344" s="321" t="s">
        <v>106</v>
      </c>
      <c r="Q2344" s="530" t="s">
        <v>107</v>
      </c>
      <c r="R2344" s="321" t="s">
        <v>1155</v>
      </c>
      <c r="S2344" s="530" t="s">
        <v>109</v>
      </c>
      <c r="T2344" s="321" t="s">
        <v>106</v>
      </c>
      <c r="U2344" s="530" t="s">
        <v>121</v>
      </c>
      <c r="V2344" s="530" t="s">
        <v>111</v>
      </c>
      <c r="W2344" s="321">
        <v>90</v>
      </c>
      <c r="X2344" s="530" t="s">
        <v>112</v>
      </c>
      <c r="Y2344" s="321"/>
      <c r="Z2344" s="321"/>
      <c r="AA2344" s="321"/>
      <c r="AB2344" s="321">
        <v>0</v>
      </c>
      <c r="AC2344" s="530">
        <v>90</v>
      </c>
      <c r="AD2344" s="530">
        <v>10</v>
      </c>
      <c r="AE2344" s="618" t="s">
        <v>128</v>
      </c>
      <c r="AF2344" s="530" t="s">
        <v>114</v>
      </c>
      <c r="AG2344" s="618">
        <v>28</v>
      </c>
      <c r="AH2344" s="960">
        <v>373231.06</v>
      </c>
      <c r="AI2344" s="620">
        <v>10450469.68</v>
      </c>
      <c r="AJ2344" s="620">
        <v>11704526.0416</v>
      </c>
      <c r="AK2344" s="619"/>
      <c r="AL2344" s="620"/>
      <c r="AM2344" s="620"/>
      <c r="AN2344" s="621" t="s">
        <v>115</v>
      </c>
      <c r="AO2344" s="530"/>
      <c r="AP2344" s="530"/>
      <c r="AQ2344" s="530"/>
      <c r="AR2344" s="530"/>
      <c r="AS2344" s="530" t="s">
        <v>7379</v>
      </c>
      <c r="AT2344" s="530"/>
      <c r="AU2344" s="530"/>
      <c r="AV2344" s="530"/>
      <c r="AW2344" s="530"/>
      <c r="AX2344" s="530"/>
      <c r="AY2344" s="530"/>
      <c r="AZ2344" s="621" t="s">
        <v>104</v>
      </c>
      <c r="BA2344" s="621"/>
      <c r="BB2344" s="1"/>
      <c r="BC2344" s="1"/>
      <c r="BD2344" s="1" t="e">
        <f>VLOOKUP($F$2877:$F$3305,$E$17:$BE$2871,53,0)</f>
        <v>#VALUE!</v>
      </c>
      <c r="BE2344" s="979" t="e">
        <f>BD2344+0.5</f>
        <v>#VALUE!</v>
      </c>
    </row>
    <row r="2345" spans="1:57" s="326" customFormat="1" ht="13.15" customHeight="1">
      <c r="A2345" s="395" t="s">
        <v>1171</v>
      </c>
      <c r="B2345" s="524"/>
      <c r="C2345" s="524"/>
      <c r="D2345" s="98">
        <v>120002621</v>
      </c>
      <c r="E2345" s="883" t="s">
        <v>7380</v>
      </c>
      <c r="F2345" s="883"/>
      <c r="G2345" s="524"/>
      <c r="H2345" s="524"/>
      <c r="I2345" s="606" t="s">
        <v>7375</v>
      </c>
      <c r="J2345" s="606" t="s">
        <v>7357</v>
      </c>
      <c r="K2345" s="606" t="s">
        <v>7376</v>
      </c>
      <c r="L2345" s="470" t="s">
        <v>149</v>
      </c>
      <c r="M2345" s="504"/>
      <c r="N2345" s="470" t="s">
        <v>120</v>
      </c>
      <c r="O2345" s="131" t="s">
        <v>83</v>
      </c>
      <c r="P2345" s="398" t="s">
        <v>106</v>
      </c>
      <c r="Q2345" s="606" t="s">
        <v>107</v>
      </c>
      <c r="R2345" s="398" t="s">
        <v>2134</v>
      </c>
      <c r="S2345" s="470" t="s">
        <v>109</v>
      </c>
      <c r="T2345" s="398" t="s">
        <v>106</v>
      </c>
      <c r="U2345" s="606" t="s">
        <v>121</v>
      </c>
      <c r="V2345" s="606" t="s">
        <v>111</v>
      </c>
      <c r="W2345" s="398">
        <v>90</v>
      </c>
      <c r="X2345" s="606" t="s">
        <v>112</v>
      </c>
      <c r="Y2345" s="398"/>
      <c r="Z2345" s="398"/>
      <c r="AA2345" s="398"/>
      <c r="AB2345" s="470">
        <v>30</v>
      </c>
      <c r="AC2345" s="470">
        <v>60</v>
      </c>
      <c r="AD2345" s="470">
        <v>10</v>
      </c>
      <c r="AE2345" s="737" t="s">
        <v>128</v>
      </c>
      <c r="AF2345" s="738" t="s">
        <v>114</v>
      </c>
      <c r="AG2345" s="610">
        <v>21</v>
      </c>
      <c r="AH2345" s="610">
        <v>425959.58</v>
      </c>
      <c r="AI2345" s="39">
        <v>0</v>
      </c>
      <c r="AJ2345" s="34">
        <f>AI2345*1.12</f>
        <v>0</v>
      </c>
      <c r="AK2345" s="740"/>
      <c r="AL2345" s="741"/>
      <c r="AM2345" s="741"/>
      <c r="AN2345" s="395" t="s">
        <v>115</v>
      </c>
      <c r="AO2345" s="606"/>
      <c r="AP2345" s="606"/>
      <c r="AQ2345" s="606"/>
      <c r="AR2345" s="606"/>
      <c r="AS2345" s="606" t="s">
        <v>7381</v>
      </c>
      <c r="AT2345" s="606"/>
      <c r="AU2345" s="606"/>
      <c r="AV2345" s="606"/>
      <c r="AW2345" s="606"/>
      <c r="AX2345" s="606"/>
      <c r="AY2345" s="606"/>
      <c r="AZ2345" s="395" t="s">
        <v>104</v>
      </c>
      <c r="BA2345" s="395" t="s">
        <v>104</v>
      </c>
      <c r="BB2345" s="254"/>
      <c r="BC2345" s="1"/>
      <c r="BD2345" s="1"/>
      <c r="BE2345" s="983">
        <v>2106</v>
      </c>
    </row>
    <row r="2346" spans="1:57" s="326" customFormat="1" ht="13.15" customHeight="1">
      <c r="A2346" s="24" t="s">
        <v>1171</v>
      </c>
      <c r="B2346" s="260"/>
      <c r="C2346" s="260"/>
      <c r="D2346" s="110">
        <v>120002621</v>
      </c>
      <c r="E2346" s="26" t="s">
        <v>7801</v>
      </c>
      <c r="F2346" s="26"/>
      <c r="G2346" s="26"/>
      <c r="H2346" s="260"/>
      <c r="I2346" s="26" t="s">
        <v>7375</v>
      </c>
      <c r="J2346" s="26" t="s">
        <v>7357</v>
      </c>
      <c r="K2346" s="26" t="s">
        <v>7376</v>
      </c>
      <c r="L2346" s="96" t="s">
        <v>149</v>
      </c>
      <c r="M2346" s="28"/>
      <c r="N2346" s="26" t="s">
        <v>120</v>
      </c>
      <c r="O2346" s="72" t="s">
        <v>83</v>
      </c>
      <c r="P2346" s="28" t="s">
        <v>106</v>
      </c>
      <c r="Q2346" s="26" t="s">
        <v>107</v>
      </c>
      <c r="R2346" s="28" t="s">
        <v>2134</v>
      </c>
      <c r="S2346" s="26" t="s">
        <v>109</v>
      </c>
      <c r="T2346" s="28" t="s">
        <v>106</v>
      </c>
      <c r="U2346" s="26" t="s">
        <v>121</v>
      </c>
      <c r="V2346" s="26" t="s">
        <v>111</v>
      </c>
      <c r="W2346" s="28">
        <v>90</v>
      </c>
      <c r="X2346" s="26" t="s">
        <v>112</v>
      </c>
      <c r="Y2346" s="28"/>
      <c r="Z2346" s="28"/>
      <c r="AA2346" s="28"/>
      <c r="AB2346" s="398">
        <v>30</v>
      </c>
      <c r="AC2346" s="606">
        <v>60</v>
      </c>
      <c r="AD2346" s="606">
        <v>10</v>
      </c>
      <c r="AE2346" s="31" t="s">
        <v>128</v>
      </c>
      <c r="AF2346" s="26" t="s">
        <v>114</v>
      </c>
      <c r="AG2346" s="31">
        <v>18</v>
      </c>
      <c r="AH2346" s="39">
        <v>425959.58</v>
      </c>
      <c r="AI2346" s="905">
        <v>0</v>
      </c>
      <c r="AJ2346" s="905">
        <v>0</v>
      </c>
      <c r="AK2346" s="740"/>
      <c r="AL2346" s="741"/>
      <c r="AM2346" s="741"/>
      <c r="AN2346" s="24" t="s">
        <v>115</v>
      </c>
      <c r="AO2346" s="26"/>
      <c r="AP2346" s="26"/>
      <c r="AQ2346" s="26"/>
      <c r="AR2346" s="26"/>
      <c r="AS2346" s="26" t="s">
        <v>7381</v>
      </c>
      <c r="AT2346" s="26"/>
      <c r="AU2346" s="26"/>
      <c r="AV2346" s="26"/>
      <c r="AW2346" s="26"/>
      <c r="AX2346" s="26"/>
      <c r="AY2346" s="26"/>
      <c r="AZ2346" s="24" t="s">
        <v>104</v>
      </c>
      <c r="BA2346" s="24"/>
      <c r="BB2346" s="311"/>
      <c r="BC2346" s="201"/>
      <c r="BD2346" s="209"/>
      <c r="BE2346" s="983">
        <v>2107</v>
      </c>
    </row>
    <row r="2347" spans="1:57" s="326" customFormat="1" ht="13.15" customHeight="1">
      <c r="A2347" s="621" t="s">
        <v>1171</v>
      </c>
      <c r="B2347" s="529"/>
      <c r="C2347" s="529"/>
      <c r="D2347" s="965">
        <v>120002621</v>
      </c>
      <c r="E2347" s="1255" t="s">
        <v>8968</v>
      </c>
      <c r="F2347" s="1255" t="s">
        <v>7801</v>
      </c>
      <c r="G2347" s="529"/>
      <c r="H2347" s="529"/>
      <c r="I2347" s="530" t="s">
        <v>7375</v>
      </c>
      <c r="J2347" s="530" t="s">
        <v>7357</v>
      </c>
      <c r="K2347" s="530" t="s">
        <v>7376</v>
      </c>
      <c r="L2347" s="1262" t="s">
        <v>149</v>
      </c>
      <c r="M2347" s="321"/>
      <c r="N2347" s="530"/>
      <c r="O2347" s="1263">
        <v>0</v>
      </c>
      <c r="P2347" s="321" t="s">
        <v>106</v>
      </c>
      <c r="Q2347" s="530" t="s">
        <v>107</v>
      </c>
      <c r="R2347" s="321" t="s">
        <v>1155</v>
      </c>
      <c r="S2347" s="530" t="s">
        <v>109</v>
      </c>
      <c r="T2347" s="321" t="s">
        <v>106</v>
      </c>
      <c r="U2347" s="530" t="s">
        <v>121</v>
      </c>
      <c r="V2347" s="530" t="s">
        <v>111</v>
      </c>
      <c r="W2347" s="321">
        <v>90</v>
      </c>
      <c r="X2347" s="530" t="s">
        <v>112</v>
      </c>
      <c r="Y2347" s="321"/>
      <c r="Z2347" s="321"/>
      <c r="AA2347" s="321"/>
      <c r="AB2347" s="321">
        <v>0</v>
      </c>
      <c r="AC2347" s="530">
        <v>90</v>
      </c>
      <c r="AD2347" s="530">
        <v>10</v>
      </c>
      <c r="AE2347" s="618" t="s">
        <v>128</v>
      </c>
      <c r="AF2347" s="530" t="s">
        <v>114</v>
      </c>
      <c r="AG2347" s="618">
        <v>18</v>
      </c>
      <c r="AH2347" s="960">
        <v>425959.58</v>
      </c>
      <c r="AI2347" s="620">
        <v>7667272.4400000004</v>
      </c>
      <c r="AJ2347" s="620">
        <v>8587345.1328000017</v>
      </c>
      <c r="AK2347" s="619"/>
      <c r="AL2347" s="620"/>
      <c r="AM2347" s="620"/>
      <c r="AN2347" s="621" t="s">
        <v>115</v>
      </c>
      <c r="AO2347" s="530"/>
      <c r="AP2347" s="530"/>
      <c r="AQ2347" s="530"/>
      <c r="AR2347" s="530"/>
      <c r="AS2347" s="530" t="s">
        <v>7381</v>
      </c>
      <c r="AT2347" s="530"/>
      <c r="AU2347" s="530"/>
      <c r="AV2347" s="530"/>
      <c r="AW2347" s="530"/>
      <c r="AX2347" s="530"/>
      <c r="AY2347" s="530"/>
      <c r="AZ2347" s="621" t="s">
        <v>104</v>
      </c>
      <c r="BA2347" s="621"/>
      <c r="BB2347" s="254"/>
      <c r="BC2347" s="1"/>
      <c r="BD2347" s="1" t="e">
        <f>VLOOKUP($F$2877:$F$3305,$E$17:$BE$2871,53,0)</f>
        <v>#VALUE!</v>
      </c>
      <c r="BE2347" s="979" t="e">
        <f>BD2347+0.5</f>
        <v>#VALUE!</v>
      </c>
    </row>
    <row r="2348" spans="1:57" s="326" customFormat="1" ht="13.15" customHeight="1">
      <c r="A2348" s="395" t="s">
        <v>1171</v>
      </c>
      <c r="B2348" s="524"/>
      <c r="C2348" s="524"/>
      <c r="D2348" s="98">
        <v>120003272</v>
      </c>
      <c r="E2348" s="883" t="s">
        <v>7382</v>
      </c>
      <c r="F2348" s="883"/>
      <c r="G2348" s="524"/>
      <c r="H2348" s="524"/>
      <c r="I2348" s="606" t="s">
        <v>7375</v>
      </c>
      <c r="J2348" s="606" t="s">
        <v>7357</v>
      </c>
      <c r="K2348" s="606" t="s">
        <v>7376</v>
      </c>
      <c r="L2348" s="470" t="s">
        <v>149</v>
      </c>
      <c r="M2348" s="504"/>
      <c r="N2348" s="470" t="s">
        <v>120</v>
      </c>
      <c r="O2348" s="131" t="s">
        <v>83</v>
      </c>
      <c r="P2348" s="398" t="s">
        <v>106</v>
      </c>
      <c r="Q2348" s="606" t="s">
        <v>107</v>
      </c>
      <c r="R2348" s="398" t="s">
        <v>2134</v>
      </c>
      <c r="S2348" s="470" t="s">
        <v>109</v>
      </c>
      <c r="T2348" s="398" t="s">
        <v>106</v>
      </c>
      <c r="U2348" s="606" t="s">
        <v>121</v>
      </c>
      <c r="V2348" s="606" t="s">
        <v>111</v>
      </c>
      <c r="W2348" s="398">
        <v>90</v>
      </c>
      <c r="X2348" s="606" t="s">
        <v>112</v>
      </c>
      <c r="Y2348" s="398"/>
      <c r="Z2348" s="398"/>
      <c r="AA2348" s="398"/>
      <c r="AB2348" s="470">
        <v>30</v>
      </c>
      <c r="AC2348" s="470">
        <v>60</v>
      </c>
      <c r="AD2348" s="470">
        <v>10</v>
      </c>
      <c r="AE2348" s="737" t="s">
        <v>128</v>
      </c>
      <c r="AF2348" s="738" t="s">
        <v>114</v>
      </c>
      <c r="AG2348" s="610">
        <v>7</v>
      </c>
      <c r="AH2348" s="610">
        <v>657800</v>
      </c>
      <c r="AI2348" s="39">
        <v>0</v>
      </c>
      <c r="AJ2348" s="34">
        <f>AI2348*1.12</f>
        <v>0</v>
      </c>
      <c r="AK2348" s="740"/>
      <c r="AL2348" s="741"/>
      <c r="AM2348" s="741"/>
      <c r="AN2348" s="395" t="s">
        <v>115</v>
      </c>
      <c r="AO2348" s="606"/>
      <c r="AP2348" s="606"/>
      <c r="AQ2348" s="606"/>
      <c r="AR2348" s="606"/>
      <c r="AS2348" s="606" t="s">
        <v>7383</v>
      </c>
      <c r="AT2348" s="606"/>
      <c r="AU2348" s="606"/>
      <c r="AV2348" s="606"/>
      <c r="AW2348" s="606"/>
      <c r="AX2348" s="606"/>
      <c r="AY2348" s="606"/>
      <c r="AZ2348" s="395" t="s">
        <v>104</v>
      </c>
      <c r="BA2348" s="395" t="s">
        <v>104</v>
      </c>
      <c r="BB2348" s="254"/>
      <c r="BC2348" s="1"/>
      <c r="BD2348" s="1"/>
      <c r="BE2348" s="983">
        <v>2108</v>
      </c>
    </row>
    <row r="2349" spans="1:57" s="326" customFormat="1" ht="13.15" customHeight="1">
      <c r="A2349" s="24" t="s">
        <v>1171</v>
      </c>
      <c r="B2349" s="260"/>
      <c r="C2349" s="260"/>
      <c r="D2349" s="110">
        <v>120003272</v>
      </c>
      <c r="E2349" s="26" t="s">
        <v>7802</v>
      </c>
      <c r="F2349" s="26"/>
      <c r="G2349" s="26"/>
      <c r="H2349" s="260"/>
      <c r="I2349" s="26" t="s">
        <v>7375</v>
      </c>
      <c r="J2349" s="26" t="s">
        <v>7357</v>
      </c>
      <c r="K2349" s="26" t="s">
        <v>7376</v>
      </c>
      <c r="L2349" s="96" t="s">
        <v>149</v>
      </c>
      <c r="M2349" s="28"/>
      <c r="N2349" s="26" t="s">
        <v>120</v>
      </c>
      <c r="O2349" s="72" t="s">
        <v>83</v>
      </c>
      <c r="P2349" s="28" t="s">
        <v>106</v>
      </c>
      <c r="Q2349" s="26" t="s">
        <v>107</v>
      </c>
      <c r="R2349" s="28" t="s">
        <v>2134</v>
      </c>
      <c r="S2349" s="26" t="s">
        <v>109</v>
      </c>
      <c r="T2349" s="28" t="s">
        <v>106</v>
      </c>
      <c r="U2349" s="26" t="s">
        <v>121</v>
      </c>
      <c r="V2349" s="26" t="s">
        <v>111</v>
      </c>
      <c r="W2349" s="28">
        <v>90</v>
      </c>
      <c r="X2349" s="26" t="s">
        <v>112</v>
      </c>
      <c r="Y2349" s="28"/>
      <c r="Z2349" s="28"/>
      <c r="AA2349" s="28"/>
      <c r="AB2349" s="398">
        <v>30</v>
      </c>
      <c r="AC2349" s="606">
        <v>60</v>
      </c>
      <c r="AD2349" s="606">
        <v>10</v>
      </c>
      <c r="AE2349" s="31" t="s">
        <v>128</v>
      </c>
      <c r="AF2349" s="26" t="s">
        <v>114</v>
      </c>
      <c r="AG2349" s="31">
        <v>6</v>
      </c>
      <c r="AH2349" s="39">
        <v>657800</v>
      </c>
      <c r="AI2349" s="905">
        <v>0</v>
      </c>
      <c r="AJ2349" s="905">
        <v>0</v>
      </c>
      <c r="AK2349" s="740"/>
      <c r="AL2349" s="741"/>
      <c r="AM2349" s="741"/>
      <c r="AN2349" s="24" t="s">
        <v>115</v>
      </c>
      <c r="AO2349" s="26"/>
      <c r="AP2349" s="26"/>
      <c r="AQ2349" s="26"/>
      <c r="AR2349" s="26"/>
      <c r="AS2349" s="26" t="s">
        <v>7383</v>
      </c>
      <c r="AT2349" s="26"/>
      <c r="AU2349" s="26"/>
      <c r="AV2349" s="26"/>
      <c r="AW2349" s="26"/>
      <c r="AX2349" s="26"/>
      <c r="AY2349" s="26"/>
      <c r="AZ2349" s="24" t="s">
        <v>104</v>
      </c>
      <c r="BA2349" s="24"/>
      <c r="BB2349" s="311"/>
      <c r="BC2349" s="201"/>
      <c r="BD2349" s="209"/>
      <c r="BE2349" s="983">
        <v>2109</v>
      </c>
    </row>
    <row r="2350" spans="1:57" s="326" customFormat="1" ht="13.15" customHeight="1">
      <c r="A2350" s="621" t="s">
        <v>1171</v>
      </c>
      <c r="B2350" s="529"/>
      <c r="C2350" s="529"/>
      <c r="D2350" s="965">
        <v>120003272</v>
      </c>
      <c r="E2350" s="1255" t="s">
        <v>8969</v>
      </c>
      <c r="F2350" s="1255" t="s">
        <v>7802</v>
      </c>
      <c r="G2350" s="529"/>
      <c r="H2350" s="529"/>
      <c r="I2350" s="530" t="s">
        <v>7375</v>
      </c>
      <c r="J2350" s="530" t="s">
        <v>7357</v>
      </c>
      <c r="K2350" s="530" t="s">
        <v>7376</v>
      </c>
      <c r="L2350" s="1262" t="s">
        <v>149</v>
      </c>
      <c r="M2350" s="321"/>
      <c r="N2350" s="530"/>
      <c r="O2350" s="1263">
        <v>0</v>
      </c>
      <c r="P2350" s="321" t="s">
        <v>106</v>
      </c>
      <c r="Q2350" s="530" t="s">
        <v>107</v>
      </c>
      <c r="R2350" s="321" t="s">
        <v>1155</v>
      </c>
      <c r="S2350" s="530" t="s">
        <v>109</v>
      </c>
      <c r="T2350" s="321" t="s">
        <v>106</v>
      </c>
      <c r="U2350" s="530" t="s">
        <v>121</v>
      </c>
      <c r="V2350" s="530" t="s">
        <v>111</v>
      </c>
      <c r="W2350" s="321">
        <v>90</v>
      </c>
      <c r="X2350" s="530" t="s">
        <v>112</v>
      </c>
      <c r="Y2350" s="321"/>
      <c r="Z2350" s="321"/>
      <c r="AA2350" s="321"/>
      <c r="AB2350" s="321">
        <v>0</v>
      </c>
      <c r="AC2350" s="530">
        <v>90</v>
      </c>
      <c r="AD2350" s="530">
        <v>10</v>
      </c>
      <c r="AE2350" s="618" t="s">
        <v>128</v>
      </c>
      <c r="AF2350" s="530" t="s">
        <v>114</v>
      </c>
      <c r="AG2350" s="618">
        <v>6</v>
      </c>
      <c r="AH2350" s="960">
        <v>657800</v>
      </c>
      <c r="AI2350" s="620">
        <v>3946800</v>
      </c>
      <c r="AJ2350" s="620">
        <v>4420416</v>
      </c>
      <c r="AK2350" s="619"/>
      <c r="AL2350" s="620"/>
      <c r="AM2350" s="620"/>
      <c r="AN2350" s="621" t="s">
        <v>115</v>
      </c>
      <c r="AO2350" s="530"/>
      <c r="AP2350" s="530"/>
      <c r="AQ2350" s="530"/>
      <c r="AR2350" s="530"/>
      <c r="AS2350" s="530" t="s">
        <v>7383</v>
      </c>
      <c r="AT2350" s="530"/>
      <c r="AU2350" s="530"/>
      <c r="AV2350" s="530"/>
      <c r="AW2350" s="530"/>
      <c r="AX2350" s="530"/>
      <c r="AY2350" s="530"/>
      <c r="AZ2350" s="621" t="s">
        <v>104</v>
      </c>
      <c r="BA2350" s="621"/>
      <c r="BB2350" s="1"/>
      <c r="BC2350" s="1"/>
      <c r="BD2350" s="1" t="e">
        <f>VLOOKUP($F$2877:$F$3305,$E$17:$BE$2871,53,0)</f>
        <v>#VALUE!</v>
      </c>
      <c r="BE2350" s="979" t="e">
        <f>BD2350+0.5</f>
        <v>#VALUE!</v>
      </c>
    </row>
    <row r="2351" spans="1:57" s="326" customFormat="1" ht="13.15" customHeight="1">
      <c r="A2351" s="395" t="s">
        <v>1171</v>
      </c>
      <c r="B2351" s="524"/>
      <c r="C2351" s="524"/>
      <c r="D2351" s="98">
        <v>120010455</v>
      </c>
      <c r="E2351" s="883" t="s">
        <v>7384</v>
      </c>
      <c r="F2351" s="883"/>
      <c r="G2351" s="524"/>
      <c r="H2351" s="524"/>
      <c r="I2351" s="606" t="s">
        <v>7375</v>
      </c>
      <c r="J2351" s="606" t="s">
        <v>7357</v>
      </c>
      <c r="K2351" s="606" t="s">
        <v>7376</v>
      </c>
      <c r="L2351" s="470" t="s">
        <v>149</v>
      </c>
      <c r="M2351" s="504"/>
      <c r="N2351" s="470" t="s">
        <v>120</v>
      </c>
      <c r="O2351" s="131" t="s">
        <v>83</v>
      </c>
      <c r="P2351" s="398" t="s">
        <v>106</v>
      </c>
      <c r="Q2351" s="606" t="s">
        <v>107</v>
      </c>
      <c r="R2351" s="398" t="s">
        <v>2134</v>
      </c>
      <c r="S2351" s="470" t="s">
        <v>109</v>
      </c>
      <c r="T2351" s="398" t="s">
        <v>106</v>
      </c>
      <c r="U2351" s="606" t="s">
        <v>121</v>
      </c>
      <c r="V2351" s="606" t="s">
        <v>111</v>
      </c>
      <c r="W2351" s="398">
        <v>90</v>
      </c>
      <c r="X2351" s="606" t="s">
        <v>112</v>
      </c>
      <c r="Y2351" s="398"/>
      <c r="Z2351" s="398"/>
      <c r="AA2351" s="398"/>
      <c r="AB2351" s="470">
        <v>30</v>
      </c>
      <c r="AC2351" s="470">
        <v>60</v>
      </c>
      <c r="AD2351" s="470">
        <v>10</v>
      </c>
      <c r="AE2351" s="737" t="s">
        <v>128</v>
      </c>
      <c r="AF2351" s="738" t="s">
        <v>114</v>
      </c>
      <c r="AG2351" s="610">
        <v>1</v>
      </c>
      <c r="AH2351" s="610">
        <v>837097.29</v>
      </c>
      <c r="AI2351" s="905">
        <v>0</v>
      </c>
      <c r="AJ2351" s="905">
        <v>0</v>
      </c>
      <c r="AK2351" s="740"/>
      <c r="AL2351" s="741"/>
      <c r="AM2351" s="741"/>
      <c r="AN2351" s="395" t="s">
        <v>115</v>
      </c>
      <c r="AO2351" s="606"/>
      <c r="AP2351" s="606"/>
      <c r="AQ2351" s="606"/>
      <c r="AR2351" s="606"/>
      <c r="AS2351" s="606" t="s">
        <v>7385</v>
      </c>
      <c r="AT2351" s="606"/>
      <c r="AU2351" s="606"/>
      <c r="AV2351" s="606"/>
      <c r="AW2351" s="606"/>
      <c r="AX2351" s="606"/>
      <c r="AY2351" s="606"/>
      <c r="AZ2351" s="395" t="s">
        <v>104</v>
      </c>
      <c r="BA2351" s="395" t="s">
        <v>104</v>
      </c>
      <c r="BB2351" s="1"/>
      <c r="BC2351" s="1"/>
      <c r="BD2351" s="1"/>
      <c r="BE2351" s="983">
        <v>2110</v>
      </c>
    </row>
    <row r="2352" spans="1:57" s="326" customFormat="1" ht="13.15" customHeight="1">
      <c r="A2352" s="621" t="s">
        <v>1171</v>
      </c>
      <c r="B2352" s="529"/>
      <c r="C2352" s="529"/>
      <c r="D2352" s="965">
        <v>120010455</v>
      </c>
      <c r="E2352" s="1255" t="s">
        <v>9119</v>
      </c>
      <c r="F2352" s="1255" t="s">
        <v>7384</v>
      </c>
      <c r="G2352" s="529"/>
      <c r="H2352" s="529"/>
      <c r="I2352" s="530" t="s">
        <v>7375</v>
      </c>
      <c r="J2352" s="530" t="s">
        <v>7357</v>
      </c>
      <c r="K2352" s="530" t="s">
        <v>7376</v>
      </c>
      <c r="L2352" s="1262" t="s">
        <v>149</v>
      </c>
      <c r="M2352" s="321"/>
      <c r="N2352" s="530"/>
      <c r="O2352" s="1263">
        <v>0</v>
      </c>
      <c r="P2352" s="321" t="s">
        <v>106</v>
      </c>
      <c r="Q2352" s="530" t="s">
        <v>107</v>
      </c>
      <c r="R2352" s="321" t="s">
        <v>1155</v>
      </c>
      <c r="S2352" s="530" t="s">
        <v>109</v>
      </c>
      <c r="T2352" s="321" t="s">
        <v>106</v>
      </c>
      <c r="U2352" s="530" t="s">
        <v>121</v>
      </c>
      <c r="V2352" s="530" t="s">
        <v>111</v>
      </c>
      <c r="W2352" s="321">
        <v>90</v>
      </c>
      <c r="X2352" s="530" t="s">
        <v>112</v>
      </c>
      <c r="Y2352" s="321"/>
      <c r="Z2352" s="321"/>
      <c r="AA2352" s="321"/>
      <c r="AB2352" s="321">
        <v>0</v>
      </c>
      <c r="AC2352" s="530">
        <v>90</v>
      </c>
      <c r="AD2352" s="530">
        <v>10</v>
      </c>
      <c r="AE2352" s="618" t="s">
        <v>128</v>
      </c>
      <c r="AF2352" s="530" t="s">
        <v>114</v>
      </c>
      <c r="AG2352" s="618">
        <v>1</v>
      </c>
      <c r="AH2352" s="960">
        <v>837097.29</v>
      </c>
      <c r="AI2352" s="620">
        <v>837097.29</v>
      </c>
      <c r="AJ2352" s="620">
        <v>937548.96480000007</v>
      </c>
      <c r="AK2352" s="619"/>
      <c r="AL2352" s="620"/>
      <c r="AM2352" s="620"/>
      <c r="AN2352" s="621" t="s">
        <v>115</v>
      </c>
      <c r="AO2352" s="530"/>
      <c r="AP2352" s="530"/>
      <c r="AQ2352" s="530"/>
      <c r="AR2352" s="530"/>
      <c r="AS2352" s="530" t="s">
        <v>7385</v>
      </c>
      <c r="AT2352" s="530"/>
      <c r="AU2352" s="530"/>
      <c r="AV2352" s="530"/>
      <c r="AW2352" s="530"/>
      <c r="AX2352" s="530"/>
      <c r="AY2352" s="530"/>
      <c r="AZ2352" s="621" t="s">
        <v>104</v>
      </c>
      <c r="BA2352" s="621" t="s">
        <v>104</v>
      </c>
      <c r="BB2352" s="1"/>
      <c r="BC2352" s="1"/>
      <c r="BD2352" s="1" t="e">
        <f>VLOOKUP($F$2877:$F$3305,$E$17:$BE$2871,53,0)</f>
        <v>#VALUE!</v>
      </c>
      <c r="BE2352" s="979" t="e">
        <f>BD2352+0.5</f>
        <v>#VALUE!</v>
      </c>
    </row>
    <row r="2353" spans="1:57" s="326" customFormat="1" ht="13.15" customHeight="1">
      <c r="A2353" s="395" t="s">
        <v>1171</v>
      </c>
      <c r="B2353" s="524"/>
      <c r="C2353" s="524"/>
      <c r="D2353" s="98">
        <v>120001281</v>
      </c>
      <c r="E2353" s="883" t="s">
        <v>7386</v>
      </c>
      <c r="F2353" s="883"/>
      <c r="G2353" s="524"/>
      <c r="H2353" s="524"/>
      <c r="I2353" s="606" t="s">
        <v>7387</v>
      </c>
      <c r="J2353" s="606" t="s">
        <v>7357</v>
      </c>
      <c r="K2353" s="606" t="s">
        <v>7388</v>
      </c>
      <c r="L2353" s="470" t="s">
        <v>149</v>
      </c>
      <c r="M2353" s="504"/>
      <c r="N2353" s="470" t="s">
        <v>120</v>
      </c>
      <c r="O2353" s="131" t="s">
        <v>83</v>
      </c>
      <c r="P2353" s="398" t="s">
        <v>106</v>
      </c>
      <c r="Q2353" s="606" t="s">
        <v>107</v>
      </c>
      <c r="R2353" s="398" t="s">
        <v>2134</v>
      </c>
      <c r="S2353" s="470" t="s">
        <v>109</v>
      </c>
      <c r="T2353" s="398" t="s">
        <v>106</v>
      </c>
      <c r="U2353" s="606" t="s">
        <v>121</v>
      </c>
      <c r="V2353" s="606" t="s">
        <v>111</v>
      </c>
      <c r="W2353" s="398">
        <v>90</v>
      </c>
      <c r="X2353" s="606" t="s">
        <v>112</v>
      </c>
      <c r="Y2353" s="398"/>
      <c r="Z2353" s="398"/>
      <c r="AA2353" s="398"/>
      <c r="AB2353" s="470">
        <v>30</v>
      </c>
      <c r="AC2353" s="470">
        <v>60</v>
      </c>
      <c r="AD2353" s="470">
        <v>10</v>
      </c>
      <c r="AE2353" s="737" t="s">
        <v>128</v>
      </c>
      <c r="AF2353" s="738" t="s">
        <v>114</v>
      </c>
      <c r="AG2353" s="610">
        <v>4</v>
      </c>
      <c r="AH2353" s="610">
        <v>298180.74</v>
      </c>
      <c r="AI2353" s="39">
        <v>0</v>
      </c>
      <c r="AJ2353" s="34">
        <f>AI2353*1.12</f>
        <v>0</v>
      </c>
      <c r="AK2353" s="740"/>
      <c r="AL2353" s="741"/>
      <c r="AM2353" s="741"/>
      <c r="AN2353" s="395" t="s">
        <v>115</v>
      </c>
      <c r="AO2353" s="606"/>
      <c r="AP2353" s="606"/>
      <c r="AQ2353" s="606"/>
      <c r="AR2353" s="606"/>
      <c r="AS2353" s="606" t="s">
        <v>7389</v>
      </c>
      <c r="AT2353" s="606"/>
      <c r="AU2353" s="606"/>
      <c r="AV2353" s="606"/>
      <c r="AW2353" s="606"/>
      <c r="AX2353" s="606"/>
      <c r="AY2353" s="606"/>
      <c r="AZ2353" s="395" t="s">
        <v>104</v>
      </c>
      <c r="BA2353" s="395" t="s">
        <v>104</v>
      </c>
      <c r="BB2353" s="254"/>
      <c r="BC2353" s="1"/>
      <c r="BD2353" s="1"/>
      <c r="BE2353" s="983">
        <v>2111</v>
      </c>
    </row>
    <row r="2354" spans="1:57" s="326" customFormat="1" ht="13.15" customHeight="1">
      <c r="A2354" s="24" t="s">
        <v>1171</v>
      </c>
      <c r="B2354" s="260"/>
      <c r="C2354" s="260"/>
      <c r="D2354" s="110">
        <v>120001281</v>
      </c>
      <c r="E2354" s="26" t="s">
        <v>7803</v>
      </c>
      <c r="F2354" s="26"/>
      <c r="G2354" s="26"/>
      <c r="H2354" s="260"/>
      <c r="I2354" s="26" t="s">
        <v>7387</v>
      </c>
      <c r="J2354" s="26" t="s">
        <v>7357</v>
      </c>
      <c r="K2354" s="26" t="s">
        <v>7388</v>
      </c>
      <c r="L2354" s="96" t="s">
        <v>149</v>
      </c>
      <c r="M2354" s="28"/>
      <c r="N2354" s="26" t="s">
        <v>120</v>
      </c>
      <c r="O2354" s="72" t="s">
        <v>83</v>
      </c>
      <c r="P2354" s="28" t="s">
        <v>106</v>
      </c>
      <c r="Q2354" s="26" t="s">
        <v>107</v>
      </c>
      <c r="R2354" s="28" t="s">
        <v>2134</v>
      </c>
      <c r="S2354" s="26" t="s">
        <v>109</v>
      </c>
      <c r="T2354" s="28" t="s">
        <v>106</v>
      </c>
      <c r="U2354" s="26" t="s">
        <v>121</v>
      </c>
      <c r="V2354" s="26" t="s">
        <v>111</v>
      </c>
      <c r="W2354" s="28">
        <v>90</v>
      </c>
      <c r="X2354" s="26" t="s">
        <v>112</v>
      </c>
      <c r="Y2354" s="28"/>
      <c r="Z2354" s="28"/>
      <c r="AA2354" s="28"/>
      <c r="AB2354" s="398">
        <v>30</v>
      </c>
      <c r="AC2354" s="606">
        <v>60</v>
      </c>
      <c r="AD2354" s="606">
        <v>10</v>
      </c>
      <c r="AE2354" s="31" t="s">
        <v>128</v>
      </c>
      <c r="AF2354" s="26" t="s">
        <v>114</v>
      </c>
      <c r="AG2354" s="31">
        <v>7</v>
      </c>
      <c r="AH2354" s="39">
        <v>298180.74</v>
      </c>
      <c r="AI2354" s="905">
        <v>0</v>
      </c>
      <c r="AJ2354" s="905">
        <v>0</v>
      </c>
      <c r="AK2354" s="740"/>
      <c r="AL2354" s="741"/>
      <c r="AM2354" s="741"/>
      <c r="AN2354" s="24" t="s">
        <v>115</v>
      </c>
      <c r="AO2354" s="26"/>
      <c r="AP2354" s="26"/>
      <c r="AQ2354" s="26"/>
      <c r="AR2354" s="26"/>
      <c r="AS2354" s="26" t="s">
        <v>7389</v>
      </c>
      <c r="AT2354" s="26"/>
      <c r="AU2354" s="26"/>
      <c r="AV2354" s="26"/>
      <c r="AW2354" s="26"/>
      <c r="AX2354" s="26"/>
      <c r="AY2354" s="26"/>
      <c r="AZ2354" s="24" t="s">
        <v>104</v>
      </c>
      <c r="BA2354" s="24"/>
      <c r="BB2354" s="311"/>
      <c r="BC2354" s="201"/>
      <c r="BD2354" s="209"/>
      <c r="BE2354" s="983">
        <v>2112</v>
      </c>
    </row>
    <row r="2355" spans="1:57" s="326" customFormat="1" ht="13.15" customHeight="1">
      <c r="A2355" s="621" t="s">
        <v>1171</v>
      </c>
      <c r="B2355" s="529"/>
      <c r="C2355" s="529"/>
      <c r="D2355" s="965">
        <v>120001281</v>
      </c>
      <c r="E2355" s="1255" t="s">
        <v>8970</v>
      </c>
      <c r="F2355" s="1255" t="s">
        <v>7803</v>
      </c>
      <c r="G2355" s="529"/>
      <c r="H2355" s="529"/>
      <c r="I2355" s="530" t="s">
        <v>7387</v>
      </c>
      <c r="J2355" s="530" t="s">
        <v>7357</v>
      </c>
      <c r="K2355" s="530" t="s">
        <v>7388</v>
      </c>
      <c r="L2355" s="1262" t="s">
        <v>149</v>
      </c>
      <c r="M2355" s="321"/>
      <c r="N2355" s="530"/>
      <c r="O2355" s="1263">
        <v>0</v>
      </c>
      <c r="P2355" s="321" t="s">
        <v>106</v>
      </c>
      <c r="Q2355" s="530" t="s">
        <v>107</v>
      </c>
      <c r="R2355" s="321" t="s">
        <v>1155</v>
      </c>
      <c r="S2355" s="530" t="s">
        <v>109</v>
      </c>
      <c r="T2355" s="321" t="s">
        <v>106</v>
      </c>
      <c r="U2355" s="530" t="s">
        <v>121</v>
      </c>
      <c r="V2355" s="530" t="s">
        <v>111</v>
      </c>
      <c r="W2355" s="321">
        <v>90</v>
      </c>
      <c r="X2355" s="530" t="s">
        <v>112</v>
      </c>
      <c r="Y2355" s="321"/>
      <c r="Z2355" s="321"/>
      <c r="AA2355" s="321"/>
      <c r="AB2355" s="321">
        <v>0</v>
      </c>
      <c r="AC2355" s="530">
        <v>90</v>
      </c>
      <c r="AD2355" s="530">
        <v>10</v>
      </c>
      <c r="AE2355" s="618" t="s">
        <v>128</v>
      </c>
      <c r="AF2355" s="530" t="s">
        <v>114</v>
      </c>
      <c r="AG2355" s="618">
        <v>7</v>
      </c>
      <c r="AH2355" s="960">
        <v>298180.74</v>
      </c>
      <c r="AI2355" s="620">
        <v>2087265.18</v>
      </c>
      <c r="AJ2355" s="620">
        <v>2337737.0016000001</v>
      </c>
      <c r="AK2355" s="619"/>
      <c r="AL2355" s="620"/>
      <c r="AM2355" s="620"/>
      <c r="AN2355" s="621" t="s">
        <v>115</v>
      </c>
      <c r="AO2355" s="530"/>
      <c r="AP2355" s="530"/>
      <c r="AQ2355" s="530"/>
      <c r="AR2355" s="530"/>
      <c r="AS2355" s="530" t="s">
        <v>7389</v>
      </c>
      <c r="AT2355" s="530"/>
      <c r="AU2355" s="530"/>
      <c r="AV2355" s="530"/>
      <c r="AW2355" s="530"/>
      <c r="AX2355" s="530"/>
      <c r="AY2355" s="530"/>
      <c r="AZ2355" s="621" t="s">
        <v>104</v>
      </c>
      <c r="BA2355" s="621"/>
      <c r="BB2355" s="1"/>
      <c r="BC2355" s="1"/>
      <c r="BD2355" s="1" t="e">
        <f>VLOOKUP($F$2877:$F$3305,$E$17:$BE$2871,53,0)</f>
        <v>#VALUE!</v>
      </c>
      <c r="BE2355" s="979" t="e">
        <f>BD2355+0.5</f>
        <v>#VALUE!</v>
      </c>
    </row>
    <row r="2356" spans="1:57" s="326" customFormat="1" ht="13.15" customHeight="1">
      <c r="A2356" s="395" t="s">
        <v>1171</v>
      </c>
      <c r="B2356" s="524"/>
      <c r="C2356" s="524"/>
      <c r="D2356" s="98">
        <v>120000034</v>
      </c>
      <c r="E2356" s="883" t="s">
        <v>7390</v>
      </c>
      <c r="F2356" s="883"/>
      <c r="G2356" s="524"/>
      <c r="H2356" s="524"/>
      <c r="I2356" s="606" t="s">
        <v>7391</v>
      </c>
      <c r="J2356" s="606" t="s">
        <v>7357</v>
      </c>
      <c r="K2356" s="606" t="s">
        <v>7392</v>
      </c>
      <c r="L2356" s="470" t="s">
        <v>149</v>
      </c>
      <c r="M2356" s="504"/>
      <c r="N2356" s="470" t="s">
        <v>120</v>
      </c>
      <c r="O2356" s="131" t="s">
        <v>83</v>
      </c>
      <c r="P2356" s="398" t="s">
        <v>106</v>
      </c>
      <c r="Q2356" s="606" t="s">
        <v>107</v>
      </c>
      <c r="R2356" s="398" t="s">
        <v>2134</v>
      </c>
      <c r="S2356" s="470" t="s">
        <v>109</v>
      </c>
      <c r="T2356" s="398" t="s">
        <v>106</v>
      </c>
      <c r="U2356" s="606" t="s">
        <v>121</v>
      </c>
      <c r="V2356" s="606" t="s">
        <v>111</v>
      </c>
      <c r="W2356" s="398">
        <v>90</v>
      </c>
      <c r="X2356" s="606" t="s">
        <v>112</v>
      </c>
      <c r="Y2356" s="398"/>
      <c r="Z2356" s="398"/>
      <c r="AA2356" s="398"/>
      <c r="AB2356" s="470">
        <v>30</v>
      </c>
      <c r="AC2356" s="470">
        <v>60</v>
      </c>
      <c r="AD2356" s="470">
        <v>10</v>
      </c>
      <c r="AE2356" s="737" t="s">
        <v>128</v>
      </c>
      <c r="AF2356" s="738" t="s">
        <v>114</v>
      </c>
      <c r="AG2356" s="610">
        <v>2</v>
      </c>
      <c r="AH2356" s="610">
        <v>9087314.7599999998</v>
      </c>
      <c r="AI2356" s="905">
        <v>0</v>
      </c>
      <c r="AJ2356" s="905">
        <v>0</v>
      </c>
      <c r="AK2356" s="740"/>
      <c r="AL2356" s="741"/>
      <c r="AM2356" s="741"/>
      <c r="AN2356" s="395" t="s">
        <v>115</v>
      </c>
      <c r="AO2356" s="606"/>
      <c r="AP2356" s="606"/>
      <c r="AQ2356" s="606"/>
      <c r="AR2356" s="606"/>
      <c r="AS2356" s="606" t="s">
        <v>7393</v>
      </c>
      <c r="AT2356" s="606"/>
      <c r="AU2356" s="606"/>
      <c r="AV2356" s="606"/>
      <c r="AW2356" s="606"/>
      <c r="AX2356" s="606"/>
      <c r="AY2356" s="606"/>
      <c r="AZ2356" s="395" t="s">
        <v>104</v>
      </c>
      <c r="BA2356" s="395" t="s">
        <v>104</v>
      </c>
      <c r="BB2356" s="254"/>
      <c r="BC2356" s="1"/>
      <c r="BD2356" s="1"/>
      <c r="BE2356" s="983">
        <v>2113</v>
      </c>
    </row>
    <row r="2357" spans="1:57" s="326" customFormat="1" ht="13.15" customHeight="1">
      <c r="A2357" s="621" t="s">
        <v>1171</v>
      </c>
      <c r="B2357" s="529"/>
      <c r="C2357" s="529"/>
      <c r="D2357" s="965">
        <v>120000034</v>
      </c>
      <c r="E2357" s="1255" t="s">
        <v>9120</v>
      </c>
      <c r="F2357" s="1255" t="s">
        <v>7390</v>
      </c>
      <c r="G2357" s="529"/>
      <c r="H2357" s="529"/>
      <c r="I2357" s="530" t="s">
        <v>7391</v>
      </c>
      <c r="J2357" s="530" t="s">
        <v>7357</v>
      </c>
      <c r="K2357" s="530" t="s">
        <v>7392</v>
      </c>
      <c r="L2357" s="1262" t="s">
        <v>149</v>
      </c>
      <c r="M2357" s="321"/>
      <c r="N2357" s="530"/>
      <c r="O2357" s="1263">
        <v>0</v>
      </c>
      <c r="P2357" s="321" t="s">
        <v>106</v>
      </c>
      <c r="Q2357" s="530" t="s">
        <v>107</v>
      </c>
      <c r="R2357" s="321" t="s">
        <v>1155</v>
      </c>
      <c r="S2357" s="530" t="s">
        <v>109</v>
      </c>
      <c r="T2357" s="321" t="s">
        <v>106</v>
      </c>
      <c r="U2357" s="530" t="s">
        <v>121</v>
      </c>
      <c r="V2357" s="530" t="s">
        <v>111</v>
      </c>
      <c r="W2357" s="321">
        <v>90</v>
      </c>
      <c r="X2357" s="530" t="s">
        <v>112</v>
      </c>
      <c r="Y2357" s="321"/>
      <c r="Z2357" s="321"/>
      <c r="AA2357" s="321"/>
      <c r="AB2357" s="321">
        <v>0</v>
      </c>
      <c r="AC2357" s="530">
        <v>90</v>
      </c>
      <c r="AD2357" s="530">
        <v>10</v>
      </c>
      <c r="AE2357" s="618" t="s">
        <v>128</v>
      </c>
      <c r="AF2357" s="530" t="s">
        <v>114</v>
      </c>
      <c r="AG2357" s="618">
        <v>2</v>
      </c>
      <c r="AH2357" s="960">
        <v>9087314.7599999998</v>
      </c>
      <c r="AI2357" s="620">
        <v>18174629.52</v>
      </c>
      <c r="AJ2357" s="620">
        <v>20355585.062400002</v>
      </c>
      <c r="AK2357" s="619"/>
      <c r="AL2357" s="620"/>
      <c r="AM2357" s="620"/>
      <c r="AN2357" s="621" t="s">
        <v>115</v>
      </c>
      <c r="AO2357" s="530"/>
      <c r="AP2357" s="530"/>
      <c r="AQ2357" s="530"/>
      <c r="AR2357" s="530"/>
      <c r="AS2357" s="530" t="s">
        <v>7393</v>
      </c>
      <c r="AT2357" s="530"/>
      <c r="AU2357" s="530"/>
      <c r="AV2357" s="530"/>
      <c r="AW2357" s="530"/>
      <c r="AX2357" s="530"/>
      <c r="AY2357" s="530"/>
      <c r="AZ2357" s="621" t="s">
        <v>104</v>
      </c>
      <c r="BA2357" s="621" t="s">
        <v>104</v>
      </c>
      <c r="BB2357" s="1"/>
      <c r="BC2357" s="1"/>
      <c r="BD2357" s="1" t="e">
        <f>VLOOKUP($F$2877:$F$3305,$E$17:$BE$2871,53,0)</f>
        <v>#VALUE!</v>
      </c>
      <c r="BE2357" s="979" t="e">
        <f>BD2357+0.5</f>
        <v>#VALUE!</v>
      </c>
    </row>
    <row r="2358" spans="1:57" s="326" customFormat="1" ht="13.15" customHeight="1">
      <c r="A2358" s="1456" t="s">
        <v>978</v>
      </c>
      <c r="B2358" s="1371"/>
      <c r="C2358" s="1371"/>
      <c r="D2358" s="1453">
        <v>150002049</v>
      </c>
      <c r="E2358" s="1408" t="s">
        <v>7394</v>
      </c>
      <c r="F2358" s="1408" t="s">
        <v>7394</v>
      </c>
      <c r="G2358" s="1371"/>
      <c r="H2358" s="1371"/>
      <c r="I2358" s="1393" t="s">
        <v>7395</v>
      </c>
      <c r="J2358" s="1393" t="s">
        <v>7396</v>
      </c>
      <c r="K2358" s="1393" t="s">
        <v>2999</v>
      </c>
      <c r="L2358" s="1393" t="s">
        <v>103</v>
      </c>
      <c r="M2358" s="1440"/>
      <c r="N2358" s="1393"/>
      <c r="O2358" s="1383" t="s">
        <v>105</v>
      </c>
      <c r="P2358" s="1396" t="s">
        <v>106</v>
      </c>
      <c r="Q2358" s="1393" t="s">
        <v>107</v>
      </c>
      <c r="R2358" s="1377" t="s">
        <v>2134</v>
      </c>
      <c r="S2358" s="1393" t="s">
        <v>109</v>
      </c>
      <c r="T2358" s="1396" t="s">
        <v>106</v>
      </c>
      <c r="U2358" s="1393" t="s">
        <v>121</v>
      </c>
      <c r="V2358" s="1393" t="s">
        <v>111</v>
      </c>
      <c r="W2358" s="1396">
        <v>60</v>
      </c>
      <c r="X2358" s="1393" t="s">
        <v>112</v>
      </c>
      <c r="Y2358" s="1396"/>
      <c r="Z2358" s="1396"/>
      <c r="AA2358" s="1396"/>
      <c r="AB2358" s="1377">
        <v>0</v>
      </c>
      <c r="AC2358" s="1375">
        <v>90</v>
      </c>
      <c r="AD2358" s="1375">
        <v>10</v>
      </c>
      <c r="AE2358" s="1454" t="s">
        <v>128</v>
      </c>
      <c r="AF2358" s="1441" t="s">
        <v>114</v>
      </c>
      <c r="AG2358" s="1455">
        <v>26</v>
      </c>
      <c r="AH2358" s="1455">
        <v>17923.5</v>
      </c>
      <c r="AI2358" s="1916">
        <v>0</v>
      </c>
      <c r="AJ2358" s="1916">
        <v>0</v>
      </c>
      <c r="AK2358" s="1382"/>
      <c r="AL2358" s="1381"/>
      <c r="AM2358" s="1381"/>
      <c r="AN2358" s="1456" t="s">
        <v>115</v>
      </c>
      <c r="AO2358" s="1393"/>
      <c r="AP2358" s="1393"/>
      <c r="AQ2358" s="1393"/>
      <c r="AR2358" s="1393"/>
      <c r="AS2358" s="1393"/>
      <c r="AT2358" s="1393"/>
      <c r="AU2358" s="1393"/>
      <c r="AV2358" s="1393"/>
      <c r="AW2358" s="1393"/>
      <c r="AX2358" s="1393"/>
      <c r="AY2358" s="1393"/>
      <c r="AZ2358" s="1383" t="s">
        <v>5005</v>
      </c>
      <c r="BA2358" s="1383" t="s">
        <v>4556</v>
      </c>
      <c r="BB2358" s="1"/>
      <c r="BC2358" s="1"/>
      <c r="BD2358" s="1" t="e">
        <f>VLOOKUP($F$2877:$F$3305,$E$17:$BE$2871,53,0)</f>
        <v>#VALUE!</v>
      </c>
      <c r="BE2358" s="979" t="e">
        <f>BD2358+0.5</f>
        <v>#VALUE!</v>
      </c>
    </row>
    <row r="2359" spans="1:57" s="326" customFormat="1" ht="13.15" customHeight="1">
      <c r="A2359" s="398" t="s">
        <v>317</v>
      </c>
      <c r="B2359" s="524"/>
      <c r="C2359" s="524"/>
      <c r="D2359" s="98">
        <v>150001306</v>
      </c>
      <c r="E2359" s="883" t="s">
        <v>7397</v>
      </c>
      <c r="F2359" s="883"/>
      <c r="G2359" s="524"/>
      <c r="H2359" s="524"/>
      <c r="I2359" s="36" t="s">
        <v>7398</v>
      </c>
      <c r="J2359" s="36" t="s">
        <v>7399</v>
      </c>
      <c r="K2359" s="36" t="s">
        <v>7400</v>
      </c>
      <c r="L2359" s="64" t="s">
        <v>103</v>
      </c>
      <c r="M2359" s="217"/>
      <c r="N2359" s="131"/>
      <c r="O2359" s="64" t="s">
        <v>105</v>
      </c>
      <c r="P2359" s="36">
        <v>230000000</v>
      </c>
      <c r="Q2359" s="395" t="s">
        <v>107</v>
      </c>
      <c r="R2359" s="398" t="s">
        <v>2149</v>
      </c>
      <c r="S2359" s="64" t="s">
        <v>109</v>
      </c>
      <c r="T2359" s="36" t="s">
        <v>106</v>
      </c>
      <c r="U2359" s="36" t="s">
        <v>121</v>
      </c>
      <c r="V2359" s="395" t="s">
        <v>111</v>
      </c>
      <c r="W2359" s="36">
        <v>60</v>
      </c>
      <c r="X2359" s="395" t="s">
        <v>112</v>
      </c>
      <c r="Y2359" s="395"/>
      <c r="Z2359" s="395"/>
      <c r="AA2359" s="744"/>
      <c r="AB2359" s="506">
        <v>0</v>
      </c>
      <c r="AC2359" s="401">
        <v>90</v>
      </c>
      <c r="AD2359" s="401">
        <v>10</v>
      </c>
      <c r="AE2359" s="737" t="s">
        <v>128</v>
      </c>
      <c r="AF2359" s="738" t="s">
        <v>114</v>
      </c>
      <c r="AG2359" s="745">
        <v>12</v>
      </c>
      <c r="AH2359" s="745">
        <v>399510</v>
      </c>
      <c r="AI2359" s="905">
        <v>0</v>
      </c>
      <c r="AJ2359" s="905">
        <v>0</v>
      </c>
      <c r="AK2359" s="740"/>
      <c r="AL2359" s="741"/>
      <c r="AM2359" s="741"/>
      <c r="AN2359" s="746" t="s">
        <v>115</v>
      </c>
      <c r="AO2359" s="293"/>
      <c r="AP2359" s="746"/>
      <c r="AQ2359" s="36"/>
      <c r="AR2359" s="36"/>
      <c r="AS2359" s="746" t="s">
        <v>7401</v>
      </c>
      <c r="AT2359" s="36"/>
      <c r="AU2359" s="36"/>
      <c r="AV2359" s="36"/>
      <c r="AW2359" s="36"/>
      <c r="AX2359" s="36"/>
      <c r="AY2359" s="36"/>
      <c r="AZ2359" s="395"/>
      <c r="BA2359" s="395"/>
      <c r="BB2359" s="254"/>
      <c r="BC2359" s="1"/>
      <c r="BD2359" s="1"/>
      <c r="BE2359" s="983">
        <v>2115</v>
      </c>
    </row>
    <row r="2360" spans="1:57" s="326" customFormat="1" ht="13.15" customHeight="1">
      <c r="A2360" s="621" t="s">
        <v>317</v>
      </c>
      <c r="B2360" s="529"/>
      <c r="C2360" s="529"/>
      <c r="D2360" s="965">
        <v>150001306</v>
      </c>
      <c r="E2360" s="1255" t="s">
        <v>9123</v>
      </c>
      <c r="F2360" s="1255" t="s">
        <v>7397</v>
      </c>
      <c r="G2360" s="529"/>
      <c r="H2360" s="529"/>
      <c r="I2360" s="530" t="s">
        <v>7398</v>
      </c>
      <c r="J2360" s="530" t="s">
        <v>7399</v>
      </c>
      <c r="K2360" s="530" t="s">
        <v>7400</v>
      </c>
      <c r="L2360" s="1262" t="s">
        <v>103</v>
      </c>
      <c r="M2360" s="321"/>
      <c r="N2360" s="530"/>
      <c r="O2360" s="1263" t="s">
        <v>105</v>
      </c>
      <c r="P2360" s="321">
        <v>230000000</v>
      </c>
      <c r="Q2360" s="530" t="s">
        <v>107</v>
      </c>
      <c r="R2360" s="321" t="s">
        <v>2149</v>
      </c>
      <c r="S2360" s="530" t="s">
        <v>109</v>
      </c>
      <c r="T2360" s="321" t="s">
        <v>106</v>
      </c>
      <c r="U2360" s="530" t="s">
        <v>121</v>
      </c>
      <c r="V2360" s="530" t="s">
        <v>111</v>
      </c>
      <c r="W2360" s="321">
        <v>60</v>
      </c>
      <c r="X2360" s="530" t="s">
        <v>112</v>
      </c>
      <c r="Y2360" s="321"/>
      <c r="Z2360" s="321"/>
      <c r="AA2360" s="321"/>
      <c r="AB2360" s="321">
        <v>0</v>
      </c>
      <c r="AC2360" s="530">
        <v>90</v>
      </c>
      <c r="AD2360" s="530">
        <v>10</v>
      </c>
      <c r="AE2360" s="618" t="s">
        <v>128</v>
      </c>
      <c r="AF2360" s="530" t="s">
        <v>114</v>
      </c>
      <c r="AG2360" s="618">
        <v>15</v>
      </c>
      <c r="AH2360" s="960">
        <v>399510</v>
      </c>
      <c r="AI2360" s="620">
        <v>5992650</v>
      </c>
      <c r="AJ2360" s="620">
        <v>6711768.0000000009</v>
      </c>
      <c r="AK2360" s="619"/>
      <c r="AL2360" s="620"/>
      <c r="AM2360" s="620"/>
      <c r="AN2360" s="621" t="s">
        <v>115</v>
      </c>
      <c r="AO2360" s="530"/>
      <c r="AP2360" s="530"/>
      <c r="AQ2360" s="530"/>
      <c r="AR2360" s="530"/>
      <c r="AS2360" s="530" t="s">
        <v>7401</v>
      </c>
      <c r="AT2360" s="530"/>
      <c r="AU2360" s="530"/>
      <c r="AV2360" s="530"/>
      <c r="AW2360" s="530"/>
      <c r="AX2360" s="530"/>
      <c r="AY2360" s="530"/>
      <c r="AZ2360" s="621" t="s">
        <v>8858</v>
      </c>
      <c r="BA2360" s="621"/>
      <c r="BB2360" s="1"/>
      <c r="BC2360" s="1"/>
      <c r="BD2360" s="1" t="e">
        <f>VLOOKUP($F$2877:$F$3305,$E$17:$BE$2871,53,0)</f>
        <v>#VALUE!</v>
      </c>
      <c r="BE2360" s="979" t="e">
        <f>BD2360+0.5</f>
        <v>#VALUE!</v>
      </c>
    </row>
    <row r="2361" spans="1:57" s="326" customFormat="1" ht="13.15" customHeight="1">
      <c r="A2361" s="398" t="s">
        <v>8483</v>
      </c>
      <c r="B2361" s="524"/>
      <c r="C2361" s="524"/>
      <c r="D2361" s="98">
        <v>210036401</v>
      </c>
      <c r="E2361" s="883" t="s">
        <v>7402</v>
      </c>
      <c r="F2361" s="883"/>
      <c r="G2361" s="524"/>
      <c r="H2361" s="524"/>
      <c r="I2361" s="36" t="s">
        <v>7403</v>
      </c>
      <c r="J2361" s="36" t="s">
        <v>7404</v>
      </c>
      <c r="K2361" s="36" t="s">
        <v>7405</v>
      </c>
      <c r="L2361" s="64" t="s">
        <v>103</v>
      </c>
      <c r="M2361" s="217"/>
      <c r="N2361" s="131" t="s">
        <v>120</v>
      </c>
      <c r="O2361" s="64" t="s">
        <v>83</v>
      </c>
      <c r="P2361" s="36">
        <v>230000000</v>
      </c>
      <c r="Q2361" s="395" t="s">
        <v>107</v>
      </c>
      <c r="R2361" s="398" t="s">
        <v>2134</v>
      </c>
      <c r="S2361" s="64" t="s">
        <v>109</v>
      </c>
      <c r="T2361" s="36" t="s">
        <v>106</v>
      </c>
      <c r="U2361" s="36" t="s">
        <v>121</v>
      </c>
      <c r="V2361" s="395" t="s">
        <v>111</v>
      </c>
      <c r="W2361" s="36">
        <v>70</v>
      </c>
      <c r="X2361" s="395" t="s">
        <v>112</v>
      </c>
      <c r="Y2361" s="395"/>
      <c r="Z2361" s="395"/>
      <c r="AA2361" s="744"/>
      <c r="AB2361" s="470">
        <v>30</v>
      </c>
      <c r="AC2361" s="470">
        <v>60</v>
      </c>
      <c r="AD2361" s="470">
        <v>10</v>
      </c>
      <c r="AE2361" s="737" t="s">
        <v>128</v>
      </c>
      <c r="AF2361" s="738" t="s">
        <v>114</v>
      </c>
      <c r="AG2361" s="745">
        <v>2</v>
      </c>
      <c r="AH2361" s="745">
        <v>1245493.57</v>
      </c>
      <c r="AI2361" s="39">
        <v>0</v>
      </c>
      <c r="AJ2361" s="34">
        <f>AI2361*1.12</f>
        <v>0</v>
      </c>
      <c r="AK2361" s="740"/>
      <c r="AL2361" s="741"/>
      <c r="AM2361" s="741"/>
      <c r="AN2361" s="746" t="s">
        <v>115</v>
      </c>
      <c r="AO2361" s="293"/>
      <c r="AP2361" s="746"/>
      <c r="AQ2361" s="36"/>
      <c r="AR2361" s="36"/>
      <c r="AS2361" s="746" t="s">
        <v>7406</v>
      </c>
      <c r="AT2361" s="36"/>
      <c r="AU2361" s="36"/>
      <c r="AV2361" s="36"/>
      <c r="AW2361" s="36"/>
      <c r="AX2361" s="36"/>
      <c r="AY2361" s="36"/>
      <c r="AZ2361" s="395"/>
      <c r="BA2361" s="395"/>
      <c r="BB2361" s="254"/>
      <c r="BC2361" s="1"/>
      <c r="BD2361" s="1"/>
      <c r="BE2361" s="983">
        <v>2116</v>
      </c>
    </row>
    <row r="2362" spans="1:57" s="326" customFormat="1" ht="13.15" customHeight="1">
      <c r="A2362" s="398" t="s">
        <v>8483</v>
      </c>
      <c r="B2362" s="260"/>
      <c r="C2362" s="260"/>
      <c r="D2362" s="110">
        <v>210036401</v>
      </c>
      <c r="E2362" s="96" t="s">
        <v>7825</v>
      </c>
      <c r="F2362" s="96"/>
      <c r="G2362" s="96"/>
      <c r="H2362" s="260"/>
      <c r="I2362" s="30" t="s">
        <v>7403</v>
      </c>
      <c r="J2362" s="30" t="s">
        <v>7404</v>
      </c>
      <c r="K2362" s="30" t="s">
        <v>7405</v>
      </c>
      <c r="L2362" s="62" t="s">
        <v>103</v>
      </c>
      <c r="M2362" s="108"/>
      <c r="N2362" s="72" t="s">
        <v>120</v>
      </c>
      <c r="O2362" s="62" t="s">
        <v>83</v>
      </c>
      <c r="P2362" s="30">
        <v>230000000</v>
      </c>
      <c r="Q2362" s="24" t="s">
        <v>107</v>
      </c>
      <c r="R2362" s="28" t="s">
        <v>3118</v>
      </c>
      <c r="S2362" s="62" t="s">
        <v>109</v>
      </c>
      <c r="T2362" s="30" t="s">
        <v>106</v>
      </c>
      <c r="U2362" s="30" t="s">
        <v>121</v>
      </c>
      <c r="V2362" s="24" t="s">
        <v>111</v>
      </c>
      <c r="W2362" s="30">
        <v>70</v>
      </c>
      <c r="X2362" s="24" t="s">
        <v>112</v>
      </c>
      <c r="Y2362" s="24"/>
      <c r="Z2362" s="24"/>
      <c r="AA2362" s="924"/>
      <c r="AB2362" s="96">
        <v>30</v>
      </c>
      <c r="AC2362" s="96">
        <v>60</v>
      </c>
      <c r="AD2362" s="96">
        <v>10</v>
      </c>
      <c r="AE2362" s="31" t="s">
        <v>128</v>
      </c>
      <c r="AF2362" s="274" t="s">
        <v>114</v>
      </c>
      <c r="AG2362" s="1087">
        <v>2</v>
      </c>
      <c r="AH2362" s="1087">
        <v>1245493.57</v>
      </c>
      <c r="AI2362" s="741">
        <f>AG2362*AH2362</f>
        <v>2490987.14</v>
      </c>
      <c r="AJ2362" s="741">
        <f>AI2362*1.12</f>
        <v>2789905.5968000004</v>
      </c>
      <c r="AK2362" s="740"/>
      <c r="AL2362" s="741"/>
      <c r="AM2362" s="741"/>
      <c r="AN2362" s="1088" t="s">
        <v>115</v>
      </c>
      <c r="AO2362" s="183"/>
      <c r="AP2362" s="1088"/>
      <c r="AQ2362" s="30"/>
      <c r="AR2362" s="30"/>
      <c r="AS2362" s="1088" t="s">
        <v>7406</v>
      </c>
      <c r="AT2362" s="30"/>
      <c r="AU2362" s="36"/>
      <c r="AV2362" s="30"/>
      <c r="AW2362" s="30"/>
      <c r="AX2362" s="30"/>
      <c r="AY2362" s="30"/>
      <c r="AZ2362" s="24" t="s">
        <v>64</v>
      </c>
      <c r="BA2362" s="24"/>
      <c r="BB2362" s="311"/>
      <c r="BC2362" s="201"/>
      <c r="BD2362" s="209"/>
      <c r="BE2362" s="983">
        <v>2117</v>
      </c>
    </row>
    <row r="2363" spans="1:57" s="326" customFormat="1" ht="13.15" customHeight="1">
      <c r="A2363" s="395" t="s">
        <v>1171</v>
      </c>
      <c r="B2363" s="524"/>
      <c r="C2363" s="524"/>
      <c r="D2363" s="98">
        <v>120003421</v>
      </c>
      <c r="E2363" s="883" t="s">
        <v>7407</v>
      </c>
      <c r="F2363" s="883"/>
      <c r="G2363" s="524"/>
      <c r="H2363" s="524"/>
      <c r="I2363" s="606" t="s">
        <v>7408</v>
      </c>
      <c r="J2363" s="606" t="s">
        <v>7409</v>
      </c>
      <c r="K2363" s="606" t="s">
        <v>7410</v>
      </c>
      <c r="L2363" s="470" t="s">
        <v>149</v>
      </c>
      <c r="M2363" s="504"/>
      <c r="N2363" s="470" t="s">
        <v>120</v>
      </c>
      <c r="O2363" s="131" t="s">
        <v>83</v>
      </c>
      <c r="P2363" s="398" t="s">
        <v>106</v>
      </c>
      <c r="Q2363" s="606" t="s">
        <v>107</v>
      </c>
      <c r="R2363" s="398" t="s">
        <v>2149</v>
      </c>
      <c r="S2363" s="470" t="s">
        <v>109</v>
      </c>
      <c r="T2363" s="398" t="s">
        <v>106</v>
      </c>
      <c r="U2363" s="606" t="s">
        <v>121</v>
      </c>
      <c r="V2363" s="606" t="s">
        <v>111</v>
      </c>
      <c r="W2363" s="398">
        <v>90</v>
      </c>
      <c r="X2363" s="606" t="s">
        <v>112</v>
      </c>
      <c r="Y2363" s="398"/>
      <c r="Z2363" s="398"/>
      <c r="AA2363" s="398"/>
      <c r="AB2363" s="470">
        <v>30</v>
      </c>
      <c r="AC2363" s="470">
        <v>60</v>
      </c>
      <c r="AD2363" s="470">
        <v>10</v>
      </c>
      <c r="AE2363" s="737" t="s">
        <v>128</v>
      </c>
      <c r="AF2363" s="738" t="s">
        <v>114</v>
      </c>
      <c r="AG2363" s="610">
        <v>1</v>
      </c>
      <c r="AH2363" s="610">
        <v>2925000</v>
      </c>
      <c r="AI2363" s="739">
        <v>2925000</v>
      </c>
      <c r="AJ2363" s="739">
        <f>AI2363*1.12</f>
        <v>3276000.0000000005</v>
      </c>
      <c r="AK2363" s="740"/>
      <c r="AL2363" s="741"/>
      <c r="AM2363" s="741"/>
      <c r="AN2363" s="395" t="s">
        <v>115</v>
      </c>
      <c r="AO2363" s="606"/>
      <c r="AP2363" s="606"/>
      <c r="AQ2363" s="606"/>
      <c r="AR2363" s="606"/>
      <c r="AS2363" s="606" t="s">
        <v>7411</v>
      </c>
      <c r="AT2363" s="606"/>
      <c r="AU2363" s="606"/>
      <c r="AV2363" s="606"/>
      <c r="AW2363" s="606"/>
      <c r="AX2363" s="606"/>
      <c r="AY2363" s="606"/>
      <c r="AZ2363" s="395" t="s">
        <v>104</v>
      </c>
      <c r="BA2363" s="395" t="s">
        <v>104</v>
      </c>
      <c r="BB2363" s="254"/>
      <c r="BC2363" s="1"/>
      <c r="BD2363" s="1"/>
      <c r="BE2363" s="983">
        <v>2118</v>
      </c>
    </row>
    <row r="2364" spans="1:57" s="326" customFormat="1" ht="13.15" customHeight="1">
      <c r="A2364" s="395" t="s">
        <v>1171</v>
      </c>
      <c r="B2364" s="524"/>
      <c r="C2364" s="524"/>
      <c r="D2364" s="98">
        <v>120001627</v>
      </c>
      <c r="E2364" s="883" t="s">
        <v>7412</v>
      </c>
      <c r="F2364" s="883"/>
      <c r="G2364" s="524"/>
      <c r="H2364" s="524"/>
      <c r="I2364" s="606" t="s">
        <v>7413</v>
      </c>
      <c r="J2364" s="606" t="s">
        <v>7409</v>
      </c>
      <c r="K2364" s="606" t="s">
        <v>7414</v>
      </c>
      <c r="L2364" s="470" t="s">
        <v>149</v>
      </c>
      <c r="M2364" s="504"/>
      <c r="N2364" s="470" t="s">
        <v>120</v>
      </c>
      <c r="O2364" s="131" t="s">
        <v>83</v>
      </c>
      <c r="P2364" s="398" t="s">
        <v>106</v>
      </c>
      <c r="Q2364" s="606" t="s">
        <v>107</v>
      </c>
      <c r="R2364" s="398" t="s">
        <v>2149</v>
      </c>
      <c r="S2364" s="470" t="s">
        <v>109</v>
      </c>
      <c r="T2364" s="398" t="s">
        <v>106</v>
      </c>
      <c r="U2364" s="606" t="s">
        <v>121</v>
      </c>
      <c r="V2364" s="606" t="s">
        <v>111</v>
      </c>
      <c r="W2364" s="398">
        <v>90</v>
      </c>
      <c r="X2364" s="606" t="s">
        <v>112</v>
      </c>
      <c r="Y2364" s="398"/>
      <c r="Z2364" s="398"/>
      <c r="AA2364" s="398"/>
      <c r="AB2364" s="470">
        <v>30</v>
      </c>
      <c r="AC2364" s="470">
        <v>60</v>
      </c>
      <c r="AD2364" s="470">
        <v>10</v>
      </c>
      <c r="AE2364" s="737" t="s">
        <v>128</v>
      </c>
      <c r="AF2364" s="738" t="s">
        <v>114</v>
      </c>
      <c r="AG2364" s="610">
        <v>1</v>
      </c>
      <c r="AH2364" s="610">
        <v>10338881.6</v>
      </c>
      <c r="AI2364" s="739">
        <v>10338881.6</v>
      </c>
      <c r="AJ2364" s="739">
        <f>AI2364*1.12</f>
        <v>11579547.392000001</v>
      </c>
      <c r="AK2364" s="740"/>
      <c r="AL2364" s="741"/>
      <c r="AM2364" s="741"/>
      <c r="AN2364" s="395" t="s">
        <v>115</v>
      </c>
      <c r="AO2364" s="606"/>
      <c r="AP2364" s="606"/>
      <c r="AQ2364" s="606"/>
      <c r="AR2364" s="606"/>
      <c r="AS2364" s="606" t="s">
        <v>7415</v>
      </c>
      <c r="AT2364" s="606"/>
      <c r="AU2364" s="606"/>
      <c r="AV2364" s="606"/>
      <c r="AW2364" s="606"/>
      <c r="AX2364" s="606"/>
      <c r="AY2364" s="606"/>
      <c r="AZ2364" s="395" t="s">
        <v>104</v>
      </c>
      <c r="BA2364" s="395" t="s">
        <v>104</v>
      </c>
      <c r="BB2364" s="254"/>
      <c r="BC2364" s="1"/>
      <c r="BD2364" s="1"/>
      <c r="BE2364" s="983">
        <v>2119</v>
      </c>
    </row>
    <row r="2365" spans="1:57" s="326" customFormat="1" ht="13.15" customHeight="1">
      <c r="A2365" s="395" t="s">
        <v>1171</v>
      </c>
      <c r="B2365" s="524"/>
      <c r="C2365" s="524"/>
      <c r="D2365" s="98">
        <v>120007705</v>
      </c>
      <c r="E2365" s="883" t="s">
        <v>7416</v>
      </c>
      <c r="F2365" s="883"/>
      <c r="G2365" s="524"/>
      <c r="H2365" s="524"/>
      <c r="I2365" s="606" t="s">
        <v>7413</v>
      </c>
      <c r="J2365" s="606" t="s">
        <v>7409</v>
      </c>
      <c r="K2365" s="606" t="s">
        <v>7414</v>
      </c>
      <c r="L2365" s="470" t="s">
        <v>149</v>
      </c>
      <c r="M2365" s="504"/>
      <c r="N2365" s="470" t="s">
        <v>120</v>
      </c>
      <c r="O2365" s="131" t="s">
        <v>83</v>
      </c>
      <c r="P2365" s="398" t="s">
        <v>106</v>
      </c>
      <c r="Q2365" s="606" t="s">
        <v>107</v>
      </c>
      <c r="R2365" s="398" t="s">
        <v>2149</v>
      </c>
      <c r="S2365" s="470" t="s">
        <v>109</v>
      </c>
      <c r="T2365" s="398" t="s">
        <v>106</v>
      </c>
      <c r="U2365" s="606" t="s">
        <v>121</v>
      </c>
      <c r="V2365" s="606" t="s">
        <v>111</v>
      </c>
      <c r="W2365" s="398">
        <v>90</v>
      </c>
      <c r="X2365" s="606" t="s">
        <v>112</v>
      </c>
      <c r="Y2365" s="398"/>
      <c r="Z2365" s="398"/>
      <c r="AA2365" s="398"/>
      <c r="AB2365" s="470">
        <v>30</v>
      </c>
      <c r="AC2365" s="470">
        <v>60</v>
      </c>
      <c r="AD2365" s="470">
        <v>10</v>
      </c>
      <c r="AE2365" s="737" t="s">
        <v>128</v>
      </c>
      <c r="AF2365" s="738" t="s">
        <v>114</v>
      </c>
      <c r="AG2365" s="610">
        <v>2</v>
      </c>
      <c r="AH2365" s="610">
        <v>3648138.34</v>
      </c>
      <c r="AI2365" s="739">
        <v>7296276.6799999997</v>
      </c>
      <c r="AJ2365" s="739">
        <f>AI2365*1.12</f>
        <v>8171829.8816000009</v>
      </c>
      <c r="AK2365" s="740"/>
      <c r="AL2365" s="741"/>
      <c r="AM2365" s="741"/>
      <c r="AN2365" s="395" t="s">
        <v>115</v>
      </c>
      <c r="AO2365" s="606"/>
      <c r="AP2365" s="606"/>
      <c r="AQ2365" s="606"/>
      <c r="AR2365" s="606"/>
      <c r="AS2365" s="606" t="s">
        <v>7417</v>
      </c>
      <c r="AT2365" s="606"/>
      <c r="AU2365" s="606"/>
      <c r="AV2365" s="606"/>
      <c r="AW2365" s="606"/>
      <c r="AX2365" s="606"/>
      <c r="AY2365" s="606"/>
      <c r="AZ2365" s="395" t="s">
        <v>104</v>
      </c>
      <c r="BA2365" s="395" t="s">
        <v>104</v>
      </c>
      <c r="BB2365" s="254"/>
      <c r="BC2365" s="1"/>
      <c r="BD2365" s="1"/>
      <c r="BE2365" s="983">
        <v>2120</v>
      </c>
    </row>
    <row r="2366" spans="1:57" s="326" customFormat="1" ht="13.15" customHeight="1">
      <c r="A2366" s="1456" t="s">
        <v>978</v>
      </c>
      <c r="B2366" s="1371"/>
      <c r="C2366" s="1371"/>
      <c r="D2366" s="1453">
        <v>250004185</v>
      </c>
      <c r="E2366" s="1408" t="s">
        <v>7418</v>
      </c>
      <c r="F2366" s="1408" t="s">
        <v>7418</v>
      </c>
      <c r="G2366" s="1371"/>
      <c r="H2366" s="1371"/>
      <c r="I2366" s="1393" t="s">
        <v>7419</v>
      </c>
      <c r="J2366" s="1393" t="s">
        <v>7420</v>
      </c>
      <c r="K2366" s="1393" t="s">
        <v>7421</v>
      </c>
      <c r="L2366" s="1393" t="s">
        <v>103</v>
      </c>
      <c r="M2366" s="1440"/>
      <c r="N2366" s="1393"/>
      <c r="O2366" s="1383" t="s">
        <v>105</v>
      </c>
      <c r="P2366" s="1396" t="s">
        <v>106</v>
      </c>
      <c r="Q2366" s="1393" t="s">
        <v>107</v>
      </c>
      <c r="R2366" s="1377" t="s">
        <v>2134</v>
      </c>
      <c r="S2366" s="1393" t="s">
        <v>109</v>
      </c>
      <c r="T2366" s="1396" t="s">
        <v>106</v>
      </c>
      <c r="U2366" s="1393" t="s">
        <v>121</v>
      </c>
      <c r="V2366" s="1393" t="s">
        <v>111</v>
      </c>
      <c r="W2366" s="1396">
        <v>60</v>
      </c>
      <c r="X2366" s="1393" t="s">
        <v>112</v>
      </c>
      <c r="Y2366" s="1396"/>
      <c r="Z2366" s="1396"/>
      <c r="AA2366" s="1396"/>
      <c r="AB2366" s="1377">
        <v>0</v>
      </c>
      <c r="AC2366" s="1375">
        <v>90</v>
      </c>
      <c r="AD2366" s="1375">
        <v>10</v>
      </c>
      <c r="AE2366" s="1454" t="s">
        <v>128</v>
      </c>
      <c r="AF2366" s="1441" t="s">
        <v>114</v>
      </c>
      <c r="AG2366" s="1455">
        <v>20</v>
      </c>
      <c r="AH2366" s="1455">
        <v>24000</v>
      </c>
      <c r="AI2366" s="1916">
        <v>0</v>
      </c>
      <c r="AJ2366" s="1916">
        <v>0</v>
      </c>
      <c r="AK2366" s="1382"/>
      <c r="AL2366" s="1381"/>
      <c r="AM2366" s="1381"/>
      <c r="AN2366" s="1456" t="s">
        <v>115</v>
      </c>
      <c r="AO2366" s="1393"/>
      <c r="AP2366" s="1393"/>
      <c r="AQ2366" s="1393"/>
      <c r="AR2366" s="1393"/>
      <c r="AS2366" s="1393" t="s">
        <v>7422</v>
      </c>
      <c r="AT2366" s="1393"/>
      <c r="AU2366" s="1393"/>
      <c r="AV2366" s="1393"/>
      <c r="AW2366" s="1393"/>
      <c r="AX2366" s="1393"/>
      <c r="AY2366" s="1393"/>
      <c r="AZ2366" s="1383" t="s">
        <v>5005</v>
      </c>
      <c r="BA2366" s="1383" t="s">
        <v>4556</v>
      </c>
      <c r="BB2366" s="1"/>
      <c r="BC2366" s="1"/>
      <c r="BD2366" s="1" t="e">
        <f>VLOOKUP($F$2877:$F$3305,$E$17:$BE$2871,53,0)</f>
        <v>#VALUE!</v>
      </c>
      <c r="BE2366" s="979" t="e">
        <f>BD2366+0.5</f>
        <v>#VALUE!</v>
      </c>
    </row>
    <row r="2367" spans="1:57" s="326" customFormat="1" ht="13.15" customHeight="1">
      <c r="A2367" s="398" t="s">
        <v>317</v>
      </c>
      <c r="B2367" s="524"/>
      <c r="C2367" s="524"/>
      <c r="D2367" s="98">
        <v>150000349</v>
      </c>
      <c r="E2367" s="883" t="s">
        <v>7423</v>
      </c>
      <c r="F2367" s="883"/>
      <c r="G2367" s="524"/>
      <c r="H2367" s="524"/>
      <c r="I2367" s="36" t="s">
        <v>7424</v>
      </c>
      <c r="J2367" s="36" t="s">
        <v>7425</v>
      </c>
      <c r="K2367" s="36" t="s">
        <v>7426</v>
      </c>
      <c r="L2367" s="64" t="s">
        <v>103</v>
      </c>
      <c r="M2367" s="217"/>
      <c r="N2367" s="131"/>
      <c r="O2367" s="64" t="s">
        <v>105</v>
      </c>
      <c r="P2367" s="36">
        <v>230000000</v>
      </c>
      <c r="Q2367" s="395" t="s">
        <v>107</v>
      </c>
      <c r="R2367" s="398" t="s">
        <v>2149</v>
      </c>
      <c r="S2367" s="64" t="s">
        <v>109</v>
      </c>
      <c r="T2367" s="36" t="s">
        <v>106</v>
      </c>
      <c r="U2367" s="36" t="s">
        <v>121</v>
      </c>
      <c r="V2367" s="395" t="s">
        <v>111</v>
      </c>
      <c r="W2367" s="36">
        <v>60</v>
      </c>
      <c r="X2367" s="395" t="s">
        <v>112</v>
      </c>
      <c r="Y2367" s="395"/>
      <c r="Z2367" s="395"/>
      <c r="AA2367" s="744"/>
      <c r="AB2367" s="506">
        <v>0</v>
      </c>
      <c r="AC2367" s="401">
        <v>90</v>
      </c>
      <c r="AD2367" s="401">
        <v>10</v>
      </c>
      <c r="AE2367" s="737" t="s">
        <v>128</v>
      </c>
      <c r="AF2367" s="738" t="s">
        <v>114</v>
      </c>
      <c r="AG2367" s="745">
        <v>2</v>
      </c>
      <c r="AH2367" s="745">
        <v>8625</v>
      </c>
      <c r="AI2367" s="739">
        <v>17250</v>
      </c>
      <c r="AJ2367" s="739">
        <f>AI2367*1.12</f>
        <v>19320.000000000004</v>
      </c>
      <c r="AK2367" s="740"/>
      <c r="AL2367" s="741"/>
      <c r="AM2367" s="741"/>
      <c r="AN2367" s="746" t="s">
        <v>115</v>
      </c>
      <c r="AO2367" s="293"/>
      <c r="AP2367" s="746"/>
      <c r="AQ2367" s="36"/>
      <c r="AR2367" s="36"/>
      <c r="AS2367" s="746" t="s">
        <v>7427</v>
      </c>
      <c r="AT2367" s="36"/>
      <c r="AU2367" s="36"/>
      <c r="AV2367" s="36"/>
      <c r="AW2367" s="36"/>
      <c r="AX2367" s="36"/>
      <c r="AY2367" s="36"/>
      <c r="AZ2367" s="395"/>
      <c r="BA2367" s="395"/>
      <c r="BB2367" s="254"/>
      <c r="BC2367" s="1"/>
      <c r="BD2367" s="1"/>
      <c r="BE2367" s="983">
        <v>2122</v>
      </c>
    </row>
    <row r="2368" spans="1:57" s="201" customFormat="1" ht="13.15" customHeight="1">
      <c r="A2368" s="398" t="s">
        <v>317</v>
      </c>
      <c r="B2368" s="524"/>
      <c r="C2368" s="524"/>
      <c r="D2368" s="98">
        <v>250005771</v>
      </c>
      <c r="E2368" s="883" t="s">
        <v>7428</v>
      </c>
      <c r="F2368" s="883"/>
      <c r="G2368" s="524"/>
      <c r="H2368" s="524"/>
      <c r="I2368" s="36" t="s">
        <v>7429</v>
      </c>
      <c r="J2368" s="36" t="s">
        <v>7430</v>
      </c>
      <c r="K2368" s="36" t="s">
        <v>7431</v>
      </c>
      <c r="L2368" s="64" t="s">
        <v>103</v>
      </c>
      <c r="M2368" s="217"/>
      <c r="N2368" s="131"/>
      <c r="O2368" s="64" t="s">
        <v>105</v>
      </c>
      <c r="P2368" s="36">
        <v>230000000</v>
      </c>
      <c r="Q2368" s="395" t="s">
        <v>107</v>
      </c>
      <c r="R2368" s="398" t="s">
        <v>2149</v>
      </c>
      <c r="S2368" s="64" t="s">
        <v>109</v>
      </c>
      <c r="T2368" s="36" t="s">
        <v>106</v>
      </c>
      <c r="U2368" s="36" t="s">
        <v>121</v>
      </c>
      <c r="V2368" s="395" t="s">
        <v>111</v>
      </c>
      <c r="W2368" s="36">
        <v>60</v>
      </c>
      <c r="X2368" s="395" t="s">
        <v>112</v>
      </c>
      <c r="Y2368" s="395"/>
      <c r="Z2368" s="395"/>
      <c r="AA2368" s="744"/>
      <c r="AB2368" s="506">
        <v>0</v>
      </c>
      <c r="AC2368" s="401">
        <v>90</v>
      </c>
      <c r="AD2368" s="401">
        <v>10</v>
      </c>
      <c r="AE2368" s="737" t="s">
        <v>128</v>
      </c>
      <c r="AF2368" s="738" t="s">
        <v>114</v>
      </c>
      <c r="AG2368" s="745">
        <v>10</v>
      </c>
      <c r="AH2368" s="745">
        <v>11258.5</v>
      </c>
      <c r="AI2368" s="739">
        <v>112585</v>
      </c>
      <c r="AJ2368" s="739">
        <f>AI2368*1.12</f>
        <v>126095.20000000001</v>
      </c>
      <c r="AK2368" s="740"/>
      <c r="AL2368" s="741"/>
      <c r="AM2368" s="741"/>
      <c r="AN2368" s="746" t="s">
        <v>115</v>
      </c>
      <c r="AO2368" s="293"/>
      <c r="AP2368" s="746"/>
      <c r="AQ2368" s="36"/>
      <c r="AR2368" s="36"/>
      <c r="AS2368" s="746" t="s">
        <v>7432</v>
      </c>
      <c r="AT2368" s="36"/>
      <c r="AU2368" s="36"/>
      <c r="AV2368" s="36"/>
      <c r="AW2368" s="36"/>
      <c r="AX2368" s="36"/>
      <c r="AY2368" s="36"/>
      <c r="AZ2368" s="395"/>
      <c r="BA2368" s="395"/>
      <c r="BB2368" s="254"/>
      <c r="BC2368" s="1"/>
      <c r="BD2368" s="1"/>
      <c r="BE2368" s="983">
        <v>2123</v>
      </c>
    </row>
    <row r="2369" spans="1:57" s="326" customFormat="1" ht="13.15" customHeight="1">
      <c r="A2369" s="60" t="s">
        <v>8481</v>
      </c>
      <c r="B2369" s="524"/>
      <c r="C2369" s="524"/>
      <c r="D2369" s="98">
        <v>210011631</v>
      </c>
      <c r="E2369" s="883" t="s">
        <v>7433</v>
      </c>
      <c r="F2369" s="883"/>
      <c r="G2369" s="524"/>
      <c r="H2369" s="524"/>
      <c r="I2369" s="36" t="s">
        <v>2971</v>
      </c>
      <c r="J2369" s="36" t="s">
        <v>2972</v>
      </c>
      <c r="K2369" s="36" t="s">
        <v>2973</v>
      </c>
      <c r="L2369" s="64" t="s">
        <v>103</v>
      </c>
      <c r="M2369" s="97" t="s">
        <v>4706</v>
      </c>
      <c r="N2369" s="131" t="s">
        <v>120</v>
      </c>
      <c r="O2369" s="64" t="s">
        <v>83</v>
      </c>
      <c r="P2369" s="36" t="s">
        <v>106</v>
      </c>
      <c r="Q2369" s="395" t="s">
        <v>107</v>
      </c>
      <c r="R2369" s="398" t="s">
        <v>2149</v>
      </c>
      <c r="S2369" s="64" t="s">
        <v>109</v>
      </c>
      <c r="T2369" s="36" t="s">
        <v>106</v>
      </c>
      <c r="U2369" s="36" t="s">
        <v>121</v>
      </c>
      <c r="V2369" s="395" t="s">
        <v>111</v>
      </c>
      <c r="W2369" s="36">
        <v>60</v>
      </c>
      <c r="X2369" s="395" t="s">
        <v>112</v>
      </c>
      <c r="Y2369" s="395"/>
      <c r="Z2369" s="395"/>
      <c r="AA2369" s="744"/>
      <c r="AB2369" s="470">
        <v>30</v>
      </c>
      <c r="AC2369" s="470">
        <v>60</v>
      </c>
      <c r="AD2369" s="470">
        <v>10</v>
      </c>
      <c r="AE2369" s="743" t="s">
        <v>113</v>
      </c>
      <c r="AF2369" s="738" t="s">
        <v>114</v>
      </c>
      <c r="AG2369" s="745">
        <v>275</v>
      </c>
      <c r="AH2369" s="745">
        <v>1386.67</v>
      </c>
      <c r="AI2369" s="739">
        <v>381334.25</v>
      </c>
      <c r="AJ2369" s="739">
        <f>AI2369*1.12</f>
        <v>427094.36000000004</v>
      </c>
      <c r="AK2369" s="740"/>
      <c r="AL2369" s="741"/>
      <c r="AM2369" s="741"/>
      <c r="AN2369" s="746" t="s">
        <v>115</v>
      </c>
      <c r="AO2369" s="746"/>
      <c r="AP2369" s="746"/>
      <c r="AQ2369" s="36"/>
      <c r="AR2369" s="36"/>
      <c r="AS2369" s="606" t="s">
        <v>7434</v>
      </c>
      <c r="AT2369" s="36"/>
      <c r="AU2369" s="36"/>
      <c r="AV2369" s="36"/>
      <c r="AW2369" s="36"/>
      <c r="AX2369" s="36"/>
      <c r="AY2369" s="36"/>
      <c r="AZ2369" s="92"/>
      <c r="BA2369" s="395" t="s">
        <v>4555</v>
      </c>
      <c r="BB2369" s="254"/>
      <c r="BC2369" s="1"/>
      <c r="BD2369" s="1"/>
      <c r="BE2369" s="983">
        <v>2124</v>
      </c>
    </row>
    <row r="2370" spans="1:57" s="326" customFormat="1" ht="13.15" customHeight="1">
      <c r="A2370" s="200" t="s">
        <v>8481</v>
      </c>
      <c r="B2370" s="524"/>
      <c r="C2370" s="524"/>
      <c r="D2370" s="789">
        <v>210011636</v>
      </c>
      <c r="E2370" s="991" t="s">
        <v>7435</v>
      </c>
      <c r="F2370" s="991"/>
      <c r="G2370" s="524"/>
      <c r="H2370" s="524"/>
      <c r="I2370" s="36" t="s">
        <v>2971</v>
      </c>
      <c r="J2370" s="36" t="s">
        <v>2972</v>
      </c>
      <c r="K2370" s="36" t="s">
        <v>2973</v>
      </c>
      <c r="L2370" s="64" t="s">
        <v>103</v>
      </c>
      <c r="M2370" s="97" t="s">
        <v>4706</v>
      </c>
      <c r="N2370" s="131" t="s">
        <v>120</v>
      </c>
      <c r="O2370" s="64" t="s">
        <v>83</v>
      </c>
      <c r="P2370" s="36" t="s">
        <v>106</v>
      </c>
      <c r="Q2370" s="395" t="s">
        <v>107</v>
      </c>
      <c r="R2370" s="398" t="s">
        <v>2149</v>
      </c>
      <c r="S2370" s="64" t="s">
        <v>109</v>
      </c>
      <c r="T2370" s="36" t="s">
        <v>106</v>
      </c>
      <c r="U2370" s="36" t="s">
        <v>121</v>
      </c>
      <c r="V2370" s="395" t="s">
        <v>111</v>
      </c>
      <c r="W2370" s="36">
        <v>60</v>
      </c>
      <c r="X2370" s="395" t="s">
        <v>112</v>
      </c>
      <c r="Y2370" s="395"/>
      <c r="Z2370" s="395"/>
      <c r="AA2370" s="744"/>
      <c r="AB2370" s="470">
        <v>30</v>
      </c>
      <c r="AC2370" s="470">
        <v>60</v>
      </c>
      <c r="AD2370" s="470">
        <v>10</v>
      </c>
      <c r="AE2370" s="743" t="s">
        <v>113</v>
      </c>
      <c r="AF2370" s="738" t="s">
        <v>114</v>
      </c>
      <c r="AG2370" s="745">
        <v>335</v>
      </c>
      <c r="AH2370" s="745">
        <v>1625</v>
      </c>
      <c r="AI2370" s="739">
        <v>544375</v>
      </c>
      <c r="AJ2370" s="739">
        <f>AI2370*1.12</f>
        <v>609700</v>
      </c>
      <c r="AK2370" s="740"/>
      <c r="AL2370" s="741"/>
      <c r="AM2370" s="741"/>
      <c r="AN2370" s="746" t="s">
        <v>115</v>
      </c>
      <c r="AO2370" s="746"/>
      <c r="AP2370" s="746"/>
      <c r="AQ2370" s="36"/>
      <c r="AR2370" s="36"/>
      <c r="AS2370" s="606" t="s">
        <v>7436</v>
      </c>
      <c r="AT2370" s="36"/>
      <c r="AU2370" s="36"/>
      <c r="AV2370" s="36"/>
      <c r="AW2370" s="36"/>
      <c r="AX2370" s="36"/>
      <c r="AY2370" s="36"/>
      <c r="AZ2370" s="314"/>
      <c r="BA2370" s="395" t="s">
        <v>4555</v>
      </c>
      <c r="BB2370" s="254"/>
      <c r="BC2370" s="1"/>
      <c r="BD2370" s="1"/>
      <c r="BE2370" s="983">
        <v>2125</v>
      </c>
    </row>
    <row r="2371" spans="1:57" s="326" customFormat="1" ht="13.15" customHeight="1">
      <c r="A2371" s="1370" t="s">
        <v>978</v>
      </c>
      <c r="B2371" s="1371"/>
      <c r="C2371" s="1371"/>
      <c r="D2371" s="1569">
        <v>230000625</v>
      </c>
      <c r="E2371" s="1569" t="s">
        <v>7437</v>
      </c>
      <c r="F2371" s="1569" t="s">
        <v>7437</v>
      </c>
      <c r="G2371" s="1371"/>
      <c r="H2371" s="1371"/>
      <c r="I2371" s="1375" t="s">
        <v>2971</v>
      </c>
      <c r="J2371" s="1375" t="s">
        <v>2972</v>
      </c>
      <c r="K2371" s="1375" t="s">
        <v>2973</v>
      </c>
      <c r="L2371" s="1375" t="s">
        <v>103</v>
      </c>
      <c r="M2371" s="1440"/>
      <c r="N2371" s="1375" t="s">
        <v>120</v>
      </c>
      <c r="O2371" s="1377" t="s">
        <v>83</v>
      </c>
      <c r="P2371" s="1377" t="s">
        <v>106</v>
      </c>
      <c r="Q2371" s="1375" t="s">
        <v>107</v>
      </c>
      <c r="R2371" s="1377" t="s">
        <v>2134</v>
      </c>
      <c r="S2371" s="1375" t="s">
        <v>109</v>
      </c>
      <c r="T2371" s="1377" t="s">
        <v>106</v>
      </c>
      <c r="U2371" s="1375" t="s">
        <v>121</v>
      </c>
      <c r="V2371" s="1375" t="s">
        <v>111</v>
      </c>
      <c r="W2371" s="1377">
        <v>60</v>
      </c>
      <c r="X2371" s="1375" t="s">
        <v>112</v>
      </c>
      <c r="Y2371" s="1377"/>
      <c r="Z2371" s="1377"/>
      <c r="AA2371" s="1377"/>
      <c r="AB2371" s="1375">
        <v>30</v>
      </c>
      <c r="AC2371" s="1375">
        <v>60</v>
      </c>
      <c r="AD2371" s="1375">
        <v>10</v>
      </c>
      <c r="AE2371" s="1405" t="s">
        <v>113</v>
      </c>
      <c r="AF2371" s="1441" t="s">
        <v>114</v>
      </c>
      <c r="AG2371" s="1380">
        <v>750</v>
      </c>
      <c r="AH2371" s="1380">
        <v>897.75</v>
      </c>
      <c r="AI2371" s="1916">
        <v>0</v>
      </c>
      <c r="AJ2371" s="1916">
        <v>0</v>
      </c>
      <c r="AK2371" s="1382"/>
      <c r="AL2371" s="1381"/>
      <c r="AM2371" s="1381"/>
      <c r="AN2371" s="1383" t="s">
        <v>115</v>
      </c>
      <c r="AO2371" s="1375"/>
      <c r="AP2371" s="1375"/>
      <c r="AQ2371" s="1375"/>
      <c r="AR2371" s="1375"/>
      <c r="AS2371" s="1375" t="s">
        <v>7438</v>
      </c>
      <c r="AT2371" s="1375"/>
      <c r="AU2371" s="1375"/>
      <c r="AV2371" s="1375"/>
      <c r="AW2371" s="1375"/>
      <c r="AX2371" s="1375"/>
      <c r="AY2371" s="1375"/>
      <c r="AZ2371" s="1370" t="s">
        <v>5005</v>
      </c>
      <c r="BA2371" s="1383" t="s">
        <v>4556</v>
      </c>
      <c r="BB2371" s="1"/>
      <c r="BC2371" s="1"/>
      <c r="BD2371" s="1" t="e">
        <f>VLOOKUP($F$2877:$F$3305,$E$17:$BE$2871,53,0)</f>
        <v>#VALUE!</v>
      </c>
      <c r="BE2371" s="979" t="e">
        <f>BD2371+0.5</f>
        <v>#VALUE!</v>
      </c>
    </row>
    <row r="2372" spans="1:57" s="326" customFormat="1" ht="13.15" customHeight="1">
      <c r="A2372" s="1370" t="s">
        <v>978</v>
      </c>
      <c r="B2372" s="1371"/>
      <c r="C2372" s="1371"/>
      <c r="D2372" s="1569">
        <v>230001105</v>
      </c>
      <c r="E2372" s="1569" t="s">
        <v>7439</v>
      </c>
      <c r="F2372" s="1569" t="s">
        <v>7439</v>
      </c>
      <c r="G2372" s="1371"/>
      <c r="H2372" s="1371"/>
      <c r="I2372" s="1375" t="s">
        <v>2971</v>
      </c>
      <c r="J2372" s="1375" t="s">
        <v>2972</v>
      </c>
      <c r="K2372" s="1375" t="s">
        <v>2973</v>
      </c>
      <c r="L2372" s="1375" t="s">
        <v>103</v>
      </c>
      <c r="M2372" s="1440"/>
      <c r="N2372" s="1375" t="s">
        <v>120</v>
      </c>
      <c r="O2372" s="1377" t="s">
        <v>83</v>
      </c>
      <c r="P2372" s="1377" t="s">
        <v>106</v>
      </c>
      <c r="Q2372" s="1375" t="s">
        <v>107</v>
      </c>
      <c r="R2372" s="1377" t="s">
        <v>2134</v>
      </c>
      <c r="S2372" s="1375" t="s">
        <v>109</v>
      </c>
      <c r="T2372" s="1377" t="s">
        <v>106</v>
      </c>
      <c r="U2372" s="1375" t="s">
        <v>121</v>
      </c>
      <c r="V2372" s="1375" t="s">
        <v>111</v>
      </c>
      <c r="W2372" s="1377">
        <v>60</v>
      </c>
      <c r="X2372" s="1375" t="s">
        <v>112</v>
      </c>
      <c r="Y2372" s="1377"/>
      <c r="Z2372" s="1377"/>
      <c r="AA2372" s="1377"/>
      <c r="AB2372" s="1375">
        <v>30</v>
      </c>
      <c r="AC2372" s="1375">
        <v>60</v>
      </c>
      <c r="AD2372" s="1375">
        <v>10</v>
      </c>
      <c r="AE2372" s="1405" t="s">
        <v>113</v>
      </c>
      <c r="AF2372" s="1441" t="s">
        <v>114</v>
      </c>
      <c r="AG2372" s="1380">
        <v>75</v>
      </c>
      <c r="AH2372" s="1380">
        <v>1055.57</v>
      </c>
      <c r="AI2372" s="1916">
        <v>0</v>
      </c>
      <c r="AJ2372" s="1916">
        <v>0</v>
      </c>
      <c r="AK2372" s="1382"/>
      <c r="AL2372" s="1381"/>
      <c r="AM2372" s="1381"/>
      <c r="AN2372" s="1383" t="s">
        <v>115</v>
      </c>
      <c r="AO2372" s="1375"/>
      <c r="AP2372" s="1375"/>
      <c r="AQ2372" s="1375"/>
      <c r="AR2372" s="1375"/>
      <c r="AS2372" s="1375" t="s">
        <v>7440</v>
      </c>
      <c r="AT2372" s="1375"/>
      <c r="AU2372" s="1375"/>
      <c r="AV2372" s="1375"/>
      <c r="AW2372" s="1375"/>
      <c r="AX2372" s="1375"/>
      <c r="AY2372" s="1375"/>
      <c r="AZ2372" s="1383" t="s">
        <v>5005</v>
      </c>
      <c r="BA2372" s="1383" t="s">
        <v>4556</v>
      </c>
      <c r="BB2372" s="1"/>
      <c r="BC2372" s="1"/>
      <c r="BD2372" s="1" t="e">
        <f>VLOOKUP($F$2877:$F$3305,$E$17:$BE$2871,53,0)</f>
        <v>#VALUE!</v>
      </c>
      <c r="BE2372" s="979" t="e">
        <f>BD2372+0.5</f>
        <v>#VALUE!</v>
      </c>
    </row>
    <row r="2373" spans="1:57" ht="12.95" customHeight="1">
      <c r="A2373" s="1370" t="s">
        <v>978</v>
      </c>
      <c r="B2373" s="1371"/>
      <c r="C2373" s="1371"/>
      <c r="D2373" s="1408">
        <v>230000052</v>
      </c>
      <c r="E2373" s="1408" t="s">
        <v>7441</v>
      </c>
      <c r="F2373" s="1408" t="s">
        <v>7441</v>
      </c>
      <c r="G2373" s="1371"/>
      <c r="H2373" s="1371"/>
      <c r="I2373" s="1375" t="s">
        <v>2981</v>
      </c>
      <c r="J2373" s="1375" t="s">
        <v>2972</v>
      </c>
      <c r="K2373" s="1375" t="s">
        <v>2982</v>
      </c>
      <c r="L2373" s="1375" t="s">
        <v>103</v>
      </c>
      <c r="M2373" s="1440"/>
      <c r="N2373" s="1375" t="s">
        <v>120</v>
      </c>
      <c r="O2373" s="1377" t="s">
        <v>83</v>
      </c>
      <c r="P2373" s="1377" t="s">
        <v>106</v>
      </c>
      <c r="Q2373" s="1375" t="s">
        <v>107</v>
      </c>
      <c r="R2373" s="1377" t="s">
        <v>2134</v>
      </c>
      <c r="S2373" s="1375" t="s">
        <v>109</v>
      </c>
      <c r="T2373" s="1377" t="s">
        <v>106</v>
      </c>
      <c r="U2373" s="1375" t="s">
        <v>121</v>
      </c>
      <c r="V2373" s="1375" t="s">
        <v>111</v>
      </c>
      <c r="W2373" s="1377">
        <v>60</v>
      </c>
      <c r="X2373" s="1375" t="s">
        <v>112</v>
      </c>
      <c r="Y2373" s="1377"/>
      <c r="Z2373" s="1377"/>
      <c r="AA2373" s="1377"/>
      <c r="AB2373" s="1375">
        <v>30</v>
      </c>
      <c r="AC2373" s="1375">
        <v>60</v>
      </c>
      <c r="AD2373" s="1375">
        <v>10</v>
      </c>
      <c r="AE2373" s="1405" t="s">
        <v>113</v>
      </c>
      <c r="AF2373" s="1441" t="s">
        <v>114</v>
      </c>
      <c r="AG2373" s="1380">
        <v>270</v>
      </c>
      <c r="AH2373" s="1380">
        <v>620</v>
      </c>
      <c r="AI2373" s="1916">
        <v>0</v>
      </c>
      <c r="AJ2373" s="1916">
        <v>0</v>
      </c>
      <c r="AK2373" s="1382"/>
      <c r="AL2373" s="1381"/>
      <c r="AM2373" s="1381"/>
      <c r="AN2373" s="1383" t="s">
        <v>115</v>
      </c>
      <c r="AO2373" s="1375"/>
      <c r="AP2373" s="1375"/>
      <c r="AQ2373" s="1375"/>
      <c r="AR2373" s="1375"/>
      <c r="AS2373" s="1375" t="s">
        <v>7442</v>
      </c>
      <c r="AT2373" s="1375"/>
      <c r="AU2373" s="1375"/>
      <c r="AV2373" s="1375"/>
      <c r="AW2373" s="1375"/>
      <c r="AX2373" s="1375"/>
      <c r="AY2373" s="1375"/>
      <c r="AZ2373" s="1383" t="s">
        <v>5005</v>
      </c>
      <c r="BA2373" s="1383" t="s">
        <v>4556</v>
      </c>
      <c r="BD2373" s="1" t="e">
        <f>VLOOKUP($F$2877:$F$3305,$E$17:$BE$2871,53,0)</f>
        <v>#VALUE!</v>
      </c>
      <c r="BE2373" s="979" t="e">
        <f>BD2373+0.5</f>
        <v>#VALUE!</v>
      </c>
    </row>
    <row r="2374" spans="1:57" s="326" customFormat="1" ht="13.15" customHeight="1">
      <c r="A2374" s="404" t="s">
        <v>1186</v>
      </c>
      <c r="B2374" s="260"/>
      <c r="C2374" s="260"/>
      <c r="D2374" s="269">
        <v>210031401</v>
      </c>
      <c r="E2374" s="137" t="s">
        <v>7443</v>
      </c>
      <c r="F2374" s="137"/>
      <c r="G2374" s="260"/>
      <c r="H2374" s="260"/>
      <c r="I2374" s="30" t="s">
        <v>7444</v>
      </c>
      <c r="J2374" s="30" t="s">
        <v>7445</v>
      </c>
      <c r="K2374" s="30" t="s">
        <v>7446</v>
      </c>
      <c r="L2374" s="62" t="s">
        <v>103</v>
      </c>
      <c r="M2374" s="1160"/>
      <c r="N2374" s="28"/>
      <c r="O2374" s="66" t="s">
        <v>105</v>
      </c>
      <c r="P2374" s="30" t="s">
        <v>106</v>
      </c>
      <c r="Q2374" s="24" t="s">
        <v>107</v>
      </c>
      <c r="R2374" s="28" t="s">
        <v>2149</v>
      </c>
      <c r="S2374" s="24" t="s">
        <v>109</v>
      </c>
      <c r="T2374" s="30" t="s">
        <v>106</v>
      </c>
      <c r="U2374" s="30" t="s">
        <v>121</v>
      </c>
      <c r="V2374" s="24" t="s">
        <v>111</v>
      </c>
      <c r="W2374" s="30">
        <v>60</v>
      </c>
      <c r="X2374" s="24" t="s">
        <v>112</v>
      </c>
      <c r="Y2374" s="24"/>
      <c r="Z2374" s="24"/>
      <c r="AA2374" s="924"/>
      <c r="AB2374" s="506">
        <v>0</v>
      </c>
      <c r="AC2374" s="401">
        <v>90</v>
      </c>
      <c r="AD2374" s="401">
        <v>10</v>
      </c>
      <c r="AE2374" s="278" t="s">
        <v>128</v>
      </c>
      <c r="AF2374" s="35" t="s">
        <v>114</v>
      </c>
      <c r="AG2374" s="1161">
        <v>23</v>
      </c>
      <c r="AH2374" s="1161">
        <v>23940</v>
      </c>
      <c r="AI2374" s="34">
        <v>0</v>
      </c>
      <c r="AJ2374" s="34">
        <f>AI2374*1.12</f>
        <v>0</v>
      </c>
      <c r="AK2374" s="34"/>
      <c r="AL2374" s="34"/>
      <c r="AM2374" s="34"/>
      <c r="AN2374" s="1088" t="s">
        <v>115</v>
      </c>
      <c r="AO2374" s="1088"/>
      <c r="AP2374" s="1088"/>
      <c r="AQ2374" s="30"/>
      <c r="AR2374" s="30"/>
      <c r="AS2374" s="26" t="s">
        <v>7447</v>
      </c>
      <c r="AT2374" s="30"/>
      <c r="AU2374" s="36"/>
      <c r="AV2374" s="30"/>
      <c r="AW2374" s="30"/>
      <c r="AX2374" s="30"/>
      <c r="AY2374" s="30"/>
      <c r="AZ2374" s="24" t="s">
        <v>8479</v>
      </c>
      <c r="BA2374" s="211" t="s">
        <v>3944</v>
      </c>
      <c r="BB2374" s="311"/>
      <c r="BC2374" s="201"/>
      <c r="BD2374" s="201"/>
      <c r="BE2374" s="983">
        <v>2129</v>
      </c>
    </row>
    <row r="2375" spans="1:57" s="326" customFormat="1" ht="13.15" customHeight="1">
      <c r="A2375" s="1429" t="s">
        <v>1028</v>
      </c>
      <c r="B2375" s="1371"/>
      <c r="C2375" s="1371"/>
      <c r="D2375" s="1430">
        <v>120011511</v>
      </c>
      <c r="E2375" s="1431" t="s">
        <v>8500</v>
      </c>
      <c r="F2375" s="1431" t="s">
        <v>8500</v>
      </c>
      <c r="G2375" s="1371"/>
      <c r="H2375" s="1371"/>
      <c r="I2375" s="1432" t="s">
        <v>7886</v>
      </c>
      <c r="J2375" s="1432" t="s">
        <v>2161</v>
      </c>
      <c r="K2375" s="1432" t="s">
        <v>7887</v>
      </c>
      <c r="L2375" s="1433" t="s">
        <v>601</v>
      </c>
      <c r="M2375" s="1434" t="s">
        <v>7860</v>
      </c>
      <c r="N2375" s="1432"/>
      <c r="O2375" s="1435" t="s">
        <v>105</v>
      </c>
      <c r="P2375" s="1434" t="s">
        <v>106</v>
      </c>
      <c r="Q2375" s="1432" t="s">
        <v>107</v>
      </c>
      <c r="R2375" s="1434" t="s">
        <v>2134</v>
      </c>
      <c r="S2375" s="1432" t="s">
        <v>109</v>
      </c>
      <c r="T2375" s="1434" t="s">
        <v>106</v>
      </c>
      <c r="U2375" s="1432" t="s">
        <v>121</v>
      </c>
      <c r="V2375" s="1432" t="s">
        <v>111</v>
      </c>
      <c r="W2375" s="1434">
        <v>60</v>
      </c>
      <c r="X2375" s="1432" t="s">
        <v>112</v>
      </c>
      <c r="Y2375" s="1434"/>
      <c r="Z2375" s="1434"/>
      <c r="AA2375" s="1434"/>
      <c r="AB2375" s="1434">
        <v>0</v>
      </c>
      <c r="AC2375" s="1432">
        <v>90</v>
      </c>
      <c r="AD2375" s="1432">
        <v>10</v>
      </c>
      <c r="AE2375" s="1436" t="s">
        <v>128</v>
      </c>
      <c r="AF2375" s="1432" t="s">
        <v>114</v>
      </c>
      <c r="AG2375" s="1436">
        <v>1</v>
      </c>
      <c r="AH2375" s="1437">
        <v>204400</v>
      </c>
      <c r="AI2375" s="1916">
        <v>0</v>
      </c>
      <c r="AJ2375" s="1916">
        <v>0</v>
      </c>
      <c r="AK2375" s="1439"/>
      <c r="AL2375" s="1438"/>
      <c r="AM2375" s="1438"/>
      <c r="AN2375" s="1429" t="s">
        <v>115</v>
      </c>
      <c r="AO2375" s="1432"/>
      <c r="AP2375" s="1432"/>
      <c r="AQ2375" s="1432"/>
      <c r="AR2375" s="1432"/>
      <c r="AS2375" s="1432" t="s">
        <v>7888</v>
      </c>
      <c r="AT2375" s="1432"/>
      <c r="AU2375" s="1432"/>
      <c r="AV2375" s="1432"/>
      <c r="AW2375" s="1432"/>
      <c r="AX2375" s="1432"/>
      <c r="AY2375" s="1432"/>
      <c r="AZ2375" s="1383" t="s">
        <v>5005</v>
      </c>
      <c r="BA2375" s="1383" t="s">
        <v>4556</v>
      </c>
      <c r="BB2375" s="1"/>
      <c r="BC2375" s="1"/>
      <c r="BD2375" s="1" t="e">
        <f>VLOOKUP($F$2877:$F$3305,$E$17:$BE$2871,53,0)</f>
        <v>#VALUE!</v>
      </c>
      <c r="BE2375" s="979" t="e">
        <f>BD2375+0.5</f>
        <v>#VALUE!</v>
      </c>
    </row>
    <row r="2376" spans="1:57" s="326" customFormat="1" ht="12.75" customHeight="1">
      <c r="A2376" s="40" t="s">
        <v>978</v>
      </c>
      <c r="B2376" s="260"/>
      <c r="C2376" s="260"/>
      <c r="D2376" s="878">
        <v>230002969</v>
      </c>
      <c r="E2376" s="429" t="s">
        <v>8501</v>
      </c>
      <c r="F2376" s="429"/>
      <c r="G2376" s="260"/>
      <c r="H2376" s="260"/>
      <c r="I2376" s="48" t="s">
        <v>7889</v>
      </c>
      <c r="J2376" s="48" t="s">
        <v>7890</v>
      </c>
      <c r="K2376" s="48" t="s">
        <v>7891</v>
      </c>
      <c r="L2376" s="267" t="s">
        <v>103</v>
      </c>
      <c r="M2376" s="166"/>
      <c r="N2376" s="48"/>
      <c r="O2376" s="954" t="s">
        <v>105</v>
      </c>
      <c r="P2376" s="166" t="s">
        <v>106</v>
      </c>
      <c r="Q2376" s="48" t="s">
        <v>107</v>
      </c>
      <c r="R2376" s="166" t="s">
        <v>2134</v>
      </c>
      <c r="S2376" s="48" t="s">
        <v>109</v>
      </c>
      <c r="T2376" s="166" t="s">
        <v>106</v>
      </c>
      <c r="U2376" s="48" t="s">
        <v>121</v>
      </c>
      <c r="V2376" s="48" t="s">
        <v>111</v>
      </c>
      <c r="W2376" s="166">
        <v>60</v>
      </c>
      <c r="X2376" s="48" t="s">
        <v>112</v>
      </c>
      <c r="Y2376" s="166"/>
      <c r="Z2376" s="166"/>
      <c r="AA2376" s="166"/>
      <c r="AB2376" s="398">
        <v>0</v>
      </c>
      <c r="AC2376" s="606">
        <v>90</v>
      </c>
      <c r="AD2376" s="606">
        <v>10</v>
      </c>
      <c r="AE2376" s="408" t="s">
        <v>2167</v>
      </c>
      <c r="AF2376" s="48" t="s">
        <v>114</v>
      </c>
      <c r="AG2376" s="408">
        <v>462</v>
      </c>
      <c r="AH2376" s="410">
        <v>35000</v>
      </c>
      <c r="AI2376" s="741">
        <f t="shared" ref="AI2376:AI2407" si="109">AG2376*AH2376</f>
        <v>16170000</v>
      </c>
      <c r="AJ2376" s="741">
        <f t="shared" ref="AJ2376:AJ2407" si="110">AI2376*1.12</f>
        <v>18110400</v>
      </c>
      <c r="AK2376" s="740"/>
      <c r="AL2376" s="741"/>
      <c r="AM2376" s="741"/>
      <c r="AN2376" s="40" t="s">
        <v>115</v>
      </c>
      <c r="AO2376" s="48"/>
      <c r="AP2376" s="48"/>
      <c r="AQ2376" s="48"/>
      <c r="AR2376" s="48"/>
      <c r="AS2376" s="48" t="s">
        <v>7892</v>
      </c>
      <c r="AT2376" s="48"/>
      <c r="AU2376" s="48"/>
      <c r="AV2376" s="48"/>
      <c r="AW2376" s="48"/>
      <c r="AX2376" s="48"/>
      <c r="AY2376" s="48"/>
      <c r="AZ2376" s="40" t="s">
        <v>104</v>
      </c>
      <c r="BA2376" s="40" t="s">
        <v>104</v>
      </c>
      <c r="BB2376" s="1176">
        <v>22101472</v>
      </c>
      <c r="BC2376" s="209" t="s">
        <v>8501</v>
      </c>
      <c r="BD2376" s="201"/>
      <c r="BE2376" s="983">
        <v>2131</v>
      </c>
    </row>
    <row r="2377" spans="1:57" s="326" customFormat="1" ht="13.15" customHeight="1">
      <c r="A2377" s="24" t="s">
        <v>846</v>
      </c>
      <c r="B2377" s="260"/>
      <c r="C2377" s="260"/>
      <c r="D2377" s="110">
        <v>210034610</v>
      </c>
      <c r="E2377" s="429" t="s">
        <v>8502</v>
      </c>
      <c r="F2377" s="429"/>
      <c r="G2377" s="260"/>
      <c r="H2377" s="260"/>
      <c r="I2377" s="26" t="s">
        <v>7893</v>
      </c>
      <c r="J2377" s="26" t="s">
        <v>7894</v>
      </c>
      <c r="K2377" s="26" t="s">
        <v>7895</v>
      </c>
      <c r="L2377" s="96" t="s">
        <v>103</v>
      </c>
      <c r="M2377" s="28" t="s">
        <v>104</v>
      </c>
      <c r="N2377" s="26"/>
      <c r="O2377" s="72" t="s">
        <v>105</v>
      </c>
      <c r="P2377" s="28" t="s">
        <v>106</v>
      </c>
      <c r="Q2377" s="26" t="s">
        <v>107</v>
      </c>
      <c r="R2377" s="28" t="s">
        <v>1023</v>
      </c>
      <c r="S2377" s="26" t="s">
        <v>109</v>
      </c>
      <c r="T2377" s="28" t="s">
        <v>106</v>
      </c>
      <c r="U2377" s="26" t="s">
        <v>121</v>
      </c>
      <c r="V2377" s="26" t="s">
        <v>111</v>
      </c>
      <c r="W2377" s="28">
        <v>60</v>
      </c>
      <c r="X2377" s="26" t="s">
        <v>112</v>
      </c>
      <c r="Y2377" s="28"/>
      <c r="Z2377" s="28"/>
      <c r="AA2377" s="28"/>
      <c r="AB2377" s="398">
        <v>0</v>
      </c>
      <c r="AC2377" s="606">
        <v>90</v>
      </c>
      <c r="AD2377" s="606">
        <v>10</v>
      </c>
      <c r="AE2377" s="31" t="s">
        <v>128</v>
      </c>
      <c r="AF2377" s="26" t="s">
        <v>114</v>
      </c>
      <c r="AG2377" s="31">
        <v>1960</v>
      </c>
      <c r="AH2377" s="39">
        <v>109.25</v>
      </c>
      <c r="AI2377" s="741">
        <f t="shared" si="109"/>
        <v>214130</v>
      </c>
      <c r="AJ2377" s="741">
        <f t="shared" si="110"/>
        <v>239825.60000000003</v>
      </c>
      <c r="AK2377" s="740"/>
      <c r="AL2377" s="741"/>
      <c r="AM2377" s="741"/>
      <c r="AN2377" s="24" t="s">
        <v>115</v>
      </c>
      <c r="AO2377" s="26"/>
      <c r="AP2377" s="26"/>
      <c r="AQ2377" s="26"/>
      <c r="AR2377" s="26"/>
      <c r="AS2377" s="26" t="s">
        <v>7896</v>
      </c>
      <c r="AT2377" s="26"/>
      <c r="AU2377" s="26"/>
      <c r="AV2377" s="26"/>
      <c r="AW2377" s="26"/>
      <c r="AX2377" s="26"/>
      <c r="AY2377" s="26"/>
      <c r="AZ2377" s="24" t="s">
        <v>104</v>
      </c>
      <c r="BA2377" s="24" t="s">
        <v>104</v>
      </c>
      <c r="BB2377" s="1176">
        <v>22101473</v>
      </c>
      <c r="BC2377" s="209" t="s">
        <v>8502</v>
      </c>
      <c r="BD2377" s="201"/>
      <c r="BE2377" s="983">
        <v>2132</v>
      </c>
    </row>
    <row r="2378" spans="1:57" s="326" customFormat="1" ht="13.15" customHeight="1">
      <c r="A2378" s="24" t="s">
        <v>846</v>
      </c>
      <c r="B2378" s="260"/>
      <c r="C2378" s="260"/>
      <c r="D2378" s="110">
        <v>210029692</v>
      </c>
      <c r="E2378" s="429" t="s">
        <v>8503</v>
      </c>
      <c r="F2378" s="429"/>
      <c r="G2378" s="260"/>
      <c r="H2378" s="260"/>
      <c r="I2378" s="26" t="s">
        <v>7897</v>
      </c>
      <c r="J2378" s="26" t="s">
        <v>7898</v>
      </c>
      <c r="K2378" s="26" t="s">
        <v>7899</v>
      </c>
      <c r="L2378" s="96" t="s">
        <v>103</v>
      </c>
      <c r="M2378" s="28" t="s">
        <v>104</v>
      </c>
      <c r="N2378" s="26"/>
      <c r="O2378" s="72" t="s">
        <v>105</v>
      </c>
      <c r="P2378" s="28" t="s">
        <v>106</v>
      </c>
      <c r="Q2378" s="26" t="s">
        <v>107</v>
      </c>
      <c r="R2378" s="28" t="s">
        <v>1155</v>
      </c>
      <c r="S2378" s="26" t="s">
        <v>109</v>
      </c>
      <c r="T2378" s="28" t="s">
        <v>106</v>
      </c>
      <c r="U2378" s="26" t="s">
        <v>121</v>
      </c>
      <c r="V2378" s="26" t="s">
        <v>111</v>
      </c>
      <c r="W2378" s="28">
        <v>60</v>
      </c>
      <c r="X2378" s="26" t="s">
        <v>112</v>
      </c>
      <c r="Y2378" s="28"/>
      <c r="Z2378" s="28"/>
      <c r="AA2378" s="28"/>
      <c r="AB2378" s="398">
        <v>0</v>
      </c>
      <c r="AC2378" s="606">
        <v>90</v>
      </c>
      <c r="AD2378" s="606">
        <v>10</v>
      </c>
      <c r="AE2378" s="31" t="s">
        <v>128</v>
      </c>
      <c r="AF2378" s="26" t="s">
        <v>114</v>
      </c>
      <c r="AG2378" s="31">
        <v>1</v>
      </c>
      <c r="AH2378" s="39">
        <v>1497059.08</v>
      </c>
      <c r="AI2378" s="741">
        <f t="shared" si="109"/>
        <v>1497059.08</v>
      </c>
      <c r="AJ2378" s="741">
        <f t="shared" si="110"/>
        <v>1676706.1696000001</v>
      </c>
      <c r="AK2378" s="740"/>
      <c r="AL2378" s="741"/>
      <c r="AM2378" s="741"/>
      <c r="AN2378" s="24" t="s">
        <v>115</v>
      </c>
      <c r="AO2378" s="26"/>
      <c r="AP2378" s="26"/>
      <c r="AQ2378" s="26"/>
      <c r="AR2378" s="26"/>
      <c r="AS2378" s="26" t="s">
        <v>7900</v>
      </c>
      <c r="AT2378" s="26"/>
      <c r="AU2378" s="26"/>
      <c r="AV2378" s="26"/>
      <c r="AW2378" s="26"/>
      <c r="AX2378" s="26"/>
      <c r="AY2378" s="26"/>
      <c r="AZ2378" s="24" t="s">
        <v>104</v>
      </c>
      <c r="BA2378" s="24" t="s">
        <v>104</v>
      </c>
      <c r="BB2378" s="1176">
        <v>22101474</v>
      </c>
      <c r="BC2378" s="209" t="s">
        <v>8503</v>
      </c>
      <c r="BD2378" s="201"/>
      <c r="BE2378" s="983">
        <v>2133</v>
      </c>
    </row>
    <row r="2379" spans="1:57" s="326" customFormat="1" ht="13.15" customHeight="1">
      <c r="A2379" s="24" t="s">
        <v>846</v>
      </c>
      <c r="B2379" s="260"/>
      <c r="C2379" s="260"/>
      <c r="D2379" s="110">
        <v>210029693</v>
      </c>
      <c r="E2379" s="429" t="s">
        <v>8504</v>
      </c>
      <c r="F2379" s="429"/>
      <c r="G2379" s="260"/>
      <c r="H2379" s="260"/>
      <c r="I2379" s="26" t="s">
        <v>7897</v>
      </c>
      <c r="J2379" s="26" t="s">
        <v>7898</v>
      </c>
      <c r="K2379" s="26" t="s">
        <v>7899</v>
      </c>
      <c r="L2379" s="96" t="s">
        <v>103</v>
      </c>
      <c r="M2379" s="28" t="s">
        <v>104</v>
      </c>
      <c r="N2379" s="26"/>
      <c r="O2379" s="72" t="s">
        <v>105</v>
      </c>
      <c r="P2379" s="28" t="s">
        <v>106</v>
      </c>
      <c r="Q2379" s="26" t="s">
        <v>107</v>
      </c>
      <c r="R2379" s="28" t="s">
        <v>3118</v>
      </c>
      <c r="S2379" s="26" t="s">
        <v>109</v>
      </c>
      <c r="T2379" s="28" t="s">
        <v>106</v>
      </c>
      <c r="U2379" s="26" t="s">
        <v>121</v>
      </c>
      <c r="V2379" s="26" t="s">
        <v>111</v>
      </c>
      <c r="W2379" s="28">
        <v>60</v>
      </c>
      <c r="X2379" s="26" t="s">
        <v>112</v>
      </c>
      <c r="Y2379" s="28"/>
      <c r="Z2379" s="28"/>
      <c r="AA2379" s="28"/>
      <c r="AB2379" s="398">
        <v>0</v>
      </c>
      <c r="AC2379" s="606">
        <v>90</v>
      </c>
      <c r="AD2379" s="606">
        <v>10</v>
      </c>
      <c r="AE2379" s="31" t="s">
        <v>128</v>
      </c>
      <c r="AF2379" s="26" t="s">
        <v>114</v>
      </c>
      <c r="AG2379" s="31">
        <v>1</v>
      </c>
      <c r="AH2379" s="39">
        <v>1094961</v>
      </c>
      <c r="AI2379" s="741">
        <f t="shared" si="109"/>
        <v>1094961</v>
      </c>
      <c r="AJ2379" s="741">
        <f t="shared" si="110"/>
        <v>1226356.32</v>
      </c>
      <c r="AK2379" s="740"/>
      <c r="AL2379" s="741"/>
      <c r="AM2379" s="741"/>
      <c r="AN2379" s="24" t="s">
        <v>115</v>
      </c>
      <c r="AO2379" s="26"/>
      <c r="AP2379" s="26"/>
      <c r="AQ2379" s="26"/>
      <c r="AR2379" s="26"/>
      <c r="AS2379" s="26" t="s">
        <v>7901</v>
      </c>
      <c r="AT2379" s="26"/>
      <c r="AU2379" s="26"/>
      <c r="AV2379" s="26"/>
      <c r="AW2379" s="26"/>
      <c r="AX2379" s="26"/>
      <c r="AY2379" s="26"/>
      <c r="AZ2379" s="24" t="s">
        <v>104</v>
      </c>
      <c r="BA2379" s="24" t="s">
        <v>104</v>
      </c>
      <c r="BB2379" s="1176">
        <v>22101475</v>
      </c>
      <c r="BC2379" s="209" t="s">
        <v>8504</v>
      </c>
      <c r="BD2379" s="201"/>
      <c r="BE2379" s="983">
        <v>2134</v>
      </c>
    </row>
    <row r="2380" spans="1:57" s="326" customFormat="1" ht="13.15" customHeight="1">
      <c r="A2380" s="24" t="s">
        <v>846</v>
      </c>
      <c r="B2380" s="260"/>
      <c r="C2380" s="260"/>
      <c r="D2380" s="110">
        <v>220023426</v>
      </c>
      <c r="E2380" s="429" t="s">
        <v>8505</v>
      </c>
      <c r="F2380" s="429"/>
      <c r="G2380" s="260"/>
      <c r="H2380" s="260"/>
      <c r="I2380" s="26" t="s">
        <v>5182</v>
      </c>
      <c r="J2380" s="26" t="s">
        <v>5178</v>
      </c>
      <c r="K2380" s="26" t="s">
        <v>5183</v>
      </c>
      <c r="L2380" s="96" t="s">
        <v>103</v>
      </c>
      <c r="M2380" s="28" t="s">
        <v>104</v>
      </c>
      <c r="N2380" s="26"/>
      <c r="O2380" s="72" t="s">
        <v>105</v>
      </c>
      <c r="P2380" s="28" t="s">
        <v>106</v>
      </c>
      <c r="Q2380" s="26" t="s">
        <v>107</v>
      </c>
      <c r="R2380" s="28" t="s">
        <v>1155</v>
      </c>
      <c r="S2380" s="26" t="s">
        <v>109</v>
      </c>
      <c r="T2380" s="28" t="s">
        <v>106</v>
      </c>
      <c r="U2380" s="26" t="s">
        <v>121</v>
      </c>
      <c r="V2380" s="26" t="s">
        <v>111</v>
      </c>
      <c r="W2380" s="28">
        <v>60</v>
      </c>
      <c r="X2380" s="26" t="s">
        <v>112</v>
      </c>
      <c r="Y2380" s="28"/>
      <c r="Z2380" s="28"/>
      <c r="AA2380" s="28"/>
      <c r="AB2380" s="398">
        <v>0</v>
      </c>
      <c r="AC2380" s="606">
        <v>90</v>
      </c>
      <c r="AD2380" s="606">
        <v>10</v>
      </c>
      <c r="AE2380" s="31" t="s">
        <v>128</v>
      </c>
      <c r="AF2380" s="26" t="s">
        <v>114</v>
      </c>
      <c r="AG2380" s="31">
        <v>1</v>
      </c>
      <c r="AH2380" s="39">
        <v>45000</v>
      </c>
      <c r="AI2380" s="741">
        <f t="shared" si="109"/>
        <v>45000</v>
      </c>
      <c r="AJ2380" s="741">
        <f t="shared" si="110"/>
        <v>50400.000000000007</v>
      </c>
      <c r="AK2380" s="740"/>
      <c r="AL2380" s="741"/>
      <c r="AM2380" s="741"/>
      <c r="AN2380" s="24" t="s">
        <v>115</v>
      </c>
      <c r="AO2380" s="26"/>
      <c r="AP2380" s="26"/>
      <c r="AQ2380" s="26"/>
      <c r="AR2380" s="26"/>
      <c r="AS2380" s="26" t="s">
        <v>7902</v>
      </c>
      <c r="AT2380" s="26"/>
      <c r="AU2380" s="26"/>
      <c r="AV2380" s="26"/>
      <c r="AW2380" s="26"/>
      <c r="AX2380" s="26"/>
      <c r="AY2380" s="26"/>
      <c r="AZ2380" s="24" t="s">
        <v>104</v>
      </c>
      <c r="BA2380" s="24" t="s">
        <v>104</v>
      </c>
      <c r="BB2380" s="1176">
        <v>22101476</v>
      </c>
      <c r="BC2380" s="209" t="s">
        <v>8505</v>
      </c>
      <c r="BD2380" s="201"/>
      <c r="BE2380" s="983">
        <v>2135</v>
      </c>
    </row>
    <row r="2381" spans="1:57" s="326" customFormat="1" ht="13.15" customHeight="1">
      <c r="A2381" s="24" t="s">
        <v>846</v>
      </c>
      <c r="B2381" s="260"/>
      <c r="C2381" s="260"/>
      <c r="D2381" s="110">
        <v>210035320</v>
      </c>
      <c r="E2381" s="429" t="s">
        <v>8506</v>
      </c>
      <c r="F2381" s="429"/>
      <c r="G2381" s="260"/>
      <c r="H2381" s="260"/>
      <c r="I2381" s="26" t="s">
        <v>7903</v>
      </c>
      <c r="J2381" s="26" t="s">
        <v>7904</v>
      </c>
      <c r="K2381" s="26" t="s">
        <v>7905</v>
      </c>
      <c r="L2381" s="96" t="s">
        <v>149</v>
      </c>
      <c r="M2381" s="28" t="s">
        <v>104</v>
      </c>
      <c r="N2381" s="26" t="s">
        <v>120</v>
      </c>
      <c r="O2381" s="72" t="s">
        <v>83</v>
      </c>
      <c r="P2381" s="28" t="s">
        <v>106</v>
      </c>
      <c r="Q2381" s="26" t="s">
        <v>107</v>
      </c>
      <c r="R2381" s="28" t="s">
        <v>1155</v>
      </c>
      <c r="S2381" s="26" t="s">
        <v>109</v>
      </c>
      <c r="T2381" s="28" t="s">
        <v>106</v>
      </c>
      <c r="U2381" s="26" t="s">
        <v>121</v>
      </c>
      <c r="V2381" s="26" t="s">
        <v>111</v>
      </c>
      <c r="W2381" s="28">
        <v>90</v>
      </c>
      <c r="X2381" s="26" t="s">
        <v>112</v>
      </c>
      <c r="Y2381" s="28"/>
      <c r="Z2381" s="28"/>
      <c r="AA2381" s="28"/>
      <c r="AB2381" s="398">
        <v>30</v>
      </c>
      <c r="AC2381" s="606">
        <v>60</v>
      </c>
      <c r="AD2381" s="606">
        <v>10</v>
      </c>
      <c r="AE2381" s="31" t="s">
        <v>128</v>
      </c>
      <c r="AF2381" s="26" t="s">
        <v>114</v>
      </c>
      <c r="AG2381" s="31">
        <v>103</v>
      </c>
      <c r="AH2381" s="39">
        <v>40020</v>
      </c>
      <c r="AI2381" s="741">
        <f t="shared" si="109"/>
        <v>4122060</v>
      </c>
      <c r="AJ2381" s="741">
        <f t="shared" si="110"/>
        <v>4616707.2</v>
      </c>
      <c r="AK2381" s="740"/>
      <c r="AL2381" s="741"/>
      <c r="AM2381" s="741"/>
      <c r="AN2381" s="24" t="s">
        <v>115</v>
      </c>
      <c r="AO2381" s="26"/>
      <c r="AP2381" s="26"/>
      <c r="AQ2381" s="26"/>
      <c r="AR2381" s="26"/>
      <c r="AS2381" s="26" t="s">
        <v>7906</v>
      </c>
      <c r="AT2381" s="26"/>
      <c r="AU2381" s="26"/>
      <c r="AV2381" s="26"/>
      <c r="AW2381" s="26"/>
      <c r="AX2381" s="26"/>
      <c r="AY2381" s="26"/>
      <c r="AZ2381" s="24" t="s">
        <v>104</v>
      </c>
      <c r="BA2381" s="24" t="s">
        <v>104</v>
      </c>
      <c r="BB2381" s="1176">
        <v>22101477</v>
      </c>
      <c r="BC2381" s="209" t="s">
        <v>8506</v>
      </c>
      <c r="BD2381" s="201"/>
      <c r="BE2381" s="983">
        <v>2136</v>
      </c>
    </row>
    <row r="2382" spans="1:57" s="326" customFormat="1" ht="13.15" customHeight="1">
      <c r="A2382" s="24" t="s">
        <v>846</v>
      </c>
      <c r="B2382" s="260"/>
      <c r="C2382" s="260"/>
      <c r="D2382" s="110">
        <v>210027569</v>
      </c>
      <c r="E2382" s="429" t="s">
        <v>8507</v>
      </c>
      <c r="F2382" s="429"/>
      <c r="G2382" s="260"/>
      <c r="H2382" s="260"/>
      <c r="I2382" s="26" t="s">
        <v>7907</v>
      </c>
      <c r="J2382" s="26" t="s">
        <v>7904</v>
      </c>
      <c r="K2382" s="26" t="s">
        <v>7908</v>
      </c>
      <c r="L2382" s="96" t="s">
        <v>149</v>
      </c>
      <c r="M2382" s="28" t="s">
        <v>104</v>
      </c>
      <c r="N2382" s="26"/>
      <c r="O2382" s="72" t="s">
        <v>105</v>
      </c>
      <c r="P2382" s="28" t="s">
        <v>106</v>
      </c>
      <c r="Q2382" s="26" t="s">
        <v>107</v>
      </c>
      <c r="R2382" s="28" t="s">
        <v>1155</v>
      </c>
      <c r="S2382" s="26" t="s">
        <v>109</v>
      </c>
      <c r="T2382" s="28" t="s">
        <v>106</v>
      </c>
      <c r="U2382" s="26" t="s">
        <v>121</v>
      </c>
      <c r="V2382" s="26" t="s">
        <v>111</v>
      </c>
      <c r="W2382" s="28">
        <v>90</v>
      </c>
      <c r="X2382" s="26" t="s">
        <v>112</v>
      </c>
      <c r="Y2382" s="28"/>
      <c r="Z2382" s="28"/>
      <c r="AA2382" s="28"/>
      <c r="AB2382" s="398">
        <v>0</v>
      </c>
      <c r="AC2382" s="606">
        <v>90</v>
      </c>
      <c r="AD2382" s="606">
        <v>10</v>
      </c>
      <c r="AE2382" s="31" t="s">
        <v>128</v>
      </c>
      <c r="AF2382" s="26" t="s">
        <v>114</v>
      </c>
      <c r="AG2382" s="31">
        <v>5</v>
      </c>
      <c r="AH2382" s="39">
        <v>176922.9</v>
      </c>
      <c r="AI2382" s="741">
        <f t="shared" si="109"/>
        <v>884614.5</v>
      </c>
      <c r="AJ2382" s="741">
        <f t="shared" si="110"/>
        <v>990768.24000000011</v>
      </c>
      <c r="AK2382" s="740"/>
      <c r="AL2382" s="741"/>
      <c r="AM2382" s="741"/>
      <c r="AN2382" s="24" t="s">
        <v>115</v>
      </c>
      <c r="AO2382" s="26"/>
      <c r="AP2382" s="26"/>
      <c r="AQ2382" s="26"/>
      <c r="AR2382" s="26"/>
      <c r="AS2382" s="26" t="s">
        <v>7909</v>
      </c>
      <c r="AT2382" s="26"/>
      <c r="AU2382" s="26"/>
      <c r="AV2382" s="26"/>
      <c r="AW2382" s="26"/>
      <c r="AX2382" s="26"/>
      <c r="AY2382" s="26"/>
      <c r="AZ2382" s="24" t="s">
        <v>104</v>
      </c>
      <c r="BA2382" s="24" t="s">
        <v>104</v>
      </c>
      <c r="BB2382" s="1176">
        <v>22101478</v>
      </c>
      <c r="BC2382" s="209" t="s">
        <v>8507</v>
      </c>
      <c r="BD2382" s="201"/>
      <c r="BE2382" s="983">
        <v>2137</v>
      </c>
    </row>
    <row r="2383" spans="1:57" s="326" customFormat="1" ht="13.15" customHeight="1">
      <c r="A2383" s="24" t="s">
        <v>846</v>
      </c>
      <c r="B2383" s="260"/>
      <c r="C2383" s="260"/>
      <c r="D2383" s="110">
        <v>210036213</v>
      </c>
      <c r="E2383" s="429" t="s">
        <v>8508</v>
      </c>
      <c r="F2383" s="429"/>
      <c r="G2383" s="260"/>
      <c r="H2383" s="260"/>
      <c r="I2383" s="26" t="s">
        <v>7907</v>
      </c>
      <c r="J2383" s="26" t="s">
        <v>7904</v>
      </c>
      <c r="K2383" s="26" t="s">
        <v>7908</v>
      </c>
      <c r="L2383" s="96" t="s">
        <v>149</v>
      </c>
      <c r="M2383" s="114"/>
      <c r="N2383" s="26"/>
      <c r="O2383" s="72" t="s">
        <v>105</v>
      </c>
      <c r="P2383" s="28" t="s">
        <v>106</v>
      </c>
      <c r="Q2383" s="26" t="s">
        <v>107</v>
      </c>
      <c r="R2383" s="28" t="s">
        <v>1155</v>
      </c>
      <c r="S2383" s="26" t="s">
        <v>109</v>
      </c>
      <c r="T2383" s="28" t="s">
        <v>106</v>
      </c>
      <c r="U2383" s="26" t="s">
        <v>121</v>
      </c>
      <c r="V2383" s="26" t="s">
        <v>111</v>
      </c>
      <c r="W2383" s="28">
        <v>90</v>
      </c>
      <c r="X2383" s="26" t="s">
        <v>112</v>
      </c>
      <c r="Y2383" s="28"/>
      <c r="Z2383" s="28"/>
      <c r="AA2383" s="28"/>
      <c r="AB2383" s="398">
        <v>0</v>
      </c>
      <c r="AC2383" s="606">
        <v>90</v>
      </c>
      <c r="AD2383" s="606">
        <v>10</v>
      </c>
      <c r="AE2383" s="31" t="s">
        <v>128</v>
      </c>
      <c r="AF2383" s="26" t="s">
        <v>114</v>
      </c>
      <c r="AG2383" s="31">
        <v>14</v>
      </c>
      <c r="AH2383" s="39">
        <v>339803</v>
      </c>
      <c r="AI2383" s="741">
        <f t="shared" si="109"/>
        <v>4757242</v>
      </c>
      <c r="AJ2383" s="741">
        <f t="shared" si="110"/>
        <v>5328111.040000001</v>
      </c>
      <c r="AK2383" s="740"/>
      <c r="AL2383" s="741"/>
      <c r="AM2383" s="741"/>
      <c r="AN2383" s="24" t="s">
        <v>115</v>
      </c>
      <c r="AO2383" s="26"/>
      <c r="AP2383" s="26"/>
      <c r="AQ2383" s="26"/>
      <c r="AR2383" s="26"/>
      <c r="AS2383" s="26" t="s">
        <v>7910</v>
      </c>
      <c r="AT2383" s="26"/>
      <c r="AU2383" s="26"/>
      <c r="AV2383" s="26"/>
      <c r="AW2383" s="26"/>
      <c r="AX2383" s="26"/>
      <c r="AY2383" s="26"/>
      <c r="AZ2383" s="24" t="s">
        <v>104</v>
      </c>
      <c r="BA2383" s="24" t="s">
        <v>104</v>
      </c>
      <c r="BB2383" s="1176">
        <v>22101479</v>
      </c>
      <c r="BC2383" s="209" t="s">
        <v>8508</v>
      </c>
      <c r="BD2383" s="201"/>
      <c r="BE2383" s="983">
        <v>2138</v>
      </c>
    </row>
    <row r="2384" spans="1:57" s="326" customFormat="1" ht="13.15" customHeight="1">
      <c r="A2384" s="24" t="s">
        <v>846</v>
      </c>
      <c r="B2384" s="260"/>
      <c r="C2384" s="260"/>
      <c r="D2384" s="110">
        <v>120002092</v>
      </c>
      <c r="E2384" s="429" t="s">
        <v>8509</v>
      </c>
      <c r="F2384" s="429"/>
      <c r="G2384" s="260"/>
      <c r="H2384" s="260"/>
      <c r="I2384" s="26" t="s">
        <v>7911</v>
      </c>
      <c r="J2384" s="26" t="s">
        <v>7904</v>
      </c>
      <c r="K2384" s="26" t="s">
        <v>7912</v>
      </c>
      <c r="L2384" s="96" t="s">
        <v>149</v>
      </c>
      <c r="M2384" s="28" t="s">
        <v>104</v>
      </c>
      <c r="N2384" s="26" t="s">
        <v>120</v>
      </c>
      <c r="O2384" s="72" t="s">
        <v>83</v>
      </c>
      <c r="P2384" s="28" t="s">
        <v>106</v>
      </c>
      <c r="Q2384" s="26" t="s">
        <v>107</v>
      </c>
      <c r="R2384" s="28" t="s">
        <v>3118</v>
      </c>
      <c r="S2384" s="26" t="s">
        <v>109</v>
      </c>
      <c r="T2384" s="28" t="s">
        <v>106</v>
      </c>
      <c r="U2384" s="26" t="s">
        <v>121</v>
      </c>
      <c r="V2384" s="26" t="s">
        <v>111</v>
      </c>
      <c r="W2384" s="28">
        <v>60</v>
      </c>
      <c r="X2384" s="26" t="s">
        <v>112</v>
      </c>
      <c r="Y2384" s="28"/>
      <c r="Z2384" s="28"/>
      <c r="AA2384" s="28"/>
      <c r="AB2384" s="398">
        <v>30</v>
      </c>
      <c r="AC2384" s="606">
        <v>60</v>
      </c>
      <c r="AD2384" s="606">
        <v>10</v>
      </c>
      <c r="AE2384" s="31" t="s">
        <v>128</v>
      </c>
      <c r="AF2384" s="26" t="s">
        <v>114</v>
      </c>
      <c r="AG2384" s="31">
        <v>37</v>
      </c>
      <c r="AH2384" s="39">
        <v>631184.4</v>
      </c>
      <c r="AI2384" s="741">
        <f t="shared" si="109"/>
        <v>23353822.800000001</v>
      </c>
      <c r="AJ2384" s="741">
        <f t="shared" si="110"/>
        <v>26156281.536000002</v>
      </c>
      <c r="AK2384" s="740"/>
      <c r="AL2384" s="741"/>
      <c r="AM2384" s="741"/>
      <c r="AN2384" s="24" t="s">
        <v>115</v>
      </c>
      <c r="AO2384" s="26"/>
      <c r="AP2384" s="26"/>
      <c r="AQ2384" s="26"/>
      <c r="AR2384" s="26"/>
      <c r="AS2384" s="26" t="s">
        <v>7913</v>
      </c>
      <c r="AT2384" s="26"/>
      <c r="AU2384" s="26"/>
      <c r="AV2384" s="26"/>
      <c r="AW2384" s="26"/>
      <c r="AX2384" s="26"/>
      <c r="AY2384" s="26"/>
      <c r="AZ2384" s="24" t="s">
        <v>104</v>
      </c>
      <c r="BA2384" s="24" t="s">
        <v>104</v>
      </c>
      <c r="BB2384" s="1176">
        <v>22101480</v>
      </c>
      <c r="BC2384" s="209" t="s">
        <v>8509</v>
      </c>
      <c r="BD2384" s="201"/>
      <c r="BE2384" s="983">
        <v>2139</v>
      </c>
    </row>
    <row r="2385" spans="1:57" s="326" customFormat="1" ht="13.15" customHeight="1">
      <c r="A2385" s="24" t="s">
        <v>846</v>
      </c>
      <c r="B2385" s="260"/>
      <c r="C2385" s="260"/>
      <c r="D2385" s="110">
        <v>120002093</v>
      </c>
      <c r="E2385" s="429" t="s">
        <v>8510</v>
      </c>
      <c r="F2385" s="429"/>
      <c r="G2385" s="260"/>
      <c r="H2385" s="260"/>
      <c r="I2385" s="26" t="s">
        <v>7911</v>
      </c>
      <c r="J2385" s="26" t="s">
        <v>7904</v>
      </c>
      <c r="K2385" s="26" t="s">
        <v>7912</v>
      </c>
      <c r="L2385" s="96" t="s">
        <v>149</v>
      </c>
      <c r="M2385" s="28" t="s">
        <v>104</v>
      </c>
      <c r="N2385" s="26" t="s">
        <v>120</v>
      </c>
      <c r="O2385" s="72" t="s">
        <v>83</v>
      </c>
      <c r="P2385" s="28" t="s">
        <v>106</v>
      </c>
      <c r="Q2385" s="26" t="s">
        <v>107</v>
      </c>
      <c r="R2385" s="28" t="s">
        <v>3118</v>
      </c>
      <c r="S2385" s="26" t="s">
        <v>109</v>
      </c>
      <c r="T2385" s="28" t="s">
        <v>106</v>
      </c>
      <c r="U2385" s="26" t="s">
        <v>121</v>
      </c>
      <c r="V2385" s="26" t="s">
        <v>111</v>
      </c>
      <c r="W2385" s="28">
        <v>60</v>
      </c>
      <c r="X2385" s="26" t="s">
        <v>112</v>
      </c>
      <c r="Y2385" s="28"/>
      <c r="Z2385" s="28"/>
      <c r="AA2385" s="28"/>
      <c r="AB2385" s="398">
        <v>30</v>
      </c>
      <c r="AC2385" s="606">
        <v>60</v>
      </c>
      <c r="AD2385" s="606">
        <v>10</v>
      </c>
      <c r="AE2385" s="31" t="s">
        <v>128</v>
      </c>
      <c r="AF2385" s="26" t="s">
        <v>114</v>
      </c>
      <c r="AG2385" s="31">
        <v>50</v>
      </c>
      <c r="AH2385" s="39">
        <v>760426.94</v>
      </c>
      <c r="AI2385" s="741">
        <f t="shared" si="109"/>
        <v>38021347</v>
      </c>
      <c r="AJ2385" s="741">
        <f t="shared" si="110"/>
        <v>42583908.640000001</v>
      </c>
      <c r="AK2385" s="740"/>
      <c r="AL2385" s="741"/>
      <c r="AM2385" s="741"/>
      <c r="AN2385" s="24" t="s">
        <v>115</v>
      </c>
      <c r="AO2385" s="26"/>
      <c r="AP2385" s="26"/>
      <c r="AQ2385" s="26"/>
      <c r="AR2385" s="26"/>
      <c r="AS2385" s="26" t="s">
        <v>7914</v>
      </c>
      <c r="AT2385" s="26"/>
      <c r="AU2385" s="26"/>
      <c r="AV2385" s="26"/>
      <c r="AW2385" s="26"/>
      <c r="AX2385" s="26"/>
      <c r="AY2385" s="26"/>
      <c r="AZ2385" s="24" t="s">
        <v>104</v>
      </c>
      <c r="BA2385" s="24" t="s">
        <v>104</v>
      </c>
      <c r="BB2385" s="1176">
        <v>22101481</v>
      </c>
      <c r="BC2385" s="209" t="s">
        <v>8510</v>
      </c>
      <c r="BD2385" s="201"/>
      <c r="BE2385" s="983">
        <v>2140</v>
      </c>
    </row>
    <row r="2386" spans="1:57" s="326" customFormat="1" ht="13.15" customHeight="1">
      <c r="A2386" s="1101" t="s">
        <v>348</v>
      </c>
      <c r="B2386" s="260"/>
      <c r="C2386" s="260"/>
      <c r="D2386" s="878">
        <v>220034663</v>
      </c>
      <c r="E2386" s="429" t="s">
        <v>8511</v>
      </c>
      <c r="F2386" s="429"/>
      <c r="G2386" s="260"/>
      <c r="H2386" s="260"/>
      <c r="I2386" s="1064" t="s">
        <v>5212</v>
      </c>
      <c r="J2386" s="1064" t="s">
        <v>5213</v>
      </c>
      <c r="K2386" s="1064" t="s">
        <v>2686</v>
      </c>
      <c r="L2386" s="267" t="s">
        <v>103</v>
      </c>
      <c r="M2386" s="1102"/>
      <c r="N2386" s="1064"/>
      <c r="O2386" s="954" t="s">
        <v>105</v>
      </c>
      <c r="P2386" s="1102" t="s">
        <v>106</v>
      </c>
      <c r="Q2386" s="1064" t="s">
        <v>107</v>
      </c>
      <c r="R2386" s="1102" t="s">
        <v>2134</v>
      </c>
      <c r="S2386" s="1064" t="s">
        <v>109</v>
      </c>
      <c r="T2386" s="1102" t="s">
        <v>106</v>
      </c>
      <c r="U2386" s="1064" t="s">
        <v>121</v>
      </c>
      <c r="V2386" s="1064" t="s">
        <v>111</v>
      </c>
      <c r="W2386" s="166">
        <v>60</v>
      </c>
      <c r="X2386" s="48" t="s">
        <v>112</v>
      </c>
      <c r="Y2386" s="1102"/>
      <c r="Z2386" s="1102"/>
      <c r="AA2386" s="1102"/>
      <c r="AB2386" s="398"/>
      <c r="AC2386" s="606">
        <v>90</v>
      </c>
      <c r="AD2386" s="606">
        <v>10</v>
      </c>
      <c r="AE2386" s="1103" t="s">
        <v>128</v>
      </c>
      <c r="AF2386" s="1064" t="s">
        <v>114</v>
      </c>
      <c r="AG2386" s="1103">
        <v>35</v>
      </c>
      <c r="AH2386" s="1104">
        <v>5736</v>
      </c>
      <c r="AI2386" s="741">
        <f t="shared" si="109"/>
        <v>200760</v>
      </c>
      <c r="AJ2386" s="741">
        <f t="shared" si="110"/>
        <v>224851.20000000001</v>
      </c>
      <c r="AK2386" s="740"/>
      <c r="AL2386" s="741"/>
      <c r="AM2386" s="741"/>
      <c r="AN2386" s="1101" t="s">
        <v>115</v>
      </c>
      <c r="AO2386" s="1064"/>
      <c r="AP2386" s="1064"/>
      <c r="AQ2386" s="1064"/>
      <c r="AR2386" s="1064"/>
      <c r="AS2386" s="1064" t="s">
        <v>7915</v>
      </c>
      <c r="AT2386" s="1064"/>
      <c r="AU2386" s="1064"/>
      <c r="AV2386" s="1064"/>
      <c r="AW2386" s="1064"/>
      <c r="AX2386" s="1064"/>
      <c r="AY2386" s="1064"/>
      <c r="AZ2386" s="1101" t="s">
        <v>104</v>
      </c>
      <c r="BA2386" s="1101" t="s">
        <v>104</v>
      </c>
      <c r="BB2386" s="1176">
        <v>22101482</v>
      </c>
      <c r="BC2386" s="209" t="s">
        <v>8511</v>
      </c>
      <c r="BD2386" s="201"/>
      <c r="BE2386" s="983">
        <v>2141</v>
      </c>
    </row>
    <row r="2387" spans="1:57" s="326" customFormat="1" ht="13.15" customHeight="1">
      <c r="A2387" s="1101" t="s">
        <v>348</v>
      </c>
      <c r="B2387" s="260"/>
      <c r="C2387" s="260"/>
      <c r="D2387" s="878">
        <v>220034712</v>
      </c>
      <c r="E2387" s="1174" t="s">
        <v>8512</v>
      </c>
      <c r="F2387" s="1174"/>
      <c r="G2387" s="260"/>
      <c r="H2387" s="260"/>
      <c r="I2387" s="1064" t="s">
        <v>5212</v>
      </c>
      <c r="J2387" s="1064" t="s">
        <v>5213</v>
      </c>
      <c r="K2387" s="1064" t="s">
        <v>2686</v>
      </c>
      <c r="L2387" s="267" t="s">
        <v>103</v>
      </c>
      <c r="M2387" s="1102"/>
      <c r="N2387" s="1064"/>
      <c r="O2387" s="954" t="s">
        <v>105</v>
      </c>
      <c r="P2387" s="1102" t="s">
        <v>106</v>
      </c>
      <c r="Q2387" s="1064" t="s">
        <v>107</v>
      </c>
      <c r="R2387" s="1102" t="s">
        <v>2134</v>
      </c>
      <c r="S2387" s="1064" t="s">
        <v>109</v>
      </c>
      <c r="T2387" s="1102" t="s">
        <v>106</v>
      </c>
      <c r="U2387" s="1064" t="s">
        <v>121</v>
      </c>
      <c r="V2387" s="1064" t="s">
        <v>111</v>
      </c>
      <c r="W2387" s="166">
        <v>60</v>
      </c>
      <c r="X2387" s="48" t="s">
        <v>112</v>
      </c>
      <c r="Y2387" s="1102"/>
      <c r="Z2387" s="1102"/>
      <c r="AA2387" s="1102"/>
      <c r="AB2387" s="398"/>
      <c r="AC2387" s="606">
        <v>90</v>
      </c>
      <c r="AD2387" s="606">
        <v>10</v>
      </c>
      <c r="AE2387" s="1103" t="s">
        <v>128</v>
      </c>
      <c r="AF2387" s="1064" t="s">
        <v>114</v>
      </c>
      <c r="AG2387" s="1103">
        <v>9</v>
      </c>
      <c r="AH2387" s="1104">
        <v>35550</v>
      </c>
      <c r="AI2387" s="741">
        <f t="shared" si="109"/>
        <v>319950</v>
      </c>
      <c r="AJ2387" s="741">
        <f t="shared" si="110"/>
        <v>358344.00000000006</v>
      </c>
      <c r="AK2387" s="740"/>
      <c r="AL2387" s="741"/>
      <c r="AM2387" s="741"/>
      <c r="AN2387" s="1101" t="s">
        <v>115</v>
      </c>
      <c r="AO2387" s="1064"/>
      <c r="AP2387" s="1064"/>
      <c r="AQ2387" s="1064"/>
      <c r="AR2387" s="1064"/>
      <c r="AS2387" s="1064" t="s">
        <v>7916</v>
      </c>
      <c r="AT2387" s="1064"/>
      <c r="AU2387" s="1064"/>
      <c r="AV2387" s="1064"/>
      <c r="AW2387" s="1064"/>
      <c r="AX2387" s="1064"/>
      <c r="AY2387" s="1064"/>
      <c r="AZ2387" s="1101" t="s">
        <v>104</v>
      </c>
      <c r="BA2387" s="1101" t="s">
        <v>104</v>
      </c>
      <c r="BB2387" s="1176">
        <v>22101483</v>
      </c>
      <c r="BC2387" s="209" t="s">
        <v>8512</v>
      </c>
      <c r="BD2387" s="201"/>
      <c r="BE2387" s="983">
        <v>2142</v>
      </c>
    </row>
    <row r="2388" spans="1:57" s="326" customFormat="1" ht="13.15" customHeight="1">
      <c r="A2388" s="24" t="s">
        <v>2532</v>
      </c>
      <c r="B2388" s="260"/>
      <c r="C2388" s="260"/>
      <c r="D2388" s="110">
        <v>210028915</v>
      </c>
      <c r="E2388" s="1174" t="s">
        <v>8513</v>
      </c>
      <c r="F2388" s="1174"/>
      <c r="G2388" s="260"/>
      <c r="H2388" s="260"/>
      <c r="I2388" s="26" t="s">
        <v>7917</v>
      </c>
      <c r="J2388" s="26" t="s">
        <v>7918</v>
      </c>
      <c r="K2388" s="26" t="s">
        <v>7919</v>
      </c>
      <c r="L2388" s="96" t="s">
        <v>103</v>
      </c>
      <c r="M2388" s="28"/>
      <c r="N2388" s="26"/>
      <c r="O2388" s="72" t="s">
        <v>105</v>
      </c>
      <c r="P2388" s="28" t="s">
        <v>106</v>
      </c>
      <c r="Q2388" s="26" t="s">
        <v>107</v>
      </c>
      <c r="R2388" s="28" t="s">
        <v>2134</v>
      </c>
      <c r="S2388" s="26" t="s">
        <v>109</v>
      </c>
      <c r="T2388" s="28" t="s">
        <v>106</v>
      </c>
      <c r="U2388" s="26" t="s">
        <v>121</v>
      </c>
      <c r="V2388" s="26" t="s">
        <v>111</v>
      </c>
      <c r="W2388" s="28">
        <v>60</v>
      </c>
      <c r="X2388" s="26" t="s">
        <v>112</v>
      </c>
      <c r="Y2388" s="28"/>
      <c r="Z2388" s="28"/>
      <c r="AA2388" s="28"/>
      <c r="AB2388" s="398">
        <v>0</v>
      </c>
      <c r="AC2388" s="606">
        <v>90</v>
      </c>
      <c r="AD2388" s="606">
        <v>10</v>
      </c>
      <c r="AE2388" s="31" t="s">
        <v>128</v>
      </c>
      <c r="AF2388" s="26" t="s">
        <v>114</v>
      </c>
      <c r="AG2388" s="31">
        <v>10</v>
      </c>
      <c r="AH2388" s="39">
        <v>163449</v>
      </c>
      <c r="AI2388" s="741">
        <f t="shared" si="109"/>
        <v>1634490</v>
      </c>
      <c r="AJ2388" s="741">
        <f t="shared" si="110"/>
        <v>1830628.8000000003</v>
      </c>
      <c r="AK2388" s="740"/>
      <c r="AL2388" s="741"/>
      <c r="AM2388" s="741"/>
      <c r="AN2388" s="24" t="s">
        <v>115</v>
      </c>
      <c r="AO2388" s="26"/>
      <c r="AP2388" s="26"/>
      <c r="AQ2388" s="26"/>
      <c r="AR2388" s="26"/>
      <c r="AS2388" s="26" t="s">
        <v>7920</v>
      </c>
      <c r="AT2388" s="26"/>
      <c r="AU2388" s="26"/>
      <c r="AV2388" s="26"/>
      <c r="AW2388" s="26"/>
      <c r="AX2388" s="26"/>
      <c r="AY2388" s="26"/>
      <c r="AZ2388" s="24"/>
      <c r="BA2388" s="24"/>
      <c r="BB2388" s="1176">
        <v>22101484</v>
      </c>
      <c r="BC2388" s="209" t="s">
        <v>8513</v>
      </c>
      <c r="BD2388" s="201"/>
      <c r="BE2388" s="983">
        <v>2143</v>
      </c>
    </row>
    <row r="2389" spans="1:57" s="326" customFormat="1" ht="13.15" customHeight="1">
      <c r="A2389" s="24" t="s">
        <v>846</v>
      </c>
      <c r="B2389" s="260"/>
      <c r="C2389" s="260"/>
      <c r="D2389" s="110">
        <v>120003987</v>
      </c>
      <c r="E2389" s="429" t="s">
        <v>8514</v>
      </c>
      <c r="F2389" s="429"/>
      <c r="G2389" s="260"/>
      <c r="H2389" s="260"/>
      <c r="I2389" s="26" t="s">
        <v>7921</v>
      </c>
      <c r="J2389" s="26" t="s">
        <v>7918</v>
      </c>
      <c r="K2389" s="26" t="s">
        <v>7922</v>
      </c>
      <c r="L2389" s="96" t="s">
        <v>103</v>
      </c>
      <c r="M2389" s="28" t="s">
        <v>104</v>
      </c>
      <c r="N2389" s="26" t="s">
        <v>120</v>
      </c>
      <c r="O2389" s="72" t="s">
        <v>83</v>
      </c>
      <c r="P2389" s="28" t="s">
        <v>106</v>
      </c>
      <c r="Q2389" s="26" t="s">
        <v>107</v>
      </c>
      <c r="R2389" s="28" t="s">
        <v>1155</v>
      </c>
      <c r="S2389" s="26" t="s">
        <v>109</v>
      </c>
      <c r="T2389" s="28" t="s">
        <v>106</v>
      </c>
      <c r="U2389" s="26" t="s">
        <v>121</v>
      </c>
      <c r="V2389" s="26" t="s">
        <v>111</v>
      </c>
      <c r="W2389" s="28">
        <v>60</v>
      </c>
      <c r="X2389" s="26" t="s">
        <v>112</v>
      </c>
      <c r="Y2389" s="28"/>
      <c r="Z2389" s="28"/>
      <c r="AA2389" s="28"/>
      <c r="AB2389" s="398">
        <v>30</v>
      </c>
      <c r="AC2389" s="606">
        <v>60</v>
      </c>
      <c r="AD2389" s="606">
        <v>10</v>
      </c>
      <c r="AE2389" s="31" t="s">
        <v>122</v>
      </c>
      <c r="AF2389" s="26" t="s">
        <v>114</v>
      </c>
      <c r="AG2389" s="31">
        <v>1</v>
      </c>
      <c r="AH2389" s="39">
        <v>338100</v>
      </c>
      <c r="AI2389" s="741">
        <f t="shared" si="109"/>
        <v>338100</v>
      </c>
      <c r="AJ2389" s="741">
        <f t="shared" si="110"/>
        <v>378672.00000000006</v>
      </c>
      <c r="AK2389" s="740"/>
      <c r="AL2389" s="741"/>
      <c r="AM2389" s="741"/>
      <c r="AN2389" s="24" t="s">
        <v>115</v>
      </c>
      <c r="AO2389" s="26"/>
      <c r="AP2389" s="26"/>
      <c r="AQ2389" s="26"/>
      <c r="AR2389" s="26"/>
      <c r="AS2389" s="26" t="s">
        <v>7923</v>
      </c>
      <c r="AT2389" s="26"/>
      <c r="AU2389" s="26"/>
      <c r="AV2389" s="26"/>
      <c r="AW2389" s="26"/>
      <c r="AX2389" s="26"/>
      <c r="AY2389" s="26"/>
      <c r="AZ2389" s="24" t="s">
        <v>104</v>
      </c>
      <c r="BA2389" s="24" t="s">
        <v>104</v>
      </c>
      <c r="BB2389" s="1176">
        <v>22101485</v>
      </c>
      <c r="BC2389" s="209" t="s">
        <v>8514</v>
      </c>
      <c r="BD2389" s="201"/>
      <c r="BE2389" s="983">
        <v>2144</v>
      </c>
    </row>
    <row r="2390" spans="1:57" s="326" customFormat="1" ht="13.15" customHeight="1">
      <c r="A2390" s="24" t="s">
        <v>846</v>
      </c>
      <c r="B2390" s="260"/>
      <c r="C2390" s="260"/>
      <c r="D2390" s="110">
        <v>120004098</v>
      </c>
      <c r="E2390" s="429" t="s">
        <v>8515</v>
      </c>
      <c r="F2390" s="429"/>
      <c r="G2390" s="260"/>
      <c r="H2390" s="260"/>
      <c r="I2390" s="26" t="s">
        <v>7921</v>
      </c>
      <c r="J2390" s="26" t="s">
        <v>7918</v>
      </c>
      <c r="K2390" s="26" t="s">
        <v>7922</v>
      </c>
      <c r="L2390" s="96" t="s">
        <v>103</v>
      </c>
      <c r="M2390" s="28" t="s">
        <v>104</v>
      </c>
      <c r="N2390" s="26" t="s">
        <v>120</v>
      </c>
      <c r="O2390" s="72" t="s">
        <v>83</v>
      </c>
      <c r="P2390" s="28" t="s">
        <v>106</v>
      </c>
      <c r="Q2390" s="26" t="s">
        <v>107</v>
      </c>
      <c r="R2390" s="28" t="s">
        <v>1155</v>
      </c>
      <c r="S2390" s="26" t="s">
        <v>109</v>
      </c>
      <c r="T2390" s="28" t="s">
        <v>106</v>
      </c>
      <c r="U2390" s="26" t="s">
        <v>121</v>
      </c>
      <c r="V2390" s="26" t="s">
        <v>111</v>
      </c>
      <c r="W2390" s="28">
        <v>60</v>
      </c>
      <c r="X2390" s="26" t="s">
        <v>112</v>
      </c>
      <c r="Y2390" s="28"/>
      <c r="Z2390" s="28"/>
      <c r="AA2390" s="28"/>
      <c r="AB2390" s="398">
        <v>30</v>
      </c>
      <c r="AC2390" s="606">
        <v>60</v>
      </c>
      <c r="AD2390" s="606">
        <v>10</v>
      </c>
      <c r="AE2390" s="31" t="s">
        <v>122</v>
      </c>
      <c r="AF2390" s="26" t="s">
        <v>114</v>
      </c>
      <c r="AG2390" s="31">
        <v>3</v>
      </c>
      <c r="AH2390" s="39">
        <v>192265.88</v>
      </c>
      <c r="AI2390" s="741">
        <f t="shared" si="109"/>
        <v>576797.64</v>
      </c>
      <c r="AJ2390" s="741">
        <f t="shared" si="110"/>
        <v>646013.35680000007</v>
      </c>
      <c r="AK2390" s="740"/>
      <c r="AL2390" s="741"/>
      <c r="AM2390" s="741"/>
      <c r="AN2390" s="24" t="s">
        <v>115</v>
      </c>
      <c r="AO2390" s="26"/>
      <c r="AP2390" s="26"/>
      <c r="AQ2390" s="26"/>
      <c r="AR2390" s="26"/>
      <c r="AS2390" s="26" t="s">
        <v>7924</v>
      </c>
      <c r="AT2390" s="26"/>
      <c r="AU2390" s="26"/>
      <c r="AV2390" s="26"/>
      <c r="AW2390" s="26"/>
      <c r="AX2390" s="26"/>
      <c r="AY2390" s="26"/>
      <c r="AZ2390" s="24" t="s">
        <v>104</v>
      </c>
      <c r="BA2390" s="24" t="s">
        <v>104</v>
      </c>
      <c r="BB2390" s="1176">
        <v>22101486</v>
      </c>
      <c r="BC2390" s="209" t="s">
        <v>8515</v>
      </c>
      <c r="BD2390" s="201"/>
      <c r="BE2390" s="983">
        <v>2145</v>
      </c>
    </row>
    <row r="2391" spans="1:57" s="326" customFormat="1" ht="13.15" customHeight="1">
      <c r="A2391" s="24" t="s">
        <v>846</v>
      </c>
      <c r="B2391" s="260"/>
      <c r="C2391" s="260"/>
      <c r="D2391" s="110">
        <v>120010780</v>
      </c>
      <c r="E2391" s="429" t="s">
        <v>8516</v>
      </c>
      <c r="F2391" s="429"/>
      <c r="G2391" s="260"/>
      <c r="H2391" s="260"/>
      <c r="I2391" s="26" t="s">
        <v>7921</v>
      </c>
      <c r="J2391" s="26" t="s">
        <v>7918</v>
      </c>
      <c r="K2391" s="26" t="s">
        <v>7922</v>
      </c>
      <c r="L2391" s="96" t="s">
        <v>103</v>
      </c>
      <c r="M2391" s="28" t="s">
        <v>104</v>
      </c>
      <c r="N2391" s="26" t="s">
        <v>120</v>
      </c>
      <c r="O2391" s="72" t="s">
        <v>83</v>
      </c>
      <c r="P2391" s="28" t="s">
        <v>106</v>
      </c>
      <c r="Q2391" s="26" t="s">
        <v>107</v>
      </c>
      <c r="R2391" s="28" t="s">
        <v>1155</v>
      </c>
      <c r="S2391" s="26" t="s">
        <v>109</v>
      </c>
      <c r="T2391" s="28" t="s">
        <v>106</v>
      </c>
      <c r="U2391" s="26" t="s">
        <v>121</v>
      </c>
      <c r="V2391" s="26" t="s">
        <v>111</v>
      </c>
      <c r="W2391" s="28">
        <v>60</v>
      </c>
      <c r="X2391" s="26" t="s">
        <v>112</v>
      </c>
      <c r="Y2391" s="28"/>
      <c r="Z2391" s="28"/>
      <c r="AA2391" s="28"/>
      <c r="AB2391" s="398">
        <v>30</v>
      </c>
      <c r="AC2391" s="606">
        <v>60</v>
      </c>
      <c r="AD2391" s="606">
        <v>10</v>
      </c>
      <c r="AE2391" s="31" t="s">
        <v>122</v>
      </c>
      <c r="AF2391" s="26" t="s">
        <v>114</v>
      </c>
      <c r="AG2391" s="31">
        <v>5</v>
      </c>
      <c r="AH2391" s="39">
        <v>157500</v>
      </c>
      <c r="AI2391" s="741">
        <f t="shared" si="109"/>
        <v>787500</v>
      </c>
      <c r="AJ2391" s="741">
        <f t="shared" si="110"/>
        <v>882000.00000000012</v>
      </c>
      <c r="AK2391" s="740"/>
      <c r="AL2391" s="741"/>
      <c r="AM2391" s="741"/>
      <c r="AN2391" s="24" t="s">
        <v>115</v>
      </c>
      <c r="AO2391" s="26"/>
      <c r="AP2391" s="26"/>
      <c r="AQ2391" s="26"/>
      <c r="AR2391" s="26"/>
      <c r="AS2391" s="26" t="s">
        <v>7925</v>
      </c>
      <c r="AT2391" s="26"/>
      <c r="AU2391" s="26"/>
      <c r="AV2391" s="26"/>
      <c r="AW2391" s="26"/>
      <c r="AX2391" s="26"/>
      <c r="AY2391" s="26"/>
      <c r="AZ2391" s="24" t="s">
        <v>104</v>
      </c>
      <c r="BA2391" s="24" t="s">
        <v>104</v>
      </c>
      <c r="BB2391" s="1176">
        <v>22101487</v>
      </c>
      <c r="BC2391" s="209" t="s">
        <v>8516</v>
      </c>
      <c r="BD2391" s="201"/>
      <c r="BE2391" s="983">
        <v>2146</v>
      </c>
    </row>
    <row r="2392" spans="1:57" s="326" customFormat="1" ht="13.15" customHeight="1">
      <c r="A2392" s="24" t="s">
        <v>846</v>
      </c>
      <c r="B2392" s="260"/>
      <c r="C2392" s="260"/>
      <c r="D2392" s="110">
        <v>120009986</v>
      </c>
      <c r="E2392" s="429" t="s">
        <v>8517</v>
      </c>
      <c r="F2392" s="429"/>
      <c r="G2392" s="260"/>
      <c r="H2392" s="260"/>
      <c r="I2392" s="26" t="s">
        <v>7926</v>
      </c>
      <c r="J2392" s="26" t="s">
        <v>7918</v>
      </c>
      <c r="K2392" s="26" t="s">
        <v>7927</v>
      </c>
      <c r="L2392" s="96" t="s">
        <v>103</v>
      </c>
      <c r="M2392" s="28" t="s">
        <v>104</v>
      </c>
      <c r="N2392" s="26"/>
      <c r="O2392" s="72" t="s">
        <v>105</v>
      </c>
      <c r="P2392" s="28" t="s">
        <v>106</v>
      </c>
      <c r="Q2392" s="26" t="s">
        <v>107</v>
      </c>
      <c r="R2392" s="28" t="s">
        <v>1155</v>
      </c>
      <c r="S2392" s="26" t="s">
        <v>109</v>
      </c>
      <c r="T2392" s="28" t="s">
        <v>106</v>
      </c>
      <c r="U2392" s="26" t="s">
        <v>121</v>
      </c>
      <c r="V2392" s="26" t="s">
        <v>111</v>
      </c>
      <c r="W2392" s="28">
        <v>60</v>
      </c>
      <c r="X2392" s="26" t="s">
        <v>112</v>
      </c>
      <c r="Y2392" s="28"/>
      <c r="Z2392" s="28"/>
      <c r="AA2392" s="28"/>
      <c r="AB2392" s="398">
        <v>0</v>
      </c>
      <c r="AC2392" s="606">
        <v>90</v>
      </c>
      <c r="AD2392" s="606">
        <v>10</v>
      </c>
      <c r="AE2392" s="31" t="s">
        <v>122</v>
      </c>
      <c r="AF2392" s="26" t="s">
        <v>114</v>
      </c>
      <c r="AG2392" s="31">
        <v>2</v>
      </c>
      <c r="AH2392" s="39">
        <v>82800</v>
      </c>
      <c r="AI2392" s="741">
        <f t="shared" si="109"/>
        <v>165600</v>
      </c>
      <c r="AJ2392" s="741">
        <f t="shared" si="110"/>
        <v>185472.00000000003</v>
      </c>
      <c r="AK2392" s="740"/>
      <c r="AL2392" s="741"/>
      <c r="AM2392" s="741"/>
      <c r="AN2392" s="24" t="s">
        <v>115</v>
      </c>
      <c r="AO2392" s="26"/>
      <c r="AP2392" s="26"/>
      <c r="AQ2392" s="26"/>
      <c r="AR2392" s="26"/>
      <c r="AS2392" s="26" t="s">
        <v>7928</v>
      </c>
      <c r="AT2392" s="26"/>
      <c r="AU2392" s="26"/>
      <c r="AV2392" s="26"/>
      <c r="AW2392" s="26"/>
      <c r="AX2392" s="26"/>
      <c r="AY2392" s="26"/>
      <c r="AZ2392" s="24" t="s">
        <v>104</v>
      </c>
      <c r="BA2392" s="24" t="s">
        <v>104</v>
      </c>
      <c r="BB2392" s="1176">
        <v>22101488</v>
      </c>
      <c r="BC2392" s="209" t="s">
        <v>8517</v>
      </c>
      <c r="BD2392" s="201"/>
      <c r="BE2392" s="983">
        <v>2147</v>
      </c>
    </row>
    <row r="2393" spans="1:57" s="326" customFormat="1" ht="13.15" customHeight="1">
      <c r="A2393" s="24" t="s">
        <v>846</v>
      </c>
      <c r="B2393" s="260"/>
      <c r="C2393" s="260"/>
      <c r="D2393" s="110">
        <v>270010991</v>
      </c>
      <c r="E2393" s="429" t="s">
        <v>8518</v>
      </c>
      <c r="F2393" s="429"/>
      <c r="G2393" s="260"/>
      <c r="H2393" s="260"/>
      <c r="I2393" s="26" t="s">
        <v>7929</v>
      </c>
      <c r="J2393" s="26" t="s">
        <v>7918</v>
      </c>
      <c r="K2393" s="26" t="s">
        <v>7930</v>
      </c>
      <c r="L2393" s="96" t="s">
        <v>103</v>
      </c>
      <c r="M2393" s="28" t="s">
        <v>104</v>
      </c>
      <c r="N2393" s="26"/>
      <c r="O2393" s="72" t="s">
        <v>105</v>
      </c>
      <c r="P2393" s="28" t="s">
        <v>106</v>
      </c>
      <c r="Q2393" s="26" t="s">
        <v>107</v>
      </c>
      <c r="R2393" s="28" t="s">
        <v>1155</v>
      </c>
      <c r="S2393" s="26" t="s">
        <v>109</v>
      </c>
      <c r="T2393" s="28" t="s">
        <v>106</v>
      </c>
      <c r="U2393" s="26" t="s">
        <v>121</v>
      </c>
      <c r="V2393" s="26" t="s">
        <v>111</v>
      </c>
      <c r="W2393" s="28">
        <v>60</v>
      </c>
      <c r="X2393" s="26" t="s">
        <v>112</v>
      </c>
      <c r="Y2393" s="28"/>
      <c r="Z2393" s="28"/>
      <c r="AA2393" s="28"/>
      <c r="AB2393" s="398">
        <v>0</v>
      </c>
      <c r="AC2393" s="606">
        <v>90</v>
      </c>
      <c r="AD2393" s="606">
        <v>10</v>
      </c>
      <c r="AE2393" s="31" t="s">
        <v>128</v>
      </c>
      <c r="AF2393" s="26" t="s">
        <v>114</v>
      </c>
      <c r="AG2393" s="31">
        <v>2</v>
      </c>
      <c r="AH2393" s="39">
        <v>46822.41</v>
      </c>
      <c r="AI2393" s="741">
        <f t="shared" si="109"/>
        <v>93644.82</v>
      </c>
      <c r="AJ2393" s="741">
        <f t="shared" si="110"/>
        <v>104882.19840000002</v>
      </c>
      <c r="AK2393" s="740"/>
      <c r="AL2393" s="741"/>
      <c r="AM2393" s="741"/>
      <c r="AN2393" s="24" t="s">
        <v>115</v>
      </c>
      <c r="AO2393" s="26"/>
      <c r="AP2393" s="26"/>
      <c r="AQ2393" s="26"/>
      <c r="AR2393" s="26"/>
      <c r="AS2393" s="26" t="s">
        <v>7931</v>
      </c>
      <c r="AT2393" s="26"/>
      <c r="AU2393" s="26"/>
      <c r="AV2393" s="26"/>
      <c r="AW2393" s="26"/>
      <c r="AX2393" s="26"/>
      <c r="AY2393" s="26"/>
      <c r="AZ2393" s="24" t="s">
        <v>104</v>
      </c>
      <c r="BA2393" s="24" t="s">
        <v>104</v>
      </c>
      <c r="BB2393" s="1176">
        <v>22101489</v>
      </c>
      <c r="BC2393" s="209" t="s">
        <v>8518</v>
      </c>
      <c r="BD2393" s="201"/>
      <c r="BE2393" s="983">
        <v>2148</v>
      </c>
    </row>
    <row r="2394" spans="1:57" s="326" customFormat="1" ht="12.75" customHeight="1">
      <c r="A2394" s="24" t="s">
        <v>846</v>
      </c>
      <c r="B2394" s="260"/>
      <c r="C2394" s="260"/>
      <c r="D2394" s="110">
        <v>270011573</v>
      </c>
      <c r="E2394" s="429" t="s">
        <v>8519</v>
      </c>
      <c r="F2394" s="429"/>
      <c r="G2394" s="260"/>
      <c r="H2394" s="260"/>
      <c r="I2394" s="26" t="s">
        <v>7932</v>
      </c>
      <c r="J2394" s="26" t="s">
        <v>7918</v>
      </c>
      <c r="K2394" s="26" t="s">
        <v>7933</v>
      </c>
      <c r="L2394" s="96" t="s">
        <v>103</v>
      </c>
      <c r="M2394" s="28" t="s">
        <v>104</v>
      </c>
      <c r="N2394" s="26"/>
      <c r="O2394" s="72" t="s">
        <v>105</v>
      </c>
      <c r="P2394" s="28" t="s">
        <v>106</v>
      </c>
      <c r="Q2394" s="26" t="s">
        <v>107</v>
      </c>
      <c r="R2394" s="28" t="s">
        <v>1155</v>
      </c>
      <c r="S2394" s="26" t="s">
        <v>109</v>
      </c>
      <c r="T2394" s="28" t="s">
        <v>106</v>
      </c>
      <c r="U2394" s="26" t="s">
        <v>121</v>
      </c>
      <c r="V2394" s="26" t="s">
        <v>111</v>
      </c>
      <c r="W2394" s="28">
        <v>60</v>
      </c>
      <c r="X2394" s="26" t="s">
        <v>112</v>
      </c>
      <c r="Y2394" s="28"/>
      <c r="Z2394" s="28"/>
      <c r="AA2394" s="28"/>
      <c r="AB2394" s="398">
        <v>0</v>
      </c>
      <c r="AC2394" s="606">
        <v>90</v>
      </c>
      <c r="AD2394" s="606">
        <v>10</v>
      </c>
      <c r="AE2394" s="31" t="s">
        <v>128</v>
      </c>
      <c r="AF2394" s="26" t="s">
        <v>114</v>
      </c>
      <c r="AG2394" s="31">
        <v>1</v>
      </c>
      <c r="AH2394" s="39">
        <v>57304.5</v>
      </c>
      <c r="AI2394" s="741">
        <f t="shared" si="109"/>
        <v>57304.5</v>
      </c>
      <c r="AJ2394" s="741">
        <f t="shared" si="110"/>
        <v>64181.040000000008</v>
      </c>
      <c r="AK2394" s="740"/>
      <c r="AL2394" s="741"/>
      <c r="AM2394" s="741"/>
      <c r="AN2394" s="24" t="s">
        <v>115</v>
      </c>
      <c r="AO2394" s="26"/>
      <c r="AP2394" s="26"/>
      <c r="AQ2394" s="26"/>
      <c r="AR2394" s="26"/>
      <c r="AS2394" s="26" t="s">
        <v>7934</v>
      </c>
      <c r="AT2394" s="26"/>
      <c r="AU2394" s="26"/>
      <c r="AV2394" s="26"/>
      <c r="AW2394" s="26"/>
      <c r="AX2394" s="26"/>
      <c r="AY2394" s="26"/>
      <c r="AZ2394" s="24" t="s">
        <v>104</v>
      </c>
      <c r="BA2394" s="24" t="s">
        <v>104</v>
      </c>
      <c r="BB2394" s="1912">
        <v>22101490</v>
      </c>
      <c r="BC2394" s="209" t="s">
        <v>8519</v>
      </c>
      <c r="BD2394" s="201"/>
      <c r="BE2394" s="983">
        <v>2149</v>
      </c>
    </row>
    <row r="2395" spans="1:57" s="326" customFormat="1" ht="13.15" customHeight="1">
      <c r="A2395" s="24" t="s">
        <v>846</v>
      </c>
      <c r="B2395" s="260"/>
      <c r="C2395" s="260"/>
      <c r="D2395" s="110">
        <v>270010992</v>
      </c>
      <c r="E2395" s="429" t="s">
        <v>8520</v>
      </c>
      <c r="F2395" s="429"/>
      <c r="G2395" s="260"/>
      <c r="H2395" s="260"/>
      <c r="I2395" s="26" t="s">
        <v>7935</v>
      </c>
      <c r="J2395" s="26" t="s">
        <v>7918</v>
      </c>
      <c r="K2395" s="26" t="s">
        <v>7936</v>
      </c>
      <c r="L2395" s="96" t="s">
        <v>103</v>
      </c>
      <c r="M2395" s="28" t="s">
        <v>104</v>
      </c>
      <c r="N2395" s="26"/>
      <c r="O2395" s="72" t="s">
        <v>105</v>
      </c>
      <c r="P2395" s="28" t="s">
        <v>106</v>
      </c>
      <c r="Q2395" s="26" t="s">
        <v>107</v>
      </c>
      <c r="R2395" s="28" t="s">
        <v>1155</v>
      </c>
      <c r="S2395" s="26" t="s">
        <v>109</v>
      </c>
      <c r="T2395" s="28" t="s">
        <v>106</v>
      </c>
      <c r="U2395" s="26" t="s">
        <v>121</v>
      </c>
      <c r="V2395" s="26" t="s">
        <v>111</v>
      </c>
      <c r="W2395" s="28">
        <v>60</v>
      </c>
      <c r="X2395" s="26" t="s">
        <v>112</v>
      </c>
      <c r="Y2395" s="28"/>
      <c r="Z2395" s="28"/>
      <c r="AA2395" s="28"/>
      <c r="AB2395" s="398">
        <v>0</v>
      </c>
      <c r="AC2395" s="606">
        <v>90</v>
      </c>
      <c r="AD2395" s="606">
        <v>10</v>
      </c>
      <c r="AE2395" s="31" t="s">
        <v>128</v>
      </c>
      <c r="AF2395" s="26" t="s">
        <v>114</v>
      </c>
      <c r="AG2395" s="31">
        <v>3</v>
      </c>
      <c r="AH2395" s="39">
        <v>43832.25</v>
      </c>
      <c r="AI2395" s="741">
        <f t="shared" si="109"/>
        <v>131496.75</v>
      </c>
      <c r="AJ2395" s="741">
        <f t="shared" si="110"/>
        <v>147276.36000000002</v>
      </c>
      <c r="AK2395" s="740"/>
      <c r="AL2395" s="741"/>
      <c r="AM2395" s="741"/>
      <c r="AN2395" s="24" t="s">
        <v>115</v>
      </c>
      <c r="AO2395" s="26"/>
      <c r="AP2395" s="26"/>
      <c r="AQ2395" s="26"/>
      <c r="AR2395" s="26"/>
      <c r="AS2395" s="26" t="s">
        <v>7937</v>
      </c>
      <c r="AT2395" s="26"/>
      <c r="AU2395" s="26"/>
      <c r="AV2395" s="26"/>
      <c r="AW2395" s="26"/>
      <c r="AX2395" s="26"/>
      <c r="AY2395" s="26"/>
      <c r="AZ2395" s="24" t="s">
        <v>104</v>
      </c>
      <c r="BA2395" s="24" t="s">
        <v>104</v>
      </c>
      <c r="BB2395" s="1176">
        <v>22101491</v>
      </c>
      <c r="BC2395" s="209" t="s">
        <v>8520</v>
      </c>
      <c r="BD2395" s="201"/>
      <c r="BE2395" s="983">
        <v>2150</v>
      </c>
    </row>
    <row r="2396" spans="1:57" s="326" customFormat="1" ht="13.15" customHeight="1">
      <c r="A2396" s="24" t="s">
        <v>846</v>
      </c>
      <c r="B2396" s="260"/>
      <c r="C2396" s="260"/>
      <c r="D2396" s="110">
        <v>210036506</v>
      </c>
      <c r="E2396" s="429" t="s">
        <v>8521</v>
      </c>
      <c r="F2396" s="429"/>
      <c r="G2396" s="260"/>
      <c r="H2396" s="260"/>
      <c r="I2396" s="26" t="s">
        <v>7938</v>
      </c>
      <c r="J2396" s="26" t="s">
        <v>7939</v>
      </c>
      <c r="K2396" s="26" t="s">
        <v>7940</v>
      </c>
      <c r="L2396" s="96" t="s">
        <v>103</v>
      </c>
      <c r="M2396" s="28" t="s">
        <v>104</v>
      </c>
      <c r="N2396" s="26"/>
      <c r="O2396" s="72" t="s">
        <v>105</v>
      </c>
      <c r="P2396" s="28" t="s">
        <v>106</v>
      </c>
      <c r="Q2396" s="26" t="s">
        <v>107</v>
      </c>
      <c r="R2396" s="28" t="s">
        <v>1155</v>
      </c>
      <c r="S2396" s="26" t="s">
        <v>109</v>
      </c>
      <c r="T2396" s="28" t="s">
        <v>106</v>
      </c>
      <c r="U2396" s="26" t="s">
        <v>121</v>
      </c>
      <c r="V2396" s="26" t="s">
        <v>111</v>
      </c>
      <c r="W2396" s="28">
        <v>60</v>
      </c>
      <c r="X2396" s="26" t="s">
        <v>112</v>
      </c>
      <c r="Y2396" s="28"/>
      <c r="Z2396" s="28"/>
      <c r="AA2396" s="28"/>
      <c r="AB2396" s="398">
        <v>0</v>
      </c>
      <c r="AC2396" s="606">
        <v>90</v>
      </c>
      <c r="AD2396" s="606">
        <v>10</v>
      </c>
      <c r="AE2396" s="31" t="s">
        <v>122</v>
      </c>
      <c r="AF2396" s="26" t="s">
        <v>114</v>
      </c>
      <c r="AG2396" s="31">
        <v>100</v>
      </c>
      <c r="AH2396" s="39">
        <v>5600</v>
      </c>
      <c r="AI2396" s="741">
        <f t="shared" si="109"/>
        <v>560000</v>
      </c>
      <c r="AJ2396" s="741">
        <f t="shared" si="110"/>
        <v>627200.00000000012</v>
      </c>
      <c r="AK2396" s="740"/>
      <c r="AL2396" s="741"/>
      <c r="AM2396" s="741"/>
      <c r="AN2396" s="24" t="s">
        <v>115</v>
      </c>
      <c r="AO2396" s="26"/>
      <c r="AP2396" s="26"/>
      <c r="AQ2396" s="26"/>
      <c r="AR2396" s="26"/>
      <c r="AS2396" s="26" t="s">
        <v>7941</v>
      </c>
      <c r="AT2396" s="26"/>
      <c r="AU2396" s="26"/>
      <c r="AV2396" s="26"/>
      <c r="AW2396" s="26"/>
      <c r="AX2396" s="26"/>
      <c r="AY2396" s="26"/>
      <c r="AZ2396" s="24" t="s">
        <v>104</v>
      </c>
      <c r="BA2396" s="24" t="s">
        <v>104</v>
      </c>
      <c r="BB2396" s="1176">
        <v>22101493</v>
      </c>
      <c r="BC2396" s="209" t="s">
        <v>8521</v>
      </c>
      <c r="BD2396" s="201"/>
      <c r="BE2396" s="983">
        <v>2151</v>
      </c>
    </row>
    <row r="2397" spans="1:57" s="326" customFormat="1" ht="13.15" customHeight="1">
      <c r="A2397" s="24" t="s">
        <v>846</v>
      </c>
      <c r="B2397" s="260"/>
      <c r="C2397" s="260"/>
      <c r="D2397" s="110">
        <v>150002877</v>
      </c>
      <c r="E2397" s="429" t="s">
        <v>8522</v>
      </c>
      <c r="F2397" s="429"/>
      <c r="G2397" s="260"/>
      <c r="H2397" s="260"/>
      <c r="I2397" s="26" t="s">
        <v>7942</v>
      </c>
      <c r="J2397" s="26" t="s">
        <v>7943</v>
      </c>
      <c r="K2397" s="26" t="s">
        <v>6756</v>
      </c>
      <c r="L2397" s="96" t="s">
        <v>103</v>
      </c>
      <c r="M2397" s="28" t="s">
        <v>104</v>
      </c>
      <c r="N2397" s="26"/>
      <c r="O2397" s="72" t="s">
        <v>105</v>
      </c>
      <c r="P2397" s="28" t="s">
        <v>106</v>
      </c>
      <c r="Q2397" s="26" t="s">
        <v>107</v>
      </c>
      <c r="R2397" s="28" t="s">
        <v>1023</v>
      </c>
      <c r="S2397" s="26" t="s">
        <v>109</v>
      </c>
      <c r="T2397" s="28" t="s">
        <v>106</v>
      </c>
      <c r="U2397" s="26" t="s">
        <v>121</v>
      </c>
      <c r="V2397" s="26" t="s">
        <v>111</v>
      </c>
      <c r="W2397" s="28">
        <v>60</v>
      </c>
      <c r="X2397" s="26" t="s">
        <v>112</v>
      </c>
      <c r="Y2397" s="28"/>
      <c r="Z2397" s="28"/>
      <c r="AA2397" s="28"/>
      <c r="AB2397" s="398">
        <v>0</v>
      </c>
      <c r="AC2397" s="606">
        <v>90</v>
      </c>
      <c r="AD2397" s="606">
        <v>10</v>
      </c>
      <c r="AE2397" s="31" t="s">
        <v>128</v>
      </c>
      <c r="AF2397" s="26" t="s">
        <v>114</v>
      </c>
      <c r="AG2397" s="31">
        <v>10</v>
      </c>
      <c r="AH2397" s="39">
        <v>55000</v>
      </c>
      <c r="AI2397" s="741">
        <f t="shared" si="109"/>
        <v>550000</v>
      </c>
      <c r="AJ2397" s="741">
        <f t="shared" si="110"/>
        <v>616000.00000000012</v>
      </c>
      <c r="AK2397" s="740"/>
      <c r="AL2397" s="741"/>
      <c r="AM2397" s="741"/>
      <c r="AN2397" s="24" t="s">
        <v>115</v>
      </c>
      <c r="AO2397" s="26"/>
      <c r="AP2397" s="26"/>
      <c r="AQ2397" s="26"/>
      <c r="AR2397" s="26"/>
      <c r="AS2397" s="26" t="s">
        <v>7944</v>
      </c>
      <c r="AT2397" s="26"/>
      <c r="AU2397" s="26"/>
      <c r="AV2397" s="26"/>
      <c r="AW2397" s="26"/>
      <c r="AX2397" s="26"/>
      <c r="AY2397" s="26"/>
      <c r="AZ2397" s="24" t="s">
        <v>104</v>
      </c>
      <c r="BA2397" s="24" t="s">
        <v>104</v>
      </c>
      <c r="BB2397" s="1176">
        <v>22101494</v>
      </c>
      <c r="BC2397" s="209" t="s">
        <v>8522</v>
      </c>
      <c r="BD2397" s="201"/>
      <c r="BE2397" s="983">
        <v>2152</v>
      </c>
    </row>
    <row r="2398" spans="1:57" s="326" customFormat="1" ht="13.15" customHeight="1">
      <c r="A2398" s="1101" t="s">
        <v>348</v>
      </c>
      <c r="B2398" s="260"/>
      <c r="C2398" s="260"/>
      <c r="D2398" s="878">
        <v>210018462</v>
      </c>
      <c r="E2398" s="429" t="s">
        <v>8523</v>
      </c>
      <c r="F2398" s="429"/>
      <c r="G2398" s="260"/>
      <c r="H2398" s="260"/>
      <c r="I2398" s="1064" t="s">
        <v>372</v>
      </c>
      <c r="J2398" s="1064" t="s">
        <v>365</v>
      </c>
      <c r="K2398" s="1064" t="s">
        <v>373</v>
      </c>
      <c r="L2398" s="267" t="s">
        <v>103</v>
      </c>
      <c r="M2398" s="1102"/>
      <c r="N2398" s="1064"/>
      <c r="O2398" s="954" t="s">
        <v>105</v>
      </c>
      <c r="P2398" s="1102" t="s">
        <v>106</v>
      </c>
      <c r="Q2398" s="1064" t="s">
        <v>107</v>
      </c>
      <c r="R2398" s="1102" t="s">
        <v>2134</v>
      </c>
      <c r="S2398" s="1064" t="s">
        <v>109</v>
      </c>
      <c r="T2398" s="1102" t="s">
        <v>106</v>
      </c>
      <c r="U2398" s="1064" t="s">
        <v>121</v>
      </c>
      <c r="V2398" s="1064" t="s">
        <v>111</v>
      </c>
      <c r="W2398" s="166">
        <v>60</v>
      </c>
      <c r="X2398" s="48" t="s">
        <v>112</v>
      </c>
      <c r="Y2398" s="1102"/>
      <c r="Z2398" s="1102"/>
      <c r="AA2398" s="1102"/>
      <c r="AB2398" s="398"/>
      <c r="AC2398" s="606">
        <v>90</v>
      </c>
      <c r="AD2398" s="606">
        <v>10</v>
      </c>
      <c r="AE2398" s="1103" t="s">
        <v>128</v>
      </c>
      <c r="AF2398" s="1064" t="s">
        <v>114</v>
      </c>
      <c r="AG2398" s="1103">
        <v>36</v>
      </c>
      <c r="AH2398" s="1104">
        <v>35774.199999999997</v>
      </c>
      <c r="AI2398" s="741">
        <f t="shared" si="109"/>
        <v>1287871.2</v>
      </c>
      <c r="AJ2398" s="741">
        <f t="shared" si="110"/>
        <v>1442415.7440000002</v>
      </c>
      <c r="AK2398" s="740"/>
      <c r="AL2398" s="741"/>
      <c r="AM2398" s="741"/>
      <c r="AN2398" s="1101" t="s">
        <v>115</v>
      </c>
      <c r="AO2398" s="1064"/>
      <c r="AP2398" s="1064"/>
      <c r="AQ2398" s="1064"/>
      <c r="AR2398" s="1064"/>
      <c r="AS2398" s="1064" t="s">
        <v>7945</v>
      </c>
      <c r="AT2398" s="1064"/>
      <c r="AU2398" s="1064"/>
      <c r="AV2398" s="1064"/>
      <c r="AW2398" s="1064"/>
      <c r="AX2398" s="1064"/>
      <c r="AY2398" s="1064"/>
      <c r="AZ2398" s="1101" t="s">
        <v>104</v>
      </c>
      <c r="BA2398" s="1101" t="s">
        <v>104</v>
      </c>
      <c r="BB2398" s="1176">
        <v>22101495</v>
      </c>
      <c r="BC2398" s="209" t="s">
        <v>8523</v>
      </c>
      <c r="BD2398" s="201"/>
      <c r="BE2398" s="983">
        <v>2153</v>
      </c>
    </row>
    <row r="2399" spans="1:57" s="326" customFormat="1" ht="13.15" customHeight="1">
      <c r="A2399" s="24" t="s">
        <v>846</v>
      </c>
      <c r="B2399" s="260"/>
      <c r="C2399" s="260"/>
      <c r="D2399" s="110">
        <v>210023159</v>
      </c>
      <c r="E2399" s="429" t="s">
        <v>8524</v>
      </c>
      <c r="F2399" s="429"/>
      <c r="G2399" s="260"/>
      <c r="H2399" s="260"/>
      <c r="I2399" s="26" t="s">
        <v>7946</v>
      </c>
      <c r="J2399" s="26" t="s">
        <v>7947</v>
      </c>
      <c r="K2399" s="26" t="s">
        <v>7948</v>
      </c>
      <c r="L2399" s="96" t="s">
        <v>103</v>
      </c>
      <c r="M2399" s="28" t="s">
        <v>104</v>
      </c>
      <c r="N2399" s="26" t="s">
        <v>120</v>
      </c>
      <c r="O2399" s="72" t="s">
        <v>83</v>
      </c>
      <c r="P2399" s="28" t="s">
        <v>106</v>
      </c>
      <c r="Q2399" s="26" t="s">
        <v>107</v>
      </c>
      <c r="R2399" s="28" t="s">
        <v>3118</v>
      </c>
      <c r="S2399" s="26" t="s">
        <v>109</v>
      </c>
      <c r="T2399" s="28" t="s">
        <v>106</v>
      </c>
      <c r="U2399" s="26" t="s">
        <v>121</v>
      </c>
      <c r="V2399" s="26" t="s">
        <v>111</v>
      </c>
      <c r="W2399" s="28">
        <v>60</v>
      </c>
      <c r="X2399" s="26" t="s">
        <v>112</v>
      </c>
      <c r="Y2399" s="28"/>
      <c r="Z2399" s="28"/>
      <c r="AA2399" s="28"/>
      <c r="AB2399" s="398">
        <v>30</v>
      </c>
      <c r="AC2399" s="606">
        <v>60</v>
      </c>
      <c r="AD2399" s="606">
        <v>10</v>
      </c>
      <c r="AE2399" s="31" t="s">
        <v>128</v>
      </c>
      <c r="AF2399" s="26" t="s">
        <v>114</v>
      </c>
      <c r="AG2399" s="31">
        <v>78</v>
      </c>
      <c r="AH2399" s="39">
        <v>2973.75</v>
      </c>
      <c r="AI2399" s="741">
        <f t="shared" si="109"/>
        <v>231952.5</v>
      </c>
      <c r="AJ2399" s="741">
        <f t="shared" si="110"/>
        <v>259786.80000000002</v>
      </c>
      <c r="AK2399" s="740"/>
      <c r="AL2399" s="741"/>
      <c r="AM2399" s="741"/>
      <c r="AN2399" s="24" t="s">
        <v>115</v>
      </c>
      <c r="AO2399" s="26"/>
      <c r="AP2399" s="26"/>
      <c r="AQ2399" s="26"/>
      <c r="AR2399" s="26"/>
      <c r="AS2399" s="26" t="s">
        <v>7949</v>
      </c>
      <c r="AT2399" s="26"/>
      <c r="AU2399" s="26"/>
      <c r="AV2399" s="26"/>
      <c r="AW2399" s="26"/>
      <c r="AX2399" s="26"/>
      <c r="AY2399" s="26"/>
      <c r="AZ2399" s="24" t="s">
        <v>104</v>
      </c>
      <c r="BA2399" s="24" t="s">
        <v>104</v>
      </c>
      <c r="BB2399" s="1176">
        <v>22101496</v>
      </c>
      <c r="BC2399" s="209" t="s">
        <v>8524</v>
      </c>
      <c r="BD2399" s="201"/>
      <c r="BE2399" s="983">
        <v>2154</v>
      </c>
    </row>
    <row r="2400" spans="1:57" s="326" customFormat="1" ht="13.15" customHeight="1">
      <c r="A2400" s="24" t="s">
        <v>846</v>
      </c>
      <c r="B2400" s="260"/>
      <c r="C2400" s="260"/>
      <c r="D2400" s="110">
        <v>210024469</v>
      </c>
      <c r="E2400" s="429" t="s">
        <v>8525</v>
      </c>
      <c r="F2400" s="429"/>
      <c r="G2400" s="260"/>
      <c r="H2400" s="260"/>
      <c r="I2400" s="26" t="s">
        <v>7950</v>
      </c>
      <c r="J2400" s="26" t="s">
        <v>7947</v>
      </c>
      <c r="K2400" s="26" t="s">
        <v>7951</v>
      </c>
      <c r="L2400" s="96" t="s">
        <v>103</v>
      </c>
      <c r="M2400" s="28" t="s">
        <v>104</v>
      </c>
      <c r="N2400" s="26" t="s">
        <v>120</v>
      </c>
      <c r="O2400" s="72" t="s">
        <v>83</v>
      </c>
      <c r="P2400" s="28" t="s">
        <v>106</v>
      </c>
      <c r="Q2400" s="26" t="s">
        <v>107</v>
      </c>
      <c r="R2400" s="28" t="s">
        <v>1155</v>
      </c>
      <c r="S2400" s="26" t="s">
        <v>109</v>
      </c>
      <c r="T2400" s="28" t="s">
        <v>106</v>
      </c>
      <c r="U2400" s="26" t="s">
        <v>121</v>
      </c>
      <c r="V2400" s="26" t="s">
        <v>111</v>
      </c>
      <c r="W2400" s="28">
        <v>60</v>
      </c>
      <c r="X2400" s="26" t="s">
        <v>112</v>
      </c>
      <c r="Y2400" s="28"/>
      <c r="Z2400" s="28"/>
      <c r="AA2400" s="28"/>
      <c r="AB2400" s="398">
        <v>30</v>
      </c>
      <c r="AC2400" s="606">
        <v>60</v>
      </c>
      <c r="AD2400" s="606">
        <v>10</v>
      </c>
      <c r="AE2400" s="31" t="s">
        <v>128</v>
      </c>
      <c r="AF2400" s="26" t="s">
        <v>114</v>
      </c>
      <c r="AG2400" s="31">
        <v>10</v>
      </c>
      <c r="AH2400" s="39">
        <v>21920</v>
      </c>
      <c r="AI2400" s="741">
        <f t="shared" si="109"/>
        <v>219200</v>
      </c>
      <c r="AJ2400" s="741">
        <f t="shared" si="110"/>
        <v>245504.00000000003</v>
      </c>
      <c r="AK2400" s="740"/>
      <c r="AL2400" s="741"/>
      <c r="AM2400" s="741"/>
      <c r="AN2400" s="24" t="s">
        <v>115</v>
      </c>
      <c r="AO2400" s="26"/>
      <c r="AP2400" s="26"/>
      <c r="AQ2400" s="26"/>
      <c r="AR2400" s="26"/>
      <c r="AS2400" s="26" t="s">
        <v>7952</v>
      </c>
      <c r="AT2400" s="26"/>
      <c r="AU2400" s="26"/>
      <c r="AV2400" s="26"/>
      <c r="AW2400" s="26"/>
      <c r="AX2400" s="26"/>
      <c r="AY2400" s="26"/>
      <c r="AZ2400" s="24" t="s">
        <v>104</v>
      </c>
      <c r="BA2400" s="24" t="s">
        <v>104</v>
      </c>
      <c r="BB2400" s="1176">
        <v>22101497</v>
      </c>
      <c r="BC2400" s="209" t="s">
        <v>8525</v>
      </c>
      <c r="BD2400" s="201"/>
      <c r="BE2400" s="983">
        <v>2155</v>
      </c>
    </row>
    <row r="2401" spans="1:57" s="326" customFormat="1" ht="13.15" customHeight="1">
      <c r="A2401" s="24" t="s">
        <v>846</v>
      </c>
      <c r="B2401" s="260"/>
      <c r="C2401" s="260"/>
      <c r="D2401" s="110">
        <v>210027621</v>
      </c>
      <c r="E2401" s="429" t="s">
        <v>8526</v>
      </c>
      <c r="F2401" s="429"/>
      <c r="G2401" s="260"/>
      <c r="H2401" s="260"/>
      <c r="I2401" s="26" t="s">
        <v>7950</v>
      </c>
      <c r="J2401" s="26" t="s">
        <v>7947</v>
      </c>
      <c r="K2401" s="26" t="s">
        <v>7951</v>
      </c>
      <c r="L2401" s="96" t="s">
        <v>103</v>
      </c>
      <c r="M2401" s="28" t="s">
        <v>104</v>
      </c>
      <c r="N2401" s="26" t="s">
        <v>120</v>
      </c>
      <c r="O2401" s="72" t="s">
        <v>83</v>
      </c>
      <c r="P2401" s="28" t="s">
        <v>106</v>
      </c>
      <c r="Q2401" s="26" t="s">
        <v>107</v>
      </c>
      <c r="R2401" s="28" t="s">
        <v>3118</v>
      </c>
      <c r="S2401" s="26" t="s">
        <v>109</v>
      </c>
      <c r="T2401" s="28" t="s">
        <v>106</v>
      </c>
      <c r="U2401" s="26" t="s">
        <v>121</v>
      </c>
      <c r="V2401" s="26" t="s">
        <v>111</v>
      </c>
      <c r="W2401" s="28">
        <v>60</v>
      </c>
      <c r="X2401" s="26" t="s">
        <v>112</v>
      </c>
      <c r="Y2401" s="28"/>
      <c r="Z2401" s="28"/>
      <c r="AA2401" s="28"/>
      <c r="AB2401" s="398">
        <v>30</v>
      </c>
      <c r="AC2401" s="606">
        <v>60</v>
      </c>
      <c r="AD2401" s="606">
        <v>10</v>
      </c>
      <c r="AE2401" s="31" t="s">
        <v>128</v>
      </c>
      <c r="AF2401" s="26" t="s">
        <v>114</v>
      </c>
      <c r="AG2401" s="31">
        <v>40</v>
      </c>
      <c r="AH2401" s="39">
        <v>4500</v>
      </c>
      <c r="AI2401" s="741">
        <f t="shared" si="109"/>
        <v>180000</v>
      </c>
      <c r="AJ2401" s="741">
        <f t="shared" si="110"/>
        <v>201600.00000000003</v>
      </c>
      <c r="AK2401" s="740"/>
      <c r="AL2401" s="741"/>
      <c r="AM2401" s="741"/>
      <c r="AN2401" s="24" t="s">
        <v>115</v>
      </c>
      <c r="AO2401" s="26"/>
      <c r="AP2401" s="26"/>
      <c r="AQ2401" s="26"/>
      <c r="AR2401" s="26"/>
      <c r="AS2401" s="26" t="s">
        <v>7953</v>
      </c>
      <c r="AT2401" s="26"/>
      <c r="AU2401" s="26"/>
      <c r="AV2401" s="26"/>
      <c r="AW2401" s="26"/>
      <c r="AX2401" s="26"/>
      <c r="AY2401" s="26"/>
      <c r="AZ2401" s="24" t="s">
        <v>104</v>
      </c>
      <c r="BA2401" s="24" t="s">
        <v>104</v>
      </c>
      <c r="BB2401" s="1176">
        <v>22101498</v>
      </c>
      <c r="BC2401" s="209" t="s">
        <v>8526</v>
      </c>
      <c r="BD2401" s="201"/>
      <c r="BE2401" s="983">
        <v>2156</v>
      </c>
    </row>
    <row r="2402" spans="1:57" s="326" customFormat="1" ht="13.15" customHeight="1">
      <c r="A2402" s="24" t="s">
        <v>846</v>
      </c>
      <c r="B2402" s="260"/>
      <c r="C2402" s="260"/>
      <c r="D2402" s="110">
        <v>210027622</v>
      </c>
      <c r="E2402" s="429" t="s">
        <v>8527</v>
      </c>
      <c r="F2402" s="429"/>
      <c r="G2402" s="260"/>
      <c r="H2402" s="260"/>
      <c r="I2402" s="26" t="s">
        <v>7950</v>
      </c>
      <c r="J2402" s="26" t="s">
        <v>7947</v>
      </c>
      <c r="K2402" s="26" t="s">
        <v>7951</v>
      </c>
      <c r="L2402" s="96" t="s">
        <v>103</v>
      </c>
      <c r="M2402" s="28" t="s">
        <v>104</v>
      </c>
      <c r="N2402" s="26" t="s">
        <v>120</v>
      </c>
      <c r="O2402" s="72" t="s">
        <v>83</v>
      </c>
      <c r="P2402" s="28" t="s">
        <v>106</v>
      </c>
      <c r="Q2402" s="26" t="s">
        <v>107</v>
      </c>
      <c r="R2402" s="28" t="s">
        <v>3118</v>
      </c>
      <c r="S2402" s="26" t="s">
        <v>109</v>
      </c>
      <c r="T2402" s="28" t="s">
        <v>106</v>
      </c>
      <c r="U2402" s="26" t="s">
        <v>121</v>
      </c>
      <c r="V2402" s="26" t="s">
        <v>111</v>
      </c>
      <c r="W2402" s="28">
        <v>60</v>
      </c>
      <c r="X2402" s="26" t="s">
        <v>112</v>
      </c>
      <c r="Y2402" s="28"/>
      <c r="Z2402" s="28"/>
      <c r="AA2402" s="28"/>
      <c r="AB2402" s="398">
        <v>30</v>
      </c>
      <c r="AC2402" s="606">
        <v>60</v>
      </c>
      <c r="AD2402" s="606">
        <v>10</v>
      </c>
      <c r="AE2402" s="31" t="s">
        <v>128</v>
      </c>
      <c r="AF2402" s="26" t="s">
        <v>114</v>
      </c>
      <c r="AG2402" s="31">
        <v>35</v>
      </c>
      <c r="AH2402" s="39">
        <v>2728.97</v>
      </c>
      <c r="AI2402" s="741">
        <f t="shared" si="109"/>
        <v>95513.95</v>
      </c>
      <c r="AJ2402" s="741">
        <f t="shared" si="110"/>
        <v>106975.62400000001</v>
      </c>
      <c r="AK2402" s="740"/>
      <c r="AL2402" s="741"/>
      <c r="AM2402" s="741"/>
      <c r="AN2402" s="24" t="s">
        <v>115</v>
      </c>
      <c r="AO2402" s="26"/>
      <c r="AP2402" s="26"/>
      <c r="AQ2402" s="26"/>
      <c r="AR2402" s="26"/>
      <c r="AS2402" s="26" t="s">
        <v>7954</v>
      </c>
      <c r="AT2402" s="26"/>
      <c r="AU2402" s="26"/>
      <c r="AV2402" s="26"/>
      <c r="AW2402" s="26"/>
      <c r="AX2402" s="26"/>
      <c r="AY2402" s="26"/>
      <c r="AZ2402" s="24" t="s">
        <v>104</v>
      </c>
      <c r="BA2402" s="24" t="s">
        <v>104</v>
      </c>
      <c r="BB2402" s="1176">
        <v>22101499</v>
      </c>
      <c r="BC2402" s="209" t="s">
        <v>8527</v>
      </c>
      <c r="BD2402" s="201"/>
      <c r="BE2402" s="983">
        <v>2157</v>
      </c>
    </row>
    <row r="2403" spans="1:57" s="326" customFormat="1" ht="13.15" customHeight="1">
      <c r="A2403" s="24" t="s">
        <v>846</v>
      </c>
      <c r="B2403" s="260"/>
      <c r="C2403" s="260"/>
      <c r="D2403" s="110">
        <v>270010223</v>
      </c>
      <c r="E2403" s="429" t="s">
        <v>8528</v>
      </c>
      <c r="F2403" s="429"/>
      <c r="G2403" s="260"/>
      <c r="H2403" s="260"/>
      <c r="I2403" s="26" t="s">
        <v>7950</v>
      </c>
      <c r="J2403" s="26" t="s">
        <v>7947</v>
      </c>
      <c r="K2403" s="26" t="s">
        <v>7951</v>
      </c>
      <c r="L2403" s="96" t="s">
        <v>103</v>
      </c>
      <c r="M2403" s="28" t="s">
        <v>104</v>
      </c>
      <c r="N2403" s="26" t="s">
        <v>120</v>
      </c>
      <c r="O2403" s="72" t="s">
        <v>83</v>
      </c>
      <c r="P2403" s="28" t="s">
        <v>106</v>
      </c>
      <c r="Q2403" s="26" t="s">
        <v>107</v>
      </c>
      <c r="R2403" s="28" t="s">
        <v>3118</v>
      </c>
      <c r="S2403" s="26" t="s">
        <v>109</v>
      </c>
      <c r="T2403" s="28" t="s">
        <v>106</v>
      </c>
      <c r="U2403" s="26" t="s">
        <v>121</v>
      </c>
      <c r="V2403" s="26" t="s">
        <v>111</v>
      </c>
      <c r="W2403" s="28">
        <v>60</v>
      </c>
      <c r="X2403" s="26" t="s">
        <v>112</v>
      </c>
      <c r="Y2403" s="28"/>
      <c r="Z2403" s="28"/>
      <c r="AA2403" s="28"/>
      <c r="AB2403" s="398">
        <v>30</v>
      </c>
      <c r="AC2403" s="606">
        <v>60</v>
      </c>
      <c r="AD2403" s="606">
        <v>10</v>
      </c>
      <c r="AE2403" s="31" t="s">
        <v>128</v>
      </c>
      <c r="AF2403" s="26" t="s">
        <v>114</v>
      </c>
      <c r="AG2403" s="31">
        <v>20</v>
      </c>
      <c r="AH2403" s="39">
        <v>1000</v>
      </c>
      <c r="AI2403" s="741">
        <f t="shared" si="109"/>
        <v>20000</v>
      </c>
      <c r="AJ2403" s="741">
        <f t="shared" si="110"/>
        <v>22400.000000000004</v>
      </c>
      <c r="AK2403" s="740"/>
      <c r="AL2403" s="741"/>
      <c r="AM2403" s="741"/>
      <c r="AN2403" s="24" t="s">
        <v>115</v>
      </c>
      <c r="AO2403" s="26"/>
      <c r="AP2403" s="26"/>
      <c r="AQ2403" s="26"/>
      <c r="AR2403" s="26"/>
      <c r="AS2403" s="26" t="s">
        <v>7955</v>
      </c>
      <c r="AT2403" s="26"/>
      <c r="AU2403" s="26"/>
      <c r="AV2403" s="26"/>
      <c r="AW2403" s="26"/>
      <c r="AX2403" s="26"/>
      <c r="AY2403" s="26"/>
      <c r="AZ2403" s="24" t="s">
        <v>104</v>
      </c>
      <c r="BA2403" s="24" t="s">
        <v>104</v>
      </c>
      <c r="BB2403" s="1176">
        <v>22101500</v>
      </c>
      <c r="BC2403" s="209" t="s">
        <v>8528</v>
      </c>
      <c r="BD2403" s="201"/>
      <c r="BE2403" s="983">
        <v>2158</v>
      </c>
    </row>
    <row r="2404" spans="1:57" s="326" customFormat="1" ht="13.15" customHeight="1">
      <c r="A2404" s="24" t="s">
        <v>846</v>
      </c>
      <c r="B2404" s="260"/>
      <c r="C2404" s="260"/>
      <c r="D2404" s="110">
        <v>210023161</v>
      </c>
      <c r="E2404" s="429" t="s">
        <v>8529</v>
      </c>
      <c r="F2404" s="429"/>
      <c r="G2404" s="260"/>
      <c r="H2404" s="260"/>
      <c r="I2404" s="26" t="s">
        <v>7956</v>
      </c>
      <c r="J2404" s="26" t="s">
        <v>7947</v>
      </c>
      <c r="K2404" s="26" t="s">
        <v>7957</v>
      </c>
      <c r="L2404" s="96" t="s">
        <v>103</v>
      </c>
      <c r="M2404" s="28" t="s">
        <v>104</v>
      </c>
      <c r="N2404" s="26" t="s">
        <v>120</v>
      </c>
      <c r="O2404" s="72" t="s">
        <v>83</v>
      </c>
      <c r="P2404" s="28" t="s">
        <v>106</v>
      </c>
      <c r="Q2404" s="26" t="s">
        <v>107</v>
      </c>
      <c r="R2404" s="28" t="s">
        <v>3118</v>
      </c>
      <c r="S2404" s="26" t="s">
        <v>109</v>
      </c>
      <c r="T2404" s="28" t="s">
        <v>106</v>
      </c>
      <c r="U2404" s="26" t="s">
        <v>121</v>
      </c>
      <c r="V2404" s="26" t="s">
        <v>111</v>
      </c>
      <c r="W2404" s="28">
        <v>60</v>
      </c>
      <c r="X2404" s="26" t="s">
        <v>112</v>
      </c>
      <c r="Y2404" s="28"/>
      <c r="Z2404" s="28"/>
      <c r="AA2404" s="28"/>
      <c r="AB2404" s="398">
        <v>30</v>
      </c>
      <c r="AC2404" s="606">
        <v>60</v>
      </c>
      <c r="AD2404" s="606">
        <v>10</v>
      </c>
      <c r="AE2404" s="31" t="s">
        <v>128</v>
      </c>
      <c r="AF2404" s="26" t="s">
        <v>114</v>
      </c>
      <c r="AG2404" s="31">
        <v>38</v>
      </c>
      <c r="AH2404" s="39">
        <v>4439.75</v>
      </c>
      <c r="AI2404" s="741">
        <f t="shared" si="109"/>
        <v>168710.5</v>
      </c>
      <c r="AJ2404" s="741">
        <f t="shared" si="110"/>
        <v>188955.76</v>
      </c>
      <c r="AK2404" s="740"/>
      <c r="AL2404" s="741"/>
      <c r="AM2404" s="741"/>
      <c r="AN2404" s="24" t="s">
        <v>115</v>
      </c>
      <c r="AO2404" s="26"/>
      <c r="AP2404" s="26"/>
      <c r="AQ2404" s="26"/>
      <c r="AR2404" s="26"/>
      <c r="AS2404" s="26" t="s">
        <v>7958</v>
      </c>
      <c r="AT2404" s="26"/>
      <c r="AU2404" s="26"/>
      <c r="AV2404" s="26"/>
      <c r="AW2404" s="26"/>
      <c r="AX2404" s="26"/>
      <c r="AY2404" s="26"/>
      <c r="AZ2404" s="24" t="s">
        <v>104</v>
      </c>
      <c r="BA2404" s="24" t="s">
        <v>104</v>
      </c>
      <c r="BB2404" s="1176">
        <v>22101501</v>
      </c>
      <c r="BC2404" s="209" t="s">
        <v>8529</v>
      </c>
      <c r="BD2404" s="201"/>
      <c r="BE2404" s="983">
        <v>2159</v>
      </c>
    </row>
    <row r="2405" spans="1:57" s="326" customFormat="1" ht="13.15" customHeight="1">
      <c r="A2405" s="24" t="s">
        <v>846</v>
      </c>
      <c r="B2405" s="260"/>
      <c r="C2405" s="260"/>
      <c r="D2405" s="110">
        <v>210001230</v>
      </c>
      <c r="E2405" s="429" t="s">
        <v>8530</v>
      </c>
      <c r="F2405" s="429"/>
      <c r="G2405" s="260"/>
      <c r="H2405" s="260"/>
      <c r="I2405" s="26" t="s">
        <v>7959</v>
      </c>
      <c r="J2405" s="26" t="s">
        <v>7947</v>
      </c>
      <c r="K2405" s="26" t="s">
        <v>7960</v>
      </c>
      <c r="L2405" s="96" t="s">
        <v>103</v>
      </c>
      <c r="M2405" s="28" t="s">
        <v>104</v>
      </c>
      <c r="N2405" s="26" t="s">
        <v>120</v>
      </c>
      <c r="O2405" s="72" t="s">
        <v>83</v>
      </c>
      <c r="P2405" s="28" t="s">
        <v>106</v>
      </c>
      <c r="Q2405" s="26" t="s">
        <v>107</v>
      </c>
      <c r="R2405" s="28" t="s">
        <v>3118</v>
      </c>
      <c r="S2405" s="26" t="s">
        <v>109</v>
      </c>
      <c r="T2405" s="28" t="s">
        <v>106</v>
      </c>
      <c r="U2405" s="26" t="s">
        <v>121</v>
      </c>
      <c r="V2405" s="26" t="s">
        <v>111</v>
      </c>
      <c r="W2405" s="28">
        <v>60</v>
      </c>
      <c r="X2405" s="26" t="s">
        <v>112</v>
      </c>
      <c r="Y2405" s="28"/>
      <c r="Z2405" s="28"/>
      <c r="AA2405" s="28"/>
      <c r="AB2405" s="398">
        <v>30</v>
      </c>
      <c r="AC2405" s="606">
        <v>60</v>
      </c>
      <c r="AD2405" s="606">
        <v>10</v>
      </c>
      <c r="AE2405" s="31" t="s">
        <v>128</v>
      </c>
      <c r="AF2405" s="26" t="s">
        <v>114</v>
      </c>
      <c r="AG2405" s="31">
        <v>13</v>
      </c>
      <c r="AH2405" s="39">
        <v>19990</v>
      </c>
      <c r="AI2405" s="741">
        <f t="shared" si="109"/>
        <v>259870</v>
      </c>
      <c r="AJ2405" s="741">
        <f t="shared" si="110"/>
        <v>291054.40000000002</v>
      </c>
      <c r="AK2405" s="740"/>
      <c r="AL2405" s="741"/>
      <c r="AM2405" s="741"/>
      <c r="AN2405" s="24" t="s">
        <v>115</v>
      </c>
      <c r="AO2405" s="26"/>
      <c r="AP2405" s="26"/>
      <c r="AQ2405" s="26"/>
      <c r="AR2405" s="26"/>
      <c r="AS2405" s="26" t="s">
        <v>7961</v>
      </c>
      <c r="AT2405" s="26"/>
      <c r="AU2405" s="26"/>
      <c r="AV2405" s="26"/>
      <c r="AW2405" s="26"/>
      <c r="AX2405" s="26"/>
      <c r="AY2405" s="26"/>
      <c r="AZ2405" s="24" t="s">
        <v>104</v>
      </c>
      <c r="BA2405" s="24" t="s">
        <v>104</v>
      </c>
      <c r="BB2405" s="1176">
        <v>22101502</v>
      </c>
      <c r="BC2405" s="209" t="s">
        <v>8530</v>
      </c>
      <c r="BD2405" s="201"/>
      <c r="BE2405" s="983">
        <v>2160</v>
      </c>
    </row>
    <row r="2406" spans="1:57" s="326" customFormat="1" ht="13.15" customHeight="1">
      <c r="A2406" s="24" t="s">
        <v>846</v>
      </c>
      <c r="B2406" s="260"/>
      <c r="C2406" s="260"/>
      <c r="D2406" s="110">
        <v>210001234</v>
      </c>
      <c r="E2406" s="429" t="s">
        <v>8531</v>
      </c>
      <c r="F2406" s="429"/>
      <c r="G2406" s="260"/>
      <c r="H2406" s="260"/>
      <c r="I2406" s="26" t="s">
        <v>7959</v>
      </c>
      <c r="J2406" s="26" t="s">
        <v>7947</v>
      </c>
      <c r="K2406" s="26" t="s">
        <v>7960</v>
      </c>
      <c r="L2406" s="96" t="s">
        <v>103</v>
      </c>
      <c r="M2406" s="28" t="s">
        <v>104</v>
      </c>
      <c r="N2406" s="26" t="s">
        <v>120</v>
      </c>
      <c r="O2406" s="72" t="s">
        <v>83</v>
      </c>
      <c r="P2406" s="28" t="s">
        <v>106</v>
      </c>
      <c r="Q2406" s="26" t="s">
        <v>107</v>
      </c>
      <c r="R2406" s="28" t="s">
        <v>3118</v>
      </c>
      <c r="S2406" s="26" t="s">
        <v>109</v>
      </c>
      <c r="T2406" s="28" t="s">
        <v>106</v>
      </c>
      <c r="U2406" s="26" t="s">
        <v>121</v>
      </c>
      <c r="V2406" s="26" t="s">
        <v>111</v>
      </c>
      <c r="W2406" s="28">
        <v>60</v>
      </c>
      <c r="X2406" s="26" t="s">
        <v>112</v>
      </c>
      <c r="Y2406" s="28"/>
      <c r="Z2406" s="28"/>
      <c r="AA2406" s="28"/>
      <c r="AB2406" s="398">
        <v>30</v>
      </c>
      <c r="AC2406" s="606">
        <v>60</v>
      </c>
      <c r="AD2406" s="606">
        <v>10</v>
      </c>
      <c r="AE2406" s="31" t="s">
        <v>128</v>
      </c>
      <c r="AF2406" s="26" t="s">
        <v>114</v>
      </c>
      <c r="AG2406" s="31">
        <v>8</v>
      </c>
      <c r="AH2406" s="39">
        <v>11085</v>
      </c>
      <c r="AI2406" s="741">
        <f t="shared" si="109"/>
        <v>88680</v>
      </c>
      <c r="AJ2406" s="741">
        <f t="shared" si="110"/>
        <v>99321.600000000006</v>
      </c>
      <c r="AK2406" s="740"/>
      <c r="AL2406" s="741"/>
      <c r="AM2406" s="741"/>
      <c r="AN2406" s="24" t="s">
        <v>115</v>
      </c>
      <c r="AO2406" s="26"/>
      <c r="AP2406" s="26"/>
      <c r="AQ2406" s="26"/>
      <c r="AR2406" s="26"/>
      <c r="AS2406" s="26" t="s">
        <v>7962</v>
      </c>
      <c r="AT2406" s="26"/>
      <c r="AU2406" s="26"/>
      <c r="AV2406" s="26"/>
      <c r="AW2406" s="26"/>
      <c r="AX2406" s="26"/>
      <c r="AY2406" s="26"/>
      <c r="AZ2406" s="24" t="s">
        <v>104</v>
      </c>
      <c r="BA2406" s="24" t="s">
        <v>104</v>
      </c>
      <c r="BB2406" s="1176">
        <v>22101503</v>
      </c>
      <c r="BC2406" s="209" t="s">
        <v>8531</v>
      </c>
      <c r="BD2406" s="201"/>
      <c r="BE2406" s="983">
        <v>2161</v>
      </c>
    </row>
    <row r="2407" spans="1:57" s="326" customFormat="1" ht="13.15" customHeight="1">
      <c r="A2407" s="24" t="s">
        <v>846</v>
      </c>
      <c r="B2407" s="260"/>
      <c r="C2407" s="260"/>
      <c r="D2407" s="110">
        <v>210001242</v>
      </c>
      <c r="E2407" s="429" t="s">
        <v>8532</v>
      </c>
      <c r="F2407" s="429"/>
      <c r="G2407" s="260"/>
      <c r="H2407" s="260"/>
      <c r="I2407" s="26" t="s">
        <v>7959</v>
      </c>
      <c r="J2407" s="26" t="s">
        <v>7947</v>
      </c>
      <c r="K2407" s="26" t="s">
        <v>7960</v>
      </c>
      <c r="L2407" s="96" t="s">
        <v>103</v>
      </c>
      <c r="M2407" s="28" t="s">
        <v>104</v>
      </c>
      <c r="N2407" s="26" t="s">
        <v>120</v>
      </c>
      <c r="O2407" s="72" t="s">
        <v>83</v>
      </c>
      <c r="P2407" s="28" t="s">
        <v>106</v>
      </c>
      <c r="Q2407" s="26" t="s">
        <v>107</v>
      </c>
      <c r="R2407" s="28" t="s">
        <v>3118</v>
      </c>
      <c r="S2407" s="26" t="s">
        <v>109</v>
      </c>
      <c r="T2407" s="28" t="s">
        <v>106</v>
      </c>
      <c r="U2407" s="26" t="s">
        <v>121</v>
      </c>
      <c r="V2407" s="26" t="s">
        <v>111</v>
      </c>
      <c r="W2407" s="28">
        <v>60</v>
      </c>
      <c r="X2407" s="26" t="s">
        <v>112</v>
      </c>
      <c r="Y2407" s="28"/>
      <c r="Z2407" s="28"/>
      <c r="AA2407" s="28"/>
      <c r="AB2407" s="398">
        <v>30</v>
      </c>
      <c r="AC2407" s="606">
        <v>60</v>
      </c>
      <c r="AD2407" s="606">
        <v>10</v>
      </c>
      <c r="AE2407" s="31" t="s">
        <v>128</v>
      </c>
      <c r="AF2407" s="26" t="s">
        <v>114</v>
      </c>
      <c r="AG2407" s="31">
        <v>3</v>
      </c>
      <c r="AH2407" s="39">
        <v>56462.69</v>
      </c>
      <c r="AI2407" s="741">
        <f t="shared" si="109"/>
        <v>169388.07</v>
      </c>
      <c r="AJ2407" s="741">
        <f t="shared" si="110"/>
        <v>189714.63840000003</v>
      </c>
      <c r="AK2407" s="740"/>
      <c r="AL2407" s="741"/>
      <c r="AM2407" s="741"/>
      <c r="AN2407" s="24" t="s">
        <v>115</v>
      </c>
      <c r="AO2407" s="26"/>
      <c r="AP2407" s="26"/>
      <c r="AQ2407" s="26"/>
      <c r="AR2407" s="26"/>
      <c r="AS2407" s="26" t="s">
        <v>7963</v>
      </c>
      <c r="AT2407" s="26"/>
      <c r="AU2407" s="26"/>
      <c r="AV2407" s="26"/>
      <c r="AW2407" s="26"/>
      <c r="AX2407" s="26"/>
      <c r="AY2407" s="26"/>
      <c r="AZ2407" s="24" t="s">
        <v>104</v>
      </c>
      <c r="BA2407" s="24" t="s">
        <v>104</v>
      </c>
      <c r="BB2407" s="1176">
        <v>22101504</v>
      </c>
      <c r="BC2407" s="209" t="s">
        <v>8532</v>
      </c>
      <c r="BD2407" s="201"/>
      <c r="BE2407" s="983">
        <v>2162</v>
      </c>
    </row>
    <row r="2408" spans="1:57" s="326" customFormat="1" ht="13.15" customHeight="1">
      <c r="A2408" s="24" t="s">
        <v>846</v>
      </c>
      <c r="B2408" s="260"/>
      <c r="C2408" s="260"/>
      <c r="D2408" s="110">
        <v>210019744</v>
      </c>
      <c r="E2408" s="429" t="s">
        <v>8533</v>
      </c>
      <c r="F2408" s="429"/>
      <c r="G2408" s="260"/>
      <c r="H2408" s="260"/>
      <c r="I2408" s="26" t="s">
        <v>7959</v>
      </c>
      <c r="J2408" s="26" t="s">
        <v>7947</v>
      </c>
      <c r="K2408" s="26" t="s">
        <v>7960</v>
      </c>
      <c r="L2408" s="96" t="s">
        <v>103</v>
      </c>
      <c r="M2408" s="28" t="s">
        <v>104</v>
      </c>
      <c r="N2408" s="26" t="s">
        <v>120</v>
      </c>
      <c r="O2408" s="72" t="s">
        <v>83</v>
      </c>
      <c r="P2408" s="28" t="s">
        <v>106</v>
      </c>
      <c r="Q2408" s="26" t="s">
        <v>107</v>
      </c>
      <c r="R2408" s="28" t="s">
        <v>3118</v>
      </c>
      <c r="S2408" s="26" t="s">
        <v>109</v>
      </c>
      <c r="T2408" s="28" t="s">
        <v>106</v>
      </c>
      <c r="U2408" s="26" t="s">
        <v>121</v>
      </c>
      <c r="V2408" s="26" t="s">
        <v>111</v>
      </c>
      <c r="W2408" s="28">
        <v>60</v>
      </c>
      <c r="X2408" s="26" t="s">
        <v>112</v>
      </c>
      <c r="Y2408" s="28"/>
      <c r="Z2408" s="28"/>
      <c r="AA2408" s="28"/>
      <c r="AB2408" s="398">
        <v>30</v>
      </c>
      <c r="AC2408" s="606">
        <v>60</v>
      </c>
      <c r="AD2408" s="606">
        <v>10</v>
      </c>
      <c r="AE2408" s="31" t="s">
        <v>128</v>
      </c>
      <c r="AF2408" s="26" t="s">
        <v>114</v>
      </c>
      <c r="AG2408" s="31">
        <v>1</v>
      </c>
      <c r="AH2408" s="39">
        <v>27078.25</v>
      </c>
      <c r="AI2408" s="741">
        <f t="shared" ref="AI2408:AI2439" si="111">AG2408*AH2408</f>
        <v>27078.25</v>
      </c>
      <c r="AJ2408" s="741">
        <f t="shared" ref="AJ2408:AJ2440" si="112">AI2408*1.12</f>
        <v>30327.640000000003</v>
      </c>
      <c r="AK2408" s="740"/>
      <c r="AL2408" s="741"/>
      <c r="AM2408" s="741"/>
      <c r="AN2408" s="24" t="s">
        <v>115</v>
      </c>
      <c r="AO2408" s="26"/>
      <c r="AP2408" s="26"/>
      <c r="AQ2408" s="26"/>
      <c r="AR2408" s="26"/>
      <c r="AS2408" s="26" t="s">
        <v>7964</v>
      </c>
      <c r="AT2408" s="26"/>
      <c r="AU2408" s="26"/>
      <c r="AV2408" s="26"/>
      <c r="AW2408" s="26"/>
      <c r="AX2408" s="26"/>
      <c r="AY2408" s="26"/>
      <c r="AZ2408" s="24" t="s">
        <v>104</v>
      </c>
      <c r="BA2408" s="24" t="s">
        <v>104</v>
      </c>
      <c r="BB2408" s="1176">
        <v>22101505</v>
      </c>
      <c r="BC2408" s="209" t="s">
        <v>8533</v>
      </c>
      <c r="BD2408" s="201"/>
      <c r="BE2408" s="983">
        <v>2163</v>
      </c>
    </row>
    <row r="2409" spans="1:57" s="326" customFormat="1" ht="13.15" customHeight="1">
      <c r="A2409" s="24" t="s">
        <v>846</v>
      </c>
      <c r="B2409" s="260"/>
      <c r="C2409" s="260"/>
      <c r="D2409" s="110">
        <v>210009504</v>
      </c>
      <c r="E2409" s="429" t="s">
        <v>8534</v>
      </c>
      <c r="F2409" s="429"/>
      <c r="G2409" s="260"/>
      <c r="H2409" s="260"/>
      <c r="I2409" s="26" t="s">
        <v>7965</v>
      </c>
      <c r="J2409" s="26" t="s">
        <v>7947</v>
      </c>
      <c r="K2409" s="26" t="s">
        <v>7966</v>
      </c>
      <c r="L2409" s="96" t="s">
        <v>103</v>
      </c>
      <c r="M2409" s="28" t="s">
        <v>104</v>
      </c>
      <c r="N2409" s="26" t="s">
        <v>120</v>
      </c>
      <c r="O2409" s="72" t="s">
        <v>83</v>
      </c>
      <c r="P2409" s="28" t="s">
        <v>106</v>
      </c>
      <c r="Q2409" s="26" t="s">
        <v>107</v>
      </c>
      <c r="R2409" s="28" t="s">
        <v>3118</v>
      </c>
      <c r="S2409" s="26" t="s">
        <v>109</v>
      </c>
      <c r="T2409" s="28" t="s">
        <v>106</v>
      </c>
      <c r="U2409" s="26" t="s">
        <v>121</v>
      </c>
      <c r="V2409" s="26" t="s">
        <v>111</v>
      </c>
      <c r="W2409" s="28">
        <v>60</v>
      </c>
      <c r="X2409" s="26" t="s">
        <v>112</v>
      </c>
      <c r="Y2409" s="28"/>
      <c r="Z2409" s="28"/>
      <c r="AA2409" s="28"/>
      <c r="AB2409" s="398">
        <v>30</v>
      </c>
      <c r="AC2409" s="606">
        <v>60</v>
      </c>
      <c r="AD2409" s="606">
        <v>10</v>
      </c>
      <c r="AE2409" s="31" t="s">
        <v>128</v>
      </c>
      <c r="AF2409" s="26" t="s">
        <v>114</v>
      </c>
      <c r="AG2409" s="31">
        <v>25</v>
      </c>
      <c r="AH2409" s="39">
        <v>14545.5</v>
      </c>
      <c r="AI2409" s="741">
        <f t="shared" si="111"/>
        <v>363637.5</v>
      </c>
      <c r="AJ2409" s="741">
        <f t="shared" si="112"/>
        <v>407274.00000000006</v>
      </c>
      <c r="AK2409" s="740"/>
      <c r="AL2409" s="741"/>
      <c r="AM2409" s="741"/>
      <c r="AN2409" s="24" t="s">
        <v>115</v>
      </c>
      <c r="AO2409" s="26"/>
      <c r="AP2409" s="26"/>
      <c r="AQ2409" s="26"/>
      <c r="AR2409" s="26"/>
      <c r="AS2409" s="26" t="s">
        <v>7967</v>
      </c>
      <c r="AT2409" s="26"/>
      <c r="AU2409" s="26"/>
      <c r="AV2409" s="26"/>
      <c r="AW2409" s="26"/>
      <c r="AX2409" s="26"/>
      <c r="AY2409" s="26"/>
      <c r="AZ2409" s="24" t="s">
        <v>104</v>
      </c>
      <c r="BA2409" s="24" t="s">
        <v>104</v>
      </c>
      <c r="BB2409" s="1176">
        <v>22101506</v>
      </c>
      <c r="BC2409" s="209" t="s">
        <v>8534</v>
      </c>
      <c r="BD2409" s="201"/>
      <c r="BE2409" s="983">
        <v>2164</v>
      </c>
    </row>
    <row r="2410" spans="1:57" s="326" customFormat="1" ht="13.15" customHeight="1">
      <c r="A2410" s="24" t="s">
        <v>846</v>
      </c>
      <c r="B2410" s="260"/>
      <c r="C2410" s="260"/>
      <c r="D2410" s="110">
        <v>210009507</v>
      </c>
      <c r="E2410" s="429" t="s">
        <v>8535</v>
      </c>
      <c r="F2410" s="429"/>
      <c r="G2410" s="260"/>
      <c r="H2410" s="260"/>
      <c r="I2410" s="26" t="s">
        <v>7965</v>
      </c>
      <c r="J2410" s="26" t="s">
        <v>7947</v>
      </c>
      <c r="K2410" s="26" t="s">
        <v>7966</v>
      </c>
      <c r="L2410" s="96" t="s">
        <v>103</v>
      </c>
      <c r="M2410" s="28" t="s">
        <v>104</v>
      </c>
      <c r="N2410" s="26" t="s">
        <v>120</v>
      </c>
      <c r="O2410" s="72" t="s">
        <v>83</v>
      </c>
      <c r="P2410" s="28" t="s">
        <v>106</v>
      </c>
      <c r="Q2410" s="26" t="s">
        <v>107</v>
      </c>
      <c r="R2410" s="28" t="s">
        <v>3118</v>
      </c>
      <c r="S2410" s="26" t="s">
        <v>109</v>
      </c>
      <c r="T2410" s="28" t="s">
        <v>106</v>
      </c>
      <c r="U2410" s="26" t="s">
        <v>121</v>
      </c>
      <c r="V2410" s="26" t="s">
        <v>111</v>
      </c>
      <c r="W2410" s="28">
        <v>60</v>
      </c>
      <c r="X2410" s="26" t="s">
        <v>112</v>
      </c>
      <c r="Y2410" s="28"/>
      <c r="Z2410" s="28"/>
      <c r="AA2410" s="28"/>
      <c r="AB2410" s="398">
        <v>30</v>
      </c>
      <c r="AC2410" s="606">
        <v>60</v>
      </c>
      <c r="AD2410" s="606">
        <v>10</v>
      </c>
      <c r="AE2410" s="31" t="s">
        <v>128</v>
      </c>
      <c r="AF2410" s="26" t="s">
        <v>114</v>
      </c>
      <c r="AG2410" s="31">
        <v>40</v>
      </c>
      <c r="AH2410" s="39">
        <v>7200</v>
      </c>
      <c r="AI2410" s="741">
        <f t="shared" si="111"/>
        <v>288000</v>
      </c>
      <c r="AJ2410" s="741">
        <f t="shared" si="112"/>
        <v>322560.00000000006</v>
      </c>
      <c r="AK2410" s="740"/>
      <c r="AL2410" s="741"/>
      <c r="AM2410" s="741"/>
      <c r="AN2410" s="24" t="s">
        <v>115</v>
      </c>
      <c r="AO2410" s="26"/>
      <c r="AP2410" s="26"/>
      <c r="AQ2410" s="26"/>
      <c r="AR2410" s="26"/>
      <c r="AS2410" s="26" t="s">
        <v>7968</v>
      </c>
      <c r="AT2410" s="26"/>
      <c r="AU2410" s="26"/>
      <c r="AV2410" s="26"/>
      <c r="AW2410" s="26"/>
      <c r="AX2410" s="26"/>
      <c r="AY2410" s="26"/>
      <c r="AZ2410" s="24" t="s">
        <v>104</v>
      </c>
      <c r="BA2410" s="24" t="s">
        <v>104</v>
      </c>
      <c r="BB2410" s="1176">
        <v>22101507</v>
      </c>
      <c r="BC2410" s="209" t="s">
        <v>8535</v>
      </c>
      <c r="BD2410" s="201"/>
      <c r="BE2410" s="983">
        <v>2165</v>
      </c>
    </row>
    <row r="2411" spans="1:57" s="326" customFormat="1" ht="13.15" customHeight="1">
      <c r="A2411" s="24" t="s">
        <v>846</v>
      </c>
      <c r="B2411" s="260"/>
      <c r="C2411" s="260"/>
      <c r="D2411" s="110">
        <v>210024272</v>
      </c>
      <c r="E2411" s="429" t="s">
        <v>8536</v>
      </c>
      <c r="F2411" s="429"/>
      <c r="G2411" s="260"/>
      <c r="H2411" s="260"/>
      <c r="I2411" s="26" t="s">
        <v>7965</v>
      </c>
      <c r="J2411" s="26" t="s">
        <v>7947</v>
      </c>
      <c r="K2411" s="26" t="s">
        <v>7966</v>
      </c>
      <c r="L2411" s="96" t="s">
        <v>103</v>
      </c>
      <c r="M2411" s="28" t="s">
        <v>104</v>
      </c>
      <c r="N2411" s="26" t="s">
        <v>120</v>
      </c>
      <c r="O2411" s="72" t="s">
        <v>83</v>
      </c>
      <c r="P2411" s="28" t="s">
        <v>106</v>
      </c>
      <c r="Q2411" s="26" t="s">
        <v>107</v>
      </c>
      <c r="R2411" s="28" t="s">
        <v>1155</v>
      </c>
      <c r="S2411" s="26" t="s">
        <v>109</v>
      </c>
      <c r="T2411" s="28" t="s">
        <v>106</v>
      </c>
      <c r="U2411" s="26" t="s">
        <v>121</v>
      </c>
      <c r="V2411" s="26" t="s">
        <v>111</v>
      </c>
      <c r="W2411" s="28">
        <v>60</v>
      </c>
      <c r="X2411" s="26" t="s">
        <v>112</v>
      </c>
      <c r="Y2411" s="28"/>
      <c r="Z2411" s="28"/>
      <c r="AA2411" s="28"/>
      <c r="AB2411" s="398">
        <v>30</v>
      </c>
      <c r="AC2411" s="606">
        <v>60</v>
      </c>
      <c r="AD2411" s="606">
        <v>10</v>
      </c>
      <c r="AE2411" s="31" t="s">
        <v>128</v>
      </c>
      <c r="AF2411" s="26" t="s">
        <v>114</v>
      </c>
      <c r="AG2411" s="31">
        <v>10</v>
      </c>
      <c r="AH2411" s="39">
        <v>10465</v>
      </c>
      <c r="AI2411" s="741">
        <f t="shared" si="111"/>
        <v>104650</v>
      </c>
      <c r="AJ2411" s="741">
        <f t="shared" si="112"/>
        <v>117208.00000000001</v>
      </c>
      <c r="AK2411" s="740"/>
      <c r="AL2411" s="741"/>
      <c r="AM2411" s="741"/>
      <c r="AN2411" s="24" t="s">
        <v>115</v>
      </c>
      <c r="AO2411" s="26"/>
      <c r="AP2411" s="26"/>
      <c r="AQ2411" s="26"/>
      <c r="AR2411" s="26"/>
      <c r="AS2411" s="26" t="s">
        <v>7969</v>
      </c>
      <c r="AT2411" s="26"/>
      <c r="AU2411" s="26"/>
      <c r="AV2411" s="26"/>
      <c r="AW2411" s="26"/>
      <c r="AX2411" s="26"/>
      <c r="AY2411" s="26"/>
      <c r="AZ2411" s="24" t="s">
        <v>104</v>
      </c>
      <c r="BA2411" s="24" t="s">
        <v>104</v>
      </c>
      <c r="BB2411" s="1176">
        <v>22101508</v>
      </c>
      <c r="BC2411" s="209" t="s">
        <v>8536</v>
      </c>
      <c r="BD2411" s="201"/>
      <c r="BE2411" s="983">
        <v>2166</v>
      </c>
    </row>
    <row r="2412" spans="1:57" s="326" customFormat="1" ht="13.15" customHeight="1">
      <c r="A2412" s="24" t="s">
        <v>846</v>
      </c>
      <c r="B2412" s="260"/>
      <c r="C2412" s="260"/>
      <c r="D2412" s="110">
        <v>210009502</v>
      </c>
      <c r="E2412" s="429" t="s">
        <v>8537</v>
      </c>
      <c r="F2412" s="429"/>
      <c r="G2412" s="260"/>
      <c r="H2412" s="260"/>
      <c r="I2412" s="26" t="s">
        <v>7970</v>
      </c>
      <c r="J2412" s="229" t="s">
        <v>7947</v>
      </c>
      <c r="K2412" s="26" t="s">
        <v>7971</v>
      </c>
      <c r="L2412" s="96" t="s">
        <v>103</v>
      </c>
      <c r="M2412" s="28" t="s">
        <v>104</v>
      </c>
      <c r="N2412" s="26" t="s">
        <v>120</v>
      </c>
      <c r="O2412" s="72" t="s">
        <v>83</v>
      </c>
      <c r="P2412" s="28" t="s">
        <v>106</v>
      </c>
      <c r="Q2412" s="26" t="s">
        <v>107</v>
      </c>
      <c r="R2412" s="28" t="s">
        <v>3118</v>
      </c>
      <c r="S2412" s="26" t="s">
        <v>109</v>
      </c>
      <c r="T2412" s="28" t="s">
        <v>106</v>
      </c>
      <c r="U2412" s="26" t="s">
        <v>121</v>
      </c>
      <c r="V2412" s="26" t="s">
        <v>111</v>
      </c>
      <c r="W2412" s="28">
        <v>60</v>
      </c>
      <c r="X2412" s="26" t="s">
        <v>112</v>
      </c>
      <c r="Y2412" s="28"/>
      <c r="Z2412" s="28"/>
      <c r="AA2412" s="28"/>
      <c r="AB2412" s="398">
        <v>30</v>
      </c>
      <c r="AC2412" s="606">
        <v>60</v>
      </c>
      <c r="AD2412" s="606">
        <v>10</v>
      </c>
      <c r="AE2412" s="31" t="s">
        <v>128</v>
      </c>
      <c r="AF2412" s="26" t="s">
        <v>114</v>
      </c>
      <c r="AG2412" s="31">
        <v>17</v>
      </c>
      <c r="AH2412" s="39">
        <v>16856.7</v>
      </c>
      <c r="AI2412" s="741">
        <f t="shared" si="111"/>
        <v>286563.90000000002</v>
      </c>
      <c r="AJ2412" s="741">
        <f t="shared" si="112"/>
        <v>320951.56800000003</v>
      </c>
      <c r="AK2412" s="740"/>
      <c r="AL2412" s="741"/>
      <c r="AM2412" s="741"/>
      <c r="AN2412" s="24" t="s">
        <v>115</v>
      </c>
      <c r="AO2412" s="26"/>
      <c r="AP2412" s="26"/>
      <c r="AQ2412" s="26"/>
      <c r="AR2412" s="26"/>
      <c r="AS2412" s="26" t="s">
        <v>7972</v>
      </c>
      <c r="AT2412" s="26"/>
      <c r="AU2412" s="26"/>
      <c r="AV2412" s="26"/>
      <c r="AW2412" s="26"/>
      <c r="AX2412" s="26"/>
      <c r="AY2412" s="26"/>
      <c r="AZ2412" s="24" t="s">
        <v>104</v>
      </c>
      <c r="BA2412" s="24" t="s">
        <v>104</v>
      </c>
      <c r="BB2412" s="1176">
        <v>22101509</v>
      </c>
      <c r="BC2412" s="209" t="s">
        <v>8537</v>
      </c>
      <c r="BD2412" s="201"/>
      <c r="BE2412" s="983">
        <v>2167</v>
      </c>
    </row>
    <row r="2413" spans="1:57" s="326" customFormat="1" ht="13.15" customHeight="1">
      <c r="A2413" s="24" t="s">
        <v>846</v>
      </c>
      <c r="B2413" s="260"/>
      <c r="C2413" s="260"/>
      <c r="D2413" s="110">
        <v>210009505</v>
      </c>
      <c r="E2413" s="429" t="s">
        <v>8538</v>
      </c>
      <c r="F2413" s="429"/>
      <c r="G2413" s="260"/>
      <c r="H2413" s="260"/>
      <c r="I2413" s="26" t="s">
        <v>7970</v>
      </c>
      <c r="J2413" s="26" t="s">
        <v>7947</v>
      </c>
      <c r="K2413" s="26" t="s">
        <v>7971</v>
      </c>
      <c r="L2413" s="96" t="s">
        <v>103</v>
      </c>
      <c r="M2413" s="28" t="s">
        <v>104</v>
      </c>
      <c r="N2413" s="26" t="s">
        <v>120</v>
      </c>
      <c r="O2413" s="72" t="s">
        <v>83</v>
      </c>
      <c r="P2413" s="28" t="s">
        <v>106</v>
      </c>
      <c r="Q2413" s="26" t="s">
        <v>107</v>
      </c>
      <c r="R2413" s="28" t="s">
        <v>3118</v>
      </c>
      <c r="S2413" s="26" t="s">
        <v>109</v>
      </c>
      <c r="T2413" s="28" t="s">
        <v>106</v>
      </c>
      <c r="U2413" s="26" t="s">
        <v>121</v>
      </c>
      <c r="V2413" s="26" t="s">
        <v>111</v>
      </c>
      <c r="W2413" s="28">
        <v>60</v>
      </c>
      <c r="X2413" s="26" t="s">
        <v>112</v>
      </c>
      <c r="Y2413" s="28"/>
      <c r="Z2413" s="28"/>
      <c r="AA2413" s="28"/>
      <c r="AB2413" s="398">
        <v>30</v>
      </c>
      <c r="AC2413" s="606">
        <v>60</v>
      </c>
      <c r="AD2413" s="606">
        <v>10</v>
      </c>
      <c r="AE2413" s="31" t="s">
        <v>128</v>
      </c>
      <c r="AF2413" s="26" t="s">
        <v>114</v>
      </c>
      <c r="AG2413" s="31">
        <v>33</v>
      </c>
      <c r="AH2413" s="39">
        <v>10435</v>
      </c>
      <c r="AI2413" s="741">
        <f t="shared" si="111"/>
        <v>344355</v>
      </c>
      <c r="AJ2413" s="741">
        <f t="shared" si="112"/>
        <v>385677.60000000003</v>
      </c>
      <c r="AK2413" s="740"/>
      <c r="AL2413" s="741"/>
      <c r="AM2413" s="741"/>
      <c r="AN2413" s="24" t="s">
        <v>115</v>
      </c>
      <c r="AO2413" s="26"/>
      <c r="AP2413" s="26"/>
      <c r="AQ2413" s="26"/>
      <c r="AR2413" s="26"/>
      <c r="AS2413" s="26" t="s">
        <v>7973</v>
      </c>
      <c r="AT2413" s="26"/>
      <c r="AU2413" s="26"/>
      <c r="AV2413" s="26"/>
      <c r="AW2413" s="26"/>
      <c r="AX2413" s="26"/>
      <c r="AY2413" s="26"/>
      <c r="AZ2413" s="24" t="s">
        <v>104</v>
      </c>
      <c r="BA2413" s="24" t="s">
        <v>104</v>
      </c>
      <c r="BB2413" s="1176">
        <v>22101510</v>
      </c>
      <c r="BC2413" s="209" t="s">
        <v>8538</v>
      </c>
      <c r="BD2413" s="201"/>
      <c r="BE2413" s="983">
        <v>2168</v>
      </c>
    </row>
    <row r="2414" spans="1:57" s="326" customFormat="1" ht="13.15" customHeight="1">
      <c r="A2414" s="24" t="s">
        <v>846</v>
      </c>
      <c r="B2414" s="260"/>
      <c r="C2414" s="260"/>
      <c r="D2414" s="110">
        <v>210014789</v>
      </c>
      <c r="E2414" s="429" t="s">
        <v>8539</v>
      </c>
      <c r="F2414" s="429"/>
      <c r="G2414" s="260"/>
      <c r="H2414" s="260"/>
      <c r="I2414" s="26" t="s">
        <v>7970</v>
      </c>
      <c r="J2414" s="26" t="s">
        <v>7947</v>
      </c>
      <c r="K2414" s="26" t="s">
        <v>7971</v>
      </c>
      <c r="L2414" s="96" t="s">
        <v>103</v>
      </c>
      <c r="M2414" s="28" t="s">
        <v>104</v>
      </c>
      <c r="N2414" s="26" t="s">
        <v>120</v>
      </c>
      <c r="O2414" s="72" t="s">
        <v>83</v>
      </c>
      <c r="P2414" s="28" t="s">
        <v>106</v>
      </c>
      <c r="Q2414" s="26" t="s">
        <v>107</v>
      </c>
      <c r="R2414" s="28" t="s">
        <v>3118</v>
      </c>
      <c r="S2414" s="26" t="s">
        <v>109</v>
      </c>
      <c r="T2414" s="28" t="s">
        <v>106</v>
      </c>
      <c r="U2414" s="26" t="s">
        <v>121</v>
      </c>
      <c r="V2414" s="26" t="s">
        <v>111</v>
      </c>
      <c r="W2414" s="28">
        <v>60</v>
      </c>
      <c r="X2414" s="26" t="s">
        <v>112</v>
      </c>
      <c r="Y2414" s="28"/>
      <c r="Z2414" s="28"/>
      <c r="AA2414" s="28"/>
      <c r="AB2414" s="398">
        <v>30</v>
      </c>
      <c r="AC2414" s="606">
        <v>60</v>
      </c>
      <c r="AD2414" s="606">
        <v>10</v>
      </c>
      <c r="AE2414" s="31" t="s">
        <v>128</v>
      </c>
      <c r="AF2414" s="26" t="s">
        <v>114</v>
      </c>
      <c r="AG2414" s="31">
        <v>23</v>
      </c>
      <c r="AH2414" s="39">
        <v>34100</v>
      </c>
      <c r="AI2414" s="741">
        <f t="shared" si="111"/>
        <v>784300</v>
      </c>
      <c r="AJ2414" s="741">
        <f t="shared" si="112"/>
        <v>878416.00000000012</v>
      </c>
      <c r="AK2414" s="740"/>
      <c r="AL2414" s="741"/>
      <c r="AM2414" s="741"/>
      <c r="AN2414" s="24" t="s">
        <v>115</v>
      </c>
      <c r="AO2414" s="26"/>
      <c r="AP2414" s="26"/>
      <c r="AQ2414" s="26"/>
      <c r="AR2414" s="26"/>
      <c r="AS2414" s="26" t="s">
        <v>7974</v>
      </c>
      <c r="AT2414" s="26"/>
      <c r="AU2414" s="26"/>
      <c r="AV2414" s="26"/>
      <c r="AW2414" s="26"/>
      <c r="AX2414" s="26"/>
      <c r="AY2414" s="26"/>
      <c r="AZ2414" s="24" t="s">
        <v>104</v>
      </c>
      <c r="BA2414" s="24" t="s">
        <v>104</v>
      </c>
      <c r="BB2414" s="1176">
        <v>22101511</v>
      </c>
      <c r="BC2414" s="209" t="s">
        <v>8539</v>
      </c>
      <c r="BD2414" s="201"/>
      <c r="BE2414" s="983">
        <v>2169</v>
      </c>
    </row>
    <row r="2415" spans="1:57" s="326" customFormat="1" ht="13.15" customHeight="1">
      <c r="A2415" s="24" t="s">
        <v>846</v>
      </c>
      <c r="B2415" s="260"/>
      <c r="C2415" s="260"/>
      <c r="D2415" s="110">
        <v>210014792</v>
      </c>
      <c r="E2415" s="429" t="s">
        <v>8540</v>
      </c>
      <c r="F2415" s="429"/>
      <c r="G2415" s="260"/>
      <c r="H2415" s="260"/>
      <c r="I2415" s="26" t="s">
        <v>7970</v>
      </c>
      <c r="J2415" s="26" t="s">
        <v>7947</v>
      </c>
      <c r="K2415" s="26" t="s">
        <v>7971</v>
      </c>
      <c r="L2415" s="96" t="s">
        <v>103</v>
      </c>
      <c r="M2415" s="28" t="s">
        <v>104</v>
      </c>
      <c r="N2415" s="26" t="s">
        <v>120</v>
      </c>
      <c r="O2415" s="72" t="s">
        <v>83</v>
      </c>
      <c r="P2415" s="28" t="s">
        <v>106</v>
      </c>
      <c r="Q2415" s="26" t="s">
        <v>107</v>
      </c>
      <c r="R2415" s="28" t="s">
        <v>3118</v>
      </c>
      <c r="S2415" s="26" t="s">
        <v>109</v>
      </c>
      <c r="T2415" s="28" t="s">
        <v>106</v>
      </c>
      <c r="U2415" s="26" t="s">
        <v>121</v>
      </c>
      <c r="V2415" s="26" t="s">
        <v>111</v>
      </c>
      <c r="W2415" s="28">
        <v>60</v>
      </c>
      <c r="X2415" s="26" t="s">
        <v>112</v>
      </c>
      <c r="Y2415" s="28"/>
      <c r="Z2415" s="28"/>
      <c r="AA2415" s="28"/>
      <c r="AB2415" s="398">
        <v>30</v>
      </c>
      <c r="AC2415" s="606">
        <v>60</v>
      </c>
      <c r="AD2415" s="606">
        <v>10</v>
      </c>
      <c r="AE2415" s="31" t="s">
        <v>128</v>
      </c>
      <c r="AF2415" s="26" t="s">
        <v>114</v>
      </c>
      <c r="AG2415" s="31">
        <v>11</v>
      </c>
      <c r="AH2415" s="39">
        <v>10095</v>
      </c>
      <c r="AI2415" s="741">
        <f t="shared" si="111"/>
        <v>111045</v>
      </c>
      <c r="AJ2415" s="741">
        <f t="shared" si="112"/>
        <v>124370.40000000001</v>
      </c>
      <c r="AK2415" s="740"/>
      <c r="AL2415" s="741"/>
      <c r="AM2415" s="741"/>
      <c r="AN2415" s="24" t="s">
        <v>115</v>
      </c>
      <c r="AO2415" s="26"/>
      <c r="AP2415" s="26"/>
      <c r="AQ2415" s="26"/>
      <c r="AR2415" s="26"/>
      <c r="AS2415" s="26" t="s">
        <v>7975</v>
      </c>
      <c r="AT2415" s="26"/>
      <c r="AU2415" s="26"/>
      <c r="AV2415" s="26"/>
      <c r="AW2415" s="26"/>
      <c r="AX2415" s="26"/>
      <c r="AY2415" s="26"/>
      <c r="AZ2415" s="24" t="s">
        <v>104</v>
      </c>
      <c r="BA2415" s="24" t="s">
        <v>104</v>
      </c>
      <c r="BB2415" s="1176">
        <v>22101512</v>
      </c>
      <c r="BC2415" s="209" t="s">
        <v>8540</v>
      </c>
      <c r="BD2415" s="201"/>
      <c r="BE2415" s="983">
        <v>2170</v>
      </c>
    </row>
    <row r="2416" spans="1:57" s="326" customFormat="1" ht="13.15" customHeight="1">
      <c r="A2416" s="24" t="s">
        <v>846</v>
      </c>
      <c r="B2416" s="260"/>
      <c r="C2416" s="260"/>
      <c r="D2416" s="110">
        <v>210014793</v>
      </c>
      <c r="E2416" s="429" t="s">
        <v>8541</v>
      </c>
      <c r="F2416" s="429"/>
      <c r="G2416" s="260"/>
      <c r="H2416" s="260"/>
      <c r="I2416" s="26" t="s">
        <v>7970</v>
      </c>
      <c r="J2416" s="26" t="s">
        <v>7947</v>
      </c>
      <c r="K2416" s="26" t="s">
        <v>7971</v>
      </c>
      <c r="L2416" s="96" t="s">
        <v>103</v>
      </c>
      <c r="M2416" s="28" t="s">
        <v>104</v>
      </c>
      <c r="N2416" s="26" t="s">
        <v>120</v>
      </c>
      <c r="O2416" s="72" t="s">
        <v>83</v>
      </c>
      <c r="P2416" s="28" t="s">
        <v>106</v>
      </c>
      <c r="Q2416" s="26" t="s">
        <v>107</v>
      </c>
      <c r="R2416" s="28" t="s">
        <v>3118</v>
      </c>
      <c r="S2416" s="26" t="s">
        <v>109</v>
      </c>
      <c r="T2416" s="28" t="s">
        <v>106</v>
      </c>
      <c r="U2416" s="26" t="s">
        <v>121</v>
      </c>
      <c r="V2416" s="26" t="s">
        <v>111</v>
      </c>
      <c r="W2416" s="28">
        <v>60</v>
      </c>
      <c r="X2416" s="26" t="s">
        <v>112</v>
      </c>
      <c r="Y2416" s="28"/>
      <c r="Z2416" s="28"/>
      <c r="AA2416" s="28"/>
      <c r="AB2416" s="398">
        <v>30</v>
      </c>
      <c r="AC2416" s="606">
        <v>60</v>
      </c>
      <c r="AD2416" s="606">
        <v>10</v>
      </c>
      <c r="AE2416" s="31" t="s">
        <v>128</v>
      </c>
      <c r="AF2416" s="26" t="s">
        <v>114</v>
      </c>
      <c r="AG2416" s="31">
        <v>25</v>
      </c>
      <c r="AH2416" s="39">
        <v>10095</v>
      </c>
      <c r="AI2416" s="741">
        <f t="shared" si="111"/>
        <v>252375</v>
      </c>
      <c r="AJ2416" s="741">
        <f t="shared" si="112"/>
        <v>282660</v>
      </c>
      <c r="AK2416" s="740"/>
      <c r="AL2416" s="741"/>
      <c r="AM2416" s="741"/>
      <c r="AN2416" s="24" t="s">
        <v>115</v>
      </c>
      <c r="AO2416" s="26"/>
      <c r="AP2416" s="26"/>
      <c r="AQ2416" s="26"/>
      <c r="AR2416" s="26"/>
      <c r="AS2416" s="26" t="s">
        <v>7976</v>
      </c>
      <c r="AT2416" s="26"/>
      <c r="AU2416" s="26"/>
      <c r="AV2416" s="26"/>
      <c r="AW2416" s="26"/>
      <c r="AX2416" s="26"/>
      <c r="AY2416" s="26"/>
      <c r="AZ2416" s="24" t="s">
        <v>104</v>
      </c>
      <c r="BA2416" s="24" t="s">
        <v>104</v>
      </c>
      <c r="BB2416" s="1176">
        <v>22101513</v>
      </c>
      <c r="BC2416" s="209" t="s">
        <v>8541</v>
      </c>
      <c r="BD2416" s="201"/>
      <c r="BE2416" s="983">
        <v>2171</v>
      </c>
    </row>
    <row r="2417" spans="1:57" s="326" customFormat="1" ht="13.15" customHeight="1">
      <c r="A2417" s="24" t="s">
        <v>846</v>
      </c>
      <c r="B2417" s="260"/>
      <c r="C2417" s="260"/>
      <c r="D2417" s="110">
        <v>210014794</v>
      </c>
      <c r="E2417" s="429" t="s">
        <v>8542</v>
      </c>
      <c r="F2417" s="429"/>
      <c r="G2417" s="260"/>
      <c r="H2417" s="260"/>
      <c r="I2417" s="26" t="s">
        <v>7970</v>
      </c>
      <c r="J2417" s="26" t="s">
        <v>7947</v>
      </c>
      <c r="K2417" s="26" t="s">
        <v>7971</v>
      </c>
      <c r="L2417" s="96" t="s">
        <v>103</v>
      </c>
      <c r="M2417" s="28" t="s">
        <v>104</v>
      </c>
      <c r="N2417" s="26" t="s">
        <v>120</v>
      </c>
      <c r="O2417" s="72" t="s">
        <v>83</v>
      </c>
      <c r="P2417" s="28" t="s">
        <v>106</v>
      </c>
      <c r="Q2417" s="26" t="s">
        <v>107</v>
      </c>
      <c r="R2417" s="28" t="s">
        <v>3118</v>
      </c>
      <c r="S2417" s="26" t="s">
        <v>109</v>
      </c>
      <c r="T2417" s="28" t="s">
        <v>106</v>
      </c>
      <c r="U2417" s="26" t="s">
        <v>121</v>
      </c>
      <c r="V2417" s="26" t="s">
        <v>111</v>
      </c>
      <c r="W2417" s="28">
        <v>60</v>
      </c>
      <c r="X2417" s="26" t="s">
        <v>112</v>
      </c>
      <c r="Y2417" s="28"/>
      <c r="Z2417" s="28"/>
      <c r="AA2417" s="28"/>
      <c r="AB2417" s="398">
        <v>30</v>
      </c>
      <c r="AC2417" s="606">
        <v>60</v>
      </c>
      <c r="AD2417" s="606">
        <v>10</v>
      </c>
      <c r="AE2417" s="31" t="s">
        <v>128</v>
      </c>
      <c r="AF2417" s="26" t="s">
        <v>114</v>
      </c>
      <c r="AG2417" s="31">
        <v>10</v>
      </c>
      <c r="AH2417" s="39">
        <v>10340</v>
      </c>
      <c r="AI2417" s="741">
        <f t="shared" si="111"/>
        <v>103400</v>
      </c>
      <c r="AJ2417" s="741">
        <f t="shared" si="112"/>
        <v>115808.00000000001</v>
      </c>
      <c r="AK2417" s="740"/>
      <c r="AL2417" s="741"/>
      <c r="AM2417" s="741"/>
      <c r="AN2417" s="24" t="s">
        <v>115</v>
      </c>
      <c r="AO2417" s="26"/>
      <c r="AP2417" s="26"/>
      <c r="AQ2417" s="26"/>
      <c r="AR2417" s="26"/>
      <c r="AS2417" s="26" t="s">
        <v>7977</v>
      </c>
      <c r="AT2417" s="26"/>
      <c r="AU2417" s="26"/>
      <c r="AV2417" s="26"/>
      <c r="AW2417" s="26"/>
      <c r="AX2417" s="26"/>
      <c r="AY2417" s="26"/>
      <c r="AZ2417" s="24" t="s">
        <v>104</v>
      </c>
      <c r="BA2417" s="24" t="s">
        <v>104</v>
      </c>
      <c r="BB2417" s="1176">
        <v>22101514</v>
      </c>
      <c r="BC2417" s="209" t="s">
        <v>8542</v>
      </c>
      <c r="BD2417" s="201"/>
      <c r="BE2417" s="983">
        <v>2172</v>
      </c>
    </row>
    <row r="2418" spans="1:57" s="326" customFormat="1" ht="13.15" customHeight="1">
      <c r="A2418" s="24" t="s">
        <v>846</v>
      </c>
      <c r="B2418" s="260"/>
      <c r="C2418" s="260"/>
      <c r="D2418" s="110">
        <v>210023165</v>
      </c>
      <c r="E2418" s="429" t="s">
        <v>8543</v>
      </c>
      <c r="F2418" s="429"/>
      <c r="G2418" s="260"/>
      <c r="H2418" s="260"/>
      <c r="I2418" s="26" t="s">
        <v>7970</v>
      </c>
      <c r="J2418" s="26" t="s">
        <v>7947</v>
      </c>
      <c r="K2418" s="26" t="s">
        <v>7971</v>
      </c>
      <c r="L2418" s="96" t="s">
        <v>103</v>
      </c>
      <c r="M2418" s="28" t="s">
        <v>104</v>
      </c>
      <c r="N2418" s="26" t="s">
        <v>120</v>
      </c>
      <c r="O2418" s="72" t="s">
        <v>83</v>
      </c>
      <c r="P2418" s="28" t="s">
        <v>106</v>
      </c>
      <c r="Q2418" s="26" t="s">
        <v>107</v>
      </c>
      <c r="R2418" s="28" t="s">
        <v>3118</v>
      </c>
      <c r="S2418" s="26" t="s">
        <v>109</v>
      </c>
      <c r="T2418" s="28" t="s">
        <v>106</v>
      </c>
      <c r="U2418" s="26" t="s">
        <v>121</v>
      </c>
      <c r="V2418" s="26" t="s">
        <v>111</v>
      </c>
      <c r="W2418" s="28">
        <v>60</v>
      </c>
      <c r="X2418" s="26" t="s">
        <v>112</v>
      </c>
      <c r="Y2418" s="28"/>
      <c r="Z2418" s="28"/>
      <c r="AA2418" s="28"/>
      <c r="AB2418" s="398">
        <v>30</v>
      </c>
      <c r="AC2418" s="606">
        <v>60</v>
      </c>
      <c r="AD2418" s="606">
        <v>10</v>
      </c>
      <c r="AE2418" s="31" t="s">
        <v>128</v>
      </c>
      <c r="AF2418" s="26" t="s">
        <v>114</v>
      </c>
      <c r="AG2418" s="31">
        <v>97</v>
      </c>
      <c r="AH2418" s="39">
        <v>3969</v>
      </c>
      <c r="AI2418" s="741">
        <f t="shared" si="111"/>
        <v>384993</v>
      </c>
      <c r="AJ2418" s="741">
        <f t="shared" si="112"/>
        <v>431192.16000000003</v>
      </c>
      <c r="AK2418" s="740"/>
      <c r="AL2418" s="741"/>
      <c r="AM2418" s="741"/>
      <c r="AN2418" s="24" t="s">
        <v>115</v>
      </c>
      <c r="AO2418" s="26"/>
      <c r="AP2418" s="26"/>
      <c r="AQ2418" s="26"/>
      <c r="AR2418" s="26"/>
      <c r="AS2418" s="26" t="s">
        <v>7978</v>
      </c>
      <c r="AT2418" s="26"/>
      <c r="AU2418" s="26"/>
      <c r="AV2418" s="26"/>
      <c r="AW2418" s="26"/>
      <c r="AX2418" s="26"/>
      <c r="AY2418" s="26"/>
      <c r="AZ2418" s="24" t="s">
        <v>104</v>
      </c>
      <c r="BA2418" s="24" t="s">
        <v>104</v>
      </c>
      <c r="BB2418" s="1176">
        <v>22101515</v>
      </c>
      <c r="BC2418" s="209" t="s">
        <v>8543</v>
      </c>
      <c r="BD2418" s="201"/>
      <c r="BE2418" s="983">
        <v>2173</v>
      </c>
    </row>
    <row r="2419" spans="1:57" s="326" customFormat="1" ht="13.15" customHeight="1">
      <c r="A2419" s="24" t="s">
        <v>846</v>
      </c>
      <c r="B2419" s="260"/>
      <c r="C2419" s="260"/>
      <c r="D2419" s="110">
        <v>210023166</v>
      </c>
      <c r="E2419" s="429" t="s">
        <v>8544</v>
      </c>
      <c r="F2419" s="429"/>
      <c r="G2419" s="260"/>
      <c r="H2419" s="260"/>
      <c r="I2419" s="26" t="s">
        <v>7970</v>
      </c>
      <c r="J2419" s="26" t="s">
        <v>7947</v>
      </c>
      <c r="K2419" s="26" t="s">
        <v>7971</v>
      </c>
      <c r="L2419" s="96" t="s">
        <v>103</v>
      </c>
      <c r="M2419" s="28" t="s">
        <v>104</v>
      </c>
      <c r="N2419" s="26" t="s">
        <v>120</v>
      </c>
      <c r="O2419" s="72" t="s">
        <v>83</v>
      </c>
      <c r="P2419" s="28" t="s">
        <v>106</v>
      </c>
      <c r="Q2419" s="26" t="s">
        <v>107</v>
      </c>
      <c r="R2419" s="28" t="s">
        <v>3118</v>
      </c>
      <c r="S2419" s="26" t="s">
        <v>109</v>
      </c>
      <c r="T2419" s="28" t="s">
        <v>106</v>
      </c>
      <c r="U2419" s="26" t="s">
        <v>121</v>
      </c>
      <c r="V2419" s="26" t="s">
        <v>111</v>
      </c>
      <c r="W2419" s="28">
        <v>60</v>
      </c>
      <c r="X2419" s="26" t="s">
        <v>112</v>
      </c>
      <c r="Y2419" s="28"/>
      <c r="Z2419" s="28"/>
      <c r="AA2419" s="28"/>
      <c r="AB2419" s="398">
        <v>30</v>
      </c>
      <c r="AC2419" s="606">
        <v>60</v>
      </c>
      <c r="AD2419" s="606">
        <v>10</v>
      </c>
      <c r="AE2419" s="31" t="s">
        <v>128</v>
      </c>
      <c r="AF2419" s="26" t="s">
        <v>114</v>
      </c>
      <c r="AG2419" s="31">
        <v>92</v>
      </c>
      <c r="AH2419" s="39">
        <v>4510</v>
      </c>
      <c r="AI2419" s="741">
        <f t="shared" si="111"/>
        <v>414920</v>
      </c>
      <c r="AJ2419" s="741">
        <f t="shared" si="112"/>
        <v>464710.40000000002</v>
      </c>
      <c r="AK2419" s="740"/>
      <c r="AL2419" s="741"/>
      <c r="AM2419" s="741"/>
      <c r="AN2419" s="24" t="s">
        <v>115</v>
      </c>
      <c r="AO2419" s="26"/>
      <c r="AP2419" s="26"/>
      <c r="AQ2419" s="26"/>
      <c r="AR2419" s="26"/>
      <c r="AS2419" s="26" t="s">
        <v>7979</v>
      </c>
      <c r="AT2419" s="26"/>
      <c r="AU2419" s="26"/>
      <c r="AV2419" s="26"/>
      <c r="AW2419" s="26"/>
      <c r="AX2419" s="26"/>
      <c r="AY2419" s="26"/>
      <c r="AZ2419" s="24" t="s">
        <v>104</v>
      </c>
      <c r="BA2419" s="24" t="s">
        <v>104</v>
      </c>
      <c r="BB2419" s="1176">
        <v>22101516</v>
      </c>
      <c r="BC2419" s="209" t="s">
        <v>8544</v>
      </c>
      <c r="BD2419" s="201"/>
      <c r="BE2419" s="983">
        <v>2174</v>
      </c>
    </row>
    <row r="2420" spans="1:57" s="326" customFormat="1" ht="13.15" customHeight="1">
      <c r="A2420" s="24" t="s">
        <v>846</v>
      </c>
      <c r="B2420" s="260"/>
      <c r="C2420" s="260"/>
      <c r="D2420" s="110">
        <v>210023167</v>
      </c>
      <c r="E2420" s="429" t="s">
        <v>8545</v>
      </c>
      <c r="F2420" s="429"/>
      <c r="G2420" s="260"/>
      <c r="H2420" s="260"/>
      <c r="I2420" s="26" t="s">
        <v>7970</v>
      </c>
      <c r="J2420" s="26" t="s">
        <v>7947</v>
      </c>
      <c r="K2420" s="26" t="s">
        <v>7971</v>
      </c>
      <c r="L2420" s="96" t="s">
        <v>103</v>
      </c>
      <c r="M2420" s="28" t="s">
        <v>104</v>
      </c>
      <c r="N2420" s="26" t="s">
        <v>120</v>
      </c>
      <c r="O2420" s="72" t="s">
        <v>83</v>
      </c>
      <c r="P2420" s="28" t="s">
        <v>106</v>
      </c>
      <c r="Q2420" s="26" t="s">
        <v>107</v>
      </c>
      <c r="R2420" s="28" t="s">
        <v>3118</v>
      </c>
      <c r="S2420" s="26" t="s">
        <v>109</v>
      </c>
      <c r="T2420" s="28" t="s">
        <v>106</v>
      </c>
      <c r="U2420" s="26" t="s">
        <v>121</v>
      </c>
      <c r="V2420" s="26" t="s">
        <v>111</v>
      </c>
      <c r="W2420" s="28">
        <v>60</v>
      </c>
      <c r="X2420" s="26" t="s">
        <v>112</v>
      </c>
      <c r="Y2420" s="28"/>
      <c r="Z2420" s="28"/>
      <c r="AA2420" s="28"/>
      <c r="AB2420" s="398">
        <v>30</v>
      </c>
      <c r="AC2420" s="606">
        <v>60</v>
      </c>
      <c r="AD2420" s="606">
        <v>10</v>
      </c>
      <c r="AE2420" s="31" t="s">
        <v>128</v>
      </c>
      <c r="AF2420" s="26" t="s">
        <v>114</v>
      </c>
      <c r="AG2420" s="31">
        <v>78</v>
      </c>
      <c r="AH2420" s="39">
        <v>7556.25</v>
      </c>
      <c r="AI2420" s="741">
        <f t="shared" si="111"/>
        <v>589387.5</v>
      </c>
      <c r="AJ2420" s="741">
        <f t="shared" si="112"/>
        <v>660114.00000000012</v>
      </c>
      <c r="AK2420" s="740"/>
      <c r="AL2420" s="741"/>
      <c r="AM2420" s="741"/>
      <c r="AN2420" s="24" t="s">
        <v>115</v>
      </c>
      <c r="AO2420" s="26"/>
      <c r="AP2420" s="26"/>
      <c r="AQ2420" s="26"/>
      <c r="AR2420" s="26"/>
      <c r="AS2420" s="26" t="s">
        <v>7980</v>
      </c>
      <c r="AT2420" s="26"/>
      <c r="AU2420" s="26"/>
      <c r="AV2420" s="26"/>
      <c r="AW2420" s="26"/>
      <c r="AX2420" s="26"/>
      <c r="AY2420" s="26"/>
      <c r="AZ2420" s="24" t="s">
        <v>104</v>
      </c>
      <c r="BA2420" s="24" t="s">
        <v>104</v>
      </c>
      <c r="BB2420" s="1176">
        <v>22101517</v>
      </c>
      <c r="BC2420" s="209" t="s">
        <v>8545</v>
      </c>
      <c r="BD2420" s="201"/>
      <c r="BE2420" s="983">
        <v>2175</v>
      </c>
    </row>
    <row r="2421" spans="1:57" s="326" customFormat="1" ht="13.15" customHeight="1">
      <c r="A2421" s="24" t="s">
        <v>846</v>
      </c>
      <c r="B2421" s="260"/>
      <c r="C2421" s="260"/>
      <c r="D2421" s="110">
        <v>210023501</v>
      </c>
      <c r="E2421" s="429" t="s">
        <v>8546</v>
      </c>
      <c r="F2421" s="429"/>
      <c r="G2421" s="260"/>
      <c r="H2421" s="260"/>
      <c r="I2421" s="26" t="s">
        <v>7970</v>
      </c>
      <c r="J2421" s="26" t="s">
        <v>7947</v>
      </c>
      <c r="K2421" s="26" t="s">
        <v>7971</v>
      </c>
      <c r="L2421" s="96" t="s">
        <v>103</v>
      </c>
      <c r="M2421" s="28" t="s">
        <v>104</v>
      </c>
      <c r="N2421" s="26" t="s">
        <v>120</v>
      </c>
      <c r="O2421" s="72" t="s">
        <v>83</v>
      </c>
      <c r="P2421" s="28" t="s">
        <v>106</v>
      </c>
      <c r="Q2421" s="26" t="s">
        <v>107</v>
      </c>
      <c r="R2421" s="28" t="s">
        <v>3118</v>
      </c>
      <c r="S2421" s="26" t="s">
        <v>109</v>
      </c>
      <c r="T2421" s="28" t="s">
        <v>106</v>
      </c>
      <c r="U2421" s="26" t="s">
        <v>121</v>
      </c>
      <c r="V2421" s="26" t="s">
        <v>111</v>
      </c>
      <c r="W2421" s="28">
        <v>60</v>
      </c>
      <c r="X2421" s="26" t="s">
        <v>112</v>
      </c>
      <c r="Y2421" s="28"/>
      <c r="Z2421" s="28"/>
      <c r="AA2421" s="28"/>
      <c r="AB2421" s="398">
        <v>30</v>
      </c>
      <c r="AC2421" s="606">
        <v>60</v>
      </c>
      <c r="AD2421" s="606">
        <v>10</v>
      </c>
      <c r="AE2421" s="31" t="s">
        <v>128</v>
      </c>
      <c r="AF2421" s="26" t="s">
        <v>114</v>
      </c>
      <c r="AG2421" s="31">
        <v>1</v>
      </c>
      <c r="AH2421" s="39">
        <v>24610</v>
      </c>
      <c r="AI2421" s="741">
        <f t="shared" si="111"/>
        <v>24610</v>
      </c>
      <c r="AJ2421" s="741">
        <f t="shared" si="112"/>
        <v>27563.200000000004</v>
      </c>
      <c r="AK2421" s="740"/>
      <c r="AL2421" s="741"/>
      <c r="AM2421" s="741"/>
      <c r="AN2421" s="24" t="s">
        <v>115</v>
      </c>
      <c r="AO2421" s="26"/>
      <c r="AP2421" s="26"/>
      <c r="AQ2421" s="26"/>
      <c r="AR2421" s="26"/>
      <c r="AS2421" s="26" t="s">
        <v>7981</v>
      </c>
      <c r="AT2421" s="26"/>
      <c r="AU2421" s="26"/>
      <c r="AV2421" s="26"/>
      <c r="AW2421" s="26"/>
      <c r="AX2421" s="26"/>
      <c r="AY2421" s="26"/>
      <c r="AZ2421" s="24" t="s">
        <v>104</v>
      </c>
      <c r="BA2421" s="24" t="s">
        <v>104</v>
      </c>
      <c r="BB2421" s="1176">
        <v>22101518</v>
      </c>
      <c r="BC2421" s="209" t="s">
        <v>8546</v>
      </c>
      <c r="BD2421" s="201"/>
      <c r="BE2421" s="983">
        <v>2176</v>
      </c>
    </row>
    <row r="2422" spans="1:57" s="326" customFormat="1" ht="13.15" customHeight="1">
      <c r="A2422" s="24" t="s">
        <v>846</v>
      </c>
      <c r="B2422" s="260"/>
      <c r="C2422" s="260"/>
      <c r="D2422" s="110">
        <v>210023502</v>
      </c>
      <c r="E2422" s="429" t="s">
        <v>8547</v>
      </c>
      <c r="F2422" s="429"/>
      <c r="G2422" s="260"/>
      <c r="H2422" s="260"/>
      <c r="I2422" s="26" t="s">
        <v>7970</v>
      </c>
      <c r="J2422" s="26" t="s">
        <v>7947</v>
      </c>
      <c r="K2422" s="26" t="s">
        <v>7971</v>
      </c>
      <c r="L2422" s="96" t="s">
        <v>103</v>
      </c>
      <c r="M2422" s="28" t="s">
        <v>104</v>
      </c>
      <c r="N2422" s="26" t="s">
        <v>120</v>
      </c>
      <c r="O2422" s="72" t="s">
        <v>83</v>
      </c>
      <c r="P2422" s="28" t="s">
        <v>106</v>
      </c>
      <c r="Q2422" s="26" t="s">
        <v>107</v>
      </c>
      <c r="R2422" s="28" t="s">
        <v>3118</v>
      </c>
      <c r="S2422" s="26" t="s">
        <v>109</v>
      </c>
      <c r="T2422" s="28" t="s">
        <v>106</v>
      </c>
      <c r="U2422" s="26" t="s">
        <v>121</v>
      </c>
      <c r="V2422" s="26" t="s">
        <v>111</v>
      </c>
      <c r="W2422" s="28">
        <v>60</v>
      </c>
      <c r="X2422" s="26" t="s">
        <v>112</v>
      </c>
      <c r="Y2422" s="28"/>
      <c r="Z2422" s="28"/>
      <c r="AA2422" s="28"/>
      <c r="AB2422" s="398">
        <v>30</v>
      </c>
      <c r="AC2422" s="606">
        <v>60</v>
      </c>
      <c r="AD2422" s="606">
        <v>10</v>
      </c>
      <c r="AE2422" s="31" t="s">
        <v>128</v>
      </c>
      <c r="AF2422" s="26" t="s">
        <v>114</v>
      </c>
      <c r="AG2422" s="31">
        <v>5</v>
      </c>
      <c r="AH2422" s="39">
        <v>25818.75</v>
      </c>
      <c r="AI2422" s="741">
        <f t="shared" si="111"/>
        <v>129093.75</v>
      </c>
      <c r="AJ2422" s="741">
        <f t="shared" si="112"/>
        <v>144585</v>
      </c>
      <c r="AK2422" s="740"/>
      <c r="AL2422" s="741"/>
      <c r="AM2422" s="741"/>
      <c r="AN2422" s="24" t="s">
        <v>115</v>
      </c>
      <c r="AO2422" s="26"/>
      <c r="AP2422" s="26"/>
      <c r="AQ2422" s="26"/>
      <c r="AR2422" s="26"/>
      <c r="AS2422" s="26" t="s">
        <v>7982</v>
      </c>
      <c r="AT2422" s="26"/>
      <c r="AU2422" s="26"/>
      <c r="AV2422" s="26"/>
      <c r="AW2422" s="26"/>
      <c r="AX2422" s="26"/>
      <c r="AY2422" s="26"/>
      <c r="AZ2422" s="24" t="s">
        <v>104</v>
      </c>
      <c r="BA2422" s="24" t="s">
        <v>104</v>
      </c>
      <c r="BB2422" s="1176">
        <v>22101519</v>
      </c>
      <c r="BC2422" s="209" t="s">
        <v>8547</v>
      </c>
      <c r="BD2422" s="201"/>
      <c r="BE2422" s="983">
        <v>2177</v>
      </c>
    </row>
    <row r="2423" spans="1:57" s="326" customFormat="1" ht="13.15" customHeight="1">
      <c r="A2423" s="24" t="s">
        <v>846</v>
      </c>
      <c r="B2423" s="260"/>
      <c r="C2423" s="260"/>
      <c r="D2423" s="110">
        <v>210023506</v>
      </c>
      <c r="E2423" s="429" t="s">
        <v>8548</v>
      </c>
      <c r="F2423" s="429"/>
      <c r="G2423" s="260"/>
      <c r="H2423" s="260"/>
      <c r="I2423" s="26" t="s">
        <v>7970</v>
      </c>
      <c r="J2423" s="26" t="s">
        <v>7947</v>
      </c>
      <c r="K2423" s="26" t="s">
        <v>7971</v>
      </c>
      <c r="L2423" s="96" t="s">
        <v>103</v>
      </c>
      <c r="M2423" s="28" t="s">
        <v>104</v>
      </c>
      <c r="N2423" s="26" t="s">
        <v>120</v>
      </c>
      <c r="O2423" s="72" t="s">
        <v>83</v>
      </c>
      <c r="P2423" s="28" t="s">
        <v>106</v>
      </c>
      <c r="Q2423" s="26" t="s">
        <v>107</v>
      </c>
      <c r="R2423" s="28" t="s">
        <v>3118</v>
      </c>
      <c r="S2423" s="26" t="s">
        <v>109</v>
      </c>
      <c r="T2423" s="28" t="s">
        <v>106</v>
      </c>
      <c r="U2423" s="26" t="s">
        <v>121</v>
      </c>
      <c r="V2423" s="26" t="s">
        <v>111</v>
      </c>
      <c r="W2423" s="28">
        <v>60</v>
      </c>
      <c r="X2423" s="26" t="s">
        <v>112</v>
      </c>
      <c r="Y2423" s="28"/>
      <c r="Z2423" s="28"/>
      <c r="AA2423" s="28"/>
      <c r="AB2423" s="398">
        <v>30</v>
      </c>
      <c r="AC2423" s="606">
        <v>60</v>
      </c>
      <c r="AD2423" s="606">
        <v>10</v>
      </c>
      <c r="AE2423" s="31" t="s">
        <v>128</v>
      </c>
      <c r="AF2423" s="26" t="s">
        <v>114</v>
      </c>
      <c r="AG2423" s="31">
        <v>1</v>
      </c>
      <c r="AH2423" s="39">
        <v>106244.32</v>
      </c>
      <c r="AI2423" s="741">
        <f t="shared" si="111"/>
        <v>106244.32</v>
      </c>
      <c r="AJ2423" s="741">
        <f t="shared" si="112"/>
        <v>118993.63840000003</v>
      </c>
      <c r="AK2423" s="740"/>
      <c r="AL2423" s="741"/>
      <c r="AM2423" s="741"/>
      <c r="AN2423" s="24" t="s">
        <v>115</v>
      </c>
      <c r="AO2423" s="26"/>
      <c r="AP2423" s="26"/>
      <c r="AQ2423" s="26"/>
      <c r="AR2423" s="26"/>
      <c r="AS2423" s="26" t="s">
        <v>7983</v>
      </c>
      <c r="AT2423" s="26"/>
      <c r="AU2423" s="26"/>
      <c r="AV2423" s="26"/>
      <c r="AW2423" s="26"/>
      <c r="AX2423" s="26"/>
      <c r="AY2423" s="26"/>
      <c r="AZ2423" s="24" t="s">
        <v>104</v>
      </c>
      <c r="BA2423" s="24" t="s">
        <v>104</v>
      </c>
      <c r="BB2423" s="1176">
        <v>22101520</v>
      </c>
      <c r="BC2423" s="209" t="s">
        <v>8548</v>
      </c>
      <c r="BD2423" s="201"/>
      <c r="BE2423" s="983">
        <v>2178</v>
      </c>
    </row>
    <row r="2424" spans="1:57" s="326" customFormat="1" ht="13.15" customHeight="1">
      <c r="A2424" s="24" t="s">
        <v>846</v>
      </c>
      <c r="B2424" s="260"/>
      <c r="C2424" s="260"/>
      <c r="D2424" s="110">
        <v>210027623</v>
      </c>
      <c r="E2424" s="429" t="s">
        <v>8549</v>
      </c>
      <c r="F2424" s="429"/>
      <c r="G2424" s="260"/>
      <c r="H2424" s="260"/>
      <c r="I2424" s="26" t="s">
        <v>7970</v>
      </c>
      <c r="J2424" s="26" t="s">
        <v>7947</v>
      </c>
      <c r="K2424" s="26" t="s">
        <v>7971</v>
      </c>
      <c r="L2424" s="96" t="s">
        <v>103</v>
      </c>
      <c r="M2424" s="28" t="s">
        <v>104</v>
      </c>
      <c r="N2424" s="26" t="s">
        <v>120</v>
      </c>
      <c r="O2424" s="72" t="s">
        <v>83</v>
      </c>
      <c r="P2424" s="28" t="s">
        <v>106</v>
      </c>
      <c r="Q2424" s="26" t="s">
        <v>107</v>
      </c>
      <c r="R2424" s="28" t="s">
        <v>3118</v>
      </c>
      <c r="S2424" s="26" t="s">
        <v>109</v>
      </c>
      <c r="T2424" s="28" t="s">
        <v>106</v>
      </c>
      <c r="U2424" s="26" t="s">
        <v>121</v>
      </c>
      <c r="V2424" s="26" t="s">
        <v>111</v>
      </c>
      <c r="W2424" s="28">
        <v>60</v>
      </c>
      <c r="X2424" s="26" t="s">
        <v>112</v>
      </c>
      <c r="Y2424" s="28"/>
      <c r="Z2424" s="28"/>
      <c r="AA2424" s="28"/>
      <c r="AB2424" s="398">
        <v>30</v>
      </c>
      <c r="AC2424" s="606">
        <v>60</v>
      </c>
      <c r="AD2424" s="606">
        <v>10</v>
      </c>
      <c r="AE2424" s="31" t="s">
        <v>128</v>
      </c>
      <c r="AF2424" s="26" t="s">
        <v>114</v>
      </c>
      <c r="AG2424" s="31">
        <v>70</v>
      </c>
      <c r="AH2424" s="39">
        <v>5824.03</v>
      </c>
      <c r="AI2424" s="741">
        <f t="shared" si="111"/>
        <v>407682.1</v>
      </c>
      <c r="AJ2424" s="741">
        <f t="shared" si="112"/>
        <v>456603.95199999999</v>
      </c>
      <c r="AK2424" s="740"/>
      <c r="AL2424" s="741"/>
      <c r="AM2424" s="741"/>
      <c r="AN2424" s="24" t="s">
        <v>115</v>
      </c>
      <c r="AO2424" s="26"/>
      <c r="AP2424" s="26"/>
      <c r="AQ2424" s="26"/>
      <c r="AR2424" s="26"/>
      <c r="AS2424" s="26" t="s">
        <v>7984</v>
      </c>
      <c r="AT2424" s="26"/>
      <c r="AU2424" s="26"/>
      <c r="AV2424" s="26"/>
      <c r="AW2424" s="26"/>
      <c r="AX2424" s="26"/>
      <c r="AY2424" s="26"/>
      <c r="AZ2424" s="24" t="s">
        <v>104</v>
      </c>
      <c r="BA2424" s="24" t="s">
        <v>104</v>
      </c>
      <c r="BB2424" s="1176">
        <v>22101521</v>
      </c>
      <c r="BC2424" s="209" t="s">
        <v>8549</v>
      </c>
      <c r="BD2424" s="201"/>
      <c r="BE2424" s="983">
        <v>2179</v>
      </c>
    </row>
    <row r="2425" spans="1:57" s="326" customFormat="1" ht="13.15" customHeight="1">
      <c r="A2425" s="24" t="s">
        <v>846</v>
      </c>
      <c r="B2425" s="260"/>
      <c r="C2425" s="260"/>
      <c r="D2425" s="110">
        <v>210027624</v>
      </c>
      <c r="E2425" s="429" t="s">
        <v>8550</v>
      </c>
      <c r="F2425" s="429"/>
      <c r="G2425" s="260"/>
      <c r="H2425" s="260"/>
      <c r="I2425" s="26" t="s">
        <v>7970</v>
      </c>
      <c r="J2425" s="26" t="s">
        <v>7947</v>
      </c>
      <c r="K2425" s="26" t="s">
        <v>7971</v>
      </c>
      <c r="L2425" s="96" t="s">
        <v>103</v>
      </c>
      <c r="M2425" s="28" t="s">
        <v>104</v>
      </c>
      <c r="N2425" s="26" t="s">
        <v>120</v>
      </c>
      <c r="O2425" s="72" t="s">
        <v>83</v>
      </c>
      <c r="P2425" s="28" t="s">
        <v>106</v>
      </c>
      <c r="Q2425" s="26" t="s">
        <v>107</v>
      </c>
      <c r="R2425" s="28" t="s">
        <v>3118</v>
      </c>
      <c r="S2425" s="26" t="s">
        <v>109</v>
      </c>
      <c r="T2425" s="28" t="s">
        <v>106</v>
      </c>
      <c r="U2425" s="26" t="s">
        <v>121</v>
      </c>
      <c r="V2425" s="26" t="s">
        <v>111</v>
      </c>
      <c r="W2425" s="28">
        <v>60</v>
      </c>
      <c r="X2425" s="26" t="s">
        <v>112</v>
      </c>
      <c r="Y2425" s="28"/>
      <c r="Z2425" s="28"/>
      <c r="AA2425" s="28"/>
      <c r="AB2425" s="398">
        <v>30</v>
      </c>
      <c r="AC2425" s="606">
        <v>60</v>
      </c>
      <c r="AD2425" s="606">
        <v>10</v>
      </c>
      <c r="AE2425" s="31" t="s">
        <v>128</v>
      </c>
      <c r="AF2425" s="26" t="s">
        <v>114</v>
      </c>
      <c r="AG2425" s="31">
        <v>55</v>
      </c>
      <c r="AH2425" s="39">
        <v>5869.03</v>
      </c>
      <c r="AI2425" s="741">
        <f t="shared" si="111"/>
        <v>322796.64999999997</v>
      </c>
      <c r="AJ2425" s="741">
        <f t="shared" si="112"/>
        <v>361532.24800000002</v>
      </c>
      <c r="AK2425" s="740"/>
      <c r="AL2425" s="741"/>
      <c r="AM2425" s="741"/>
      <c r="AN2425" s="24" t="s">
        <v>115</v>
      </c>
      <c r="AO2425" s="26"/>
      <c r="AP2425" s="26"/>
      <c r="AQ2425" s="26"/>
      <c r="AR2425" s="26"/>
      <c r="AS2425" s="26" t="s">
        <v>7985</v>
      </c>
      <c r="AT2425" s="26"/>
      <c r="AU2425" s="26"/>
      <c r="AV2425" s="26"/>
      <c r="AW2425" s="26"/>
      <c r="AX2425" s="26"/>
      <c r="AY2425" s="26"/>
      <c r="AZ2425" s="24" t="s">
        <v>104</v>
      </c>
      <c r="BA2425" s="24" t="s">
        <v>104</v>
      </c>
      <c r="BB2425" s="1176">
        <v>22101522</v>
      </c>
      <c r="BC2425" s="209" t="s">
        <v>8550</v>
      </c>
      <c r="BD2425" s="201"/>
      <c r="BE2425" s="983">
        <v>2180</v>
      </c>
    </row>
    <row r="2426" spans="1:57" s="326" customFormat="1" ht="13.15" customHeight="1">
      <c r="A2426" s="24" t="s">
        <v>846</v>
      </c>
      <c r="B2426" s="260"/>
      <c r="C2426" s="260"/>
      <c r="D2426" s="110">
        <v>210034547</v>
      </c>
      <c r="E2426" s="429" t="s">
        <v>8551</v>
      </c>
      <c r="F2426" s="429"/>
      <c r="G2426" s="260"/>
      <c r="H2426" s="260"/>
      <c r="I2426" s="26" t="s">
        <v>7970</v>
      </c>
      <c r="J2426" s="26" t="s">
        <v>7947</v>
      </c>
      <c r="K2426" s="26" t="s">
        <v>7971</v>
      </c>
      <c r="L2426" s="96" t="s">
        <v>103</v>
      </c>
      <c r="M2426" s="28" t="s">
        <v>104</v>
      </c>
      <c r="N2426" s="26" t="s">
        <v>120</v>
      </c>
      <c r="O2426" s="72" t="s">
        <v>83</v>
      </c>
      <c r="P2426" s="28" t="s">
        <v>106</v>
      </c>
      <c r="Q2426" s="26" t="s">
        <v>107</v>
      </c>
      <c r="R2426" s="28" t="s">
        <v>1155</v>
      </c>
      <c r="S2426" s="26" t="s">
        <v>109</v>
      </c>
      <c r="T2426" s="28" t="s">
        <v>106</v>
      </c>
      <c r="U2426" s="26" t="s">
        <v>121</v>
      </c>
      <c r="V2426" s="26" t="s">
        <v>111</v>
      </c>
      <c r="W2426" s="28">
        <v>60</v>
      </c>
      <c r="X2426" s="26" t="s">
        <v>112</v>
      </c>
      <c r="Y2426" s="28"/>
      <c r="Z2426" s="28"/>
      <c r="AA2426" s="28"/>
      <c r="AB2426" s="398">
        <v>30</v>
      </c>
      <c r="AC2426" s="606">
        <v>60</v>
      </c>
      <c r="AD2426" s="606">
        <v>10</v>
      </c>
      <c r="AE2426" s="31" t="s">
        <v>128</v>
      </c>
      <c r="AF2426" s="26" t="s">
        <v>114</v>
      </c>
      <c r="AG2426" s="31">
        <v>69</v>
      </c>
      <c r="AH2426" s="39">
        <v>13020</v>
      </c>
      <c r="AI2426" s="741">
        <f t="shared" si="111"/>
        <v>898380</v>
      </c>
      <c r="AJ2426" s="741">
        <f t="shared" si="112"/>
        <v>1006185.6000000001</v>
      </c>
      <c r="AK2426" s="740"/>
      <c r="AL2426" s="741"/>
      <c r="AM2426" s="741"/>
      <c r="AN2426" s="24" t="s">
        <v>115</v>
      </c>
      <c r="AO2426" s="26"/>
      <c r="AP2426" s="26"/>
      <c r="AQ2426" s="26"/>
      <c r="AR2426" s="26"/>
      <c r="AS2426" s="26" t="s">
        <v>7986</v>
      </c>
      <c r="AT2426" s="26"/>
      <c r="AU2426" s="26"/>
      <c r="AV2426" s="26"/>
      <c r="AW2426" s="26"/>
      <c r="AX2426" s="26"/>
      <c r="AY2426" s="26"/>
      <c r="AZ2426" s="24" t="s">
        <v>104</v>
      </c>
      <c r="BA2426" s="24" t="s">
        <v>104</v>
      </c>
      <c r="BB2426" s="1176">
        <v>22101523</v>
      </c>
      <c r="BC2426" s="209" t="s">
        <v>8551</v>
      </c>
      <c r="BD2426" s="201"/>
      <c r="BE2426" s="983">
        <v>2181</v>
      </c>
    </row>
    <row r="2427" spans="1:57" s="326" customFormat="1" ht="13.15" customHeight="1">
      <c r="A2427" s="24" t="s">
        <v>846</v>
      </c>
      <c r="B2427" s="260"/>
      <c r="C2427" s="260"/>
      <c r="D2427" s="110">
        <v>210034560</v>
      </c>
      <c r="E2427" s="429" t="s">
        <v>8552</v>
      </c>
      <c r="F2427" s="429"/>
      <c r="G2427" s="260"/>
      <c r="H2427" s="260"/>
      <c r="I2427" s="26" t="s">
        <v>7970</v>
      </c>
      <c r="J2427" s="26" t="s">
        <v>7947</v>
      </c>
      <c r="K2427" s="26" t="s">
        <v>7971</v>
      </c>
      <c r="L2427" s="96" t="s">
        <v>103</v>
      </c>
      <c r="M2427" s="28" t="s">
        <v>104</v>
      </c>
      <c r="N2427" s="26" t="s">
        <v>120</v>
      </c>
      <c r="O2427" s="72" t="s">
        <v>83</v>
      </c>
      <c r="P2427" s="28" t="s">
        <v>106</v>
      </c>
      <c r="Q2427" s="26" t="s">
        <v>107</v>
      </c>
      <c r="R2427" s="28" t="s">
        <v>3118</v>
      </c>
      <c r="S2427" s="26" t="s">
        <v>109</v>
      </c>
      <c r="T2427" s="28" t="s">
        <v>106</v>
      </c>
      <c r="U2427" s="26" t="s">
        <v>121</v>
      </c>
      <c r="V2427" s="26" t="s">
        <v>111</v>
      </c>
      <c r="W2427" s="28">
        <v>60</v>
      </c>
      <c r="X2427" s="26" t="s">
        <v>112</v>
      </c>
      <c r="Y2427" s="28"/>
      <c r="Z2427" s="28"/>
      <c r="AA2427" s="28"/>
      <c r="AB2427" s="398">
        <v>30</v>
      </c>
      <c r="AC2427" s="606">
        <v>60</v>
      </c>
      <c r="AD2427" s="606">
        <v>10</v>
      </c>
      <c r="AE2427" s="31" t="s">
        <v>128</v>
      </c>
      <c r="AF2427" s="26" t="s">
        <v>114</v>
      </c>
      <c r="AG2427" s="31">
        <v>13</v>
      </c>
      <c r="AH2427" s="39">
        <v>28295.75</v>
      </c>
      <c r="AI2427" s="741">
        <f t="shared" si="111"/>
        <v>367844.75</v>
      </c>
      <c r="AJ2427" s="741">
        <f t="shared" si="112"/>
        <v>411986.12000000005</v>
      </c>
      <c r="AK2427" s="740"/>
      <c r="AL2427" s="741"/>
      <c r="AM2427" s="741"/>
      <c r="AN2427" s="24" t="s">
        <v>115</v>
      </c>
      <c r="AO2427" s="26"/>
      <c r="AP2427" s="26"/>
      <c r="AQ2427" s="26"/>
      <c r="AR2427" s="26"/>
      <c r="AS2427" s="26" t="s">
        <v>7987</v>
      </c>
      <c r="AT2427" s="26"/>
      <c r="AU2427" s="26"/>
      <c r="AV2427" s="26"/>
      <c r="AW2427" s="26"/>
      <c r="AX2427" s="26"/>
      <c r="AY2427" s="26"/>
      <c r="AZ2427" s="24" t="s">
        <v>104</v>
      </c>
      <c r="BA2427" s="24" t="s">
        <v>104</v>
      </c>
      <c r="BB2427" s="1176">
        <v>22101524</v>
      </c>
      <c r="BC2427" s="209" t="s">
        <v>8552</v>
      </c>
      <c r="BD2427" s="201"/>
      <c r="BE2427" s="983">
        <v>2182</v>
      </c>
    </row>
    <row r="2428" spans="1:57" s="326" customFormat="1" ht="13.15" customHeight="1">
      <c r="A2428" s="24" t="s">
        <v>846</v>
      </c>
      <c r="B2428" s="260"/>
      <c r="C2428" s="260"/>
      <c r="D2428" s="110">
        <v>210034561</v>
      </c>
      <c r="E2428" s="429" t="s">
        <v>8553</v>
      </c>
      <c r="F2428" s="429"/>
      <c r="G2428" s="260"/>
      <c r="H2428" s="260"/>
      <c r="I2428" s="26" t="s">
        <v>7970</v>
      </c>
      <c r="J2428" s="26" t="s">
        <v>7947</v>
      </c>
      <c r="K2428" s="26" t="s">
        <v>7971</v>
      </c>
      <c r="L2428" s="96" t="s">
        <v>103</v>
      </c>
      <c r="M2428" s="28" t="s">
        <v>104</v>
      </c>
      <c r="N2428" s="26" t="s">
        <v>120</v>
      </c>
      <c r="O2428" s="72" t="s">
        <v>83</v>
      </c>
      <c r="P2428" s="28" t="s">
        <v>106</v>
      </c>
      <c r="Q2428" s="26" t="s">
        <v>107</v>
      </c>
      <c r="R2428" s="28" t="s">
        <v>3118</v>
      </c>
      <c r="S2428" s="26" t="s">
        <v>109</v>
      </c>
      <c r="T2428" s="28" t="s">
        <v>106</v>
      </c>
      <c r="U2428" s="26" t="s">
        <v>121</v>
      </c>
      <c r="V2428" s="26" t="s">
        <v>111</v>
      </c>
      <c r="W2428" s="28">
        <v>60</v>
      </c>
      <c r="X2428" s="26" t="s">
        <v>112</v>
      </c>
      <c r="Y2428" s="28"/>
      <c r="Z2428" s="28"/>
      <c r="AA2428" s="28"/>
      <c r="AB2428" s="398">
        <v>30</v>
      </c>
      <c r="AC2428" s="606">
        <v>60</v>
      </c>
      <c r="AD2428" s="606">
        <v>10</v>
      </c>
      <c r="AE2428" s="31" t="s">
        <v>128</v>
      </c>
      <c r="AF2428" s="26" t="s">
        <v>114</v>
      </c>
      <c r="AG2428" s="31">
        <v>18</v>
      </c>
      <c r="AH2428" s="39">
        <v>18083.75</v>
      </c>
      <c r="AI2428" s="741">
        <f t="shared" si="111"/>
        <v>325507.5</v>
      </c>
      <c r="AJ2428" s="741">
        <f t="shared" si="112"/>
        <v>364568.4</v>
      </c>
      <c r="AK2428" s="740"/>
      <c r="AL2428" s="741"/>
      <c r="AM2428" s="741"/>
      <c r="AN2428" s="24" t="s">
        <v>115</v>
      </c>
      <c r="AO2428" s="26"/>
      <c r="AP2428" s="26"/>
      <c r="AQ2428" s="26"/>
      <c r="AR2428" s="26"/>
      <c r="AS2428" s="26" t="s">
        <v>7988</v>
      </c>
      <c r="AT2428" s="26"/>
      <c r="AU2428" s="26"/>
      <c r="AV2428" s="26"/>
      <c r="AW2428" s="26"/>
      <c r="AX2428" s="26"/>
      <c r="AY2428" s="26"/>
      <c r="AZ2428" s="24" t="s">
        <v>104</v>
      </c>
      <c r="BA2428" s="24" t="s">
        <v>104</v>
      </c>
      <c r="BB2428" s="1176">
        <v>22101525</v>
      </c>
      <c r="BC2428" s="209" t="s">
        <v>8553</v>
      </c>
      <c r="BD2428" s="201"/>
      <c r="BE2428" s="983">
        <v>2183</v>
      </c>
    </row>
    <row r="2429" spans="1:57" s="326" customFormat="1" ht="13.15" customHeight="1">
      <c r="A2429" s="24" t="s">
        <v>846</v>
      </c>
      <c r="B2429" s="260"/>
      <c r="C2429" s="260"/>
      <c r="D2429" s="110">
        <v>210034562</v>
      </c>
      <c r="E2429" s="429" t="s">
        <v>8554</v>
      </c>
      <c r="F2429" s="429"/>
      <c r="G2429" s="260"/>
      <c r="H2429" s="260"/>
      <c r="I2429" s="26" t="s">
        <v>7970</v>
      </c>
      <c r="J2429" s="26" t="s">
        <v>7947</v>
      </c>
      <c r="K2429" s="26" t="s">
        <v>7971</v>
      </c>
      <c r="L2429" s="96" t="s">
        <v>103</v>
      </c>
      <c r="M2429" s="28" t="s">
        <v>104</v>
      </c>
      <c r="N2429" s="26" t="s">
        <v>120</v>
      </c>
      <c r="O2429" s="72" t="s">
        <v>83</v>
      </c>
      <c r="P2429" s="28" t="s">
        <v>106</v>
      </c>
      <c r="Q2429" s="26" t="s">
        <v>107</v>
      </c>
      <c r="R2429" s="28" t="s">
        <v>3118</v>
      </c>
      <c r="S2429" s="26" t="s">
        <v>109</v>
      </c>
      <c r="T2429" s="28" t="s">
        <v>106</v>
      </c>
      <c r="U2429" s="26" t="s">
        <v>121</v>
      </c>
      <c r="V2429" s="26" t="s">
        <v>111</v>
      </c>
      <c r="W2429" s="28">
        <v>60</v>
      </c>
      <c r="X2429" s="26" t="s">
        <v>112</v>
      </c>
      <c r="Y2429" s="28"/>
      <c r="Z2429" s="28"/>
      <c r="AA2429" s="28"/>
      <c r="AB2429" s="398">
        <v>30</v>
      </c>
      <c r="AC2429" s="606">
        <v>60</v>
      </c>
      <c r="AD2429" s="606">
        <v>10</v>
      </c>
      <c r="AE2429" s="31" t="s">
        <v>128</v>
      </c>
      <c r="AF2429" s="26" t="s">
        <v>114</v>
      </c>
      <c r="AG2429" s="31">
        <v>2</v>
      </c>
      <c r="AH2429" s="39">
        <v>48810.6</v>
      </c>
      <c r="AI2429" s="741">
        <f t="shared" si="111"/>
        <v>97621.2</v>
      </c>
      <c r="AJ2429" s="741">
        <f t="shared" si="112"/>
        <v>109335.74400000001</v>
      </c>
      <c r="AK2429" s="740"/>
      <c r="AL2429" s="741"/>
      <c r="AM2429" s="741"/>
      <c r="AN2429" s="24" t="s">
        <v>115</v>
      </c>
      <c r="AO2429" s="26"/>
      <c r="AP2429" s="26"/>
      <c r="AQ2429" s="26"/>
      <c r="AR2429" s="26"/>
      <c r="AS2429" s="26" t="s">
        <v>7989</v>
      </c>
      <c r="AT2429" s="26"/>
      <c r="AU2429" s="26"/>
      <c r="AV2429" s="26"/>
      <c r="AW2429" s="26"/>
      <c r="AX2429" s="26"/>
      <c r="AY2429" s="26"/>
      <c r="AZ2429" s="24" t="s">
        <v>104</v>
      </c>
      <c r="BA2429" s="24" t="s">
        <v>104</v>
      </c>
      <c r="BB2429" s="1176">
        <v>22101526</v>
      </c>
      <c r="BC2429" s="209" t="s">
        <v>8554</v>
      </c>
      <c r="BD2429" s="201"/>
      <c r="BE2429" s="983">
        <v>2184</v>
      </c>
    </row>
    <row r="2430" spans="1:57" s="326" customFormat="1" ht="13.15" customHeight="1">
      <c r="A2430" s="211" t="s">
        <v>846</v>
      </c>
      <c r="B2430" s="260"/>
      <c r="C2430" s="260"/>
      <c r="D2430" s="269">
        <v>210034563</v>
      </c>
      <c r="E2430" s="1174" t="s">
        <v>8555</v>
      </c>
      <c r="F2430" s="1174"/>
      <c r="G2430" s="260"/>
      <c r="H2430" s="260"/>
      <c r="I2430" s="26" t="s">
        <v>7970</v>
      </c>
      <c r="J2430" s="26" t="s">
        <v>7947</v>
      </c>
      <c r="K2430" s="26" t="s">
        <v>7971</v>
      </c>
      <c r="L2430" s="96" t="s">
        <v>103</v>
      </c>
      <c r="M2430" s="28" t="s">
        <v>104</v>
      </c>
      <c r="N2430" s="26" t="s">
        <v>120</v>
      </c>
      <c r="O2430" s="72" t="s">
        <v>83</v>
      </c>
      <c r="P2430" s="28" t="s">
        <v>106</v>
      </c>
      <c r="Q2430" s="26" t="s">
        <v>107</v>
      </c>
      <c r="R2430" s="28" t="s">
        <v>3118</v>
      </c>
      <c r="S2430" s="26" t="s">
        <v>109</v>
      </c>
      <c r="T2430" s="28" t="s">
        <v>106</v>
      </c>
      <c r="U2430" s="26" t="s">
        <v>121</v>
      </c>
      <c r="V2430" s="26" t="s">
        <v>111</v>
      </c>
      <c r="W2430" s="28">
        <v>60</v>
      </c>
      <c r="X2430" s="26" t="s">
        <v>112</v>
      </c>
      <c r="Y2430" s="28"/>
      <c r="Z2430" s="28"/>
      <c r="AA2430" s="28"/>
      <c r="AB2430" s="398">
        <v>30</v>
      </c>
      <c r="AC2430" s="606">
        <v>60</v>
      </c>
      <c r="AD2430" s="606">
        <v>10</v>
      </c>
      <c r="AE2430" s="31" t="s">
        <v>128</v>
      </c>
      <c r="AF2430" s="26" t="s">
        <v>114</v>
      </c>
      <c r="AG2430" s="31">
        <v>10</v>
      </c>
      <c r="AH2430" s="39">
        <v>20000.21</v>
      </c>
      <c r="AI2430" s="741">
        <f t="shared" si="111"/>
        <v>200002.09999999998</v>
      </c>
      <c r="AJ2430" s="741">
        <f t="shared" si="112"/>
        <v>224002.35199999998</v>
      </c>
      <c r="AK2430" s="740"/>
      <c r="AL2430" s="741"/>
      <c r="AM2430" s="741"/>
      <c r="AN2430" s="24" t="s">
        <v>115</v>
      </c>
      <c r="AO2430" s="26"/>
      <c r="AP2430" s="26"/>
      <c r="AQ2430" s="26"/>
      <c r="AR2430" s="26"/>
      <c r="AS2430" s="26" t="s">
        <v>7990</v>
      </c>
      <c r="AT2430" s="26"/>
      <c r="AU2430" s="26"/>
      <c r="AV2430" s="26"/>
      <c r="AW2430" s="26"/>
      <c r="AX2430" s="26"/>
      <c r="AY2430" s="26"/>
      <c r="AZ2430" s="24" t="s">
        <v>104</v>
      </c>
      <c r="BA2430" s="311" t="s">
        <v>104</v>
      </c>
      <c r="BB2430" s="1176">
        <v>22101527</v>
      </c>
      <c r="BC2430" s="209" t="s">
        <v>8555</v>
      </c>
      <c r="BD2430" s="201"/>
      <c r="BE2430" s="983">
        <v>2185</v>
      </c>
    </row>
    <row r="2431" spans="1:57" s="533" customFormat="1" ht="12.95" customHeight="1">
      <c r="A2431" s="24" t="s">
        <v>846</v>
      </c>
      <c r="B2431" s="260"/>
      <c r="C2431" s="260"/>
      <c r="D2431" s="110">
        <v>210034565</v>
      </c>
      <c r="E2431" s="429" t="s">
        <v>8556</v>
      </c>
      <c r="F2431" s="429"/>
      <c r="G2431" s="260"/>
      <c r="H2431" s="260"/>
      <c r="I2431" s="26" t="s">
        <v>7970</v>
      </c>
      <c r="J2431" s="26" t="s">
        <v>7947</v>
      </c>
      <c r="K2431" s="26" t="s">
        <v>7971</v>
      </c>
      <c r="L2431" s="96" t="s">
        <v>103</v>
      </c>
      <c r="M2431" s="28" t="s">
        <v>104</v>
      </c>
      <c r="N2431" s="26" t="s">
        <v>120</v>
      </c>
      <c r="O2431" s="72" t="s">
        <v>83</v>
      </c>
      <c r="P2431" s="28" t="s">
        <v>106</v>
      </c>
      <c r="Q2431" s="26" t="s">
        <v>107</v>
      </c>
      <c r="R2431" s="28" t="s">
        <v>3118</v>
      </c>
      <c r="S2431" s="26" t="s">
        <v>109</v>
      </c>
      <c r="T2431" s="28" t="s">
        <v>106</v>
      </c>
      <c r="U2431" s="26" t="s">
        <v>121</v>
      </c>
      <c r="V2431" s="26" t="s">
        <v>111</v>
      </c>
      <c r="W2431" s="28">
        <v>60</v>
      </c>
      <c r="X2431" s="26" t="s">
        <v>112</v>
      </c>
      <c r="Y2431" s="28"/>
      <c r="Z2431" s="28"/>
      <c r="AA2431" s="28"/>
      <c r="AB2431" s="398">
        <v>30</v>
      </c>
      <c r="AC2431" s="606">
        <v>60</v>
      </c>
      <c r="AD2431" s="606">
        <v>10</v>
      </c>
      <c r="AE2431" s="31" t="s">
        <v>128</v>
      </c>
      <c r="AF2431" s="26" t="s">
        <v>114</v>
      </c>
      <c r="AG2431" s="31">
        <v>6</v>
      </c>
      <c r="AH2431" s="39">
        <v>10180</v>
      </c>
      <c r="AI2431" s="741">
        <f t="shared" si="111"/>
        <v>61080</v>
      </c>
      <c r="AJ2431" s="741">
        <f t="shared" si="112"/>
        <v>68409.600000000006</v>
      </c>
      <c r="AK2431" s="740"/>
      <c r="AL2431" s="741"/>
      <c r="AM2431" s="741"/>
      <c r="AN2431" s="24" t="s">
        <v>115</v>
      </c>
      <c r="AO2431" s="26"/>
      <c r="AP2431" s="26"/>
      <c r="AQ2431" s="26"/>
      <c r="AR2431" s="26"/>
      <c r="AS2431" s="26" t="s">
        <v>7991</v>
      </c>
      <c r="AT2431" s="26"/>
      <c r="AU2431" s="26"/>
      <c r="AV2431" s="26"/>
      <c r="AW2431" s="26"/>
      <c r="AX2431" s="26"/>
      <c r="AY2431" s="26"/>
      <c r="AZ2431" s="24" t="s">
        <v>104</v>
      </c>
      <c r="BA2431" s="24" t="s">
        <v>104</v>
      </c>
      <c r="BB2431" s="1176">
        <v>22101528</v>
      </c>
      <c r="BC2431" s="209" t="s">
        <v>8556</v>
      </c>
      <c r="BD2431" s="201"/>
      <c r="BE2431" s="983">
        <v>2186</v>
      </c>
    </row>
    <row r="2432" spans="1:57" s="533" customFormat="1" ht="12.95" customHeight="1">
      <c r="A2432" s="24" t="s">
        <v>846</v>
      </c>
      <c r="B2432" s="260"/>
      <c r="C2432" s="260"/>
      <c r="D2432" s="110">
        <v>210014566</v>
      </c>
      <c r="E2432" s="429" t="s">
        <v>8557</v>
      </c>
      <c r="F2432" s="429"/>
      <c r="G2432" s="260"/>
      <c r="H2432" s="260"/>
      <c r="I2432" s="26" t="s">
        <v>7992</v>
      </c>
      <c r="J2432" s="26" t="s">
        <v>7947</v>
      </c>
      <c r="K2432" s="26" t="s">
        <v>7993</v>
      </c>
      <c r="L2432" s="96" t="s">
        <v>103</v>
      </c>
      <c r="M2432" s="28" t="s">
        <v>104</v>
      </c>
      <c r="N2432" s="26"/>
      <c r="O2432" s="72" t="s">
        <v>105</v>
      </c>
      <c r="P2432" s="28" t="s">
        <v>106</v>
      </c>
      <c r="Q2432" s="26" t="s">
        <v>107</v>
      </c>
      <c r="R2432" s="28" t="s">
        <v>3118</v>
      </c>
      <c r="S2432" s="137" t="s">
        <v>109</v>
      </c>
      <c r="T2432" s="345" t="s">
        <v>106</v>
      </c>
      <c r="U2432" s="137" t="s">
        <v>121</v>
      </c>
      <c r="V2432" s="137" t="s">
        <v>111</v>
      </c>
      <c r="W2432" s="345">
        <v>60</v>
      </c>
      <c r="X2432" s="137" t="s">
        <v>112</v>
      </c>
      <c r="Y2432" s="345"/>
      <c r="Z2432" s="345"/>
      <c r="AA2432" s="345"/>
      <c r="AB2432" s="404">
        <v>0</v>
      </c>
      <c r="AC2432" s="816">
        <v>90</v>
      </c>
      <c r="AD2432" s="816">
        <v>10</v>
      </c>
      <c r="AE2432" s="1189" t="s">
        <v>128</v>
      </c>
      <c r="AF2432" s="137" t="s">
        <v>114</v>
      </c>
      <c r="AG2432" s="1189">
        <v>32</v>
      </c>
      <c r="AH2432" s="920">
        <v>23650</v>
      </c>
      <c r="AI2432" s="817">
        <f t="shared" si="111"/>
        <v>756800</v>
      </c>
      <c r="AJ2432" s="817">
        <f t="shared" si="112"/>
        <v>847616.00000000012</v>
      </c>
      <c r="AK2432" s="867"/>
      <c r="AL2432" s="817"/>
      <c r="AM2432" s="817"/>
      <c r="AN2432" s="211" t="s">
        <v>115</v>
      </c>
      <c r="AO2432" s="137"/>
      <c r="AP2432" s="137"/>
      <c r="AQ2432" s="137"/>
      <c r="AR2432" s="137"/>
      <c r="AS2432" s="137" t="s">
        <v>7994</v>
      </c>
      <c r="AT2432" s="137"/>
      <c r="AU2432" s="137"/>
      <c r="AV2432" s="137"/>
      <c r="AW2432" s="137"/>
      <c r="AX2432" s="137"/>
      <c r="AY2432" s="137"/>
      <c r="AZ2432" s="24" t="s">
        <v>104</v>
      </c>
      <c r="BA2432" s="24" t="s">
        <v>104</v>
      </c>
      <c r="BB2432" s="1176">
        <v>22101529</v>
      </c>
      <c r="BC2432" s="209" t="s">
        <v>8557</v>
      </c>
      <c r="BD2432" s="201"/>
      <c r="BE2432" s="983">
        <v>2187</v>
      </c>
    </row>
    <row r="2433" spans="1:251" s="486" customFormat="1" ht="12" customHeight="1">
      <c r="A2433" s="50" t="s">
        <v>846</v>
      </c>
      <c r="B2433" s="380"/>
      <c r="C2433" s="260"/>
      <c r="D2433" s="269">
        <v>210009596</v>
      </c>
      <c r="E2433" s="1582" t="s">
        <v>8558</v>
      </c>
      <c r="F2433" s="1582"/>
      <c r="G2433" s="380"/>
      <c r="H2433" s="380"/>
      <c r="I2433" s="26" t="s">
        <v>7995</v>
      </c>
      <c r="J2433" s="26" t="s">
        <v>7947</v>
      </c>
      <c r="K2433" s="26" t="s">
        <v>7996</v>
      </c>
      <c r="L2433" s="96" t="s">
        <v>103</v>
      </c>
      <c r="M2433" s="28" t="s">
        <v>104</v>
      </c>
      <c r="N2433" s="26" t="s">
        <v>120</v>
      </c>
      <c r="O2433" s="72" t="s">
        <v>83</v>
      </c>
      <c r="P2433" s="28" t="s">
        <v>106</v>
      </c>
      <c r="Q2433" s="26" t="s">
        <v>107</v>
      </c>
      <c r="R2433" s="28" t="s">
        <v>3118</v>
      </c>
      <c r="S2433" s="52" t="s">
        <v>109</v>
      </c>
      <c r="T2433" s="28" t="s">
        <v>106</v>
      </c>
      <c r="U2433" s="26" t="s">
        <v>121</v>
      </c>
      <c r="V2433" s="26" t="s">
        <v>111</v>
      </c>
      <c r="W2433" s="28">
        <v>60</v>
      </c>
      <c r="X2433" s="26" t="s">
        <v>112</v>
      </c>
      <c r="Y2433" s="28"/>
      <c r="Z2433" s="28"/>
      <c r="AA2433" s="28"/>
      <c r="AB2433" s="398">
        <v>30</v>
      </c>
      <c r="AC2433" s="606">
        <v>60</v>
      </c>
      <c r="AD2433" s="606">
        <v>10</v>
      </c>
      <c r="AE2433" s="31" t="s">
        <v>128</v>
      </c>
      <c r="AF2433" s="26" t="s">
        <v>114</v>
      </c>
      <c r="AG2433" s="31">
        <v>180</v>
      </c>
      <c r="AH2433" s="39">
        <v>644</v>
      </c>
      <c r="AI2433" s="741">
        <f t="shared" si="111"/>
        <v>115920</v>
      </c>
      <c r="AJ2433" s="741">
        <f t="shared" si="112"/>
        <v>129830.40000000001</v>
      </c>
      <c r="AK2433" s="740"/>
      <c r="AL2433" s="741"/>
      <c r="AM2433" s="741"/>
      <c r="AN2433" s="24" t="s">
        <v>115</v>
      </c>
      <c r="AO2433" s="26"/>
      <c r="AP2433" s="26"/>
      <c r="AQ2433" s="26"/>
      <c r="AR2433" s="26"/>
      <c r="AS2433" s="26" t="s">
        <v>7997</v>
      </c>
      <c r="AT2433" s="26"/>
      <c r="AU2433" s="26"/>
      <c r="AV2433" s="26"/>
      <c r="AW2433" s="26"/>
      <c r="AX2433" s="26"/>
      <c r="AY2433" s="26"/>
      <c r="AZ2433" s="24" t="s">
        <v>104</v>
      </c>
      <c r="BA2433" s="24" t="s">
        <v>104</v>
      </c>
      <c r="BB2433" s="1176">
        <v>22101530</v>
      </c>
      <c r="BC2433" s="209" t="s">
        <v>8558</v>
      </c>
      <c r="BD2433" s="201"/>
      <c r="BE2433" s="983">
        <v>2188</v>
      </c>
    </row>
    <row r="2434" spans="1:251" s="486" customFormat="1" ht="12" customHeight="1">
      <c r="A2434" s="50" t="s">
        <v>846</v>
      </c>
      <c r="B2434" s="380"/>
      <c r="C2434" s="380"/>
      <c r="D2434" s="269">
        <v>210009595</v>
      </c>
      <c r="E2434" s="1582" t="s">
        <v>8559</v>
      </c>
      <c r="F2434" s="1582"/>
      <c r="G2434" s="380"/>
      <c r="H2434" s="380"/>
      <c r="I2434" s="26" t="s">
        <v>7998</v>
      </c>
      <c r="J2434" s="26" t="s">
        <v>7947</v>
      </c>
      <c r="K2434" s="26" t="s">
        <v>7999</v>
      </c>
      <c r="L2434" s="96" t="s">
        <v>103</v>
      </c>
      <c r="M2434" s="28" t="s">
        <v>104</v>
      </c>
      <c r="N2434" s="26" t="s">
        <v>120</v>
      </c>
      <c r="O2434" s="72" t="s">
        <v>83</v>
      </c>
      <c r="P2434" s="28" t="s">
        <v>106</v>
      </c>
      <c r="Q2434" s="26" t="s">
        <v>107</v>
      </c>
      <c r="R2434" s="28" t="s">
        <v>3118</v>
      </c>
      <c r="S2434" s="26" t="s">
        <v>109</v>
      </c>
      <c r="T2434" s="28" t="s">
        <v>106</v>
      </c>
      <c r="U2434" s="26" t="s">
        <v>121</v>
      </c>
      <c r="V2434" s="26" t="s">
        <v>111</v>
      </c>
      <c r="W2434" s="28">
        <v>60</v>
      </c>
      <c r="X2434" s="26" t="s">
        <v>112</v>
      </c>
      <c r="Y2434" s="28"/>
      <c r="Z2434" s="28"/>
      <c r="AA2434" s="28"/>
      <c r="AB2434" s="398">
        <v>30</v>
      </c>
      <c r="AC2434" s="606">
        <v>60</v>
      </c>
      <c r="AD2434" s="606">
        <v>10</v>
      </c>
      <c r="AE2434" s="31" t="s">
        <v>128</v>
      </c>
      <c r="AF2434" s="26" t="s">
        <v>114</v>
      </c>
      <c r="AG2434" s="31">
        <v>300</v>
      </c>
      <c r="AH2434" s="39">
        <v>655.5</v>
      </c>
      <c r="AI2434" s="741">
        <f t="shared" si="111"/>
        <v>196650</v>
      </c>
      <c r="AJ2434" s="741">
        <f t="shared" si="112"/>
        <v>220248.00000000003</v>
      </c>
      <c r="AK2434" s="740"/>
      <c r="AL2434" s="741"/>
      <c r="AM2434" s="741"/>
      <c r="AN2434" s="24" t="s">
        <v>115</v>
      </c>
      <c r="AO2434" s="26"/>
      <c r="AP2434" s="26"/>
      <c r="AQ2434" s="26"/>
      <c r="AR2434" s="26"/>
      <c r="AS2434" s="26" t="s">
        <v>8000</v>
      </c>
      <c r="AT2434" s="26"/>
      <c r="AU2434" s="26"/>
      <c r="AV2434" s="26"/>
      <c r="AW2434" s="26"/>
      <c r="AX2434" s="26"/>
      <c r="AY2434" s="26"/>
      <c r="AZ2434" s="24" t="s">
        <v>104</v>
      </c>
      <c r="BA2434" s="24" t="s">
        <v>104</v>
      </c>
      <c r="BB2434" s="1176">
        <v>22101531</v>
      </c>
      <c r="BC2434" s="209" t="s">
        <v>8559</v>
      </c>
      <c r="BD2434" s="201"/>
      <c r="BE2434" s="983">
        <v>2189</v>
      </c>
    </row>
    <row r="2435" spans="1:251" s="486" customFormat="1" ht="12" customHeight="1">
      <c r="A2435" s="24" t="s">
        <v>846</v>
      </c>
      <c r="B2435" s="380"/>
      <c r="C2435" s="380"/>
      <c r="D2435" s="269">
        <v>210014980</v>
      </c>
      <c r="E2435" s="1582" t="s">
        <v>8560</v>
      </c>
      <c r="F2435" s="1582"/>
      <c r="G2435" s="380"/>
      <c r="H2435" s="380"/>
      <c r="I2435" s="26" t="s">
        <v>7998</v>
      </c>
      <c r="J2435" s="26" t="s">
        <v>7947</v>
      </c>
      <c r="K2435" s="26" t="s">
        <v>7999</v>
      </c>
      <c r="L2435" s="1676" t="s">
        <v>103</v>
      </c>
      <c r="M2435" s="28" t="s">
        <v>104</v>
      </c>
      <c r="N2435" s="229" t="s">
        <v>120</v>
      </c>
      <c r="O2435" s="72" t="s">
        <v>83</v>
      </c>
      <c r="P2435" s="28" t="s">
        <v>106</v>
      </c>
      <c r="Q2435" s="26" t="s">
        <v>107</v>
      </c>
      <c r="R2435" s="345" t="s">
        <v>1023</v>
      </c>
      <c r="S2435" s="26" t="s">
        <v>109</v>
      </c>
      <c r="T2435" s="28" t="s">
        <v>106</v>
      </c>
      <c r="U2435" s="26" t="s">
        <v>121</v>
      </c>
      <c r="V2435" s="26" t="s">
        <v>111</v>
      </c>
      <c r="W2435" s="28">
        <v>60</v>
      </c>
      <c r="X2435" s="26" t="s">
        <v>112</v>
      </c>
      <c r="Y2435" s="345"/>
      <c r="Z2435" s="28"/>
      <c r="AA2435" s="28"/>
      <c r="AB2435" s="916">
        <v>30</v>
      </c>
      <c r="AC2435" s="606">
        <v>60</v>
      </c>
      <c r="AD2435" s="606">
        <v>10</v>
      </c>
      <c r="AE2435" s="31" t="s">
        <v>128</v>
      </c>
      <c r="AF2435" s="26" t="s">
        <v>114</v>
      </c>
      <c r="AG2435" s="31">
        <v>198</v>
      </c>
      <c r="AH2435" s="39">
        <v>500</v>
      </c>
      <c r="AI2435" s="741">
        <f t="shared" si="111"/>
        <v>99000</v>
      </c>
      <c r="AJ2435" s="741">
        <f t="shared" si="112"/>
        <v>110880.00000000001</v>
      </c>
      <c r="AK2435" s="740"/>
      <c r="AL2435" s="741"/>
      <c r="AM2435" s="741"/>
      <c r="AN2435" s="1838" t="s">
        <v>115</v>
      </c>
      <c r="AO2435" s="26"/>
      <c r="AP2435" s="26"/>
      <c r="AQ2435" s="26"/>
      <c r="AR2435" s="26"/>
      <c r="AS2435" s="26" t="s">
        <v>8001</v>
      </c>
      <c r="AT2435" s="26"/>
      <c r="AU2435" s="26"/>
      <c r="AV2435" s="26"/>
      <c r="AW2435" s="26"/>
      <c r="AX2435" s="26"/>
      <c r="AY2435" s="26"/>
      <c r="AZ2435" s="24" t="s">
        <v>104</v>
      </c>
      <c r="BA2435" s="24" t="s">
        <v>104</v>
      </c>
      <c r="BB2435" s="1176">
        <v>22101532</v>
      </c>
      <c r="BC2435" s="209" t="s">
        <v>8560</v>
      </c>
      <c r="BD2435" s="201"/>
      <c r="BE2435" s="983">
        <v>2190</v>
      </c>
    </row>
    <row r="2436" spans="1:251" s="1487" customFormat="1" ht="13.15" customHeight="1">
      <c r="A2436" s="24" t="s">
        <v>846</v>
      </c>
      <c r="B2436" s="380"/>
      <c r="C2436" s="380"/>
      <c r="D2436" s="269">
        <v>210035432</v>
      </c>
      <c r="E2436" s="1582" t="s">
        <v>8561</v>
      </c>
      <c r="F2436" s="1582"/>
      <c r="G2436" s="380"/>
      <c r="H2436" s="380"/>
      <c r="I2436" s="26" t="s">
        <v>8002</v>
      </c>
      <c r="J2436" s="26" t="s">
        <v>8003</v>
      </c>
      <c r="K2436" s="26" t="s">
        <v>2515</v>
      </c>
      <c r="L2436" s="96" t="s">
        <v>103</v>
      </c>
      <c r="M2436" s="345" t="s">
        <v>104</v>
      </c>
      <c r="N2436" s="137" t="s">
        <v>120</v>
      </c>
      <c r="O2436" s="72" t="s">
        <v>83</v>
      </c>
      <c r="P2436" s="28" t="s">
        <v>106</v>
      </c>
      <c r="Q2436" s="26" t="s">
        <v>107</v>
      </c>
      <c r="R2436" s="28" t="s">
        <v>1155</v>
      </c>
      <c r="S2436" s="26" t="s">
        <v>109</v>
      </c>
      <c r="T2436" s="28" t="s">
        <v>106</v>
      </c>
      <c r="U2436" s="26" t="s">
        <v>121</v>
      </c>
      <c r="V2436" s="26" t="s">
        <v>111</v>
      </c>
      <c r="W2436" s="28">
        <v>60</v>
      </c>
      <c r="X2436" s="26" t="s">
        <v>112</v>
      </c>
      <c r="Y2436" s="28"/>
      <c r="Z2436" s="28"/>
      <c r="AA2436" s="28"/>
      <c r="AB2436" s="916">
        <v>30</v>
      </c>
      <c r="AC2436" s="606">
        <v>60</v>
      </c>
      <c r="AD2436" s="606">
        <v>10</v>
      </c>
      <c r="AE2436" s="31" t="s">
        <v>128</v>
      </c>
      <c r="AF2436" s="26" t="s">
        <v>114</v>
      </c>
      <c r="AG2436" s="31">
        <v>6</v>
      </c>
      <c r="AH2436" s="39">
        <v>206743.95</v>
      </c>
      <c r="AI2436" s="741">
        <f t="shared" si="111"/>
        <v>1240463.7000000002</v>
      </c>
      <c r="AJ2436" s="741">
        <f t="shared" si="112"/>
        <v>1389319.3440000003</v>
      </c>
      <c r="AK2436" s="740"/>
      <c r="AL2436" s="741"/>
      <c r="AM2436" s="741"/>
      <c r="AN2436" s="24" t="s">
        <v>115</v>
      </c>
      <c r="AO2436" s="26"/>
      <c r="AP2436" s="26"/>
      <c r="AQ2436" s="26"/>
      <c r="AR2436" s="26"/>
      <c r="AS2436" s="26" t="s">
        <v>8004</v>
      </c>
      <c r="AT2436" s="26"/>
      <c r="AU2436" s="26"/>
      <c r="AV2436" s="26"/>
      <c r="AW2436" s="26"/>
      <c r="AX2436" s="26"/>
      <c r="AY2436" s="26"/>
      <c r="AZ2436" s="24" t="s">
        <v>104</v>
      </c>
      <c r="BA2436" s="24" t="s">
        <v>104</v>
      </c>
      <c r="BB2436" s="1176">
        <v>22101533</v>
      </c>
      <c r="BC2436" s="209" t="s">
        <v>8561</v>
      </c>
      <c r="BD2436" s="201"/>
      <c r="BE2436" s="983">
        <v>2191</v>
      </c>
    </row>
    <row r="2437" spans="1:251" s="1487" customFormat="1" ht="13.15" customHeight="1">
      <c r="A2437" s="24" t="s">
        <v>846</v>
      </c>
      <c r="B2437" s="380"/>
      <c r="C2437" s="380"/>
      <c r="D2437" s="269">
        <v>220031981</v>
      </c>
      <c r="E2437" s="1582" t="s">
        <v>8562</v>
      </c>
      <c r="F2437" s="1582"/>
      <c r="G2437" s="380"/>
      <c r="H2437" s="380"/>
      <c r="I2437" s="26" t="s">
        <v>8006</v>
      </c>
      <c r="J2437" s="26" t="s">
        <v>8007</v>
      </c>
      <c r="K2437" s="26" t="s">
        <v>8008</v>
      </c>
      <c r="L2437" s="96" t="s">
        <v>103</v>
      </c>
      <c r="M2437" s="345" t="s">
        <v>104</v>
      </c>
      <c r="N2437" s="137"/>
      <c r="O2437" s="72" t="s">
        <v>105</v>
      </c>
      <c r="P2437" s="28" t="s">
        <v>106</v>
      </c>
      <c r="Q2437" s="26" t="s">
        <v>107</v>
      </c>
      <c r="R2437" s="28" t="s">
        <v>1023</v>
      </c>
      <c r="S2437" s="26" t="s">
        <v>109</v>
      </c>
      <c r="T2437" s="28" t="s">
        <v>106</v>
      </c>
      <c r="U2437" s="26" t="s">
        <v>121</v>
      </c>
      <c r="V2437" s="26" t="s">
        <v>111</v>
      </c>
      <c r="W2437" s="28">
        <v>60</v>
      </c>
      <c r="X2437" s="26" t="s">
        <v>112</v>
      </c>
      <c r="Y2437" s="28"/>
      <c r="Z2437" s="28"/>
      <c r="AA2437" s="28"/>
      <c r="AB2437" s="398">
        <v>0</v>
      </c>
      <c r="AC2437" s="606">
        <v>90</v>
      </c>
      <c r="AD2437" s="606">
        <v>10</v>
      </c>
      <c r="AE2437" s="1189" t="s">
        <v>128</v>
      </c>
      <c r="AF2437" s="52" t="s">
        <v>114</v>
      </c>
      <c r="AG2437" s="1189">
        <v>3</v>
      </c>
      <c r="AH2437" s="920">
        <v>15525</v>
      </c>
      <c r="AI2437" s="741">
        <f t="shared" si="111"/>
        <v>46575</v>
      </c>
      <c r="AJ2437" s="817">
        <f t="shared" si="112"/>
        <v>52164.000000000007</v>
      </c>
      <c r="AK2437" s="867"/>
      <c r="AL2437" s="817"/>
      <c r="AM2437" s="817"/>
      <c r="AN2437" s="24" t="s">
        <v>115</v>
      </c>
      <c r="AO2437" s="1193"/>
      <c r="AP2437" s="26"/>
      <c r="AQ2437" s="1194"/>
      <c r="AR2437" s="26"/>
      <c r="AS2437" s="26" t="s">
        <v>8009</v>
      </c>
      <c r="AT2437" s="26"/>
      <c r="AU2437" s="26"/>
      <c r="AV2437" s="26"/>
      <c r="AW2437" s="26"/>
      <c r="AX2437" s="26"/>
      <c r="AY2437" s="26"/>
      <c r="AZ2437" s="24" t="s">
        <v>104</v>
      </c>
      <c r="BA2437" s="24" t="s">
        <v>104</v>
      </c>
      <c r="BB2437" s="1176">
        <v>22101535</v>
      </c>
      <c r="BC2437" s="209" t="s">
        <v>8562</v>
      </c>
      <c r="BD2437" s="201"/>
      <c r="BE2437" s="983">
        <v>2192</v>
      </c>
    </row>
    <row r="2438" spans="1:251" s="201" customFormat="1" ht="13.15" customHeight="1">
      <c r="A2438" s="24" t="s">
        <v>2532</v>
      </c>
      <c r="B2438" s="260"/>
      <c r="C2438" s="260"/>
      <c r="D2438" s="110">
        <v>220035768</v>
      </c>
      <c r="E2438" s="429" t="s">
        <v>8563</v>
      </c>
      <c r="F2438" s="429"/>
      <c r="G2438" s="260"/>
      <c r="H2438" s="260"/>
      <c r="I2438" s="52" t="s">
        <v>5343</v>
      </c>
      <c r="J2438" s="52" t="s">
        <v>389</v>
      </c>
      <c r="K2438" s="52" t="s">
        <v>5344</v>
      </c>
      <c r="L2438" s="96" t="s">
        <v>103</v>
      </c>
      <c r="M2438" s="28"/>
      <c r="N2438" s="26"/>
      <c r="O2438" s="72" t="s">
        <v>105</v>
      </c>
      <c r="P2438" s="28" t="s">
        <v>106</v>
      </c>
      <c r="Q2438" s="26" t="s">
        <v>107</v>
      </c>
      <c r="R2438" s="28" t="s">
        <v>2134</v>
      </c>
      <c r="S2438" s="26" t="s">
        <v>109</v>
      </c>
      <c r="T2438" s="28" t="s">
        <v>106</v>
      </c>
      <c r="U2438" s="26" t="s">
        <v>121</v>
      </c>
      <c r="V2438" s="26" t="s">
        <v>111</v>
      </c>
      <c r="W2438" s="28">
        <v>60</v>
      </c>
      <c r="X2438" s="26" t="s">
        <v>112</v>
      </c>
      <c r="Y2438" s="28"/>
      <c r="Z2438" s="28"/>
      <c r="AA2438" s="28"/>
      <c r="AB2438" s="398">
        <v>0</v>
      </c>
      <c r="AC2438" s="606">
        <v>90</v>
      </c>
      <c r="AD2438" s="606">
        <v>10</v>
      </c>
      <c r="AE2438" s="31" t="s">
        <v>128</v>
      </c>
      <c r="AF2438" s="26" t="s">
        <v>114</v>
      </c>
      <c r="AG2438" s="31">
        <v>5</v>
      </c>
      <c r="AH2438" s="39">
        <v>279225</v>
      </c>
      <c r="AI2438" s="741">
        <f t="shared" si="111"/>
        <v>1396125</v>
      </c>
      <c r="AJ2438" s="741">
        <f t="shared" si="112"/>
        <v>1563660.0000000002</v>
      </c>
      <c r="AK2438" s="740"/>
      <c r="AL2438" s="741"/>
      <c r="AM2438" s="741"/>
      <c r="AN2438" s="24" t="s">
        <v>115</v>
      </c>
      <c r="AO2438" s="26"/>
      <c r="AP2438" s="26"/>
      <c r="AQ2438" s="253"/>
      <c r="AR2438" s="26"/>
      <c r="AS2438" s="26"/>
      <c r="AT2438" s="26"/>
      <c r="AU2438" s="26"/>
      <c r="AV2438" s="26"/>
      <c r="AW2438" s="26"/>
      <c r="AX2438" s="26"/>
      <c r="AY2438" s="26"/>
      <c r="AZ2438" s="24"/>
      <c r="BA2438" s="24"/>
      <c r="BB2438" s="1176">
        <v>22101536</v>
      </c>
      <c r="BC2438" s="209" t="s">
        <v>8563</v>
      </c>
      <c r="BE2438" s="983">
        <v>2193</v>
      </c>
    </row>
    <row r="2439" spans="1:251" ht="13.15" customHeight="1">
      <c r="A2439" s="24" t="s">
        <v>4123</v>
      </c>
      <c r="B2439" s="260"/>
      <c r="C2439" s="260"/>
      <c r="D2439" s="110">
        <v>120002789</v>
      </c>
      <c r="E2439" s="429" t="s">
        <v>8564</v>
      </c>
      <c r="F2439" s="429"/>
      <c r="G2439" s="260"/>
      <c r="H2439" s="260"/>
      <c r="I2439" s="26" t="s">
        <v>5375</v>
      </c>
      <c r="J2439" s="26" t="s">
        <v>5376</v>
      </c>
      <c r="K2439" s="26" t="s">
        <v>5377</v>
      </c>
      <c r="L2439" s="96" t="s">
        <v>149</v>
      </c>
      <c r="M2439" s="28" t="s">
        <v>4706</v>
      </c>
      <c r="N2439" s="26"/>
      <c r="O2439" s="72" t="s">
        <v>105</v>
      </c>
      <c r="P2439" s="28" t="s">
        <v>106</v>
      </c>
      <c r="Q2439" s="26" t="s">
        <v>107</v>
      </c>
      <c r="R2439" s="28" t="s">
        <v>2134</v>
      </c>
      <c r="S2439" s="26" t="s">
        <v>109</v>
      </c>
      <c r="T2439" s="28" t="s">
        <v>106</v>
      </c>
      <c r="U2439" s="26" t="s">
        <v>121</v>
      </c>
      <c r="V2439" s="26" t="s">
        <v>111</v>
      </c>
      <c r="W2439" s="28">
        <v>60</v>
      </c>
      <c r="X2439" s="26" t="s">
        <v>112</v>
      </c>
      <c r="Y2439" s="28"/>
      <c r="Z2439" s="28"/>
      <c r="AA2439" s="28"/>
      <c r="AB2439" s="398">
        <v>0</v>
      </c>
      <c r="AC2439" s="606">
        <v>90</v>
      </c>
      <c r="AD2439" s="606">
        <v>10</v>
      </c>
      <c r="AE2439" s="31" t="s">
        <v>128</v>
      </c>
      <c r="AF2439" s="26" t="s">
        <v>114</v>
      </c>
      <c r="AG2439" s="31">
        <v>2</v>
      </c>
      <c r="AH2439" s="39">
        <v>3608333.33</v>
      </c>
      <c r="AI2439" s="741">
        <f t="shared" si="111"/>
        <v>7216666.6600000001</v>
      </c>
      <c r="AJ2439" s="741">
        <f t="shared" si="112"/>
        <v>8082666.6592000006</v>
      </c>
      <c r="AK2439" s="740"/>
      <c r="AL2439" s="741"/>
      <c r="AM2439" s="741"/>
      <c r="AN2439" s="24" t="s">
        <v>115</v>
      </c>
      <c r="AO2439" s="26"/>
      <c r="AP2439" s="26"/>
      <c r="AQ2439" s="26"/>
      <c r="AR2439" s="26"/>
      <c r="AS2439" s="26" t="s">
        <v>5382</v>
      </c>
      <c r="AT2439" s="26"/>
      <c r="AU2439" s="26"/>
      <c r="AV2439" s="26"/>
      <c r="AW2439" s="26"/>
      <c r="AX2439" s="26"/>
      <c r="AY2439" s="26"/>
      <c r="AZ2439" s="24" t="s">
        <v>4555</v>
      </c>
      <c r="BA2439" s="311"/>
      <c r="BB2439" s="1176">
        <v>22101537</v>
      </c>
      <c r="BC2439" s="209" t="s">
        <v>8564</v>
      </c>
      <c r="BD2439" s="201"/>
      <c r="BE2439" s="983">
        <v>2194</v>
      </c>
      <c r="BF2439" s="1530"/>
      <c r="BG2439" s="1530"/>
      <c r="BH2439" s="1530"/>
      <c r="BI2439" s="1530"/>
      <c r="BJ2439" s="1530"/>
      <c r="BK2439" s="1530"/>
      <c r="BL2439" s="1530"/>
      <c r="BM2439" s="1530"/>
      <c r="BN2439" s="1530"/>
      <c r="BO2439" s="1530"/>
      <c r="BP2439" s="1530"/>
      <c r="BQ2439" s="1530"/>
      <c r="BR2439" s="1530"/>
      <c r="BS2439" s="1530"/>
      <c r="BT2439" s="1530"/>
      <c r="BU2439" s="1530"/>
      <c r="BV2439" s="1530"/>
      <c r="BW2439" s="1530"/>
      <c r="BX2439" s="1530"/>
      <c r="BY2439" s="1530"/>
      <c r="BZ2439" s="1530"/>
      <c r="CA2439" s="1530"/>
      <c r="CB2439" s="1530"/>
      <c r="CC2439" s="1530"/>
      <c r="CD2439" s="1530"/>
      <c r="CE2439" s="1530"/>
      <c r="CF2439" s="1530"/>
      <c r="CG2439" s="1530"/>
      <c r="CH2439" s="1530"/>
      <c r="CI2439" s="1530"/>
      <c r="CJ2439" s="1530"/>
      <c r="CK2439" s="1530"/>
      <c r="CL2439" s="1530"/>
      <c r="CM2439" s="1530"/>
      <c r="CN2439" s="1530"/>
      <c r="CO2439" s="1530"/>
      <c r="CP2439" s="1530"/>
      <c r="CQ2439" s="1530"/>
      <c r="CR2439" s="1530"/>
      <c r="CS2439" s="1530"/>
      <c r="CT2439" s="1530"/>
      <c r="CU2439" s="1530"/>
      <c r="CV2439" s="1530"/>
      <c r="CW2439" s="1530"/>
      <c r="CX2439" s="1530"/>
      <c r="CY2439" s="1530"/>
      <c r="CZ2439" s="1530"/>
      <c r="DA2439" s="1530"/>
      <c r="DB2439" s="1530"/>
      <c r="DC2439" s="1530"/>
      <c r="DD2439" s="1530"/>
      <c r="DE2439" s="1530"/>
      <c r="DF2439" s="1530"/>
      <c r="DG2439" s="1530"/>
      <c r="DH2439" s="1530"/>
      <c r="DI2439" s="1530"/>
      <c r="DJ2439" s="1530"/>
      <c r="DK2439" s="1530"/>
      <c r="DL2439" s="1530"/>
      <c r="DM2439" s="1530"/>
      <c r="DN2439" s="1530"/>
      <c r="DO2439" s="1530"/>
      <c r="DP2439" s="1530"/>
      <c r="DQ2439" s="1530"/>
      <c r="DR2439" s="1530"/>
      <c r="DS2439" s="1530"/>
      <c r="DT2439" s="1530"/>
      <c r="DU2439" s="1530"/>
      <c r="DV2439" s="1530"/>
      <c r="DW2439" s="1530"/>
      <c r="DX2439" s="1530"/>
      <c r="DY2439" s="1530"/>
      <c r="DZ2439" s="1530"/>
      <c r="EA2439" s="1530"/>
      <c r="EB2439" s="1530"/>
      <c r="EC2439" s="1530"/>
      <c r="ED2439" s="1530"/>
      <c r="EE2439" s="1530"/>
      <c r="EF2439" s="1530"/>
      <c r="EG2439" s="1530"/>
      <c r="EH2439" s="1530"/>
      <c r="EI2439" s="1530"/>
      <c r="EJ2439" s="1530"/>
      <c r="EK2439" s="1530"/>
      <c r="EL2439" s="1530"/>
      <c r="EM2439" s="1530"/>
      <c r="EN2439" s="1530"/>
      <c r="EO2439" s="1530"/>
      <c r="EP2439" s="1530"/>
      <c r="EQ2439" s="1530"/>
      <c r="ER2439" s="1530"/>
      <c r="ES2439" s="1530"/>
      <c r="ET2439" s="1530"/>
      <c r="EU2439" s="1530"/>
      <c r="EV2439" s="1530"/>
      <c r="EW2439" s="1530"/>
      <c r="EX2439" s="1530"/>
      <c r="EY2439" s="1530"/>
      <c r="EZ2439" s="1530"/>
      <c r="FA2439" s="1530"/>
      <c r="FB2439" s="1530"/>
      <c r="FC2439" s="1530"/>
      <c r="FD2439" s="1530"/>
      <c r="FE2439" s="1530"/>
      <c r="FF2439" s="1530"/>
      <c r="FG2439" s="1530"/>
      <c r="FH2439" s="1530"/>
      <c r="FI2439" s="1530"/>
      <c r="FJ2439" s="1530"/>
      <c r="FK2439" s="1530"/>
      <c r="FL2439" s="1530"/>
      <c r="FM2439" s="1530"/>
      <c r="FN2439" s="1530"/>
      <c r="FO2439" s="1530"/>
      <c r="FP2439" s="1530"/>
      <c r="FQ2439" s="1530"/>
      <c r="FR2439" s="1530"/>
      <c r="FS2439" s="1530"/>
      <c r="FT2439" s="1530"/>
      <c r="FU2439" s="1530"/>
      <c r="FV2439" s="1530"/>
      <c r="FW2439" s="1530"/>
      <c r="FX2439" s="1530"/>
      <c r="FY2439" s="1530"/>
      <c r="FZ2439" s="1530"/>
      <c r="GA2439" s="1530"/>
      <c r="GB2439" s="1530"/>
      <c r="GC2439" s="1530"/>
      <c r="GD2439" s="1530"/>
      <c r="GE2439" s="1530"/>
      <c r="GF2439" s="1530"/>
      <c r="GG2439" s="1530"/>
      <c r="GH2439" s="1530"/>
      <c r="GI2439" s="1530"/>
      <c r="GJ2439" s="1530"/>
      <c r="GK2439" s="1530"/>
      <c r="GL2439" s="1530"/>
      <c r="GM2439" s="1530"/>
      <c r="GN2439" s="1530"/>
      <c r="GO2439" s="1530"/>
      <c r="GP2439" s="1530"/>
      <c r="GQ2439" s="1530"/>
      <c r="GR2439" s="1530"/>
      <c r="GS2439" s="1530"/>
      <c r="GT2439" s="1530"/>
      <c r="GU2439" s="1530"/>
      <c r="GV2439" s="1530"/>
      <c r="GW2439" s="1530"/>
      <c r="GX2439" s="1530"/>
      <c r="GY2439" s="1530"/>
      <c r="GZ2439" s="1530"/>
      <c r="HA2439" s="1530"/>
      <c r="HB2439" s="1530"/>
      <c r="HC2439" s="1530"/>
      <c r="HD2439" s="1530"/>
      <c r="HE2439" s="1530"/>
      <c r="HF2439" s="1530"/>
      <c r="HG2439" s="1530"/>
      <c r="HH2439" s="1530"/>
      <c r="HI2439" s="1530"/>
      <c r="HJ2439" s="1530"/>
      <c r="HK2439" s="1530"/>
      <c r="HL2439" s="1530"/>
      <c r="HM2439" s="1530"/>
      <c r="HN2439" s="1530"/>
      <c r="HO2439" s="1530"/>
      <c r="HP2439" s="1530"/>
      <c r="HQ2439" s="1530"/>
      <c r="HR2439" s="1530"/>
      <c r="HS2439" s="1530"/>
      <c r="HT2439" s="1530"/>
      <c r="HU2439" s="1530"/>
      <c r="HV2439" s="1530"/>
      <c r="HW2439" s="1530"/>
      <c r="HX2439" s="1530"/>
      <c r="HY2439" s="1530"/>
      <c r="HZ2439" s="1530"/>
      <c r="IA2439" s="1530"/>
      <c r="IB2439" s="1530"/>
      <c r="IC2439" s="1530"/>
      <c r="ID2439" s="1530"/>
      <c r="IE2439" s="1530"/>
      <c r="IF2439" s="1530"/>
      <c r="IG2439" s="1530"/>
      <c r="IH2439" s="1530"/>
      <c r="II2439" s="1530"/>
      <c r="IJ2439" s="1530"/>
      <c r="IK2439" s="1530"/>
      <c r="IL2439" s="1530"/>
      <c r="IM2439" s="1530"/>
      <c r="IN2439" s="1530"/>
      <c r="IO2439" s="1530"/>
      <c r="IP2439" s="1530"/>
      <c r="IQ2439" s="1530"/>
    </row>
    <row r="2440" spans="1:251" s="201" customFormat="1" ht="13.15" customHeight="1">
      <c r="A2440" s="2125" t="s">
        <v>846</v>
      </c>
      <c r="B2440" s="2111"/>
      <c r="C2440" s="2126"/>
      <c r="D2440" s="2127">
        <v>250006602</v>
      </c>
      <c r="E2440" s="2128" t="s">
        <v>8565</v>
      </c>
      <c r="F2440" s="2129"/>
      <c r="G2440" s="2126"/>
      <c r="H2440" s="2126"/>
      <c r="I2440" s="2130" t="s">
        <v>8010</v>
      </c>
      <c r="J2440" s="2119" t="s">
        <v>8011</v>
      </c>
      <c r="K2440" s="2119" t="s">
        <v>8012</v>
      </c>
      <c r="L2440" s="2115" t="s">
        <v>7657</v>
      </c>
      <c r="M2440" s="2131" t="s">
        <v>104</v>
      </c>
      <c r="N2440" s="2119"/>
      <c r="O2440" s="2117" t="s">
        <v>105</v>
      </c>
      <c r="P2440" s="2132" t="s">
        <v>106</v>
      </c>
      <c r="Q2440" s="2119" t="s">
        <v>107</v>
      </c>
      <c r="R2440" s="2132" t="s">
        <v>1023</v>
      </c>
      <c r="S2440" s="2119" t="s">
        <v>109</v>
      </c>
      <c r="T2440" s="2132" t="s">
        <v>106</v>
      </c>
      <c r="U2440" s="2119" t="s">
        <v>121</v>
      </c>
      <c r="V2440" s="2119" t="s">
        <v>111</v>
      </c>
      <c r="W2440" s="2132">
        <v>60</v>
      </c>
      <c r="X2440" s="2119" t="s">
        <v>112</v>
      </c>
      <c r="Y2440" s="2132"/>
      <c r="Z2440" s="2132"/>
      <c r="AA2440" s="2132"/>
      <c r="AB2440" s="1964">
        <v>0</v>
      </c>
      <c r="AC2440" s="1955">
        <v>90</v>
      </c>
      <c r="AD2440" s="1955">
        <v>10</v>
      </c>
      <c r="AE2440" s="2133" t="s">
        <v>128</v>
      </c>
      <c r="AF2440" s="2134" t="s">
        <v>114</v>
      </c>
      <c r="AG2440" s="2133">
        <v>5</v>
      </c>
      <c r="AH2440" s="2135">
        <v>122919.35</v>
      </c>
      <c r="AI2440" s="1927">
        <v>0</v>
      </c>
      <c r="AJ2440" s="1927">
        <f t="shared" si="112"/>
        <v>0</v>
      </c>
      <c r="AK2440" s="2137"/>
      <c r="AL2440" s="2136"/>
      <c r="AM2440" s="1927"/>
      <c r="AN2440" s="2125" t="s">
        <v>115</v>
      </c>
      <c r="AO2440" s="2119"/>
      <c r="AP2440" s="2134"/>
      <c r="AQ2440" s="2138"/>
      <c r="AR2440" s="2119"/>
      <c r="AS2440" s="2119" t="s">
        <v>8013</v>
      </c>
      <c r="AT2440" s="2119"/>
      <c r="AU2440" s="2119"/>
      <c r="AV2440" s="2119"/>
      <c r="AW2440" s="2119"/>
      <c r="AX2440" s="2119"/>
      <c r="AY2440" s="2119"/>
      <c r="AZ2440" s="2125" t="s">
        <v>104</v>
      </c>
      <c r="BA2440" s="2125" t="s">
        <v>104</v>
      </c>
      <c r="BB2440" s="1176">
        <v>22101538</v>
      </c>
      <c r="BC2440" s="209" t="s">
        <v>8565</v>
      </c>
      <c r="BE2440" s="983">
        <v>2195</v>
      </c>
    </row>
    <row r="2441" spans="1:251" s="201" customFormat="1" ht="13.15" customHeight="1">
      <c r="A2441" s="24" t="s">
        <v>4123</v>
      </c>
      <c r="B2441" s="260"/>
      <c r="C2441" s="260"/>
      <c r="D2441" s="110">
        <v>110000570</v>
      </c>
      <c r="E2441" s="429" t="s">
        <v>8566</v>
      </c>
      <c r="F2441" s="429"/>
      <c r="G2441" s="260"/>
      <c r="H2441" s="260"/>
      <c r="I2441" s="229" t="s">
        <v>8014</v>
      </c>
      <c r="J2441" s="26" t="s">
        <v>5439</v>
      </c>
      <c r="K2441" s="26" t="s">
        <v>8015</v>
      </c>
      <c r="L2441" s="96" t="s">
        <v>149</v>
      </c>
      <c r="M2441" s="345" t="s">
        <v>4706</v>
      </c>
      <c r="N2441" s="26" t="s">
        <v>120</v>
      </c>
      <c r="O2441" s="72" t="s">
        <v>83</v>
      </c>
      <c r="P2441" s="28" t="s">
        <v>106</v>
      </c>
      <c r="Q2441" s="26" t="s">
        <v>107</v>
      </c>
      <c r="R2441" s="28" t="s">
        <v>2134</v>
      </c>
      <c r="S2441" s="26" t="s">
        <v>109</v>
      </c>
      <c r="T2441" s="28" t="s">
        <v>106</v>
      </c>
      <c r="U2441" s="26" t="s">
        <v>121</v>
      </c>
      <c r="V2441" s="26" t="s">
        <v>111</v>
      </c>
      <c r="W2441" s="28">
        <v>60</v>
      </c>
      <c r="X2441" s="26" t="s">
        <v>112</v>
      </c>
      <c r="Y2441" s="28"/>
      <c r="Z2441" s="28"/>
      <c r="AA2441" s="28"/>
      <c r="AB2441" s="628">
        <v>30</v>
      </c>
      <c r="AC2441" s="823">
        <v>60</v>
      </c>
      <c r="AD2441" s="823">
        <v>10</v>
      </c>
      <c r="AE2441" s="56" t="s">
        <v>128</v>
      </c>
      <c r="AF2441" s="52" t="s">
        <v>114</v>
      </c>
      <c r="AG2441" s="56">
        <v>7</v>
      </c>
      <c r="AH2441" s="555">
        <v>12587500</v>
      </c>
      <c r="AI2441" s="833">
        <f t="shared" ref="AI2441:AI2443" si="113">AG2441*AH2441</f>
        <v>88112500</v>
      </c>
      <c r="AJ2441" s="741">
        <f t="shared" ref="AJ2441:AJ2443" si="114">AI2441*1.12</f>
        <v>98686000.000000015</v>
      </c>
      <c r="AK2441" s="832"/>
      <c r="AL2441" s="833"/>
      <c r="AM2441" s="741"/>
      <c r="AN2441" s="24" t="s">
        <v>115</v>
      </c>
      <c r="AO2441" s="26"/>
      <c r="AP2441" s="52"/>
      <c r="AQ2441" s="654"/>
      <c r="AR2441" s="26"/>
      <c r="AS2441" s="26" t="s">
        <v>5441</v>
      </c>
      <c r="AT2441" s="26"/>
      <c r="AU2441" s="26"/>
      <c r="AV2441" s="26"/>
      <c r="AW2441" s="26"/>
      <c r="AX2441" s="26"/>
      <c r="AY2441" s="26"/>
      <c r="AZ2441" s="24" t="s">
        <v>4555</v>
      </c>
      <c r="BA2441" s="24"/>
      <c r="BB2441" s="1176">
        <v>22101539</v>
      </c>
      <c r="BC2441" s="209" t="s">
        <v>8566</v>
      </c>
      <c r="BE2441" s="983">
        <v>2196</v>
      </c>
    </row>
    <row r="2442" spans="1:251" s="742" customFormat="1" ht="12.95" customHeight="1">
      <c r="A2442" s="24" t="s">
        <v>331</v>
      </c>
      <c r="B2442" s="260"/>
      <c r="C2442" s="260"/>
      <c r="D2442" s="110">
        <v>210036140</v>
      </c>
      <c r="E2442" s="429" t="s">
        <v>8567</v>
      </c>
      <c r="F2442" s="429"/>
      <c r="G2442" s="260"/>
      <c r="H2442" s="260"/>
      <c r="I2442" s="26" t="s">
        <v>2252</v>
      </c>
      <c r="J2442" s="26" t="s">
        <v>2253</v>
      </c>
      <c r="K2442" s="26" t="s">
        <v>2254</v>
      </c>
      <c r="L2442" s="96" t="s">
        <v>103</v>
      </c>
      <c r="M2442" s="28" t="s">
        <v>4706</v>
      </c>
      <c r="N2442" s="26" t="s">
        <v>120</v>
      </c>
      <c r="O2442" s="72" t="s">
        <v>83</v>
      </c>
      <c r="P2442" s="28" t="s">
        <v>106</v>
      </c>
      <c r="Q2442" s="26" t="s">
        <v>107</v>
      </c>
      <c r="R2442" s="28" t="s">
        <v>1155</v>
      </c>
      <c r="S2442" s="26" t="s">
        <v>109</v>
      </c>
      <c r="T2442" s="28" t="s">
        <v>106</v>
      </c>
      <c r="U2442" s="26" t="s">
        <v>121</v>
      </c>
      <c r="V2442" s="26" t="s">
        <v>111</v>
      </c>
      <c r="W2442" s="28">
        <v>60</v>
      </c>
      <c r="X2442" s="26" t="s">
        <v>112</v>
      </c>
      <c r="Y2442" s="28"/>
      <c r="Z2442" s="28"/>
      <c r="AA2442" s="28"/>
      <c r="AB2442" s="398">
        <v>30</v>
      </c>
      <c r="AC2442" s="606">
        <v>60</v>
      </c>
      <c r="AD2442" s="606">
        <v>10</v>
      </c>
      <c r="AE2442" s="31" t="s">
        <v>128</v>
      </c>
      <c r="AF2442" s="26" t="s">
        <v>114</v>
      </c>
      <c r="AG2442" s="31">
        <v>10</v>
      </c>
      <c r="AH2442" s="39">
        <v>455214.83</v>
      </c>
      <c r="AI2442" s="741">
        <f t="shared" si="113"/>
        <v>4552148.3</v>
      </c>
      <c r="AJ2442" s="741">
        <f t="shared" si="114"/>
        <v>5098406.0959999999</v>
      </c>
      <c r="AK2442" s="740"/>
      <c r="AL2442" s="741"/>
      <c r="AM2442" s="741"/>
      <c r="AN2442" s="24" t="s">
        <v>115</v>
      </c>
      <c r="AO2442" s="26"/>
      <c r="AP2442" s="26"/>
      <c r="AQ2442" s="26"/>
      <c r="AR2442" s="26"/>
      <c r="AS2442" s="26" t="s">
        <v>8016</v>
      </c>
      <c r="AT2442" s="26"/>
      <c r="AU2442" s="26"/>
      <c r="AV2442" s="26"/>
      <c r="AW2442" s="26"/>
      <c r="AX2442" s="26"/>
      <c r="AY2442" s="26"/>
      <c r="AZ2442" s="24" t="s">
        <v>4555</v>
      </c>
      <c r="BA2442" s="311"/>
      <c r="BB2442" s="1176">
        <v>22101540</v>
      </c>
      <c r="BC2442" s="209" t="s">
        <v>8567</v>
      </c>
      <c r="BD2442" s="201"/>
      <c r="BE2442" s="983">
        <v>2197</v>
      </c>
    </row>
    <row r="2443" spans="1:251" s="327" customFormat="1" ht="12.95" customHeight="1">
      <c r="A2443" s="24" t="s">
        <v>4123</v>
      </c>
      <c r="B2443" s="260"/>
      <c r="C2443" s="260" t="s">
        <v>3828</v>
      </c>
      <c r="D2443" s="110">
        <v>120002519</v>
      </c>
      <c r="E2443" s="429" t="s">
        <v>8568</v>
      </c>
      <c r="F2443" s="429"/>
      <c r="G2443" s="260"/>
      <c r="H2443" s="260"/>
      <c r="I2443" s="26" t="s">
        <v>1672</v>
      </c>
      <c r="J2443" s="26" t="s">
        <v>400</v>
      </c>
      <c r="K2443" s="26" t="s">
        <v>1860</v>
      </c>
      <c r="L2443" s="96" t="s">
        <v>149</v>
      </c>
      <c r="M2443" s="28"/>
      <c r="N2443" s="26" t="s">
        <v>120</v>
      </c>
      <c r="O2443" s="72" t="s">
        <v>83</v>
      </c>
      <c r="P2443" s="28" t="s">
        <v>106</v>
      </c>
      <c r="Q2443" s="26" t="s">
        <v>107</v>
      </c>
      <c r="R2443" s="28" t="s">
        <v>2134</v>
      </c>
      <c r="S2443" s="26" t="s">
        <v>109</v>
      </c>
      <c r="T2443" s="28" t="s">
        <v>106</v>
      </c>
      <c r="U2443" s="26" t="s">
        <v>121</v>
      </c>
      <c r="V2443" s="26" t="s">
        <v>111</v>
      </c>
      <c r="W2443" s="28">
        <v>60</v>
      </c>
      <c r="X2443" s="26" t="s">
        <v>112</v>
      </c>
      <c r="Y2443" s="28"/>
      <c r="Z2443" s="28"/>
      <c r="AA2443" s="28"/>
      <c r="AB2443" s="398">
        <v>30</v>
      </c>
      <c r="AC2443" s="606">
        <v>60</v>
      </c>
      <c r="AD2443" s="606">
        <v>10</v>
      </c>
      <c r="AE2443" s="31" t="s">
        <v>128</v>
      </c>
      <c r="AF2443" s="26" t="s">
        <v>114</v>
      </c>
      <c r="AG2443" s="31">
        <v>3</v>
      </c>
      <c r="AH2443" s="39">
        <v>3525000</v>
      </c>
      <c r="AI2443" s="741">
        <f t="shared" si="113"/>
        <v>10575000</v>
      </c>
      <c r="AJ2443" s="741">
        <f t="shared" si="114"/>
        <v>11844000.000000002</v>
      </c>
      <c r="AK2443" s="740"/>
      <c r="AL2443" s="741"/>
      <c r="AM2443" s="741"/>
      <c r="AN2443" s="24" t="s">
        <v>115</v>
      </c>
      <c r="AO2443" s="26"/>
      <c r="AP2443" s="26"/>
      <c r="AQ2443" s="26"/>
      <c r="AR2443" s="26"/>
      <c r="AS2443" s="26" t="s">
        <v>4135</v>
      </c>
      <c r="AT2443" s="26"/>
      <c r="AU2443" s="26"/>
      <c r="AV2443" s="26"/>
      <c r="AW2443" s="26"/>
      <c r="AX2443" s="26"/>
      <c r="AY2443" s="26"/>
      <c r="AZ2443" s="24" t="s">
        <v>4555</v>
      </c>
      <c r="BA2443" s="311"/>
      <c r="BB2443" s="1176">
        <v>22101541</v>
      </c>
      <c r="BC2443" s="209" t="s">
        <v>8568</v>
      </c>
      <c r="BD2443" s="201"/>
      <c r="BE2443" s="983">
        <v>2198</v>
      </c>
      <c r="BF2443" s="533"/>
      <c r="BG2443" s="533"/>
      <c r="BH2443" s="533"/>
      <c r="BI2443" s="533"/>
      <c r="BJ2443" s="533"/>
      <c r="BK2443" s="533"/>
      <c r="BL2443" s="533"/>
      <c r="BM2443" s="533"/>
      <c r="BN2443" s="533"/>
      <c r="BO2443" s="533"/>
      <c r="BP2443" s="533"/>
      <c r="BQ2443" s="533"/>
      <c r="BR2443" s="533"/>
      <c r="BS2443" s="533"/>
      <c r="BT2443" s="533"/>
      <c r="BU2443" s="533"/>
      <c r="BV2443" s="533"/>
      <c r="BW2443" s="533"/>
      <c r="BX2443" s="533"/>
      <c r="BY2443" s="533"/>
      <c r="BZ2443" s="533"/>
      <c r="CA2443" s="533"/>
      <c r="CB2443" s="533"/>
      <c r="CC2443" s="533"/>
      <c r="CD2443" s="533"/>
      <c r="CE2443" s="533"/>
      <c r="CF2443" s="533"/>
      <c r="CG2443" s="533"/>
      <c r="CH2443" s="533"/>
      <c r="CI2443" s="533"/>
      <c r="CJ2443" s="533"/>
      <c r="CK2443" s="533"/>
      <c r="CL2443" s="533"/>
      <c r="CM2443" s="533"/>
      <c r="CN2443" s="533"/>
      <c r="CO2443" s="533"/>
      <c r="CP2443" s="533"/>
      <c r="CQ2443" s="533"/>
      <c r="CR2443" s="533"/>
      <c r="CS2443" s="533"/>
      <c r="CT2443" s="533"/>
      <c r="CU2443" s="533"/>
      <c r="CV2443" s="533"/>
      <c r="CW2443" s="533"/>
      <c r="CX2443" s="533"/>
      <c r="CY2443" s="533"/>
      <c r="CZ2443" s="533"/>
      <c r="DA2443" s="533"/>
      <c r="DB2443" s="533"/>
      <c r="DC2443" s="533"/>
      <c r="DD2443" s="533"/>
      <c r="DE2443" s="533"/>
      <c r="DF2443" s="533"/>
      <c r="DG2443" s="533"/>
      <c r="DH2443" s="533"/>
      <c r="DI2443" s="533"/>
      <c r="DJ2443" s="533"/>
      <c r="DK2443" s="533"/>
      <c r="DL2443" s="533"/>
      <c r="DM2443" s="533"/>
      <c r="DN2443" s="533"/>
      <c r="DO2443" s="533"/>
      <c r="DP2443" s="533"/>
      <c r="DQ2443" s="533"/>
      <c r="DR2443" s="533"/>
      <c r="DS2443" s="533"/>
      <c r="DT2443" s="533"/>
      <c r="DU2443" s="533"/>
      <c r="DV2443" s="533"/>
      <c r="DW2443" s="533"/>
      <c r="DX2443" s="533"/>
      <c r="DY2443" s="533"/>
      <c r="DZ2443" s="533"/>
      <c r="EA2443" s="533"/>
      <c r="EB2443" s="533"/>
      <c r="EC2443" s="533"/>
      <c r="ED2443" s="533"/>
      <c r="EE2443" s="533"/>
      <c r="EF2443" s="533"/>
      <c r="EG2443" s="533"/>
      <c r="EH2443" s="533"/>
      <c r="EI2443" s="533"/>
      <c r="EJ2443" s="533"/>
      <c r="EK2443" s="533"/>
      <c r="EL2443" s="533"/>
      <c r="EM2443" s="533"/>
      <c r="EN2443" s="533"/>
      <c r="EO2443" s="533"/>
      <c r="EP2443" s="533"/>
      <c r="EQ2443" s="533"/>
      <c r="ER2443" s="533"/>
      <c r="ES2443" s="533"/>
      <c r="ET2443" s="533"/>
      <c r="EU2443" s="533"/>
      <c r="EV2443" s="533"/>
      <c r="EW2443" s="533"/>
      <c r="EX2443" s="533"/>
      <c r="EY2443" s="533"/>
      <c r="EZ2443" s="533"/>
      <c r="FA2443" s="533"/>
      <c r="FB2443" s="533"/>
      <c r="FC2443" s="533"/>
      <c r="FD2443" s="533"/>
      <c r="FE2443" s="533"/>
      <c r="FF2443" s="533"/>
      <c r="FG2443" s="533"/>
      <c r="FH2443" s="533"/>
      <c r="FI2443" s="533"/>
      <c r="FJ2443" s="533"/>
      <c r="FK2443" s="533"/>
      <c r="FL2443" s="533"/>
      <c r="FM2443" s="533"/>
      <c r="FN2443" s="533"/>
      <c r="FO2443" s="533"/>
      <c r="FP2443" s="533"/>
      <c r="FQ2443" s="533"/>
      <c r="FR2443" s="533"/>
      <c r="FS2443" s="533"/>
      <c r="FT2443" s="533"/>
      <c r="FU2443" s="533"/>
      <c r="FV2443" s="533"/>
      <c r="FW2443" s="533"/>
      <c r="FX2443" s="533"/>
      <c r="FY2443" s="533"/>
      <c r="FZ2443" s="533"/>
      <c r="GA2443" s="533"/>
      <c r="GB2443" s="533"/>
      <c r="GC2443" s="533"/>
      <c r="GD2443" s="533"/>
      <c r="GE2443" s="533"/>
      <c r="GF2443" s="533"/>
      <c r="GG2443" s="533"/>
      <c r="GH2443" s="533"/>
      <c r="GI2443" s="533"/>
      <c r="GJ2443" s="533"/>
      <c r="GK2443" s="533"/>
      <c r="GL2443" s="533"/>
      <c r="GM2443" s="533"/>
      <c r="GN2443" s="533"/>
      <c r="GO2443" s="533"/>
      <c r="GP2443" s="533"/>
      <c r="GQ2443" s="533"/>
      <c r="GR2443" s="533"/>
      <c r="GS2443" s="533"/>
      <c r="GT2443" s="533"/>
      <c r="GU2443" s="533"/>
      <c r="GV2443" s="533"/>
      <c r="GW2443" s="533"/>
      <c r="GX2443" s="533"/>
      <c r="GY2443" s="533"/>
      <c r="GZ2443" s="533"/>
      <c r="HA2443" s="533"/>
      <c r="HB2443" s="533"/>
      <c r="HC2443" s="533"/>
      <c r="HD2443" s="533"/>
      <c r="HE2443" s="533"/>
      <c r="HF2443" s="533"/>
      <c r="HG2443" s="533"/>
      <c r="HH2443" s="533"/>
      <c r="HI2443" s="533"/>
      <c r="HJ2443" s="533"/>
      <c r="HK2443" s="533"/>
      <c r="HL2443" s="533"/>
      <c r="HM2443" s="533"/>
      <c r="HN2443" s="533"/>
      <c r="HO2443" s="533"/>
      <c r="HP2443" s="533"/>
      <c r="HQ2443" s="533"/>
      <c r="HR2443" s="533"/>
      <c r="HS2443" s="533"/>
      <c r="HT2443" s="533"/>
      <c r="HU2443" s="533"/>
      <c r="HV2443" s="533"/>
      <c r="HW2443" s="533"/>
      <c r="HX2443" s="533"/>
      <c r="HY2443" s="533"/>
      <c r="HZ2443" s="533"/>
      <c r="IA2443" s="533"/>
      <c r="IB2443" s="533"/>
      <c r="IC2443" s="533"/>
      <c r="ID2443" s="533"/>
      <c r="IE2443" s="533"/>
      <c r="IF2443" s="533"/>
      <c r="IG2443" s="533"/>
      <c r="IH2443" s="533"/>
      <c r="II2443" s="533"/>
      <c r="IJ2443" s="533"/>
      <c r="IK2443" s="533"/>
      <c r="IL2443" s="533"/>
      <c r="IM2443" s="533"/>
    </row>
    <row r="2444" spans="1:251" s="327" customFormat="1" ht="12.95" customHeight="1">
      <c r="A2444" s="24" t="s">
        <v>1028</v>
      </c>
      <c r="B2444" s="380"/>
      <c r="C2444" s="380"/>
      <c r="D2444" s="269">
        <v>210036912</v>
      </c>
      <c r="E2444" s="1174" t="s">
        <v>8569</v>
      </c>
      <c r="F2444" s="1174"/>
      <c r="G2444" s="380"/>
      <c r="H2444" s="380"/>
      <c r="I2444" s="26" t="s">
        <v>399</v>
      </c>
      <c r="J2444" s="26" t="s">
        <v>400</v>
      </c>
      <c r="K2444" s="26" t="s">
        <v>401</v>
      </c>
      <c r="L2444" s="96" t="s">
        <v>601</v>
      </c>
      <c r="M2444" s="28" t="s">
        <v>7860</v>
      </c>
      <c r="N2444" s="26"/>
      <c r="O2444" s="72" t="s">
        <v>105</v>
      </c>
      <c r="P2444" s="28" t="s">
        <v>106</v>
      </c>
      <c r="Q2444" s="26" t="s">
        <v>107</v>
      </c>
      <c r="R2444" s="345" t="s">
        <v>2134</v>
      </c>
      <c r="S2444" s="26" t="s">
        <v>109</v>
      </c>
      <c r="T2444" s="28" t="s">
        <v>106</v>
      </c>
      <c r="U2444" s="26" t="s">
        <v>121</v>
      </c>
      <c r="V2444" s="26" t="s">
        <v>111</v>
      </c>
      <c r="W2444" s="28">
        <v>60</v>
      </c>
      <c r="X2444" s="26" t="s">
        <v>112</v>
      </c>
      <c r="Y2444" s="345"/>
      <c r="Z2444" s="28"/>
      <c r="AA2444" s="28"/>
      <c r="AB2444" s="398">
        <v>0</v>
      </c>
      <c r="AC2444" s="606">
        <v>90</v>
      </c>
      <c r="AD2444" s="606">
        <v>10</v>
      </c>
      <c r="AE2444" s="31" t="s">
        <v>128</v>
      </c>
      <c r="AF2444" s="26" t="s">
        <v>114</v>
      </c>
      <c r="AG2444" s="31">
        <v>1</v>
      </c>
      <c r="AH2444" s="39">
        <v>587721.69999999995</v>
      </c>
      <c r="AI2444" s="905">
        <v>0</v>
      </c>
      <c r="AJ2444" s="905">
        <v>0</v>
      </c>
      <c r="AK2444" s="740"/>
      <c r="AL2444" s="741"/>
      <c r="AM2444" s="741"/>
      <c r="AN2444" s="1838" t="s">
        <v>115</v>
      </c>
      <c r="AO2444" s="137"/>
      <c r="AP2444" s="137"/>
      <c r="AQ2444" s="26"/>
      <c r="AR2444" s="26"/>
      <c r="AS2444" s="26" t="s">
        <v>8017</v>
      </c>
      <c r="AT2444" s="26"/>
      <c r="AU2444" s="26"/>
      <c r="AV2444" s="26"/>
      <c r="AW2444" s="26"/>
      <c r="AX2444" s="26"/>
      <c r="AY2444" s="26"/>
      <c r="AZ2444" s="24" t="s">
        <v>104</v>
      </c>
      <c r="BA2444" s="311" t="s">
        <v>104</v>
      </c>
      <c r="BB2444" s="1176">
        <v>22101542</v>
      </c>
      <c r="BC2444" s="209" t="s">
        <v>8569</v>
      </c>
      <c r="BD2444" s="201"/>
      <c r="BE2444" s="983">
        <v>2199</v>
      </c>
      <c r="BF2444" s="533"/>
      <c r="BG2444" s="533"/>
      <c r="BH2444" s="533"/>
      <c r="BI2444" s="533"/>
      <c r="BJ2444" s="533"/>
      <c r="BK2444" s="533"/>
      <c r="BL2444" s="533"/>
      <c r="BM2444" s="533"/>
      <c r="BN2444" s="533"/>
      <c r="BO2444" s="533"/>
      <c r="BP2444" s="533"/>
      <c r="BQ2444" s="533"/>
      <c r="BR2444" s="533"/>
      <c r="BS2444" s="533"/>
      <c r="BT2444" s="533"/>
      <c r="BU2444" s="533"/>
      <c r="BV2444" s="533"/>
      <c r="BW2444" s="533"/>
      <c r="BX2444" s="533"/>
      <c r="BY2444" s="533"/>
      <c r="BZ2444" s="533"/>
      <c r="CA2444" s="533"/>
      <c r="CB2444" s="533"/>
      <c r="CC2444" s="533"/>
      <c r="CD2444" s="533"/>
      <c r="CE2444" s="533"/>
      <c r="CF2444" s="533"/>
      <c r="CG2444" s="533"/>
      <c r="CH2444" s="533"/>
      <c r="CI2444" s="533"/>
      <c r="CJ2444" s="533"/>
      <c r="CK2444" s="533"/>
      <c r="CL2444" s="533"/>
      <c r="CM2444" s="533"/>
      <c r="CN2444" s="533"/>
      <c r="CO2444" s="533"/>
      <c r="CP2444" s="533"/>
      <c r="CQ2444" s="533"/>
      <c r="CR2444" s="533"/>
      <c r="CS2444" s="533"/>
      <c r="CT2444" s="533"/>
      <c r="CU2444" s="533"/>
      <c r="CV2444" s="533"/>
      <c r="CW2444" s="533"/>
      <c r="CX2444" s="533"/>
      <c r="CY2444" s="533"/>
      <c r="CZ2444" s="533"/>
      <c r="DA2444" s="533"/>
      <c r="DB2444" s="533"/>
      <c r="DC2444" s="533"/>
      <c r="DD2444" s="533"/>
      <c r="DE2444" s="533"/>
      <c r="DF2444" s="533"/>
      <c r="DG2444" s="533"/>
      <c r="DH2444" s="533"/>
      <c r="DI2444" s="533"/>
      <c r="DJ2444" s="533"/>
      <c r="DK2444" s="533"/>
      <c r="DL2444" s="533"/>
      <c r="DM2444" s="533"/>
      <c r="DN2444" s="533"/>
      <c r="DO2444" s="533"/>
      <c r="DP2444" s="533"/>
      <c r="DQ2444" s="533"/>
      <c r="DR2444" s="533"/>
      <c r="DS2444" s="533"/>
      <c r="DT2444" s="533"/>
      <c r="DU2444" s="533"/>
      <c r="DV2444" s="533"/>
      <c r="DW2444" s="533"/>
      <c r="DX2444" s="533"/>
      <c r="DY2444" s="533"/>
      <c r="DZ2444" s="533"/>
      <c r="EA2444" s="533"/>
      <c r="EB2444" s="533"/>
      <c r="EC2444" s="533"/>
      <c r="ED2444" s="533"/>
      <c r="EE2444" s="533"/>
      <c r="EF2444" s="533"/>
      <c r="EG2444" s="533"/>
      <c r="EH2444" s="533"/>
      <c r="EI2444" s="533"/>
      <c r="EJ2444" s="533"/>
      <c r="EK2444" s="533"/>
      <c r="EL2444" s="533"/>
      <c r="EM2444" s="533"/>
      <c r="EN2444" s="533"/>
      <c r="EO2444" s="533"/>
      <c r="EP2444" s="533"/>
      <c r="EQ2444" s="533"/>
      <c r="ER2444" s="533"/>
      <c r="ES2444" s="533"/>
      <c r="ET2444" s="533"/>
      <c r="EU2444" s="533"/>
      <c r="EV2444" s="533"/>
      <c r="EW2444" s="533"/>
      <c r="EX2444" s="533"/>
      <c r="EY2444" s="533"/>
      <c r="EZ2444" s="533"/>
      <c r="FA2444" s="533"/>
      <c r="FB2444" s="533"/>
      <c r="FC2444" s="533"/>
      <c r="FD2444" s="533"/>
      <c r="FE2444" s="533"/>
      <c r="FF2444" s="533"/>
      <c r="FG2444" s="533"/>
      <c r="FH2444" s="533"/>
      <c r="FI2444" s="533"/>
      <c r="FJ2444" s="533"/>
      <c r="FK2444" s="533"/>
      <c r="FL2444" s="533"/>
      <c r="FM2444" s="533"/>
      <c r="FN2444" s="533"/>
      <c r="FO2444" s="533"/>
      <c r="FP2444" s="533"/>
      <c r="FQ2444" s="533"/>
      <c r="FR2444" s="533"/>
      <c r="FS2444" s="533"/>
      <c r="FT2444" s="533"/>
      <c r="FU2444" s="533"/>
      <c r="FV2444" s="533"/>
      <c r="FW2444" s="533"/>
      <c r="FX2444" s="533"/>
      <c r="FY2444" s="533"/>
      <c r="FZ2444" s="533"/>
      <c r="GA2444" s="533"/>
      <c r="GB2444" s="533"/>
      <c r="GC2444" s="533"/>
      <c r="GD2444" s="533"/>
      <c r="GE2444" s="533"/>
      <c r="GF2444" s="533"/>
      <c r="GG2444" s="533"/>
      <c r="GH2444" s="533"/>
      <c r="GI2444" s="533"/>
      <c r="GJ2444" s="533"/>
      <c r="GK2444" s="533"/>
      <c r="GL2444" s="533"/>
      <c r="GM2444" s="533"/>
      <c r="GN2444" s="533"/>
      <c r="GO2444" s="533"/>
      <c r="GP2444" s="533"/>
      <c r="GQ2444" s="533"/>
      <c r="GR2444" s="533"/>
      <c r="GS2444" s="533"/>
      <c r="GT2444" s="533"/>
      <c r="GU2444" s="533"/>
      <c r="GV2444" s="533"/>
      <c r="GW2444" s="533"/>
      <c r="GX2444" s="533"/>
      <c r="GY2444" s="533"/>
      <c r="GZ2444" s="533"/>
      <c r="HA2444" s="533"/>
      <c r="HB2444" s="533"/>
      <c r="HC2444" s="533"/>
      <c r="HD2444" s="533"/>
      <c r="HE2444" s="533"/>
      <c r="HF2444" s="533"/>
      <c r="HG2444" s="533"/>
      <c r="HH2444" s="533"/>
      <c r="HI2444" s="533"/>
      <c r="HJ2444" s="533"/>
      <c r="HK2444" s="533"/>
      <c r="HL2444" s="533"/>
      <c r="HM2444" s="533"/>
      <c r="HN2444" s="533"/>
      <c r="HO2444" s="533"/>
      <c r="HP2444" s="533"/>
      <c r="HQ2444" s="533"/>
      <c r="HR2444" s="533"/>
      <c r="HS2444" s="533"/>
      <c r="HT2444" s="533"/>
      <c r="HU2444" s="533"/>
      <c r="HV2444" s="533"/>
      <c r="HW2444" s="533"/>
      <c r="HX2444" s="533"/>
      <c r="HY2444" s="533"/>
      <c r="HZ2444" s="533"/>
      <c r="IA2444" s="533"/>
      <c r="IB2444" s="533"/>
      <c r="IC2444" s="533"/>
      <c r="ID2444" s="533"/>
      <c r="IE2444" s="533"/>
      <c r="IF2444" s="533"/>
      <c r="IG2444" s="533"/>
      <c r="IH2444" s="533"/>
      <c r="II2444" s="533"/>
      <c r="IJ2444" s="533"/>
      <c r="IK2444" s="533"/>
      <c r="IL2444" s="533"/>
      <c r="IM2444" s="533"/>
    </row>
    <row r="2445" spans="1:251" s="327" customFormat="1" ht="12.95" customHeight="1">
      <c r="A2445" s="621" t="s">
        <v>1028</v>
      </c>
      <c r="B2445" s="1203"/>
      <c r="C2445" s="529"/>
      <c r="D2445" s="987">
        <v>210036912</v>
      </c>
      <c r="E2445" s="1333" t="s">
        <v>9007</v>
      </c>
      <c r="F2445" s="1333" t="s">
        <v>8569</v>
      </c>
      <c r="G2445" s="1203"/>
      <c r="H2445" s="1203"/>
      <c r="I2445" s="530" t="s">
        <v>399</v>
      </c>
      <c r="J2445" s="530" t="s">
        <v>400</v>
      </c>
      <c r="K2445" s="530" t="s">
        <v>401</v>
      </c>
      <c r="L2445" s="1262" t="s">
        <v>601</v>
      </c>
      <c r="M2445" s="321" t="s">
        <v>8860</v>
      </c>
      <c r="N2445" s="530"/>
      <c r="O2445" s="1263" t="s">
        <v>105</v>
      </c>
      <c r="P2445" s="321" t="s">
        <v>106</v>
      </c>
      <c r="Q2445" s="530" t="s">
        <v>107</v>
      </c>
      <c r="R2445" s="1306" t="s">
        <v>3118</v>
      </c>
      <c r="S2445" s="530" t="s">
        <v>109</v>
      </c>
      <c r="T2445" s="321" t="s">
        <v>106</v>
      </c>
      <c r="U2445" s="530" t="s">
        <v>121</v>
      </c>
      <c r="V2445" s="530" t="s">
        <v>111</v>
      </c>
      <c r="W2445" s="321">
        <v>60</v>
      </c>
      <c r="X2445" s="530" t="s">
        <v>112</v>
      </c>
      <c r="Y2445" s="1306"/>
      <c r="Z2445" s="321"/>
      <c r="AA2445" s="321"/>
      <c r="AB2445" s="321">
        <v>0</v>
      </c>
      <c r="AC2445" s="530">
        <v>90</v>
      </c>
      <c r="AD2445" s="530">
        <v>10</v>
      </c>
      <c r="AE2445" s="618" t="s">
        <v>128</v>
      </c>
      <c r="AF2445" s="530" t="s">
        <v>114</v>
      </c>
      <c r="AG2445" s="618">
        <v>1</v>
      </c>
      <c r="AH2445" s="960">
        <v>587721.69999999995</v>
      </c>
      <c r="AI2445" s="620">
        <v>587721.69999999995</v>
      </c>
      <c r="AJ2445" s="620">
        <v>658248.304</v>
      </c>
      <c r="AK2445" s="619"/>
      <c r="AL2445" s="620"/>
      <c r="AM2445" s="620"/>
      <c r="AN2445" s="1843" t="s">
        <v>115</v>
      </c>
      <c r="AO2445" s="1029"/>
      <c r="AP2445" s="1029"/>
      <c r="AQ2445" s="530"/>
      <c r="AR2445" s="530"/>
      <c r="AS2445" s="530" t="s">
        <v>8017</v>
      </c>
      <c r="AT2445" s="530"/>
      <c r="AU2445" s="530"/>
      <c r="AV2445" s="530"/>
      <c r="AW2445" s="530"/>
      <c r="AX2445" s="530"/>
      <c r="AY2445" s="530"/>
      <c r="AZ2445" s="621" t="s">
        <v>104</v>
      </c>
      <c r="BA2445" s="1072"/>
      <c r="BB2445" s="1"/>
      <c r="BC2445" s="1"/>
      <c r="BD2445" s="1" t="e">
        <f>VLOOKUP($F$2877:$F$3305,$E$17:$BE$2871,53,0)</f>
        <v>#VALUE!</v>
      </c>
      <c r="BE2445" s="979" t="e">
        <f>BD2445+0.5</f>
        <v>#VALUE!</v>
      </c>
      <c r="BF2445" s="533"/>
      <c r="BG2445" s="533"/>
      <c r="BH2445" s="533"/>
      <c r="BI2445" s="533"/>
      <c r="BJ2445" s="533"/>
      <c r="BK2445" s="533"/>
      <c r="BL2445" s="533"/>
      <c r="BM2445" s="533"/>
      <c r="BN2445" s="533"/>
      <c r="BO2445" s="533"/>
      <c r="BP2445" s="533"/>
      <c r="BQ2445" s="533"/>
      <c r="BR2445" s="533"/>
      <c r="BS2445" s="533"/>
      <c r="BT2445" s="533"/>
      <c r="BU2445" s="533"/>
      <c r="BV2445" s="533"/>
      <c r="BW2445" s="533"/>
      <c r="BX2445" s="533"/>
      <c r="BY2445" s="533"/>
      <c r="BZ2445" s="533"/>
      <c r="CA2445" s="533"/>
      <c r="CB2445" s="533"/>
      <c r="CC2445" s="533"/>
      <c r="CD2445" s="533"/>
      <c r="CE2445" s="533"/>
      <c r="CF2445" s="533"/>
      <c r="CG2445" s="533"/>
      <c r="CH2445" s="533"/>
      <c r="CI2445" s="533"/>
      <c r="CJ2445" s="533"/>
      <c r="CK2445" s="533"/>
      <c r="CL2445" s="533"/>
      <c r="CM2445" s="533"/>
      <c r="CN2445" s="533"/>
      <c r="CO2445" s="533"/>
      <c r="CP2445" s="533"/>
      <c r="CQ2445" s="533"/>
      <c r="CR2445" s="533"/>
      <c r="CS2445" s="533"/>
      <c r="CT2445" s="533"/>
      <c r="CU2445" s="533"/>
      <c r="CV2445" s="533"/>
      <c r="CW2445" s="533"/>
      <c r="CX2445" s="533"/>
      <c r="CY2445" s="533"/>
      <c r="CZ2445" s="533"/>
      <c r="DA2445" s="533"/>
      <c r="DB2445" s="533"/>
      <c r="DC2445" s="533"/>
      <c r="DD2445" s="533"/>
      <c r="DE2445" s="533"/>
      <c r="DF2445" s="533"/>
      <c r="DG2445" s="533"/>
      <c r="DH2445" s="533"/>
      <c r="DI2445" s="533"/>
      <c r="DJ2445" s="533"/>
      <c r="DK2445" s="533"/>
      <c r="DL2445" s="533"/>
      <c r="DM2445" s="533"/>
      <c r="DN2445" s="533"/>
      <c r="DO2445" s="533"/>
      <c r="DP2445" s="533"/>
      <c r="DQ2445" s="533"/>
      <c r="DR2445" s="533"/>
      <c r="DS2445" s="533"/>
      <c r="DT2445" s="533"/>
      <c r="DU2445" s="533"/>
      <c r="DV2445" s="533"/>
      <c r="DW2445" s="533"/>
      <c r="DX2445" s="533"/>
      <c r="DY2445" s="533"/>
      <c r="DZ2445" s="533"/>
      <c r="EA2445" s="533"/>
      <c r="EB2445" s="533"/>
      <c r="EC2445" s="533"/>
      <c r="ED2445" s="533"/>
      <c r="EE2445" s="533"/>
      <c r="EF2445" s="533"/>
      <c r="EG2445" s="533"/>
      <c r="EH2445" s="533"/>
      <c r="EI2445" s="533"/>
      <c r="EJ2445" s="533"/>
      <c r="EK2445" s="533"/>
      <c r="EL2445" s="533"/>
      <c r="EM2445" s="533"/>
      <c r="EN2445" s="533"/>
      <c r="EO2445" s="533"/>
      <c r="EP2445" s="533"/>
      <c r="EQ2445" s="533"/>
      <c r="ER2445" s="533"/>
      <c r="ES2445" s="533"/>
      <c r="ET2445" s="533"/>
      <c r="EU2445" s="533"/>
      <c r="EV2445" s="533"/>
      <c r="EW2445" s="533"/>
      <c r="EX2445" s="533"/>
      <c r="EY2445" s="533"/>
      <c r="EZ2445" s="533"/>
      <c r="FA2445" s="533"/>
      <c r="FB2445" s="533"/>
      <c r="FC2445" s="533"/>
      <c r="FD2445" s="533"/>
      <c r="FE2445" s="533"/>
      <c r="FF2445" s="533"/>
      <c r="FG2445" s="533"/>
      <c r="FH2445" s="533"/>
      <c r="FI2445" s="533"/>
      <c r="FJ2445" s="533"/>
      <c r="FK2445" s="533"/>
      <c r="FL2445" s="533"/>
      <c r="FM2445" s="533"/>
      <c r="FN2445" s="533"/>
      <c r="FO2445" s="533"/>
      <c r="FP2445" s="533"/>
      <c r="FQ2445" s="533"/>
      <c r="FR2445" s="533"/>
      <c r="FS2445" s="533"/>
      <c r="FT2445" s="533"/>
      <c r="FU2445" s="533"/>
      <c r="FV2445" s="533"/>
      <c r="FW2445" s="533"/>
      <c r="FX2445" s="533"/>
      <c r="FY2445" s="533"/>
      <c r="FZ2445" s="533"/>
      <c r="GA2445" s="533"/>
      <c r="GB2445" s="533"/>
      <c r="GC2445" s="533"/>
      <c r="GD2445" s="533"/>
      <c r="GE2445" s="533"/>
      <c r="GF2445" s="533"/>
      <c r="GG2445" s="533"/>
      <c r="GH2445" s="533"/>
      <c r="GI2445" s="533"/>
      <c r="GJ2445" s="533"/>
      <c r="GK2445" s="533"/>
      <c r="GL2445" s="533"/>
      <c r="GM2445" s="533"/>
      <c r="GN2445" s="533"/>
      <c r="GO2445" s="533"/>
      <c r="GP2445" s="533"/>
      <c r="GQ2445" s="533"/>
      <c r="GR2445" s="533"/>
      <c r="GS2445" s="533"/>
      <c r="GT2445" s="533"/>
      <c r="GU2445" s="533"/>
      <c r="GV2445" s="533"/>
      <c r="GW2445" s="533"/>
      <c r="GX2445" s="533"/>
      <c r="GY2445" s="533"/>
      <c r="GZ2445" s="533"/>
      <c r="HA2445" s="533"/>
      <c r="HB2445" s="533"/>
      <c r="HC2445" s="533"/>
      <c r="HD2445" s="533"/>
      <c r="HE2445" s="533"/>
      <c r="HF2445" s="533"/>
      <c r="HG2445" s="533"/>
      <c r="HH2445" s="533"/>
      <c r="HI2445" s="533"/>
      <c r="HJ2445" s="533"/>
      <c r="HK2445" s="533"/>
      <c r="HL2445" s="533"/>
      <c r="HM2445" s="533"/>
      <c r="HN2445" s="533"/>
      <c r="HO2445" s="533"/>
      <c r="HP2445" s="533"/>
      <c r="HQ2445" s="533"/>
      <c r="HR2445" s="533"/>
      <c r="HS2445" s="533"/>
      <c r="HT2445" s="533"/>
      <c r="HU2445" s="533"/>
      <c r="HV2445" s="533"/>
      <c r="HW2445" s="533"/>
      <c r="HX2445" s="533"/>
      <c r="HY2445" s="533"/>
      <c r="HZ2445" s="533"/>
      <c r="IA2445" s="533"/>
      <c r="IB2445" s="533"/>
      <c r="IC2445" s="533"/>
      <c r="ID2445" s="533"/>
      <c r="IE2445" s="533"/>
      <c r="IF2445" s="533"/>
      <c r="IG2445" s="533"/>
      <c r="IH2445" s="533"/>
      <c r="II2445" s="533"/>
      <c r="IJ2445" s="533"/>
      <c r="IK2445" s="533"/>
      <c r="IL2445" s="533"/>
      <c r="IM2445" s="533"/>
    </row>
    <row r="2446" spans="1:251" s="204" customFormat="1" ht="12.95" customHeight="1">
      <c r="A2446" s="24" t="s">
        <v>846</v>
      </c>
      <c r="B2446" s="260"/>
      <c r="C2446" s="260"/>
      <c r="D2446" s="110">
        <v>120008189</v>
      </c>
      <c r="E2446" s="429" t="s">
        <v>8570</v>
      </c>
      <c r="F2446" s="429"/>
      <c r="G2446" s="260"/>
      <c r="H2446" s="260"/>
      <c r="I2446" s="26" t="s">
        <v>8018</v>
      </c>
      <c r="J2446" s="26" t="s">
        <v>8019</v>
      </c>
      <c r="K2446" s="26" t="s">
        <v>8020</v>
      </c>
      <c r="L2446" s="96" t="s">
        <v>103</v>
      </c>
      <c r="M2446" s="28"/>
      <c r="N2446" s="26"/>
      <c r="O2446" s="72" t="s">
        <v>105</v>
      </c>
      <c r="P2446" s="28" t="s">
        <v>106</v>
      </c>
      <c r="Q2446" s="26" t="s">
        <v>107</v>
      </c>
      <c r="R2446" s="28" t="s">
        <v>1155</v>
      </c>
      <c r="S2446" s="26" t="s">
        <v>109</v>
      </c>
      <c r="T2446" s="28" t="s">
        <v>106</v>
      </c>
      <c r="U2446" s="26" t="s">
        <v>121</v>
      </c>
      <c r="V2446" s="26" t="s">
        <v>111</v>
      </c>
      <c r="W2446" s="28">
        <v>60</v>
      </c>
      <c r="X2446" s="26" t="s">
        <v>112</v>
      </c>
      <c r="Y2446" s="28"/>
      <c r="Z2446" s="28"/>
      <c r="AA2446" s="28"/>
      <c r="AB2446" s="398">
        <v>0</v>
      </c>
      <c r="AC2446" s="606">
        <v>90</v>
      </c>
      <c r="AD2446" s="606">
        <v>10</v>
      </c>
      <c r="AE2446" s="31" t="s">
        <v>128</v>
      </c>
      <c r="AF2446" s="26" t="s">
        <v>114</v>
      </c>
      <c r="AG2446" s="31">
        <v>6</v>
      </c>
      <c r="AH2446" s="39">
        <v>303500</v>
      </c>
      <c r="AI2446" s="741">
        <f t="shared" ref="AI2446:AI2469" si="115">AG2446*AH2446</f>
        <v>1821000</v>
      </c>
      <c r="AJ2446" s="741">
        <f t="shared" ref="AJ2446:AJ2469" si="116">AI2446*1.12</f>
        <v>2039520.0000000002</v>
      </c>
      <c r="AK2446" s="740"/>
      <c r="AL2446" s="741"/>
      <c r="AM2446" s="741"/>
      <c r="AN2446" s="24" t="s">
        <v>115</v>
      </c>
      <c r="AO2446" s="26"/>
      <c r="AP2446" s="26"/>
      <c r="AQ2446" s="26"/>
      <c r="AR2446" s="26"/>
      <c r="AS2446" s="26" t="s">
        <v>8021</v>
      </c>
      <c r="AT2446" s="26"/>
      <c r="AU2446" s="26"/>
      <c r="AV2446" s="26"/>
      <c r="AW2446" s="26"/>
      <c r="AX2446" s="26"/>
      <c r="AY2446" s="26"/>
      <c r="AZ2446" s="24" t="s">
        <v>104</v>
      </c>
      <c r="BA2446" s="24" t="s">
        <v>104</v>
      </c>
      <c r="BB2446" s="1176">
        <v>22101543</v>
      </c>
      <c r="BC2446" s="209" t="s">
        <v>8570</v>
      </c>
      <c r="BD2446" s="201"/>
      <c r="BE2446" s="983">
        <v>2200</v>
      </c>
    </row>
    <row r="2447" spans="1:251" ht="12.95" customHeight="1">
      <c r="A2447" s="24" t="s">
        <v>846</v>
      </c>
      <c r="B2447" s="260"/>
      <c r="C2447" s="260"/>
      <c r="D2447" s="110">
        <v>210036821</v>
      </c>
      <c r="E2447" s="1098" t="s">
        <v>8571</v>
      </c>
      <c r="F2447" s="209"/>
      <c r="G2447" s="260"/>
      <c r="H2447" s="260"/>
      <c r="I2447" s="26" t="s">
        <v>8022</v>
      </c>
      <c r="J2447" s="26" t="s">
        <v>8023</v>
      </c>
      <c r="K2447" s="26" t="s">
        <v>8024</v>
      </c>
      <c r="L2447" s="96" t="s">
        <v>103</v>
      </c>
      <c r="M2447" s="28"/>
      <c r="N2447" s="26"/>
      <c r="O2447" s="72" t="s">
        <v>105</v>
      </c>
      <c r="P2447" s="28" t="s">
        <v>106</v>
      </c>
      <c r="Q2447" s="26" t="s">
        <v>107</v>
      </c>
      <c r="R2447" s="28" t="s">
        <v>1155</v>
      </c>
      <c r="S2447" s="26" t="s">
        <v>109</v>
      </c>
      <c r="T2447" s="28" t="s">
        <v>106</v>
      </c>
      <c r="U2447" s="26" t="s">
        <v>121</v>
      </c>
      <c r="V2447" s="26" t="s">
        <v>111</v>
      </c>
      <c r="W2447" s="28">
        <v>60</v>
      </c>
      <c r="X2447" s="26" t="s">
        <v>112</v>
      </c>
      <c r="Y2447" s="28"/>
      <c r="Z2447" s="28"/>
      <c r="AA2447" s="28"/>
      <c r="AB2447" s="398">
        <v>0</v>
      </c>
      <c r="AC2447" s="606">
        <v>90</v>
      </c>
      <c r="AD2447" s="606">
        <v>10</v>
      </c>
      <c r="AE2447" s="31" t="s">
        <v>128</v>
      </c>
      <c r="AF2447" s="26" t="s">
        <v>114</v>
      </c>
      <c r="AG2447" s="31">
        <v>20</v>
      </c>
      <c r="AH2447" s="39">
        <v>83500</v>
      </c>
      <c r="AI2447" s="741">
        <f t="shared" si="115"/>
        <v>1670000</v>
      </c>
      <c r="AJ2447" s="741">
        <f t="shared" si="116"/>
        <v>1870400.0000000002</v>
      </c>
      <c r="AK2447" s="832"/>
      <c r="AL2447" s="833"/>
      <c r="AM2447" s="833"/>
      <c r="AN2447" s="50" t="s">
        <v>115</v>
      </c>
      <c r="AO2447" s="52"/>
      <c r="AP2447" s="52"/>
      <c r="AQ2447" s="52"/>
      <c r="AR2447" s="52"/>
      <c r="AS2447" s="52" t="s">
        <v>8025</v>
      </c>
      <c r="AT2447" s="52"/>
      <c r="AU2447" s="52"/>
      <c r="AV2447" s="52"/>
      <c r="AW2447" s="52"/>
      <c r="AX2447" s="654"/>
      <c r="AY2447" s="52"/>
      <c r="AZ2447" s="1890" t="s">
        <v>104</v>
      </c>
      <c r="BA2447" s="24" t="s">
        <v>104</v>
      </c>
      <c r="BB2447" s="1176">
        <v>22101544</v>
      </c>
      <c r="BC2447" s="209" t="s">
        <v>8571</v>
      </c>
      <c r="BD2447" s="201"/>
      <c r="BE2447" s="983">
        <v>2201</v>
      </c>
    </row>
    <row r="2448" spans="1:251" ht="12.95" customHeight="1">
      <c r="A2448" s="24" t="s">
        <v>846</v>
      </c>
      <c r="B2448" s="260"/>
      <c r="C2448" s="260"/>
      <c r="D2448" s="110">
        <v>210036822</v>
      </c>
      <c r="E2448" s="1098" t="s">
        <v>8572</v>
      </c>
      <c r="F2448" s="209"/>
      <c r="G2448" s="260"/>
      <c r="H2448" s="260"/>
      <c r="I2448" s="26" t="s">
        <v>8022</v>
      </c>
      <c r="J2448" s="26" t="s">
        <v>8023</v>
      </c>
      <c r="K2448" s="26" t="s">
        <v>8024</v>
      </c>
      <c r="L2448" s="96" t="s">
        <v>103</v>
      </c>
      <c r="M2448" s="28"/>
      <c r="N2448" s="26"/>
      <c r="O2448" s="72" t="s">
        <v>105</v>
      </c>
      <c r="P2448" s="28" t="s">
        <v>106</v>
      </c>
      <c r="Q2448" s="26" t="s">
        <v>107</v>
      </c>
      <c r="R2448" s="28" t="s">
        <v>1155</v>
      </c>
      <c r="S2448" s="26" t="s">
        <v>109</v>
      </c>
      <c r="T2448" s="28" t="s">
        <v>106</v>
      </c>
      <c r="U2448" s="26" t="s">
        <v>121</v>
      </c>
      <c r="V2448" s="26" t="s">
        <v>111</v>
      </c>
      <c r="W2448" s="28">
        <v>60</v>
      </c>
      <c r="X2448" s="26" t="s">
        <v>112</v>
      </c>
      <c r="Y2448" s="28"/>
      <c r="Z2448" s="28"/>
      <c r="AA2448" s="28"/>
      <c r="AB2448" s="398">
        <v>0</v>
      </c>
      <c r="AC2448" s="606">
        <v>90</v>
      </c>
      <c r="AD2448" s="606">
        <v>10</v>
      </c>
      <c r="AE2448" s="31" t="s">
        <v>128</v>
      </c>
      <c r="AF2448" s="26" t="s">
        <v>114</v>
      </c>
      <c r="AG2448" s="31">
        <v>20</v>
      </c>
      <c r="AH2448" s="39">
        <v>138000</v>
      </c>
      <c r="AI2448" s="741">
        <f t="shared" si="115"/>
        <v>2760000</v>
      </c>
      <c r="AJ2448" s="741">
        <f t="shared" si="116"/>
        <v>3091200.0000000005</v>
      </c>
      <c r="AK2448" s="740"/>
      <c r="AL2448" s="741"/>
      <c r="AM2448" s="741"/>
      <c r="AN2448" s="24" t="s">
        <v>115</v>
      </c>
      <c r="AO2448" s="26"/>
      <c r="AP2448" s="26"/>
      <c r="AQ2448" s="26"/>
      <c r="AR2448" s="26"/>
      <c r="AS2448" s="26" t="s">
        <v>8026</v>
      </c>
      <c r="AT2448" s="26"/>
      <c r="AU2448" s="26"/>
      <c r="AV2448" s="26"/>
      <c r="AW2448" s="26"/>
      <c r="AX2448" s="26"/>
      <c r="AY2448" s="26"/>
      <c r="AZ2448" s="24" t="s">
        <v>104</v>
      </c>
      <c r="BA2448" s="24" t="s">
        <v>104</v>
      </c>
      <c r="BB2448" s="1176">
        <v>22101545</v>
      </c>
      <c r="BC2448" s="209" t="s">
        <v>8572</v>
      </c>
      <c r="BD2448" s="201"/>
      <c r="BE2448" s="983">
        <v>2202</v>
      </c>
    </row>
    <row r="2449" spans="1:57" ht="12.95" customHeight="1">
      <c r="A2449" s="24" t="s">
        <v>846</v>
      </c>
      <c r="B2449" s="260"/>
      <c r="C2449" s="260" t="s">
        <v>3828</v>
      </c>
      <c r="D2449" s="110">
        <v>210031051</v>
      </c>
      <c r="E2449" s="1098" t="s">
        <v>8573</v>
      </c>
      <c r="F2449" s="209"/>
      <c r="G2449" s="260"/>
      <c r="H2449" s="260"/>
      <c r="I2449" s="26" t="s">
        <v>5514</v>
      </c>
      <c r="J2449" s="26" t="s">
        <v>5506</v>
      </c>
      <c r="K2449" s="26" t="s">
        <v>5515</v>
      </c>
      <c r="L2449" s="96" t="s">
        <v>149</v>
      </c>
      <c r="M2449" s="28"/>
      <c r="N2449" s="26" t="s">
        <v>120</v>
      </c>
      <c r="O2449" s="72" t="s">
        <v>83</v>
      </c>
      <c r="P2449" s="28" t="s">
        <v>106</v>
      </c>
      <c r="Q2449" s="26" t="s">
        <v>107</v>
      </c>
      <c r="R2449" s="28" t="s">
        <v>2134</v>
      </c>
      <c r="S2449" s="26" t="s">
        <v>109</v>
      </c>
      <c r="T2449" s="28" t="s">
        <v>106</v>
      </c>
      <c r="U2449" s="26" t="s">
        <v>121</v>
      </c>
      <c r="V2449" s="26" t="s">
        <v>111</v>
      </c>
      <c r="W2449" s="28">
        <v>60</v>
      </c>
      <c r="X2449" s="26" t="s">
        <v>112</v>
      </c>
      <c r="Y2449" s="28"/>
      <c r="Z2449" s="28"/>
      <c r="AA2449" s="28"/>
      <c r="AB2449" s="398">
        <v>30</v>
      </c>
      <c r="AC2449" s="606">
        <v>60</v>
      </c>
      <c r="AD2449" s="606">
        <v>10</v>
      </c>
      <c r="AE2449" s="31" t="s">
        <v>2843</v>
      </c>
      <c r="AF2449" s="26" t="s">
        <v>114</v>
      </c>
      <c r="AG2449" s="31">
        <v>0.2</v>
      </c>
      <c r="AH2449" s="39">
        <v>131.44</v>
      </c>
      <c r="AI2449" s="741">
        <f t="shared" si="115"/>
        <v>26.288</v>
      </c>
      <c r="AJ2449" s="741">
        <f t="shared" si="116"/>
        <v>29.442560000000004</v>
      </c>
      <c r="AK2449" s="740"/>
      <c r="AL2449" s="741"/>
      <c r="AM2449" s="741"/>
      <c r="AN2449" s="24" t="s">
        <v>115</v>
      </c>
      <c r="AO2449" s="26"/>
      <c r="AP2449" s="26"/>
      <c r="AQ2449" s="26"/>
      <c r="AR2449" s="26"/>
      <c r="AS2449" s="26" t="s">
        <v>8027</v>
      </c>
      <c r="AT2449" s="26"/>
      <c r="AU2449" s="26"/>
      <c r="AV2449" s="26"/>
      <c r="AW2449" s="26"/>
      <c r="AX2449" s="26"/>
      <c r="AY2449" s="26"/>
      <c r="AZ2449" s="24" t="s">
        <v>104</v>
      </c>
      <c r="BA2449" s="24" t="s">
        <v>104</v>
      </c>
      <c r="BB2449" s="1176">
        <v>22101546</v>
      </c>
      <c r="BC2449" s="209" t="s">
        <v>8573</v>
      </c>
      <c r="BD2449" s="201"/>
      <c r="BE2449" s="983">
        <v>2203</v>
      </c>
    </row>
    <row r="2450" spans="1:57" ht="12.95" customHeight="1">
      <c r="A2450" s="24" t="s">
        <v>846</v>
      </c>
      <c r="B2450" s="260"/>
      <c r="C2450" s="260" t="s">
        <v>3828</v>
      </c>
      <c r="D2450" s="110">
        <v>210034708</v>
      </c>
      <c r="E2450" s="1098" t="s">
        <v>8574</v>
      </c>
      <c r="F2450" s="209"/>
      <c r="G2450" s="260"/>
      <c r="H2450" s="260"/>
      <c r="I2450" s="26" t="s">
        <v>8028</v>
      </c>
      <c r="J2450" s="26" t="s">
        <v>5506</v>
      </c>
      <c r="K2450" s="26" t="s">
        <v>8029</v>
      </c>
      <c r="L2450" s="96" t="s">
        <v>149</v>
      </c>
      <c r="M2450" s="28"/>
      <c r="N2450" s="26" t="s">
        <v>120</v>
      </c>
      <c r="O2450" s="72" t="s">
        <v>83</v>
      </c>
      <c r="P2450" s="28" t="s">
        <v>106</v>
      </c>
      <c r="Q2450" s="26" t="s">
        <v>107</v>
      </c>
      <c r="R2450" s="28" t="s">
        <v>2134</v>
      </c>
      <c r="S2450" s="26" t="s">
        <v>109</v>
      </c>
      <c r="T2450" s="28" t="s">
        <v>106</v>
      </c>
      <c r="U2450" s="26" t="s">
        <v>121</v>
      </c>
      <c r="V2450" s="26" t="s">
        <v>111</v>
      </c>
      <c r="W2450" s="28">
        <v>60</v>
      </c>
      <c r="X2450" s="26" t="s">
        <v>112</v>
      </c>
      <c r="Y2450" s="28"/>
      <c r="Z2450" s="28"/>
      <c r="AA2450" s="28"/>
      <c r="AB2450" s="398">
        <v>30</v>
      </c>
      <c r="AC2450" s="606">
        <v>60</v>
      </c>
      <c r="AD2450" s="606">
        <v>10</v>
      </c>
      <c r="AE2450" s="31" t="s">
        <v>425</v>
      </c>
      <c r="AF2450" s="26" t="s">
        <v>114</v>
      </c>
      <c r="AG2450" s="31">
        <v>1101</v>
      </c>
      <c r="AH2450" s="39">
        <v>594.49</v>
      </c>
      <c r="AI2450" s="741">
        <f t="shared" si="115"/>
        <v>654533.49</v>
      </c>
      <c r="AJ2450" s="741">
        <f t="shared" si="116"/>
        <v>733077.50880000007</v>
      </c>
      <c r="AK2450" s="740"/>
      <c r="AL2450" s="741"/>
      <c r="AM2450" s="741"/>
      <c r="AN2450" s="24" t="s">
        <v>115</v>
      </c>
      <c r="AO2450" s="26"/>
      <c r="AP2450" s="26"/>
      <c r="AQ2450" s="26"/>
      <c r="AR2450" s="26"/>
      <c r="AS2450" s="26" t="s">
        <v>8030</v>
      </c>
      <c r="AT2450" s="26"/>
      <c r="AU2450" s="26"/>
      <c r="AV2450" s="26"/>
      <c r="AW2450" s="26"/>
      <c r="AX2450" s="26"/>
      <c r="AY2450" s="26"/>
      <c r="AZ2450" s="24" t="s">
        <v>104</v>
      </c>
      <c r="BA2450" s="24" t="s">
        <v>104</v>
      </c>
      <c r="BB2450" s="1176">
        <v>22101547</v>
      </c>
      <c r="BC2450" s="209" t="s">
        <v>8574</v>
      </c>
      <c r="BD2450" s="201"/>
      <c r="BE2450" s="983">
        <v>2204</v>
      </c>
    </row>
    <row r="2451" spans="1:57" ht="12.95" customHeight="1">
      <c r="A2451" s="211" t="s">
        <v>846</v>
      </c>
      <c r="B2451" s="380"/>
      <c r="C2451" s="260" t="s">
        <v>3828</v>
      </c>
      <c r="D2451" s="269">
        <v>210037043</v>
      </c>
      <c r="E2451" s="1098" t="s">
        <v>8575</v>
      </c>
      <c r="F2451" s="209"/>
      <c r="G2451" s="380"/>
      <c r="H2451" s="380"/>
      <c r="I2451" s="137" t="s">
        <v>5578</v>
      </c>
      <c r="J2451" s="137" t="s">
        <v>5506</v>
      </c>
      <c r="K2451" s="137" t="s">
        <v>5579</v>
      </c>
      <c r="L2451" s="1075" t="s">
        <v>149</v>
      </c>
      <c r="M2451" s="1694"/>
      <c r="N2451" s="137" t="s">
        <v>120</v>
      </c>
      <c r="O2451" s="1172" t="s">
        <v>83</v>
      </c>
      <c r="P2451" s="345" t="s">
        <v>106</v>
      </c>
      <c r="Q2451" s="137" t="s">
        <v>107</v>
      </c>
      <c r="R2451" s="28" t="s">
        <v>2134</v>
      </c>
      <c r="S2451" s="26" t="s">
        <v>109</v>
      </c>
      <c r="T2451" s="28" t="s">
        <v>106</v>
      </c>
      <c r="U2451" s="137" t="s">
        <v>121</v>
      </c>
      <c r="V2451" s="26" t="s">
        <v>111</v>
      </c>
      <c r="W2451" s="54">
        <v>60</v>
      </c>
      <c r="X2451" s="26" t="s">
        <v>112</v>
      </c>
      <c r="Y2451" s="28"/>
      <c r="Z2451" s="54"/>
      <c r="AA2451" s="54"/>
      <c r="AB2451" s="398">
        <v>30</v>
      </c>
      <c r="AC2451" s="606">
        <v>60</v>
      </c>
      <c r="AD2451" s="606">
        <v>10</v>
      </c>
      <c r="AE2451" s="31" t="s">
        <v>425</v>
      </c>
      <c r="AF2451" s="26" t="s">
        <v>114</v>
      </c>
      <c r="AG2451" s="31">
        <v>300</v>
      </c>
      <c r="AH2451" s="39">
        <v>6100</v>
      </c>
      <c r="AI2451" s="741">
        <f t="shared" si="115"/>
        <v>1830000</v>
      </c>
      <c r="AJ2451" s="741">
        <f t="shared" si="116"/>
        <v>2049600.0000000002</v>
      </c>
      <c r="AK2451" s="740"/>
      <c r="AL2451" s="741"/>
      <c r="AM2451" s="817"/>
      <c r="AN2451" s="24" t="s">
        <v>115</v>
      </c>
      <c r="AO2451" s="26"/>
      <c r="AP2451" s="26"/>
      <c r="AQ2451" s="229"/>
      <c r="AR2451" s="26"/>
      <c r="AS2451" s="26"/>
      <c r="AT2451" s="26"/>
      <c r="AU2451" s="26"/>
      <c r="AV2451" s="26"/>
      <c r="AW2451" s="26"/>
      <c r="AX2451" s="141"/>
      <c r="AY2451" s="1889"/>
      <c r="AZ2451" s="211" t="s">
        <v>104</v>
      </c>
      <c r="BA2451" s="24" t="s">
        <v>104</v>
      </c>
      <c r="BB2451" s="1176">
        <v>22101548</v>
      </c>
      <c r="BC2451" s="209" t="s">
        <v>8575</v>
      </c>
      <c r="BD2451" s="201"/>
      <c r="BE2451" s="983">
        <v>2205</v>
      </c>
    </row>
    <row r="2452" spans="1:57" ht="12.95" customHeight="1">
      <c r="A2452" s="24" t="s">
        <v>846</v>
      </c>
      <c r="B2452" s="260"/>
      <c r="C2452" s="260"/>
      <c r="D2452" s="110">
        <v>210024130</v>
      </c>
      <c r="E2452" s="1098" t="s">
        <v>8576</v>
      </c>
      <c r="F2452" s="209"/>
      <c r="G2452" s="260"/>
      <c r="H2452" s="260"/>
      <c r="I2452" s="26" t="s">
        <v>8031</v>
      </c>
      <c r="J2452" s="26" t="s">
        <v>8032</v>
      </c>
      <c r="K2452" s="26" t="s">
        <v>8033</v>
      </c>
      <c r="L2452" s="96" t="s">
        <v>103</v>
      </c>
      <c r="M2452" s="28"/>
      <c r="N2452" s="26"/>
      <c r="O2452" s="72" t="s">
        <v>105</v>
      </c>
      <c r="P2452" s="28" t="s">
        <v>106</v>
      </c>
      <c r="Q2452" s="26" t="s">
        <v>107</v>
      </c>
      <c r="R2452" s="28" t="s">
        <v>1155</v>
      </c>
      <c r="S2452" s="26" t="s">
        <v>109</v>
      </c>
      <c r="T2452" s="28" t="s">
        <v>106</v>
      </c>
      <c r="U2452" s="26" t="s">
        <v>121</v>
      </c>
      <c r="V2452" s="26" t="s">
        <v>111</v>
      </c>
      <c r="W2452" s="54">
        <v>60</v>
      </c>
      <c r="X2452" s="26" t="s">
        <v>112</v>
      </c>
      <c r="Y2452" s="28"/>
      <c r="Z2452" s="54"/>
      <c r="AA2452" s="54"/>
      <c r="AB2452" s="398">
        <v>0</v>
      </c>
      <c r="AC2452" s="606">
        <v>90</v>
      </c>
      <c r="AD2452" s="606">
        <v>10</v>
      </c>
      <c r="AE2452" s="31" t="s">
        <v>425</v>
      </c>
      <c r="AF2452" s="26" t="s">
        <v>114</v>
      </c>
      <c r="AG2452" s="31">
        <v>350</v>
      </c>
      <c r="AH2452" s="39">
        <v>244.55</v>
      </c>
      <c r="AI2452" s="741">
        <f t="shared" si="115"/>
        <v>85592.5</v>
      </c>
      <c r="AJ2452" s="741">
        <f t="shared" si="116"/>
        <v>95863.6</v>
      </c>
      <c r="AK2452" s="740"/>
      <c r="AL2452" s="741"/>
      <c r="AM2452" s="741"/>
      <c r="AN2452" s="24" t="s">
        <v>115</v>
      </c>
      <c r="AO2452" s="26"/>
      <c r="AP2452" s="26"/>
      <c r="AQ2452" s="26"/>
      <c r="AR2452" s="26"/>
      <c r="AS2452" s="26" t="s">
        <v>8034</v>
      </c>
      <c r="AT2452" s="26"/>
      <c r="AU2452" s="26"/>
      <c r="AV2452" s="26"/>
      <c r="AW2452" s="26"/>
      <c r="AX2452" s="26"/>
      <c r="AY2452" s="1889"/>
      <c r="AZ2452" s="24" t="s">
        <v>104</v>
      </c>
      <c r="BA2452" s="24" t="s">
        <v>104</v>
      </c>
      <c r="BB2452" s="1176">
        <v>22101549</v>
      </c>
      <c r="BC2452" s="209" t="s">
        <v>8576</v>
      </c>
      <c r="BD2452" s="201"/>
      <c r="BE2452" s="983">
        <v>2206</v>
      </c>
    </row>
    <row r="2453" spans="1:57" ht="12.95" customHeight="1">
      <c r="A2453" s="24" t="s">
        <v>846</v>
      </c>
      <c r="B2453" s="260"/>
      <c r="C2453" s="260"/>
      <c r="D2453" s="110">
        <v>210034086</v>
      </c>
      <c r="E2453" s="1098" t="s">
        <v>8577</v>
      </c>
      <c r="F2453" s="209"/>
      <c r="G2453" s="260"/>
      <c r="H2453" s="260"/>
      <c r="I2453" s="26" t="s">
        <v>8031</v>
      </c>
      <c r="J2453" s="26" t="s">
        <v>8032</v>
      </c>
      <c r="K2453" s="26" t="s">
        <v>8033</v>
      </c>
      <c r="L2453" s="96" t="s">
        <v>103</v>
      </c>
      <c r="M2453" s="28"/>
      <c r="N2453" s="26"/>
      <c r="O2453" s="72" t="s">
        <v>105</v>
      </c>
      <c r="P2453" s="28" t="s">
        <v>106</v>
      </c>
      <c r="Q2453" s="26" t="s">
        <v>107</v>
      </c>
      <c r="R2453" s="28" t="s">
        <v>1155</v>
      </c>
      <c r="S2453" s="26" t="s">
        <v>109</v>
      </c>
      <c r="T2453" s="28" t="s">
        <v>106</v>
      </c>
      <c r="U2453" s="26" t="s">
        <v>121</v>
      </c>
      <c r="V2453" s="26" t="s">
        <v>111</v>
      </c>
      <c r="W2453" s="28">
        <v>60</v>
      </c>
      <c r="X2453" s="26" t="s">
        <v>112</v>
      </c>
      <c r="Y2453" s="28"/>
      <c r="Z2453" s="28"/>
      <c r="AA2453" s="28"/>
      <c r="AB2453" s="398">
        <v>0</v>
      </c>
      <c r="AC2453" s="606">
        <v>90</v>
      </c>
      <c r="AD2453" s="606">
        <v>10</v>
      </c>
      <c r="AE2453" s="31" t="s">
        <v>425</v>
      </c>
      <c r="AF2453" s="26" t="s">
        <v>114</v>
      </c>
      <c r="AG2453" s="31">
        <v>580</v>
      </c>
      <c r="AH2453" s="39">
        <v>128.46</v>
      </c>
      <c r="AI2453" s="741">
        <f t="shared" si="115"/>
        <v>74506.8</v>
      </c>
      <c r="AJ2453" s="741">
        <f t="shared" si="116"/>
        <v>83447.616000000009</v>
      </c>
      <c r="AK2453" s="740"/>
      <c r="AL2453" s="741"/>
      <c r="AM2453" s="741"/>
      <c r="AN2453" s="24" t="s">
        <v>115</v>
      </c>
      <c r="AO2453" s="141"/>
      <c r="AP2453" s="26"/>
      <c r="AQ2453" s="26"/>
      <c r="AR2453" s="26"/>
      <c r="AS2453" s="26" t="s">
        <v>8035</v>
      </c>
      <c r="AT2453" s="26"/>
      <c r="AU2453" s="26"/>
      <c r="AV2453" s="26"/>
      <c r="AW2453" s="26"/>
      <c r="AX2453" s="26"/>
      <c r="AY2453" s="26"/>
      <c r="AZ2453" s="24" t="s">
        <v>104</v>
      </c>
      <c r="BA2453" s="24" t="s">
        <v>104</v>
      </c>
      <c r="BB2453" s="1176">
        <v>22101550</v>
      </c>
      <c r="BC2453" s="209" t="s">
        <v>8577</v>
      </c>
      <c r="BD2453" s="201"/>
      <c r="BE2453" s="983">
        <v>2207</v>
      </c>
    </row>
    <row r="2454" spans="1:57" ht="12.95" customHeight="1">
      <c r="A2454" s="24" t="s">
        <v>846</v>
      </c>
      <c r="B2454" s="260"/>
      <c r="C2454" s="260"/>
      <c r="D2454" s="110">
        <v>210023512</v>
      </c>
      <c r="E2454" s="1098" t="s">
        <v>8578</v>
      </c>
      <c r="F2454" s="209"/>
      <c r="G2454" s="260"/>
      <c r="H2454" s="260"/>
      <c r="I2454" s="26" t="s">
        <v>8036</v>
      </c>
      <c r="J2454" s="26" t="s">
        <v>8032</v>
      </c>
      <c r="K2454" s="26" t="s">
        <v>8037</v>
      </c>
      <c r="L2454" s="96" t="s">
        <v>103</v>
      </c>
      <c r="M2454" s="28"/>
      <c r="N2454" s="26"/>
      <c r="O2454" s="72" t="s">
        <v>105</v>
      </c>
      <c r="P2454" s="28" t="s">
        <v>106</v>
      </c>
      <c r="Q2454" s="26" t="s">
        <v>107</v>
      </c>
      <c r="R2454" s="28" t="s">
        <v>1155</v>
      </c>
      <c r="S2454" s="26" t="s">
        <v>109</v>
      </c>
      <c r="T2454" s="28" t="s">
        <v>106</v>
      </c>
      <c r="U2454" s="26" t="s">
        <v>121</v>
      </c>
      <c r="V2454" s="26" t="s">
        <v>111</v>
      </c>
      <c r="W2454" s="28">
        <v>60</v>
      </c>
      <c r="X2454" s="26" t="s">
        <v>112</v>
      </c>
      <c r="Y2454" s="28"/>
      <c r="Z2454" s="28"/>
      <c r="AA2454" s="28"/>
      <c r="AB2454" s="398">
        <v>0</v>
      </c>
      <c r="AC2454" s="606">
        <v>90</v>
      </c>
      <c r="AD2454" s="606">
        <v>10</v>
      </c>
      <c r="AE2454" s="31" t="s">
        <v>425</v>
      </c>
      <c r="AF2454" s="26" t="s">
        <v>114</v>
      </c>
      <c r="AG2454" s="31">
        <v>850</v>
      </c>
      <c r="AH2454" s="39">
        <v>112.39</v>
      </c>
      <c r="AI2454" s="741">
        <f t="shared" si="115"/>
        <v>95531.5</v>
      </c>
      <c r="AJ2454" s="741">
        <f t="shared" si="116"/>
        <v>106995.28000000001</v>
      </c>
      <c r="AK2454" s="740"/>
      <c r="AL2454" s="741"/>
      <c r="AM2454" s="741"/>
      <c r="AN2454" s="24" t="s">
        <v>115</v>
      </c>
      <c r="AO2454" s="26"/>
      <c r="AP2454" s="26"/>
      <c r="AQ2454" s="26"/>
      <c r="AR2454" s="26"/>
      <c r="AS2454" s="26" t="s">
        <v>8038</v>
      </c>
      <c r="AT2454" s="26"/>
      <c r="AU2454" s="26"/>
      <c r="AV2454" s="26"/>
      <c r="AW2454" s="26"/>
      <c r="AX2454" s="26"/>
      <c r="AY2454" s="26"/>
      <c r="AZ2454" s="24" t="s">
        <v>104</v>
      </c>
      <c r="BA2454" s="24" t="s">
        <v>104</v>
      </c>
      <c r="BB2454" s="1176">
        <v>22101551</v>
      </c>
      <c r="BC2454" s="209" t="s">
        <v>8578</v>
      </c>
      <c r="BD2454" s="201"/>
      <c r="BE2454" s="983">
        <v>2208</v>
      </c>
    </row>
    <row r="2455" spans="1:57" ht="12.95" customHeight="1">
      <c r="A2455" s="1101" t="s">
        <v>348</v>
      </c>
      <c r="B2455" s="260"/>
      <c r="C2455" s="260"/>
      <c r="D2455" s="878">
        <v>210000500</v>
      </c>
      <c r="E2455" s="1098" t="s">
        <v>8579</v>
      </c>
      <c r="F2455" s="209"/>
      <c r="G2455" s="260"/>
      <c r="H2455" s="260"/>
      <c r="I2455" s="1064" t="s">
        <v>8039</v>
      </c>
      <c r="J2455" s="1064" t="s">
        <v>423</v>
      </c>
      <c r="K2455" s="1064" t="s">
        <v>8040</v>
      </c>
      <c r="L2455" s="267" t="s">
        <v>149</v>
      </c>
      <c r="M2455" s="1102"/>
      <c r="N2455" s="1064"/>
      <c r="O2455" s="954" t="s">
        <v>105</v>
      </c>
      <c r="P2455" s="1102" t="s">
        <v>106</v>
      </c>
      <c r="Q2455" s="1064" t="s">
        <v>107</v>
      </c>
      <c r="R2455" s="1102" t="s">
        <v>2134</v>
      </c>
      <c r="S2455" s="1064" t="s">
        <v>109</v>
      </c>
      <c r="T2455" s="1102" t="s">
        <v>106</v>
      </c>
      <c r="U2455" s="1064" t="s">
        <v>121</v>
      </c>
      <c r="V2455" s="1064" t="s">
        <v>111</v>
      </c>
      <c r="W2455" s="166">
        <v>60</v>
      </c>
      <c r="X2455" s="48" t="s">
        <v>112</v>
      </c>
      <c r="Y2455" s="1102"/>
      <c r="Z2455" s="1102"/>
      <c r="AA2455" s="1102"/>
      <c r="AB2455" s="398"/>
      <c r="AC2455" s="606">
        <v>90</v>
      </c>
      <c r="AD2455" s="606">
        <v>10</v>
      </c>
      <c r="AE2455" s="1103" t="s">
        <v>425</v>
      </c>
      <c r="AF2455" s="1064" t="s">
        <v>114</v>
      </c>
      <c r="AG2455" s="31">
        <v>1000</v>
      </c>
      <c r="AH2455" s="39">
        <v>644</v>
      </c>
      <c r="AI2455" s="741">
        <f t="shared" si="115"/>
        <v>644000</v>
      </c>
      <c r="AJ2455" s="741">
        <f t="shared" si="116"/>
        <v>721280.00000000012</v>
      </c>
      <c r="AK2455" s="740"/>
      <c r="AL2455" s="741"/>
      <c r="AM2455" s="741"/>
      <c r="AN2455" s="1101" t="s">
        <v>115</v>
      </c>
      <c r="AO2455" s="1064"/>
      <c r="AP2455" s="1064"/>
      <c r="AQ2455" s="1064"/>
      <c r="AR2455" s="1064"/>
      <c r="AS2455" s="1064" t="s">
        <v>8041</v>
      </c>
      <c r="AT2455" s="1064"/>
      <c r="AU2455" s="1064"/>
      <c r="AV2455" s="1064"/>
      <c r="AW2455" s="1064"/>
      <c r="AX2455" s="1064"/>
      <c r="AY2455" s="1064"/>
      <c r="AZ2455" s="1101" t="s">
        <v>104</v>
      </c>
      <c r="BA2455" s="1101" t="s">
        <v>104</v>
      </c>
      <c r="BB2455" s="1176">
        <v>22101552</v>
      </c>
      <c r="BC2455" s="209" t="s">
        <v>8579</v>
      </c>
      <c r="BD2455" s="201"/>
      <c r="BE2455" s="983">
        <v>2209</v>
      </c>
    </row>
    <row r="2456" spans="1:57" ht="12.95" customHeight="1">
      <c r="A2456" s="1101" t="s">
        <v>348</v>
      </c>
      <c r="B2456" s="260"/>
      <c r="C2456" s="260"/>
      <c r="D2456" s="878">
        <v>220028918</v>
      </c>
      <c r="E2456" s="1098" t="s">
        <v>8580</v>
      </c>
      <c r="F2456" s="209"/>
      <c r="G2456" s="260"/>
      <c r="H2456" s="260"/>
      <c r="I2456" s="1064" t="s">
        <v>439</v>
      </c>
      <c r="J2456" s="1064" t="s">
        <v>437</v>
      </c>
      <c r="K2456" s="1064" t="s">
        <v>440</v>
      </c>
      <c r="L2456" s="267" t="s">
        <v>149</v>
      </c>
      <c r="M2456" s="1102"/>
      <c r="N2456" s="1064" t="s">
        <v>120</v>
      </c>
      <c r="O2456" s="72" t="s">
        <v>83</v>
      </c>
      <c r="P2456" s="1102" t="s">
        <v>106</v>
      </c>
      <c r="Q2456" s="48" t="s">
        <v>107</v>
      </c>
      <c r="R2456" s="1102" t="s">
        <v>2134</v>
      </c>
      <c r="S2456" s="1064" t="s">
        <v>109</v>
      </c>
      <c r="T2456" s="1102" t="s">
        <v>106</v>
      </c>
      <c r="U2456" s="1064" t="s">
        <v>121</v>
      </c>
      <c r="V2456" s="1064" t="s">
        <v>111</v>
      </c>
      <c r="W2456" s="166">
        <v>60</v>
      </c>
      <c r="X2456" s="48" t="s">
        <v>112</v>
      </c>
      <c r="Y2456" s="1102"/>
      <c r="Z2456" s="1102"/>
      <c r="AA2456" s="1102"/>
      <c r="AB2456" s="398">
        <v>30</v>
      </c>
      <c r="AC2456" s="606">
        <v>60</v>
      </c>
      <c r="AD2456" s="606">
        <v>10</v>
      </c>
      <c r="AE2456" s="1103" t="s">
        <v>128</v>
      </c>
      <c r="AF2456" s="1064" t="s">
        <v>114</v>
      </c>
      <c r="AG2456" s="31">
        <v>64</v>
      </c>
      <c r="AH2456" s="39">
        <v>11449.9</v>
      </c>
      <c r="AI2456" s="741">
        <f t="shared" si="115"/>
        <v>732793.6</v>
      </c>
      <c r="AJ2456" s="741">
        <f t="shared" si="116"/>
        <v>820728.83200000005</v>
      </c>
      <c r="AK2456" s="740"/>
      <c r="AL2456" s="741"/>
      <c r="AM2456" s="741"/>
      <c r="AN2456" s="1101" t="s">
        <v>115</v>
      </c>
      <c r="AO2456" s="1064"/>
      <c r="AP2456" s="1064"/>
      <c r="AQ2456" s="1064"/>
      <c r="AR2456" s="1064"/>
      <c r="AS2456" s="1064" t="s">
        <v>8042</v>
      </c>
      <c r="AT2456" s="1064"/>
      <c r="AU2456" s="1064"/>
      <c r="AV2456" s="1064"/>
      <c r="AW2456" s="1064"/>
      <c r="AX2456" s="1064"/>
      <c r="AY2456" s="1064"/>
      <c r="AZ2456" s="1101" t="s">
        <v>104</v>
      </c>
      <c r="BA2456" s="1101" t="s">
        <v>104</v>
      </c>
      <c r="BB2456" s="1176">
        <v>22101553</v>
      </c>
      <c r="BC2456" s="209" t="s">
        <v>8580</v>
      </c>
      <c r="BD2456" s="201"/>
      <c r="BE2456" s="983">
        <v>2210</v>
      </c>
    </row>
    <row r="2457" spans="1:57" ht="12.95" customHeight="1">
      <c r="A2457" s="1101" t="s">
        <v>348</v>
      </c>
      <c r="B2457" s="260"/>
      <c r="C2457" s="260"/>
      <c r="D2457" s="878">
        <v>220034732</v>
      </c>
      <c r="E2457" s="1098" t="s">
        <v>8581</v>
      </c>
      <c r="F2457" s="209"/>
      <c r="G2457" s="260"/>
      <c r="H2457" s="260"/>
      <c r="I2457" s="1064" t="s">
        <v>1727</v>
      </c>
      <c r="J2457" s="1064" t="s">
        <v>437</v>
      </c>
      <c r="K2457" s="1064" t="s">
        <v>1989</v>
      </c>
      <c r="L2457" s="267" t="s">
        <v>149</v>
      </c>
      <c r="M2457" s="1102"/>
      <c r="N2457" s="1064"/>
      <c r="O2457" s="954" t="s">
        <v>105</v>
      </c>
      <c r="P2457" s="1102" t="s">
        <v>106</v>
      </c>
      <c r="Q2457" s="1064" t="s">
        <v>107</v>
      </c>
      <c r="R2457" s="1102" t="s">
        <v>2134</v>
      </c>
      <c r="S2457" s="1064" t="s">
        <v>109</v>
      </c>
      <c r="T2457" s="1102" t="s">
        <v>106</v>
      </c>
      <c r="U2457" s="1064" t="s">
        <v>121</v>
      </c>
      <c r="V2457" s="1064" t="s">
        <v>111</v>
      </c>
      <c r="W2457" s="166">
        <v>60</v>
      </c>
      <c r="X2457" s="48" t="s">
        <v>112</v>
      </c>
      <c r="Y2457" s="1102"/>
      <c r="Z2457" s="1102"/>
      <c r="AA2457" s="1102"/>
      <c r="AB2457" s="398"/>
      <c r="AC2457" s="606">
        <v>90</v>
      </c>
      <c r="AD2457" s="606">
        <v>10</v>
      </c>
      <c r="AE2457" s="1103" t="s">
        <v>128</v>
      </c>
      <c r="AF2457" s="1064" t="s">
        <v>114</v>
      </c>
      <c r="AG2457" s="31">
        <v>54</v>
      </c>
      <c r="AH2457" s="39">
        <v>17280</v>
      </c>
      <c r="AI2457" s="741">
        <f t="shared" si="115"/>
        <v>933120</v>
      </c>
      <c r="AJ2457" s="741">
        <f t="shared" si="116"/>
        <v>1045094.4000000001</v>
      </c>
      <c r="AK2457" s="740"/>
      <c r="AL2457" s="741"/>
      <c r="AM2457" s="741"/>
      <c r="AN2457" s="1101" t="s">
        <v>115</v>
      </c>
      <c r="AO2457" s="1064"/>
      <c r="AP2457" s="1064"/>
      <c r="AQ2457" s="1064"/>
      <c r="AR2457" s="1064"/>
      <c r="AS2457" s="1064" t="s">
        <v>8043</v>
      </c>
      <c r="AT2457" s="1064"/>
      <c r="AU2457" s="1064"/>
      <c r="AV2457" s="1064"/>
      <c r="AW2457" s="1064"/>
      <c r="AX2457" s="1064"/>
      <c r="AY2457" s="1064"/>
      <c r="AZ2457" s="1101" t="s">
        <v>104</v>
      </c>
      <c r="BA2457" s="1101" t="s">
        <v>104</v>
      </c>
      <c r="BB2457" s="1176">
        <v>22101554</v>
      </c>
      <c r="BC2457" s="209" t="s">
        <v>8581</v>
      </c>
      <c r="BD2457" s="201"/>
      <c r="BE2457" s="983">
        <v>2211</v>
      </c>
    </row>
    <row r="2458" spans="1:57" ht="12.95" customHeight="1">
      <c r="A2458" s="24" t="s">
        <v>8005</v>
      </c>
      <c r="B2458" s="260"/>
      <c r="C2458" s="260"/>
      <c r="D2458" s="110">
        <v>270002298</v>
      </c>
      <c r="E2458" s="1098" t="s">
        <v>8582</v>
      </c>
      <c r="F2458" s="209"/>
      <c r="G2458" s="260"/>
      <c r="H2458" s="260"/>
      <c r="I2458" s="26" t="s">
        <v>2319</v>
      </c>
      <c r="J2458" s="26" t="s">
        <v>8044</v>
      </c>
      <c r="K2458" s="26" t="s">
        <v>2263</v>
      </c>
      <c r="L2458" s="96" t="s">
        <v>103</v>
      </c>
      <c r="M2458" s="617"/>
      <c r="N2458" s="26"/>
      <c r="O2458" s="72" t="s">
        <v>105</v>
      </c>
      <c r="P2458" s="28" t="s">
        <v>106</v>
      </c>
      <c r="Q2458" s="26" t="s">
        <v>107</v>
      </c>
      <c r="R2458" s="28" t="s">
        <v>2134</v>
      </c>
      <c r="S2458" s="26" t="s">
        <v>109</v>
      </c>
      <c r="T2458" s="28" t="s">
        <v>106</v>
      </c>
      <c r="U2458" s="26" t="s">
        <v>121</v>
      </c>
      <c r="V2458" s="253" t="s">
        <v>111</v>
      </c>
      <c r="W2458" s="28">
        <v>60</v>
      </c>
      <c r="X2458" s="26" t="s">
        <v>112</v>
      </c>
      <c r="Y2458" s="28"/>
      <c r="Z2458" s="617"/>
      <c r="AA2458" s="28"/>
      <c r="AB2458" s="398">
        <v>0</v>
      </c>
      <c r="AC2458" s="606">
        <v>90</v>
      </c>
      <c r="AD2458" s="606">
        <v>10</v>
      </c>
      <c r="AE2458" s="31" t="s">
        <v>128</v>
      </c>
      <c r="AF2458" s="26" t="s">
        <v>114</v>
      </c>
      <c r="AG2458" s="1795">
        <v>133</v>
      </c>
      <c r="AH2458" s="39">
        <v>117.88</v>
      </c>
      <c r="AI2458" s="741">
        <f t="shared" si="115"/>
        <v>15678.039999999999</v>
      </c>
      <c r="AJ2458" s="741">
        <f t="shared" si="116"/>
        <v>17559.4048</v>
      </c>
      <c r="AK2458" s="1055"/>
      <c r="AL2458" s="741"/>
      <c r="AM2458" s="741"/>
      <c r="AN2458" s="24" t="s">
        <v>115</v>
      </c>
      <c r="AO2458" s="26"/>
      <c r="AP2458" s="26"/>
      <c r="AQ2458" s="253"/>
      <c r="AR2458" s="26"/>
      <c r="AS2458" s="26" t="s">
        <v>8045</v>
      </c>
      <c r="AT2458" s="26"/>
      <c r="AU2458" s="26"/>
      <c r="AV2458" s="26"/>
      <c r="AW2458" s="26"/>
      <c r="AX2458" s="26"/>
      <c r="AY2458" s="26"/>
      <c r="AZ2458" s="24"/>
      <c r="BA2458" s="24"/>
      <c r="BB2458" s="1176">
        <v>22101555</v>
      </c>
      <c r="BC2458" s="209" t="s">
        <v>8582</v>
      </c>
      <c r="BD2458" s="201"/>
      <c r="BE2458" s="983">
        <v>2212</v>
      </c>
    </row>
    <row r="2459" spans="1:57" s="201" customFormat="1" ht="12.75" customHeight="1">
      <c r="A2459" s="1101" t="s">
        <v>348</v>
      </c>
      <c r="B2459" s="260"/>
      <c r="C2459" s="380"/>
      <c r="D2459" s="1574">
        <v>210009678</v>
      </c>
      <c r="E2459" s="1098" t="s">
        <v>8583</v>
      </c>
      <c r="F2459" s="209"/>
      <c r="G2459" s="260"/>
      <c r="H2459" s="260"/>
      <c r="I2459" s="1064" t="s">
        <v>2322</v>
      </c>
      <c r="J2459" s="1064" t="s">
        <v>147</v>
      </c>
      <c r="K2459" s="1064" t="s">
        <v>2323</v>
      </c>
      <c r="L2459" s="267" t="s">
        <v>149</v>
      </c>
      <c r="M2459" s="1102"/>
      <c r="N2459" s="1081"/>
      <c r="O2459" s="1703" t="s">
        <v>105</v>
      </c>
      <c r="P2459" s="1102" t="s">
        <v>106</v>
      </c>
      <c r="Q2459" s="1064" t="s">
        <v>107</v>
      </c>
      <c r="R2459" s="1102" t="s">
        <v>2134</v>
      </c>
      <c r="S2459" s="1064" t="s">
        <v>109</v>
      </c>
      <c r="T2459" s="1102" t="s">
        <v>106</v>
      </c>
      <c r="U2459" s="1064" t="s">
        <v>121</v>
      </c>
      <c r="V2459" s="1081" t="s">
        <v>111</v>
      </c>
      <c r="W2459" s="166">
        <v>60</v>
      </c>
      <c r="X2459" s="177" t="s">
        <v>112</v>
      </c>
      <c r="Y2459" s="1102"/>
      <c r="Z2459" s="1723"/>
      <c r="AA2459" s="1723"/>
      <c r="AB2459" s="398"/>
      <c r="AC2459" s="606">
        <v>90</v>
      </c>
      <c r="AD2459" s="606">
        <v>10</v>
      </c>
      <c r="AE2459" s="1774" t="s">
        <v>128</v>
      </c>
      <c r="AF2459" s="1064" t="s">
        <v>114</v>
      </c>
      <c r="AG2459" s="56">
        <v>116</v>
      </c>
      <c r="AH2459" s="555">
        <v>1616.1</v>
      </c>
      <c r="AI2459" s="741">
        <f t="shared" si="115"/>
        <v>187467.59999999998</v>
      </c>
      <c r="AJ2459" s="741">
        <f t="shared" si="116"/>
        <v>209963.712</v>
      </c>
      <c r="AK2459" s="832"/>
      <c r="AL2459" s="833"/>
      <c r="AM2459" s="833"/>
      <c r="AN2459" s="1101" t="s">
        <v>115</v>
      </c>
      <c r="AO2459" s="1064"/>
      <c r="AP2459" s="1064"/>
      <c r="AQ2459" s="1880"/>
      <c r="AR2459" s="1064"/>
      <c r="AS2459" s="1064" t="s">
        <v>8046</v>
      </c>
      <c r="AT2459" s="1064"/>
      <c r="AU2459" s="1064"/>
      <c r="AV2459" s="1064"/>
      <c r="AW2459" s="1064"/>
      <c r="AX2459" s="1064"/>
      <c r="AY2459" s="1064"/>
      <c r="AZ2459" s="1101" t="s">
        <v>104</v>
      </c>
      <c r="BA2459" s="1101" t="s">
        <v>104</v>
      </c>
      <c r="BB2459" s="1176">
        <v>22101556</v>
      </c>
      <c r="BC2459" s="209" t="s">
        <v>8583</v>
      </c>
      <c r="BE2459" s="983">
        <v>2213</v>
      </c>
    </row>
    <row r="2460" spans="1:57" s="201" customFormat="1" ht="12.75" customHeight="1">
      <c r="A2460" s="1101" t="s">
        <v>348</v>
      </c>
      <c r="B2460" s="260"/>
      <c r="C2460" s="260"/>
      <c r="D2460" s="1574">
        <v>250001052</v>
      </c>
      <c r="E2460" s="1098" t="s">
        <v>8584</v>
      </c>
      <c r="F2460" s="209"/>
      <c r="G2460" s="260"/>
      <c r="H2460" s="260"/>
      <c r="I2460" s="1064" t="s">
        <v>2322</v>
      </c>
      <c r="J2460" s="1064" t="s">
        <v>147</v>
      </c>
      <c r="K2460" s="1064" t="s">
        <v>2323</v>
      </c>
      <c r="L2460" s="267" t="s">
        <v>149</v>
      </c>
      <c r="M2460" s="1102"/>
      <c r="N2460" s="1064"/>
      <c r="O2460" s="954" t="s">
        <v>105</v>
      </c>
      <c r="P2460" s="1102" t="s">
        <v>106</v>
      </c>
      <c r="Q2460" s="1064" t="s">
        <v>107</v>
      </c>
      <c r="R2460" s="1102" t="s">
        <v>2134</v>
      </c>
      <c r="S2460" s="1064" t="s">
        <v>109</v>
      </c>
      <c r="T2460" s="1102" t="s">
        <v>106</v>
      </c>
      <c r="U2460" s="1064" t="s">
        <v>121</v>
      </c>
      <c r="V2460" s="1064" t="s">
        <v>111</v>
      </c>
      <c r="W2460" s="166">
        <v>60</v>
      </c>
      <c r="X2460" s="48" t="s">
        <v>112</v>
      </c>
      <c r="Y2460" s="1102"/>
      <c r="Z2460" s="1102"/>
      <c r="AA2460" s="1102"/>
      <c r="AB2460" s="398"/>
      <c r="AC2460" s="606">
        <v>90</v>
      </c>
      <c r="AD2460" s="606">
        <v>10</v>
      </c>
      <c r="AE2460" s="1103" t="s">
        <v>128</v>
      </c>
      <c r="AF2460" s="1064" t="s">
        <v>114</v>
      </c>
      <c r="AG2460" s="31">
        <v>170</v>
      </c>
      <c r="AH2460" s="39">
        <v>3219.75</v>
      </c>
      <c r="AI2460" s="741">
        <f t="shared" si="115"/>
        <v>547357.5</v>
      </c>
      <c r="AJ2460" s="741">
        <f t="shared" si="116"/>
        <v>613040.4</v>
      </c>
      <c r="AK2460" s="740"/>
      <c r="AL2460" s="741"/>
      <c r="AM2460" s="741"/>
      <c r="AN2460" s="1101" t="s">
        <v>115</v>
      </c>
      <c r="AO2460" s="1064"/>
      <c r="AP2460" s="1064"/>
      <c r="AQ2460" s="1064"/>
      <c r="AR2460" s="1064"/>
      <c r="AS2460" s="1064" t="s">
        <v>8047</v>
      </c>
      <c r="AT2460" s="1064"/>
      <c r="AU2460" s="1064"/>
      <c r="AV2460" s="1064"/>
      <c r="AW2460" s="1064"/>
      <c r="AX2460" s="1064"/>
      <c r="AY2460" s="1064"/>
      <c r="AZ2460" s="1101" t="s">
        <v>104</v>
      </c>
      <c r="BA2460" s="1101" t="s">
        <v>104</v>
      </c>
      <c r="BB2460" s="1176">
        <v>22101557</v>
      </c>
      <c r="BC2460" s="209" t="s">
        <v>8584</v>
      </c>
      <c r="BE2460" s="983">
        <v>2214</v>
      </c>
    </row>
    <row r="2461" spans="1:57" s="201" customFormat="1" ht="12.75" customHeight="1">
      <c r="A2461" s="1101" t="s">
        <v>348</v>
      </c>
      <c r="B2461" s="260"/>
      <c r="C2461" s="260"/>
      <c r="D2461" s="1574">
        <v>250003420</v>
      </c>
      <c r="E2461" s="1098" t="s">
        <v>8585</v>
      </c>
      <c r="F2461" s="209"/>
      <c r="G2461" s="260"/>
      <c r="H2461" s="260"/>
      <c r="I2461" s="1064" t="s">
        <v>2322</v>
      </c>
      <c r="J2461" s="1064" t="s">
        <v>147</v>
      </c>
      <c r="K2461" s="1064" t="s">
        <v>2323</v>
      </c>
      <c r="L2461" s="267" t="s">
        <v>149</v>
      </c>
      <c r="M2461" s="1102"/>
      <c r="N2461" s="1064"/>
      <c r="O2461" s="954" t="s">
        <v>105</v>
      </c>
      <c r="P2461" s="1102" t="s">
        <v>106</v>
      </c>
      <c r="Q2461" s="1064" t="s">
        <v>107</v>
      </c>
      <c r="R2461" s="1102" t="s">
        <v>2134</v>
      </c>
      <c r="S2461" s="1064" t="s">
        <v>109</v>
      </c>
      <c r="T2461" s="1102" t="s">
        <v>106</v>
      </c>
      <c r="U2461" s="1064" t="s">
        <v>121</v>
      </c>
      <c r="V2461" s="1064" t="s">
        <v>111</v>
      </c>
      <c r="W2461" s="166">
        <v>60</v>
      </c>
      <c r="X2461" s="48" t="s">
        <v>112</v>
      </c>
      <c r="Y2461" s="1102"/>
      <c r="Z2461" s="1102"/>
      <c r="AA2461" s="1102"/>
      <c r="AB2461" s="398"/>
      <c r="AC2461" s="606">
        <v>90</v>
      </c>
      <c r="AD2461" s="606">
        <v>10</v>
      </c>
      <c r="AE2461" s="1103" t="s">
        <v>128</v>
      </c>
      <c r="AF2461" s="1064" t="s">
        <v>114</v>
      </c>
      <c r="AG2461" s="31">
        <v>18</v>
      </c>
      <c r="AH2461" s="39">
        <v>1638.55</v>
      </c>
      <c r="AI2461" s="741">
        <f t="shared" si="115"/>
        <v>29493.899999999998</v>
      </c>
      <c r="AJ2461" s="741">
        <f t="shared" si="116"/>
        <v>33033.167999999998</v>
      </c>
      <c r="AK2461" s="740"/>
      <c r="AL2461" s="741"/>
      <c r="AM2461" s="741"/>
      <c r="AN2461" s="1101" t="s">
        <v>115</v>
      </c>
      <c r="AO2461" s="1064"/>
      <c r="AP2461" s="1064"/>
      <c r="AQ2461" s="1064"/>
      <c r="AR2461" s="1064"/>
      <c r="AS2461" s="1064" t="s">
        <v>8048</v>
      </c>
      <c r="AT2461" s="1064"/>
      <c r="AU2461" s="1064"/>
      <c r="AV2461" s="1064"/>
      <c r="AW2461" s="1064"/>
      <c r="AX2461" s="1064"/>
      <c r="AY2461" s="1064"/>
      <c r="AZ2461" s="1101" t="s">
        <v>104</v>
      </c>
      <c r="BA2461" s="1101" t="s">
        <v>104</v>
      </c>
      <c r="BB2461" s="1176">
        <v>22101558</v>
      </c>
      <c r="BC2461" s="209" t="s">
        <v>8585</v>
      </c>
      <c r="BE2461" s="983">
        <v>2215</v>
      </c>
    </row>
    <row r="2462" spans="1:57" s="201" customFormat="1" ht="12.75" customHeight="1">
      <c r="A2462" s="1101" t="s">
        <v>348</v>
      </c>
      <c r="B2462" s="260"/>
      <c r="C2462" s="260"/>
      <c r="D2462" s="1574">
        <v>250003421</v>
      </c>
      <c r="E2462" s="1098" t="s">
        <v>8586</v>
      </c>
      <c r="F2462" s="209"/>
      <c r="G2462" s="260"/>
      <c r="H2462" s="260"/>
      <c r="I2462" s="1064" t="s">
        <v>2322</v>
      </c>
      <c r="J2462" s="1064" t="s">
        <v>147</v>
      </c>
      <c r="K2462" s="1064" t="s">
        <v>2323</v>
      </c>
      <c r="L2462" s="267" t="s">
        <v>149</v>
      </c>
      <c r="M2462" s="1102"/>
      <c r="N2462" s="1064"/>
      <c r="O2462" s="954" t="s">
        <v>105</v>
      </c>
      <c r="P2462" s="1102" t="s">
        <v>106</v>
      </c>
      <c r="Q2462" s="1064" t="s">
        <v>107</v>
      </c>
      <c r="R2462" s="1102" t="s">
        <v>2134</v>
      </c>
      <c r="S2462" s="1064" t="s">
        <v>109</v>
      </c>
      <c r="T2462" s="1102" t="s">
        <v>106</v>
      </c>
      <c r="U2462" s="1064" t="s">
        <v>121</v>
      </c>
      <c r="V2462" s="1064" t="s">
        <v>111</v>
      </c>
      <c r="W2462" s="166">
        <v>60</v>
      </c>
      <c r="X2462" s="48" t="s">
        <v>112</v>
      </c>
      <c r="Y2462" s="1102"/>
      <c r="Z2462" s="1102"/>
      <c r="AA2462" s="1102"/>
      <c r="AB2462" s="398"/>
      <c r="AC2462" s="606">
        <v>90</v>
      </c>
      <c r="AD2462" s="606">
        <v>10</v>
      </c>
      <c r="AE2462" s="1103" t="s">
        <v>128</v>
      </c>
      <c r="AF2462" s="1064" t="s">
        <v>114</v>
      </c>
      <c r="AG2462" s="31">
        <v>26</v>
      </c>
      <c r="AH2462" s="39">
        <v>2957.7</v>
      </c>
      <c r="AI2462" s="741">
        <f t="shared" si="115"/>
        <v>76900.2</v>
      </c>
      <c r="AJ2462" s="741">
        <f t="shared" si="116"/>
        <v>86128.224000000002</v>
      </c>
      <c r="AK2462" s="740"/>
      <c r="AL2462" s="741"/>
      <c r="AM2462" s="741"/>
      <c r="AN2462" s="1101" t="s">
        <v>115</v>
      </c>
      <c r="AO2462" s="1064"/>
      <c r="AP2462" s="1064"/>
      <c r="AQ2462" s="1064"/>
      <c r="AR2462" s="1064"/>
      <c r="AS2462" s="1064" t="s">
        <v>8049</v>
      </c>
      <c r="AT2462" s="1064"/>
      <c r="AU2462" s="1064"/>
      <c r="AV2462" s="1064"/>
      <c r="AW2462" s="1064"/>
      <c r="AX2462" s="1064"/>
      <c r="AY2462" s="1064"/>
      <c r="AZ2462" s="1101" t="s">
        <v>104</v>
      </c>
      <c r="BA2462" s="1101" t="s">
        <v>104</v>
      </c>
      <c r="BB2462" s="1176">
        <v>22101559</v>
      </c>
      <c r="BC2462" s="209" t="s">
        <v>8586</v>
      </c>
      <c r="BE2462" s="983">
        <v>2216</v>
      </c>
    </row>
    <row r="2463" spans="1:57" s="201" customFormat="1" ht="12.75" customHeight="1">
      <c r="A2463" s="1101" t="s">
        <v>348</v>
      </c>
      <c r="B2463" s="260"/>
      <c r="C2463" s="260"/>
      <c r="D2463" s="1574">
        <v>250007053</v>
      </c>
      <c r="E2463" s="1098" t="s">
        <v>8587</v>
      </c>
      <c r="F2463" s="209"/>
      <c r="G2463" s="260"/>
      <c r="H2463" s="260"/>
      <c r="I2463" s="1064" t="s">
        <v>2322</v>
      </c>
      <c r="J2463" s="1064" t="s">
        <v>147</v>
      </c>
      <c r="K2463" s="1064" t="s">
        <v>2323</v>
      </c>
      <c r="L2463" s="267" t="s">
        <v>149</v>
      </c>
      <c r="M2463" s="1102"/>
      <c r="N2463" s="1064"/>
      <c r="O2463" s="954" t="s">
        <v>105</v>
      </c>
      <c r="P2463" s="1102" t="s">
        <v>106</v>
      </c>
      <c r="Q2463" s="1064" t="s">
        <v>107</v>
      </c>
      <c r="R2463" s="1102" t="s">
        <v>2134</v>
      </c>
      <c r="S2463" s="1064" t="s">
        <v>109</v>
      </c>
      <c r="T2463" s="1102" t="s">
        <v>106</v>
      </c>
      <c r="U2463" s="1064" t="s">
        <v>121</v>
      </c>
      <c r="V2463" s="1064" t="s">
        <v>111</v>
      </c>
      <c r="W2463" s="166">
        <v>60</v>
      </c>
      <c r="X2463" s="48" t="s">
        <v>112</v>
      </c>
      <c r="Y2463" s="1102"/>
      <c r="Z2463" s="1102"/>
      <c r="AA2463" s="1102"/>
      <c r="AB2463" s="398"/>
      <c r="AC2463" s="606">
        <v>90</v>
      </c>
      <c r="AD2463" s="606">
        <v>10</v>
      </c>
      <c r="AE2463" s="1103" t="s">
        <v>128</v>
      </c>
      <c r="AF2463" s="1064" t="s">
        <v>114</v>
      </c>
      <c r="AG2463" s="31">
        <v>80</v>
      </c>
      <c r="AH2463" s="39">
        <v>2875</v>
      </c>
      <c r="AI2463" s="741">
        <f t="shared" si="115"/>
        <v>230000</v>
      </c>
      <c r="AJ2463" s="741">
        <f t="shared" si="116"/>
        <v>257600.00000000003</v>
      </c>
      <c r="AK2463" s="740"/>
      <c r="AL2463" s="741"/>
      <c r="AM2463" s="741"/>
      <c r="AN2463" s="1101" t="s">
        <v>115</v>
      </c>
      <c r="AO2463" s="1064"/>
      <c r="AP2463" s="1064"/>
      <c r="AQ2463" s="1064"/>
      <c r="AR2463" s="1064"/>
      <c r="AS2463" s="1064" t="s">
        <v>8050</v>
      </c>
      <c r="AT2463" s="1064"/>
      <c r="AU2463" s="1064"/>
      <c r="AV2463" s="1064"/>
      <c r="AW2463" s="1064"/>
      <c r="AX2463" s="1064"/>
      <c r="AY2463" s="1064"/>
      <c r="AZ2463" s="1101" t="s">
        <v>104</v>
      </c>
      <c r="BA2463" s="1101" t="s">
        <v>104</v>
      </c>
      <c r="BB2463" s="1176">
        <v>22101560</v>
      </c>
      <c r="BC2463" s="209" t="s">
        <v>8587</v>
      </c>
      <c r="BE2463" s="983">
        <v>2217</v>
      </c>
    </row>
    <row r="2464" spans="1:57" s="1532" customFormat="1" ht="12.95" customHeight="1">
      <c r="A2464" s="1101" t="s">
        <v>348</v>
      </c>
      <c r="B2464" s="260"/>
      <c r="C2464" s="260"/>
      <c r="D2464" s="878">
        <v>220027954</v>
      </c>
      <c r="E2464" s="429" t="s">
        <v>8588</v>
      </c>
      <c r="F2464" s="429"/>
      <c r="G2464" s="260"/>
      <c r="H2464" s="260"/>
      <c r="I2464" s="1064" t="s">
        <v>2362</v>
      </c>
      <c r="J2464" s="1064" t="s">
        <v>496</v>
      </c>
      <c r="K2464" s="1064" t="s">
        <v>2363</v>
      </c>
      <c r="L2464" s="267" t="s">
        <v>103</v>
      </c>
      <c r="M2464" s="1102"/>
      <c r="N2464" s="1064" t="s">
        <v>120</v>
      </c>
      <c r="O2464" s="72" t="s">
        <v>83</v>
      </c>
      <c r="P2464" s="1102" t="s">
        <v>106</v>
      </c>
      <c r="Q2464" s="48" t="s">
        <v>107</v>
      </c>
      <c r="R2464" s="1102" t="s">
        <v>2134</v>
      </c>
      <c r="S2464" s="1064" t="s">
        <v>109</v>
      </c>
      <c r="T2464" s="1102" t="s">
        <v>106</v>
      </c>
      <c r="U2464" s="1064" t="s">
        <v>121</v>
      </c>
      <c r="V2464" s="1064" t="s">
        <v>111</v>
      </c>
      <c r="W2464" s="166">
        <v>60</v>
      </c>
      <c r="X2464" s="48" t="s">
        <v>112</v>
      </c>
      <c r="Y2464" s="1102"/>
      <c r="Z2464" s="1102"/>
      <c r="AA2464" s="1102"/>
      <c r="AB2464" s="398">
        <v>30</v>
      </c>
      <c r="AC2464" s="606">
        <v>60</v>
      </c>
      <c r="AD2464" s="606">
        <v>10</v>
      </c>
      <c r="AE2464" s="1103" t="s">
        <v>128</v>
      </c>
      <c r="AF2464" s="1064" t="s">
        <v>114</v>
      </c>
      <c r="AG2464" s="31">
        <v>88</v>
      </c>
      <c r="AH2464" s="39">
        <v>246.4</v>
      </c>
      <c r="AI2464" s="741">
        <f t="shared" si="115"/>
        <v>21683.200000000001</v>
      </c>
      <c r="AJ2464" s="741">
        <f t="shared" si="116"/>
        <v>24285.184000000005</v>
      </c>
      <c r="AK2464" s="740"/>
      <c r="AL2464" s="741"/>
      <c r="AM2464" s="741"/>
      <c r="AN2464" s="1101" t="s">
        <v>115</v>
      </c>
      <c r="AO2464" s="1064"/>
      <c r="AP2464" s="1064"/>
      <c r="AQ2464" s="1064"/>
      <c r="AR2464" s="1064"/>
      <c r="AS2464" s="1064" t="s">
        <v>8051</v>
      </c>
      <c r="AT2464" s="1064"/>
      <c r="AU2464" s="1064"/>
      <c r="AV2464" s="1064"/>
      <c r="AW2464" s="1064"/>
      <c r="AX2464" s="1064"/>
      <c r="AY2464" s="1064"/>
      <c r="AZ2464" s="1101" t="s">
        <v>104</v>
      </c>
      <c r="BA2464" s="1101" t="s">
        <v>104</v>
      </c>
      <c r="BB2464" s="1176">
        <v>22101561</v>
      </c>
      <c r="BC2464" s="209" t="s">
        <v>8588</v>
      </c>
      <c r="BD2464" s="201"/>
      <c r="BE2464" s="983">
        <v>2218</v>
      </c>
    </row>
    <row r="2465" spans="1:245" s="327" customFormat="1" ht="12.95" customHeight="1">
      <c r="A2465" s="1101" t="s">
        <v>348</v>
      </c>
      <c r="B2465" s="260"/>
      <c r="C2465" s="260"/>
      <c r="D2465" s="878">
        <v>220027955</v>
      </c>
      <c r="E2465" s="429" t="s">
        <v>8589</v>
      </c>
      <c r="F2465" s="429"/>
      <c r="G2465" s="260"/>
      <c r="H2465" s="260"/>
      <c r="I2465" s="1064" t="s">
        <v>2362</v>
      </c>
      <c r="J2465" s="1064" t="s">
        <v>496</v>
      </c>
      <c r="K2465" s="1064" t="s">
        <v>2363</v>
      </c>
      <c r="L2465" s="267" t="s">
        <v>103</v>
      </c>
      <c r="M2465" s="1102"/>
      <c r="N2465" s="1064" t="s">
        <v>120</v>
      </c>
      <c r="O2465" s="72" t="s">
        <v>83</v>
      </c>
      <c r="P2465" s="1102" t="s">
        <v>106</v>
      </c>
      <c r="Q2465" s="48" t="s">
        <v>107</v>
      </c>
      <c r="R2465" s="1102" t="s">
        <v>2134</v>
      </c>
      <c r="S2465" s="1081" t="s">
        <v>109</v>
      </c>
      <c r="T2465" s="1723" t="s">
        <v>106</v>
      </c>
      <c r="U2465" s="1081" t="s">
        <v>121</v>
      </c>
      <c r="V2465" s="1081" t="s">
        <v>111</v>
      </c>
      <c r="W2465" s="179">
        <v>60</v>
      </c>
      <c r="X2465" s="177" t="s">
        <v>112</v>
      </c>
      <c r="Y2465" s="1723"/>
      <c r="Z2465" s="1723"/>
      <c r="AA2465" s="1723"/>
      <c r="AB2465" s="628">
        <v>30</v>
      </c>
      <c r="AC2465" s="823">
        <v>60</v>
      </c>
      <c r="AD2465" s="823">
        <v>10</v>
      </c>
      <c r="AE2465" s="1774" t="s">
        <v>128</v>
      </c>
      <c r="AF2465" s="1081" t="s">
        <v>114</v>
      </c>
      <c r="AG2465" s="56">
        <v>88</v>
      </c>
      <c r="AH2465" s="555">
        <v>399</v>
      </c>
      <c r="AI2465" s="833">
        <f t="shared" si="115"/>
        <v>35112</v>
      </c>
      <c r="AJ2465" s="833">
        <f t="shared" si="116"/>
        <v>39325.440000000002</v>
      </c>
      <c r="AK2465" s="832"/>
      <c r="AL2465" s="833"/>
      <c r="AM2465" s="833"/>
      <c r="AN2465" s="1854" t="s">
        <v>115</v>
      </c>
      <c r="AO2465" s="1081"/>
      <c r="AP2465" s="1081"/>
      <c r="AQ2465" s="1880"/>
      <c r="AR2465" s="1064"/>
      <c r="AS2465" s="1064" t="s">
        <v>8052</v>
      </c>
      <c r="AT2465" s="1064"/>
      <c r="AU2465" s="1064"/>
      <c r="AV2465" s="1064"/>
      <c r="AW2465" s="1064"/>
      <c r="AX2465" s="1064"/>
      <c r="AY2465" s="1064"/>
      <c r="AZ2465" s="1101" t="s">
        <v>104</v>
      </c>
      <c r="BA2465" s="1101" t="s">
        <v>104</v>
      </c>
      <c r="BB2465" s="1176">
        <v>22101562</v>
      </c>
      <c r="BC2465" s="209" t="s">
        <v>8589</v>
      </c>
      <c r="BD2465" s="201"/>
      <c r="BE2465" s="983">
        <v>2219</v>
      </c>
      <c r="BF2465" s="533"/>
      <c r="BG2465" s="533"/>
      <c r="BH2465" s="533"/>
      <c r="BI2465" s="533"/>
      <c r="BJ2465" s="533"/>
      <c r="BK2465" s="533"/>
      <c r="BL2465" s="533"/>
      <c r="BM2465" s="533"/>
      <c r="BN2465" s="533"/>
      <c r="BO2465" s="533"/>
      <c r="BP2465" s="533"/>
      <c r="BQ2465" s="533"/>
      <c r="BR2465" s="533"/>
      <c r="BS2465" s="533"/>
      <c r="BT2465" s="533"/>
      <c r="BU2465" s="533"/>
      <c r="BV2465" s="533"/>
      <c r="BW2465" s="533"/>
      <c r="BX2465" s="533"/>
      <c r="BY2465" s="533"/>
      <c r="BZ2465" s="533"/>
      <c r="CA2465" s="533"/>
      <c r="CB2465" s="533"/>
      <c r="CC2465" s="533"/>
      <c r="CD2465" s="533"/>
      <c r="CE2465" s="533"/>
      <c r="CF2465" s="533"/>
      <c r="CG2465" s="533"/>
      <c r="CH2465" s="533"/>
      <c r="CI2465" s="533"/>
      <c r="CJ2465" s="533"/>
      <c r="CK2465" s="533"/>
      <c r="CL2465" s="533"/>
      <c r="CM2465" s="533"/>
      <c r="CN2465" s="533"/>
      <c r="CO2465" s="533"/>
      <c r="CP2465" s="533"/>
      <c r="CQ2465" s="533"/>
      <c r="CR2465" s="533"/>
      <c r="CS2465" s="533"/>
      <c r="CT2465" s="533"/>
      <c r="CU2465" s="533"/>
      <c r="CV2465" s="533"/>
      <c r="CW2465" s="533"/>
      <c r="CX2465" s="533"/>
      <c r="CY2465" s="533"/>
      <c r="CZ2465" s="533"/>
      <c r="DA2465" s="533"/>
      <c r="DB2465" s="533"/>
      <c r="DC2465" s="533"/>
      <c r="DD2465" s="533"/>
      <c r="DE2465" s="533"/>
      <c r="DF2465" s="533"/>
      <c r="DG2465" s="533"/>
      <c r="DH2465" s="533"/>
      <c r="DI2465" s="533"/>
      <c r="DJ2465" s="533"/>
      <c r="DK2465" s="533"/>
      <c r="DL2465" s="533"/>
      <c r="DM2465" s="533"/>
      <c r="DN2465" s="533"/>
      <c r="DO2465" s="533"/>
      <c r="DP2465" s="533"/>
      <c r="DQ2465" s="533"/>
      <c r="DR2465" s="533"/>
      <c r="DS2465" s="533"/>
      <c r="DT2465" s="533"/>
      <c r="DU2465" s="533"/>
      <c r="DV2465" s="533"/>
      <c r="DW2465" s="533"/>
      <c r="DX2465" s="533"/>
      <c r="DY2465" s="533"/>
      <c r="DZ2465" s="533"/>
      <c r="EA2465" s="533"/>
      <c r="EB2465" s="533"/>
      <c r="EC2465" s="533"/>
      <c r="ED2465" s="533"/>
      <c r="EE2465" s="533"/>
      <c r="EF2465" s="533"/>
      <c r="EG2465" s="533"/>
      <c r="EH2465" s="533"/>
      <c r="EI2465" s="533"/>
      <c r="EJ2465" s="533"/>
      <c r="EK2465" s="533"/>
      <c r="EL2465" s="533"/>
      <c r="EM2465" s="533"/>
      <c r="EN2465" s="533"/>
      <c r="EO2465" s="533"/>
      <c r="EP2465" s="533"/>
      <c r="EQ2465" s="533"/>
      <c r="ER2465" s="533"/>
      <c r="ES2465" s="533"/>
      <c r="ET2465" s="533"/>
      <c r="EU2465" s="533"/>
      <c r="EV2465" s="533"/>
      <c r="EW2465" s="533"/>
      <c r="EX2465" s="533"/>
      <c r="EY2465" s="533"/>
      <c r="EZ2465" s="533"/>
      <c r="FA2465" s="533"/>
      <c r="FB2465" s="533"/>
      <c r="FC2465" s="533"/>
      <c r="FD2465" s="533"/>
      <c r="FE2465" s="533"/>
      <c r="FF2465" s="533"/>
      <c r="FG2465" s="533"/>
      <c r="FH2465" s="533"/>
      <c r="FI2465" s="533"/>
      <c r="FJ2465" s="533"/>
      <c r="FK2465" s="533"/>
      <c r="FL2465" s="533"/>
      <c r="FM2465" s="533"/>
      <c r="FN2465" s="533"/>
      <c r="FO2465" s="533"/>
      <c r="FP2465" s="533"/>
      <c r="FQ2465" s="533"/>
      <c r="FR2465" s="533"/>
      <c r="FS2465" s="533"/>
      <c r="FT2465" s="533"/>
      <c r="FU2465" s="533"/>
      <c r="FV2465" s="533"/>
      <c r="FW2465" s="533"/>
      <c r="FX2465" s="533"/>
      <c r="FY2465" s="533"/>
      <c r="FZ2465" s="533"/>
      <c r="GA2465" s="533"/>
      <c r="GB2465" s="533"/>
      <c r="GC2465" s="533"/>
      <c r="GD2465" s="533"/>
      <c r="GE2465" s="533"/>
      <c r="GF2465" s="533"/>
      <c r="GG2465" s="533"/>
      <c r="GH2465" s="533"/>
      <c r="GI2465" s="533"/>
      <c r="GJ2465" s="533"/>
      <c r="GK2465" s="533"/>
      <c r="GL2465" s="533"/>
      <c r="GM2465" s="533"/>
      <c r="GN2465" s="533"/>
      <c r="GO2465" s="533"/>
      <c r="GP2465" s="533"/>
      <c r="GQ2465" s="533"/>
      <c r="GR2465" s="533"/>
      <c r="GS2465" s="533"/>
      <c r="GT2465" s="533"/>
      <c r="GU2465" s="533"/>
      <c r="GV2465" s="533"/>
      <c r="GW2465" s="533"/>
      <c r="GX2465" s="533"/>
      <c r="GY2465" s="533"/>
      <c r="GZ2465" s="533"/>
      <c r="HA2465" s="533"/>
      <c r="HB2465" s="533"/>
      <c r="HC2465" s="533"/>
      <c r="HD2465" s="533"/>
      <c r="HE2465" s="533"/>
      <c r="HF2465" s="533"/>
      <c r="HG2465" s="533"/>
      <c r="HH2465" s="533"/>
      <c r="HI2465" s="533"/>
      <c r="HJ2465" s="533"/>
      <c r="HK2465" s="533"/>
      <c r="HL2465" s="533"/>
      <c r="HM2465" s="533"/>
      <c r="HN2465" s="533"/>
      <c r="HO2465" s="533"/>
      <c r="HP2465" s="533"/>
      <c r="HQ2465" s="533"/>
      <c r="HR2465" s="533"/>
      <c r="HS2465" s="533"/>
      <c r="HT2465" s="533"/>
      <c r="HU2465" s="533"/>
      <c r="HV2465" s="533"/>
      <c r="HW2465" s="533"/>
      <c r="HX2465" s="533"/>
      <c r="HY2465" s="533"/>
      <c r="HZ2465" s="533"/>
      <c r="IA2465" s="533"/>
      <c r="IB2465" s="533"/>
      <c r="IC2465" s="533"/>
      <c r="ID2465" s="533"/>
      <c r="IE2465" s="533"/>
      <c r="IF2465" s="533"/>
      <c r="IG2465" s="533"/>
      <c r="IH2465" s="533"/>
      <c r="II2465" s="533"/>
      <c r="IJ2465" s="533"/>
      <c r="IK2465" s="533"/>
    </row>
    <row r="2466" spans="1:245" s="1533" customFormat="1" ht="12.95" customHeight="1">
      <c r="A2466" s="1101" t="s">
        <v>348</v>
      </c>
      <c r="B2466" s="260"/>
      <c r="C2466" s="260"/>
      <c r="D2466" s="878">
        <v>220027956</v>
      </c>
      <c r="E2466" s="429" t="s">
        <v>8590</v>
      </c>
      <c r="F2466" s="429"/>
      <c r="G2466" s="260"/>
      <c r="H2466" s="260"/>
      <c r="I2466" s="1064" t="s">
        <v>2362</v>
      </c>
      <c r="J2466" s="1064" t="s">
        <v>496</v>
      </c>
      <c r="K2466" s="1064" t="s">
        <v>2363</v>
      </c>
      <c r="L2466" s="267" t="s">
        <v>103</v>
      </c>
      <c r="M2466" s="1102"/>
      <c r="N2466" s="1064" t="s">
        <v>120</v>
      </c>
      <c r="O2466" s="72" t="s">
        <v>83</v>
      </c>
      <c r="P2466" s="1102" t="s">
        <v>106</v>
      </c>
      <c r="Q2466" s="48" t="s">
        <v>107</v>
      </c>
      <c r="R2466" s="1102" t="s">
        <v>2134</v>
      </c>
      <c r="S2466" s="1064" t="s">
        <v>109</v>
      </c>
      <c r="T2466" s="1102" t="s">
        <v>106</v>
      </c>
      <c r="U2466" s="1064" t="s">
        <v>121</v>
      </c>
      <c r="V2466" s="1064" t="s">
        <v>111</v>
      </c>
      <c r="W2466" s="166">
        <v>60</v>
      </c>
      <c r="X2466" s="48" t="s">
        <v>112</v>
      </c>
      <c r="Y2466" s="1102"/>
      <c r="Z2466" s="1741"/>
      <c r="AA2466" s="1744"/>
      <c r="AB2466" s="1096">
        <v>30</v>
      </c>
      <c r="AC2466" s="606">
        <v>60</v>
      </c>
      <c r="AD2466" s="1768">
        <v>10</v>
      </c>
      <c r="AE2466" s="1103" t="s">
        <v>128</v>
      </c>
      <c r="AF2466" s="1064" t="s">
        <v>114</v>
      </c>
      <c r="AG2466" s="31">
        <v>88</v>
      </c>
      <c r="AH2466" s="39">
        <v>372.75</v>
      </c>
      <c r="AI2466" s="1058">
        <f t="shared" si="115"/>
        <v>32802</v>
      </c>
      <c r="AJ2466" s="1820">
        <f t="shared" si="116"/>
        <v>36738.240000000005</v>
      </c>
      <c r="AK2466" s="740"/>
      <c r="AL2466" s="741"/>
      <c r="AM2466" s="741"/>
      <c r="AN2466" s="1101" t="s">
        <v>115</v>
      </c>
      <c r="AO2466" s="1064"/>
      <c r="AP2466" s="1064"/>
      <c r="AQ2466" s="1064"/>
      <c r="AR2466" s="1064"/>
      <c r="AS2466" s="1064" t="s">
        <v>8053</v>
      </c>
      <c r="AT2466" s="1064"/>
      <c r="AU2466" s="1064"/>
      <c r="AV2466" s="1064"/>
      <c r="AW2466" s="1064"/>
      <c r="AX2466" s="1064"/>
      <c r="AY2466" s="1064"/>
      <c r="AZ2466" s="1101" t="s">
        <v>104</v>
      </c>
      <c r="BA2466" s="1101" t="s">
        <v>104</v>
      </c>
      <c r="BB2466" s="1176">
        <v>22101563</v>
      </c>
      <c r="BC2466" s="209" t="s">
        <v>8590</v>
      </c>
      <c r="BD2466" s="201"/>
      <c r="BE2466" s="983">
        <v>2220</v>
      </c>
    </row>
    <row r="2467" spans="1:245" s="201" customFormat="1" ht="13.15" customHeight="1">
      <c r="A2467" s="1101" t="s">
        <v>348</v>
      </c>
      <c r="B2467" s="260"/>
      <c r="C2467" s="260"/>
      <c r="D2467" s="878">
        <v>220034653</v>
      </c>
      <c r="E2467" s="429" t="s">
        <v>8591</v>
      </c>
      <c r="F2467" s="429"/>
      <c r="G2467" s="260"/>
      <c r="H2467" s="260"/>
      <c r="I2467" s="1105" t="s">
        <v>2362</v>
      </c>
      <c r="J2467" s="1064" t="s">
        <v>496</v>
      </c>
      <c r="K2467" s="1064" t="s">
        <v>2363</v>
      </c>
      <c r="L2467" s="267" t="s">
        <v>103</v>
      </c>
      <c r="M2467" s="1102"/>
      <c r="N2467" s="1064" t="s">
        <v>120</v>
      </c>
      <c r="O2467" s="72" t="s">
        <v>83</v>
      </c>
      <c r="P2467" s="1102" t="s">
        <v>106</v>
      </c>
      <c r="Q2467" s="48" t="s">
        <v>107</v>
      </c>
      <c r="R2467" s="1102" t="s">
        <v>2134</v>
      </c>
      <c r="S2467" s="1064" t="s">
        <v>109</v>
      </c>
      <c r="T2467" s="1102" t="s">
        <v>106</v>
      </c>
      <c r="U2467" s="1064" t="s">
        <v>121</v>
      </c>
      <c r="V2467" s="1064" t="s">
        <v>111</v>
      </c>
      <c r="W2467" s="166">
        <v>60</v>
      </c>
      <c r="X2467" s="48" t="s">
        <v>112</v>
      </c>
      <c r="Y2467" s="1102"/>
      <c r="Z2467" s="1102"/>
      <c r="AA2467" s="1102"/>
      <c r="AB2467" s="398">
        <v>30</v>
      </c>
      <c r="AC2467" s="606">
        <v>60</v>
      </c>
      <c r="AD2467" s="606">
        <v>10</v>
      </c>
      <c r="AE2467" s="1103" t="s">
        <v>128</v>
      </c>
      <c r="AF2467" s="1064" t="s">
        <v>114</v>
      </c>
      <c r="AG2467" s="31">
        <v>88</v>
      </c>
      <c r="AH2467" s="39">
        <v>294</v>
      </c>
      <c r="AI2467" s="741">
        <f t="shared" si="115"/>
        <v>25872</v>
      </c>
      <c r="AJ2467" s="741">
        <f t="shared" si="116"/>
        <v>28976.640000000003</v>
      </c>
      <c r="AK2467" s="740"/>
      <c r="AL2467" s="741"/>
      <c r="AM2467" s="741"/>
      <c r="AN2467" s="1101" t="s">
        <v>115</v>
      </c>
      <c r="AO2467" s="1064"/>
      <c r="AP2467" s="1064"/>
      <c r="AQ2467" s="1064"/>
      <c r="AR2467" s="1064"/>
      <c r="AS2467" s="1064" t="s">
        <v>8054</v>
      </c>
      <c r="AT2467" s="1064"/>
      <c r="AU2467" s="1064"/>
      <c r="AV2467" s="1064"/>
      <c r="AW2467" s="1064"/>
      <c r="AX2467" s="1064"/>
      <c r="AY2467" s="1064"/>
      <c r="AZ2467" s="1101" t="s">
        <v>104</v>
      </c>
      <c r="BA2467" s="1101" t="s">
        <v>104</v>
      </c>
      <c r="BB2467" s="48">
        <v>22101564</v>
      </c>
      <c r="BC2467" s="209" t="s">
        <v>8591</v>
      </c>
      <c r="BE2467" s="983">
        <v>2221</v>
      </c>
    </row>
    <row r="2468" spans="1:245" s="201" customFormat="1" ht="13.15" customHeight="1">
      <c r="A2468" s="1101" t="s">
        <v>348</v>
      </c>
      <c r="B2468" s="260"/>
      <c r="C2468" s="260"/>
      <c r="D2468" s="878">
        <v>220034654</v>
      </c>
      <c r="E2468" s="429" t="s">
        <v>8592</v>
      </c>
      <c r="F2468" s="429"/>
      <c r="G2468" s="260"/>
      <c r="H2468" s="260"/>
      <c r="I2468" s="1105" t="s">
        <v>2362</v>
      </c>
      <c r="J2468" s="1064" t="s">
        <v>496</v>
      </c>
      <c r="K2468" s="1064" t="s">
        <v>2363</v>
      </c>
      <c r="L2468" s="267" t="s">
        <v>103</v>
      </c>
      <c r="M2468" s="1102"/>
      <c r="N2468" s="1064" t="s">
        <v>120</v>
      </c>
      <c r="O2468" s="72" t="s">
        <v>83</v>
      </c>
      <c r="P2468" s="1102" t="s">
        <v>106</v>
      </c>
      <c r="Q2468" s="48" t="s">
        <v>107</v>
      </c>
      <c r="R2468" s="1102" t="s">
        <v>2134</v>
      </c>
      <c r="S2468" s="1064" t="s">
        <v>109</v>
      </c>
      <c r="T2468" s="1102" t="s">
        <v>106</v>
      </c>
      <c r="U2468" s="1064" t="s">
        <v>121</v>
      </c>
      <c r="V2468" s="1064" t="s">
        <v>111</v>
      </c>
      <c r="W2468" s="166">
        <v>60</v>
      </c>
      <c r="X2468" s="48" t="s">
        <v>112</v>
      </c>
      <c r="Y2468" s="1102"/>
      <c r="Z2468" s="1102"/>
      <c r="AA2468" s="1102"/>
      <c r="AB2468" s="398">
        <v>30</v>
      </c>
      <c r="AC2468" s="606">
        <v>60</v>
      </c>
      <c r="AD2468" s="606">
        <v>10</v>
      </c>
      <c r="AE2468" s="1103" t="s">
        <v>128</v>
      </c>
      <c r="AF2468" s="1064" t="s">
        <v>114</v>
      </c>
      <c r="AG2468" s="31">
        <v>88</v>
      </c>
      <c r="AH2468" s="39">
        <v>378</v>
      </c>
      <c r="AI2468" s="741">
        <f t="shared" si="115"/>
        <v>33264</v>
      </c>
      <c r="AJ2468" s="741">
        <f t="shared" si="116"/>
        <v>37255.68</v>
      </c>
      <c r="AK2468" s="740"/>
      <c r="AL2468" s="741"/>
      <c r="AM2468" s="741"/>
      <c r="AN2468" s="1101" t="s">
        <v>115</v>
      </c>
      <c r="AO2468" s="1064"/>
      <c r="AP2468" s="1064"/>
      <c r="AQ2468" s="1064"/>
      <c r="AR2468" s="1064"/>
      <c r="AS2468" s="1064" t="s">
        <v>8055</v>
      </c>
      <c r="AT2468" s="1064"/>
      <c r="AU2468" s="1064"/>
      <c r="AV2468" s="1064"/>
      <c r="AW2468" s="1064"/>
      <c r="AX2468" s="1064"/>
      <c r="AY2468" s="1064"/>
      <c r="AZ2468" s="1101" t="s">
        <v>104</v>
      </c>
      <c r="BA2468" s="1101" t="s">
        <v>104</v>
      </c>
      <c r="BB2468" s="48">
        <v>22101565</v>
      </c>
      <c r="BC2468" s="209" t="s">
        <v>8592</v>
      </c>
      <c r="BE2468" s="983">
        <v>2222</v>
      </c>
    </row>
    <row r="2469" spans="1:245" s="201" customFormat="1" ht="13.15" customHeight="1">
      <c r="A2469" s="1101" t="s">
        <v>348</v>
      </c>
      <c r="B2469" s="260"/>
      <c r="C2469" s="260"/>
      <c r="D2469" s="878">
        <v>220034656</v>
      </c>
      <c r="E2469" s="429" t="s">
        <v>8593</v>
      </c>
      <c r="F2469" s="429"/>
      <c r="G2469" s="260"/>
      <c r="H2469" s="260"/>
      <c r="I2469" s="1105" t="s">
        <v>2362</v>
      </c>
      <c r="J2469" s="1064" t="s">
        <v>496</v>
      </c>
      <c r="K2469" s="1064" t="s">
        <v>2363</v>
      </c>
      <c r="L2469" s="267" t="s">
        <v>103</v>
      </c>
      <c r="M2469" s="1102"/>
      <c r="N2469" s="1064" t="s">
        <v>120</v>
      </c>
      <c r="O2469" s="72" t="s">
        <v>83</v>
      </c>
      <c r="P2469" s="1102" t="s">
        <v>106</v>
      </c>
      <c r="Q2469" s="48" t="s">
        <v>107</v>
      </c>
      <c r="R2469" s="1102" t="s">
        <v>2134</v>
      </c>
      <c r="S2469" s="1064" t="s">
        <v>109</v>
      </c>
      <c r="T2469" s="1102" t="s">
        <v>106</v>
      </c>
      <c r="U2469" s="1064" t="s">
        <v>121</v>
      </c>
      <c r="V2469" s="1064" t="s">
        <v>111</v>
      </c>
      <c r="W2469" s="166">
        <v>60</v>
      </c>
      <c r="X2469" s="48" t="s">
        <v>112</v>
      </c>
      <c r="Y2469" s="1102"/>
      <c r="Z2469" s="1102"/>
      <c r="AA2469" s="1102"/>
      <c r="AB2469" s="398">
        <v>30</v>
      </c>
      <c r="AC2469" s="606">
        <v>60</v>
      </c>
      <c r="AD2469" s="606">
        <v>10</v>
      </c>
      <c r="AE2469" s="1103" t="s">
        <v>128</v>
      </c>
      <c r="AF2469" s="1064" t="s">
        <v>114</v>
      </c>
      <c r="AG2469" s="31">
        <v>88</v>
      </c>
      <c r="AH2469" s="39">
        <v>723.95</v>
      </c>
      <c r="AI2469" s="741">
        <f t="shared" si="115"/>
        <v>63707.600000000006</v>
      </c>
      <c r="AJ2469" s="741">
        <f t="shared" si="116"/>
        <v>71352.512000000017</v>
      </c>
      <c r="AK2469" s="740"/>
      <c r="AL2469" s="741"/>
      <c r="AM2469" s="741"/>
      <c r="AN2469" s="1101" t="s">
        <v>115</v>
      </c>
      <c r="AO2469" s="1064"/>
      <c r="AP2469" s="1064"/>
      <c r="AQ2469" s="1064"/>
      <c r="AR2469" s="1064"/>
      <c r="AS2469" s="1064" t="s">
        <v>8056</v>
      </c>
      <c r="AT2469" s="1064"/>
      <c r="AU2469" s="1064"/>
      <c r="AV2469" s="1064"/>
      <c r="AW2469" s="1064"/>
      <c r="AX2469" s="1064"/>
      <c r="AY2469" s="1064"/>
      <c r="AZ2469" s="1101" t="s">
        <v>104</v>
      </c>
      <c r="BA2469" s="1101" t="s">
        <v>104</v>
      </c>
      <c r="BB2469" s="48">
        <v>22101566</v>
      </c>
      <c r="BC2469" s="209" t="s">
        <v>8593</v>
      </c>
      <c r="BE2469" s="983">
        <v>2223</v>
      </c>
    </row>
    <row r="2470" spans="1:245" s="201" customFormat="1" ht="13.15" customHeight="1">
      <c r="A2470" s="24" t="s">
        <v>1028</v>
      </c>
      <c r="B2470" s="260"/>
      <c r="C2470" s="260"/>
      <c r="D2470" s="110">
        <v>210036911</v>
      </c>
      <c r="E2470" s="429" t="s">
        <v>8594</v>
      </c>
      <c r="F2470" s="429"/>
      <c r="G2470" s="260"/>
      <c r="H2470" s="260"/>
      <c r="I2470" s="229" t="s">
        <v>8057</v>
      </c>
      <c r="J2470" s="26" t="s">
        <v>8058</v>
      </c>
      <c r="K2470" s="26" t="s">
        <v>8059</v>
      </c>
      <c r="L2470" s="96" t="s">
        <v>601</v>
      </c>
      <c r="M2470" s="28" t="s">
        <v>7860</v>
      </c>
      <c r="N2470" s="26"/>
      <c r="O2470" s="72" t="s">
        <v>105</v>
      </c>
      <c r="P2470" s="28" t="s">
        <v>106</v>
      </c>
      <c r="Q2470" s="26" t="s">
        <v>107</v>
      </c>
      <c r="R2470" s="28" t="s">
        <v>2134</v>
      </c>
      <c r="S2470" s="26" t="s">
        <v>109</v>
      </c>
      <c r="T2470" s="28" t="s">
        <v>106</v>
      </c>
      <c r="U2470" s="26" t="s">
        <v>121</v>
      </c>
      <c r="V2470" s="26" t="s">
        <v>111</v>
      </c>
      <c r="W2470" s="28">
        <v>60</v>
      </c>
      <c r="X2470" s="26" t="s">
        <v>112</v>
      </c>
      <c r="Y2470" s="28"/>
      <c r="Z2470" s="28"/>
      <c r="AA2470" s="28"/>
      <c r="AB2470" s="398">
        <v>0</v>
      </c>
      <c r="AC2470" s="606">
        <v>90</v>
      </c>
      <c r="AD2470" s="606">
        <v>10</v>
      </c>
      <c r="AE2470" s="31" t="s">
        <v>128</v>
      </c>
      <c r="AF2470" s="26" t="s">
        <v>114</v>
      </c>
      <c r="AG2470" s="31">
        <v>1</v>
      </c>
      <c r="AH2470" s="39">
        <v>718547.6</v>
      </c>
      <c r="AI2470" s="905">
        <v>0</v>
      </c>
      <c r="AJ2470" s="905">
        <v>0</v>
      </c>
      <c r="AK2470" s="740"/>
      <c r="AL2470" s="741"/>
      <c r="AM2470" s="741"/>
      <c r="AN2470" s="24" t="s">
        <v>115</v>
      </c>
      <c r="AO2470" s="26"/>
      <c r="AP2470" s="26"/>
      <c r="AQ2470" s="26"/>
      <c r="AR2470" s="26"/>
      <c r="AS2470" s="26" t="s">
        <v>8060</v>
      </c>
      <c r="AT2470" s="26"/>
      <c r="AU2470" s="26"/>
      <c r="AV2470" s="26"/>
      <c r="AW2470" s="26"/>
      <c r="AX2470" s="26"/>
      <c r="AY2470" s="26"/>
      <c r="AZ2470" s="24" t="s">
        <v>104</v>
      </c>
      <c r="BA2470" s="24" t="s">
        <v>104</v>
      </c>
      <c r="BB2470" s="48">
        <v>22101567</v>
      </c>
      <c r="BC2470" s="209" t="s">
        <v>8594</v>
      </c>
      <c r="BE2470" s="983">
        <v>2224</v>
      </c>
    </row>
    <row r="2471" spans="1:245" s="201" customFormat="1" ht="13.15" customHeight="1">
      <c r="A2471" s="621" t="s">
        <v>1028</v>
      </c>
      <c r="B2471" s="529"/>
      <c r="C2471" s="529"/>
      <c r="D2471" s="965">
        <v>210036911</v>
      </c>
      <c r="E2471" s="1255" t="s">
        <v>9026</v>
      </c>
      <c r="F2471" s="1255" t="s">
        <v>8594</v>
      </c>
      <c r="G2471" s="529"/>
      <c r="H2471" s="529"/>
      <c r="I2471" s="1276" t="s">
        <v>8057</v>
      </c>
      <c r="J2471" s="530" t="s">
        <v>8058</v>
      </c>
      <c r="K2471" s="530" t="s">
        <v>8059</v>
      </c>
      <c r="L2471" s="1262" t="s">
        <v>601</v>
      </c>
      <c r="M2471" s="321" t="s">
        <v>8860</v>
      </c>
      <c r="N2471" s="530"/>
      <c r="O2471" s="1263" t="s">
        <v>105</v>
      </c>
      <c r="P2471" s="321" t="s">
        <v>106</v>
      </c>
      <c r="Q2471" s="530" t="s">
        <v>107</v>
      </c>
      <c r="R2471" s="321" t="s">
        <v>3118</v>
      </c>
      <c r="S2471" s="530" t="s">
        <v>109</v>
      </c>
      <c r="T2471" s="321" t="s">
        <v>106</v>
      </c>
      <c r="U2471" s="530" t="s">
        <v>121</v>
      </c>
      <c r="V2471" s="530" t="s">
        <v>111</v>
      </c>
      <c r="W2471" s="321">
        <v>60</v>
      </c>
      <c r="X2471" s="530" t="s">
        <v>112</v>
      </c>
      <c r="Y2471" s="321"/>
      <c r="Z2471" s="321"/>
      <c r="AA2471" s="321"/>
      <c r="AB2471" s="321">
        <v>0</v>
      </c>
      <c r="AC2471" s="530">
        <v>90</v>
      </c>
      <c r="AD2471" s="530">
        <v>10</v>
      </c>
      <c r="AE2471" s="618" t="s">
        <v>128</v>
      </c>
      <c r="AF2471" s="530" t="s">
        <v>114</v>
      </c>
      <c r="AG2471" s="618">
        <v>1</v>
      </c>
      <c r="AH2471" s="960">
        <v>718547.6</v>
      </c>
      <c r="AI2471" s="620">
        <v>718547.6</v>
      </c>
      <c r="AJ2471" s="620">
        <v>804773.31200000003</v>
      </c>
      <c r="AK2471" s="619"/>
      <c r="AL2471" s="620"/>
      <c r="AM2471" s="620"/>
      <c r="AN2471" s="621" t="s">
        <v>115</v>
      </c>
      <c r="AO2471" s="530"/>
      <c r="AP2471" s="530"/>
      <c r="AQ2471" s="530"/>
      <c r="AR2471" s="530"/>
      <c r="AS2471" s="530" t="s">
        <v>8060</v>
      </c>
      <c r="AT2471" s="530"/>
      <c r="AU2471" s="530"/>
      <c r="AV2471" s="530"/>
      <c r="AW2471" s="530"/>
      <c r="AX2471" s="530"/>
      <c r="AY2471" s="530"/>
      <c r="AZ2471" s="621" t="s">
        <v>104</v>
      </c>
      <c r="BA2471" s="621"/>
      <c r="BB2471" s="92"/>
      <c r="BC2471" s="1"/>
      <c r="BD2471" s="1" t="e">
        <f>VLOOKUP($F$2877:$F$3305,$E$17:$BE$2871,53,0)</f>
        <v>#VALUE!</v>
      </c>
      <c r="BE2471" s="979" t="e">
        <f>BD2471+0.5</f>
        <v>#VALUE!</v>
      </c>
    </row>
    <row r="2472" spans="1:245" s="201" customFormat="1" ht="13.15" customHeight="1">
      <c r="A2472" s="1101" t="s">
        <v>348</v>
      </c>
      <c r="B2472" s="260"/>
      <c r="C2472" s="260"/>
      <c r="D2472" s="878">
        <v>210014535</v>
      </c>
      <c r="E2472" s="429" t="s">
        <v>8595</v>
      </c>
      <c r="F2472" s="429"/>
      <c r="G2472" s="260"/>
      <c r="H2472" s="260"/>
      <c r="I2472" s="1064" t="s">
        <v>8061</v>
      </c>
      <c r="J2472" s="1064" t="s">
        <v>8062</v>
      </c>
      <c r="K2472" s="1064" t="s">
        <v>8063</v>
      </c>
      <c r="L2472" s="267" t="s">
        <v>103</v>
      </c>
      <c r="M2472" s="1102"/>
      <c r="N2472" s="1064" t="s">
        <v>120</v>
      </c>
      <c r="O2472" s="72" t="s">
        <v>83</v>
      </c>
      <c r="P2472" s="1102" t="s">
        <v>106</v>
      </c>
      <c r="Q2472" s="48" t="s">
        <v>107</v>
      </c>
      <c r="R2472" s="1102" t="s">
        <v>2134</v>
      </c>
      <c r="S2472" s="1064" t="s">
        <v>109</v>
      </c>
      <c r="T2472" s="1102" t="s">
        <v>106</v>
      </c>
      <c r="U2472" s="1064" t="s">
        <v>121</v>
      </c>
      <c r="V2472" s="1064" t="s">
        <v>111</v>
      </c>
      <c r="W2472" s="166">
        <v>60</v>
      </c>
      <c r="X2472" s="48" t="s">
        <v>112</v>
      </c>
      <c r="Y2472" s="1102"/>
      <c r="Z2472" s="1102"/>
      <c r="AA2472" s="1102"/>
      <c r="AB2472" s="398">
        <v>30</v>
      </c>
      <c r="AC2472" s="606">
        <v>60</v>
      </c>
      <c r="AD2472" s="606">
        <v>10</v>
      </c>
      <c r="AE2472" s="1103" t="s">
        <v>122</v>
      </c>
      <c r="AF2472" s="1064" t="s">
        <v>114</v>
      </c>
      <c r="AG2472" s="31">
        <v>43</v>
      </c>
      <c r="AH2472" s="39">
        <v>21945</v>
      </c>
      <c r="AI2472" s="741">
        <f t="shared" ref="AI2472:AI2509" si="117">AG2472*AH2472</f>
        <v>943635</v>
      </c>
      <c r="AJ2472" s="741">
        <f t="shared" ref="AJ2472:AJ2509" si="118">AI2472*1.12</f>
        <v>1056871.2000000002</v>
      </c>
      <c r="AK2472" s="740"/>
      <c r="AL2472" s="741"/>
      <c r="AM2472" s="741"/>
      <c r="AN2472" s="1101" t="s">
        <v>115</v>
      </c>
      <c r="AO2472" s="1064"/>
      <c r="AP2472" s="1064"/>
      <c r="AQ2472" s="1880"/>
      <c r="AR2472" s="1064"/>
      <c r="AS2472" s="1064" t="s">
        <v>8064</v>
      </c>
      <c r="AT2472" s="1064"/>
      <c r="AU2472" s="1064"/>
      <c r="AV2472" s="1064"/>
      <c r="AW2472" s="1064"/>
      <c r="AX2472" s="1064"/>
      <c r="AY2472" s="1064"/>
      <c r="AZ2472" s="1101" t="s">
        <v>104</v>
      </c>
      <c r="BA2472" s="1845" t="s">
        <v>104</v>
      </c>
      <c r="BB2472" s="1176">
        <v>22101568</v>
      </c>
      <c r="BC2472" s="209" t="s">
        <v>8595</v>
      </c>
      <c r="BE2472" s="983">
        <v>2225</v>
      </c>
    </row>
    <row r="2473" spans="1:245" s="201" customFormat="1" ht="13.15" customHeight="1">
      <c r="A2473" s="1101" t="s">
        <v>348</v>
      </c>
      <c r="B2473" s="260"/>
      <c r="C2473" s="260"/>
      <c r="D2473" s="878">
        <v>210014569</v>
      </c>
      <c r="E2473" s="429" t="s">
        <v>8596</v>
      </c>
      <c r="F2473" s="429"/>
      <c r="G2473" s="260"/>
      <c r="H2473" s="260"/>
      <c r="I2473" s="1105" t="s">
        <v>8061</v>
      </c>
      <c r="J2473" s="1064" t="s">
        <v>8062</v>
      </c>
      <c r="K2473" s="1064" t="s">
        <v>8063</v>
      </c>
      <c r="L2473" s="267" t="s">
        <v>103</v>
      </c>
      <c r="M2473" s="1102"/>
      <c r="N2473" s="1064" t="s">
        <v>120</v>
      </c>
      <c r="O2473" s="72" t="s">
        <v>83</v>
      </c>
      <c r="P2473" s="1102" t="s">
        <v>106</v>
      </c>
      <c r="Q2473" s="48" t="s">
        <v>107</v>
      </c>
      <c r="R2473" s="1102" t="s">
        <v>2134</v>
      </c>
      <c r="S2473" s="1064" t="s">
        <v>109</v>
      </c>
      <c r="T2473" s="1102" t="s">
        <v>106</v>
      </c>
      <c r="U2473" s="1064" t="s">
        <v>121</v>
      </c>
      <c r="V2473" s="1064" t="s">
        <v>111</v>
      </c>
      <c r="W2473" s="166">
        <v>60</v>
      </c>
      <c r="X2473" s="48" t="s">
        <v>112</v>
      </c>
      <c r="Y2473" s="1102"/>
      <c r="Z2473" s="1102"/>
      <c r="AA2473" s="1102"/>
      <c r="AB2473" s="398">
        <v>30</v>
      </c>
      <c r="AC2473" s="606">
        <v>60</v>
      </c>
      <c r="AD2473" s="606">
        <v>10</v>
      </c>
      <c r="AE2473" s="1103" t="s">
        <v>122</v>
      </c>
      <c r="AF2473" s="1064" t="s">
        <v>114</v>
      </c>
      <c r="AG2473" s="31">
        <v>141</v>
      </c>
      <c r="AH2473" s="39">
        <v>39262.300000000003</v>
      </c>
      <c r="AI2473" s="741">
        <f t="shared" si="117"/>
        <v>5535984.3000000007</v>
      </c>
      <c r="AJ2473" s="741">
        <f t="shared" si="118"/>
        <v>6200302.4160000011</v>
      </c>
      <c r="AK2473" s="740"/>
      <c r="AL2473" s="741"/>
      <c r="AM2473" s="741"/>
      <c r="AN2473" s="1101" t="s">
        <v>115</v>
      </c>
      <c r="AO2473" s="1064"/>
      <c r="AP2473" s="1064"/>
      <c r="AQ2473" s="1064"/>
      <c r="AR2473" s="1064"/>
      <c r="AS2473" s="1064" t="s">
        <v>8065</v>
      </c>
      <c r="AT2473" s="1064"/>
      <c r="AU2473" s="1064"/>
      <c r="AV2473" s="1064"/>
      <c r="AW2473" s="1064"/>
      <c r="AX2473" s="1064"/>
      <c r="AY2473" s="1064"/>
      <c r="AZ2473" s="1101" t="s">
        <v>104</v>
      </c>
      <c r="BA2473" s="1101" t="s">
        <v>104</v>
      </c>
      <c r="BB2473" s="48">
        <v>22101569</v>
      </c>
      <c r="BC2473" s="209" t="s">
        <v>8596</v>
      </c>
      <c r="BE2473" s="983">
        <v>2226</v>
      </c>
    </row>
    <row r="2474" spans="1:245" s="201" customFormat="1" ht="13.15" customHeight="1">
      <c r="A2474" s="24" t="s">
        <v>846</v>
      </c>
      <c r="B2474" s="260"/>
      <c r="C2474" s="260"/>
      <c r="D2474" s="110">
        <v>210006249</v>
      </c>
      <c r="E2474" s="429" t="s">
        <v>8597</v>
      </c>
      <c r="F2474" s="429"/>
      <c r="G2474" s="260"/>
      <c r="H2474" s="260"/>
      <c r="I2474" s="229" t="s">
        <v>8066</v>
      </c>
      <c r="J2474" s="26" t="s">
        <v>8067</v>
      </c>
      <c r="K2474" s="26" t="s">
        <v>6756</v>
      </c>
      <c r="L2474" s="96" t="s">
        <v>103</v>
      </c>
      <c r="M2474" s="28"/>
      <c r="N2474" s="26"/>
      <c r="O2474" s="72" t="s">
        <v>105</v>
      </c>
      <c r="P2474" s="28" t="s">
        <v>106</v>
      </c>
      <c r="Q2474" s="26" t="s">
        <v>107</v>
      </c>
      <c r="R2474" s="28" t="s">
        <v>1155</v>
      </c>
      <c r="S2474" s="26" t="s">
        <v>109</v>
      </c>
      <c r="T2474" s="28" t="s">
        <v>106</v>
      </c>
      <c r="U2474" s="26" t="s">
        <v>121</v>
      </c>
      <c r="V2474" s="26" t="s">
        <v>111</v>
      </c>
      <c r="W2474" s="28">
        <v>60</v>
      </c>
      <c r="X2474" s="26" t="s">
        <v>112</v>
      </c>
      <c r="Y2474" s="28"/>
      <c r="Z2474" s="28"/>
      <c r="AA2474" s="28"/>
      <c r="AB2474" s="398">
        <v>0</v>
      </c>
      <c r="AC2474" s="606">
        <v>90</v>
      </c>
      <c r="AD2474" s="606">
        <v>10</v>
      </c>
      <c r="AE2474" s="31" t="s">
        <v>128</v>
      </c>
      <c r="AF2474" s="26" t="s">
        <v>114</v>
      </c>
      <c r="AG2474" s="31">
        <v>120</v>
      </c>
      <c r="AH2474" s="39">
        <v>388.82</v>
      </c>
      <c r="AI2474" s="741">
        <f t="shared" si="117"/>
        <v>46658.400000000001</v>
      </c>
      <c r="AJ2474" s="741">
        <f t="shared" si="118"/>
        <v>52257.408000000003</v>
      </c>
      <c r="AK2474" s="740"/>
      <c r="AL2474" s="741"/>
      <c r="AM2474" s="741"/>
      <c r="AN2474" s="24" t="s">
        <v>115</v>
      </c>
      <c r="AO2474" s="26"/>
      <c r="AP2474" s="26"/>
      <c r="AQ2474" s="26"/>
      <c r="AR2474" s="26"/>
      <c r="AS2474" s="26" t="s">
        <v>8068</v>
      </c>
      <c r="AT2474" s="26"/>
      <c r="AU2474" s="26"/>
      <c r="AV2474" s="26"/>
      <c r="AW2474" s="26"/>
      <c r="AX2474" s="26"/>
      <c r="AY2474" s="26"/>
      <c r="AZ2474" s="24" t="s">
        <v>104</v>
      </c>
      <c r="BA2474" s="24" t="s">
        <v>104</v>
      </c>
      <c r="BB2474" s="48">
        <v>22101570</v>
      </c>
      <c r="BC2474" s="209" t="s">
        <v>8597</v>
      </c>
      <c r="BE2474" s="983">
        <v>2227</v>
      </c>
    </row>
    <row r="2475" spans="1:245" s="201" customFormat="1" ht="13.15" customHeight="1">
      <c r="A2475" s="24" t="s">
        <v>846</v>
      </c>
      <c r="B2475" s="260"/>
      <c r="C2475" s="260"/>
      <c r="D2475" s="110">
        <v>210014891</v>
      </c>
      <c r="E2475" s="429" t="s">
        <v>8598</v>
      </c>
      <c r="F2475" s="429"/>
      <c r="G2475" s="260"/>
      <c r="H2475" s="260"/>
      <c r="I2475" s="229" t="s">
        <v>8066</v>
      </c>
      <c r="J2475" s="26" t="s">
        <v>8067</v>
      </c>
      <c r="K2475" s="26" t="s">
        <v>6756</v>
      </c>
      <c r="L2475" s="96" t="s">
        <v>103</v>
      </c>
      <c r="M2475" s="28"/>
      <c r="N2475" s="26"/>
      <c r="O2475" s="72" t="s">
        <v>105</v>
      </c>
      <c r="P2475" s="28" t="s">
        <v>106</v>
      </c>
      <c r="Q2475" s="26" t="s">
        <v>107</v>
      </c>
      <c r="R2475" s="28" t="s">
        <v>1155</v>
      </c>
      <c r="S2475" s="26" t="s">
        <v>109</v>
      </c>
      <c r="T2475" s="28" t="s">
        <v>106</v>
      </c>
      <c r="U2475" s="26" t="s">
        <v>121</v>
      </c>
      <c r="V2475" s="26" t="s">
        <v>111</v>
      </c>
      <c r="W2475" s="28">
        <v>60</v>
      </c>
      <c r="X2475" s="26" t="s">
        <v>112</v>
      </c>
      <c r="Y2475" s="28"/>
      <c r="Z2475" s="28"/>
      <c r="AA2475" s="28"/>
      <c r="AB2475" s="398">
        <v>0</v>
      </c>
      <c r="AC2475" s="606">
        <v>90</v>
      </c>
      <c r="AD2475" s="606">
        <v>10</v>
      </c>
      <c r="AE2475" s="31" t="s">
        <v>128</v>
      </c>
      <c r="AF2475" s="26" t="s">
        <v>114</v>
      </c>
      <c r="AG2475" s="31">
        <v>55</v>
      </c>
      <c r="AH2475" s="39">
        <v>385.25</v>
      </c>
      <c r="AI2475" s="741">
        <f t="shared" si="117"/>
        <v>21188.75</v>
      </c>
      <c r="AJ2475" s="741">
        <f t="shared" si="118"/>
        <v>23731.4</v>
      </c>
      <c r="AK2475" s="740"/>
      <c r="AL2475" s="741"/>
      <c r="AM2475" s="741"/>
      <c r="AN2475" s="24" t="s">
        <v>115</v>
      </c>
      <c r="AO2475" s="26"/>
      <c r="AP2475" s="26"/>
      <c r="AQ2475" s="26"/>
      <c r="AR2475" s="26"/>
      <c r="AS2475" s="26" t="s">
        <v>8069</v>
      </c>
      <c r="AT2475" s="26"/>
      <c r="AU2475" s="26"/>
      <c r="AV2475" s="26"/>
      <c r="AW2475" s="26"/>
      <c r="AX2475" s="26"/>
      <c r="AY2475" s="26"/>
      <c r="AZ2475" s="24" t="s">
        <v>104</v>
      </c>
      <c r="BA2475" s="24" t="s">
        <v>104</v>
      </c>
      <c r="BB2475" s="48">
        <v>22101571</v>
      </c>
      <c r="BC2475" s="209" t="s">
        <v>8598</v>
      </c>
      <c r="BE2475" s="983">
        <v>2228</v>
      </c>
    </row>
    <row r="2476" spans="1:245" s="201" customFormat="1" ht="13.15" customHeight="1">
      <c r="A2476" s="24" t="s">
        <v>846</v>
      </c>
      <c r="B2476" s="260"/>
      <c r="C2476" s="260"/>
      <c r="D2476" s="110">
        <v>210023505</v>
      </c>
      <c r="E2476" s="429" t="s">
        <v>8599</v>
      </c>
      <c r="F2476" s="429"/>
      <c r="G2476" s="260"/>
      <c r="H2476" s="260"/>
      <c r="I2476" s="229" t="s">
        <v>8066</v>
      </c>
      <c r="J2476" s="26" t="s">
        <v>8067</v>
      </c>
      <c r="K2476" s="26" t="s">
        <v>6756</v>
      </c>
      <c r="L2476" s="96" t="s">
        <v>103</v>
      </c>
      <c r="M2476" s="28"/>
      <c r="N2476" s="26"/>
      <c r="O2476" s="72" t="s">
        <v>105</v>
      </c>
      <c r="P2476" s="28" t="s">
        <v>106</v>
      </c>
      <c r="Q2476" s="26" t="s">
        <v>107</v>
      </c>
      <c r="R2476" s="28" t="s">
        <v>1155</v>
      </c>
      <c r="S2476" s="26" t="s">
        <v>109</v>
      </c>
      <c r="T2476" s="28" t="s">
        <v>106</v>
      </c>
      <c r="U2476" s="26" t="s">
        <v>121</v>
      </c>
      <c r="V2476" s="26" t="s">
        <v>111</v>
      </c>
      <c r="W2476" s="28">
        <v>60</v>
      </c>
      <c r="X2476" s="26" t="s">
        <v>112</v>
      </c>
      <c r="Y2476" s="28"/>
      <c r="Z2476" s="28"/>
      <c r="AA2476" s="28"/>
      <c r="AB2476" s="398">
        <v>0</v>
      </c>
      <c r="AC2476" s="606">
        <v>90</v>
      </c>
      <c r="AD2476" s="606">
        <v>10</v>
      </c>
      <c r="AE2476" s="31" t="s">
        <v>128</v>
      </c>
      <c r="AF2476" s="26" t="s">
        <v>114</v>
      </c>
      <c r="AG2476" s="31">
        <v>25</v>
      </c>
      <c r="AH2476" s="39">
        <v>345</v>
      </c>
      <c r="AI2476" s="741">
        <f t="shared" si="117"/>
        <v>8625</v>
      </c>
      <c r="AJ2476" s="741">
        <f t="shared" si="118"/>
        <v>9660.0000000000018</v>
      </c>
      <c r="AK2476" s="740"/>
      <c r="AL2476" s="741"/>
      <c r="AM2476" s="741"/>
      <c r="AN2476" s="24" t="s">
        <v>115</v>
      </c>
      <c r="AO2476" s="26"/>
      <c r="AP2476" s="26"/>
      <c r="AQ2476" s="26"/>
      <c r="AR2476" s="26"/>
      <c r="AS2476" s="26" t="s">
        <v>8070</v>
      </c>
      <c r="AT2476" s="26"/>
      <c r="AU2476" s="26"/>
      <c r="AV2476" s="26"/>
      <c r="AW2476" s="26"/>
      <c r="AX2476" s="26"/>
      <c r="AY2476" s="26"/>
      <c r="AZ2476" s="24" t="s">
        <v>104</v>
      </c>
      <c r="BA2476" s="24" t="s">
        <v>104</v>
      </c>
      <c r="BB2476" s="48">
        <v>22101572</v>
      </c>
      <c r="BC2476" s="209" t="s">
        <v>8599</v>
      </c>
      <c r="BE2476" s="983">
        <v>2229</v>
      </c>
    </row>
    <row r="2477" spans="1:245" s="201" customFormat="1" ht="13.15" customHeight="1">
      <c r="A2477" s="24" t="s">
        <v>846</v>
      </c>
      <c r="B2477" s="260"/>
      <c r="C2477" s="260"/>
      <c r="D2477" s="110">
        <v>210028589</v>
      </c>
      <c r="E2477" s="429" t="s">
        <v>8600</v>
      </c>
      <c r="F2477" s="429"/>
      <c r="G2477" s="260"/>
      <c r="H2477" s="260"/>
      <c r="I2477" s="229" t="s">
        <v>8066</v>
      </c>
      <c r="J2477" s="26" t="s">
        <v>8071</v>
      </c>
      <c r="K2477" s="26" t="s">
        <v>8072</v>
      </c>
      <c r="L2477" s="96" t="s">
        <v>103</v>
      </c>
      <c r="M2477" s="28"/>
      <c r="N2477" s="26" t="s">
        <v>120</v>
      </c>
      <c r="O2477" s="72" t="s">
        <v>83</v>
      </c>
      <c r="P2477" s="28" t="s">
        <v>106</v>
      </c>
      <c r="Q2477" s="26" t="s">
        <v>107</v>
      </c>
      <c r="R2477" s="28" t="s">
        <v>1023</v>
      </c>
      <c r="S2477" s="26" t="s">
        <v>109</v>
      </c>
      <c r="T2477" s="28" t="s">
        <v>106</v>
      </c>
      <c r="U2477" s="26" t="s">
        <v>121</v>
      </c>
      <c r="V2477" s="26" t="s">
        <v>111</v>
      </c>
      <c r="W2477" s="28">
        <v>60</v>
      </c>
      <c r="X2477" s="26" t="s">
        <v>112</v>
      </c>
      <c r="Y2477" s="28"/>
      <c r="Z2477" s="28"/>
      <c r="AA2477" s="28"/>
      <c r="AB2477" s="398">
        <v>30</v>
      </c>
      <c r="AC2477" s="606">
        <v>60</v>
      </c>
      <c r="AD2477" s="606">
        <v>10</v>
      </c>
      <c r="AE2477" s="31" t="s">
        <v>128</v>
      </c>
      <c r="AF2477" s="26" t="s">
        <v>114</v>
      </c>
      <c r="AG2477" s="31">
        <v>12</v>
      </c>
      <c r="AH2477" s="39">
        <v>2000</v>
      </c>
      <c r="AI2477" s="741">
        <f t="shared" si="117"/>
        <v>24000</v>
      </c>
      <c r="AJ2477" s="741">
        <f t="shared" si="118"/>
        <v>26880.000000000004</v>
      </c>
      <c r="AK2477" s="740"/>
      <c r="AL2477" s="741"/>
      <c r="AM2477" s="741"/>
      <c r="AN2477" s="24" t="s">
        <v>115</v>
      </c>
      <c r="AO2477" s="26"/>
      <c r="AP2477" s="26"/>
      <c r="AQ2477" s="26"/>
      <c r="AR2477" s="26"/>
      <c r="AS2477" s="26" t="s">
        <v>8073</v>
      </c>
      <c r="AT2477" s="26"/>
      <c r="AU2477" s="26"/>
      <c r="AV2477" s="26"/>
      <c r="AW2477" s="26"/>
      <c r="AX2477" s="26"/>
      <c r="AY2477" s="26"/>
      <c r="AZ2477" s="24" t="s">
        <v>104</v>
      </c>
      <c r="BA2477" s="24" t="s">
        <v>104</v>
      </c>
      <c r="BB2477" s="48">
        <v>22101573</v>
      </c>
      <c r="BC2477" s="209" t="s">
        <v>8600</v>
      </c>
      <c r="BE2477" s="983">
        <v>2230</v>
      </c>
    </row>
    <row r="2478" spans="1:245" s="201" customFormat="1" ht="13.15" customHeight="1">
      <c r="A2478" s="24" t="s">
        <v>846</v>
      </c>
      <c r="B2478" s="260"/>
      <c r="C2478" s="260"/>
      <c r="D2478" s="110">
        <v>120009822</v>
      </c>
      <c r="E2478" s="429" t="s">
        <v>8601</v>
      </c>
      <c r="F2478" s="429"/>
      <c r="G2478" s="260"/>
      <c r="H2478" s="260"/>
      <c r="I2478" s="229" t="s">
        <v>8074</v>
      </c>
      <c r="J2478" s="26" t="s">
        <v>8075</v>
      </c>
      <c r="K2478" s="26" t="s">
        <v>8076</v>
      </c>
      <c r="L2478" s="96" t="s">
        <v>103</v>
      </c>
      <c r="M2478" s="28"/>
      <c r="N2478" s="26"/>
      <c r="O2478" s="72" t="s">
        <v>105</v>
      </c>
      <c r="P2478" s="28" t="s">
        <v>106</v>
      </c>
      <c r="Q2478" s="26" t="s">
        <v>107</v>
      </c>
      <c r="R2478" s="28" t="s">
        <v>1023</v>
      </c>
      <c r="S2478" s="26" t="s">
        <v>109</v>
      </c>
      <c r="T2478" s="28" t="s">
        <v>106</v>
      </c>
      <c r="U2478" s="26" t="s">
        <v>121</v>
      </c>
      <c r="V2478" s="26" t="s">
        <v>111</v>
      </c>
      <c r="W2478" s="28">
        <v>60</v>
      </c>
      <c r="X2478" s="26" t="s">
        <v>112</v>
      </c>
      <c r="Y2478" s="28"/>
      <c r="Z2478" s="28"/>
      <c r="AA2478" s="28"/>
      <c r="AB2478" s="398">
        <v>0</v>
      </c>
      <c r="AC2478" s="606">
        <v>90</v>
      </c>
      <c r="AD2478" s="606">
        <v>10</v>
      </c>
      <c r="AE2478" s="31" t="s">
        <v>128</v>
      </c>
      <c r="AF2478" s="26" t="s">
        <v>114</v>
      </c>
      <c r="AG2478" s="31">
        <v>1</v>
      </c>
      <c r="AH2478" s="39">
        <v>534508</v>
      </c>
      <c r="AI2478" s="741">
        <f t="shared" si="117"/>
        <v>534508</v>
      </c>
      <c r="AJ2478" s="741">
        <f t="shared" si="118"/>
        <v>598648.96000000008</v>
      </c>
      <c r="AK2478" s="740"/>
      <c r="AL2478" s="741"/>
      <c r="AM2478" s="741"/>
      <c r="AN2478" s="24" t="s">
        <v>115</v>
      </c>
      <c r="AO2478" s="26"/>
      <c r="AP2478" s="26"/>
      <c r="AQ2478" s="26"/>
      <c r="AR2478" s="26"/>
      <c r="AS2478" s="26" t="s">
        <v>8077</v>
      </c>
      <c r="AT2478" s="26"/>
      <c r="AU2478" s="26"/>
      <c r="AV2478" s="26"/>
      <c r="AW2478" s="26"/>
      <c r="AX2478" s="26"/>
      <c r="AY2478" s="26"/>
      <c r="AZ2478" s="24" t="s">
        <v>104</v>
      </c>
      <c r="BA2478" s="24" t="s">
        <v>104</v>
      </c>
      <c r="BB2478" s="48">
        <v>22101574</v>
      </c>
      <c r="BC2478" s="209" t="s">
        <v>8601</v>
      </c>
      <c r="BE2478" s="983">
        <v>2231</v>
      </c>
    </row>
    <row r="2479" spans="1:245" s="201" customFormat="1" ht="13.15" customHeight="1">
      <c r="A2479" s="24" t="s">
        <v>846</v>
      </c>
      <c r="B2479" s="260"/>
      <c r="C2479" s="260"/>
      <c r="D2479" s="110">
        <v>120005351</v>
      </c>
      <c r="E2479" s="429" t="s">
        <v>8602</v>
      </c>
      <c r="F2479" s="429"/>
      <c r="G2479" s="260"/>
      <c r="H2479" s="260"/>
      <c r="I2479" s="229" t="s">
        <v>8078</v>
      </c>
      <c r="J2479" s="26" t="s">
        <v>8075</v>
      </c>
      <c r="K2479" s="26" t="s">
        <v>6266</v>
      </c>
      <c r="L2479" s="96" t="s">
        <v>103</v>
      </c>
      <c r="M2479" s="28"/>
      <c r="N2479" s="26" t="s">
        <v>120</v>
      </c>
      <c r="O2479" s="72" t="s">
        <v>83</v>
      </c>
      <c r="P2479" s="28" t="s">
        <v>106</v>
      </c>
      <c r="Q2479" s="26" t="s">
        <v>107</v>
      </c>
      <c r="R2479" s="28" t="s">
        <v>1155</v>
      </c>
      <c r="S2479" s="26" t="s">
        <v>109</v>
      </c>
      <c r="T2479" s="28" t="s">
        <v>106</v>
      </c>
      <c r="U2479" s="26" t="s">
        <v>121</v>
      </c>
      <c r="V2479" s="26" t="s">
        <v>111</v>
      </c>
      <c r="W2479" s="28">
        <v>60</v>
      </c>
      <c r="X2479" s="26" t="s">
        <v>112</v>
      </c>
      <c r="Y2479" s="28"/>
      <c r="Z2479" s="28"/>
      <c r="AA2479" s="28"/>
      <c r="AB2479" s="398">
        <v>30</v>
      </c>
      <c r="AC2479" s="606">
        <v>60</v>
      </c>
      <c r="AD2479" s="606">
        <v>10</v>
      </c>
      <c r="AE2479" s="31" t="s">
        <v>128</v>
      </c>
      <c r="AF2479" s="26" t="s">
        <v>114</v>
      </c>
      <c r="AG2479" s="31">
        <v>5</v>
      </c>
      <c r="AH2479" s="39">
        <v>48734.7</v>
      </c>
      <c r="AI2479" s="741">
        <f t="shared" si="117"/>
        <v>243673.5</v>
      </c>
      <c r="AJ2479" s="741">
        <f t="shared" si="118"/>
        <v>272914.32</v>
      </c>
      <c r="AK2479" s="740"/>
      <c r="AL2479" s="741"/>
      <c r="AM2479" s="741"/>
      <c r="AN2479" s="24" t="s">
        <v>115</v>
      </c>
      <c r="AO2479" s="26"/>
      <c r="AP2479" s="26"/>
      <c r="AQ2479" s="26"/>
      <c r="AR2479" s="26"/>
      <c r="AS2479" s="26" t="s">
        <v>8079</v>
      </c>
      <c r="AT2479" s="26"/>
      <c r="AU2479" s="26"/>
      <c r="AV2479" s="26"/>
      <c r="AW2479" s="26"/>
      <c r="AX2479" s="26"/>
      <c r="AY2479" s="26"/>
      <c r="AZ2479" s="24" t="s">
        <v>104</v>
      </c>
      <c r="BA2479" s="24" t="s">
        <v>104</v>
      </c>
      <c r="BB2479" s="48">
        <v>22101575</v>
      </c>
      <c r="BC2479" s="209" t="s">
        <v>8602</v>
      </c>
      <c r="BE2479" s="983">
        <v>2232</v>
      </c>
    </row>
    <row r="2480" spans="1:245" s="201" customFormat="1" ht="13.15" customHeight="1">
      <c r="A2480" s="24" t="s">
        <v>846</v>
      </c>
      <c r="B2480" s="260"/>
      <c r="C2480" s="260"/>
      <c r="D2480" s="110">
        <v>120008657</v>
      </c>
      <c r="E2480" s="429" t="s">
        <v>8603</v>
      </c>
      <c r="F2480" s="429"/>
      <c r="G2480" s="260"/>
      <c r="H2480" s="260"/>
      <c r="I2480" s="229" t="s">
        <v>8078</v>
      </c>
      <c r="J2480" s="26" t="s">
        <v>8075</v>
      </c>
      <c r="K2480" s="26" t="s">
        <v>6266</v>
      </c>
      <c r="L2480" s="96" t="s">
        <v>103</v>
      </c>
      <c r="M2480" s="28"/>
      <c r="N2480" s="26" t="s">
        <v>120</v>
      </c>
      <c r="O2480" s="72" t="s">
        <v>83</v>
      </c>
      <c r="P2480" s="28" t="s">
        <v>106</v>
      </c>
      <c r="Q2480" s="26" t="s">
        <v>107</v>
      </c>
      <c r="R2480" s="28" t="s">
        <v>1023</v>
      </c>
      <c r="S2480" s="26" t="s">
        <v>109</v>
      </c>
      <c r="T2480" s="28" t="s">
        <v>106</v>
      </c>
      <c r="U2480" s="26" t="s">
        <v>121</v>
      </c>
      <c r="V2480" s="26" t="s">
        <v>111</v>
      </c>
      <c r="W2480" s="28">
        <v>60</v>
      </c>
      <c r="X2480" s="26" t="s">
        <v>112</v>
      </c>
      <c r="Y2480" s="28"/>
      <c r="Z2480" s="28"/>
      <c r="AA2480" s="28"/>
      <c r="AB2480" s="398">
        <v>30</v>
      </c>
      <c r="AC2480" s="606">
        <v>60</v>
      </c>
      <c r="AD2480" s="606">
        <v>10</v>
      </c>
      <c r="AE2480" s="31" t="s">
        <v>128</v>
      </c>
      <c r="AF2480" s="26" t="s">
        <v>114</v>
      </c>
      <c r="AG2480" s="31">
        <v>8</v>
      </c>
      <c r="AH2480" s="39">
        <v>73330.75</v>
      </c>
      <c r="AI2480" s="741">
        <f t="shared" si="117"/>
        <v>586646</v>
      </c>
      <c r="AJ2480" s="741">
        <f t="shared" si="118"/>
        <v>657043.52</v>
      </c>
      <c r="AK2480" s="740"/>
      <c r="AL2480" s="741"/>
      <c r="AM2480" s="741"/>
      <c r="AN2480" s="24" t="s">
        <v>115</v>
      </c>
      <c r="AO2480" s="26"/>
      <c r="AP2480" s="26"/>
      <c r="AQ2480" s="26"/>
      <c r="AR2480" s="26"/>
      <c r="AS2480" s="26" t="s">
        <v>8080</v>
      </c>
      <c r="AT2480" s="26"/>
      <c r="AU2480" s="26"/>
      <c r="AV2480" s="26"/>
      <c r="AW2480" s="26"/>
      <c r="AX2480" s="26"/>
      <c r="AY2480" s="26"/>
      <c r="AZ2480" s="24" t="s">
        <v>104</v>
      </c>
      <c r="BA2480" s="24" t="s">
        <v>104</v>
      </c>
      <c r="BB2480" s="48">
        <v>22101576</v>
      </c>
      <c r="BC2480" s="209" t="s">
        <v>8603</v>
      </c>
      <c r="BE2480" s="983">
        <v>2233</v>
      </c>
    </row>
    <row r="2481" spans="1:57" s="201" customFormat="1" ht="13.15" customHeight="1">
      <c r="A2481" s="1101" t="s">
        <v>348</v>
      </c>
      <c r="B2481" s="260"/>
      <c r="C2481" s="260"/>
      <c r="D2481" s="878">
        <v>220012106</v>
      </c>
      <c r="E2481" s="429" t="s">
        <v>8604</v>
      </c>
      <c r="F2481" s="429"/>
      <c r="G2481" s="260"/>
      <c r="H2481" s="260"/>
      <c r="I2481" s="1105" t="s">
        <v>8081</v>
      </c>
      <c r="J2481" s="1064" t="s">
        <v>8082</v>
      </c>
      <c r="K2481" s="1064" t="s">
        <v>534</v>
      </c>
      <c r="L2481" s="267" t="s">
        <v>103</v>
      </c>
      <c r="M2481" s="1102"/>
      <c r="N2481" s="1064" t="s">
        <v>120</v>
      </c>
      <c r="O2481" s="72" t="s">
        <v>83</v>
      </c>
      <c r="P2481" s="1102" t="s">
        <v>106</v>
      </c>
      <c r="Q2481" s="48" t="s">
        <v>107</v>
      </c>
      <c r="R2481" s="1102" t="s">
        <v>2134</v>
      </c>
      <c r="S2481" s="1064" t="s">
        <v>109</v>
      </c>
      <c r="T2481" s="1102" t="s">
        <v>106</v>
      </c>
      <c r="U2481" s="1064" t="s">
        <v>121</v>
      </c>
      <c r="V2481" s="1064" t="s">
        <v>111</v>
      </c>
      <c r="W2481" s="166">
        <v>60</v>
      </c>
      <c r="X2481" s="48" t="s">
        <v>112</v>
      </c>
      <c r="Y2481" s="1102"/>
      <c r="Z2481" s="1102"/>
      <c r="AA2481" s="1102"/>
      <c r="AB2481" s="398">
        <v>30</v>
      </c>
      <c r="AC2481" s="606">
        <v>60</v>
      </c>
      <c r="AD2481" s="606">
        <v>10</v>
      </c>
      <c r="AE2481" s="1103" t="s">
        <v>128</v>
      </c>
      <c r="AF2481" s="1064" t="s">
        <v>114</v>
      </c>
      <c r="AG2481" s="31">
        <v>22</v>
      </c>
      <c r="AH2481" s="39">
        <v>83972</v>
      </c>
      <c r="AI2481" s="741">
        <f t="shared" si="117"/>
        <v>1847384</v>
      </c>
      <c r="AJ2481" s="741">
        <f t="shared" si="118"/>
        <v>2069070.0800000003</v>
      </c>
      <c r="AK2481" s="740"/>
      <c r="AL2481" s="741"/>
      <c r="AM2481" s="741"/>
      <c r="AN2481" s="1101" t="s">
        <v>115</v>
      </c>
      <c r="AO2481" s="1064"/>
      <c r="AP2481" s="1064"/>
      <c r="AQ2481" s="1064"/>
      <c r="AR2481" s="1064"/>
      <c r="AS2481" s="1064" t="s">
        <v>8083</v>
      </c>
      <c r="AT2481" s="1064"/>
      <c r="AU2481" s="1064"/>
      <c r="AV2481" s="1064"/>
      <c r="AW2481" s="1064"/>
      <c r="AX2481" s="1064"/>
      <c r="AY2481" s="1064"/>
      <c r="AZ2481" s="1101" t="s">
        <v>104</v>
      </c>
      <c r="BA2481" s="1101" t="s">
        <v>104</v>
      </c>
      <c r="BB2481" s="48">
        <v>22101577</v>
      </c>
      <c r="BC2481" s="209" t="s">
        <v>8604</v>
      </c>
      <c r="BE2481" s="983">
        <v>2234</v>
      </c>
    </row>
    <row r="2482" spans="1:57" s="201" customFormat="1" ht="13.15" customHeight="1">
      <c r="A2482" s="1101" t="s">
        <v>348</v>
      </c>
      <c r="B2482" s="260"/>
      <c r="C2482" s="260"/>
      <c r="D2482" s="878">
        <v>220012248</v>
      </c>
      <c r="E2482" s="429" t="s">
        <v>8605</v>
      </c>
      <c r="F2482" s="429"/>
      <c r="G2482" s="260"/>
      <c r="H2482" s="260"/>
      <c r="I2482" s="1105" t="s">
        <v>532</v>
      </c>
      <c r="J2482" s="1064" t="s">
        <v>533</v>
      </c>
      <c r="K2482" s="1064" t="s">
        <v>534</v>
      </c>
      <c r="L2482" s="267" t="s">
        <v>103</v>
      </c>
      <c r="M2482" s="1102"/>
      <c r="N2482" s="1064"/>
      <c r="O2482" s="954" t="s">
        <v>105</v>
      </c>
      <c r="P2482" s="1102" t="s">
        <v>106</v>
      </c>
      <c r="Q2482" s="1064" t="s">
        <v>107</v>
      </c>
      <c r="R2482" s="1102" t="s">
        <v>2134</v>
      </c>
      <c r="S2482" s="1064" t="s">
        <v>109</v>
      </c>
      <c r="T2482" s="1102" t="s">
        <v>106</v>
      </c>
      <c r="U2482" s="1064" t="s">
        <v>121</v>
      </c>
      <c r="V2482" s="1064" t="s">
        <v>111</v>
      </c>
      <c r="W2482" s="166">
        <v>60</v>
      </c>
      <c r="X2482" s="48" t="s">
        <v>112</v>
      </c>
      <c r="Y2482" s="1102"/>
      <c r="Z2482" s="1102"/>
      <c r="AA2482" s="1102"/>
      <c r="AB2482" s="398"/>
      <c r="AC2482" s="606">
        <v>90</v>
      </c>
      <c r="AD2482" s="606">
        <v>10</v>
      </c>
      <c r="AE2482" s="1103" t="s">
        <v>128</v>
      </c>
      <c r="AF2482" s="1064" t="s">
        <v>114</v>
      </c>
      <c r="AG2482" s="31">
        <v>16</v>
      </c>
      <c r="AH2482" s="39">
        <v>70001.649999999994</v>
      </c>
      <c r="AI2482" s="741">
        <f t="shared" si="117"/>
        <v>1120026.3999999999</v>
      </c>
      <c r="AJ2482" s="741">
        <f t="shared" si="118"/>
        <v>1254429.568</v>
      </c>
      <c r="AK2482" s="740"/>
      <c r="AL2482" s="741"/>
      <c r="AM2482" s="741"/>
      <c r="AN2482" s="1101" t="s">
        <v>115</v>
      </c>
      <c r="AO2482" s="1064"/>
      <c r="AP2482" s="1064"/>
      <c r="AQ2482" s="1064"/>
      <c r="AR2482" s="1064"/>
      <c r="AS2482" s="1064"/>
      <c r="AT2482" s="1064"/>
      <c r="AU2482" s="1064"/>
      <c r="AV2482" s="1064"/>
      <c r="AW2482" s="1064"/>
      <c r="AX2482" s="1064"/>
      <c r="AY2482" s="1064"/>
      <c r="AZ2482" s="1101" t="s">
        <v>104</v>
      </c>
      <c r="BA2482" s="1101" t="s">
        <v>104</v>
      </c>
      <c r="BB2482" s="48">
        <v>22101578</v>
      </c>
      <c r="BC2482" s="209" t="s">
        <v>8605</v>
      </c>
      <c r="BE2482" s="983">
        <v>2235</v>
      </c>
    </row>
    <row r="2483" spans="1:57" s="201" customFormat="1" ht="13.15" customHeight="1">
      <c r="A2483" s="1101" t="s">
        <v>348</v>
      </c>
      <c r="B2483" s="260"/>
      <c r="C2483" s="260"/>
      <c r="D2483" s="878">
        <v>220029711</v>
      </c>
      <c r="E2483" s="429" t="s">
        <v>8606</v>
      </c>
      <c r="F2483" s="429"/>
      <c r="G2483" s="260"/>
      <c r="H2483" s="260"/>
      <c r="I2483" s="1105" t="s">
        <v>532</v>
      </c>
      <c r="J2483" s="1064" t="s">
        <v>533</v>
      </c>
      <c r="K2483" s="1064" t="s">
        <v>534</v>
      </c>
      <c r="L2483" s="267" t="s">
        <v>103</v>
      </c>
      <c r="M2483" s="1102"/>
      <c r="N2483" s="1064"/>
      <c r="O2483" s="954" t="s">
        <v>105</v>
      </c>
      <c r="P2483" s="1102" t="s">
        <v>106</v>
      </c>
      <c r="Q2483" s="1064" t="s">
        <v>107</v>
      </c>
      <c r="R2483" s="1102" t="s">
        <v>2134</v>
      </c>
      <c r="S2483" s="1064" t="s">
        <v>109</v>
      </c>
      <c r="T2483" s="1102" t="s">
        <v>106</v>
      </c>
      <c r="U2483" s="1064" t="s">
        <v>121</v>
      </c>
      <c r="V2483" s="1064" t="s">
        <v>111</v>
      </c>
      <c r="W2483" s="166">
        <v>60</v>
      </c>
      <c r="X2483" s="48" t="s">
        <v>112</v>
      </c>
      <c r="Y2483" s="1102"/>
      <c r="Z2483" s="1102"/>
      <c r="AA2483" s="1102"/>
      <c r="AB2483" s="398"/>
      <c r="AC2483" s="606">
        <v>90</v>
      </c>
      <c r="AD2483" s="606">
        <v>10</v>
      </c>
      <c r="AE2483" s="1103" t="s">
        <v>128</v>
      </c>
      <c r="AF2483" s="1064" t="s">
        <v>114</v>
      </c>
      <c r="AG2483" s="31">
        <v>8</v>
      </c>
      <c r="AH2483" s="39">
        <v>142167.6</v>
      </c>
      <c r="AI2483" s="741">
        <f t="shared" si="117"/>
        <v>1137340.8</v>
      </c>
      <c r="AJ2483" s="741">
        <f t="shared" si="118"/>
        <v>1273821.6960000002</v>
      </c>
      <c r="AK2483" s="740"/>
      <c r="AL2483" s="741"/>
      <c r="AM2483" s="741"/>
      <c r="AN2483" s="1101" t="s">
        <v>115</v>
      </c>
      <c r="AO2483" s="1064"/>
      <c r="AP2483" s="1064"/>
      <c r="AQ2483" s="1064"/>
      <c r="AR2483" s="1064"/>
      <c r="AS2483" s="1064" t="s">
        <v>8084</v>
      </c>
      <c r="AT2483" s="1064"/>
      <c r="AU2483" s="1064"/>
      <c r="AV2483" s="1064"/>
      <c r="AW2483" s="1064"/>
      <c r="AX2483" s="1064"/>
      <c r="AY2483" s="1064"/>
      <c r="AZ2483" s="1101" t="s">
        <v>104</v>
      </c>
      <c r="BA2483" s="1101" t="s">
        <v>104</v>
      </c>
      <c r="BB2483" s="48">
        <v>22101579</v>
      </c>
      <c r="BC2483" s="209" t="s">
        <v>8606</v>
      </c>
      <c r="BE2483" s="983">
        <v>2236</v>
      </c>
    </row>
    <row r="2484" spans="1:57" s="201" customFormat="1" ht="13.15" customHeight="1">
      <c r="A2484" s="24" t="s">
        <v>846</v>
      </c>
      <c r="B2484" s="260"/>
      <c r="C2484" s="260"/>
      <c r="D2484" s="110">
        <v>210012618</v>
      </c>
      <c r="E2484" s="429" t="s">
        <v>8607</v>
      </c>
      <c r="F2484" s="429"/>
      <c r="G2484" s="260"/>
      <c r="H2484" s="260"/>
      <c r="I2484" s="229" t="s">
        <v>8085</v>
      </c>
      <c r="J2484" s="26" t="s">
        <v>8086</v>
      </c>
      <c r="K2484" s="26" t="s">
        <v>8087</v>
      </c>
      <c r="L2484" s="96" t="s">
        <v>103</v>
      </c>
      <c r="M2484" s="28"/>
      <c r="N2484" s="26"/>
      <c r="O2484" s="72" t="s">
        <v>105</v>
      </c>
      <c r="P2484" s="28" t="s">
        <v>106</v>
      </c>
      <c r="Q2484" s="26" t="s">
        <v>107</v>
      </c>
      <c r="R2484" s="28" t="s">
        <v>1155</v>
      </c>
      <c r="S2484" s="26" t="s">
        <v>109</v>
      </c>
      <c r="T2484" s="28" t="s">
        <v>106</v>
      </c>
      <c r="U2484" s="26" t="s">
        <v>121</v>
      </c>
      <c r="V2484" s="26" t="s">
        <v>111</v>
      </c>
      <c r="W2484" s="28">
        <v>60</v>
      </c>
      <c r="X2484" s="26" t="s">
        <v>112</v>
      </c>
      <c r="Y2484" s="28"/>
      <c r="Z2484" s="28"/>
      <c r="AA2484" s="28"/>
      <c r="AB2484" s="398">
        <v>0</v>
      </c>
      <c r="AC2484" s="606">
        <v>90</v>
      </c>
      <c r="AD2484" s="606">
        <v>10</v>
      </c>
      <c r="AE2484" s="31" t="s">
        <v>128</v>
      </c>
      <c r="AF2484" s="26" t="s">
        <v>114</v>
      </c>
      <c r="AG2484" s="31">
        <v>50</v>
      </c>
      <c r="AH2484" s="39">
        <v>3728.75</v>
      </c>
      <c r="AI2484" s="741">
        <f t="shared" si="117"/>
        <v>186437.5</v>
      </c>
      <c r="AJ2484" s="741">
        <f t="shared" si="118"/>
        <v>208810.00000000003</v>
      </c>
      <c r="AK2484" s="740"/>
      <c r="AL2484" s="741"/>
      <c r="AM2484" s="741"/>
      <c r="AN2484" s="24" t="s">
        <v>115</v>
      </c>
      <c r="AO2484" s="26"/>
      <c r="AP2484" s="26"/>
      <c r="AQ2484" s="26"/>
      <c r="AR2484" s="26"/>
      <c r="AS2484" s="26" t="s">
        <v>8088</v>
      </c>
      <c r="AT2484" s="26"/>
      <c r="AU2484" s="26"/>
      <c r="AV2484" s="26"/>
      <c r="AW2484" s="26"/>
      <c r="AX2484" s="26"/>
      <c r="AY2484" s="26"/>
      <c r="AZ2484" s="24" t="s">
        <v>104</v>
      </c>
      <c r="BA2484" s="24" t="s">
        <v>104</v>
      </c>
      <c r="BB2484" s="48">
        <v>22101580</v>
      </c>
      <c r="BC2484" s="209" t="s">
        <v>8607</v>
      </c>
      <c r="BE2484" s="983">
        <v>2237</v>
      </c>
    </row>
    <row r="2485" spans="1:57" s="201" customFormat="1" ht="13.15" customHeight="1">
      <c r="A2485" s="24" t="s">
        <v>846</v>
      </c>
      <c r="B2485" s="260"/>
      <c r="C2485" s="260"/>
      <c r="D2485" s="110">
        <v>210001166</v>
      </c>
      <c r="E2485" s="429" t="s">
        <v>8608</v>
      </c>
      <c r="F2485" s="429"/>
      <c r="G2485" s="260"/>
      <c r="H2485" s="260"/>
      <c r="I2485" s="229" t="s">
        <v>8089</v>
      </c>
      <c r="J2485" s="26" t="s">
        <v>8090</v>
      </c>
      <c r="K2485" s="26" t="s">
        <v>8091</v>
      </c>
      <c r="L2485" s="96" t="s">
        <v>103</v>
      </c>
      <c r="M2485" s="28"/>
      <c r="N2485" s="26"/>
      <c r="O2485" s="72" t="s">
        <v>105</v>
      </c>
      <c r="P2485" s="28" t="s">
        <v>106</v>
      </c>
      <c r="Q2485" s="26" t="s">
        <v>107</v>
      </c>
      <c r="R2485" s="28" t="s">
        <v>1155</v>
      </c>
      <c r="S2485" s="26" t="s">
        <v>109</v>
      </c>
      <c r="T2485" s="28" t="s">
        <v>106</v>
      </c>
      <c r="U2485" s="26" t="s">
        <v>121</v>
      </c>
      <c r="V2485" s="26" t="s">
        <v>111</v>
      </c>
      <c r="W2485" s="28">
        <v>60</v>
      </c>
      <c r="X2485" s="26" t="s">
        <v>112</v>
      </c>
      <c r="Y2485" s="28"/>
      <c r="Z2485" s="28"/>
      <c r="AA2485" s="28"/>
      <c r="AB2485" s="398">
        <v>0</v>
      </c>
      <c r="AC2485" s="606">
        <v>90</v>
      </c>
      <c r="AD2485" s="606">
        <v>10</v>
      </c>
      <c r="AE2485" s="31" t="s">
        <v>128</v>
      </c>
      <c r="AF2485" s="26" t="s">
        <v>114</v>
      </c>
      <c r="AG2485" s="31">
        <v>63</v>
      </c>
      <c r="AH2485" s="39">
        <v>831.6</v>
      </c>
      <c r="AI2485" s="741">
        <f t="shared" si="117"/>
        <v>52390.8</v>
      </c>
      <c r="AJ2485" s="741">
        <f t="shared" si="118"/>
        <v>58677.696000000011</v>
      </c>
      <c r="AK2485" s="740"/>
      <c r="AL2485" s="741"/>
      <c r="AM2485" s="741"/>
      <c r="AN2485" s="24" t="s">
        <v>115</v>
      </c>
      <c r="AO2485" s="26"/>
      <c r="AP2485" s="26"/>
      <c r="AQ2485" s="26"/>
      <c r="AR2485" s="26"/>
      <c r="AS2485" s="26" t="s">
        <v>8092</v>
      </c>
      <c r="AT2485" s="26"/>
      <c r="AU2485" s="26"/>
      <c r="AV2485" s="26"/>
      <c r="AW2485" s="26"/>
      <c r="AX2485" s="26"/>
      <c r="AY2485" s="26"/>
      <c r="AZ2485" s="24" t="s">
        <v>104</v>
      </c>
      <c r="BA2485" s="24" t="s">
        <v>104</v>
      </c>
      <c r="BB2485" s="48">
        <v>22101581</v>
      </c>
      <c r="BC2485" s="209" t="s">
        <v>8608</v>
      </c>
      <c r="BE2485" s="983">
        <v>2238</v>
      </c>
    </row>
    <row r="2486" spans="1:57" s="201" customFormat="1" ht="13.15" customHeight="1">
      <c r="A2486" s="24" t="s">
        <v>846</v>
      </c>
      <c r="B2486" s="260"/>
      <c r="C2486" s="260"/>
      <c r="D2486" s="110">
        <v>210001152</v>
      </c>
      <c r="E2486" s="429" t="s">
        <v>8609</v>
      </c>
      <c r="F2486" s="429"/>
      <c r="G2486" s="260"/>
      <c r="H2486" s="260"/>
      <c r="I2486" s="229" t="s">
        <v>8093</v>
      </c>
      <c r="J2486" s="26" t="s">
        <v>8090</v>
      </c>
      <c r="K2486" s="26" t="s">
        <v>8094</v>
      </c>
      <c r="L2486" s="96" t="s">
        <v>103</v>
      </c>
      <c r="M2486" s="28"/>
      <c r="N2486" s="26"/>
      <c r="O2486" s="72" t="s">
        <v>105</v>
      </c>
      <c r="P2486" s="28" t="s">
        <v>106</v>
      </c>
      <c r="Q2486" s="26" t="s">
        <v>107</v>
      </c>
      <c r="R2486" s="28" t="s">
        <v>1155</v>
      </c>
      <c r="S2486" s="26" t="s">
        <v>109</v>
      </c>
      <c r="T2486" s="28" t="s">
        <v>106</v>
      </c>
      <c r="U2486" s="26" t="s">
        <v>121</v>
      </c>
      <c r="V2486" s="26" t="s">
        <v>111</v>
      </c>
      <c r="W2486" s="28">
        <v>60</v>
      </c>
      <c r="X2486" s="26" t="s">
        <v>112</v>
      </c>
      <c r="Y2486" s="28"/>
      <c r="Z2486" s="28"/>
      <c r="AA2486" s="28"/>
      <c r="AB2486" s="398">
        <v>0</v>
      </c>
      <c r="AC2486" s="606">
        <v>90</v>
      </c>
      <c r="AD2486" s="606">
        <v>10</v>
      </c>
      <c r="AE2486" s="31" t="s">
        <v>128</v>
      </c>
      <c r="AF2486" s="26" t="s">
        <v>114</v>
      </c>
      <c r="AG2486" s="31">
        <v>674</v>
      </c>
      <c r="AH2486" s="39">
        <v>1553.73</v>
      </c>
      <c r="AI2486" s="741">
        <f t="shared" si="117"/>
        <v>1047214.02</v>
      </c>
      <c r="AJ2486" s="741">
        <f t="shared" si="118"/>
        <v>1172879.7024000001</v>
      </c>
      <c r="AK2486" s="740"/>
      <c r="AL2486" s="741"/>
      <c r="AM2486" s="741"/>
      <c r="AN2486" s="24" t="s">
        <v>115</v>
      </c>
      <c r="AO2486" s="26"/>
      <c r="AP2486" s="26"/>
      <c r="AQ2486" s="26"/>
      <c r="AR2486" s="26"/>
      <c r="AS2486" s="26" t="s">
        <v>8095</v>
      </c>
      <c r="AT2486" s="26"/>
      <c r="AU2486" s="26"/>
      <c r="AV2486" s="26"/>
      <c r="AW2486" s="26"/>
      <c r="AX2486" s="26"/>
      <c r="AY2486" s="26"/>
      <c r="AZ2486" s="24" t="s">
        <v>104</v>
      </c>
      <c r="BA2486" s="24" t="s">
        <v>104</v>
      </c>
      <c r="BB2486" s="48">
        <v>22101582</v>
      </c>
      <c r="BC2486" s="209" t="s">
        <v>8609</v>
      </c>
      <c r="BE2486" s="983">
        <v>2239</v>
      </c>
    </row>
    <row r="2487" spans="1:57" s="201" customFormat="1" ht="13.15" customHeight="1">
      <c r="A2487" s="24" t="s">
        <v>846</v>
      </c>
      <c r="B2487" s="260"/>
      <c r="C2487" s="260"/>
      <c r="D2487" s="110">
        <v>210011606</v>
      </c>
      <c r="E2487" s="429" t="s">
        <v>8610</v>
      </c>
      <c r="F2487" s="429"/>
      <c r="G2487" s="260"/>
      <c r="H2487" s="260"/>
      <c r="I2487" s="229" t="s">
        <v>8096</v>
      </c>
      <c r="J2487" s="26" t="s">
        <v>8097</v>
      </c>
      <c r="K2487" s="26" t="s">
        <v>881</v>
      </c>
      <c r="L2487" s="96" t="s">
        <v>103</v>
      </c>
      <c r="M2487" s="28"/>
      <c r="N2487" s="26"/>
      <c r="O2487" s="72" t="s">
        <v>105</v>
      </c>
      <c r="P2487" s="28" t="s">
        <v>106</v>
      </c>
      <c r="Q2487" s="26" t="s">
        <v>107</v>
      </c>
      <c r="R2487" s="28" t="s">
        <v>1155</v>
      </c>
      <c r="S2487" s="26" t="s">
        <v>109</v>
      </c>
      <c r="T2487" s="28" t="s">
        <v>106</v>
      </c>
      <c r="U2487" s="26" t="s">
        <v>121</v>
      </c>
      <c r="V2487" s="26" t="s">
        <v>111</v>
      </c>
      <c r="W2487" s="28">
        <v>60</v>
      </c>
      <c r="X2487" s="26" t="s">
        <v>112</v>
      </c>
      <c r="Y2487" s="28"/>
      <c r="Z2487" s="28"/>
      <c r="AA2487" s="28"/>
      <c r="AB2487" s="398">
        <v>0</v>
      </c>
      <c r="AC2487" s="606">
        <v>90</v>
      </c>
      <c r="AD2487" s="606">
        <v>10</v>
      </c>
      <c r="AE2487" s="31" t="s">
        <v>128</v>
      </c>
      <c r="AF2487" s="26" t="s">
        <v>114</v>
      </c>
      <c r="AG2487" s="31">
        <v>200</v>
      </c>
      <c r="AH2487" s="39">
        <v>391.5</v>
      </c>
      <c r="AI2487" s="741">
        <f t="shared" si="117"/>
        <v>78300</v>
      </c>
      <c r="AJ2487" s="741">
        <f t="shared" si="118"/>
        <v>87696.000000000015</v>
      </c>
      <c r="AK2487" s="740"/>
      <c r="AL2487" s="741"/>
      <c r="AM2487" s="741"/>
      <c r="AN2487" s="24" t="s">
        <v>115</v>
      </c>
      <c r="AO2487" s="26"/>
      <c r="AP2487" s="26"/>
      <c r="AQ2487" s="26"/>
      <c r="AR2487" s="26"/>
      <c r="AS2487" s="26" t="s">
        <v>8098</v>
      </c>
      <c r="AT2487" s="26"/>
      <c r="AU2487" s="26"/>
      <c r="AV2487" s="26"/>
      <c r="AW2487" s="26"/>
      <c r="AX2487" s="26"/>
      <c r="AY2487" s="26"/>
      <c r="AZ2487" s="24" t="s">
        <v>104</v>
      </c>
      <c r="BA2487" s="24" t="s">
        <v>104</v>
      </c>
      <c r="BB2487" s="48">
        <v>22101583</v>
      </c>
      <c r="BC2487" s="209" t="s">
        <v>8610</v>
      </c>
      <c r="BE2487" s="983">
        <v>2240</v>
      </c>
    </row>
    <row r="2488" spans="1:57" s="201" customFormat="1" ht="13.15" customHeight="1">
      <c r="A2488" s="24" t="s">
        <v>846</v>
      </c>
      <c r="B2488" s="260"/>
      <c r="C2488" s="260"/>
      <c r="D2488" s="110">
        <v>210001188</v>
      </c>
      <c r="E2488" s="429" t="s">
        <v>8611</v>
      </c>
      <c r="F2488" s="429"/>
      <c r="G2488" s="260"/>
      <c r="H2488" s="260"/>
      <c r="I2488" s="229" t="s">
        <v>8099</v>
      </c>
      <c r="J2488" s="26" t="s">
        <v>8097</v>
      </c>
      <c r="K2488" s="26" t="s">
        <v>8100</v>
      </c>
      <c r="L2488" s="96" t="s">
        <v>103</v>
      </c>
      <c r="M2488" s="28"/>
      <c r="N2488" s="26"/>
      <c r="O2488" s="72" t="s">
        <v>105</v>
      </c>
      <c r="P2488" s="28" t="s">
        <v>106</v>
      </c>
      <c r="Q2488" s="26" t="s">
        <v>107</v>
      </c>
      <c r="R2488" s="28" t="s">
        <v>1155</v>
      </c>
      <c r="S2488" s="26" t="s">
        <v>109</v>
      </c>
      <c r="T2488" s="28" t="s">
        <v>106</v>
      </c>
      <c r="U2488" s="26" t="s">
        <v>121</v>
      </c>
      <c r="V2488" s="26" t="s">
        <v>111</v>
      </c>
      <c r="W2488" s="28">
        <v>60</v>
      </c>
      <c r="X2488" s="26" t="s">
        <v>112</v>
      </c>
      <c r="Y2488" s="28"/>
      <c r="Z2488" s="28"/>
      <c r="AA2488" s="28"/>
      <c r="AB2488" s="398">
        <v>0</v>
      </c>
      <c r="AC2488" s="606">
        <v>90</v>
      </c>
      <c r="AD2488" s="606">
        <v>10</v>
      </c>
      <c r="AE2488" s="31" t="s">
        <v>128</v>
      </c>
      <c r="AF2488" s="26" t="s">
        <v>114</v>
      </c>
      <c r="AG2488" s="31">
        <v>60</v>
      </c>
      <c r="AH2488" s="39">
        <v>1275</v>
      </c>
      <c r="AI2488" s="741">
        <f t="shared" si="117"/>
        <v>76500</v>
      </c>
      <c r="AJ2488" s="741">
        <f t="shared" si="118"/>
        <v>85680.000000000015</v>
      </c>
      <c r="AK2488" s="740"/>
      <c r="AL2488" s="741"/>
      <c r="AM2488" s="741"/>
      <c r="AN2488" s="24" t="s">
        <v>115</v>
      </c>
      <c r="AO2488" s="26"/>
      <c r="AP2488" s="26"/>
      <c r="AQ2488" s="26"/>
      <c r="AR2488" s="26"/>
      <c r="AS2488" s="26" t="s">
        <v>8101</v>
      </c>
      <c r="AT2488" s="26"/>
      <c r="AU2488" s="26"/>
      <c r="AV2488" s="26"/>
      <c r="AW2488" s="26"/>
      <c r="AX2488" s="26"/>
      <c r="AY2488" s="26"/>
      <c r="AZ2488" s="24" t="s">
        <v>104</v>
      </c>
      <c r="BA2488" s="24" t="s">
        <v>104</v>
      </c>
      <c r="BB2488" s="48">
        <v>22101584</v>
      </c>
      <c r="BC2488" s="209" t="s">
        <v>8611</v>
      </c>
      <c r="BE2488" s="983">
        <v>2241</v>
      </c>
    </row>
    <row r="2489" spans="1:57" s="201" customFormat="1" ht="13.15" customHeight="1">
      <c r="A2489" s="24" t="s">
        <v>846</v>
      </c>
      <c r="B2489" s="260"/>
      <c r="C2489" s="260"/>
      <c r="D2489" s="110">
        <v>210001190</v>
      </c>
      <c r="E2489" s="429" t="s">
        <v>8612</v>
      </c>
      <c r="F2489" s="429"/>
      <c r="G2489" s="260"/>
      <c r="H2489" s="260"/>
      <c r="I2489" s="229" t="s">
        <v>8102</v>
      </c>
      <c r="J2489" s="26" t="s">
        <v>8097</v>
      </c>
      <c r="K2489" s="26" t="s">
        <v>8103</v>
      </c>
      <c r="L2489" s="96" t="s">
        <v>103</v>
      </c>
      <c r="M2489" s="28"/>
      <c r="N2489" s="26"/>
      <c r="O2489" s="72" t="s">
        <v>105</v>
      </c>
      <c r="P2489" s="28" t="s">
        <v>106</v>
      </c>
      <c r="Q2489" s="26" t="s">
        <v>107</v>
      </c>
      <c r="R2489" s="28" t="s">
        <v>1155</v>
      </c>
      <c r="S2489" s="26" t="s">
        <v>109</v>
      </c>
      <c r="T2489" s="28" t="s">
        <v>106</v>
      </c>
      <c r="U2489" s="26" t="s">
        <v>121</v>
      </c>
      <c r="V2489" s="26" t="s">
        <v>111</v>
      </c>
      <c r="W2489" s="28">
        <v>60</v>
      </c>
      <c r="X2489" s="26" t="s">
        <v>112</v>
      </c>
      <c r="Y2489" s="28"/>
      <c r="Z2489" s="28"/>
      <c r="AA2489" s="28"/>
      <c r="AB2489" s="398">
        <v>0</v>
      </c>
      <c r="AC2489" s="606">
        <v>90</v>
      </c>
      <c r="AD2489" s="606">
        <v>10</v>
      </c>
      <c r="AE2489" s="31" t="s">
        <v>128</v>
      </c>
      <c r="AF2489" s="26" t="s">
        <v>114</v>
      </c>
      <c r="AG2489" s="31">
        <v>60</v>
      </c>
      <c r="AH2489" s="39">
        <v>1635</v>
      </c>
      <c r="AI2489" s="741">
        <f t="shared" si="117"/>
        <v>98100</v>
      </c>
      <c r="AJ2489" s="741">
        <f t="shared" si="118"/>
        <v>109872.00000000001</v>
      </c>
      <c r="AK2489" s="740"/>
      <c r="AL2489" s="741"/>
      <c r="AM2489" s="741"/>
      <c r="AN2489" s="24" t="s">
        <v>115</v>
      </c>
      <c r="AO2489" s="26"/>
      <c r="AP2489" s="26"/>
      <c r="AQ2489" s="26"/>
      <c r="AR2489" s="26"/>
      <c r="AS2489" s="26" t="s">
        <v>8104</v>
      </c>
      <c r="AT2489" s="26"/>
      <c r="AU2489" s="26"/>
      <c r="AV2489" s="26"/>
      <c r="AW2489" s="26"/>
      <c r="AX2489" s="26"/>
      <c r="AY2489" s="26"/>
      <c r="AZ2489" s="24" t="s">
        <v>104</v>
      </c>
      <c r="BA2489" s="24" t="s">
        <v>104</v>
      </c>
      <c r="BB2489" s="48">
        <v>22101585</v>
      </c>
      <c r="BC2489" s="209" t="s">
        <v>8612</v>
      </c>
      <c r="BE2489" s="983">
        <v>2242</v>
      </c>
    </row>
    <row r="2490" spans="1:57" s="201" customFormat="1" ht="13.15" customHeight="1">
      <c r="A2490" s="24" t="s">
        <v>846</v>
      </c>
      <c r="B2490" s="260"/>
      <c r="C2490" s="260"/>
      <c r="D2490" s="110">
        <v>210024315</v>
      </c>
      <c r="E2490" s="429" t="s">
        <v>8613</v>
      </c>
      <c r="F2490" s="429"/>
      <c r="G2490" s="260"/>
      <c r="H2490" s="260"/>
      <c r="I2490" s="229" t="s">
        <v>8105</v>
      </c>
      <c r="J2490" s="26" t="s">
        <v>8097</v>
      </c>
      <c r="K2490" s="26" t="s">
        <v>8106</v>
      </c>
      <c r="L2490" s="96" t="s">
        <v>103</v>
      </c>
      <c r="M2490" s="28"/>
      <c r="N2490" s="26"/>
      <c r="O2490" s="72" t="s">
        <v>105</v>
      </c>
      <c r="P2490" s="28" t="s">
        <v>106</v>
      </c>
      <c r="Q2490" s="26" t="s">
        <v>107</v>
      </c>
      <c r="R2490" s="28" t="s">
        <v>1155</v>
      </c>
      <c r="S2490" s="26" t="s">
        <v>109</v>
      </c>
      <c r="T2490" s="28" t="s">
        <v>106</v>
      </c>
      <c r="U2490" s="26" t="s">
        <v>121</v>
      </c>
      <c r="V2490" s="26" t="s">
        <v>111</v>
      </c>
      <c r="W2490" s="28">
        <v>60</v>
      </c>
      <c r="X2490" s="26" t="s">
        <v>112</v>
      </c>
      <c r="Y2490" s="28"/>
      <c r="Z2490" s="28"/>
      <c r="AA2490" s="28"/>
      <c r="AB2490" s="398">
        <v>0</v>
      </c>
      <c r="AC2490" s="606">
        <v>90</v>
      </c>
      <c r="AD2490" s="606">
        <v>10</v>
      </c>
      <c r="AE2490" s="31" t="s">
        <v>128</v>
      </c>
      <c r="AF2490" s="26" t="s">
        <v>114</v>
      </c>
      <c r="AG2490" s="31">
        <v>5</v>
      </c>
      <c r="AH2490" s="39">
        <v>2242.5</v>
      </c>
      <c r="AI2490" s="741">
        <f t="shared" si="117"/>
        <v>11212.5</v>
      </c>
      <c r="AJ2490" s="741">
        <f t="shared" si="118"/>
        <v>12558.000000000002</v>
      </c>
      <c r="AK2490" s="740"/>
      <c r="AL2490" s="741"/>
      <c r="AM2490" s="741"/>
      <c r="AN2490" s="24" t="s">
        <v>115</v>
      </c>
      <c r="AO2490" s="26"/>
      <c r="AP2490" s="26"/>
      <c r="AQ2490" s="26"/>
      <c r="AR2490" s="26"/>
      <c r="AS2490" s="26" t="s">
        <v>8107</v>
      </c>
      <c r="AT2490" s="26"/>
      <c r="AU2490" s="26"/>
      <c r="AV2490" s="26"/>
      <c r="AW2490" s="26"/>
      <c r="AX2490" s="26"/>
      <c r="AY2490" s="26"/>
      <c r="AZ2490" s="24" t="s">
        <v>104</v>
      </c>
      <c r="BA2490" s="24" t="s">
        <v>104</v>
      </c>
      <c r="BB2490" s="48">
        <v>22101586</v>
      </c>
      <c r="BC2490" s="209" t="s">
        <v>8613</v>
      </c>
      <c r="BE2490" s="983">
        <v>2243</v>
      </c>
    </row>
    <row r="2491" spans="1:57" s="201" customFormat="1" ht="13.15" customHeight="1">
      <c r="A2491" s="1101" t="s">
        <v>348</v>
      </c>
      <c r="B2491" s="260"/>
      <c r="C2491" s="260"/>
      <c r="D2491" s="878">
        <v>120008482</v>
      </c>
      <c r="E2491" s="429" t="s">
        <v>8614</v>
      </c>
      <c r="F2491" s="429"/>
      <c r="G2491" s="260"/>
      <c r="H2491" s="260"/>
      <c r="I2491" s="1105" t="s">
        <v>8108</v>
      </c>
      <c r="J2491" s="1064" t="s">
        <v>8109</v>
      </c>
      <c r="K2491" s="1064" t="s">
        <v>8110</v>
      </c>
      <c r="L2491" s="267" t="s">
        <v>103</v>
      </c>
      <c r="M2491" s="1102"/>
      <c r="N2491" s="1064"/>
      <c r="O2491" s="954" t="s">
        <v>105</v>
      </c>
      <c r="P2491" s="1102" t="s">
        <v>106</v>
      </c>
      <c r="Q2491" s="1064" t="s">
        <v>107</v>
      </c>
      <c r="R2491" s="1102" t="s">
        <v>2134</v>
      </c>
      <c r="S2491" s="1064" t="s">
        <v>109</v>
      </c>
      <c r="T2491" s="1102" t="s">
        <v>106</v>
      </c>
      <c r="U2491" s="1064" t="s">
        <v>121</v>
      </c>
      <c r="V2491" s="1064" t="s">
        <v>111</v>
      </c>
      <c r="W2491" s="166">
        <v>60</v>
      </c>
      <c r="X2491" s="48" t="s">
        <v>112</v>
      </c>
      <c r="Y2491" s="1102"/>
      <c r="Z2491" s="1102"/>
      <c r="AA2491" s="1102"/>
      <c r="AB2491" s="398"/>
      <c r="AC2491" s="606">
        <v>90</v>
      </c>
      <c r="AD2491" s="606">
        <v>10</v>
      </c>
      <c r="AE2491" s="1103" t="s">
        <v>128</v>
      </c>
      <c r="AF2491" s="1064" t="s">
        <v>114</v>
      </c>
      <c r="AG2491" s="31">
        <v>3</v>
      </c>
      <c r="AH2491" s="39">
        <v>25300</v>
      </c>
      <c r="AI2491" s="741">
        <f t="shared" si="117"/>
        <v>75900</v>
      </c>
      <c r="AJ2491" s="741">
        <f t="shared" si="118"/>
        <v>85008.000000000015</v>
      </c>
      <c r="AK2491" s="740"/>
      <c r="AL2491" s="741"/>
      <c r="AM2491" s="741"/>
      <c r="AN2491" s="1101" t="s">
        <v>115</v>
      </c>
      <c r="AO2491" s="1064"/>
      <c r="AP2491" s="1064"/>
      <c r="AQ2491" s="1064"/>
      <c r="AR2491" s="1064"/>
      <c r="AS2491" s="1064" t="s">
        <v>8111</v>
      </c>
      <c r="AT2491" s="1064"/>
      <c r="AU2491" s="1064"/>
      <c r="AV2491" s="1064"/>
      <c r="AW2491" s="1064"/>
      <c r="AX2491" s="1064"/>
      <c r="AY2491" s="1064"/>
      <c r="AZ2491" s="1101" t="s">
        <v>104</v>
      </c>
      <c r="BA2491" s="1101" t="s">
        <v>104</v>
      </c>
      <c r="BB2491" s="48">
        <v>22101587</v>
      </c>
      <c r="BC2491" s="209" t="s">
        <v>8614</v>
      </c>
      <c r="BE2491" s="983">
        <v>2244</v>
      </c>
    </row>
    <row r="2492" spans="1:57" s="201" customFormat="1" ht="13.15" customHeight="1">
      <c r="A2492" s="24" t="s">
        <v>846</v>
      </c>
      <c r="B2492" s="260"/>
      <c r="C2492" s="260"/>
      <c r="D2492" s="110">
        <v>210019695</v>
      </c>
      <c r="E2492" s="429" t="s">
        <v>8615</v>
      </c>
      <c r="F2492" s="429"/>
      <c r="G2492" s="260"/>
      <c r="H2492" s="260"/>
      <c r="I2492" s="229" t="s">
        <v>8112</v>
      </c>
      <c r="J2492" s="26" t="s">
        <v>8113</v>
      </c>
      <c r="K2492" s="26" t="s">
        <v>8114</v>
      </c>
      <c r="L2492" s="96" t="s">
        <v>103</v>
      </c>
      <c r="M2492" s="28"/>
      <c r="N2492" s="26"/>
      <c r="O2492" s="72" t="s">
        <v>105</v>
      </c>
      <c r="P2492" s="28" t="s">
        <v>106</v>
      </c>
      <c r="Q2492" s="26" t="s">
        <v>107</v>
      </c>
      <c r="R2492" s="28" t="s">
        <v>1023</v>
      </c>
      <c r="S2492" s="26" t="s">
        <v>109</v>
      </c>
      <c r="T2492" s="28" t="s">
        <v>106</v>
      </c>
      <c r="U2492" s="26" t="s">
        <v>121</v>
      </c>
      <c r="V2492" s="26" t="s">
        <v>111</v>
      </c>
      <c r="W2492" s="28">
        <v>60</v>
      </c>
      <c r="X2492" s="26" t="s">
        <v>112</v>
      </c>
      <c r="Y2492" s="28"/>
      <c r="Z2492" s="28"/>
      <c r="AA2492" s="28"/>
      <c r="AB2492" s="398">
        <v>0</v>
      </c>
      <c r="AC2492" s="606">
        <v>90</v>
      </c>
      <c r="AD2492" s="606">
        <v>10</v>
      </c>
      <c r="AE2492" s="31" t="s">
        <v>128</v>
      </c>
      <c r="AF2492" s="26" t="s">
        <v>114</v>
      </c>
      <c r="AG2492" s="31">
        <v>2</v>
      </c>
      <c r="AH2492" s="39">
        <v>82409.5</v>
      </c>
      <c r="AI2492" s="741">
        <f t="shared" si="117"/>
        <v>164819</v>
      </c>
      <c r="AJ2492" s="741">
        <f t="shared" si="118"/>
        <v>184597.28000000003</v>
      </c>
      <c r="AK2492" s="740"/>
      <c r="AL2492" s="741"/>
      <c r="AM2492" s="741"/>
      <c r="AN2492" s="24" t="s">
        <v>115</v>
      </c>
      <c r="AO2492" s="26"/>
      <c r="AP2492" s="26"/>
      <c r="AQ2492" s="26"/>
      <c r="AR2492" s="26"/>
      <c r="AS2492" s="26" t="s">
        <v>8115</v>
      </c>
      <c r="AT2492" s="26"/>
      <c r="AU2492" s="26"/>
      <c r="AV2492" s="26"/>
      <c r="AW2492" s="26"/>
      <c r="AX2492" s="26"/>
      <c r="AY2492" s="26"/>
      <c r="AZ2492" s="24" t="s">
        <v>104</v>
      </c>
      <c r="BA2492" s="24" t="s">
        <v>104</v>
      </c>
      <c r="BB2492" s="48">
        <v>22101588</v>
      </c>
      <c r="BC2492" s="209" t="s">
        <v>8615</v>
      </c>
      <c r="BE2492" s="983">
        <v>2245</v>
      </c>
    </row>
    <row r="2493" spans="1:57" s="201" customFormat="1" ht="13.15" customHeight="1">
      <c r="A2493" s="1101" t="s">
        <v>348</v>
      </c>
      <c r="B2493" s="260"/>
      <c r="C2493" s="260"/>
      <c r="D2493" s="878">
        <v>210001268</v>
      </c>
      <c r="E2493" s="429" t="s">
        <v>8616</v>
      </c>
      <c r="F2493" s="429"/>
      <c r="G2493" s="260"/>
      <c r="H2493" s="260"/>
      <c r="I2493" s="1105" t="s">
        <v>569</v>
      </c>
      <c r="J2493" s="1064" t="s">
        <v>570</v>
      </c>
      <c r="K2493" s="1064" t="s">
        <v>571</v>
      </c>
      <c r="L2493" s="267" t="s">
        <v>103</v>
      </c>
      <c r="M2493" s="1102"/>
      <c r="N2493" s="1064" t="s">
        <v>120</v>
      </c>
      <c r="O2493" s="72" t="s">
        <v>83</v>
      </c>
      <c r="P2493" s="1102" t="s">
        <v>106</v>
      </c>
      <c r="Q2493" s="48" t="s">
        <v>107</v>
      </c>
      <c r="R2493" s="1102" t="s">
        <v>2134</v>
      </c>
      <c r="S2493" s="1064" t="s">
        <v>109</v>
      </c>
      <c r="T2493" s="1102" t="s">
        <v>106</v>
      </c>
      <c r="U2493" s="1064" t="s">
        <v>121</v>
      </c>
      <c r="V2493" s="1064" t="s">
        <v>111</v>
      </c>
      <c r="W2493" s="166">
        <v>60</v>
      </c>
      <c r="X2493" s="48" t="s">
        <v>112</v>
      </c>
      <c r="Y2493" s="1102"/>
      <c r="Z2493" s="1102"/>
      <c r="AA2493" s="1102"/>
      <c r="AB2493" s="398">
        <v>30</v>
      </c>
      <c r="AC2493" s="606">
        <v>60</v>
      </c>
      <c r="AD2493" s="606">
        <v>10</v>
      </c>
      <c r="AE2493" s="1103" t="s">
        <v>128</v>
      </c>
      <c r="AF2493" s="1064" t="s">
        <v>114</v>
      </c>
      <c r="AG2493" s="31">
        <v>1880</v>
      </c>
      <c r="AH2493" s="39">
        <v>454.3</v>
      </c>
      <c r="AI2493" s="741">
        <f t="shared" si="117"/>
        <v>854084</v>
      </c>
      <c r="AJ2493" s="741">
        <f t="shared" si="118"/>
        <v>956574.08000000007</v>
      </c>
      <c r="AK2493" s="740"/>
      <c r="AL2493" s="741"/>
      <c r="AM2493" s="741"/>
      <c r="AN2493" s="1101" t="s">
        <v>115</v>
      </c>
      <c r="AO2493" s="1064"/>
      <c r="AP2493" s="1064"/>
      <c r="AQ2493" s="1064"/>
      <c r="AR2493" s="1064"/>
      <c r="AS2493" s="1064" t="s">
        <v>8116</v>
      </c>
      <c r="AT2493" s="1064"/>
      <c r="AU2493" s="1064"/>
      <c r="AV2493" s="1064"/>
      <c r="AW2493" s="1064"/>
      <c r="AX2493" s="1064"/>
      <c r="AY2493" s="1064"/>
      <c r="AZ2493" s="1101" t="s">
        <v>104</v>
      </c>
      <c r="BA2493" s="1101" t="s">
        <v>104</v>
      </c>
      <c r="BB2493" s="48">
        <v>22101589</v>
      </c>
      <c r="BC2493" s="209" t="s">
        <v>8616</v>
      </c>
      <c r="BE2493" s="983">
        <v>2246</v>
      </c>
    </row>
    <row r="2494" spans="1:57" s="201" customFormat="1" ht="13.15" customHeight="1">
      <c r="A2494" s="1101" t="s">
        <v>348</v>
      </c>
      <c r="B2494" s="260"/>
      <c r="C2494" s="260"/>
      <c r="D2494" s="878">
        <v>210000830</v>
      </c>
      <c r="E2494" s="429" t="s">
        <v>8617</v>
      </c>
      <c r="F2494" s="429"/>
      <c r="G2494" s="260"/>
      <c r="H2494" s="260"/>
      <c r="I2494" s="1105" t="s">
        <v>8117</v>
      </c>
      <c r="J2494" s="1064" t="s">
        <v>581</v>
      </c>
      <c r="K2494" s="1064" t="s">
        <v>8118</v>
      </c>
      <c r="L2494" s="267" t="s">
        <v>103</v>
      </c>
      <c r="M2494" s="1102"/>
      <c r="N2494" s="1064"/>
      <c r="O2494" s="954" t="s">
        <v>105</v>
      </c>
      <c r="P2494" s="1102" t="s">
        <v>106</v>
      </c>
      <c r="Q2494" s="1064" t="s">
        <v>107</v>
      </c>
      <c r="R2494" s="1102" t="s">
        <v>2134</v>
      </c>
      <c r="S2494" s="1064" t="s">
        <v>109</v>
      </c>
      <c r="T2494" s="1102" t="s">
        <v>106</v>
      </c>
      <c r="U2494" s="1064" t="s">
        <v>121</v>
      </c>
      <c r="V2494" s="1064" t="s">
        <v>111</v>
      </c>
      <c r="W2494" s="166">
        <v>60</v>
      </c>
      <c r="X2494" s="48" t="s">
        <v>112</v>
      </c>
      <c r="Y2494" s="1102"/>
      <c r="Z2494" s="1102"/>
      <c r="AA2494" s="1102"/>
      <c r="AB2494" s="398"/>
      <c r="AC2494" s="606">
        <v>90</v>
      </c>
      <c r="AD2494" s="606">
        <v>10</v>
      </c>
      <c r="AE2494" s="1103" t="s">
        <v>128</v>
      </c>
      <c r="AF2494" s="1064" t="s">
        <v>114</v>
      </c>
      <c r="AG2494" s="31">
        <v>69</v>
      </c>
      <c r="AH2494" s="39">
        <v>1370.6</v>
      </c>
      <c r="AI2494" s="741">
        <f t="shared" si="117"/>
        <v>94571.4</v>
      </c>
      <c r="AJ2494" s="741">
        <f t="shared" si="118"/>
        <v>105919.96800000001</v>
      </c>
      <c r="AK2494" s="740"/>
      <c r="AL2494" s="741"/>
      <c r="AM2494" s="741"/>
      <c r="AN2494" s="1101" t="s">
        <v>115</v>
      </c>
      <c r="AO2494" s="1064"/>
      <c r="AP2494" s="1064"/>
      <c r="AQ2494" s="1064"/>
      <c r="AR2494" s="1064"/>
      <c r="AS2494" s="1064" t="s">
        <v>8119</v>
      </c>
      <c r="AT2494" s="1064"/>
      <c r="AU2494" s="1064"/>
      <c r="AV2494" s="1064"/>
      <c r="AW2494" s="1064"/>
      <c r="AX2494" s="1064"/>
      <c r="AY2494" s="1064"/>
      <c r="AZ2494" s="1101" t="s">
        <v>104</v>
      </c>
      <c r="BA2494" s="1101" t="s">
        <v>104</v>
      </c>
      <c r="BB2494" s="48">
        <v>22101590</v>
      </c>
      <c r="BC2494" s="209" t="s">
        <v>8617</v>
      </c>
      <c r="BE2494" s="983">
        <v>2247</v>
      </c>
    </row>
    <row r="2495" spans="1:57" s="201" customFormat="1" ht="13.15" customHeight="1">
      <c r="A2495" s="1101" t="s">
        <v>348</v>
      </c>
      <c r="B2495" s="260"/>
      <c r="C2495" s="260"/>
      <c r="D2495" s="878">
        <v>220034671</v>
      </c>
      <c r="E2495" s="429" t="s">
        <v>8618</v>
      </c>
      <c r="F2495" s="429"/>
      <c r="G2495" s="260"/>
      <c r="H2495" s="260"/>
      <c r="I2495" s="1105" t="s">
        <v>3959</v>
      </c>
      <c r="J2495" s="1064" t="s">
        <v>3960</v>
      </c>
      <c r="K2495" s="1064" t="s">
        <v>3961</v>
      </c>
      <c r="L2495" s="267" t="s">
        <v>103</v>
      </c>
      <c r="M2495" s="1102"/>
      <c r="N2495" s="1064"/>
      <c r="O2495" s="954" t="s">
        <v>105</v>
      </c>
      <c r="P2495" s="1102" t="s">
        <v>106</v>
      </c>
      <c r="Q2495" s="1064" t="s">
        <v>107</v>
      </c>
      <c r="R2495" s="1102" t="s">
        <v>2134</v>
      </c>
      <c r="S2495" s="1064" t="s">
        <v>109</v>
      </c>
      <c r="T2495" s="1102" t="s">
        <v>106</v>
      </c>
      <c r="U2495" s="1064" t="s">
        <v>121</v>
      </c>
      <c r="V2495" s="1064" t="s">
        <v>111</v>
      </c>
      <c r="W2495" s="166">
        <v>60</v>
      </c>
      <c r="X2495" s="48" t="s">
        <v>112</v>
      </c>
      <c r="Y2495" s="1102"/>
      <c r="Z2495" s="1102"/>
      <c r="AA2495" s="1102"/>
      <c r="AB2495" s="398"/>
      <c r="AC2495" s="606">
        <v>90</v>
      </c>
      <c r="AD2495" s="606">
        <v>10</v>
      </c>
      <c r="AE2495" s="1103" t="s">
        <v>128</v>
      </c>
      <c r="AF2495" s="1064" t="s">
        <v>114</v>
      </c>
      <c r="AG2495" s="31">
        <v>66</v>
      </c>
      <c r="AH2495" s="39">
        <v>1920</v>
      </c>
      <c r="AI2495" s="741">
        <f t="shared" si="117"/>
        <v>126720</v>
      </c>
      <c r="AJ2495" s="741">
        <f t="shared" si="118"/>
        <v>141926.40000000002</v>
      </c>
      <c r="AK2495" s="740"/>
      <c r="AL2495" s="741"/>
      <c r="AM2495" s="741"/>
      <c r="AN2495" s="1101" t="s">
        <v>115</v>
      </c>
      <c r="AO2495" s="1064"/>
      <c r="AP2495" s="1064"/>
      <c r="AQ2495" s="1064"/>
      <c r="AR2495" s="1064"/>
      <c r="AS2495" s="1064" t="s">
        <v>8120</v>
      </c>
      <c r="AT2495" s="1064"/>
      <c r="AU2495" s="1064"/>
      <c r="AV2495" s="1064"/>
      <c r="AW2495" s="1064"/>
      <c r="AX2495" s="1064"/>
      <c r="AY2495" s="1064"/>
      <c r="AZ2495" s="1101" t="s">
        <v>104</v>
      </c>
      <c r="BA2495" s="1101" t="s">
        <v>104</v>
      </c>
      <c r="BB2495" s="48">
        <v>22101591</v>
      </c>
      <c r="BC2495" s="209" t="s">
        <v>8618</v>
      </c>
      <c r="BE2495" s="983">
        <v>2248</v>
      </c>
    </row>
    <row r="2496" spans="1:57" s="201" customFormat="1" ht="13.15" customHeight="1">
      <c r="A2496" s="1101" t="s">
        <v>348</v>
      </c>
      <c r="B2496" s="260"/>
      <c r="C2496" s="260"/>
      <c r="D2496" s="878">
        <v>250001085</v>
      </c>
      <c r="E2496" s="429" t="s">
        <v>8619</v>
      </c>
      <c r="F2496" s="429"/>
      <c r="G2496" s="260"/>
      <c r="H2496" s="260"/>
      <c r="I2496" s="1105" t="s">
        <v>6133</v>
      </c>
      <c r="J2496" s="1064" t="s">
        <v>2461</v>
      </c>
      <c r="K2496" s="738" t="s">
        <v>6134</v>
      </c>
      <c r="L2496" s="1085" t="s">
        <v>103</v>
      </c>
      <c r="M2496" s="1102"/>
      <c r="N2496" s="1064"/>
      <c r="O2496" s="954" t="s">
        <v>105</v>
      </c>
      <c r="P2496" s="1102" t="s">
        <v>106</v>
      </c>
      <c r="Q2496" s="1064" t="s">
        <v>107</v>
      </c>
      <c r="R2496" s="1102" t="s">
        <v>2134</v>
      </c>
      <c r="S2496" s="1064" t="s">
        <v>109</v>
      </c>
      <c r="T2496" s="1102" t="s">
        <v>106</v>
      </c>
      <c r="U2496" s="1064" t="s">
        <v>121</v>
      </c>
      <c r="V2496" s="1064" t="s">
        <v>111</v>
      </c>
      <c r="W2496" s="166">
        <v>60</v>
      </c>
      <c r="X2496" s="48" t="s">
        <v>112</v>
      </c>
      <c r="Y2496" s="1102"/>
      <c r="Z2496" s="1102"/>
      <c r="AA2496" s="1102"/>
      <c r="AB2496" s="398"/>
      <c r="AC2496" s="606">
        <v>90</v>
      </c>
      <c r="AD2496" s="606">
        <v>10</v>
      </c>
      <c r="AE2496" s="1103" t="s">
        <v>128</v>
      </c>
      <c r="AF2496" s="1064" t="s">
        <v>114</v>
      </c>
      <c r="AG2496" s="31">
        <v>138</v>
      </c>
      <c r="AH2496" s="39">
        <v>703.5</v>
      </c>
      <c r="AI2496" s="741">
        <f t="shared" si="117"/>
        <v>97083</v>
      </c>
      <c r="AJ2496" s="741">
        <f t="shared" si="118"/>
        <v>108732.96</v>
      </c>
      <c r="AK2496" s="740"/>
      <c r="AL2496" s="741"/>
      <c r="AM2496" s="741"/>
      <c r="AN2496" s="1101" t="s">
        <v>115</v>
      </c>
      <c r="AO2496" s="1064"/>
      <c r="AP2496" s="1064"/>
      <c r="AQ2496" s="1064"/>
      <c r="AR2496" s="1064"/>
      <c r="AS2496" s="1064" t="s">
        <v>8121</v>
      </c>
      <c r="AT2496" s="1064"/>
      <c r="AU2496" s="1064"/>
      <c r="AV2496" s="1064"/>
      <c r="AW2496" s="1064"/>
      <c r="AX2496" s="1064"/>
      <c r="AY2496" s="1064"/>
      <c r="AZ2496" s="1101" t="s">
        <v>104</v>
      </c>
      <c r="BA2496" s="1101" t="s">
        <v>104</v>
      </c>
      <c r="BB2496" s="48">
        <v>22101592</v>
      </c>
      <c r="BC2496" s="209" t="s">
        <v>8619</v>
      </c>
      <c r="BE2496" s="983">
        <v>2249</v>
      </c>
    </row>
    <row r="2497" spans="1:57" s="201" customFormat="1" ht="13.15" customHeight="1">
      <c r="A2497" s="1101" t="s">
        <v>348</v>
      </c>
      <c r="B2497" s="260"/>
      <c r="C2497" s="260"/>
      <c r="D2497" s="878">
        <v>250005637</v>
      </c>
      <c r="E2497" s="429" t="s">
        <v>8620</v>
      </c>
      <c r="F2497" s="429"/>
      <c r="G2497" s="260"/>
      <c r="H2497" s="260"/>
      <c r="I2497" s="1105" t="s">
        <v>6133</v>
      </c>
      <c r="J2497" s="1064" t="s">
        <v>2461</v>
      </c>
      <c r="K2497" s="1064" t="s">
        <v>6134</v>
      </c>
      <c r="L2497" s="267" t="s">
        <v>103</v>
      </c>
      <c r="M2497" s="1102"/>
      <c r="N2497" s="1064"/>
      <c r="O2497" s="954" t="s">
        <v>105</v>
      </c>
      <c r="P2497" s="1102" t="s">
        <v>106</v>
      </c>
      <c r="Q2497" s="1064" t="s">
        <v>107</v>
      </c>
      <c r="R2497" s="1102" t="s">
        <v>2134</v>
      </c>
      <c r="S2497" s="1064" t="s">
        <v>109</v>
      </c>
      <c r="T2497" s="1102" t="s">
        <v>106</v>
      </c>
      <c r="U2497" s="1064" t="s">
        <v>121</v>
      </c>
      <c r="V2497" s="1064" t="s">
        <v>111</v>
      </c>
      <c r="W2497" s="166">
        <v>60</v>
      </c>
      <c r="X2497" s="48" t="s">
        <v>112</v>
      </c>
      <c r="Y2497" s="1102"/>
      <c r="Z2497" s="1102"/>
      <c r="AA2497" s="1102"/>
      <c r="AB2497" s="398"/>
      <c r="AC2497" s="606">
        <v>90</v>
      </c>
      <c r="AD2497" s="606">
        <v>10</v>
      </c>
      <c r="AE2497" s="1103" t="s">
        <v>128</v>
      </c>
      <c r="AF2497" s="1064" t="s">
        <v>114</v>
      </c>
      <c r="AG2497" s="31">
        <v>46</v>
      </c>
      <c r="AH2497" s="39">
        <v>4065</v>
      </c>
      <c r="AI2497" s="741">
        <f t="shared" si="117"/>
        <v>186990</v>
      </c>
      <c r="AJ2497" s="741">
        <f t="shared" si="118"/>
        <v>209428.80000000002</v>
      </c>
      <c r="AK2497" s="740"/>
      <c r="AL2497" s="741"/>
      <c r="AM2497" s="741"/>
      <c r="AN2497" s="1101" t="s">
        <v>115</v>
      </c>
      <c r="AO2497" s="1064"/>
      <c r="AP2497" s="1064"/>
      <c r="AQ2497" s="1064"/>
      <c r="AR2497" s="1064"/>
      <c r="AS2497" s="1064" t="s">
        <v>8122</v>
      </c>
      <c r="AT2497" s="1064"/>
      <c r="AU2497" s="1064"/>
      <c r="AV2497" s="1064"/>
      <c r="AW2497" s="1064"/>
      <c r="AX2497" s="1064"/>
      <c r="AY2497" s="1064"/>
      <c r="AZ2497" s="1101" t="s">
        <v>104</v>
      </c>
      <c r="BA2497" s="1101" t="s">
        <v>104</v>
      </c>
      <c r="BB2497" s="48">
        <v>22101593</v>
      </c>
      <c r="BC2497" s="209" t="s">
        <v>8620</v>
      </c>
      <c r="BE2497" s="983">
        <v>2250</v>
      </c>
    </row>
    <row r="2498" spans="1:57" s="201" customFormat="1" ht="13.15" customHeight="1">
      <c r="A2498" s="24" t="s">
        <v>846</v>
      </c>
      <c r="B2498" s="260"/>
      <c r="C2498" s="260"/>
      <c r="D2498" s="110">
        <v>210037042</v>
      </c>
      <c r="E2498" s="429" t="s">
        <v>8621</v>
      </c>
      <c r="F2498" s="429"/>
      <c r="G2498" s="260"/>
      <c r="H2498" s="260"/>
      <c r="I2498" s="229" t="s">
        <v>8123</v>
      </c>
      <c r="J2498" s="26" t="s">
        <v>2469</v>
      </c>
      <c r="K2498" s="26" t="s">
        <v>8124</v>
      </c>
      <c r="L2498" s="96" t="s">
        <v>103</v>
      </c>
      <c r="M2498" s="28"/>
      <c r="N2498" s="26" t="s">
        <v>120</v>
      </c>
      <c r="O2498" s="72" t="s">
        <v>83</v>
      </c>
      <c r="P2498" s="28" t="s">
        <v>106</v>
      </c>
      <c r="Q2498" s="26" t="s">
        <v>107</v>
      </c>
      <c r="R2498" s="28" t="s">
        <v>3118</v>
      </c>
      <c r="S2498" s="26" t="s">
        <v>109</v>
      </c>
      <c r="T2498" s="28" t="s">
        <v>106</v>
      </c>
      <c r="U2498" s="26" t="s">
        <v>121</v>
      </c>
      <c r="V2498" s="26" t="s">
        <v>111</v>
      </c>
      <c r="W2498" s="28">
        <v>60</v>
      </c>
      <c r="X2498" s="26" t="s">
        <v>112</v>
      </c>
      <c r="Y2498" s="28"/>
      <c r="Z2498" s="28"/>
      <c r="AA2498" s="28"/>
      <c r="AB2498" s="398">
        <v>30</v>
      </c>
      <c r="AC2498" s="606">
        <v>60</v>
      </c>
      <c r="AD2498" s="606">
        <v>10</v>
      </c>
      <c r="AE2498" s="31" t="s">
        <v>128</v>
      </c>
      <c r="AF2498" s="26" t="s">
        <v>114</v>
      </c>
      <c r="AG2498" s="31">
        <v>10</v>
      </c>
      <c r="AH2498" s="39">
        <v>16200</v>
      </c>
      <c r="AI2498" s="741">
        <f t="shared" si="117"/>
        <v>162000</v>
      </c>
      <c r="AJ2498" s="741">
        <f t="shared" si="118"/>
        <v>181440.00000000003</v>
      </c>
      <c r="AK2498" s="740"/>
      <c r="AL2498" s="741"/>
      <c r="AM2498" s="741"/>
      <c r="AN2498" s="24" t="s">
        <v>115</v>
      </c>
      <c r="AO2498" s="26"/>
      <c r="AP2498" s="26"/>
      <c r="AQ2498" s="26"/>
      <c r="AR2498" s="26"/>
      <c r="AS2498" s="26"/>
      <c r="AT2498" s="26"/>
      <c r="AU2498" s="26"/>
      <c r="AV2498" s="26"/>
      <c r="AW2498" s="26"/>
      <c r="AX2498" s="26"/>
      <c r="AY2498" s="26"/>
      <c r="AZ2498" s="24" t="s">
        <v>104</v>
      </c>
      <c r="BA2498" s="24" t="s">
        <v>104</v>
      </c>
      <c r="BB2498" s="48">
        <v>22101594</v>
      </c>
      <c r="BC2498" s="209" t="s">
        <v>8621</v>
      </c>
      <c r="BE2498" s="983">
        <v>2251</v>
      </c>
    </row>
    <row r="2499" spans="1:57" s="201" customFormat="1" ht="13.15" customHeight="1">
      <c r="A2499" s="1101" t="s">
        <v>348</v>
      </c>
      <c r="B2499" s="260"/>
      <c r="C2499" s="260"/>
      <c r="D2499" s="878">
        <v>220021751</v>
      </c>
      <c r="E2499" s="429" t="s">
        <v>8622</v>
      </c>
      <c r="F2499" s="429"/>
      <c r="G2499" s="260"/>
      <c r="H2499" s="260"/>
      <c r="I2499" s="1105" t="s">
        <v>8125</v>
      </c>
      <c r="J2499" s="1064" t="s">
        <v>8126</v>
      </c>
      <c r="K2499" s="1064" t="s">
        <v>4144</v>
      </c>
      <c r="L2499" s="267" t="s">
        <v>103</v>
      </c>
      <c r="M2499" s="1102"/>
      <c r="N2499" s="1064"/>
      <c r="O2499" s="954" t="s">
        <v>105</v>
      </c>
      <c r="P2499" s="1102" t="s">
        <v>106</v>
      </c>
      <c r="Q2499" s="1064" t="s">
        <v>107</v>
      </c>
      <c r="R2499" s="1102" t="s">
        <v>2134</v>
      </c>
      <c r="S2499" s="1064" t="s">
        <v>109</v>
      </c>
      <c r="T2499" s="1102" t="s">
        <v>106</v>
      </c>
      <c r="U2499" s="1064" t="s">
        <v>121</v>
      </c>
      <c r="V2499" s="1064" t="s">
        <v>111</v>
      </c>
      <c r="W2499" s="166">
        <v>60</v>
      </c>
      <c r="X2499" s="48" t="s">
        <v>112</v>
      </c>
      <c r="Y2499" s="1102"/>
      <c r="Z2499" s="1102"/>
      <c r="AA2499" s="1102"/>
      <c r="AB2499" s="398"/>
      <c r="AC2499" s="606">
        <v>90</v>
      </c>
      <c r="AD2499" s="606">
        <v>10</v>
      </c>
      <c r="AE2499" s="1103" t="s">
        <v>128</v>
      </c>
      <c r="AF2499" s="1064" t="s">
        <v>114</v>
      </c>
      <c r="AG2499" s="31">
        <v>24</v>
      </c>
      <c r="AH2499" s="39">
        <v>34041</v>
      </c>
      <c r="AI2499" s="741">
        <f t="shared" si="117"/>
        <v>816984</v>
      </c>
      <c r="AJ2499" s="741">
        <f t="shared" si="118"/>
        <v>915022.08000000007</v>
      </c>
      <c r="AK2499" s="740"/>
      <c r="AL2499" s="741"/>
      <c r="AM2499" s="741"/>
      <c r="AN2499" s="1101" t="s">
        <v>115</v>
      </c>
      <c r="AO2499" s="1064"/>
      <c r="AP2499" s="1064"/>
      <c r="AQ2499" s="1064"/>
      <c r="AR2499" s="1064"/>
      <c r="AS2499" s="1064" t="s">
        <v>8127</v>
      </c>
      <c r="AT2499" s="1064"/>
      <c r="AU2499" s="1064"/>
      <c r="AV2499" s="1064"/>
      <c r="AW2499" s="1064"/>
      <c r="AX2499" s="1064"/>
      <c r="AY2499" s="1064"/>
      <c r="AZ2499" s="1101" t="s">
        <v>104</v>
      </c>
      <c r="BA2499" s="1101" t="s">
        <v>104</v>
      </c>
      <c r="BB2499" s="48">
        <v>22101595</v>
      </c>
      <c r="BC2499" s="209" t="s">
        <v>8622</v>
      </c>
      <c r="BE2499" s="983">
        <v>2252</v>
      </c>
    </row>
    <row r="2500" spans="1:57" s="201" customFormat="1" ht="13.15" customHeight="1">
      <c r="A2500" s="24" t="s">
        <v>846</v>
      </c>
      <c r="B2500" s="260"/>
      <c r="C2500" s="260"/>
      <c r="D2500" s="110">
        <v>120002798</v>
      </c>
      <c r="E2500" s="429" t="s">
        <v>8623</v>
      </c>
      <c r="F2500" s="429"/>
      <c r="G2500" s="260"/>
      <c r="H2500" s="260"/>
      <c r="I2500" s="229" t="s">
        <v>8128</v>
      </c>
      <c r="J2500" s="26" t="s">
        <v>594</v>
      </c>
      <c r="K2500" s="26" t="s">
        <v>8129</v>
      </c>
      <c r="L2500" s="96" t="s">
        <v>149</v>
      </c>
      <c r="M2500" s="28"/>
      <c r="N2500" s="26"/>
      <c r="O2500" s="72" t="s">
        <v>105</v>
      </c>
      <c r="P2500" s="28" t="s">
        <v>106</v>
      </c>
      <c r="Q2500" s="26" t="s">
        <v>107</v>
      </c>
      <c r="R2500" s="28" t="s">
        <v>1023</v>
      </c>
      <c r="S2500" s="26" t="s">
        <v>109</v>
      </c>
      <c r="T2500" s="28" t="s">
        <v>106</v>
      </c>
      <c r="U2500" s="26" t="s">
        <v>121</v>
      </c>
      <c r="V2500" s="26" t="s">
        <v>111</v>
      </c>
      <c r="W2500" s="28">
        <v>60</v>
      </c>
      <c r="X2500" s="26" t="s">
        <v>112</v>
      </c>
      <c r="Y2500" s="28"/>
      <c r="Z2500" s="28"/>
      <c r="AA2500" s="28"/>
      <c r="AB2500" s="398">
        <v>0</v>
      </c>
      <c r="AC2500" s="606">
        <v>90</v>
      </c>
      <c r="AD2500" s="606">
        <v>10</v>
      </c>
      <c r="AE2500" s="31" t="s">
        <v>128</v>
      </c>
      <c r="AF2500" s="26" t="s">
        <v>114</v>
      </c>
      <c r="AG2500" s="31">
        <v>6</v>
      </c>
      <c r="AH2500" s="39">
        <v>20152.240000000002</v>
      </c>
      <c r="AI2500" s="741">
        <f t="shared" si="117"/>
        <v>120913.44</v>
      </c>
      <c r="AJ2500" s="741">
        <f t="shared" si="118"/>
        <v>135423.0528</v>
      </c>
      <c r="AK2500" s="740"/>
      <c r="AL2500" s="741"/>
      <c r="AM2500" s="741"/>
      <c r="AN2500" s="24" t="s">
        <v>115</v>
      </c>
      <c r="AO2500" s="26"/>
      <c r="AP2500" s="26"/>
      <c r="AQ2500" s="26"/>
      <c r="AR2500" s="26"/>
      <c r="AS2500" s="26" t="s">
        <v>8130</v>
      </c>
      <c r="AT2500" s="26"/>
      <c r="AU2500" s="26"/>
      <c r="AV2500" s="26"/>
      <c r="AW2500" s="26"/>
      <c r="AX2500" s="26"/>
      <c r="AY2500" s="26"/>
      <c r="AZ2500" s="24" t="s">
        <v>104</v>
      </c>
      <c r="BA2500" s="24" t="s">
        <v>104</v>
      </c>
      <c r="BB2500" s="48">
        <v>22101596</v>
      </c>
      <c r="BC2500" s="209" t="s">
        <v>8623</v>
      </c>
      <c r="BE2500" s="983">
        <v>2253</v>
      </c>
    </row>
    <row r="2501" spans="1:57" s="201" customFormat="1" ht="13.15" customHeight="1">
      <c r="A2501" s="24" t="s">
        <v>846</v>
      </c>
      <c r="B2501" s="260"/>
      <c r="C2501" s="260"/>
      <c r="D2501" s="110">
        <v>120010447</v>
      </c>
      <c r="E2501" s="429" t="s">
        <v>8624</v>
      </c>
      <c r="F2501" s="429"/>
      <c r="G2501" s="260"/>
      <c r="H2501" s="260"/>
      <c r="I2501" s="229" t="s">
        <v>8128</v>
      </c>
      <c r="J2501" s="26" t="s">
        <v>594</v>
      </c>
      <c r="K2501" s="26" t="s">
        <v>8129</v>
      </c>
      <c r="L2501" s="96" t="s">
        <v>149</v>
      </c>
      <c r="M2501" s="28"/>
      <c r="N2501" s="26"/>
      <c r="O2501" s="72" t="s">
        <v>105</v>
      </c>
      <c r="P2501" s="28" t="s">
        <v>106</v>
      </c>
      <c r="Q2501" s="26" t="s">
        <v>107</v>
      </c>
      <c r="R2501" s="28" t="s">
        <v>1023</v>
      </c>
      <c r="S2501" s="26" t="s">
        <v>109</v>
      </c>
      <c r="T2501" s="28" t="s">
        <v>106</v>
      </c>
      <c r="U2501" s="26" t="s">
        <v>121</v>
      </c>
      <c r="V2501" s="26" t="s">
        <v>111</v>
      </c>
      <c r="W2501" s="28">
        <v>60</v>
      </c>
      <c r="X2501" s="26" t="s">
        <v>112</v>
      </c>
      <c r="Y2501" s="28"/>
      <c r="Z2501" s="28"/>
      <c r="AA2501" s="28"/>
      <c r="AB2501" s="398">
        <v>0</v>
      </c>
      <c r="AC2501" s="606">
        <v>90</v>
      </c>
      <c r="AD2501" s="606">
        <v>10</v>
      </c>
      <c r="AE2501" s="31" t="s">
        <v>128</v>
      </c>
      <c r="AF2501" s="26" t="s">
        <v>114</v>
      </c>
      <c r="AG2501" s="31">
        <v>6</v>
      </c>
      <c r="AH2501" s="39">
        <v>258264.24</v>
      </c>
      <c r="AI2501" s="741">
        <f t="shared" si="117"/>
        <v>1549585.44</v>
      </c>
      <c r="AJ2501" s="741">
        <f t="shared" si="118"/>
        <v>1735535.6928000001</v>
      </c>
      <c r="AK2501" s="740"/>
      <c r="AL2501" s="741"/>
      <c r="AM2501" s="741"/>
      <c r="AN2501" s="24" t="s">
        <v>115</v>
      </c>
      <c r="AO2501" s="26"/>
      <c r="AP2501" s="26"/>
      <c r="AQ2501" s="26"/>
      <c r="AR2501" s="26"/>
      <c r="AS2501" s="26" t="s">
        <v>8131</v>
      </c>
      <c r="AT2501" s="26"/>
      <c r="AU2501" s="26"/>
      <c r="AV2501" s="26"/>
      <c r="AW2501" s="26"/>
      <c r="AX2501" s="26"/>
      <c r="AY2501" s="26"/>
      <c r="AZ2501" s="24" t="s">
        <v>104</v>
      </c>
      <c r="BA2501" s="24" t="s">
        <v>104</v>
      </c>
      <c r="BB2501" s="48">
        <v>22101597</v>
      </c>
      <c r="BC2501" s="209" t="s">
        <v>8624</v>
      </c>
      <c r="BE2501" s="983">
        <v>2254</v>
      </c>
    </row>
    <row r="2502" spans="1:57" s="201" customFormat="1" ht="13.15" customHeight="1">
      <c r="A2502" s="1101" t="s">
        <v>348</v>
      </c>
      <c r="B2502" s="260"/>
      <c r="C2502" s="260"/>
      <c r="D2502" s="878">
        <v>120001163</v>
      </c>
      <c r="E2502" s="429" t="s">
        <v>8625</v>
      </c>
      <c r="F2502" s="429"/>
      <c r="G2502" s="260"/>
      <c r="H2502" s="260"/>
      <c r="I2502" s="1105" t="s">
        <v>8132</v>
      </c>
      <c r="J2502" s="1064" t="s">
        <v>594</v>
      </c>
      <c r="K2502" s="1064" t="s">
        <v>8133</v>
      </c>
      <c r="L2502" s="267" t="s">
        <v>149</v>
      </c>
      <c r="M2502" s="1102"/>
      <c r="N2502" s="1064" t="s">
        <v>120</v>
      </c>
      <c r="O2502" s="72" t="s">
        <v>83</v>
      </c>
      <c r="P2502" s="1102" t="s">
        <v>106</v>
      </c>
      <c r="Q2502" s="48" t="s">
        <v>107</v>
      </c>
      <c r="R2502" s="1102" t="s">
        <v>2134</v>
      </c>
      <c r="S2502" s="1064" t="s">
        <v>109</v>
      </c>
      <c r="T2502" s="1102" t="s">
        <v>106</v>
      </c>
      <c r="U2502" s="1064" t="s">
        <v>121</v>
      </c>
      <c r="V2502" s="1064" t="s">
        <v>111</v>
      </c>
      <c r="W2502" s="166">
        <v>60</v>
      </c>
      <c r="X2502" s="48" t="s">
        <v>112</v>
      </c>
      <c r="Y2502" s="1102"/>
      <c r="Z2502" s="1102"/>
      <c r="AA2502" s="1102"/>
      <c r="AB2502" s="398">
        <v>30</v>
      </c>
      <c r="AC2502" s="606">
        <v>60</v>
      </c>
      <c r="AD2502" s="606">
        <v>10</v>
      </c>
      <c r="AE2502" s="1103" t="s">
        <v>128</v>
      </c>
      <c r="AF2502" s="1064" t="s">
        <v>114</v>
      </c>
      <c r="AG2502" s="31">
        <v>3</v>
      </c>
      <c r="AH2502" s="39">
        <v>2950000</v>
      </c>
      <c r="AI2502" s="741">
        <f t="shared" si="117"/>
        <v>8850000</v>
      </c>
      <c r="AJ2502" s="741">
        <f t="shared" si="118"/>
        <v>9912000.0000000019</v>
      </c>
      <c r="AK2502" s="740"/>
      <c r="AL2502" s="741"/>
      <c r="AM2502" s="741"/>
      <c r="AN2502" s="1101" t="s">
        <v>115</v>
      </c>
      <c r="AO2502" s="1064"/>
      <c r="AP2502" s="1064"/>
      <c r="AQ2502" s="1064"/>
      <c r="AR2502" s="1064"/>
      <c r="AS2502" s="1064" t="s">
        <v>8134</v>
      </c>
      <c r="AT2502" s="1064"/>
      <c r="AU2502" s="1064"/>
      <c r="AV2502" s="1064"/>
      <c r="AW2502" s="1064"/>
      <c r="AX2502" s="1064"/>
      <c r="AY2502" s="1064"/>
      <c r="AZ2502" s="1101" t="s">
        <v>104</v>
      </c>
      <c r="BA2502" s="1101" t="s">
        <v>104</v>
      </c>
      <c r="BB2502" s="48">
        <v>22101598</v>
      </c>
      <c r="BC2502" s="209" t="s">
        <v>8625</v>
      </c>
      <c r="BE2502" s="983">
        <v>2255</v>
      </c>
    </row>
    <row r="2503" spans="1:57" s="201" customFormat="1" ht="13.15" customHeight="1">
      <c r="A2503" s="1101" t="s">
        <v>348</v>
      </c>
      <c r="B2503" s="260"/>
      <c r="C2503" s="260"/>
      <c r="D2503" s="878">
        <v>120003400</v>
      </c>
      <c r="E2503" s="429" t="s">
        <v>8626</v>
      </c>
      <c r="F2503" s="429"/>
      <c r="G2503" s="260"/>
      <c r="H2503" s="260"/>
      <c r="I2503" s="1105" t="s">
        <v>8132</v>
      </c>
      <c r="J2503" s="1064" t="s">
        <v>594</v>
      </c>
      <c r="K2503" s="1064" t="s">
        <v>8133</v>
      </c>
      <c r="L2503" s="267" t="s">
        <v>149</v>
      </c>
      <c r="M2503" s="1102"/>
      <c r="N2503" s="1064" t="s">
        <v>120</v>
      </c>
      <c r="O2503" s="72" t="s">
        <v>83</v>
      </c>
      <c r="P2503" s="1102" t="s">
        <v>106</v>
      </c>
      <c r="Q2503" s="48" t="s">
        <v>107</v>
      </c>
      <c r="R2503" s="1102" t="s">
        <v>2134</v>
      </c>
      <c r="S2503" s="1064" t="s">
        <v>109</v>
      </c>
      <c r="T2503" s="1102" t="s">
        <v>106</v>
      </c>
      <c r="U2503" s="1064" t="s">
        <v>121</v>
      </c>
      <c r="V2503" s="1064" t="s">
        <v>111</v>
      </c>
      <c r="W2503" s="166">
        <v>60</v>
      </c>
      <c r="X2503" s="48" t="s">
        <v>112</v>
      </c>
      <c r="Y2503" s="1102"/>
      <c r="Z2503" s="1102"/>
      <c r="AA2503" s="1102"/>
      <c r="AB2503" s="398">
        <v>30</v>
      </c>
      <c r="AC2503" s="606">
        <v>60</v>
      </c>
      <c r="AD2503" s="606">
        <v>10</v>
      </c>
      <c r="AE2503" s="1103" t="s">
        <v>122</v>
      </c>
      <c r="AF2503" s="1064" t="s">
        <v>114</v>
      </c>
      <c r="AG2503" s="31">
        <v>1</v>
      </c>
      <c r="AH2503" s="39">
        <v>1950000</v>
      </c>
      <c r="AI2503" s="741">
        <f t="shared" si="117"/>
        <v>1950000</v>
      </c>
      <c r="AJ2503" s="741">
        <f t="shared" si="118"/>
        <v>2184000</v>
      </c>
      <c r="AK2503" s="740"/>
      <c r="AL2503" s="741"/>
      <c r="AM2503" s="741"/>
      <c r="AN2503" s="1101" t="s">
        <v>115</v>
      </c>
      <c r="AO2503" s="1064"/>
      <c r="AP2503" s="1064"/>
      <c r="AQ2503" s="1064"/>
      <c r="AR2503" s="1064"/>
      <c r="AS2503" s="1064" t="s">
        <v>8135</v>
      </c>
      <c r="AT2503" s="1064"/>
      <c r="AU2503" s="1064"/>
      <c r="AV2503" s="1064"/>
      <c r="AW2503" s="1064"/>
      <c r="AX2503" s="1064"/>
      <c r="AY2503" s="1064"/>
      <c r="AZ2503" s="1101" t="s">
        <v>104</v>
      </c>
      <c r="BA2503" s="1101" t="s">
        <v>104</v>
      </c>
      <c r="BB2503" s="48">
        <v>22101599</v>
      </c>
      <c r="BC2503" s="209" t="s">
        <v>8626</v>
      </c>
      <c r="BE2503" s="983">
        <v>2256</v>
      </c>
    </row>
    <row r="2504" spans="1:57" s="201" customFormat="1" ht="13.15" customHeight="1">
      <c r="A2504" s="1101" t="s">
        <v>348</v>
      </c>
      <c r="B2504" s="260"/>
      <c r="C2504" s="260"/>
      <c r="D2504" s="878">
        <v>120003401</v>
      </c>
      <c r="E2504" s="429" t="s">
        <v>8627</v>
      </c>
      <c r="F2504" s="429"/>
      <c r="G2504" s="260"/>
      <c r="H2504" s="260"/>
      <c r="I2504" s="1105" t="s">
        <v>8132</v>
      </c>
      <c r="J2504" s="1064" t="s">
        <v>594</v>
      </c>
      <c r="K2504" s="1064" t="s">
        <v>8133</v>
      </c>
      <c r="L2504" s="267" t="s">
        <v>149</v>
      </c>
      <c r="M2504" s="1102"/>
      <c r="N2504" s="1064" t="s">
        <v>120</v>
      </c>
      <c r="O2504" s="72" t="s">
        <v>83</v>
      </c>
      <c r="P2504" s="1102" t="s">
        <v>106</v>
      </c>
      <c r="Q2504" s="48" t="s">
        <v>107</v>
      </c>
      <c r="R2504" s="1102" t="s">
        <v>2134</v>
      </c>
      <c r="S2504" s="1064" t="s">
        <v>109</v>
      </c>
      <c r="T2504" s="1102" t="s">
        <v>106</v>
      </c>
      <c r="U2504" s="1064" t="s">
        <v>121</v>
      </c>
      <c r="V2504" s="1064" t="s">
        <v>111</v>
      </c>
      <c r="W2504" s="166">
        <v>60</v>
      </c>
      <c r="X2504" s="48" t="s">
        <v>112</v>
      </c>
      <c r="Y2504" s="1102"/>
      <c r="Z2504" s="1102"/>
      <c r="AA2504" s="1102"/>
      <c r="AB2504" s="398">
        <v>30</v>
      </c>
      <c r="AC2504" s="606">
        <v>60</v>
      </c>
      <c r="AD2504" s="606">
        <v>10</v>
      </c>
      <c r="AE2504" s="1103" t="s">
        <v>122</v>
      </c>
      <c r="AF2504" s="1064" t="s">
        <v>114</v>
      </c>
      <c r="AG2504" s="31">
        <v>1</v>
      </c>
      <c r="AH2504" s="39">
        <v>2000000</v>
      </c>
      <c r="AI2504" s="741">
        <f t="shared" si="117"/>
        <v>2000000</v>
      </c>
      <c r="AJ2504" s="741">
        <f t="shared" si="118"/>
        <v>2240000</v>
      </c>
      <c r="AK2504" s="740"/>
      <c r="AL2504" s="741"/>
      <c r="AM2504" s="741"/>
      <c r="AN2504" s="1101" t="s">
        <v>115</v>
      </c>
      <c r="AO2504" s="1064"/>
      <c r="AP2504" s="1064"/>
      <c r="AQ2504" s="1064"/>
      <c r="AR2504" s="1064"/>
      <c r="AS2504" s="1064" t="s">
        <v>8136</v>
      </c>
      <c r="AT2504" s="1064"/>
      <c r="AU2504" s="1064"/>
      <c r="AV2504" s="1064"/>
      <c r="AW2504" s="1064"/>
      <c r="AX2504" s="1064"/>
      <c r="AY2504" s="1064"/>
      <c r="AZ2504" s="1101" t="s">
        <v>104</v>
      </c>
      <c r="BA2504" s="1101" t="s">
        <v>104</v>
      </c>
      <c r="BB2504" s="48">
        <v>22101600</v>
      </c>
      <c r="BC2504" s="209" t="s">
        <v>8627</v>
      </c>
      <c r="BE2504" s="983">
        <v>2257</v>
      </c>
    </row>
    <row r="2505" spans="1:57" s="201" customFormat="1" ht="13.15" customHeight="1">
      <c r="A2505" s="1101" t="s">
        <v>348</v>
      </c>
      <c r="B2505" s="260"/>
      <c r="C2505" s="260"/>
      <c r="D2505" s="878">
        <v>120001164</v>
      </c>
      <c r="E2505" s="429" t="s">
        <v>8628</v>
      </c>
      <c r="F2505" s="429"/>
      <c r="G2505" s="260"/>
      <c r="H2505" s="260"/>
      <c r="I2505" s="1105" t="s">
        <v>8132</v>
      </c>
      <c r="J2505" s="1064" t="s">
        <v>594</v>
      </c>
      <c r="K2505" s="1064" t="s">
        <v>8133</v>
      </c>
      <c r="L2505" s="267" t="s">
        <v>149</v>
      </c>
      <c r="M2505" s="1102"/>
      <c r="N2505" s="1064" t="s">
        <v>120</v>
      </c>
      <c r="O2505" s="72" t="s">
        <v>83</v>
      </c>
      <c r="P2505" s="1102" t="s">
        <v>106</v>
      </c>
      <c r="Q2505" s="48" t="s">
        <v>107</v>
      </c>
      <c r="R2505" s="1102" t="s">
        <v>2134</v>
      </c>
      <c r="S2505" s="1064" t="s">
        <v>109</v>
      </c>
      <c r="T2505" s="1102" t="s">
        <v>106</v>
      </c>
      <c r="U2505" s="1064" t="s">
        <v>121</v>
      </c>
      <c r="V2505" s="1064" t="s">
        <v>111</v>
      </c>
      <c r="W2505" s="166">
        <v>60</v>
      </c>
      <c r="X2505" s="48" t="s">
        <v>112</v>
      </c>
      <c r="Y2505" s="1102"/>
      <c r="Z2505" s="1102"/>
      <c r="AA2505" s="1102"/>
      <c r="AB2505" s="398">
        <v>30</v>
      </c>
      <c r="AC2505" s="606">
        <v>60</v>
      </c>
      <c r="AD2505" s="606">
        <v>10</v>
      </c>
      <c r="AE2505" s="1103" t="s">
        <v>128</v>
      </c>
      <c r="AF2505" s="1064" t="s">
        <v>114</v>
      </c>
      <c r="AG2505" s="31">
        <v>2</v>
      </c>
      <c r="AH2505" s="39">
        <v>3218932</v>
      </c>
      <c r="AI2505" s="741">
        <f t="shared" si="117"/>
        <v>6437864</v>
      </c>
      <c r="AJ2505" s="741">
        <f t="shared" si="118"/>
        <v>7210407.6800000006</v>
      </c>
      <c r="AK2505" s="740"/>
      <c r="AL2505" s="741"/>
      <c r="AM2505" s="741"/>
      <c r="AN2505" s="1101" t="s">
        <v>115</v>
      </c>
      <c r="AO2505" s="1064"/>
      <c r="AP2505" s="1064"/>
      <c r="AQ2505" s="1064"/>
      <c r="AR2505" s="1064"/>
      <c r="AS2505" s="1064" t="s">
        <v>8137</v>
      </c>
      <c r="AT2505" s="1064"/>
      <c r="AU2505" s="1064"/>
      <c r="AV2505" s="1064"/>
      <c r="AW2505" s="1064"/>
      <c r="AX2505" s="1064"/>
      <c r="AY2505" s="1064"/>
      <c r="AZ2505" s="1101" t="s">
        <v>104</v>
      </c>
      <c r="BA2505" s="1101" t="s">
        <v>104</v>
      </c>
      <c r="BB2505" s="48">
        <v>22101601</v>
      </c>
      <c r="BC2505" s="209" t="s">
        <v>8628</v>
      </c>
      <c r="BE2505" s="983">
        <v>2258</v>
      </c>
    </row>
    <row r="2506" spans="1:57" s="201" customFormat="1" ht="13.15" customHeight="1">
      <c r="A2506" s="1101" t="s">
        <v>348</v>
      </c>
      <c r="B2506" s="260"/>
      <c r="C2506" s="260"/>
      <c r="D2506" s="878">
        <v>220034719</v>
      </c>
      <c r="E2506" s="429" t="s">
        <v>8629</v>
      </c>
      <c r="F2506" s="429"/>
      <c r="G2506" s="260"/>
      <c r="H2506" s="260"/>
      <c r="I2506" s="1105" t="s">
        <v>8138</v>
      </c>
      <c r="J2506" s="1064" t="s">
        <v>594</v>
      </c>
      <c r="K2506" s="1064" t="s">
        <v>8139</v>
      </c>
      <c r="L2506" s="267" t="s">
        <v>149</v>
      </c>
      <c r="M2506" s="1102"/>
      <c r="N2506" s="1064"/>
      <c r="O2506" s="954" t="s">
        <v>105</v>
      </c>
      <c r="P2506" s="1102" t="s">
        <v>106</v>
      </c>
      <c r="Q2506" s="1064" t="s">
        <v>107</v>
      </c>
      <c r="R2506" s="1102" t="s">
        <v>2134</v>
      </c>
      <c r="S2506" s="1064" t="s">
        <v>109</v>
      </c>
      <c r="T2506" s="1102" t="s">
        <v>106</v>
      </c>
      <c r="U2506" s="1064" t="s">
        <v>121</v>
      </c>
      <c r="V2506" s="1064" t="s">
        <v>111</v>
      </c>
      <c r="W2506" s="166">
        <v>60</v>
      </c>
      <c r="X2506" s="48" t="s">
        <v>112</v>
      </c>
      <c r="Y2506" s="1102"/>
      <c r="Z2506" s="1102"/>
      <c r="AA2506" s="1102"/>
      <c r="AB2506" s="398"/>
      <c r="AC2506" s="606">
        <v>90</v>
      </c>
      <c r="AD2506" s="606">
        <v>10</v>
      </c>
      <c r="AE2506" s="1103" t="s">
        <v>128</v>
      </c>
      <c r="AF2506" s="1064" t="s">
        <v>114</v>
      </c>
      <c r="AG2506" s="31">
        <v>14</v>
      </c>
      <c r="AH2506" s="39">
        <v>76800</v>
      </c>
      <c r="AI2506" s="741">
        <f t="shared" si="117"/>
        <v>1075200</v>
      </c>
      <c r="AJ2506" s="741">
        <f t="shared" si="118"/>
        <v>1204224</v>
      </c>
      <c r="AK2506" s="740"/>
      <c r="AL2506" s="741"/>
      <c r="AM2506" s="741"/>
      <c r="AN2506" s="1101" t="s">
        <v>115</v>
      </c>
      <c r="AO2506" s="1064"/>
      <c r="AP2506" s="1064"/>
      <c r="AQ2506" s="1064"/>
      <c r="AR2506" s="1064"/>
      <c r="AS2506" s="1064" t="s">
        <v>8140</v>
      </c>
      <c r="AT2506" s="1064"/>
      <c r="AU2506" s="1064"/>
      <c r="AV2506" s="1064"/>
      <c r="AW2506" s="1064"/>
      <c r="AX2506" s="1064"/>
      <c r="AY2506" s="1064"/>
      <c r="AZ2506" s="1101" t="s">
        <v>104</v>
      </c>
      <c r="BA2506" s="1101" t="s">
        <v>104</v>
      </c>
      <c r="BB2506" s="48">
        <v>22101602</v>
      </c>
      <c r="BC2506" s="209" t="s">
        <v>8629</v>
      </c>
      <c r="BE2506" s="983">
        <v>2259</v>
      </c>
    </row>
    <row r="2507" spans="1:57" s="201" customFormat="1" ht="13.15" customHeight="1">
      <c r="A2507" s="2125" t="s">
        <v>846</v>
      </c>
      <c r="B2507" s="2111"/>
      <c r="C2507" s="2111"/>
      <c r="D2507" s="2139">
        <v>210037036</v>
      </c>
      <c r="E2507" s="2113" t="s">
        <v>8630</v>
      </c>
      <c r="F2507" s="2113"/>
      <c r="G2507" s="2111"/>
      <c r="H2507" s="2111"/>
      <c r="I2507" s="2130" t="s">
        <v>8141</v>
      </c>
      <c r="J2507" s="2119" t="s">
        <v>8142</v>
      </c>
      <c r="K2507" s="2119" t="s">
        <v>8143</v>
      </c>
      <c r="L2507" s="2115" t="s">
        <v>7657</v>
      </c>
      <c r="M2507" s="2132"/>
      <c r="N2507" s="2119"/>
      <c r="O2507" s="2117" t="s">
        <v>105</v>
      </c>
      <c r="P2507" s="2132" t="s">
        <v>106</v>
      </c>
      <c r="Q2507" s="2119" t="s">
        <v>107</v>
      </c>
      <c r="R2507" s="2132" t="s">
        <v>1155</v>
      </c>
      <c r="S2507" s="2119" t="s">
        <v>109</v>
      </c>
      <c r="T2507" s="2132" t="s">
        <v>106</v>
      </c>
      <c r="U2507" s="2119" t="s">
        <v>121</v>
      </c>
      <c r="V2507" s="2119" t="s">
        <v>111</v>
      </c>
      <c r="W2507" s="2132">
        <v>60</v>
      </c>
      <c r="X2507" s="2119" t="s">
        <v>112</v>
      </c>
      <c r="Y2507" s="2132"/>
      <c r="Z2507" s="2132"/>
      <c r="AA2507" s="2132"/>
      <c r="AB2507" s="1923">
        <v>0</v>
      </c>
      <c r="AC2507" s="1921">
        <v>90</v>
      </c>
      <c r="AD2507" s="1921">
        <v>10</v>
      </c>
      <c r="AE2507" s="2121" t="s">
        <v>128</v>
      </c>
      <c r="AF2507" s="2119" t="s">
        <v>114</v>
      </c>
      <c r="AG2507" s="2121">
        <v>8</v>
      </c>
      <c r="AH2507" s="2122">
        <v>50000</v>
      </c>
      <c r="AI2507" s="1927">
        <v>0</v>
      </c>
      <c r="AJ2507" s="1927">
        <f t="shared" si="118"/>
        <v>0</v>
      </c>
      <c r="AK2507" s="1928"/>
      <c r="AL2507" s="1927"/>
      <c r="AM2507" s="1927"/>
      <c r="AN2507" s="2125" t="s">
        <v>115</v>
      </c>
      <c r="AO2507" s="2119"/>
      <c r="AP2507" s="2119"/>
      <c r="AQ2507" s="2119"/>
      <c r="AR2507" s="2119"/>
      <c r="AS2507" s="2119"/>
      <c r="AT2507" s="2119"/>
      <c r="AU2507" s="2119"/>
      <c r="AV2507" s="2119"/>
      <c r="AW2507" s="2119"/>
      <c r="AX2507" s="2119"/>
      <c r="AY2507" s="2119"/>
      <c r="AZ2507" s="2125" t="s">
        <v>104</v>
      </c>
      <c r="BA2507" s="2125" t="s">
        <v>104</v>
      </c>
      <c r="BB2507" s="48">
        <v>22101603</v>
      </c>
      <c r="BC2507" s="209" t="s">
        <v>8630</v>
      </c>
      <c r="BE2507" s="983">
        <v>2260</v>
      </c>
    </row>
    <row r="2508" spans="1:57" s="201" customFormat="1" ht="13.15" customHeight="1">
      <c r="A2508" s="2125" t="s">
        <v>846</v>
      </c>
      <c r="B2508" s="2111"/>
      <c r="C2508" s="2111"/>
      <c r="D2508" s="2139">
        <v>210036208</v>
      </c>
      <c r="E2508" s="2113" t="s">
        <v>8631</v>
      </c>
      <c r="F2508" s="2113"/>
      <c r="G2508" s="2111"/>
      <c r="H2508" s="2111"/>
      <c r="I2508" s="2130" t="s">
        <v>8144</v>
      </c>
      <c r="J2508" s="2119" t="s">
        <v>8142</v>
      </c>
      <c r="K2508" s="2119" t="s">
        <v>8145</v>
      </c>
      <c r="L2508" s="2115" t="s">
        <v>7657</v>
      </c>
      <c r="M2508" s="2132"/>
      <c r="N2508" s="2119"/>
      <c r="O2508" s="2117" t="s">
        <v>105</v>
      </c>
      <c r="P2508" s="2132" t="s">
        <v>106</v>
      </c>
      <c r="Q2508" s="2119" t="s">
        <v>107</v>
      </c>
      <c r="R2508" s="2132" t="s">
        <v>1023</v>
      </c>
      <c r="S2508" s="2119" t="s">
        <v>109</v>
      </c>
      <c r="T2508" s="2132" t="s">
        <v>106</v>
      </c>
      <c r="U2508" s="2119" t="s">
        <v>121</v>
      </c>
      <c r="V2508" s="2119" t="s">
        <v>111</v>
      </c>
      <c r="W2508" s="2132">
        <v>60</v>
      </c>
      <c r="X2508" s="2119" t="s">
        <v>112</v>
      </c>
      <c r="Y2508" s="2132"/>
      <c r="Z2508" s="2132"/>
      <c r="AA2508" s="2132"/>
      <c r="AB2508" s="1923">
        <v>0</v>
      </c>
      <c r="AC2508" s="1921">
        <v>90</v>
      </c>
      <c r="AD2508" s="1921">
        <v>10</v>
      </c>
      <c r="AE2508" s="2121" t="s">
        <v>128</v>
      </c>
      <c r="AF2508" s="2119" t="s">
        <v>114</v>
      </c>
      <c r="AG2508" s="2121">
        <v>27</v>
      </c>
      <c r="AH2508" s="2122">
        <v>71300</v>
      </c>
      <c r="AI2508" s="1927">
        <v>0</v>
      </c>
      <c r="AJ2508" s="1927">
        <f t="shared" si="118"/>
        <v>0</v>
      </c>
      <c r="AK2508" s="1928"/>
      <c r="AL2508" s="1927"/>
      <c r="AM2508" s="1927"/>
      <c r="AN2508" s="2125" t="s">
        <v>115</v>
      </c>
      <c r="AO2508" s="2119"/>
      <c r="AP2508" s="2119"/>
      <c r="AQ2508" s="2119"/>
      <c r="AR2508" s="2119"/>
      <c r="AS2508" s="2119" t="s">
        <v>8146</v>
      </c>
      <c r="AT2508" s="2119"/>
      <c r="AU2508" s="2119"/>
      <c r="AV2508" s="2119"/>
      <c r="AW2508" s="2119"/>
      <c r="AX2508" s="2119"/>
      <c r="AY2508" s="2119"/>
      <c r="AZ2508" s="2125" t="s">
        <v>104</v>
      </c>
      <c r="BA2508" s="2125" t="s">
        <v>104</v>
      </c>
      <c r="BB2508" s="48">
        <v>22101604</v>
      </c>
      <c r="BC2508" s="209" t="s">
        <v>8631</v>
      </c>
      <c r="BE2508" s="983">
        <v>2261</v>
      </c>
    </row>
    <row r="2509" spans="1:57" s="201" customFormat="1" ht="13.15" customHeight="1">
      <c r="A2509" s="24" t="s">
        <v>846</v>
      </c>
      <c r="B2509" s="260"/>
      <c r="C2509" s="260"/>
      <c r="D2509" s="110">
        <v>210034525</v>
      </c>
      <c r="E2509" s="429" t="s">
        <v>8632</v>
      </c>
      <c r="F2509" s="429"/>
      <c r="G2509" s="260"/>
      <c r="H2509" s="260"/>
      <c r="I2509" s="229" t="s">
        <v>8147</v>
      </c>
      <c r="J2509" s="26" t="s">
        <v>8148</v>
      </c>
      <c r="K2509" s="26" t="s">
        <v>8149</v>
      </c>
      <c r="L2509" s="96" t="s">
        <v>103</v>
      </c>
      <c r="M2509" s="28"/>
      <c r="N2509" s="26" t="s">
        <v>120</v>
      </c>
      <c r="O2509" s="72" t="s">
        <v>83</v>
      </c>
      <c r="P2509" s="28" t="s">
        <v>106</v>
      </c>
      <c r="Q2509" s="26" t="s">
        <v>107</v>
      </c>
      <c r="R2509" s="28" t="s">
        <v>1155</v>
      </c>
      <c r="S2509" s="26" t="s">
        <v>109</v>
      </c>
      <c r="T2509" s="28" t="s">
        <v>106</v>
      </c>
      <c r="U2509" s="26" t="s">
        <v>121</v>
      </c>
      <c r="V2509" s="26" t="s">
        <v>111</v>
      </c>
      <c r="W2509" s="28">
        <v>60</v>
      </c>
      <c r="X2509" s="26" t="s">
        <v>112</v>
      </c>
      <c r="Y2509" s="28"/>
      <c r="Z2509" s="28"/>
      <c r="AA2509" s="28"/>
      <c r="AB2509" s="398">
        <v>30</v>
      </c>
      <c r="AC2509" s="606">
        <v>60</v>
      </c>
      <c r="AD2509" s="606">
        <v>10</v>
      </c>
      <c r="AE2509" s="31" t="s">
        <v>128</v>
      </c>
      <c r="AF2509" s="26" t="s">
        <v>114</v>
      </c>
      <c r="AG2509" s="31">
        <v>12</v>
      </c>
      <c r="AH2509" s="39">
        <v>20000</v>
      </c>
      <c r="AI2509" s="741">
        <f t="shared" si="117"/>
        <v>240000</v>
      </c>
      <c r="AJ2509" s="741">
        <f t="shared" si="118"/>
        <v>268800</v>
      </c>
      <c r="AK2509" s="740"/>
      <c r="AL2509" s="741"/>
      <c r="AM2509" s="741"/>
      <c r="AN2509" s="24" t="s">
        <v>115</v>
      </c>
      <c r="AO2509" s="26"/>
      <c r="AP2509" s="26"/>
      <c r="AQ2509" s="26"/>
      <c r="AR2509" s="26"/>
      <c r="AS2509" s="26" t="s">
        <v>8150</v>
      </c>
      <c r="AT2509" s="26"/>
      <c r="AU2509" s="26"/>
      <c r="AV2509" s="26"/>
      <c r="AW2509" s="26"/>
      <c r="AX2509" s="26"/>
      <c r="AY2509" s="26"/>
      <c r="AZ2509" s="24" t="s">
        <v>104</v>
      </c>
      <c r="BA2509" s="24" t="s">
        <v>104</v>
      </c>
      <c r="BB2509" s="48">
        <v>22101605</v>
      </c>
      <c r="BC2509" s="209" t="s">
        <v>8632</v>
      </c>
      <c r="BE2509" s="983">
        <v>2262</v>
      </c>
    </row>
    <row r="2510" spans="1:57" s="201" customFormat="1" ht="13.15" customHeight="1">
      <c r="A2510" s="24" t="s">
        <v>1028</v>
      </c>
      <c r="B2510" s="260"/>
      <c r="C2510" s="260"/>
      <c r="D2510" s="110">
        <v>120011510</v>
      </c>
      <c r="E2510" s="429" t="s">
        <v>8633</v>
      </c>
      <c r="F2510" s="429"/>
      <c r="G2510" s="260"/>
      <c r="H2510" s="260"/>
      <c r="I2510" s="229" t="s">
        <v>4142</v>
      </c>
      <c r="J2510" s="26" t="s">
        <v>4143</v>
      </c>
      <c r="K2510" s="26" t="s">
        <v>4144</v>
      </c>
      <c r="L2510" s="96" t="s">
        <v>601</v>
      </c>
      <c r="M2510" s="28" t="s">
        <v>7860</v>
      </c>
      <c r="N2510" s="26"/>
      <c r="O2510" s="72" t="s">
        <v>105</v>
      </c>
      <c r="P2510" s="28" t="s">
        <v>106</v>
      </c>
      <c r="Q2510" s="26" t="s">
        <v>107</v>
      </c>
      <c r="R2510" s="28" t="s">
        <v>2134</v>
      </c>
      <c r="S2510" s="26" t="s">
        <v>109</v>
      </c>
      <c r="T2510" s="28" t="s">
        <v>106</v>
      </c>
      <c r="U2510" s="26" t="s">
        <v>121</v>
      </c>
      <c r="V2510" s="26" t="s">
        <v>111</v>
      </c>
      <c r="W2510" s="28">
        <v>60</v>
      </c>
      <c r="X2510" s="26" t="s">
        <v>112</v>
      </c>
      <c r="Y2510" s="28"/>
      <c r="Z2510" s="28"/>
      <c r="AA2510" s="28"/>
      <c r="AB2510" s="398">
        <v>0</v>
      </c>
      <c r="AC2510" s="606">
        <v>90</v>
      </c>
      <c r="AD2510" s="606">
        <v>10</v>
      </c>
      <c r="AE2510" s="31" t="s">
        <v>128</v>
      </c>
      <c r="AF2510" s="26" t="s">
        <v>114</v>
      </c>
      <c r="AG2510" s="31">
        <v>1</v>
      </c>
      <c r="AH2510" s="39">
        <v>409500</v>
      </c>
      <c r="AI2510" s="905">
        <v>0</v>
      </c>
      <c r="AJ2510" s="905">
        <v>0</v>
      </c>
      <c r="AK2510" s="740"/>
      <c r="AL2510" s="741"/>
      <c r="AM2510" s="741"/>
      <c r="AN2510" s="24" t="s">
        <v>115</v>
      </c>
      <c r="AO2510" s="26"/>
      <c r="AP2510" s="26"/>
      <c r="AQ2510" s="26"/>
      <c r="AR2510" s="26"/>
      <c r="AS2510" s="26" t="s">
        <v>8151</v>
      </c>
      <c r="AT2510" s="26"/>
      <c r="AU2510" s="26"/>
      <c r="AV2510" s="26"/>
      <c r="AW2510" s="26"/>
      <c r="AX2510" s="26"/>
      <c r="AY2510" s="26"/>
      <c r="AZ2510" s="24" t="s">
        <v>104</v>
      </c>
      <c r="BA2510" s="24" t="s">
        <v>104</v>
      </c>
      <c r="BB2510" s="48">
        <v>22101606</v>
      </c>
      <c r="BC2510" s="209" t="s">
        <v>8633</v>
      </c>
      <c r="BE2510" s="983">
        <v>2263</v>
      </c>
    </row>
    <row r="2511" spans="1:57" s="486" customFormat="1" ht="13.15" customHeight="1">
      <c r="A2511" s="985" t="s">
        <v>1028</v>
      </c>
      <c r="B2511" s="529"/>
      <c r="C2511" s="529"/>
      <c r="D2511" s="965">
        <v>120011510</v>
      </c>
      <c r="E2511" s="1255" t="s">
        <v>9478</v>
      </c>
      <c r="F2511" s="1255"/>
      <c r="G2511" s="529"/>
      <c r="H2511" s="529"/>
      <c r="I2511" s="530" t="s">
        <v>4142</v>
      </c>
      <c r="J2511" s="530" t="s">
        <v>4143</v>
      </c>
      <c r="K2511" s="530" t="s">
        <v>4144</v>
      </c>
      <c r="L2511" s="1262" t="s">
        <v>601</v>
      </c>
      <c r="M2511" s="321" t="s">
        <v>8860</v>
      </c>
      <c r="N2511" s="530"/>
      <c r="O2511" s="1263" t="s">
        <v>105</v>
      </c>
      <c r="P2511" s="321" t="s">
        <v>106</v>
      </c>
      <c r="Q2511" s="530" t="s">
        <v>107</v>
      </c>
      <c r="R2511" s="321" t="s">
        <v>3118</v>
      </c>
      <c r="S2511" s="530" t="s">
        <v>109</v>
      </c>
      <c r="T2511" s="321" t="s">
        <v>106</v>
      </c>
      <c r="U2511" s="530" t="s">
        <v>121</v>
      </c>
      <c r="V2511" s="530" t="s">
        <v>111</v>
      </c>
      <c r="W2511" s="321">
        <v>60</v>
      </c>
      <c r="X2511" s="530" t="s">
        <v>112</v>
      </c>
      <c r="Y2511" s="321"/>
      <c r="Z2511" s="321"/>
      <c r="AA2511" s="321"/>
      <c r="AB2511" s="321">
        <v>0</v>
      </c>
      <c r="AC2511" s="530">
        <v>90</v>
      </c>
      <c r="AD2511" s="530">
        <v>10</v>
      </c>
      <c r="AE2511" s="618" t="s">
        <v>128</v>
      </c>
      <c r="AF2511" s="530" t="s">
        <v>114</v>
      </c>
      <c r="AG2511" s="618">
        <v>1</v>
      </c>
      <c r="AH2511" s="960">
        <v>409500</v>
      </c>
      <c r="AI2511" s="620">
        <v>409500</v>
      </c>
      <c r="AJ2511" s="620">
        <v>458640.00000000006</v>
      </c>
      <c r="AK2511" s="619"/>
      <c r="AL2511" s="620"/>
      <c r="AM2511" s="620"/>
      <c r="AN2511" s="621" t="s">
        <v>115</v>
      </c>
      <c r="AO2511" s="530"/>
      <c r="AP2511" s="530"/>
      <c r="AQ2511" s="530"/>
      <c r="AR2511" s="530"/>
      <c r="AS2511" s="530" t="s">
        <v>8151</v>
      </c>
      <c r="AT2511" s="530"/>
      <c r="AU2511" s="530"/>
      <c r="AV2511" s="530"/>
      <c r="AW2511" s="530"/>
      <c r="AX2511" s="530"/>
      <c r="AY2511" s="530"/>
      <c r="AZ2511" s="621" t="s">
        <v>104</v>
      </c>
      <c r="BA2511" s="621"/>
    </row>
    <row r="2512" spans="1:57" s="201" customFormat="1" ht="13.15" customHeight="1">
      <c r="A2512" s="24" t="s">
        <v>846</v>
      </c>
      <c r="B2512" s="260"/>
      <c r="C2512" s="260"/>
      <c r="D2512" s="110">
        <v>210034705</v>
      </c>
      <c r="E2512" s="429" t="s">
        <v>8634</v>
      </c>
      <c r="F2512" s="429"/>
      <c r="G2512" s="260"/>
      <c r="H2512" s="260"/>
      <c r="I2512" s="229" t="s">
        <v>8152</v>
      </c>
      <c r="J2512" s="26" t="s">
        <v>8153</v>
      </c>
      <c r="K2512" s="26" t="s">
        <v>8154</v>
      </c>
      <c r="L2512" s="96" t="s">
        <v>103</v>
      </c>
      <c r="M2512" s="28"/>
      <c r="N2512" s="26"/>
      <c r="O2512" s="72" t="s">
        <v>105</v>
      </c>
      <c r="P2512" s="28" t="s">
        <v>106</v>
      </c>
      <c r="Q2512" s="26" t="s">
        <v>107</v>
      </c>
      <c r="R2512" s="28" t="s">
        <v>1023</v>
      </c>
      <c r="S2512" s="26" t="s">
        <v>109</v>
      </c>
      <c r="T2512" s="28" t="s">
        <v>106</v>
      </c>
      <c r="U2512" s="26" t="s">
        <v>121</v>
      </c>
      <c r="V2512" s="26" t="s">
        <v>111</v>
      </c>
      <c r="W2512" s="28">
        <v>60</v>
      </c>
      <c r="X2512" s="26" t="s">
        <v>112</v>
      </c>
      <c r="Y2512" s="28"/>
      <c r="Z2512" s="28"/>
      <c r="AA2512" s="28"/>
      <c r="AB2512" s="398">
        <v>0</v>
      </c>
      <c r="AC2512" s="606">
        <v>90</v>
      </c>
      <c r="AD2512" s="606">
        <v>10</v>
      </c>
      <c r="AE2512" s="31" t="s">
        <v>128</v>
      </c>
      <c r="AF2512" s="26" t="s">
        <v>114</v>
      </c>
      <c r="AG2512" s="31">
        <v>30</v>
      </c>
      <c r="AH2512" s="39">
        <v>3800</v>
      </c>
      <c r="AI2512" s="741">
        <f t="shared" ref="AI2512:AI2543" si="119">AG2512*AH2512</f>
        <v>114000</v>
      </c>
      <c r="AJ2512" s="741">
        <f t="shared" ref="AJ2512:AJ2543" si="120">AI2512*1.12</f>
        <v>127680.00000000001</v>
      </c>
      <c r="AK2512" s="740"/>
      <c r="AL2512" s="741"/>
      <c r="AM2512" s="741"/>
      <c r="AN2512" s="24" t="s">
        <v>115</v>
      </c>
      <c r="AO2512" s="26"/>
      <c r="AP2512" s="26"/>
      <c r="AQ2512" s="26"/>
      <c r="AR2512" s="26"/>
      <c r="AS2512" s="26" t="s">
        <v>8155</v>
      </c>
      <c r="AT2512" s="26"/>
      <c r="AU2512" s="26"/>
      <c r="AV2512" s="26"/>
      <c r="AW2512" s="26"/>
      <c r="AX2512" s="26"/>
      <c r="AY2512" s="26"/>
      <c r="AZ2512" s="24" t="s">
        <v>104</v>
      </c>
      <c r="BA2512" s="24" t="s">
        <v>104</v>
      </c>
      <c r="BB2512" s="48">
        <v>22101607</v>
      </c>
      <c r="BC2512" s="209" t="s">
        <v>8634</v>
      </c>
      <c r="BE2512" s="983">
        <v>2264</v>
      </c>
    </row>
    <row r="2513" spans="1:57" s="201" customFormat="1" ht="13.15" customHeight="1">
      <c r="A2513" s="24" t="s">
        <v>846</v>
      </c>
      <c r="B2513" s="260"/>
      <c r="C2513" s="260"/>
      <c r="D2513" s="110">
        <v>210034706</v>
      </c>
      <c r="E2513" s="429" t="s">
        <v>8635</v>
      </c>
      <c r="F2513" s="429"/>
      <c r="G2513" s="260"/>
      <c r="H2513" s="260"/>
      <c r="I2513" s="229" t="s">
        <v>8152</v>
      </c>
      <c r="J2513" s="26" t="s">
        <v>8153</v>
      </c>
      <c r="K2513" s="26" t="s">
        <v>8154</v>
      </c>
      <c r="L2513" s="96" t="s">
        <v>103</v>
      </c>
      <c r="M2513" s="28"/>
      <c r="N2513" s="26"/>
      <c r="O2513" s="72" t="s">
        <v>105</v>
      </c>
      <c r="P2513" s="28" t="s">
        <v>106</v>
      </c>
      <c r="Q2513" s="26" t="s">
        <v>107</v>
      </c>
      <c r="R2513" s="28" t="s">
        <v>1023</v>
      </c>
      <c r="S2513" s="26" t="s">
        <v>109</v>
      </c>
      <c r="T2513" s="28" t="s">
        <v>106</v>
      </c>
      <c r="U2513" s="26" t="s">
        <v>121</v>
      </c>
      <c r="V2513" s="26" t="s">
        <v>111</v>
      </c>
      <c r="W2513" s="28">
        <v>60</v>
      </c>
      <c r="X2513" s="26" t="s">
        <v>112</v>
      </c>
      <c r="Y2513" s="28"/>
      <c r="Z2513" s="28"/>
      <c r="AA2513" s="28"/>
      <c r="AB2513" s="398">
        <v>0</v>
      </c>
      <c r="AC2513" s="606">
        <v>90</v>
      </c>
      <c r="AD2513" s="606">
        <v>10</v>
      </c>
      <c r="AE2513" s="31" t="s">
        <v>128</v>
      </c>
      <c r="AF2513" s="26" t="s">
        <v>114</v>
      </c>
      <c r="AG2513" s="31">
        <v>30</v>
      </c>
      <c r="AH2513" s="39">
        <v>4200</v>
      </c>
      <c r="AI2513" s="741">
        <f t="shared" si="119"/>
        <v>126000</v>
      </c>
      <c r="AJ2513" s="741">
        <f t="shared" si="120"/>
        <v>141120</v>
      </c>
      <c r="AK2513" s="740"/>
      <c r="AL2513" s="741"/>
      <c r="AM2513" s="741"/>
      <c r="AN2513" s="24" t="s">
        <v>115</v>
      </c>
      <c r="AO2513" s="26"/>
      <c r="AP2513" s="26"/>
      <c r="AQ2513" s="26"/>
      <c r="AR2513" s="26"/>
      <c r="AS2513" s="26" t="s">
        <v>8156</v>
      </c>
      <c r="AT2513" s="26"/>
      <c r="AU2513" s="26"/>
      <c r="AV2513" s="26"/>
      <c r="AW2513" s="26"/>
      <c r="AX2513" s="26"/>
      <c r="AY2513" s="26"/>
      <c r="AZ2513" s="24" t="s">
        <v>104</v>
      </c>
      <c r="BA2513" s="24" t="s">
        <v>104</v>
      </c>
      <c r="BB2513" s="48">
        <v>22101608</v>
      </c>
      <c r="BC2513" s="209" t="s">
        <v>8635</v>
      </c>
      <c r="BE2513" s="983">
        <v>2265</v>
      </c>
    </row>
    <row r="2514" spans="1:57" s="201" customFormat="1" ht="13.15" customHeight="1">
      <c r="A2514" s="24" t="s">
        <v>846</v>
      </c>
      <c r="B2514" s="260"/>
      <c r="C2514" s="260"/>
      <c r="D2514" s="110">
        <v>210034707</v>
      </c>
      <c r="E2514" s="429" t="s">
        <v>8636</v>
      </c>
      <c r="F2514" s="429"/>
      <c r="G2514" s="260"/>
      <c r="H2514" s="260"/>
      <c r="I2514" s="229" t="s">
        <v>8152</v>
      </c>
      <c r="J2514" s="26" t="s">
        <v>8153</v>
      </c>
      <c r="K2514" s="26" t="s">
        <v>8154</v>
      </c>
      <c r="L2514" s="96" t="s">
        <v>103</v>
      </c>
      <c r="M2514" s="28"/>
      <c r="N2514" s="26"/>
      <c r="O2514" s="72" t="s">
        <v>105</v>
      </c>
      <c r="P2514" s="28" t="s">
        <v>106</v>
      </c>
      <c r="Q2514" s="26" t="s">
        <v>107</v>
      </c>
      <c r="R2514" s="28" t="s">
        <v>1023</v>
      </c>
      <c r="S2514" s="26" t="s">
        <v>109</v>
      </c>
      <c r="T2514" s="28" t="s">
        <v>106</v>
      </c>
      <c r="U2514" s="26" t="s">
        <v>121</v>
      </c>
      <c r="V2514" s="26" t="s">
        <v>111</v>
      </c>
      <c r="W2514" s="28">
        <v>60</v>
      </c>
      <c r="X2514" s="26" t="s">
        <v>112</v>
      </c>
      <c r="Y2514" s="28"/>
      <c r="Z2514" s="28"/>
      <c r="AA2514" s="28"/>
      <c r="AB2514" s="398">
        <v>0</v>
      </c>
      <c r="AC2514" s="606">
        <v>90</v>
      </c>
      <c r="AD2514" s="606">
        <v>10</v>
      </c>
      <c r="AE2514" s="31" t="s">
        <v>128</v>
      </c>
      <c r="AF2514" s="26" t="s">
        <v>114</v>
      </c>
      <c r="AG2514" s="31">
        <v>30</v>
      </c>
      <c r="AH2514" s="39">
        <v>3750</v>
      </c>
      <c r="AI2514" s="741">
        <f t="shared" si="119"/>
        <v>112500</v>
      </c>
      <c r="AJ2514" s="741">
        <f t="shared" si="120"/>
        <v>126000.00000000001</v>
      </c>
      <c r="AK2514" s="740"/>
      <c r="AL2514" s="741"/>
      <c r="AM2514" s="741"/>
      <c r="AN2514" s="24" t="s">
        <v>115</v>
      </c>
      <c r="AO2514" s="26"/>
      <c r="AP2514" s="26"/>
      <c r="AQ2514" s="26"/>
      <c r="AR2514" s="26"/>
      <c r="AS2514" s="26" t="s">
        <v>8157</v>
      </c>
      <c r="AT2514" s="26"/>
      <c r="AU2514" s="26"/>
      <c r="AV2514" s="26"/>
      <c r="AW2514" s="26"/>
      <c r="AX2514" s="26"/>
      <c r="AY2514" s="26"/>
      <c r="AZ2514" s="24" t="s">
        <v>104</v>
      </c>
      <c r="BA2514" s="24" t="s">
        <v>104</v>
      </c>
      <c r="BB2514" s="48">
        <v>22101609</v>
      </c>
      <c r="BC2514" s="209" t="s">
        <v>8636</v>
      </c>
      <c r="BE2514" s="983">
        <v>2266</v>
      </c>
    </row>
    <row r="2515" spans="1:57" s="201" customFormat="1" ht="13.15" customHeight="1">
      <c r="A2515" s="24" t="s">
        <v>846</v>
      </c>
      <c r="B2515" s="260"/>
      <c r="C2515" s="260"/>
      <c r="D2515" s="110">
        <v>210036456</v>
      </c>
      <c r="E2515" s="429" t="s">
        <v>8637</v>
      </c>
      <c r="F2515" s="429"/>
      <c r="G2515" s="260"/>
      <c r="H2515" s="260"/>
      <c r="I2515" s="229" t="s">
        <v>8152</v>
      </c>
      <c r="J2515" s="26" t="s">
        <v>8153</v>
      </c>
      <c r="K2515" s="26" t="s">
        <v>8154</v>
      </c>
      <c r="L2515" s="96" t="s">
        <v>103</v>
      </c>
      <c r="M2515" s="28"/>
      <c r="N2515" s="26"/>
      <c r="O2515" s="72" t="s">
        <v>105</v>
      </c>
      <c r="P2515" s="28" t="s">
        <v>106</v>
      </c>
      <c r="Q2515" s="26" t="s">
        <v>107</v>
      </c>
      <c r="R2515" s="28" t="s">
        <v>1023</v>
      </c>
      <c r="S2515" s="26" t="s">
        <v>109</v>
      </c>
      <c r="T2515" s="28" t="s">
        <v>106</v>
      </c>
      <c r="U2515" s="26" t="s">
        <v>121</v>
      </c>
      <c r="V2515" s="26" t="s">
        <v>111</v>
      </c>
      <c r="W2515" s="28">
        <v>60</v>
      </c>
      <c r="X2515" s="26" t="s">
        <v>112</v>
      </c>
      <c r="Y2515" s="28"/>
      <c r="Z2515" s="28"/>
      <c r="AA2515" s="28"/>
      <c r="AB2515" s="398">
        <v>0</v>
      </c>
      <c r="AC2515" s="606">
        <v>90</v>
      </c>
      <c r="AD2515" s="606">
        <v>10</v>
      </c>
      <c r="AE2515" s="31" t="s">
        <v>128</v>
      </c>
      <c r="AF2515" s="26" t="s">
        <v>114</v>
      </c>
      <c r="AG2515" s="31">
        <v>30</v>
      </c>
      <c r="AH2515" s="39">
        <v>3800</v>
      </c>
      <c r="AI2515" s="741">
        <f t="shared" si="119"/>
        <v>114000</v>
      </c>
      <c r="AJ2515" s="741">
        <f t="shared" si="120"/>
        <v>127680.00000000001</v>
      </c>
      <c r="AK2515" s="740"/>
      <c r="AL2515" s="741"/>
      <c r="AM2515" s="741"/>
      <c r="AN2515" s="24" t="s">
        <v>115</v>
      </c>
      <c r="AO2515" s="26"/>
      <c r="AP2515" s="26"/>
      <c r="AQ2515" s="26"/>
      <c r="AR2515" s="26"/>
      <c r="AS2515" s="26" t="s">
        <v>8158</v>
      </c>
      <c r="AT2515" s="26"/>
      <c r="AU2515" s="26"/>
      <c r="AV2515" s="26"/>
      <c r="AW2515" s="26"/>
      <c r="AX2515" s="26"/>
      <c r="AY2515" s="26"/>
      <c r="AZ2515" s="24" t="s">
        <v>104</v>
      </c>
      <c r="BA2515" s="24" t="s">
        <v>104</v>
      </c>
      <c r="BB2515" s="48">
        <v>22101610</v>
      </c>
      <c r="BC2515" s="209" t="s">
        <v>8637</v>
      </c>
      <c r="BE2515" s="983">
        <v>2267</v>
      </c>
    </row>
    <row r="2516" spans="1:57" s="201" customFormat="1" ht="13.15" customHeight="1">
      <c r="A2516" s="24" t="s">
        <v>846</v>
      </c>
      <c r="B2516" s="260"/>
      <c r="C2516" s="260"/>
      <c r="D2516" s="110">
        <v>210036458</v>
      </c>
      <c r="E2516" s="429" t="s">
        <v>8638</v>
      </c>
      <c r="F2516" s="429"/>
      <c r="G2516" s="260"/>
      <c r="H2516" s="260"/>
      <c r="I2516" s="229" t="s">
        <v>8152</v>
      </c>
      <c r="J2516" s="26" t="s">
        <v>8153</v>
      </c>
      <c r="K2516" s="26" t="s">
        <v>8154</v>
      </c>
      <c r="L2516" s="96" t="s">
        <v>103</v>
      </c>
      <c r="M2516" s="28"/>
      <c r="N2516" s="26"/>
      <c r="O2516" s="72" t="s">
        <v>105</v>
      </c>
      <c r="P2516" s="28" t="s">
        <v>106</v>
      </c>
      <c r="Q2516" s="26" t="s">
        <v>107</v>
      </c>
      <c r="R2516" s="28" t="s">
        <v>1023</v>
      </c>
      <c r="S2516" s="26" t="s">
        <v>109</v>
      </c>
      <c r="T2516" s="28" t="s">
        <v>106</v>
      </c>
      <c r="U2516" s="26" t="s">
        <v>121</v>
      </c>
      <c r="V2516" s="26" t="s">
        <v>111</v>
      </c>
      <c r="W2516" s="28">
        <v>60</v>
      </c>
      <c r="X2516" s="26" t="s">
        <v>112</v>
      </c>
      <c r="Y2516" s="28"/>
      <c r="Z2516" s="28"/>
      <c r="AA2516" s="28"/>
      <c r="AB2516" s="398">
        <v>0</v>
      </c>
      <c r="AC2516" s="606">
        <v>90</v>
      </c>
      <c r="AD2516" s="606">
        <v>10</v>
      </c>
      <c r="AE2516" s="31" t="s">
        <v>128</v>
      </c>
      <c r="AF2516" s="26" t="s">
        <v>114</v>
      </c>
      <c r="AG2516" s="31">
        <v>30</v>
      </c>
      <c r="AH2516" s="39">
        <v>3800</v>
      </c>
      <c r="AI2516" s="741">
        <f t="shared" si="119"/>
        <v>114000</v>
      </c>
      <c r="AJ2516" s="741">
        <f t="shared" si="120"/>
        <v>127680.00000000001</v>
      </c>
      <c r="AK2516" s="740"/>
      <c r="AL2516" s="741"/>
      <c r="AM2516" s="741"/>
      <c r="AN2516" s="24" t="s">
        <v>115</v>
      </c>
      <c r="AO2516" s="26"/>
      <c r="AP2516" s="26"/>
      <c r="AQ2516" s="26"/>
      <c r="AR2516" s="26"/>
      <c r="AS2516" s="26" t="s">
        <v>8159</v>
      </c>
      <c r="AT2516" s="26"/>
      <c r="AU2516" s="26"/>
      <c r="AV2516" s="26"/>
      <c r="AW2516" s="26"/>
      <c r="AX2516" s="26"/>
      <c r="AY2516" s="26"/>
      <c r="AZ2516" s="24" t="s">
        <v>104</v>
      </c>
      <c r="BA2516" s="24" t="s">
        <v>104</v>
      </c>
      <c r="BB2516" s="48">
        <v>22101611</v>
      </c>
      <c r="BC2516" s="209" t="s">
        <v>8638</v>
      </c>
      <c r="BE2516" s="983">
        <v>2268</v>
      </c>
    </row>
    <row r="2517" spans="1:57" s="201" customFormat="1" ht="13.15" customHeight="1">
      <c r="A2517" s="24" t="s">
        <v>846</v>
      </c>
      <c r="B2517" s="260"/>
      <c r="C2517" s="260"/>
      <c r="D2517" s="110">
        <v>210036462</v>
      </c>
      <c r="E2517" s="429" t="s">
        <v>8639</v>
      </c>
      <c r="F2517" s="429"/>
      <c r="G2517" s="260"/>
      <c r="H2517" s="260"/>
      <c r="I2517" s="229" t="s">
        <v>8152</v>
      </c>
      <c r="J2517" s="26" t="s">
        <v>8153</v>
      </c>
      <c r="K2517" s="26" t="s">
        <v>8154</v>
      </c>
      <c r="L2517" s="96" t="s">
        <v>103</v>
      </c>
      <c r="M2517" s="28"/>
      <c r="N2517" s="26"/>
      <c r="O2517" s="72" t="s">
        <v>105</v>
      </c>
      <c r="P2517" s="28" t="s">
        <v>106</v>
      </c>
      <c r="Q2517" s="26" t="s">
        <v>107</v>
      </c>
      <c r="R2517" s="28" t="s">
        <v>1023</v>
      </c>
      <c r="S2517" s="26" t="s">
        <v>109</v>
      </c>
      <c r="T2517" s="28" t="s">
        <v>106</v>
      </c>
      <c r="U2517" s="26" t="s">
        <v>121</v>
      </c>
      <c r="V2517" s="26" t="s">
        <v>111</v>
      </c>
      <c r="W2517" s="28">
        <v>60</v>
      </c>
      <c r="X2517" s="26" t="s">
        <v>112</v>
      </c>
      <c r="Y2517" s="28"/>
      <c r="Z2517" s="28"/>
      <c r="AA2517" s="28"/>
      <c r="AB2517" s="398">
        <v>0</v>
      </c>
      <c r="AC2517" s="606">
        <v>90</v>
      </c>
      <c r="AD2517" s="606">
        <v>10</v>
      </c>
      <c r="AE2517" s="31" t="s">
        <v>128</v>
      </c>
      <c r="AF2517" s="26" t="s">
        <v>114</v>
      </c>
      <c r="AG2517" s="31">
        <v>30</v>
      </c>
      <c r="AH2517" s="39">
        <v>3800</v>
      </c>
      <c r="AI2517" s="741">
        <f t="shared" si="119"/>
        <v>114000</v>
      </c>
      <c r="AJ2517" s="741">
        <f t="shared" si="120"/>
        <v>127680.00000000001</v>
      </c>
      <c r="AK2517" s="740"/>
      <c r="AL2517" s="741"/>
      <c r="AM2517" s="741"/>
      <c r="AN2517" s="24" t="s">
        <v>115</v>
      </c>
      <c r="AO2517" s="26"/>
      <c r="AP2517" s="26"/>
      <c r="AQ2517" s="26"/>
      <c r="AR2517" s="26"/>
      <c r="AS2517" s="26" t="s">
        <v>8160</v>
      </c>
      <c r="AT2517" s="26"/>
      <c r="AU2517" s="26"/>
      <c r="AV2517" s="26"/>
      <c r="AW2517" s="26"/>
      <c r="AX2517" s="26"/>
      <c r="AY2517" s="26"/>
      <c r="AZ2517" s="24" t="s">
        <v>104</v>
      </c>
      <c r="BA2517" s="24" t="s">
        <v>104</v>
      </c>
      <c r="BB2517" s="48">
        <v>22101612</v>
      </c>
      <c r="BC2517" s="209" t="s">
        <v>8639</v>
      </c>
      <c r="BE2517" s="983">
        <v>2269</v>
      </c>
    </row>
    <row r="2518" spans="1:57" s="201" customFormat="1" ht="13.15" customHeight="1">
      <c r="A2518" s="24" t="s">
        <v>846</v>
      </c>
      <c r="B2518" s="260"/>
      <c r="C2518" s="260"/>
      <c r="D2518" s="110">
        <v>210036467</v>
      </c>
      <c r="E2518" s="429" t="s">
        <v>8640</v>
      </c>
      <c r="F2518" s="429"/>
      <c r="G2518" s="260"/>
      <c r="H2518" s="260"/>
      <c r="I2518" s="229" t="s">
        <v>8152</v>
      </c>
      <c r="J2518" s="26" t="s">
        <v>8153</v>
      </c>
      <c r="K2518" s="26" t="s">
        <v>8154</v>
      </c>
      <c r="L2518" s="96" t="s">
        <v>103</v>
      </c>
      <c r="M2518" s="28"/>
      <c r="N2518" s="26"/>
      <c r="O2518" s="72" t="s">
        <v>105</v>
      </c>
      <c r="P2518" s="28" t="s">
        <v>106</v>
      </c>
      <c r="Q2518" s="26" t="s">
        <v>107</v>
      </c>
      <c r="R2518" s="28" t="s">
        <v>1023</v>
      </c>
      <c r="S2518" s="26" t="s">
        <v>109</v>
      </c>
      <c r="T2518" s="28" t="s">
        <v>106</v>
      </c>
      <c r="U2518" s="26" t="s">
        <v>121</v>
      </c>
      <c r="V2518" s="26" t="s">
        <v>111</v>
      </c>
      <c r="W2518" s="28">
        <v>60</v>
      </c>
      <c r="X2518" s="26" t="s">
        <v>112</v>
      </c>
      <c r="Y2518" s="28"/>
      <c r="Z2518" s="28"/>
      <c r="AA2518" s="28"/>
      <c r="AB2518" s="398">
        <v>0</v>
      </c>
      <c r="AC2518" s="606">
        <v>90</v>
      </c>
      <c r="AD2518" s="606">
        <v>10</v>
      </c>
      <c r="AE2518" s="31" t="s">
        <v>128</v>
      </c>
      <c r="AF2518" s="26" t="s">
        <v>114</v>
      </c>
      <c r="AG2518" s="31">
        <v>30</v>
      </c>
      <c r="AH2518" s="39">
        <v>3800</v>
      </c>
      <c r="AI2518" s="741">
        <f t="shared" si="119"/>
        <v>114000</v>
      </c>
      <c r="AJ2518" s="741">
        <f t="shared" si="120"/>
        <v>127680.00000000001</v>
      </c>
      <c r="AK2518" s="740"/>
      <c r="AL2518" s="741"/>
      <c r="AM2518" s="741"/>
      <c r="AN2518" s="24" t="s">
        <v>115</v>
      </c>
      <c r="AO2518" s="26"/>
      <c r="AP2518" s="26"/>
      <c r="AQ2518" s="26"/>
      <c r="AR2518" s="26"/>
      <c r="AS2518" s="26" t="s">
        <v>8161</v>
      </c>
      <c r="AT2518" s="26"/>
      <c r="AU2518" s="26"/>
      <c r="AV2518" s="26"/>
      <c r="AW2518" s="26"/>
      <c r="AX2518" s="26"/>
      <c r="AY2518" s="26"/>
      <c r="AZ2518" s="24" t="s">
        <v>104</v>
      </c>
      <c r="BA2518" s="24" t="s">
        <v>104</v>
      </c>
      <c r="BB2518" s="48">
        <v>22101613</v>
      </c>
      <c r="BC2518" s="209" t="s">
        <v>8640</v>
      </c>
      <c r="BE2518" s="983">
        <v>2270</v>
      </c>
    </row>
    <row r="2519" spans="1:57" s="201" customFormat="1" ht="13.15" customHeight="1">
      <c r="A2519" s="24" t="s">
        <v>846</v>
      </c>
      <c r="B2519" s="260"/>
      <c r="C2519" s="260"/>
      <c r="D2519" s="110">
        <v>210036471</v>
      </c>
      <c r="E2519" s="429" t="s">
        <v>8641</v>
      </c>
      <c r="F2519" s="429"/>
      <c r="G2519" s="260"/>
      <c r="H2519" s="260"/>
      <c r="I2519" s="229" t="s">
        <v>8152</v>
      </c>
      <c r="J2519" s="26" t="s">
        <v>8153</v>
      </c>
      <c r="K2519" s="26" t="s">
        <v>8154</v>
      </c>
      <c r="L2519" s="96" t="s">
        <v>103</v>
      </c>
      <c r="M2519" s="28"/>
      <c r="N2519" s="26"/>
      <c r="O2519" s="72" t="s">
        <v>105</v>
      </c>
      <c r="P2519" s="28" t="s">
        <v>106</v>
      </c>
      <c r="Q2519" s="26" t="s">
        <v>107</v>
      </c>
      <c r="R2519" s="28" t="s">
        <v>1023</v>
      </c>
      <c r="S2519" s="26" t="s">
        <v>109</v>
      </c>
      <c r="T2519" s="28" t="s">
        <v>106</v>
      </c>
      <c r="U2519" s="26" t="s">
        <v>121</v>
      </c>
      <c r="V2519" s="26" t="s">
        <v>111</v>
      </c>
      <c r="W2519" s="28">
        <v>60</v>
      </c>
      <c r="X2519" s="26" t="s">
        <v>112</v>
      </c>
      <c r="Y2519" s="28"/>
      <c r="Z2519" s="28"/>
      <c r="AA2519" s="28"/>
      <c r="AB2519" s="398">
        <v>0</v>
      </c>
      <c r="AC2519" s="606">
        <v>90</v>
      </c>
      <c r="AD2519" s="606">
        <v>10</v>
      </c>
      <c r="AE2519" s="31" t="s">
        <v>128</v>
      </c>
      <c r="AF2519" s="26" t="s">
        <v>114</v>
      </c>
      <c r="AG2519" s="31">
        <v>20</v>
      </c>
      <c r="AH2519" s="39">
        <v>5300</v>
      </c>
      <c r="AI2519" s="741">
        <f t="shared" si="119"/>
        <v>106000</v>
      </c>
      <c r="AJ2519" s="741">
        <f t="shared" si="120"/>
        <v>118720.00000000001</v>
      </c>
      <c r="AK2519" s="740"/>
      <c r="AL2519" s="741"/>
      <c r="AM2519" s="741"/>
      <c r="AN2519" s="24" t="s">
        <v>115</v>
      </c>
      <c r="AO2519" s="26"/>
      <c r="AP2519" s="26"/>
      <c r="AQ2519" s="26"/>
      <c r="AR2519" s="26"/>
      <c r="AS2519" s="26" t="s">
        <v>8162</v>
      </c>
      <c r="AT2519" s="26"/>
      <c r="AU2519" s="26"/>
      <c r="AV2519" s="26"/>
      <c r="AW2519" s="26"/>
      <c r="AX2519" s="26"/>
      <c r="AY2519" s="26"/>
      <c r="AZ2519" s="24" t="s">
        <v>104</v>
      </c>
      <c r="BA2519" s="24" t="s">
        <v>104</v>
      </c>
      <c r="BB2519" s="48">
        <v>22101614</v>
      </c>
      <c r="BC2519" s="209" t="s">
        <v>8641</v>
      </c>
      <c r="BE2519" s="983">
        <v>2271</v>
      </c>
    </row>
    <row r="2520" spans="1:57" s="201" customFormat="1" ht="13.15" customHeight="1">
      <c r="A2520" s="24" t="s">
        <v>846</v>
      </c>
      <c r="B2520" s="260"/>
      <c r="C2520" s="260"/>
      <c r="D2520" s="110">
        <v>210036472</v>
      </c>
      <c r="E2520" s="429" t="s">
        <v>8642</v>
      </c>
      <c r="F2520" s="429"/>
      <c r="G2520" s="260"/>
      <c r="H2520" s="260"/>
      <c r="I2520" s="229" t="s">
        <v>8152</v>
      </c>
      <c r="J2520" s="26" t="s">
        <v>8153</v>
      </c>
      <c r="K2520" s="26" t="s">
        <v>8154</v>
      </c>
      <c r="L2520" s="96" t="s">
        <v>103</v>
      </c>
      <c r="M2520" s="28"/>
      <c r="N2520" s="26"/>
      <c r="O2520" s="72" t="s">
        <v>105</v>
      </c>
      <c r="P2520" s="28" t="s">
        <v>106</v>
      </c>
      <c r="Q2520" s="26" t="s">
        <v>107</v>
      </c>
      <c r="R2520" s="28" t="s">
        <v>1023</v>
      </c>
      <c r="S2520" s="26" t="s">
        <v>109</v>
      </c>
      <c r="T2520" s="28" t="s">
        <v>106</v>
      </c>
      <c r="U2520" s="26" t="s">
        <v>121</v>
      </c>
      <c r="V2520" s="26" t="s">
        <v>111</v>
      </c>
      <c r="W2520" s="28">
        <v>60</v>
      </c>
      <c r="X2520" s="26" t="s">
        <v>112</v>
      </c>
      <c r="Y2520" s="28"/>
      <c r="Z2520" s="28"/>
      <c r="AA2520" s="28"/>
      <c r="AB2520" s="398">
        <v>0</v>
      </c>
      <c r="AC2520" s="606">
        <v>90</v>
      </c>
      <c r="AD2520" s="606">
        <v>10</v>
      </c>
      <c r="AE2520" s="31" t="s">
        <v>128</v>
      </c>
      <c r="AF2520" s="26" t="s">
        <v>114</v>
      </c>
      <c r="AG2520" s="31">
        <v>10</v>
      </c>
      <c r="AH2520" s="39">
        <v>5300</v>
      </c>
      <c r="AI2520" s="741">
        <f t="shared" si="119"/>
        <v>53000</v>
      </c>
      <c r="AJ2520" s="741">
        <f t="shared" si="120"/>
        <v>59360.000000000007</v>
      </c>
      <c r="AK2520" s="740"/>
      <c r="AL2520" s="741"/>
      <c r="AM2520" s="741"/>
      <c r="AN2520" s="24" t="s">
        <v>115</v>
      </c>
      <c r="AO2520" s="26"/>
      <c r="AP2520" s="26"/>
      <c r="AQ2520" s="26"/>
      <c r="AR2520" s="26"/>
      <c r="AS2520" s="26" t="s">
        <v>8163</v>
      </c>
      <c r="AT2520" s="26"/>
      <c r="AU2520" s="26"/>
      <c r="AV2520" s="26"/>
      <c r="AW2520" s="26"/>
      <c r="AX2520" s="26"/>
      <c r="AY2520" s="26"/>
      <c r="AZ2520" s="24" t="s">
        <v>104</v>
      </c>
      <c r="BA2520" s="24" t="s">
        <v>104</v>
      </c>
      <c r="BB2520" s="48">
        <v>22101615</v>
      </c>
      <c r="BC2520" s="209" t="s">
        <v>8642</v>
      </c>
      <c r="BE2520" s="983">
        <v>2272</v>
      </c>
    </row>
    <row r="2521" spans="1:57" s="201" customFormat="1" ht="13.15" customHeight="1">
      <c r="A2521" s="24" t="s">
        <v>846</v>
      </c>
      <c r="B2521" s="260"/>
      <c r="C2521" s="260"/>
      <c r="D2521" s="110">
        <v>210014508</v>
      </c>
      <c r="E2521" s="429" t="s">
        <v>8643</v>
      </c>
      <c r="F2521" s="429"/>
      <c r="G2521" s="260"/>
      <c r="H2521" s="260"/>
      <c r="I2521" s="229" t="s">
        <v>8164</v>
      </c>
      <c r="J2521" s="26" t="s">
        <v>8153</v>
      </c>
      <c r="K2521" s="26" t="s">
        <v>8165</v>
      </c>
      <c r="L2521" s="96" t="s">
        <v>103</v>
      </c>
      <c r="M2521" s="28"/>
      <c r="N2521" s="26"/>
      <c r="O2521" s="72" t="s">
        <v>105</v>
      </c>
      <c r="P2521" s="28" t="s">
        <v>106</v>
      </c>
      <c r="Q2521" s="26" t="s">
        <v>107</v>
      </c>
      <c r="R2521" s="28" t="s">
        <v>1023</v>
      </c>
      <c r="S2521" s="26" t="s">
        <v>109</v>
      </c>
      <c r="T2521" s="28" t="s">
        <v>106</v>
      </c>
      <c r="U2521" s="26" t="s">
        <v>121</v>
      </c>
      <c r="V2521" s="26" t="s">
        <v>111</v>
      </c>
      <c r="W2521" s="28">
        <v>60</v>
      </c>
      <c r="X2521" s="26" t="s">
        <v>112</v>
      </c>
      <c r="Y2521" s="28"/>
      <c r="Z2521" s="28"/>
      <c r="AA2521" s="28"/>
      <c r="AB2521" s="398">
        <v>0</v>
      </c>
      <c r="AC2521" s="606">
        <v>90</v>
      </c>
      <c r="AD2521" s="606">
        <v>10</v>
      </c>
      <c r="AE2521" s="31" t="s">
        <v>128</v>
      </c>
      <c r="AF2521" s="26" t="s">
        <v>114</v>
      </c>
      <c r="AG2521" s="31">
        <v>50</v>
      </c>
      <c r="AH2521" s="39">
        <v>690</v>
      </c>
      <c r="AI2521" s="741">
        <f t="shared" si="119"/>
        <v>34500</v>
      </c>
      <c r="AJ2521" s="741">
        <f t="shared" si="120"/>
        <v>38640.000000000007</v>
      </c>
      <c r="AK2521" s="740"/>
      <c r="AL2521" s="741"/>
      <c r="AM2521" s="741"/>
      <c r="AN2521" s="24" t="s">
        <v>115</v>
      </c>
      <c r="AO2521" s="26"/>
      <c r="AP2521" s="26"/>
      <c r="AQ2521" s="26"/>
      <c r="AR2521" s="26"/>
      <c r="AS2521" s="26" t="s">
        <v>8166</v>
      </c>
      <c r="AT2521" s="26"/>
      <c r="AU2521" s="26"/>
      <c r="AV2521" s="26"/>
      <c r="AW2521" s="26"/>
      <c r="AX2521" s="26"/>
      <c r="AY2521" s="26"/>
      <c r="AZ2521" s="24" t="s">
        <v>104</v>
      </c>
      <c r="BA2521" s="24" t="s">
        <v>104</v>
      </c>
      <c r="BB2521" s="48">
        <v>22101616</v>
      </c>
      <c r="BC2521" s="209" t="s">
        <v>8643</v>
      </c>
      <c r="BE2521" s="983">
        <v>2273</v>
      </c>
    </row>
    <row r="2522" spans="1:57" s="201" customFormat="1" ht="13.15" customHeight="1">
      <c r="A2522" s="24" t="s">
        <v>846</v>
      </c>
      <c r="B2522" s="260"/>
      <c r="C2522" s="260"/>
      <c r="D2522" s="110">
        <v>120004453</v>
      </c>
      <c r="E2522" s="429" t="s">
        <v>8644</v>
      </c>
      <c r="F2522" s="429"/>
      <c r="G2522" s="260"/>
      <c r="H2522" s="260"/>
      <c r="I2522" s="229" t="s">
        <v>6264</v>
      </c>
      <c r="J2522" s="26" t="s">
        <v>6265</v>
      </c>
      <c r="K2522" s="26" t="s">
        <v>6266</v>
      </c>
      <c r="L2522" s="96" t="s">
        <v>103</v>
      </c>
      <c r="M2522" s="28"/>
      <c r="N2522" s="26"/>
      <c r="O2522" s="72" t="s">
        <v>105</v>
      </c>
      <c r="P2522" s="28" t="s">
        <v>106</v>
      </c>
      <c r="Q2522" s="26" t="s">
        <v>107</v>
      </c>
      <c r="R2522" s="28" t="s">
        <v>1155</v>
      </c>
      <c r="S2522" s="26" t="s">
        <v>109</v>
      </c>
      <c r="T2522" s="28" t="s">
        <v>106</v>
      </c>
      <c r="U2522" s="26" t="s">
        <v>121</v>
      </c>
      <c r="V2522" s="26" t="s">
        <v>111</v>
      </c>
      <c r="W2522" s="28">
        <v>60</v>
      </c>
      <c r="X2522" s="26" t="s">
        <v>112</v>
      </c>
      <c r="Y2522" s="28"/>
      <c r="Z2522" s="28"/>
      <c r="AA2522" s="28"/>
      <c r="AB2522" s="398">
        <v>0</v>
      </c>
      <c r="AC2522" s="606">
        <v>90</v>
      </c>
      <c r="AD2522" s="606">
        <v>10</v>
      </c>
      <c r="AE2522" s="31" t="s">
        <v>128</v>
      </c>
      <c r="AF2522" s="26" t="s">
        <v>114</v>
      </c>
      <c r="AG2522" s="31">
        <v>2</v>
      </c>
      <c r="AH2522" s="39">
        <v>389633.94</v>
      </c>
      <c r="AI2522" s="741">
        <f t="shared" si="119"/>
        <v>779267.88</v>
      </c>
      <c r="AJ2522" s="741">
        <f t="shared" si="120"/>
        <v>872780.02560000005</v>
      </c>
      <c r="AK2522" s="740"/>
      <c r="AL2522" s="741"/>
      <c r="AM2522" s="741"/>
      <c r="AN2522" s="24" t="s">
        <v>115</v>
      </c>
      <c r="AO2522" s="26"/>
      <c r="AP2522" s="26"/>
      <c r="AQ2522" s="26"/>
      <c r="AR2522" s="26"/>
      <c r="AS2522" s="26" t="s">
        <v>8167</v>
      </c>
      <c r="AT2522" s="26"/>
      <c r="AU2522" s="26"/>
      <c r="AV2522" s="26"/>
      <c r="AW2522" s="26"/>
      <c r="AX2522" s="26"/>
      <c r="AY2522" s="26"/>
      <c r="AZ2522" s="24" t="s">
        <v>104</v>
      </c>
      <c r="BA2522" s="24" t="s">
        <v>104</v>
      </c>
      <c r="BB2522" s="48">
        <v>22101617</v>
      </c>
      <c r="BC2522" s="209" t="s">
        <v>8644</v>
      </c>
      <c r="BE2522" s="983">
        <v>2274</v>
      </c>
    </row>
    <row r="2523" spans="1:57" s="201" customFormat="1" ht="13.15" customHeight="1">
      <c r="A2523" s="1101" t="s">
        <v>348</v>
      </c>
      <c r="B2523" s="260"/>
      <c r="C2523" s="260"/>
      <c r="D2523" s="878">
        <v>220029599</v>
      </c>
      <c r="E2523" s="429" t="s">
        <v>8645</v>
      </c>
      <c r="F2523" s="429"/>
      <c r="G2523" s="260"/>
      <c r="H2523" s="260"/>
      <c r="I2523" s="1105" t="s">
        <v>2563</v>
      </c>
      <c r="J2523" s="1064" t="s">
        <v>192</v>
      </c>
      <c r="K2523" s="1064" t="s">
        <v>386</v>
      </c>
      <c r="L2523" s="267" t="s">
        <v>103</v>
      </c>
      <c r="M2523" s="1102"/>
      <c r="N2523" s="1064" t="s">
        <v>120</v>
      </c>
      <c r="O2523" s="72" t="s">
        <v>83</v>
      </c>
      <c r="P2523" s="1102" t="s">
        <v>106</v>
      </c>
      <c r="Q2523" s="48" t="s">
        <v>107</v>
      </c>
      <c r="R2523" s="1102" t="s">
        <v>2134</v>
      </c>
      <c r="S2523" s="1064" t="s">
        <v>109</v>
      </c>
      <c r="T2523" s="1102" t="s">
        <v>106</v>
      </c>
      <c r="U2523" s="1064" t="s">
        <v>121</v>
      </c>
      <c r="V2523" s="1064" t="s">
        <v>111</v>
      </c>
      <c r="W2523" s="166">
        <v>60</v>
      </c>
      <c r="X2523" s="48" t="s">
        <v>112</v>
      </c>
      <c r="Y2523" s="1102"/>
      <c r="Z2523" s="1102"/>
      <c r="AA2523" s="1102"/>
      <c r="AB2523" s="398">
        <v>30</v>
      </c>
      <c r="AC2523" s="606">
        <v>60</v>
      </c>
      <c r="AD2523" s="606">
        <v>10</v>
      </c>
      <c r="AE2523" s="1103" t="s">
        <v>128</v>
      </c>
      <c r="AF2523" s="1064" t="s">
        <v>114</v>
      </c>
      <c r="AG2523" s="31">
        <v>2091</v>
      </c>
      <c r="AH2523" s="39">
        <v>5197.5</v>
      </c>
      <c r="AI2523" s="741">
        <f t="shared" si="119"/>
        <v>10867972.5</v>
      </c>
      <c r="AJ2523" s="741">
        <f t="shared" si="120"/>
        <v>12172129.200000001</v>
      </c>
      <c r="AK2523" s="740"/>
      <c r="AL2523" s="741"/>
      <c r="AM2523" s="741"/>
      <c r="AN2523" s="1101" t="s">
        <v>115</v>
      </c>
      <c r="AO2523" s="1064"/>
      <c r="AP2523" s="1064"/>
      <c r="AQ2523" s="1064"/>
      <c r="AR2523" s="1064"/>
      <c r="AS2523" s="1064" t="s">
        <v>8168</v>
      </c>
      <c r="AT2523" s="1064"/>
      <c r="AU2523" s="1064"/>
      <c r="AV2523" s="1064"/>
      <c r="AW2523" s="1064"/>
      <c r="AX2523" s="1064"/>
      <c r="AY2523" s="1064"/>
      <c r="AZ2523" s="1101" t="s">
        <v>104</v>
      </c>
      <c r="BA2523" s="1101" t="s">
        <v>104</v>
      </c>
      <c r="BB2523" s="48">
        <v>22101618</v>
      </c>
      <c r="BC2523" s="209" t="s">
        <v>8645</v>
      </c>
      <c r="BE2523" s="983">
        <v>2275</v>
      </c>
    </row>
    <row r="2524" spans="1:57" s="201" customFormat="1" ht="13.15" customHeight="1">
      <c r="A2524" s="1101" t="s">
        <v>348</v>
      </c>
      <c r="B2524" s="260"/>
      <c r="C2524" s="260"/>
      <c r="D2524" s="878">
        <v>220029600</v>
      </c>
      <c r="E2524" s="429" t="s">
        <v>8646</v>
      </c>
      <c r="F2524" s="429"/>
      <c r="G2524" s="260"/>
      <c r="H2524" s="260"/>
      <c r="I2524" s="1105" t="s">
        <v>2563</v>
      </c>
      <c r="J2524" s="1064" t="s">
        <v>192</v>
      </c>
      <c r="K2524" s="1064" t="s">
        <v>386</v>
      </c>
      <c r="L2524" s="267" t="s">
        <v>103</v>
      </c>
      <c r="M2524" s="1102"/>
      <c r="N2524" s="1064" t="s">
        <v>120</v>
      </c>
      <c r="O2524" s="72" t="s">
        <v>83</v>
      </c>
      <c r="P2524" s="1102" t="s">
        <v>106</v>
      </c>
      <c r="Q2524" s="48" t="s">
        <v>107</v>
      </c>
      <c r="R2524" s="1102" t="s">
        <v>2134</v>
      </c>
      <c r="S2524" s="1064" t="s">
        <v>109</v>
      </c>
      <c r="T2524" s="1102" t="s">
        <v>106</v>
      </c>
      <c r="U2524" s="1064" t="s">
        <v>121</v>
      </c>
      <c r="V2524" s="1064" t="s">
        <v>111</v>
      </c>
      <c r="W2524" s="166">
        <v>60</v>
      </c>
      <c r="X2524" s="48" t="s">
        <v>112</v>
      </c>
      <c r="Y2524" s="1102"/>
      <c r="Z2524" s="1102"/>
      <c r="AA2524" s="1102"/>
      <c r="AB2524" s="398">
        <v>30</v>
      </c>
      <c r="AC2524" s="606">
        <v>60</v>
      </c>
      <c r="AD2524" s="606">
        <v>10</v>
      </c>
      <c r="AE2524" s="1103" t="s">
        <v>128</v>
      </c>
      <c r="AF2524" s="1064" t="s">
        <v>114</v>
      </c>
      <c r="AG2524" s="31">
        <v>567</v>
      </c>
      <c r="AH2524" s="39">
        <v>5197.5</v>
      </c>
      <c r="AI2524" s="741">
        <f t="shared" si="119"/>
        <v>2946982.5</v>
      </c>
      <c r="AJ2524" s="741">
        <f t="shared" si="120"/>
        <v>3300620.4000000004</v>
      </c>
      <c r="AK2524" s="740"/>
      <c r="AL2524" s="741"/>
      <c r="AM2524" s="741"/>
      <c r="AN2524" s="1101" t="s">
        <v>115</v>
      </c>
      <c r="AO2524" s="1064"/>
      <c r="AP2524" s="1064"/>
      <c r="AQ2524" s="1064"/>
      <c r="AR2524" s="1064"/>
      <c r="AS2524" s="1064" t="s">
        <v>8169</v>
      </c>
      <c r="AT2524" s="1064"/>
      <c r="AU2524" s="1064"/>
      <c r="AV2524" s="1064"/>
      <c r="AW2524" s="1064"/>
      <c r="AX2524" s="1064"/>
      <c r="AY2524" s="1064"/>
      <c r="AZ2524" s="1101" t="s">
        <v>104</v>
      </c>
      <c r="BA2524" s="1101" t="s">
        <v>104</v>
      </c>
      <c r="BB2524" s="48">
        <v>22101619</v>
      </c>
      <c r="BC2524" s="209" t="s">
        <v>8646</v>
      </c>
      <c r="BE2524" s="983">
        <v>2276</v>
      </c>
    </row>
    <row r="2525" spans="1:57" s="486" customFormat="1" ht="12.75" customHeight="1">
      <c r="A2525" s="24" t="s">
        <v>8005</v>
      </c>
      <c r="B2525" s="260"/>
      <c r="C2525" s="287"/>
      <c r="D2525" s="240">
        <v>270000097</v>
      </c>
      <c r="E2525" s="1098" t="s">
        <v>8647</v>
      </c>
      <c r="F2525" s="209"/>
      <c r="G2525" s="287"/>
      <c r="H2525" s="287"/>
      <c r="I2525" s="26" t="s">
        <v>2568</v>
      </c>
      <c r="J2525" s="26" t="s">
        <v>8170</v>
      </c>
      <c r="K2525" s="26" t="s">
        <v>2570</v>
      </c>
      <c r="L2525" s="96" t="s">
        <v>103</v>
      </c>
      <c r="M2525" s="28"/>
      <c r="N2525" s="26"/>
      <c r="O2525" s="72" t="s">
        <v>105</v>
      </c>
      <c r="P2525" s="28" t="s">
        <v>106</v>
      </c>
      <c r="Q2525" s="26" t="s">
        <v>107</v>
      </c>
      <c r="R2525" s="28" t="s">
        <v>2134</v>
      </c>
      <c r="S2525" s="26" t="s">
        <v>109</v>
      </c>
      <c r="T2525" s="28" t="s">
        <v>106</v>
      </c>
      <c r="U2525" s="26" t="s">
        <v>121</v>
      </c>
      <c r="V2525" s="26" t="s">
        <v>111</v>
      </c>
      <c r="W2525" s="28">
        <v>60</v>
      </c>
      <c r="X2525" s="26" t="s">
        <v>112</v>
      </c>
      <c r="Y2525" s="28"/>
      <c r="Z2525" s="28"/>
      <c r="AA2525" s="28"/>
      <c r="AB2525" s="398">
        <v>0</v>
      </c>
      <c r="AC2525" s="606">
        <v>90</v>
      </c>
      <c r="AD2525" s="606">
        <v>10</v>
      </c>
      <c r="AE2525" s="31" t="s">
        <v>128</v>
      </c>
      <c r="AF2525" s="26" t="s">
        <v>114</v>
      </c>
      <c r="AG2525" s="31">
        <v>3715</v>
      </c>
      <c r="AH2525" s="39">
        <v>47.25</v>
      </c>
      <c r="AI2525" s="741">
        <f t="shared" si="119"/>
        <v>175533.75</v>
      </c>
      <c r="AJ2525" s="741">
        <f t="shared" si="120"/>
        <v>196597.80000000002</v>
      </c>
      <c r="AK2525" s="740"/>
      <c r="AL2525" s="741"/>
      <c r="AM2525" s="741"/>
      <c r="AN2525" s="24" t="s">
        <v>115</v>
      </c>
      <c r="AO2525" s="26"/>
      <c r="AP2525" s="26"/>
      <c r="AQ2525" s="26"/>
      <c r="AR2525" s="26"/>
      <c r="AS2525" s="26" t="s">
        <v>8171</v>
      </c>
      <c r="AT2525" s="26"/>
      <c r="AU2525" s="26"/>
      <c r="AV2525" s="26"/>
      <c r="AW2525" s="26"/>
      <c r="AX2525" s="26"/>
      <c r="AY2525" s="26"/>
      <c r="AZ2525" s="24"/>
      <c r="BA2525" s="1838"/>
      <c r="BB2525" s="1176">
        <v>22101620</v>
      </c>
      <c r="BC2525" s="209" t="s">
        <v>8647</v>
      </c>
      <c r="BD2525" s="201"/>
      <c r="BE2525" s="983">
        <v>2277</v>
      </c>
    </row>
    <row r="2526" spans="1:57" s="533" customFormat="1" ht="12.95" customHeight="1">
      <c r="A2526" s="1101" t="s">
        <v>348</v>
      </c>
      <c r="B2526" s="260"/>
      <c r="C2526" s="260"/>
      <c r="D2526" s="878">
        <v>220005954</v>
      </c>
      <c r="E2526" s="1098" t="s">
        <v>8648</v>
      </c>
      <c r="F2526" s="209"/>
      <c r="G2526" s="260"/>
      <c r="H2526" s="260"/>
      <c r="I2526" s="1064" t="s">
        <v>6327</v>
      </c>
      <c r="J2526" s="1064" t="s">
        <v>6328</v>
      </c>
      <c r="K2526" s="1064" t="s">
        <v>6329</v>
      </c>
      <c r="L2526" s="267" t="s">
        <v>149</v>
      </c>
      <c r="M2526" s="1102"/>
      <c r="N2526" s="1064" t="s">
        <v>120</v>
      </c>
      <c r="O2526" s="72" t="s">
        <v>83</v>
      </c>
      <c r="P2526" s="1102" t="s">
        <v>106</v>
      </c>
      <c r="Q2526" s="48" t="s">
        <v>107</v>
      </c>
      <c r="R2526" s="1717" t="s">
        <v>2134</v>
      </c>
      <c r="S2526" s="1064" t="s">
        <v>109</v>
      </c>
      <c r="T2526" s="1102" t="s">
        <v>106</v>
      </c>
      <c r="U2526" s="1064" t="s">
        <v>121</v>
      </c>
      <c r="V2526" s="1064" t="s">
        <v>111</v>
      </c>
      <c r="W2526" s="166">
        <v>60</v>
      </c>
      <c r="X2526" s="48" t="s">
        <v>112</v>
      </c>
      <c r="Y2526" s="1717"/>
      <c r="Z2526" s="1102"/>
      <c r="AA2526" s="1102"/>
      <c r="AB2526" s="398">
        <v>30</v>
      </c>
      <c r="AC2526" s="606">
        <v>60</v>
      </c>
      <c r="AD2526" s="606">
        <v>10</v>
      </c>
      <c r="AE2526" s="1103" t="s">
        <v>122</v>
      </c>
      <c r="AF2526" s="1064" t="s">
        <v>114</v>
      </c>
      <c r="AG2526" s="31">
        <v>31</v>
      </c>
      <c r="AH2526" s="39">
        <v>157611.29999999999</v>
      </c>
      <c r="AI2526" s="741">
        <f t="shared" si="119"/>
        <v>4885950.3</v>
      </c>
      <c r="AJ2526" s="741">
        <f t="shared" si="120"/>
        <v>5472264.3360000001</v>
      </c>
      <c r="AK2526" s="740"/>
      <c r="AL2526" s="741"/>
      <c r="AM2526" s="741"/>
      <c r="AN2526" s="1845" t="s">
        <v>115</v>
      </c>
      <c r="AO2526" s="1064"/>
      <c r="AP2526" s="1064"/>
      <c r="AQ2526" s="1064"/>
      <c r="AR2526" s="1064"/>
      <c r="AS2526" s="1064" t="s">
        <v>8172</v>
      </c>
      <c r="AT2526" s="1064"/>
      <c r="AU2526" s="1064"/>
      <c r="AV2526" s="1064"/>
      <c r="AW2526" s="1064"/>
      <c r="AX2526" s="1064"/>
      <c r="AY2526" s="1064"/>
      <c r="AZ2526" s="1101" t="s">
        <v>104</v>
      </c>
      <c r="BA2526" s="1845" t="s">
        <v>104</v>
      </c>
      <c r="BB2526" s="1176">
        <v>22101621</v>
      </c>
      <c r="BC2526" s="209" t="s">
        <v>8648</v>
      </c>
      <c r="BD2526" s="201"/>
      <c r="BE2526" s="983">
        <v>2278</v>
      </c>
    </row>
    <row r="2527" spans="1:57" ht="12.95" customHeight="1">
      <c r="A2527" s="1101" t="s">
        <v>348</v>
      </c>
      <c r="B2527" s="260"/>
      <c r="C2527" s="260"/>
      <c r="D2527" s="878">
        <v>120004367</v>
      </c>
      <c r="E2527" s="1098" t="s">
        <v>8649</v>
      </c>
      <c r="F2527" s="209"/>
      <c r="G2527" s="260"/>
      <c r="H2527" s="260"/>
      <c r="I2527" s="1064" t="s">
        <v>6334</v>
      </c>
      <c r="J2527" s="1064" t="s">
        <v>6335</v>
      </c>
      <c r="K2527" s="1064" t="s">
        <v>6336</v>
      </c>
      <c r="L2527" s="267" t="s">
        <v>149</v>
      </c>
      <c r="M2527" s="1102"/>
      <c r="N2527" s="1064" t="s">
        <v>120</v>
      </c>
      <c r="O2527" s="72" t="s">
        <v>83</v>
      </c>
      <c r="P2527" s="1102" t="s">
        <v>106</v>
      </c>
      <c r="Q2527" s="48" t="s">
        <v>107</v>
      </c>
      <c r="R2527" s="1102" t="s">
        <v>2134</v>
      </c>
      <c r="S2527" s="1064" t="s">
        <v>109</v>
      </c>
      <c r="T2527" s="1102" t="s">
        <v>106</v>
      </c>
      <c r="U2527" s="1064" t="s">
        <v>121</v>
      </c>
      <c r="V2527" s="1107" t="s">
        <v>111</v>
      </c>
      <c r="W2527" s="1702">
        <v>120</v>
      </c>
      <c r="X2527" s="1176" t="s">
        <v>112</v>
      </c>
      <c r="Y2527" s="1102"/>
      <c r="Z2527" s="1102"/>
      <c r="AA2527" s="1102"/>
      <c r="AB2527" s="398">
        <v>30</v>
      </c>
      <c r="AC2527" s="606">
        <v>60</v>
      </c>
      <c r="AD2527" s="606">
        <v>10</v>
      </c>
      <c r="AE2527" s="1103" t="s">
        <v>122</v>
      </c>
      <c r="AF2527" s="1785" t="s">
        <v>114</v>
      </c>
      <c r="AG2527" s="31">
        <v>1</v>
      </c>
      <c r="AH2527" s="39">
        <v>76855020</v>
      </c>
      <c r="AI2527" s="741">
        <f t="shared" si="119"/>
        <v>76855020</v>
      </c>
      <c r="AJ2527" s="741">
        <f t="shared" si="120"/>
        <v>86077622.400000006</v>
      </c>
      <c r="AK2527" s="740"/>
      <c r="AL2527" s="1057"/>
      <c r="AM2527" s="741"/>
      <c r="AN2527" s="1101" t="s">
        <v>115</v>
      </c>
      <c r="AO2527" s="1064"/>
      <c r="AP2527" s="1064"/>
      <c r="AQ2527" s="1105"/>
      <c r="AR2527" s="1064"/>
      <c r="AS2527" s="1064" t="s">
        <v>8173</v>
      </c>
      <c r="AT2527" s="1064"/>
      <c r="AU2527" s="1064"/>
      <c r="AV2527" s="1064"/>
      <c r="AW2527" s="1064"/>
      <c r="AX2527" s="1064"/>
      <c r="AY2527" s="1064"/>
      <c r="AZ2527" s="1101" t="s">
        <v>104</v>
      </c>
      <c r="BA2527" s="1845" t="s">
        <v>104</v>
      </c>
      <c r="BB2527" s="1176">
        <v>22101622</v>
      </c>
      <c r="BC2527" s="209" t="s">
        <v>8649</v>
      </c>
      <c r="BD2527" s="201"/>
      <c r="BE2527" s="983">
        <v>2279</v>
      </c>
    </row>
    <row r="2528" spans="1:57" s="201" customFormat="1" ht="13.15" customHeight="1">
      <c r="A2528" s="24" t="s">
        <v>846</v>
      </c>
      <c r="B2528" s="260"/>
      <c r="C2528" s="260"/>
      <c r="D2528" s="110">
        <v>220025381</v>
      </c>
      <c r="E2528" s="1098" t="s">
        <v>8650</v>
      </c>
      <c r="F2528" s="209"/>
      <c r="G2528" s="260"/>
      <c r="H2528" s="260"/>
      <c r="I2528" s="26" t="s">
        <v>666</v>
      </c>
      <c r="J2528" s="26" t="s">
        <v>655</v>
      </c>
      <c r="K2528" s="26" t="s">
        <v>667</v>
      </c>
      <c r="L2528" s="96" t="s">
        <v>103</v>
      </c>
      <c r="M2528" s="28"/>
      <c r="N2528" s="26"/>
      <c r="O2528" s="72" t="s">
        <v>105</v>
      </c>
      <c r="P2528" s="28" t="s">
        <v>106</v>
      </c>
      <c r="Q2528" s="26" t="s">
        <v>107</v>
      </c>
      <c r="R2528" s="28" t="s">
        <v>1023</v>
      </c>
      <c r="S2528" s="26" t="s">
        <v>109</v>
      </c>
      <c r="T2528" s="28" t="s">
        <v>106</v>
      </c>
      <c r="U2528" s="26" t="s">
        <v>121</v>
      </c>
      <c r="V2528" s="26" t="s">
        <v>111</v>
      </c>
      <c r="W2528" s="28">
        <v>60</v>
      </c>
      <c r="X2528" s="26" t="s">
        <v>112</v>
      </c>
      <c r="Y2528" s="28"/>
      <c r="Z2528" s="28"/>
      <c r="AA2528" s="28"/>
      <c r="AB2528" s="398">
        <v>0</v>
      </c>
      <c r="AC2528" s="606">
        <v>90</v>
      </c>
      <c r="AD2528" s="606">
        <v>10</v>
      </c>
      <c r="AE2528" s="31" t="s">
        <v>128</v>
      </c>
      <c r="AF2528" s="26" t="s">
        <v>114</v>
      </c>
      <c r="AG2528" s="31">
        <v>3</v>
      </c>
      <c r="AH2528" s="39">
        <v>80742</v>
      </c>
      <c r="AI2528" s="741">
        <f t="shared" si="119"/>
        <v>242226</v>
      </c>
      <c r="AJ2528" s="741">
        <f t="shared" si="120"/>
        <v>271293.12000000005</v>
      </c>
      <c r="AK2528" s="740"/>
      <c r="AL2528" s="741"/>
      <c r="AM2528" s="741"/>
      <c r="AN2528" s="24" t="s">
        <v>115</v>
      </c>
      <c r="AO2528" s="26"/>
      <c r="AP2528" s="26"/>
      <c r="AQ2528" s="26"/>
      <c r="AR2528" s="26"/>
      <c r="AS2528" s="26" t="s">
        <v>8174</v>
      </c>
      <c r="AT2528" s="26"/>
      <c r="AU2528" s="26"/>
      <c r="AV2528" s="26"/>
      <c r="AW2528" s="26"/>
      <c r="AX2528" s="26"/>
      <c r="AY2528" s="26"/>
      <c r="AZ2528" s="24" t="s">
        <v>104</v>
      </c>
      <c r="BA2528" s="24" t="s">
        <v>104</v>
      </c>
      <c r="BB2528" s="48">
        <v>22101623</v>
      </c>
      <c r="BC2528" s="429" t="s">
        <v>8650</v>
      </c>
      <c r="BD2528" s="260"/>
      <c r="BE2528" s="983">
        <v>2280</v>
      </c>
    </row>
    <row r="2529" spans="1:57" s="201" customFormat="1" ht="13.15" customHeight="1">
      <c r="A2529" s="1101" t="s">
        <v>348</v>
      </c>
      <c r="B2529" s="260"/>
      <c r="C2529" s="260"/>
      <c r="D2529" s="878">
        <v>220005961</v>
      </c>
      <c r="E2529" s="1098" t="s">
        <v>8651</v>
      </c>
      <c r="F2529" s="209"/>
      <c r="G2529" s="260"/>
      <c r="H2529" s="260"/>
      <c r="I2529" s="1064" t="s">
        <v>660</v>
      </c>
      <c r="J2529" s="1064" t="s">
        <v>655</v>
      </c>
      <c r="K2529" s="1064" t="s">
        <v>661</v>
      </c>
      <c r="L2529" s="267" t="s">
        <v>103</v>
      </c>
      <c r="M2529" s="1102"/>
      <c r="N2529" s="1064"/>
      <c r="O2529" s="954" t="s">
        <v>105</v>
      </c>
      <c r="P2529" s="1102" t="s">
        <v>106</v>
      </c>
      <c r="Q2529" s="1064" t="s">
        <v>107</v>
      </c>
      <c r="R2529" s="1102" t="s">
        <v>2134</v>
      </c>
      <c r="S2529" s="1064" t="s">
        <v>109</v>
      </c>
      <c r="T2529" s="1102" t="s">
        <v>106</v>
      </c>
      <c r="U2529" s="1064" t="s">
        <v>121</v>
      </c>
      <c r="V2529" s="1064" t="s">
        <v>111</v>
      </c>
      <c r="W2529" s="166">
        <v>60</v>
      </c>
      <c r="X2529" s="48" t="s">
        <v>112</v>
      </c>
      <c r="Y2529" s="1102"/>
      <c r="Z2529" s="1102"/>
      <c r="AA2529" s="1102"/>
      <c r="AB2529" s="398"/>
      <c r="AC2529" s="606">
        <v>90</v>
      </c>
      <c r="AD2529" s="606">
        <v>10</v>
      </c>
      <c r="AE2529" s="1103" t="s">
        <v>128</v>
      </c>
      <c r="AF2529" s="1064" t="s">
        <v>114</v>
      </c>
      <c r="AG2529" s="31">
        <v>29</v>
      </c>
      <c r="AH2529" s="39">
        <v>87290</v>
      </c>
      <c r="AI2529" s="741">
        <f t="shared" si="119"/>
        <v>2531410</v>
      </c>
      <c r="AJ2529" s="741">
        <f t="shared" si="120"/>
        <v>2835179.2</v>
      </c>
      <c r="AK2529" s="740"/>
      <c r="AL2529" s="741"/>
      <c r="AM2529" s="741"/>
      <c r="AN2529" s="1101" t="s">
        <v>115</v>
      </c>
      <c r="AO2529" s="1064"/>
      <c r="AP2529" s="1064"/>
      <c r="AQ2529" s="1064"/>
      <c r="AR2529" s="1064"/>
      <c r="AS2529" s="1064" t="s">
        <v>8175</v>
      </c>
      <c r="AT2529" s="1064"/>
      <c r="AU2529" s="1064"/>
      <c r="AV2529" s="1064"/>
      <c r="AW2529" s="1064"/>
      <c r="AX2529" s="1064"/>
      <c r="AY2529" s="1064"/>
      <c r="AZ2529" s="1101" t="s">
        <v>104</v>
      </c>
      <c r="BA2529" s="1101" t="s">
        <v>104</v>
      </c>
      <c r="BB2529" s="48">
        <v>22101624</v>
      </c>
      <c r="BC2529" s="429" t="s">
        <v>8651</v>
      </c>
      <c r="BD2529" s="260"/>
      <c r="BE2529" s="983">
        <v>2281</v>
      </c>
    </row>
    <row r="2530" spans="1:57" s="201" customFormat="1" ht="13.15" customHeight="1">
      <c r="A2530" s="1101" t="s">
        <v>348</v>
      </c>
      <c r="B2530" s="260"/>
      <c r="C2530" s="260"/>
      <c r="D2530" s="878">
        <v>220005966</v>
      </c>
      <c r="E2530" s="1098" t="s">
        <v>8652</v>
      </c>
      <c r="F2530" s="209"/>
      <c r="G2530" s="260"/>
      <c r="H2530" s="260"/>
      <c r="I2530" s="1064" t="s">
        <v>666</v>
      </c>
      <c r="J2530" s="1064" t="s">
        <v>655</v>
      </c>
      <c r="K2530" s="1064" t="s">
        <v>667</v>
      </c>
      <c r="L2530" s="267" t="s">
        <v>103</v>
      </c>
      <c r="M2530" s="1102"/>
      <c r="N2530" s="1064"/>
      <c r="O2530" s="954" t="s">
        <v>105</v>
      </c>
      <c r="P2530" s="1102" t="s">
        <v>106</v>
      </c>
      <c r="Q2530" s="1064" t="s">
        <v>107</v>
      </c>
      <c r="R2530" s="1102" t="s">
        <v>2134</v>
      </c>
      <c r="S2530" s="1064" t="s">
        <v>109</v>
      </c>
      <c r="T2530" s="1102" t="s">
        <v>106</v>
      </c>
      <c r="U2530" s="1064" t="s">
        <v>121</v>
      </c>
      <c r="V2530" s="1064" t="s">
        <v>111</v>
      </c>
      <c r="W2530" s="166">
        <v>60</v>
      </c>
      <c r="X2530" s="48" t="s">
        <v>112</v>
      </c>
      <c r="Y2530" s="1102"/>
      <c r="Z2530" s="1102"/>
      <c r="AA2530" s="1102"/>
      <c r="AB2530" s="398"/>
      <c r="AC2530" s="606">
        <v>90</v>
      </c>
      <c r="AD2530" s="606">
        <v>10</v>
      </c>
      <c r="AE2530" s="1103" t="s">
        <v>128</v>
      </c>
      <c r="AF2530" s="1064" t="s">
        <v>114</v>
      </c>
      <c r="AG2530" s="31">
        <v>24</v>
      </c>
      <c r="AH2530" s="39">
        <v>24840</v>
      </c>
      <c r="AI2530" s="741">
        <f t="shared" si="119"/>
        <v>596160</v>
      </c>
      <c r="AJ2530" s="741">
        <f t="shared" si="120"/>
        <v>667699.20000000007</v>
      </c>
      <c r="AK2530" s="740"/>
      <c r="AL2530" s="741"/>
      <c r="AM2530" s="741"/>
      <c r="AN2530" s="1101" t="s">
        <v>115</v>
      </c>
      <c r="AO2530" s="1064"/>
      <c r="AP2530" s="1064"/>
      <c r="AQ2530" s="1064"/>
      <c r="AR2530" s="1064"/>
      <c r="AS2530" s="1064" t="s">
        <v>8176</v>
      </c>
      <c r="AT2530" s="1064"/>
      <c r="AU2530" s="1064"/>
      <c r="AV2530" s="1064"/>
      <c r="AW2530" s="1064"/>
      <c r="AX2530" s="1064"/>
      <c r="AY2530" s="1064"/>
      <c r="AZ2530" s="1101" t="s">
        <v>104</v>
      </c>
      <c r="BA2530" s="1101" t="s">
        <v>104</v>
      </c>
      <c r="BB2530" s="48">
        <v>22101625</v>
      </c>
      <c r="BC2530" s="429" t="s">
        <v>8652</v>
      </c>
      <c r="BD2530" s="260"/>
      <c r="BE2530" s="983">
        <v>2282</v>
      </c>
    </row>
    <row r="2531" spans="1:57" s="201" customFormat="1" ht="13.15" customHeight="1">
      <c r="A2531" s="1101" t="s">
        <v>348</v>
      </c>
      <c r="B2531" s="260"/>
      <c r="C2531" s="260"/>
      <c r="D2531" s="878">
        <v>220005967</v>
      </c>
      <c r="E2531" s="429" t="s">
        <v>8653</v>
      </c>
      <c r="F2531" s="429"/>
      <c r="G2531" s="260"/>
      <c r="H2531" s="260"/>
      <c r="I2531" s="1105" t="s">
        <v>666</v>
      </c>
      <c r="J2531" s="1064" t="s">
        <v>655</v>
      </c>
      <c r="K2531" s="1064" t="s">
        <v>667</v>
      </c>
      <c r="L2531" s="267" t="s">
        <v>103</v>
      </c>
      <c r="M2531" s="1102"/>
      <c r="N2531" s="1064"/>
      <c r="O2531" s="954" t="s">
        <v>105</v>
      </c>
      <c r="P2531" s="1102" t="s">
        <v>106</v>
      </c>
      <c r="Q2531" s="1064" t="s">
        <v>107</v>
      </c>
      <c r="R2531" s="1102" t="s">
        <v>2134</v>
      </c>
      <c r="S2531" s="1064" t="s">
        <v>109</v>
      </c>
      <c r="T2531" s="1102" t="s">
        <v>106</v>
      </c>
      <c r="U2531" s="1064" t="s">
        <v>121</v>
      </c>
      <c r="V2531" s="1064" t="s">
        <v>111</v>
      </c>
      <c r="W2531" s="166">
        <v>60</v>
      </c>
      <c r="X2531" s="48" t="s">
        <v>112</v>
      </c>
      <c r="Y2531" s="1102"/>
      <c r="Z2531" s="1102"/>
      <c r="AA2531" s="1102"/>
      <c r="AB2531" s="398"/>
      <c r="AC2531" s="606">
        <v>90</v>
      </c>
      <c r="AD2531" s="606">
        <v>10</v>
      </c>
      <c r="AE2531" s="1103" t="s">
        <v>128</v>
      </c>
      <c r="AF2531" s="1064" t="s">
        <v>114</v>
      </c>
      <c r="AG2531" s="31">
        <v>17</v>
      </c>
      <c r="AH2531" s="39">
        <v>43199.34</v>
      </c>
      <c r="AI2531" s="741">
        <f t="shared" si="119"/>
        <v>734388.77999999991</v>
      </c>
      <c r="AJ2531" s="741">
        <f t="shared" si="120"/>
        <v>822515.43359999999</v>
      </c>
      <c r="AK2531" s="740"/>
      <c r="AL2531" s="741"/>
      <c r="AM2531" s="741"/>
      <c r="AN2531" s="1101" t="s">
        <v>115</v>
      </c>
      <c r="AO2531" s="1064"/>
      <c r="AP2531" s="1064"/>
      <c r="AQ2531" s="1064"/>
      <c r="AR2531" s="1064"/>
      <c r="AS2531" s="1064" t="s">
        <v>8177</v>
      </c>
      <c r="AT2531" s="1064"/>
      <c r="AU2531" s="1064"/>
      <c r="AV2531" s="1064"/>
      <c r="AW2531" s="1064"/>
      <c r="AX2531" s="1064"/>
      <c r="AY2531" s="1064"/>
      <c r="AZ2531" s="1101" t="s">
        <v>104</v>
      </c>
      <c r="BA2531" s="1101" t="s">
        <v>104</v>
      </c>
      <c r="BB2531" s="48">
        <v>22101626</v>
      </c>
      <c r="BC2531" s="209" t="s">
        <v>8653</v>
      </c>
      <c r="BE2531" s="983">
        <v>2283</v>
      </c>
    </row>
    <row r="2532" spans="1:57" s="201" customFormat="1" ht="13.15" customHeight="1">
      <c r="A2532" s="1101" t="s">
        <v>348</v>
      </c>
      <c r="B2532" s="260"/>
      <c r="C2532" s="260"/>
      <c r="D2532" s="878">
        <v>220010099</v>
      </c>
      <c r="E2532" s="429" t="s">
        <v>8654</v>
      </c>
      <c r="F2532" s="429"/>
      <c r="G2532" s="260"/>
      <c r="H2532" s="260"/>
      <c r="I2532" s="1105" t="s">
        <v>666</v>
      </c>
      <c r="J2532" s="1064" t="s">
        <v>655</v>
      </c>
      <c r="K2532" s="1064" t="s">
        <v>667</v>
      </c>
      <c r="L2532" s="267" t="s">
        <v>103</v>
      </c>
      <c r="M2532" s="1102"/>
      <c r="N2532" s="1064"/>
      <c r="O2532" s="954" t="s">
        <v>105</v>
      </c>
      <c r="P2532" s="1102" t="s">
        <v>106</v>
      </c>
      <c r="Q2532" s="1064" t="s">
        <v>107</v>
      </c>
      <c r="R2532" s="1102" t="s">
        <v>2134</v>
      </c>
      <c r="S2532" s="1064" t="s">
        <v>109</v>
      </c>
      <c r="T2532" s="1102" t="s">
        <v>106</v>
      </c>
      <c r="U2532" s="1064" t="s">
        <v>121</v>
      </c>
      <c r="V2532" s="1064" t="s">
        <v>111</v>
      </c>
      <c r="W2532" s="166">
        <v>60</v>
      </c>
      <c r="X2532" s="48" t="s">
        <v>112</v>
      </c>
      <c r="Y2532" s="1102"/>
      <c r="Z2532" s="1102"/>
      <c r="AA2532" s="1102"/>
      <c r="AB2532" s="398"/>
      <c r="AC2532" s="606">
        <v>90</v>
      </c>
      <c r="AD2532" s="606">
        <v>10</v>
      </c>
      <c r="AE2532" s="1103" t="s">
        <v>128</v>
      </c>
      <c r="AF2532" s="1064" t="s">
        <v>114</v>
      </c>
      <c r="AG2532" s="31">
        <v>44</v>
      </c>
      <c r="AH2532" s="39">
        <v>21140.91</v>
      </c>
      <c r="AI2532" s="741">
        <f t="shared" si="119"/>
        <v>930200.04</v>
      </c>
      <c r="AJ2532" s="741">
        <f t="shared" si="120"/>
        <v>1041824.0448000001</v>
      </c>
      <c r="AK2532" s="740"/>
      <c r="AL2532" s="741"/>
      <c r="AM2532" s="741"/>
      <c r="AN2532" s="1101" t="s">
        <v>115</v>
      </c>
      <c r="AO2532" s="1064"/>
      <c r="AP2532" s="1064"/>
      <c r="AQ2532" s="1064"/>
      <c r="AR2532" s="1064"/>
      <c r="AS2532" s="1064" t="s">
        <v>8178</v>
      </c>
      <c r="AT2532" s="1064"/>
      <c r="AU2532" s="1064"/>
      <c r="AV2532" s="1064"/>
      <c r="AW2532" s="1064"/>
      <c r="AX2532" s="1064"/>
      <c r="AY2532" s="1064"/>
      <c r="AZ2532" s="1101" t="s">
        <v>104</v>
      </c>
      <c r="BA2532" s="1101" t="s">
        <v>104</v>
      </c>
      <c r="BB2532" s="48">
        <v>22101627</v>
      </c>
      <c r="BC2532" s="209" t="s">
        <v>8654</v>
      </c>
      <c r="BE2532" s="983">
        <v>2284</v>
      </c>
    </row>
    <row r="2533" spans="1:57" s="201" customFormat="1" ht="13.15" customHeight="1">
      <c r="A2533" s="1101" t="s">
        <v>348</v>
      </c>
      <c r="B2533" s="260"/>
      <c r="C2533" s="260"/>
      <c r="D2533" s="878">
        <v>220035765</v>
      </c>
      <c r="E2533" s="429" t="s">
        <v>8655</v>
      </c>
      <c r="F2533" s="429"/>
      <c r="G2533" s="260"/>
      <c r="H2533" s="260"/>
      <c r="I2533" s="1105" t="s">
        <v>669</v>
      </c>
      <c r="J2533" s="1064" t="s">
        <v>655</v>
      </c>
      <c r="K2533" s="1064" t="s">
        <v>670</v>
      </c>
      <c r="L2533" s="267" t="s">
        <v>103</v>
      </c>
      <c r="M2533" s="1102"/>
      <c r="N2533" s="1064"/>
      <c r="O2533" s="954" t="s">
        <v>105</v>
      </c>
      <c r="P2533" s="1102" t="s">
        <v>106</v>
      </c>
      <c r="Q2533" s="1064" t="s">
        <v>107</v>
      </c>
      <c r="R2533" s="1102" t="s">
        <v>2134</v>
      </c>
      <c r="S2533" s="1064" t="s">
        <v>109</v>
      </c>
      <c r="T2533" s="1102" t="s">
        <v>106</v>
      </c>
      <c r="U2533" s="1064" t="s">
        <v>121</v>
      </c>
      <c r="V2533" s="1064" t="s">
        <v>111</v>
      </c>
      <c r="W2533" s="166">
        <v>60</v>
      </c>
      <c r="X2533" s="48" t="s">
        <v>112</v>
      </c>
      <c r="Y2533" s="1102"/>
      <c r="Z2533" s="1102"/>
      <c r="AA2533" s="1102"/>
      <c r="AB2533" s="398"/>
      <c r="AC2533" s="606">
        <v>90</v>
      </c>
      <c r="AD2533" s="606">
        <v>10</v>
      </c>
      <c r="AE2533" s="1103" t="s">
        <v>128</v>
      </c>
      <c r="AF2533" s="1064" t="s">
        <v>114</v>
      </c>
      <c r="AG2533" s="31">
        <v>4</v>
      </c>
      <c r="AH2533" s="39">
        <v>32000</v>
      </c>
      <c r="AI2533" s="741">
        <f t="shared" si="119"/>
        <v>128000</v>
      </c>
      <c r="AJ2533" s="741">
        <f t="shared" si="120"/>
        <v>143360</v>
      </c>
      <c r="AK2533" s="740"/>
      <c r="AL2533" s="741"/>
      <c r="AM2533" s="741"/>
      <c r="AN2533" s="1101" t="s">
        <v>115</v>
      </c>
      <c r="AO2533" s="1064"/>
      <c r="AP2533" s="1064"/>
      <c r="AQ2533" s="1064"/>
      <c r="AR2533" s="1064"/>
      <c r="AS2533" s="1064" t="s">
        <v>8179</v>
      </c>
      <c r="AT2533" s="1064"/>
      <c r="AU2533" s="1064"/>
      <c r="AV2533" s="1064"/>
      <c r="AW2533" s="1064"/>
      <c r="AX2533" s="1064"/>
      <c r="AY2533" s="1064"/>
      <c r="AZ2533" s="1101" t="s">
        <v>104</v>
      </c>
      <c r="BA2533" s="1101" t="s">
        <v>104</v>
      </c>
      <c r="BB2533" s="48">
        <v>22101628</v>
      </c>
      <c r="BC2533" s="209" t="s">
        <v>8655</v>
      </c>
      <c r="BE2533" s="983">
        <v>2285</v>
      </c>
    </row>
    <row r="2534" spans="1:57" s="201" customFormat="1" ht="13.15" customHeight="1">
      <c r="A2534" s="1101" t="s">
        <v>348</v>
      </c>
      <c r="B2534" s="260"/>
      <c r="C2534" s="260"/>
      <c r="D2534" s="878">
        <v>220035766</v>
      </c>
      <c r="E2534" s="429" t="s">
        <v>8656</v>
      </c>
      <c r="F2534" s="429"/>
      <c r="G2534" s="260"/>
      <c r="H2534" s="260"/>
      <c r="I2534" s="1105" t="s">
        <v>669</v>
      </c>
      <c r="J2534" s="1064" t="s">
        <v>655</v>
      </c>
      <c r="K2534" s="1064" t="s">
        <v>670</v>
      </c>
      <c r="L2534" s="267" t="s">
        <v>103</v>
      </c>
      <c r="M2534" s="1102"/>
      <c r="N2534" s="1064"/>
      <c r="O2534" s="954" t="s">
        <v>105</v>
      </c>
      <c r="P2534" s="1102" t="s">
        <v>106</v>
      </c>
      <c r="Q2534" s="1064" t="s">
        <v>107</v>
      </c>
      <c r="R2534" s="1102" t="s">
        <v>2134</v>
      </c>
      <c r="S2534" s="1064" t="s">
        <v>109</v>
      </c>
      <c r="T2534" s="1102" t="s">
        <v>106</v>
      </c>
      <c r="U2534" s="1064" t="s">
        <v>121</v>
      </c>
      <c r="V2534" s="1064" t="s">
        <v>111</v>
      </c>
      <c r="W2534" s="166">
        <v>60</v>
      </c>
      <c r="X2534" s="48" t="s">
        <v>112</v>
      </c>
      <c r="Y2534" s="1102"/>
      <c r="Z2534" s="1102"/>
      <c r="AA2534" s="1102"/>
      <c r="AB2534" s="398"/>
      <c r="AC2534" s="606">
        <v>90</v>
      </c>
      <c r="AD2534" s="606">
        <v>10</v>
      </c>
      <c r="AE2534" s="1103" t="s">
        <v>128</v>
      </c>
      <c r="AF2534" s="1064" t="s">
        <v>114</v>
      </c>
      <c r="AG2534" s="31">
        <v>4</v>
      </c>
      <c r="AH2534" s="39">
        <v>28000</v>
      </c>
      <c r="AI2534" s="741">
        <f t="shared" si="119"/>
        <v>112000</v>
      </c>
      <c r="AJ2534" s="741">
        <f t="shared" si="120"/>
        <v>125440.00000000001</v>
      </c>
      <c r="AK2534" s="740"/>
      <c r="AL2534" s="741"/>
      <c r="AM2534" s="741"/>
      <c r="AN2534" s="1101" t="s">
        <v>115</v>
      </c>
      <c r="AO2534" s="1064"/>
      <c r="AP2534" s="1064"/>
      <c r="AQ2534" s="1064"/>
      <c r="AR2534" s="1064"/>
      <c r="AS2534" s="1064" t="s">
        <v>8180</v>
      </c>
      <c r="AT2534" s="1064"/>
      <c r="AU2534" s="1064"/>
      <c r="AV2534" s="1064"/>
      <c r="AW2534" s="1064"/>
      <c r="AX2534" s="1064"/>
      <c r="AY2534" s="1064"/>
      <c r="AZ2534" s="1101" t="s">
        <v>104</v>
      </c>
      <c r="BA2534" s="1101" t="s">
        <v>104</v>
      </c>
      <c r="BB2534" s="48">
        <v>22101629</v>
      </c>
      <c r="BC2534" s="209" t="s">
        <v>8656</v>
      </c>
      <c r="BE2534" s="983">
        <v>2286</v>
      </c>
    </row>
    <row r="2535" spans="1:57" s="201" customFormat="1" ht="13.15" customHeight="1">
      <c r="A2535" s="1101" t="s">
        <v>348</v>
      </c>
      <c r="B2535" s="260"/>
      <c r="C2535" s="260"/>
      <c r="D2535" s="878">
        <v>220035767</v>
      </c>
      <c r="E2535" s="429" t="s">
        <v>8657</v>
      </c>
      <c r="F2535" s="429"/>
      <c r="G2535" s="260"/>
      <c r="H2535" s="260"/>
      <c r="I2535" s="1105" t="s">
        <v>669</v>
      </c>
      <c r="J2535" s="1064" t="s">
        <v>655</v>
      </c>
      <c r="K2535" s="1064" t="s">
        <v>670</v>
      </c>
      <c r="L2535" s="267" t="s">
        <v>103</v>
      </c>
      <c r="M2535" s="1102"/>
      <c r="N2535" s="1064"/>
      <c r="O2535" s="954" t="s">
        <v>105</v>
      </c>
      <c r="P2535" s="1102" t="s">
        <v>106</v>
      </c>
      <c r="Q2535" s="1064" t="s">
        <v>107</v>
      </c>
      <c r="R2535" s="1102" t="s">
        <v>2134</v>
      </c>
      <c r="S2535" s="1064" t="s">
        <v>109</v>
      </c>
      <c r="T2535" s="1102" t="s">
        <v>106</v>
      </c>
      <c r="U2535" s="1064" t="s">
        <v>121</v>
      </c>
      <c r="V2535" s="1064" t="s">
        <v>111</v>
      </c>
      <c r="W2535" s="166">
        <v>60</v>
      </c>
      <c r="X2535" s="48" t="s">
        <v>112</v>
      </c>
      <c r="Y2535" s="1102"/>
      <c r="Z2535" s="1102"/>
      <c r="AA2535" s="1102"/>
      <c r="AB2535" s="398"/>
      <c r="AC2535" s="606">
        <v>90</v>
      </c>
      <c r="AD2535" s="606">
        <v>10</v>
      </c>
      <c r="AE2535" s="1103" t="s">
        <v>128</v>
      </c>
      <c r="AF2535" s="1064" t="s">
        <v>114</v>
      </c>
      <c r="AG2535" s="31">
        <v>4</v>
      </c>
      <c r="AH2535" s="39">
        <v>33000</v>
      </c>
      <c r="AI2535" s="741">
        <f t="shared" si="119"/>
        <v>132000</v>
      </c>
      <c r="AJ2535" s="741">
        <f t="shared" si="120"/>
        <v>147840</v>
      </c>
      <c r="AK2535" s="740"/>
      <c r="AL2535" s="741"/>
      <c r="AM2535" s="741"/>
      <c r="AN2535" s="1101" t="s">
        <v>115</v>
      </c>
      <c r="AO2535" s="1064"/>
      <c r="AP2535" s="1064"/>
      <c r="AQ2535" s="1064"/>
      <c r="AR2535" s="1064"/>
      <c r="AS2535" s="1064" t="s">
        <v>8181</v>
      </c>
      <c r="AT2535" s="1064"/>
      <c r="AU2535" s="1064"/>
      <c r="AV2535" s="1064"/>
      <c r="AW2535" s="1064"/>
      <c r="AX2535" s="1064"/>
      <c r="AY2535" s="1064"/>
      <c r="AZ2535" s="1101" t="s">
        <v>104</v>
      </c>
      <c r="BA2535" s="1101" t="s">
        <v>104</v>
      </c>
      <c r="BB2535" s="48">
        <v>22101630</v>
      </c>
      <c r="BC2535" s="209" t="s">
        <v>8657</v>
      </c>
      <c r="BE2535" s="983">
        <v>2287</v>
      </c>
    </row>
    <row r="2536" spans="1:57" s="201" customFormat="1" ht="13.15" customHeight="1">
      <c r="A2536" s="24" t="s">
        <v>846</v>
      </c>
      <c r="B2536" s="260"/>
      <c r="C2536" s="260"/>
      <c r="D2536" s="110">
        <v>210015657</v>
      </c>
      <c r="E2536" s="429" t="s">
        <v>8658</v>
      </c>
      <c r="F2536" s="429"/>
      <c r="G2536" s="260"/>
      <c r="H2536" s="260"/>
      <c r="I2536" s="229" t="s">
        <v>8182</v>
      </c>
      <c r="J2536" s="26" t="s">
        <v>8183</v>
      </c>
      <c r="K2536" s="26" t="s">
        <v>8184</v>
      </c>
      <c r="L2536" s="96" t="s">
        <v>103</v>
      </c>
      <c r="M2536" s="28"/>
      <c r="N2536" s="26"/>
      <c r="O2536" s="72" t="s">
        <v>105</v>
      </c>
      <c r="P2536" s="28" t="s">
        <v>106</v>
      </c>
      <c r="Q2536" s="26" t="s">
        <v>107</v>
      </c>
      <c r="R2536" s="28" t="s">
        <v>1023</v>
      </c>
      <c r="S2536" s="26" t="s">
        <v>109</v>
      </c>
      <c r="T2536" s="28" t="s">
        <v>106</v>
      </c>
      <c r="U2536" s="26" t="s">
        <v>121</v>
      </c>
      <c r="V2536" s="26" t="s">
        <v>111</v>
      </c>
      <c r="W2536" s="28">
        <v>60</v>
      </c>
      <c r="X2536" s="26" t="s">
        <v>112</v>
      </c>
      <c r="Y2536" s="28"/>
      <c r="Z2536" s="28"/>
      <c r="AA2536" s="28"/>
      <c r="AB2536" s="398">
        <v>0</v>
      </c>
      <c r="AC2536" s="606">
        <v>90</v>
      </c>
      <c r="AD2536" s="606">
        <v>10</v>
      </c>
      <c r="AE2536" s="31" t="s">
        <v>128</v>
      </c>
      <c r="AF2536" s="26" t="s">
        <v>114</v>
      </c>
      <c r="AG2536" s="31">
        <v>43</v>
      </c>
      <c r="AH2536" s="39">
        <v>3134.25</v>
      </c>
      <c r="AI2536" s="741">
        <f t="shared" si="119"/>
        <v>134772.75</v>
      </c>
      <c r="AJ2536" s="741">
        <f t="shared" si="120"/>
        <v>150945.48000000001</v>
      </c>
      <c r="AK2536" s="740"/>
      <c r="AL2536" s="741"/>
      <c r="AM2536" s="741"/>
      <c r="AN2536" s="24" t="s">
        <v>115</v>
      </c>
      <c r="AO2536" s="26"/>
      <c r="AP2536" s="26"/>
      <c r="AQ2536" s="26"/>
      <c r="AR2536" s="26"/>
      <c r="AS2536" s="26" t="s">
        <v>8185</v>
      </c>
      <c r="AT2536" s="26"/>
      <c r="AU2536" s="26"/>
      <c r="AV2536" s="26"/>
      <c r="AW2536" s="26"/>
      <c r="AX2536" s="26"/>
      <c r="AY2536" s="26"/>
      <c r="AZ2536" s="24" t="s">
        <v>104</v>
      </c>
      <c r="BA2536" s="24" t="s">
        <v>104</v>
      </c>
      <c r="BB2536" s="48">
        <v>22101631</v>
      </c>
      <c r="BC2536" s="209" t="s">
        <v>8658</v>
      </c>
      <c r="BE2536" s="983">
        <v>2288</v>
      </c>
    </row>
    <row r="2537" spans="1:57" s="201" customFormat="1" ht="13.15" customHeight="1">
      <c r="A2537" s="24" t="s">
        <v>846</v>
      </c>
      <c r="B2537" s="260"/>
      <c r="C2537" s="260"/>
      <c r="D2537" s="110">
        <v>210027250</v>
      </c>
      <c r="E2537" s="429" t="s">
        <v>8659</v>
      </c>
      <c r="F2537" s="429"/>
      <c r="G2537" s="260"/>
      <c r="H2537" s="260"/>
      <c r="I2537" s="229" t="s">
        <v>8182</v>
      </c>
      <c r="J2537" s="26" t="s">
        <v>8183</v>
      </c>
      <c r="K2537" s="26" t="s">
        <v>8184</v>
      </c>
      <c r="L2537" s="96" t="s">
        <v>103</v>
      </c>
      <c r="M2537" s="28"/>
      <c r="N2537" s="26"/>
      <c r="O2537" s="72" t="s">
        <v>105</v>
      </c>
      <c r="P2537" s="28" t="s">
        <v>106</v>
      </c>
      <c r="Q2537" s="26" t="s">
        <v>107</v>
      </c>
      <c r="R2537" s="28" t="s">
        <v>1023</v>
      </c>
      <c r="S2537" s="26" t="s">
        <v>109</v>
      </c>
      <c r="T2537" s="28" t="s">
        <v>106</v>
      </c>
      <c r="U2537" s="26" t="s">
        <v>121</v>
      </c>
      <c r="V2537" s="26" t="s">
        <v>111</v>
      </c>
      <c r="W2537" s="28">
        <v>60</v>
      </c>
      <c r="X2537" s="26" t="s">
        <v>112</v>
      </c>
      <c r="Y2537" s="28"/>
      <c r="Z2537" s="28"/>
      <c r="AA2537" s="28"/>
      <c r="AB2537" s="398">
        <v>0</v>
      </c>
      <c r="AC2537" s="606">
        <v>90</v>
      </c>
      <c r="AD2537" s="606">
        <v>10</v>
      </c>
      <c r="AE2537" s="31" t="s">
        <v>128</v>
      </c>
      <c r="AF2537" s="26" t="s">
        <v>114</v>
      </c>
      <c r="AG2537" s="31">
        <v>30</v>
      </c>
      <c r="AH2537" s="39">
        <v>1029.25</v>
      </c>
      <c r="AI2537" s="741">
        <f t="shared" si="119"/>
        <v>30877.5</v>
      </c>
      <c r="AJ2537" s="741">
        <f t="shared" si="120"/>
        <v>34582.800000000003</v>
      </c>
      <c r="AK2537" s="740"/>
      <c r="AL2537" s="741"/>
      <c r="AM2537" s="741"/>
      <c r="AN2537" s="24" t="s">
        <v>115</v>
      </c>
      <c r="AO2537" s="26"/>
      <c r="AP2537" s="26"/>
      <c r="AQ2537" s="26"/>
      <c r="AR2537" s="26"/>
      <c r="AS2537" s="26" t="s">
        <v>8186</v>
      </c>
      <c r="AT2537" s="26"/>
      <c r="AU2537" s="26"/>
      <c r="AV2537" s="26"/>
      <c r="AW2537" s="26"/>
      <c r="AX2537" s="26"/>
      <c r="AY2537" s="26"/>
      <c r="AZ2537" s="24" t="s">
        <v>104</v>
      </c>
      <c r="BA2537" s="24" t="s">
        <v>104</v>
      </c>
      <c r="BB2537" s="48">
        <v>22101632</v>
      </c>
      <c r="BC2537" s="209" t="s">
        <v>8659</v>
      </c>
      <c r="BE2537" s="983">
        <v>2289</v>
      </c>
    </row>
    <row r="2538" spans="1:57" s="201" customFormat="1" ht="13.15" customHeight="1">
      <c r="A2538" s="24" t="s">
        <v>846</v>
      </c>
      <c r="B2538" s="260"/>
      <c r="C2538" s="260"/>
      <c r="D2538" s="110">
        <v>210027251</v>
      </c>
      <c r="E2538" s="429" t="s">
        <v>8660</v>
      </c>
      <c r="F2538" s="429"/>
      <c r="G2538" s="260"/>
      <c r="H2538" s="260"/>
      <c r="I2538" s="229" t="s">
        <v>8182</v>
      </c>
      <c r="J2538" s="26" t="s">
        <v>8183</v>
      </c>
      <c r="K2538" s="26" t="s">
        <v>8184</v>
      </c>
      <c r="L2538" s="96" t="s">
        <v>103</v>
      </c>
      <c r="M2538" s="28"/>
      <c r="N2538" s="26"/>
      <c r="O2538" s="72" t="s">
        <v>105</v>
      </c>
      <c r="P2538" s="28" t="s">
        <v>106</v>
      </c>
      <c r="Q2538" s="26" t="s">
        <v>107</v>
      </c>
      <c r="R2538" s="28" t="s">
        <v>1023</v>
      </c>
      <c r="S2538" s="26" t="s">
        <v>109</v>
      </c>
      <c r="T2538" s="28" t="s">
        <v>106</v>
      </c>
      <c r="U2538" s="26" t="s">
        <v>121</v>
      </c>
      <c r="V2538" s="26" t="s">
        <v>111</v>
      </c>
      <c r="W2538" s="28">
        <v>60</v>
      </c>
      <c r="X2538" s="26" t="s">
        <v>112</v>
      </c>
      <c r="Y2538" s="28"/>
      <c r="Z2538" s="28"/>
      <c r="AA2538" s="28"/>
      <c r="AB2538" s="398">
        <v>0</v>
      </c>
      <c r="AC2538" s="606">
        <v>90</v>
      </c>
      <c r="AD2538" s="606">
        <v>10</v>
      </c>
      <c r="AE2538" s="31" t="s">
        <v>128</v>
      </c>
      <c r="AF2538" s="26" t="s">
        <v>114</v>
      </c>
      <c r="AG2538" s="31">
        <v>30</v>
      </c>
      <c r="AH2538" s="39">
        <v>1029.25</v>
      </c>
      <c r="AI2538" s="741">
        <f t="shared" si="119"/>
        <v>30877.5</v>
      </c>
      <c r="AJ2538" s="741">
        <f t="shared" si="120"/>
        <v>34582.800000000003</v>
      </c>
      <c r="AK2538" s="740"/>
      <c r="AL2538" s="741"/>
      <c r="AM2538" s="741"/>
      <c r="AN2538" s="24" t="s">
        <v>115</v>
      </c>
      <c r="AO2538" s="26"/>
      <c r="AP2538" s="26"/>
      <c r="AQ2538" s="26"/>
      <c r="AR2538" s="26"/>
      <c r="AS2538" s="26" t="s">
        <v>8187</v>
      </c>
      <c r="AT2538" s="26"/>
      <c r="AU2538" s="26"/>
      <c r="AV2538" s="26"/>
      <c r="AW2538" s="26"/>
      <c r="AX2538" s="26"/>
      <c r="AY2538" s="26"/>
      <c r="AZ2538" s="24" t="s">
        <v>104</v>
      </c>
      <c r="BA2538" s="24" t="s">
        <v>104</v>
      </c>
      <c r="BB2538" s="48">
        <v>22101633</v>
      </c>
      <c r="BC2538" s="209" t="s">
        <v>8660</v>
      </c>
      <c r="BE2538" s="983">
        <v>2290</v>
      </c>
    </row>
    <row r="2539" spans="1:57" s="201" customFormat="1" ht="13.15" customHeight="1">
      <c r="A2539" s="24" t="s">
        <v>846</v>
      </c>
      <c r="B2539" s="260"/>
      <c r="C2539" s="260"/>
      <c r="D2539" s="110">
        <v>220019558</v>
      </c>
      <c r="E2539" s="429" t="s">
        <v>8661</v>
      </c>
      <c r="F2539" s="429"/>
      <c r="G2539" s="260"/>
      <c r="H2539" s="260"/>
      <c r="I2539" s="229" t="s">
        <v>8182</v>
      </c>
      <c r="J2539" s="26" t="s">
        <v>8183</v>
      </c>
      <c r="K2539" s="26" t="s">
        <v>8184</v>
      </c>
      <c r="L2539" s="96" t="s">
        <v>103</v>
      </c>
      <c r="M2539" s="28"/>
      <c r="N2539" s="26"/>
      <c r="O2539" s="72" t="s">
        <v>105</v>
      </c>
      <c r="P2539" s="28" t="s">
        <v>106</v>
      </c>
      <c r="Q2539" s="26" t="s">
        <v>107</v>
      </c>
      <c r="R2539" s="28" t="s">
        <v>1023</v>
      </c>
      <c r="S2539" s="26" t="s">
        <v>109</v>
      </c>
      <c r="T2539" s="28" t="s">
        <v>106</v>
      </c>
      <c r="U2539" s="26" t="s">
        <v>121</v>
      </c>
      <c r="V2539" s="26" t="s">
        <v>111</v>
      </c>
      <c r="W2539" s="28">
        <v>60</v>
      </c>
      <c r="X2539" s="26" t="s">
        <v>112</v>
      </c>
      <c r="Y2539" s="28"/>
      <c r="Z2539" s="28"/>
      <c r="AA2539" s="28"/>
      <c r="AB2539" s="398">
        <v>0</v>
      </c>
      <c r="AC2539" s="606">
        <v>90</v>
      </c>
      <c r="AD2539" s="606">
        <v>10</v>
      </c>
      <c r="AE2539" s="31" t="s">
        <v>128</v>
      </c>
      <c r="AF2539" s="26" t="s">
        <v>114</v>
      </c>
      <c r="AG2539" s="31">
        <v>7</v>
      </c>
      <c r="AH2539" s="39">
        <v>5520</v>
      </c>
      <c r="AI2539" s="741">
        <f t="shared" si="119"/>
        <v>38640</v>
      </c>
      <c r="AJ2539" s="741">
        <f t="shared" si="120"/>
        <v>43276.800000000003</v>
      </c>
      <c r="AK2539" s="740"/>
      <c r="AL2539" s="741"/>
      <c r="AM2539" s="741"/>
      <c r="AN2539" s="24" t="s">
        <v>115</v>
      </c>
      <c r="AO2539" s="26"/>
      <c r="AP2539" s="26"/>
      <c r="AQ2539" s="26"/>
      <c r="AR2539" s="26"/>
      <c r="AS2539" s="26" t="s">
        <v>8188</v>
      </c>
      <c r="AT2539" s="26"/>
      <c r="AU2539" s="26"/>
      <c r="AV2539" s="26"/>
      <c r="AW2539" s="26"/>
      <c r="AX2539" s="26"/>
      <c r="AY2539" s="26"/>
      <c r="AZ2539" s="24" t="s">
        <v>104</v>
      </c>
      <c r="BA2539" s="24" t="s">
        <v>104</v>
      </c>
      <c r="BB2539" s="48">
        <v>22101634</v>
      </c>
      <c r="BC2539" s="209" t="s">
        <v>8661</v>
      </c>
      <c r="BE2539" s="983">
        <v>2291</v>
      </c>
    </row>
    <row r="2540" spans="1:57" s="201" customFormat="1" ht="13.15" customHeight="1">
      <c r="A2540" s="24" t="s">
        <v>846</v>
      </c>
      <c r="B2540" s="260"/>
      <c r="C2540" s="260"/>
      <c r="D2540" s="110">
        <v>210035407</v>
      </c>
      <c r="E2540" s="429" t="s">
        <v>8662</v>
      </c>
      <c r="F2540" s="429"/>
      <c r="G2540" s="260"/>
      <c r="H2540" s="260"/>
      <c r="I2540" s="229" t="s">
        <v>8189</v>
      </c>
      <c r="J2540" s="26" t="s">
        <v>8190</v>
      </c>
      <c r="K2540" s="26" t="s">
        <v>8191</v>
      </c>
      <c r="L2540" s="96" t="s">
        <v>103</v>
      </c>
      <c r="M2540" s="28"/>
      <c r="N2540" s="26"/>
      <c r="O2540" s="72" t="s">
        <v>105</v>
      </c>
      <c r="P2540" s="28" t="s">
        <v>106</v>
      </c>
      <c r="Q2540" s="26" t="s">
        <v>107</v>
      </c>
      <c r="R2540" s="28" t="s">
        <v>1023</v>
      </c>
      <c r="S2540" s="26" t="s">
        <v>109</v>
      </c>
      <c r="T2540" s="28" t="s">
        <v>106</v>
      </c>
      <c r="U2540" s="26" t="s">
        <v>121</v>
      </c>
      <c r="V2540" s="26" t="s">
        <v>111</v>
      </c>
      <c r="W2540" s="28">
        <v>60</v>
      </c>
      <c r="X2540" s="26" t="s">
        <v>112</v>
      </c>
      <c r="Y2540" s="28"/>
      <c r="Z2540" s="28"/>
      <c r="AA2540" s="28"/>
      <c r="AB2540" s="398">
        <v>0</v>
      </c>
      <c r="AC2540" s="606">
        <v>90</v>
      </c>
      <c r="AD2540" s="606">
        <v>10</v>
      </c>
      <c r="AE2540" s="31" t="s">
        <v>128</v>
      </c>
      <c r="AF2540" s="26" t="s">
        <v>114</v>
      </c>
      <c r="AG2540" s="31">
        <v>12</v>
      </c>
      <c r="AH2540" s="39">
        <v>30694</v>
      </c>
      <c r="AI2540" s="741">
        <f t="shared" si="119"/>
        <v>368328</v>
      </c>
      <c r="AJ2540" s="741">
        <f t="shared" si="120"/>
        <v>412527.36000000004</v>
      </c>
      <c r="AK2540" s="740"/>
      <c r="AL2540" s="741"/>
      <c r="AM2540" s="741"/>
      <c r="AN2540" s="24" t="s">
        <v>115</v>
      </c>
      <c r="AO2540" s="26"/>
      <c r="AP2540" s="26"/>
      <c r="AQ2540" s="26"/>
      <c r="AR2540" s="26"/>
      <c r="AS2540" s="26" t="s">
        <v>8192</v>
      </c>
      <c r="AT2540" s="26"/>
      <c r="AU2540" s="26"/>
      <c r="AV2540" s="26"/>
      <c r="AW2540" s="26"/>
      <c r="AX2540" s="26"/>
      <c r="AY2540" s="26"/>
      <c r="AZ2540" s="24" t="s">
        <v>104</v>
      </c>
      <c r="BA2540" s="24" t="s">
        <v>104</v>
      </c>
      <c r="BB2540" s="48">
        <v>22101635</v>
      </c>
      <c r="BC2540" s="209" t="s">
        <v>8662</v>
      </c>
      <c r="BE2540" s="983">
        <v>2292</v>
      </c>
    </row>
    <row r="2541" spans="1:57" s="201" customFormat="1" ht="13.15" customHeight="1">
      <c r="A2541" s="24" t="s">
        <v>846</v>
      </c>
      <c r="B2541" s="260"/>
      <c r="C2541" s="260"/>
      <c r="D2541" s="110">
        <v>210015372</v>
      </c>
      <c r="E2541" s="429" t="s">
        <v>8663</v>
      </c>
      <c r="F2541" s="429"/>
      <c r="G2541" s="260"/>
      <c r="H2541" s="260"/>
      <c r="I2541" s="229" t="s">
        <v>8193</v>
      </c>
      <c r="J2541" s="26" t="s">
        <v>8194</v>
      </c>
      <c r="K2541" s="26" t="s">
        <v>8195</v>
      </c>
      <c r="L2541" s="96" t="s">
        <v>103</v>
      </c>
      <c r="M2541" s="28"/>
      <c r="N2541" s="26"/>
      <c r="O2541" s="72" t="s">
        <v>105</v>
      </c>
      <c r="P2541" s="28" t="s">
        <v>106</v>
      </c>
      <c r="Q2541" s="26" t="s">
        <v>107</v>
      </c>
      <c r="R2541" s="28" t="s">
        <v>1155</v>
      </c>
      <c r="S2541" s="26" t="s">
        <v>109</v>
      </c>
      <c r="T2541" s="28" t="s">
        <v>106</v>
      </c>
      <c r="U2541" s="26" t="s">
        <v>121</v>
      </c>
      <c r="V2541" s="26" t="s">
        <v>111</v>
      </c>
      <c r="W2541" s="28">
        <v>60</v>
      </c>
      <c r="X2541" s="26" t="s">
        <v>112</v>
      </c>
      <c r="Y2541" s="28"/>
      <c r="Z2541" s="28"/>
      <c r="AA2541" s="28"/>
      <c r="AB2541" s="398">
        <v>0</v>
      </c>
      <c r="AC2541" s="606">
        <v>90</v>
      </c>
      <c r="AD2541" s="606">
        <v>10</v>
      </c>
      <c r="AE2541" s="31" t="s">
        <v>128</v>
      </c>
      <c r="AF2541" s="26" t="s">
        <v>114</v>
      </c>
      <c r="AG2541" s="31">
        <v>20</v>
      </c>
      <c r="AH2541" s="39">
        <v>6132.88</v>
      </c>
      <c r="AI2541" s="741">
        <f t="shared" si="119"/>
        <v>122657.60000000001</v>
      </c>
      <c r="AJ2541" s="741">
        <f t="shared" si="120"/>
        <v>137376.51200000002</v>
      </c>
      <c r="AK2541" s="740"/>
      <c r="AL2541" s="741"/>
      <c r="AM2541" s="741"/>
      <c r="AN2541" s="24" t="s">
        <v>115</v>
      </c>
      <c r="AO2541" s="26"/>
      <c r="AP2541" s="26"/>
      <c r="AQ2541" s="26"/>
      <c r="AR2541" s="26"/>
      <c r="AS2541" s="26" t="s">
        <v>8196</v>
      </c>
      <c r="AT2541" s="26"/>
      <c r="AU2541" s="26"/>
      <c r="AV2541" s="26"/>
      <c r="AW2541" s="26"/>
      <c r="AX2541" s="26"/>
      <c r="AY2541" s="26"/>
      <c r="AZ2541" s="24" t="s">
        <v>104</v>
      </c>
      <c r="BA2541" s="24" t="s">
        <v>104</v>
      </c>
      <c r="BB2541" s="48">
        <v>22101636</v>
      </c>
      <c r="BC2541" s="209" t="s">
        <v>8663</v>
      </c>
      <c r="BE2541" s="983">
        <v>2293</v>
      </c>
    </row>
    <row r="2542" spans="1:57" s="201" customFormat="1" ht="13.15" customHeight="1">
      <c r="A2542" s="24" t="s">
        <v>846</v>
      </c>
      <c r="B2542" s="260"/>
      <c r="C2542" s="260"/>
      <c r="D2542" s="110">
        <v>210023490</v>
      </c>
      <c r="E2542" s="429" t="s">
        <v>8664</v>
      </c>
      <c r="F2542" s="429"/>
      <c r="G2542" s="260"/>
      <c r="H2542" s="260"/>
      <c r="I2542" s="229" t="s">
        <v>8193</v>
      </c>
      <c r="J2542" s="26" t="s">
        <v>8194</v>
      </c>
      <c r="K2542" s="26" t="s">
        <v>8195</v>
      </c>
      <c r="L2542" s="96" t="s">
        <v>103</v>
      </c>
      <c r="M2542" s="28"/>
      <c r="N2542" s="26"/>
      <c r="O2542" s="72" t="s">
        <v>105</v>
      </c>
      <c r="P2542" s="28" t="s">
        <v>106</v>
      </c>
      <c r="Q2542" s="26" t="s">
        <v>107</v>
      </c>
      <c r="R2542" s="28" t="s">
        <v>1155</v>
      </c>
      <c r="S2542" s="26" t="s">
        <v>109</v>
      </c>
      <c r="T2542" s="28" t="s">
        <v>106</v>
      </c>
      <c r="U2542" s="26" t="s">
        <v>121</v>
      </c>
      <c r="V2542" s="26" t="s">
        <v>111</v>
      </c>
      <c r="W2542" s="28">
        <v>60</v>
      </c>
      <c r="X2542" s="26" t="s">
        <v>112</v>
      </c>
      <c r="Y2542" s="28"/>
      <c r="Z2542" s="28"/>
      <c r="AA2542" s="28"/>
      <c r="AB2542" s="398">
        <v>0</v>
      </c>
      <c r="AC2542" s="606">
        <v>90</v>
      </c>
      <c r="AD2542" s="606">
        <v>10</v>
      </c>
      <c r="AE2542" s="31" t="s">
        <v>128</v>
      </c>
      <c r="AF2542" s="26" t="s">
        <v>114</v>
      </c>
      <c r="AG2542" s="31">
        <v>67</v>
      </c>
      <c r="AH2542" s="39">
        <v>5804.72</v>
      </c>
      <c r="AI2542" s="741">
        <f t="shared" si="119"/>
        <v>388916.24</v>
      </c>
      <c r="AJ2542" s="741">
        <f t="shared" si="120"/>
        <v>435586.1888</v>
      </c>
      <c r="AK2542" s="740"/>
      <c r="AL2542" s="741"/>
      <c r="AM2542" s="741"/>
      <c r="AN2542" s="24" t="s">
        <v>115</v>
      </c>
      <c r="AO2542" s="26"/>
      <c r="AP2542" s="26"/>
      <c r="AQ2542" s="26"/>
      <c r="AR2542" s="26"/>
      <c r="AS2542" s="26" t="s">
        <v>8197</v>
      </c>
      <c r="AT2542" s="26"/>
      <c r="AU2542" s="26"/>
      <c r="AV2542" s="26"/>
      <c r="AW2542" s="26"/>
      <c r="AX2542" s="26"/>
      <c r="AY2542" s="26"/>
      <c r="AZ2542" s="24" t="s">
        <v>104</v>
      </c>
      <c r="BA2542" s="24" t="s">
        <v>104</v>
      </c>
      <c r="BB2542" s="48">
        <v>22101637</v>
      </c>
      <c r="BC2542" s="209" t="s">
        <v>8664</v>
      </c>
      <c r="BE2542" s="983">
        <v>2294</v>
      </c>
    </row>
    <row r="2543" spans="1:57" s="201" customFormat="1" ht="13.15" customHeight="1">
      <c r="A2543" s="24" t="s">
        <v>846</v>
      </c>
      <c r="B2543" s="260"/>
      <c r="C2543" s="260"/>
      <c r="D2543" s="110">
        <v>210023491</v>
      </c>
      <c r="E2543" s="429" t="s">
        <v>8665</v>
      </c>
      <c r="F2543" s="429"/>
      <c r="G2543" s="260"/>
      <c r="H2543" s="260"/>
      <c r="I2543" s="229" t="s">
        <v>8193</v>
      </c>
      <c r="J2543" s="26" t="s">
        <v>8194</v>
      </c>
      <c r="K2543" s="26" t="s">
        <v>8195</v>
      </c>
      <c r="L2543" s="96" t="s">
        <v>103</v>
      </c>
      <c r="M2543" s="28"/>
      <c r="N2543" s="26"/>
      <c r="O2543" s="72" t="s">
        <v>105</v>
      </c>
      <c r="P2543" s="28" t="s">
        <v>106</v>
      </c>
      <c r="Q2543" s="26" t="s">
        <v>107</v>
      </c>
      <c r="R2543" s="28" t="s">
        <v>1155</v>
      </c>
      <c r="S2543" s="26" t="s">
        <v>109</v>
      </c>
      <c r="T2543" s="28" t="s">
        <v>106</v>
      </c>
      <c r="U2543" s="26" t="s">
        <v>121</v>
      </c>
      <c r="V2543" s="26" t="s">
        <v>111</v>
      </c>
      <c r="W2543" s="28">
        <v>60</v>
      </c>
      <c r="X2543" s="26" t="s">
        <v>112</v>
      </c>
      <c r="Y2543" s="28"/>
      <c r="Z2543" s="28"/>
      <c r="AA2543" s="28"/>
      <c r="AB2543" s="398">
        <v>0</v>
      </c>
      <c r="AC2543" s="606">
        <v>90</v>
      </c>
      <c r="AD2543" s="606">
        <v>10</v>
      </c>
      <c r="AE2543" s="31" t="s">
        <v>128</v>
      </c>
      <c r="AF2543" s="26" t="s">
        <v>114</v>
      </c>
      <c r="AG2543" s="31">
        <v>45</v>
      </c>
      <c r="AH2543" s="39">
        <v>6913.25</v>
      </c>
      <c r="AI2543" s="741">
        <f t="shared" si="119"/>
        <v>311096.25</v>
      </c>
      <c r="AJ2543" s="741">
        <f t="shared" si="120"/>
        <v>348427.80000000005</v>
      </c>
      <c r="AK2543" s="740"/>
      <c r="AL2543" s="741"/>
      <c r="AM2543" s="741"/>
      <c r="AN2543" s="24" t="s">
        <v>115</v>
      </c>
      <c r="AO2543" s="26"/>
      <c r="AP2543" s="26"/>
      <c r="AQ2543" s="26"/>
      <c r="AR2543" s="26"/>
      <c r="AS2543" s="26" t="s">
        <v>8198</v>
      </c>
      <c r="AT2543" s="26"/>
      <c r="AU2543" s="26"/>
      <c r="AV2543" s="26"/>
      <c r="AW2543" s="26"/>
      <c r="AX2543" s="26"/>
      <c r="AY2543" s="26"/>
      <c r="AZ2543" s="24" t="s">
        <v>104</v>
      </c>
      <c r="BA2543" s="24" t="s">
        <v>104</v>
      </c>
      <c r="BB2543" s="48">
        <v>22101638</v>
      </c>
      <c r="BC2543" s="209" t="s">
        <v>8665</v>
      </c>
      <c r="BE2543" s="983">
        <v>2295</v>
      </c>
    </row>
    <row r="2544" spans="1:57" s="201" customFormat="1" ht="13.15" customHeight="1">
      <c r="A2544" s="24" t="s">
        <v>846</v>
      </c>
      <c r="B2544" s="260"/>
      <c r="C2544" s="260"/>
      <c r="D2544" s="110">
        <v>210034576</v>
      </c>
      <c r="E2544" s="429" t="s">
        <v>8666</v>
      </c>
      <c r="F2544" s="429"/>
      <c r="G2544" s="260"/>
      <c r="H2544" s="260"/>
      <c r="I2544" s="229" t="s">
        <v>8193</v>
      </c>
      <c r="J2544" s="26" t="s">
        <v>8194</v>
      </c>
      <c r="K2544" s="26" t="s">
        <v>8195</v>
      </c>
      <c r="L2544" s="96" t="s">
        <v>103</v>
      </c>
      <c r="M2544" s="28"/>
      <c r="N2544" s="26"/>
      <c r="O2544" s="72" t="s">
        <v>105</v>
      </c>
      <c r="P2544" s="28" t="s">
        <v>106</v>
      </c>
      <c r="Q2544" s="26" t="s">
        <v>107</v>
      </c>
      <c r="R2544" s="28" t="s">
        <v>1023</v>
      </c>
      <c r="S2544" s="26" t="s">
        <v>109</v>
      </c>
      <c r="T2544" s="28" t="s">
        <v>106</v>
      </c>
      <c r="U2544" s="26" t="s">
        <v>121</v>
      </c>
      <c r="V2544" s="26" t="s">
        <v>111</v>
      </c>
      <c r="W2544" s="28">
        <v>60</v>
      </c>
      <c r="X2544" s="26" t="s">
        <v>112</v>
      </c>
      <c r="Y2544" s="28"/>
      <c r="Z2544" s="28"/>
      <c r="AA2544" s="28"/>
      <c r="AB2544" s="398">
        <v>0</v>
      </c>
      <c r="AC2544" s="606">
        <v>90</v>
      </c>
      <c r="AD2544" s="606">
        <v>10</v>
      </c>
      <c r="AE2544" s="31" t="s">
        <v>128</v>
      </c>
      <c r="AF2544" s="26" t="s">
        <v>114</v>
      </c>
      <c r="AG2544" s="31">
        <v>36</v>
      </c>
      <c r="AH2544" s="39">
        <v>5959.87</v>
      </c>
      <c r="AI2544" s="741">
        <f t="shared" ref="AI2544:AI2575" si="121">AG2544*AH2544</f>
        <v>214555.32</v>
      </c>
      <c r="AJ2544" s="741">
        <f t="shared" ref="AJ2544:AJ2575" si="122">AI2544*1.12</f>
        <v>240301.95840000003</v>
      </c>
      <c r="AK2544" s="740"/>
      <c r="AL2544" s="741"/>
      <c r="AM2544" s="741"/>
      <c r="AN2544" s="24" t="s">
        <v>115</v>
      </c>
      <c r="AO2544" s="26"/>
      <c r="AP2544" s="26"/>
      <c r="AQ2544" s="26"/>
      <c r="AR2544" s="26"/>
      <c r="AS2544" s="26" t="s">
        <v>8199</v>
      </c>
      <c r="AT2544" s="26"/>
      <c r="AU2544" s="26"/>
      <c r="AV2544" s="26"/>
      <c r="AW2544" s="26"/>
      <c r="AX2544" s="26"/>
      <c r="AY2544" s="26"/>
      <c r="AZ2544" s="24" t="s">
        <v>104</v>
      </c>
      <c r="BA2544" s="24" t="s">
        <v>104</v>
      </c>
      <c r="BB2544" s="48">
        <v>22101639</v>
      </c>
      <c r="BC2544" s="209" t="s">
        <v>8666</v>
      </c>
      <c r="BE2544" s="983">
        <v>2296</v>
      </c>
    </row>
    <row r="2545" spans="1:57" s="201" customFormat="1" ht="13.15" customHeight="1">
      <c r="A2545" s="24" t="s">
        <v>846</v>
      </c>
      <c r="B2545" s="260"/>
      <c r="C2545" s="260"/>
      <c r="D2545" s="110">
        <v>210034577</v>
      </c>
      <c r="E2545" s="429" t="s">
        <v>8667</v>
      </c>
      <c r="F2545" s="429"/>
      <c r="G2545" s="260"/>
      <c r="H2545" s="260"/>
      <c r="I2545" s="229" t="s">
        <v>8193</v>
      </c>
      <c r="J2545" s="26" t="s">
        <v>8194</v>
      </c>
      <c r="K2545" s="26" t="s">
        <v>8195</v>
      </c>
      <c r="L2545" s="96" t="s">
        <v>103</v>
      </c>
      <c r="M2545" s="28"/>
      <c r="N2545" s="26"/>
      <c r="O2545" s="72" t="s">
        <v>105</v>
      </c>
      <c r="P2545" s="28" t="s">
        <v>106</v>
      </c>
      <c r="Q2545" s="26" t="s">
        <v>107</v>
      </c>
      <c r="R2545" s="28" t="s">
        <v>1023</v>
      </c>
      <c r="S2545" s="26" t="s">
        <v>109</v>
      </c>
      <c r="T2545" s="28" t="s">
        <v>106</v>
      </c>
      <c r="U2545" s="26" t="s">
        <v>121</v>
      </c>
      <c r="V2545" s="26" t="s">
        <v>111</v>
      </c>
      <c r="W2545" s="28">
        <v>60</v>
      </c>
      <c r="X2545" s="26" t="s">
        <v>112</v>
      </c>
      <c r="Y2545" s="28"/>
      <c r="Z2545" s="28"/>
      <c r="AA2545" s="28"/>
      <c r="AB2545" s="398">
        <v>0</v>
      </c>
      <c r="AC2545" s="606">
        <v>90</v>
      </c>
      <c r="AD2545" s="606">
        <v>10</v>
      </c>
      <c r="AE2545" s="31" t="s">
        <v>128</v>
      </c>
      <c r="AF2545" s="26" t="s">
        <v>114</v>
      </c>
      <c r="AG2545" s="31">
        <v>36</v>
      </c>
      <c r="AH2545" s="39">
        <v>6107.12</v>
      </c>
      <c r="AI2545" s="741">
        <f t="shared" si="121"/>
        <v>219856.32</v>
      </c>
      <c r="AJ2545" s="741">
        <f t="shared" si="122"/>
        <v>246239.07840000003</v>
      </c>
      <c r="AK2545" s="740"/>
      <c r="AL2545" s="741"/>
      <c r="AM2545" s="741"/>
      <c r="AN2545" s="24" t="s">
        <v>115</v>
      </c>
      <c r="AO2545" s="26"/>
      <c r="AP2545" s="26"/>
      <c r="AQ2545" s="26"/>
      <c r="AR2545" s="26"/>
      <c r="AS2545" s="26" t="s">
        <v>8200</v>
      </c>
      <c r="AT2545" s="26"/>
      <c r="AU2545" s="26"/>
      <c r="AV2545" s="26"/>
      <c r="AW2545" s="26"/>
      <c r="AX2545" s="26"/>
      <c r="AY2545" s="26"/>
      <c r="AZ2545" s="24" t="s">
        <v>104</v>
      </c>
      <c r="BA2545" s="24" t="s">
        <v>104</v>
      </c>
      <c r="BB2545" s="48">
        <v>22101640</v>
      </c>
      <c r="BC2545" s="209" t="s">
        <v>8667</v>
      </c>
      <c r="BE2545" s="983">
        <v>2297</v>
      </c>
    </row>
    <row r="2546" spans="1:57" s="201" customFormat="1" ht="13.15" customHeight="1">
      <c r="A2546" s="24" t="s">
        <v>846</v>
      </c>
      <c r="B2546" s="260"/>
      <c r="C2546" s="260"/>
      <c r="D2546" s="110">
        <v>210034578</v>
      </c>
      <c r="E2546" s="429" t="s">
        <v>8668</v>
      </c>
      <c r="F2546" s="429"/>
      <c r="G2546" s="260"/>
      <c r="H2546" s="260"/>
      <c r="I2546" s="229" t="s">
        <v>8193</v>
      </c>
      <c r="J2546" s="26" t="s">
        <v>8194</v>
      </c>
      <c r="K2546" s="26" t="s">
        <v>8195</v>
      </c>
      <c r="L2546" s="96" t="s">
        <v>103</v>
      </c>
      <c r="M2546" s="28"/>
      <c r="N2546" s="26"/>
      <c r="O2546" s="72" t="s">
        <v>105</v>
      </c>
      <c r="P2546" s="28" t="s">
        <v>106</v>
      </c>
      <c r="Q2546" s="26" t="s">
        <v>107</v>
      </c>
      <c r="R2546" s="28" t="s">
        <v>1023</v>
      </c>
      <c r="S2546" s="26" t="s">
        <v>109</v>
      </c>
      <c r="T2546" s="28" t="s">
        <v>106</v>
      </c>
      <c r="U2546" s="26" t="s">
        <v>121</v>
      </c>
      <c r="V2546" s="26" t="s">
        <v>111</v>
      </c>
      <c r="W2546" s="28">
        <v>60</v>
      </c>
      <c r="X2546" s="26" t="s">
        <v>112</v>
      </c>
      <c r="Y2546" s="28"/>
      <c r="Z2546" s="28"/>
      <c r="AA2546" s="28"/>
      <c r="AB2546" s="398">
        <v>0</v>
      </c>
      <c r="AC2546" s="606">
        <v>90</v>
      </c>
      <c r="AD2546" s="606">
        <v>10</v>
      </c>
      <c r="AE2546" s="31" t="s">
        <v>128</v>
      </c>
      <c r="AF2546" s="26" t="s">
        <v>114</v>
      </c>
      <c r="AG2546" s="31">
        <v>18</v>
      </c>
      <c r="AH2546" s="39">
        <v>6106.11</v>
      </c>
      <c r="AI2546" s="741">
        <f t="shared" si="121"/>
        <v>109909.98</v>
      </c>
      <c r="AJ2546" s="741">
        <f t="shared" si="122"/>
        <v>123099.17760000001</v>
      </c>
      <c r="AK2546" s="740"/>
      <c r="AL2546" s="741"/>
      <c r="AM2546" s="741"/>
      <c r="AN2546" s="24" t="s">
        <v>115</v>
      </c>
      <c r="AO2546" s="26"/>
      <c r="AP2546" s="26"/>
      <c r="AQ2546" s="26"/>
      <c r="AR2546" s="26"/>
      <c r="AS2546" s="26" t="s">
        <v>8201</v>
      </c>
      <c r="AT2546" s="26"/>
      <c r="AU2546" s="26"/>
      <c r="AV2546" s="26"/>
      <c r="AW2546" s="26"/>
      <c r="AX2546" s="26"/>
      <c r="AY2546" s="26"/>
      <c r="AZ2546" s="24" t="s">
        <v>104</v>
      </c>
      <c r="BA2546" s="24" t="s">
        <v>104</v>
      </c>
      <c r="BB2546" s="48">
        <v>22101641</v>
      </c>
      <c r="BC2546" s="209" t="s">
        <v>8668</v>
      </c>
      <c r="BE2546" s="983">
        <v>2298</v>
      </c>
    </row>
    <row r="2547" spans="1:57" s="201" customFormat="1" ht="13.15" customHeight="1">
      <c r="A2547" s="24" t="s">
        <v>846</v>
      </c>
      <c r="B2547" s="260"/>
      <c r="C2547" s="260"/>
      <c r="D2547" s="110">
        <v>210034579</v>
      </c>
      <c r="E2547" s="429" t="s">
        <v>8669</v>
      </c>
      <c r="F2547" s="429"/>
      <c r="G2547" s="260"/>
      <c r="H2547" s="260"/>
      <c r="I2547" s="229" t="s">
        <v>8193</v>
      </c>
      <c r="J2547" s="26" t="s">
        <v>8194</v>
      </c>
      <c r="K2547" s="26" t="s">
        <v>8195</v>
      </c>
      <c r="L2547" s="96" t="s">
        <v>103</v>
      </c>
      <c r="M2547" s="28"/>
      <c r="N2547" s="26"/>
      <c r="O2547" s="72" t="s">
        <v>105</v>
      </c>
      <c r="P2547" s="28" t="s">
        <v>106</v>
      </c>
      <c r="Q2547" s="26" t="s">
        <v>107</v>
      </c>
      <c r="R2547" s="28" t="s">
        <v>1155</v>
      </c>
      <c r="S2547" s="26" t="s">
        <v>109</v>
      </c>
      <c r="T2547" s="28" t="s">
        <v>106</v>
      </c>
      <c r="U2547" s="26" t="s">
        <v>121</v>
      </c>
      <c r="V2547" s="26" t="s">
        <v>111</v>
      </c>
      <c r="W2547" s="28">
        <v>60</v>
      </c>
      <c r="X2547" s="26" t="s">
        <v>112</v>
      </c>
      <c r="Y2547" s="28"/>
      <c r="Z2547" s="28"/>
      <c r="AA2547" s="28"/>
      <c r="AB2547" s="398">
        <v>0</v>
      </c>
      <c r="AC2547" s="606">
        <v>90</v>
      </c>
      <c r="AD2547" s="606">
        <v>10</v>
      </c>
      <c r="AE2547" s="31" t="s">
        <v>128</v>
      </c>
      <c r="AF2547" s="26" t="s">
        <v>114</v>
      </c>
      <c r="AG2547" s="31">
        <v>121</v>
      </c>
      <c r="AH2547" s="39">
        <v>6160.84</v>
      </c>
      <c r="AI2547" s="741">
        <f t="shared" si="121"/>
        <v>745461.64</v>
      </c>
      <c r="AJ2547" s="741">
        <f t="shared" si="122"/>
        <v>834917.03680000012</v>
      </c>
      <c r="AK2547" s="740"/>
      <c r="AL2547" s="741"/>
      <c r="AM2547" s="741"/>
      <c r="AN2547" s="24" t="s">
        <v>115</v>
      </c>
      <c r="AO2547" s="26"/>
      <c r="AP2547" s="26"/>
      <c r="AQ2547" s="26"/>
      <c r="AR2547" s="26"/>
      <c r="AS2547" s="26" t="s">
        <v>8202</v>
      </c>
      <c r="AT2547" s="26"/>
      <c r="AU2547" s="26"/>
      <c r="AV2547" s="26"/>
      <c r="AW2547" s="26"/>
      <c r="AX2547" s="26"/>
      <c r="AY2547" s="26"/>
      <c r="AZ2547" s="24" t="s">
        <v>104</v>
      </c>
      <c r="BA2547" s="24" t="s">
        <v>104</v>
      </c>
      <c r="BB2547" s="48">
        <v>22101642</v>
      </c>
      <c r="BC2547" s="209" t="s">
        <v>8669</v>
      </c>
      <c r="BE2547" s="983">
        <v>2299</v>
      </c>
    </row>
    <row r="2548" spans="1:57" s="201" customFormat="1" ht="13.15" customHeight="1">
      <c r="A2548" s="24" t="s">
        <v>846</v>
      </c>
      <c r="B2548" s="260"/>
      <c r="C2548" s="260"/>
      <c r="D2548" s="110">
        <v>210034580</v>
      </c>
      <c r="E2548" s="429" t="s">
        <v>8670</v>
      </c>
      <c r="F2548" s="429"/>
      <c r="G2548" s="260"/>
      <c r="H2548" s="260"/>
      <c r="I2548" s="229" t="s">
        <v>8193</v>
      </c>
      <c r="J2548" s="26" t="s">
        <v>8194</v>
      </c>
      <c r="K2548" s="26" t="s">
        <v>8195</v>
      </c>
      <c r="L2548" s="96" t="s">
        <v>103</v>
      </c>
      <c r="M2548" s="28"/>
      <c r="N2548" s="26"/>
      <c r="O2548" s="72" t="s">
        <v>105</v>
      </c>
      <c r="P2548" s="28" t="s">
        <v>106</v>
      </c>
      <c r="Q2548" s="26" t="s">
        <v>107</v>
      </c>
      <c r="R2548" s="28" t="s">
        <v>1155</v>
      </c>
      <c r="S2548" s="26" t="s">
        <v>109</v>
      </c>
      <c r="T2548" s="28" t="s">
        <v>106</v>
      </c>
      <c r="U2548" s="26" t="s">
        <v>121</v>
      </c>
      <c r="V2548" s="26" t="s">
        <v>111</v>
      </c>
      <c r="W2548" s="28">
        <v>60</v>
      </c>
      <c r="X2548" s="26" t="s">
        <v>112</v>
      </c>
      <c r="Y2548" s="28"/>
      <c r="Z2548" s="28"/>
      <c r="AA2548" s="28"/>
      <c r="AB2548" s="398">
        <v>0</v>
      </c>
      <c r="AC2548" s="606">
        <v>90</v>
      </c>
      <c r="AD2548" s="606">
        <v>10</v>
      </c>
      <c r="AE2548" s="31" t="s">
        <v>128</v>
      </c>
      <c r="AF2548" s="26" t="s">
        <v>114</v>
      </c>
      <c r="AG2548" s="31">
        <v>52</v>
      </c>
      <c r="AH2548" s="39">
        <v>6026.43</v>
      </c>
      <c r="AI2548" s="741">
        <f t="shared" si="121"/>
        <v>313374.36</v>
      </c>
      <c r="AJ2548" s="741">
        <f t="shared" si="122"/>
        <v>350979.28320000001</v>
      </c>
      <c r="AK2548" s="740"/>
      <c r="AL2548" s="741"/>
      <c r="AM2548" s="741"/>
      <c r="AN2548" s="24" t="s">
        <v>115</v>
      </c>
      <c r="AO2548" s="26"/>
      <c r="AP2548" s="26"/>
      <c r="AQ2548" s="26"/>
      <c r="AR2548" s="26"/>
      <c r="AS2548" s="26" t="s">
        <v>8203</v>
      </c>
      <c r="AT2548" s="26"/>
      <c r="AU2548" s="26"/>
      <c r="AV2548" s="26"/>
      <c r="AW2548" s="26"/>
      <c r="AX2548" s="26"/>
      <c r="AY2548" s="26"/>
      <c r="AZ2548" s="24" t="s">
        <v>104</v>
      </c>
      <c r="BA2548" s="24" t="s">
        <v>104</v>
      </c>
      <c r="BB2548" s="48">
        <v>22101643</v>
      </c>
      <c r="BC2548" s="209" t="s">
        <v>8670</v>
      </c>
      <c r="BE2548" s="983">
        <v>2300</v>
      </c>
    </row>
    <row r="2549" spans="1:57" ht="12.95" customHeight="1">
      <c r="A2549" s="24" t="s">
        <v>846</v>
      </c>
      <c r="B2549" s="287"/>
      <c r="C2549" s="260"/>
      <c r="D2549" s="110">
        <v>210034582</v>
      </c>
      <c r="E2549" s="1098" t="s">
        <v>8671</v>
      </c>
      <c r="F2549" s="209"/>
      <c r="G2549" s="287"/>
      <c r="H2549" s="287"/>
      <c r="I2549" s="52" t="s">
        <v>8193</v>
      </c>
      <c r="J2549" s="52" t="s">
        <v>8194</v>
      </c>
      <c r="K2549" s="52" t="s">
        <v>8195</v>
      </c>
      <c r="L2549" s="215" t="s">
        <v>103</v>
      </c>
      <c r="M2549" s="54"/>
      <c r="N2549" s="26"/>
      <c r="O2549" s="1069" t="s">
        <v>105</v>
      </c>
      <c r="P2549" s="28" t="s">
        <v>106</v>
      </c>
      <c r="Q2549" s="26" t="s">
        <v>107</v>
      </c>
      <c r="R2549" s="28" t="s">
        <v>1155</v>
      </c>
      <c r="S2549" s="26" t="s">
        <v>109</v>
      </c>
      <c r="T2549" s="28" t="s">
        <v>106</v>
      </c>
      <c r="U2549" s="26" t="s">
        <v>121</v>
      </c>
      <c r="V2549" s="26" t="s">
        <v>111</v>
      </c>
      <c r="W2549" s="28">
        <v>60</v>
      </c>
      <c r="X2549" s="26" t="s">
        <v>112</v>
      </c>
      <c r="Y2549" s="28"/>
      <c r="Z2549" s="28"/>
      <c r="AA2549" s="28"/>
      <c r="AB2549" s="398">
        <v>0</v>
      </c>
      <c r="AC2549" s="606">
        <v>90</v>
      </c>
      <c r="AD2549" s="606">
        <v>10</v>
      </c>
      <c r="AE2549" s="1780" t="s">
        <v>128</v>
      </c>
      <c r="AF2549" s="26" t="s">
        <v>114</v>
      </c>
      <c r="AG2549" s="31">
        <v>30</v>
      </c>
      <c r="AH2549" s="39">
        <v>9908.2199999999993</v>
      </c>
      <c r="AI2549" s="741">
        <f t="shared" si="121"/>
        <v>297246.59999999998</v>
      </c>
      <c r="AJ2549" s="741">
        <f t="shared" si="122"/>
        <v>332916.19199999998</v>
      </c>
      <c r="AK2549" s="740"/>
      <c r="AL2549" s="741"/>
      <c r="AM2549" s="741"/>
      <c r="AN2549" s="24" t="s">
        <v>115</v>
      </c>
      <c r="AO2549" s="26"/>
      <c r="AP2549" s="26"/>
      <c r="AQ2549" s="26"/>
      <c r="AR2549" s="26"/>
      <c r="AS2549" s="26" t="s">
        <v>8204</v>
      </c>
      <c r="AT2549" s="26"/>
      <c r="AU2549" s="26"/>
      <c r="AV2549" s="26"/>
      <c r="AW2549" s="26"/>
      <c r="AX2549" s="26"/>
      <c r="AY2549" s="26"/>
      <c r="AZ2549" s="24" t="s">
        <v>104</v>
      </c>
      <c r="BA2549" s="24" t="s">
        <v>104</v>
      </c>
      <c r="BB2549" s="1176">
        <v>22101644</v>
      </c>
      <c r="BC2549" s="209" t="s">
        <v>8671</v>
      </c>
      <c r="BD2549" s="201"/>
      <c r="BE2549" s="983">
        <v>2301</v>
      </c>
    </row>
    <row r="2550" spans="1:57" s="201" customFormat="1" ht="13.15" customHeight="1">
      <c r="A2550" s="24" t="s">
        <v>846</v>
      </c>
      <c r="B2550" s="260"/>
      <c r="C2550" s="260"/>
      <c r="D2550" s="110">
        <v>210034583</v>
      </c>
      <c r="E2550" s="429" t="s">
        <v>8672</v>
      </c>
      <c r="F2550" s="429"/>
      <c r="G2550" s="260"/>
      <c r="H2550" s="260"/>
      <c r="I2550" s="229" t="s">
        <v>8193</v>
      </c>
      <c r="J2550" s="26" t="s">
        <v>8194</v>
      </c>
      <c r="K2550" s="26" t="s">
        <v>8195</v>
      </c>
      <c r="L2550" s="96" t="s">
        <v>103</v>
      </c>
      <c r="M2550" s="28"/>
      <c r="N2550" s="26"/>
      <c r="O2550" s="72" t="s">
        <v>105</v>
      </c>
      <c r="P2550" s="28" t="s">
        <v>106</v>
      </c>
      <c r="Q2550" s="26" t="s">
        <v>107</v>
      </c>
      <c r="R2550" s="28" t="s">
        <v>1155</v>
      </c>
      <c r="S2550" s="26" t="s">
        <v>109</v>
      </c>
      <c r="T2550" s="28" t="s">
        <v>106</v>
      </c>
      <c r="U2550" s="26" t="s">
        <v>121</v>
      </c>
      <c r="V2550" s="26" t="s">
        <v>111</v>
      </c>
      <c r="W2550" s="28">
        <v>60</v>
      </c>
      <c r="X2550" s="26" t="s">
        <v>112</v>
      </c>
      <c r="Y2550" s="28"/>
      <c r="Z2550" s="28"/>
      <c r="AA2550" s="28"/>
      <c r="AB2550" s="398">
        <v>0</v>
      </c>
      <c r="AC2550" s="606">
        <v>90</v>
      </c>
      <c r="AD2550" s="606">
        <v>10</v>
      </c>
      <c r="AE2550" s="31" t="s">
        <v>128</v>
      </c>
      <c r="AF2550" s="26" t="s">
        <v>114</v>
      </c>
      <c r="AG2550" s="31">
        <v>14</v>
      </c>
      <c r="AH2550" s="39">
        <v>7920.21</v>
      </c>
      <c r="AI2550" s="741">
        <f t="shared" si="121"/>
        <v>110882.94</v>
      </c>
      <c r="AJ2550" s="741">
        <f t="shared" si="122"/>
        <v>124188.89280000002</v>
      </c>
      <c r="AK2550" s="740"/>
      <c r="AL2550" s="741"/>
      <c r="AM2550" s="741"/>
      <c r="AN2550" s="24" t="s">
        <v>115</v>
      </c>
      <c r="AO2550" s="26"/>
      <c r="AP2550" s="26"/>
      <c r="AQ2550" s="26"/>
      <c r="AR2550" s="26"/>
      <c r="AS2550" s="26" t="s">
        <v>8205</v>
      </c>
      <c r="AT2550" s="26"/>
      <c r="AU2550" s="26"/>
      <c r="AV2550" s="26"/>
      <c r="AW2550" s="26"/>
      <c r="AX2550" s="26"/>
      <c r="AY2550" s="26"/>
      <c r="AZ2550" s="24" t="s">
        <v>104</v>
      </c>
      <c r="BA2550" s="24" t="s">
        <v>104</v>
      </c>
      <c r="BB2550" s="48">
        <v>22101645</v>
      </c>
      <c r="BC2550" s="209" t="s">
        <v>8672</v>
      </c>
      <c r="BE2550" s="983">
        <v>2302</v>
      </c>
    </row>
    <row r="2551" spans="1:57" s="201" customFormat="1" ht="13.15" customHeight="1">
      <c r="A2551" s="24" t="s">
        <v>846</v>
      </c>
      <c r="B2551" s="260"/>
      <c r="C2551" s="260"/>
      <c r="D2551" s="110">
        <v>210034584</v>
      </c>
      <c r="E2551" s="429" t="s">
        <v>8673</v>
      </c>
      <c r="F2551" s="429"/>
      <c r="G2551" s="260"/>
      <c r="H2551" s="260"/>
      <c r="I2551" s="229" t="s">
        <v>8193</v>
      </c>
      <c r="J2551" s="26" t="s">
        <v>8194</v>
      </c>
      <c r="K2551" s="26" t="s">
        <v>8195</v>
      </c>
      <c r="L2551" s="96" t="s">
        <v>103</v>
      </c>
      <c r="M2551" s="28"/>
      <c r="N2551" s="26"/>
      <c r="O2551" s="72" t="s">
        <v>105</v>
      </c>
      <c r="P2551" s="28" t="s">
        <v>106</v>
      </c>
      <c r="Q2551" s="26" t="s">
        <v>107</v>
      </c>
      <c r="R2551" s="28" t="s">
        <v>1155</v>
      </c>
      <c r="S2551" s="26" t="s">
        <v>109</v>
      </c>
      <c r="T2551" s="28" t="s">
        <v>106</v>
      </c>
      <c r="U2551" s="26" t="s">
        <v>121</v>
      </c>
      <c r="V2551" s="26" t="s">
        <v>111</v>
      </c>
      <c r="W2551" s="28">
        <v>60</v>
      </c>
      <c r="X2551" s="26" t="s">
        <v>112</v>
      </c>
      <c r="Y2551" s="28"/>
      <c r="Z2551" s="28"/>
      <c r="AA2551" s="28"/>
      <c r="AB2551" s="398">
        <v>0</v>
      </c>
      <c r="AC2551" s="606">
        <v>90</v>
      </c>
      <c r="AD2551" s="606">
        <v>10</v>
      </c>
      <c r="AE2551" s="31" t="s">
        <v>128</v>
      </c>
      <c r="AF2551" s="26" t="s">
        <v>114</v>
      </c>
      <c r="AG2551" s="31">
        <v>61</v>
      </c>
      <c r="AH2551" s="39">
        <v>8289.43</v>
      </c>
      <c r="AI2551" s="741">
        <f t="shared" si="121"/>
        <v>505655.23000000004</v>
      </c>
      <c r="AJ2551" s="741">
        <f t="shared" si="122"/>
        <v>566333.8576000001</v>
      </c>
      <c r="AK2551" s="740"/>
      <c r="AL2551" s="741"/>
      <c r="AM2551" s="741"/>
      <c r="AN2551" s="24" t="s">
        <v>115</v>
      </c>
      <c r="AO2551" s="26"/>
      <c r="AP2551" s="26"/>
      <c r="AQ2551" s="26"/>
      <c r="AR2551" s="26"/>
      <c r="AS2551" s="26" t="s">
        <v>8206</v>
      </c>
      <c r="AT2551" s="26"/>
      <c r="AU2551" s="26"/>
      <c r="AV2551" s="26"/>
      <c r="AW2551" s="26"/>
      <c r="AX2551" s="26"/>
      <c r="AY2551" s="26"/>
      <c r="AZ2551" s="24" t="s">
        <v>104</v>
      </c>
      <c r="BA2551" s="24" t="s">
        <v>104</v>
      </c>
      <c r="BB2551" s="48">
        <v>22101646</v>
      </c>
      <c r="BC2551" s="209" t="s">
        <v>8673</v>
      </c>
      <c r="BE2551" s="983">
        <v>2303</v>
      </c>
    </row>
    <row r="2552" spans="1:57" s="201" customFormat="1" ht="13.15" customHeight="1">
      <c r="A2552" s="24" t="s">
        <v>846</v>
      </c>
      <c r="B2552" s="260"/>
      <c r="C2552" s="260"/>
      <c r="D2552" s="110">
        <v>210034585</v>
      </c>
      <c r="E2552" s="429" t="s">
        <v>8674</v>
      </c>
      <c r="F2552" s="429"/>
      <c r="G2552" s="260"/>
      <c r="H2552" s="260"/>
      <c r="I2552" s="229" t="s">
        <v>8193</v>
      </c>
      <c r="J2552" s="26" t="s">
        <v>8194</v>
      </c>
      <c r="K2552" s="26" t="s">
        <v>8195</v>
      </c>
      <c r="L2552" s="96" t="s">
        <v>103</v>
      </c>
      <c r="M2552" s="28"/>
      <c r="N2552" s="26"/>
      <c r="O2552" s="72" t="s">
        <v>105</v>
      </c>
      <c r="P2552" s="28" t="s">
        <v>106</v>
      </c>
      <c r="Q2552" s="26" t="s">
        <v>107</v>
      </c>
      <c r="R2552" s="28" t="s">
        <v>1155</v>
      </c>
      <c r="S2552" s="26" t="s">
        <v>109</v>
      </c>
      <c r="T2552" s="28" t="s">
        <v>106</v>
      </c>
      <c r="U2552" s="26" t="s">
        <v>121</v>
      </c>
      <c r="V2552" s="26" t="s">
        <v>111</v>
      </c>
      <c r="W2552" s="28">
        <v>60</v>
      </c>
      <c r="X2552" s="26" t="s">
        <v>112</v>
      </c>
      <c r="Y2552" s="28"/>
      <c r="Z2552" s="28"/>
      <c r="AA2552" s="28"/>
      <c r="AB2552" s="398">
        <v>0</v>
      </c>
      <c r="AC2552" s="606">
        <v>90</v>
      </c>
      <c r="AD2552" s="606">
        <v>10</v>
      </c>
      <c r="AE2552" s="31" t="s">
        <v>128</v>
      </c>
      <c r="AF2552" s="26" t="s">
        <v>114</v>
      </c>
      <c r="AG2552" s="31">
        <v>123</v>
      </c>
      <c r="AH2552" s="39">
        <v>8088.93</v>
      </c>
      <c r="AI2552" s="741">
        <f t="shared" si="121"/>
        <v>994938.39</v>
      </c>
      <c r="AJ2552" s="741">
        <f t="shared" si="122"/>
        <v>1114330.9968000001</v>
      </c>
      <c r="AK2552" s="740"/>
      <c r="AL2552" s="741"/>
      <c r="AM2552" s="741"/>
      <c r="AN2552" s="24" t="s">
        <v>115</v>
      </c>
      <c r="AO2552" s="26"/>
      <c r="AP2552" s="26"/>
      <c r="AQ2552" s="26"/>
      <c r="AR2552" s="26"/>
      <c r="AS2552" s="26" t="s">
        <v>8207</v>
      </c>
      <c r="AT2552" s="26"/>
      <c r="AU2552" s="26"/>
      <c r="AV2552" s="26"/>
      <c r="AW2552" s="26"/>
      <c r="AX2552" s="26"/>
      <c r="AY2552" s="26"/>
      <c r="AZ2552" s="24" t="s">
        <v>104</v>
      </c>
      <c r="BA2552" s="24" t="s">
        <v>104</v>
      </c>
      <c r="BB2552" s="48">
        <v>22101647</v>
      </c>
      <c r="BC2552" s="209" t="s">
        <v>8674</v>
      </c>
      <c r="BE2552" s="983">
        <v>2304</v>
      </c>
    </row>
    <row r="2553" spans="1:57" s="201" customFormat="1" ht="13.15" customHeight="1">
      <c r="A2553" s="24" t="s">
        <v>846</v>
      </c>
      <c r="B2553" s="260"/>
      <c r="C2553" s="260"/>
      <c r="D2553" s="110">
        <v>210034587</v>
      </c>
      <c r="E2553" s="429" t="s">
        <v>8675</v>
      </c>
      <c r="F2553" s="429"/>
      <c r="G2553" s="260"/>
      <c r="H2553" s="260"/>
      <c r="I2553" s="229" t="s">
        <v>8193</v>
      </c>
      <c r="J2553" s="26" t="s">
        <v>8194</v>
      </c>
      <c r="K2553" s="26" t="s">
        <v>8195</v>
      </c>
      <c r="L2553" s="96" t="s">
        <v>103</v>
      </c>
      <c r="M2553" s="28"/>
      <c r="N2553" s="26"/>
      <c r="O2553" s="72" t="s">
        <v>105</v>
      </c>
      <c r="P2553" s="28" t="s">
        <v>106</v>
      </c>
      <c r="Q2553" s="26" t="s">
        <v>107</v>
      </c>
      <c r="R2553" s="28" t="s">
        <v>1155</v>
      </c>
      <c r="S2553" s="26" t="s">
        <v>109</v>
      </c>
      <c r="T2553" s="28" t="s">
        <v>106</v>
      </c>
      <c r="U2553" s="26" t="s">
        <v>121</v>
      </c>
      <c r="V2553" s="26" t="s">
        <v>111</v>
      </c>
      <c r="W2553" s="28">
        <v>60</v>
      </c>
      <c r="X2553" s="26" t="s">
        <v>112</v>
      </c>
      <c r="Y2553" s="28"/>
      <c r="Z2553" s="28"/>
      <c r="AA2553" s="28"/>
      <c r="AB2553" s="398">
        <v>0</v>
      </c>
      <c r="AC2553" s="606">
        <v>90</v>
      </c>
      <c r="AD2553" s="606">
        <v>10</v>
      </c>
      <c r="AE2553" s="31" t="s">
        <v>128</v>
      </c>
      <c r="AF2553" s="26" t="s">
        <v>114</v>
      </c>
      <c r="AG2553" s="31">
        <v>5</v>
      </c>
      <c r="AH2553" s="39">
        <v>12689.27</v>
      </c>
      <c r="AI2553" s="741">
        <f t="shared" si="121"/>
        <v>63446.350000000006</v>
      </c>
      <c r="AJ2553" s="741">
        <f t="shared" si="122"/>
        <v>71059.912000000011</v>
      </c>
      <c r="AK2553" s="740"/>
      <c r="AL2553" s="741"/>
      <c r="AM2553" s="741"/>
      <c r="AN2553" s="24" t="s">
        <v>115</v>
      </c>
      <c r="AO2553" s="26"/>
      <c r="AP2553" s="26"/>
      <c r="AQ2553" s="26"/>
      <c r="AR2553" s="26"/>
      <c r="AS2553" s="26" t="s">
        <v>8208</v>
      </c>
      <c r="AT2553" s="26"/>
      <c r="AU2553" s="26"/>
      <c r="AV2553" s="26"/>
      <c r="AW2553" s="26"/>
      <c r="AX2553" s="26"/>
      <c r="AY2553" s="26"/>
      <c r="AZ2553" s="24" t="s">
        <v>104</v>
      </c>
      <c r="BA2553" s="24" t="s">
        <v>104</v>
      </c>
      <c r="BB2553" s="48">
        <v>22101648</v>
      </c>
      <c r="BC2553" s="209" t="s">
        <v>8675</v>
      </c>
      <c r="BE2553" s="983">
        <v>2305</v>
      </c>
    </row>
    <row r="2554" spans="1:57" s="201" customFormat="1" ht="13.15" customHeight="1">
      <c r="A2554" s="24" t="s">
        <v>846</v>
      </c>
      <c r="B2554" s="260"/>
      <c r="C2554" s="260"/>
      <c r="D2554" s="110">
        <v>120008190</v>
      </c>
      <c r="E2554" s="429" t="s">
        <v>8676</v>
      </c>
      <c r="F2554" s="429"/>
      <c r="G2554" s="260"/>
      <c r="H2554" s="260"/>
      <c r="I2554" s="229" t="s">
        <v>8209</v>
      </c>
      <c r="J2554" s="26" t="s">
        <v>8210</v>
      </c>
      <c r="K2554" s="26" t="s">
        <v>8211</v>
      </c>
      <c r="L2554" s="96" t="s">
        <v>103</v>
      </c>
      <c r="M2554" s="28"/>
      <c r="N2554" s="26"/>
      <c r="O2554" s="72" t="s">
        <v>105</v>
      </c>
      <c r="P2554" s="28" t="s">
        <v>106</v>
      </c>
      <c r="Q2554" s="26" t="s">
        <v>107</v>
      </c>
      <c r="R2554" s="28" t="s">
        <v>1155</v>
      </c>
      <c r="S2554" s="26" t="s">
        <v>109</v>
      </c>
      <c r="T2554" s="28" t="s">
        <v>106</v>
      </c>
      <c r="U2554" s="26" t="s">
        <v>121</v>
      </c>
      <c r="V2554" s="26" t="s">
        <v>111</v>
      </c>
      <c r="W2554" s="28">
        <v>60</v>
      </c>
      <c r="X2554" s="26" t="s">
        <v>112</v>
      </c>
      <c r="Y2554" s="28"/>
      <c r="Z2554" s="28"/>
      <c r="AA2554" s="28"/>
      <c r="AB2554" s="398">
        <v>0</v>
      </c>
      <c r="AC2554" s="606">
        <v>90</v>
      </c>
      <c r="AD2554" s="606">
        <v>10</v>
      </c>
      <c r="AE2554" s="31" t="s">
        <v>128</v>
      </c>
      <c r="AF2554" s="26" t="s">
        <v>114</v>
      </c>
      <c r="AG2554" s="31">
        <v>6</v>
      </c>
      <c r="AH2554" s="39">
        <v>258550</v>
      </c>
      <c r="AI2554" s="741">
        <f t="shared" si="121"/>
        <v>1551300</v>
      </c>
      <c r="AJ2554" s="741">
        <f t="shared" si="122"/>
        <v>1737456.0000000002</v>
      </c>
      <c r="AK2554" s="740"/>
      <c r="AL2554" s="741"/>
      <c r="AM2554" s="741"/>
      <c r="AN2554" s="24" t="s">
        <v>115</v>
      </c>
      <c r="AO2554" s="26"/>
      <c r="AP2554" s="26"/>
      <c r="AQ2554" s="26"/>
      <c r="AR2554" s="26"/>
      <c r="AS2554" s="26" t="s">
        <v>8212</v>
      </c>
      <c r="AT2554" s="26"/>
      <c r="AU2554" s="26"/>
      <c r="AV2554" s="26"/>
      <c r="AW2554" s="26"/>
      <c r="AX2554" s="26"/>
      <c r="AY2554" s="26"/>
      <c r="AZ2554" s="24" t="s">
        <v>104</v>
      </c>
      <c r="BA2554" s="24" t="s">
        <v>104</v>
      </c>
      <c r="BB2554" s="48">
        <v>22101649</v>
      </c>
      <c r="BC2554" s="209" t="s">
        <v>8676</v>
      </c>
      <c r="BE2554" s="983">
        <v>2306</v>
      </c>
    </row>
    <row r="2555" spans="1:57" s="201" customFormat="1" ht="13.15" customHeight="1">
      <c r="A2555" s="1101" t="s">
        <v>348</v>
      </c>
      <c r="B2555" s="260"/>
      <c r="C2555" s="260"/>
      <c r="D2555" s="878">
        <v>220034713</v>
      </c>
      <c r="E2555" s="429" t="s">
        <v>8677</v>
      </c>
      <c r="F2555" s="429"/>
      <c r="G2555" s="260"/>
      <c r="H2555" s="260"/>
      <c r="I2555" s="1105" t="s">
        <v>2647</v>
      </c>
      <c r="J2555" s="1064" t="s">
        <v>2630</v>
      </c>
      <c r="K2555" s="1064" t="s">
        <v>2648</v>
      </c>
      <c r="L2555" s="267" t="s">
        <v>103</v>
      </c>
      <c r="M2555" s="1102"/>
      <c r="N2555" s="1064"/>
      <c r="O2555" s="954" t="s">
        <v>105</v>
      </c>
      <c r="P2555" s="1102" t="s">
        <v>106</v>
      </c>
      <c r="Q2555" s="1064" t="s">
        <v>107</v>
      </c>
      <c r="R2555" s="1102" t="s">
        <v>2134</v>
      </c>
      <c r="S2555" s="1064" t="s">
        <v>109</v>
      </c>
      <c r="T2555" s="1102" t="s">
        <v>106</v>
      </c>
      <c r="U2555" s="1064" t="s">
        <v>121</v>
      </c>
      <c r="V2555" s="1064" t="s">
        <v>111</v>
      </c>
      <c r="W2555" s="166">
        <v>60</v>
      </c>
      <c r="X2555" s="48" t="s">
        <v>112</v>
      </c>
      <c r="Y2555" s="1102"/>
      <c r="Z2555" s="1102"/>
      <c r="AA2555" s="1102"/>
      <c r="AB2555" s="398"/>
      <c r="AC2555" s="606">
        <v>90</v>
      </c>
      <c r="AD2555" s="606">
        <v>10</v>
      </c>
      <c r="AE2555" s="1103" t="s">
        <v>128</v>
      </c>
      <c r="AF2555" s="1064" t="s">
        <v>114</v>
      </c>
      <c r="AG2555" s="31">
        <v>10</v>
      </c>
      <c r="AH2555" s="39">
        <v>4950</v>
      </c>
      <c r="AI2555" s="741">
        <f t="shared" si="121"/>
        <v>49500</v>
      </c>
      <c r="AJ2555" s="741">
        <f t="shared" si="122"/>
        <v>55440.000000000007</v>
      </c>
      <c r="AK2555" s="740"/>
      <c r="AL2555" s="741"/>
      <c r="AM2555" s="741"/>
      <c r="AN2555" s="1101" t="s">
        <v>115</v>
      </c>
      <c r="AO2555" s="1064"/>
      <c r="AP2555" s="1064"/>
      <c r="AQ2555" s="1064"/>
      <c r="AR2555" s="1064"/>
      <c r="AS2555" s="1064" t="s">
        <v>8213</v>
      </c>
      <c r="AT2555" s="1064"/>
      <c r="AU2555" s="1064"/>
      <c r="AV2555" s="1064"/>
      <c r="AW2555" s="1064"/>
      <c r="AX2555" s="1064"/>
      <c r="AY2555" s="1064"/>
      <c r="AZ2555" s="1101" t="s">
        <v>104</v>
      </c>
      <c r="BA2555" s="1101" t="s">
        <v>104</v>
      </c>
      <c r="BB2555" s="48">
        <v>22101650</v>
      </c>
      <c r="BC2555" s="209" t="s">
        <v>8677</v>
      </c>
      <c r="BE2555" s="983">
        <v>2307</v>
      </c>
    </row>
    <row r="2556" spans="1:57" s="201" customFormat="1" ht="13.15" customHeight="1">
      <c r="A2556" s="1101" t="s">
        <v>348</v>
      </c>
      <c r="B2556" s="260"/>
      <c r="C2556" s="260"/>
      <c r="D2556" s="878">
        <v>220034733</v>
      </c>
      <c r="E2556" s="429" t="s">
        <v>8678</v>
      </c>
      <c r="F2556" s="429"/>
      <c r="G2556" s="260"/>
      <c r="H2556" s="260"/>
      <c r="I2556" s="1105" t="s">
        <v>2647</v>
      </c>
      <c r="J2556" s="1064" t="s">
        <v>2630</v>
      </c>
      <c r="K2556" s="1064" t="s">
        <v>2648</v>
      </c>
      <c r="L2556" s="267" t="s">
        <v>103</v>
      </c>
      <c r="M2556" s="1102"/>
      <c r="N2556" s="1064"/>
      <c r="O2556" s="954" t="s">
        <v>105</v>
      </c>
      <c r="P2556" s="1102" t="s">
        <v>106</v>
      </c>
      <c r="Q2556" s="1064" t="s">
        <v>107</v>
      </c>
      <c r="R2556" s="1102" t="s">
        <v>2134</v>
      </c>
      <c r="S2556" s="1064" t="s">
        <v>109</v>
      </c>
      <c r="T2556" s="1102" t="s">
        <v>106</v>
      </c>
      <c r="U2556" s="1064" t="s">
        <v>121</v>
      </c>
      <c r="V2556" s="1064" t="s">
        <v>111</v>
      </c>
      <c r="W2556" s="166">
        <v>60</v>
      </c>
      <c r="X2556" s="48" t="s">
        <v>112</v>
      </c>
      <c r="Y2556" s="1102"/>
      <c r="Z2556" s="1102"/>
      <c r="AA2556" s="1102"/>
      <c r="AB2556" s="398"/>
      <c r="AC2556" s="606">
        <v>90</v>
      </c>
      <c r="AD2556" s="606">
        <v>10</v>
      </c>
      <c r="AE2556" s="1103" t="s">
        <v>128</v>
      </c>
      <c r="AF2556" s="1064" t="s">
        <v>114</v>
      </c>
      <c r="AG2556" s="31">
        <v>44</v>
      </c>
      <c r="AH2556" s="39">
        <v>2614.5</v>
      </c>
      <c r="AI2556" s="741">
        <f t="shared" si="121"/>
        <v>115038</v>
      </c>
      <c r="AJ2556" s="741">
        <f t="shared" si="122"/>
        <v>128842.56000000001</v>
      </c>
      <c r="AK2556" s="740"/>
      <c r="AL2556" s="741"/>
      <c r="AM2556" s="741"/>
      <c r="AN2556" s="1101" t="s">
        <v>115</v>
      </c>
      <c r="AO2556" s="1064"/>
      <c r="AP2556" s="1064"/>
      <c r="AQ2556" s="1064"/>
      <c r="AR2556" s="1064"/>
      <c r="AS2556" s="1064" t="s">
        <v>8214</v>
      </c>
      <c r="AT2556" s="1064"/>
      <c r="AU2556" s="1064"/>
      <c r="AV2556" s="1064"/>
      <c r="AW2556" s="1064"/>
      <c r="AX2556" s="1064"/>
      <c r="AY2556" s="1064"/>
      <c r="AZ2556" s="1101" t="s">
        <v>104</v>
      </c>
      <c r="BA2556" s="1101" t="s">
        <v>104</v>
      </c>
      <c r="BB2556" s="48">
        <v>22101651</v>
      </c>
      <c r="BC2556" s="209" t="s">
        <v>8678</v>
      </c>
      <c r="BE2556" s="983">
        <v>2308</v>
      </c>
    </row>
    <row r="2557" spans="1:57" s="201" customFormat="1" ht="13.15" customHeight="1">
      <c r="A2557" s="24" t="s">
        <v>846</v>
      </c>
      <c r="B2557" s="260"/>
      <c r="C2557" s="260"/>
      <c r="D2557" s="110">
        <v>210035939</v>
      </c>
      <c r="E2557" s="429" t="s">
        <v>8679</v>
      </c>
      <c r="F2557" s="429"/>
      <c r="G2557" s="260"/>
      <c r="H2557" s="260"/>
      <c r="I2557" s="229" t="s">
        <v>8215</v>
      </c>
      <c r="J2557" s="26" t="s">
        <v>8216</v>
      </c>
      <c r="K2557" s="26" t="s">
        <v>8217</v>
      </c>
      <c r="L2557" s="96" t="s">
        <v>103</v>
      </c>
      <c r="M2557" s="28"/>
      <c r="N2557" s="26"/>
      <c r="O2557" s="72" t="s">
        <v>105</v>
      </c>
      <c r="P2557" s="28" t="s">
        <v>106</v>
      </c>
      <c r="Q2557" s="26" t="s">
        <v>107</v>
      </c>
      <c r="R2557" s="28" t="s">
        <v>1023</v>
      </c>
      <c r="S2557" s="26" t="s">
        <v>109</v>
      </c>
      <c r="T2557" s="28" t="s">
        <v>106</v>
      </c>
      <c r="U2557" s="26" t="s">
        <v>121</v>
      </c>
      <c r="V2557" s="26" t="s">
        <v>111</v>
      </c>
      <c r="W2557" s="28">
        <v>60</v>
      </c>
      <c r="X2557" s="26" t="s">
        <v>112</v>
      </c>
      <c r="Y2557" s="28"/>
      <c r="Z2557" s="28"/>
      <c r="AA2557" s="28"/>
      <c r="AB2557" s="398">
        <v>0</v>
      </c>
      <c r="AC2557" s="606">
        <v>90</v>
      </c>
      <c r="AD2557" s="606">
        <v>10</v>
      </c>
      <c r="AE2557" s="31" t="s">
        <v>128</v>
      </c>
      <c r="AF2557" s="26" t="s">
        <v>114</v>
      </c>
      <c r="AG2557" s="31">
        <v>6</v>
      </c>
      <c r="AH2557" s="39">
        <v>21450.95</v>
      </c>
      <c r="AI2557" s="741">
        <f t="shared" si="121"/>
        <v>128705.70000000001</v>
      </c>
      <c r="AJ2557" s="741">
        <f t="shared" si="122"/>
        <v>144150.38400000002</v>
      </c>
      <c r="AK2557" s="740"/>
      <c r="AL2557" s="741"/>
      <c r="AM2557" s="741"/>
      <c r="AN2557" s="24" t="s">
        <v>115</v>
      </c>
      <c r="AO2557" s="26"/>
      <c r="AP2557" s="26"/>
      <c r="AQ2557" s="26"/>
      <c r="AR2557" s="26"/>
      <c r="AS2557" s="26" t="s">
        <v>8218</v>
      </c>
      <c r="AT2557" s="26"/>
      <c r="AU2557" s="26"/>
      <c r="AV2557" s="26"/>
      <c r="AW2557" s="26"/>
      <c r="AX2557" s="26"/>
      <c r="AY2557" s="26"/>
      <c r="AZ2557" s="24" t="s">
        <v>104</v>
      </c>
      <c r="BA2557" s="24" t="s">
        <v>104</v>
      </c>
      <c r="BB2557" s="48">
        <v>22101652</v>
      </c>
      <c r="BC2557" s="209" t="s">
        <v>8679</v>
      </c>
      <c r="BE2557" s="983">
        <v>2309</v>
      </c>
    </row>
    <row r="2558" spans="1:57" s="201" customFormat="1" ht="13.15" customHeight="1">
      <c r="A2558" s="1101" t="s">
        <v>348</v>
      </c>
      <c r="B2558" s="260"/>
      <c r="C2558" s="260"/>
      <c r="D2558" s="878">
        <v>220035770</v>
      </c>
      <c r="E2558" s="429" t="s">
        <v>8680</v>
      </c>
      <c r="F2558" s="429"/>
      <c r="G2558" s="260"/>
      <c r="H2558" s="260"/>
      <c r="I2558" s="1105" t="s">
        <v>8219</v>
      </c>
      <c r="J2558" s="1064" t="s">
        <v>8220</v>
      </c>
      <c r="K2558" s="1064" t="s">
        <v>8221</v>
      </c>
      <c r="L2558" s="267" t="s">
        <v>103</v>
      </c>
      <c r="M2558" s="1102"/>
      <c r="N2558" s="1064" t="s">
        <v>120</v>
      </c>
      <c r="O2558" s="72" t="s">
        <v>83</v>
      </c>
      <c r="P2558" s="1102" t="s">
        <v>106</v>
      </c>
      <c r="Q2558" s="48" t="s">
        <v>107</v>
      </c>
      <c r="R2558" s="1102" t="s">
        <v>2134</v>
      </c>
      <c r="S2558" s="1064" t="s">
        <v>109</v>
      </c>
      <c r="T2558" s="1102" t="s">
        <v>106</v>
      </c>
      <c r="U2558" s="1064" t="s">
        <v>121</v>
      </c>
      <c r="V2558" s="1064" t="s">
        <v>111</v>
      </c>
      <c r="W2558" s="166">
        <v>90</v>
      </c>
      <c r="X2558" s="48" t="s">
        <v>112</v>
      </c>
      <c r="Y2558" s="1102"/>
      <c r="Z2558" s="1102"/>
      <c r="AA2558" s="1102"/>
      <c r="AB2558" s="398">
        <v>30</v>
      </c>
      <c r="AC2558" s="606">
        <v>60</v>
      </c>
      <c r="AD2558" s="606">
        <v>10</v>
      </c>
      <c r="AE2558" s="1103" t="s">
        <v>128</v>
      </c>
      <c r="AF2558" s="1064" t="s">
        <v>114</v>
      </c>
      <c r="AG2558" s="31">
        <v>1</v>
      </c>
      <c r="AH2558" s="39">
        <v>16250000</v>
      </c>
      <c r="AI2558" s="741">
        <f t="shared" si="121"/>
        <v>16250000</v>
      </c>
      <c r="AJ2558" s="741">
        <f t="shared" si="122"/>
        <v>18200000</v>
      </c>
      <c r="AK2558" s="740"/>
      <c r="AL2558" s="741"/>
      <c r="AM2558" s="741"/>
      <c r="AN2558" s="1101" t="s">
        <v>115</v>
      </c>
      <c r="AO2558" s="1064"/>
      <c r="AP2558" s="1064"/>
      <c r="AQ2558" s="1064"/>
      <c r="AR2558" s="1064"/>
      <c r="AS2558" s="1064"/>
      <c r="AT2558" s="1064"/>
      <c r="AU2558" s="1064"/>
      <c r="AV2558" s="1064"/>
      <c r="AW2558" s="1064"/>
      <c r="AX2558" s="1064"/>
      <c r="AY2558" s="1064"/>
      <c r="AZ2558" s="1101" t="s">
        <v>104</v>
      </c>
      <c r="BA2558" s="1101" t="s">
        <v>104</v>
      </c>
      <c r="BB2558" s="48">
        <v>22101653</v>
      </c>
      <c r="BC2558" s="209" t="s">
        <v>8680</v>
      </c>
      <c r="BE2558" s="983">
        <v>2310</v>
      </c>
    </row>
    <row r="2559" spans="1:57" s="201" customFormat="1" ht="13.15" customHeight="1">
      <c r="A2559" s="24" t="s">
        <v>846</v>
      </c>
      <c r="B2559" s="260"/>
      <c r="C2559" s="260"/>
      <c r="D2559" s="110">
        <v>210013925</v>
      </c>
      <c r="E2559" s="429" t="s">
        <v>8681</v>
      </c>
      <c r="F2559" s="429"/>
      <c r="G2559" s="260"/>
      <c r="H2559" s="260"/>
      <c r="I2559" s="229" t="s">
        <v>6618</v>
      </c>
      <c r="J2559" s="26" t="s">
        <v>6619</v>
      </c>
      <c r="K2559" s="26" t="s">
        <v>6620</v>
      </c>
      <c r="L2559" s="96" t="s">
        <v>103</v>
      </c>
      <c r="M2559" s="28"/>
      <c r="N2559" s="26"/>
      <c r="O2559" s="72" t="s">
        <v>105</v>
      </c>
      <c r="P2559" s="28" t="s">
        <v>106</v>
      </c>
      <c r="Q2559" s="26" t="s">
        <v>107</v>
      </c>
      <c r="R2559" s="28" t="s">
        <v>1155</v>
      </c>
      <c r="S2559" s="26" t="s">
        <v>109</v>
      </c>
      <c r="T2559" s="28" t="s">
        <v>106</v>
      </c>
      <c r="U2559" s="26" t="s">
        <v>121</v>
      </c>
      <c r="V2559" s="26" t="s">
        <v>111</v>
      </c>
      <c r="W2559" s="28">
        <v>60</v>
      </c>
      <c r="X2559" s="26" t="s">
        <v>112</v>
      </c>
      <c r="Y2559" s="28"/>
      <c r="Z2559" s="28"/>
      <c r="AA2559" s="28"/>
      <c r="AB2559" s="398">
        <v>0</v>
      </c>
      <c r="AC2559" s="606">
        <v>90</v>
      </c>
      <c r="AD2559" s="606">
        <v>10</v>
      </c>
      <c r="AE2559" s="31" t="s">
        <v>128</v>
      </c>
      <c r="AF2559" s="26" t="s">
        <v>114</v>
      </c>
      <c r="AG2559" s="31">
        <v>9</v>
      </c>
      <c r="AH2559" s="39">
        <v>8100</v>
      </c>
      <c r="AI2559" s="741">
        <f t="shared" si="121"/>
        <v>72900</v>
      </c>
      <c r="AJ2559" s="741">
        <f t="shared" si="122"/>
        <v>81648.000000000015</v>
      </c>
      <c r="AK2559" s="740"/>
      <c r="AL2559" s="741"/>
      <c r="AM2559" s="741"/>
      <c r="AN2559" s="24" t="s">
        <v>115</v>
      </c>
      <c r="AO2559" s="26"/>
      <c r="AP2559" s="26"/>
      <c r="AQ2559" s="26"/>
      <c r="AR2559" s="26"/>
      <c r="AS2559" s="26" t="s">
        <v>8222</v>
      </c>
      <c r="AT2559" s="26"/>
      <c r="AU2559" s="26"/>
      <c r="AV2559" s="26"/>
      <c r="AW2559" s="26"/>
      <c r="AX2559" s="26"/>
      <c r="AY2559" s="26"/>
      <c r="AZ2559" s="24" t="s">
        <v>104</v>
      </c>
      <c r="BA2559" s="24" t="s">
        <v>104</v>
      </c>
      <c r="BB2559" s="48">
        <v>22101654</v>
      </c>
      <c r="BC2559" s="209" t="s">
        <v>8681</v>
      </c>
      <c r="BE2559" s="983">
        <v>2311</v>
      </c>
    </row>
    <row r="2560" spans="1:57" s="201" customFormat="1" ht="13.15" customHeight="1">
      <c r="A2560" s="24" t="s">
        <v>846</v>
      </c>
      <c r="B2560" s="260"/>
      <c r="C2560" s="260"/>
      <c r="D2560" s="110">
        <v>210022370</v>
      </c>
      <c r="E2560" s="429" t="s">
        <v>8682</v>
      </c>
      <c r="F2560" s="429"/>
      <c r="G2560" s="260"/>
      <c r="H2560" s="260"/>
      <c r="I2560" s="229" t="s">
        <v>918</v>
      </c>
      <c r="J2560" s="26" t="s">
        <v>919</v>
      </c>
      <c r="K2560" s="26" t="s">
        <v>920</v>
      </c>
      <c r="L2560" s="96" t="s">
        <v>103</v>
      </c>
      <c r="M2560" s="28"/>
      <c r="N2560" s="26" t="s">
        <v>120</v>
      </c>
      <c r="O2560" s="72" t="s">
        <v>83</v>
      </c>
      <c r="P2560" s="28" t="s">
        <v>106</v>
      </c>
      <c r="Q2560" s="26" t="s">
        <v>107</v>
      </c>
      <c r="R2560" s="28" t="s">
        <v>3118</v>
      </c>
      <c r="S2560" s="26" t="s">
        <v>109</v>
      </c>
      <c r="T2560" s="28" t="s">
        <v>106</v>
      </c>
      <c r="U2560" s="26" t="s">
        <v>121</v>
      </c>
      <c r="V2560" s="26" t="s">
        <v>111</v>
      </c>
      <c r="W2560" s="28">
        <v>60</v>
      </c>
      <c r="X2560" s="26" t="s">
        <v>112</v>
      </c>
      <c r="Y2560" s="28"/>
      <c r="Z2560" s="28"/>
      <c r="AA2560" s="28"/>
      <c r="AB2560" s="398">
        <v>30</v>
      </c>
      <c r="AC2560" s="606">
        <v>60</v>
      </c>
      <c r="AD2560" s="606">
        <v>10</v>
      </c>
      <c r="AE2560" s="31" t="s">
        <v>128</v>
      </c>
      <c r="AF2560" s="26" t="s">
        <v>114</v>
      </c>
      <c r="AG2560" s="31">
        <v>7</v>
      </c>
      <c r="AH2560" s="39">
        <v>92052.5</v>
      </c>
      <c r="AI2560" s="741">
        <f t="shared" si="121"/>
        <v>644367.5</v>
      </c>
      <c r="AJ2560" s="741">
        <f t="shared" si="122"/>
        <v>721691.60000000009</v>
      </c>
      <c r="AK2560" s="740"/>
      <c r="AL2560" s="741"/>
      <c r="AM2560" s="741"/>
      <c r="AN2560" s="24" t="s">
        <v>115</v>
      </c>
      <c r="AO2560" s="26"/>
      <c r="AP2560" s="26"/>
      <c r="AQ2560" s="26"/>
      <c r="AR2560" s="26"/>
      <c r="AS2560" s="26" t="s">
        <v>8223</v>
      </c>
      <c r="AT2560" s="26"/>
      <c r="AU2560" s="26"/>
      <c r="AV2560" s="26"/>
      <c r="AW2560" s="26"/>
      <c r="AX2560" s="26"/>
      <c r="AY2560" s="26"/>
      <c r="AZ2560" s="24" t="s">
        <v>104</v>
      </c>
      <c r="BA2560" s="24" t="s">
        <v>104</v>
      </c>
      <c r="BB2560" s="48">
        <v>22101655</v>
      </c>
      <c r="BC2560" s="209" t="s">
        <v>8682</v>
      </c>
      <c r="BE2560" s="983">
        <v>2312</v>
      </c>
    </row>
    <row r="2561" spans="1:57" s="201" customFormat="1" ht="13.15" customHeight="1">
      <c r="A2561" s="40" t="s">
        <v>978</v>
      </c>
      <c r="B2561" s="260"/>
      <c r="C2561" s="260"/>
      <c r="D2561" s="878">
        <v>230002434</v>
      </c>
      <c r="E2561" s="429" t="s">
        <v>8683</v>
      </c>
      <c r="F2561" s="429"/>
      <c r="G2561" s="260"/>
      <c r="H2561" s="260"/>
      <c r="I2561" s="223" t="s">
        <v>8224</v>
      </c>
      <c r="J2561" s="48" t="s">
        <v>8225</v>
      </c>
      <c r="K2561" s="48" t="s">
        <v>2829</v>
      </c>
      <c r="L2561" s="267" t="s">
        <v>103</v>
      </c>
      <c r="M2561" s="166"/>
      <c r="N2561" s="48"/>
      <c r="O2561" s="954" t="s">
        <v>105</v>
      </c>
      <c r="P2561" s="166" t="s">
        <v>106</v>
      </c>
      <c r="Q2561" s="48" t="s">
        <v>107</v>
      </c>
      <c r="R2561" s="166" t="s">
        <v>2134</v>
      </c>
      <c r="S2561" s="48" t="s">
        <v>109</v>
      </c>
      <c r="T2561" s="166" t="s">
        <v>106</v>
      </c>
      <c r="U2561" s="48" t="s">
        <v>121</v>
      </c>
      <c r="V2561" s="48" t="s">
        <v>111</v>
      </c>
      <c r="W2561" s="166">
        <v>60</v>
      </c>
      <c r="X2561" s="48" t="s">
        <v>112</v>
      </c>
      <c r="Y2561" s="166"/>
      <c r="Z2561" s="166"/>
      <c r="AA2561" s="166"/>
      <c r="AB2561" s="398">
        <v>0</v>
      </c>
      <c r="AC2561" s="606">
        <v>90</v>
      </c>
      <c r="AD2561" s="606">
        <v>10</v>
      </c>
      <c r="AE2561" s="408" t="s">
        <v>2843</v>
      </c>
      <c r="AF2561" s="48" t="s">
        <v>114</v>
      </c>
      <c r="AG2561" s="31">
        <v>585.41999999999996</v>
      </c>
      <c r="AH2561" s="39">
        <v>132</v>
      </c>
      <c r="AI2561" s="741">
        <f t="shared" si="121"/>
        <v>77275.439999999988</v>
      </c>
      <c r="AJ2561" s="741">
        <f t="shared" si="122"/>
        <v>86548.492799999993</v>
      </c>
      <c r="AK2561" s="740"/>
      <c r="AL2561" s="741"/>
      <c r="AM2561" s="741"/>
      <c r="AN2561" s="40" t="s">
        <v>115</v>
      </c>
      <c r="AO2561" s="48"/>
      <c r="AP2561" s="48"/>
      <c r="AQ2561" s="48"/>
      <c r="AR2561" s="48"/>
      <c r="AS2561" s="48" t="s">
        <v>8226</v>
      </c>
      <c r="AT2561" s="48"/>
      <c r="AU2561" s="48"/>
      <c r="AV2561" s="48"/>
      <c r="AW2561" s="48"/>
      <c r="AX2561" s="48"/>
      <c r="AY2561" s="48"/>
      <c r="AZ2561" s="40" t="s">
        <v>104</v>
      </c>
      <c r="BA2561" s="40" t="s">
        <v>104</v>
      </c>
      <c r="BB2561" s="48">
        <v>22101656</v>
      </c>
      <c r="BC2561" s="209" t="s">
        <v>8683</v>
      </c>
      <c r="BE2561" s="983">
        <v>2313</v>
      </c>
    </row>
    <row r="2562" spans="1:57" s="201" customFormat="1" ht="13.15" customHeight="1">
      <c r="A2562" s="24" t="s">
        <v>331</v>
      </c>
      <c r="B2562" s="260"/>
      <c r="C2562" s="260"/>
      <c r="D2562" s="110">
        <v>150003404</v>
      </c>
      <c r="E2562" s="429" t="s">
        <v>8684</v>
      </c>
      <c r="F2562" s="429"/>
      <c r="G2562" s="260"/>
      <c r="H2562" s="260"/>
      <c r="I2562" s="229" t="s">
        <v>2661</v>
      </c>
      <c r="J2562" s="26" t="s">
        <v>2662</v>
      </c>
      <c r="K2562" s="26" t="s">
        <v>2663</v>
      </c>
      <c r="L2562" s="96" t="s">
        <v>149</v>
      </c>
      <c r="M2562" s="28"/>
      <c r="N2562" s="26"/>
      <c r="O2562" s="72" t="s">
        <v>105</v>
      </c>
      <c r="P2562" s="28" t="s">
        <v>106</v>
      </c>
      <c r="Q2562" s="26" t="s">
        <v>107</v>
      </c>
      <c r="R2562" s="28" t="s">
        <v>1155</v>
      </c>
      <c r="S2562" s="26" t="s">
        <v>109</v>
      </c>
      <c r="T2562" s="28" t="s">
        <v>106</v>
      </c>
      <c r="U2562" s="26" t="s">
        <v>121</v>
      </c>
      <c r="V2562" s="26" t="s">
        <v>111</v>
      </c>
      <c r="W2562" s="28">
        <v>90</v>
      </c>
      <c r="X2562" s="26" t="s">
        <v>112</v>
      </c>
      <c r="Y2562" s="28"/>
      <c r="Z2562" s="28"/>
      <c r="AA2562" s="28"/>
      <c r="AB2562" s="398">
        <v>0</v>
      </c>
      <c r="AC2562" s="606">
        <v>90</v>
      </c>
      <c r="AD2562" s="606">
        <v>10</v>
      </c>
      <c r="AE2562" s="31" t="s">
        <v>122</v>
      </c>
      <c r="AF2562" s="26" t="s">
        <v>114</v>
      </c>
      <c r="AG2562" s="31">
        <v>1</v>
      </c>
      <c r="AH2562" s="39">
        <v>4377186.58</v>
      </c>
      <c r="AI2562" s="741">
        <f t="shared" si="121"/>
        <v>4377186.58</v>
      </c>
      <c r="AJ2562" s="741">
        <f t="shared" si="122"/>
        <v>4902448.9696000004</v>
      </c>
      <c r="AK2562" s="740"/>
      <c r="AL2562" s="741"/>
      <c r="AM2562" s="741"/>
      <c r="AN2562" s="24" t="s">
        <v>115</v>
      </c>
      <c r="AO2562" s="26"/>
      <c r="AP2562" s="26"/>
      <c r="AQ2562" s="26"/>
      <c r="AR2562" s="26"/>
      <c r="AS2562" s="26" t="s">
        <v>8227</v>
      </c>
      <c r="AT2562" s="26"/>
      <c r="AU2562" s="26"/>
      <c r="AV2562" s="26"/>
      <c r="AW2562" s="26"/>
      <c r="AX2562" s="26"/>
      <c r="AY2562" s="26"/>
      <c r="AZ2562" s="24" t="s">
        <v>4555</v>
      </c>
      <c r="BA2562" s="24"/>
      <c r="BB2562" s="48">
        <v>22101657</v>
      </c>
      <c r="BC2562" s="209" t="s">
        <v>8684</v>
      </c>
      <c r="BE2562" s="983">
        <v>2314</v>
      </c>
    </row>
    <row r="2563" spans="1:57" s="201" customFormat="1" ht="13.15" customHeight="1">
      <c r="A2563" s="24" t="s">
        <v>331</v>
      </c>
      <c r="B2563" s="260"/>
      <c r="C2563" s="260"/>
      <c r="D2563" s="110">
        <v>150003406</v>
      </c>
      <c r="E2563" s="429" t="s">
        <v>8685</v>
      </c>
      <c r="F2563" s="429"/>
      <c r="G2563" s="260"/>
      <c r="H2563" s="260"/>
      <c r="I2563" s="229" t="s">
        <v>2661</v>
      </c>
      <c r="J2563" s="26" t="s">
        <v>2662</v>
      </c>
      <c r="K2563" s="26" t="s">
        <v>2663</v>
      </c>
      <c r="L2563" s="96" t="s">
        <v>149</v>
      </c>
      <c r="M2563" s="28"/>
      <c r="N2563" s="26"/>
      <c r="O2563" s="72" t="s">
        <v>105</v>
      </c>
      <c r="P2563" s="28" t="s">
        <v>106</v>
      </c>
      <c r="Q2563" s="26" t="s">
        <v>107</v>
      </c>
      <c r="R2563" s="28" t="s">
        <v>1155</v>
      </c>
      <c r="S2563" s="26" t="s">
        <v>109</v>
      </c>
      <c r="T2563" s="28" t="s">
        <v>106</v>
      </c>
      <c r="U2563" s="26" t="s">
        <v>121</v>
      </c>
      <c r="V2563" s="26" t="s">
        <v>111</v>
      </c>
      <c r="W2563" s="28">
        <v>90</v>
      </c>
      <c r="X2563" s="26" t="s">
        <v>112</v>
      </c>
      <c r="Y2563" s="28"/>
      <c r="Z2563" s="28"/>
      <c r="AA2563" s="28"/>
      <c r="AB2563" s="398">
        <v>0</v>
      </c>
      <c r="AC2563" s="606">
        <v>90</v>
      </c>
      <c r="AD2563" s="606">
        <v>10</v>
      </c>
      <c r="AE2563" s="31" t="s">
        <v>122</v>
      </c>
      <c r="AF2563" s="26" t="s">
        <v>114</v>
      </c>
      <c r="AG2563" s="31">
        <v>1</v>
      </c>
      <c r="AH2563" s="39">
        <v>3291936.18</v>
      </c>
      <c r="AI2563" s="741">
        <f t="shared" si="121"/>
        <v>3291936.18</v>
      </c>
      <c r="AJ2563" s="741">
        <f t="shared" si="122"/>
        <v>3686968.5216000006</v>
      </c>
      <c r="AK2563" s="740"/>
      <c r="AL2563" s="741"/>
      <c r="AM2563" s="741"/>
      <c r="AN2563" s="24" t="s">
        <v>115</v>
      </c>
      <c r="AO2563" s="26"/>
      <c r="AP2563" s="26"/>
      <c r="AQ2563" s="26"/>
      <c r="AR2563" s="26"/>
      <c r="AS2563" s="26" t="s">
        <v>8228</v>
      </c>
      <c r="AT2563" s="26"/>
      <c r="AU2563" s="26"/>
      <c r="AV2563" s="26"/>
      <c r="AW2563" s="26"/>
      <c r="AX2563" s="26"/>
      <c r="AY2563" s="26"/>
      <c r="AZ2563" s="24" t="s">
        <v>4555</v>
      </c>
      <c r="BA2563" s="24"/>
      <c r="BB2563" s="48">
        <v>22101658</v>
      </c>
      <c r="BC2563" s="209" t="s">
        <v>8685</v>
      </c>
      <c r="BE2563" s="983">
        <v>2315</v>
      </c>
    </row>
    <row r="2564" spans="1:57" s="201" customFormat="1" ht="13.15" customHeight="1">
      <c r="A2564" s="24" t="s">
        <v>331</v>
      </c>
      <c r="B2564" s="260"/>
      <c r="C2564" s="260"/>
      <c r="D2564" s="110">
        <v>150003408</v>
      </c>
      <c r="E2564" s="429" t="s">
        <v>8686</v>
      </c>
      <c r="F2564" s="429"/>
      <c r="G2564" s="260"/>
      <c r="H2564" s="260"/>
      <c r="I2564" s="229" t="s">
        <v>2661</v>
      </c>
      <c r="J2564" s="26" t="s">
        <v>2662</v>
      </c>
      <c r="K2564" s="26" t="s">
        <v>2663</v>
      </c>
      <c r="L2564" s="96" t="s">
        <v>149</v>
      </c>
      <c r="M2564" s="28"/>
      <c r="N2564" s="26"/>
      <c r="O2564" s="72" t="s">
        <v>105</v>
      </c>
      <c r="P2564" s="28" t="s">
        <v>106</v>
      </c>
      <c r="Q2564" s="26" t="s">
        <v>107</v>
      </c>
      <c r="R2564" s="28" t="s">
        <v>1155</v>
      </c>
      <c r="S2564" s="26" t="s">
        <v>109</v>
      </c>
      <c r="T2564" s="28" t="s">
        <v>106</v>
      </c>
      <c r="U2564" s="26" t="s">
        <v>121</v>
      </c>
      <c r="V2564" s="26" t="s">
        <v>111</v>
      </c>
      <c r="W2564" s="28">
        <v>90</v>
      </c>
      <c r="X2564" s="26" t="s">
        <v>112</v>
      </c>
      <c r="Y2564" s="28"/>
      <c r="Z2564" s="28"/>
      <c r="AA2564" s="28"/>
      <c r="AB2564" s="398">
        <v>0</v>
      </c>
      <c r="AC2564" s="606">
        <v>90</v>
      </c>
      <c r="AD2564" s="606">
        <v>10</v>
      </c>
      <c r="AE2564" s="31" t="s">
        <v>122</v>
      </c>
      <c r="AF2564" s="26" t="s">
        <v>114</v>
      </c>
      <c r="AG2564" s="31">
        <v>1</v>
      </c>
      <c r="AH2564" s="39">
        <v>8101991.04</v>
      </c>
      <c r="AI2564" s="741">
        <f t="shared" si="121"/>
        <v>8101991.04</v>
      </c>
      <c r="AJ2564" s="741">
        <f t="shared" si="122"/>
        <v>9074229.9648000002</v>
      </c>
      <c r="AK2564" s="740"/>
      <c r="AL2564" s="741"/>
      <c r="AM2564" s="741"/>
      <c r="AN2564" s="24" t="s">
        <v>115</v>
      </c>
      <c r="AO2564" s="26"/>
      <c r="AP2564" s="26"/>
      <c r="AQ2564" s="26"/>
      <c r="AR2564" s="26"/>
      <c r="AS2564" s="26" t="s">
        <v>8229</v>
      </c>
      <c r="AT2564" s="26"/>
      <c r="AU2564" s="26"/>
      <c r="AV2564" s="26"/>
      <c r="AW2564" s="26"/>
      <c r="AX2564" s="26"/>
      <c r="AY2564" s="26"/>
      <c r="AZ2564" s="24" t="s">
        <v>4555</v>
      </c>
      <c r="BA2564" s="24"/>
      <c r="BB2564" s="48">
        <v>22101659</v>
      </c>
      <c r="BC2564" s="209" t="s">
        <v>8686</v>
      </c>
      <c r="BE2564" s="983">
        <v>2316</v>
      </c>
    </row>
    <row r="2565" spans="1:57" s="326" customFormat="1" ht="13.15" customHeight="1">
      <c r="A2565" s="24" t="s">
        <v>331</v>
      </c>
      <c r="B2565" s="260"/>
      <c r="C2565" s="260"/>
      <c r="D2565" s="110">
        <v>210019538</v>
      </c>
      <c r="E2565" s="429" t="s">
        <v>8687</v>
      </c>
      <c r="F2565" s="429"/>
      <c r="G2565" s="260"/>
      <c r="H2565" s="260"/>
      <c r="I2565" s="26" t="s">
        <v>2675</v>
      </c>
      <c r="J2565" s="26" t="s">
        <v>2672</v>
      </c>
      <c r="K2565" s="26" t="s">
        <v>2676</v>
      </c>
      <c r="L2565" s="96" t="s">
        <v>103</v>
      </c>
      <c r="M2565" s="28"/>
      <c r="N2565" s="26"/>
      <c r="O2565" s="72" t="s">
        <v>105</v>
      </c>
      <c r="P2565" s="28" t="s">
        <v>106</v>
      </c>
      <c r="Q2565" s="26" t="s">
        <v>107</v>
      </c>
      <c r="R2565" s="28" t="s">
        <v>1155</v>
      </c>
      <c r="S2565" s="26" t="s">
        <v>109</v>
      </c>
      <c r="T2565" s="28" t="s">
        <v>106</v>
      </c>
      <c r="U2565" s="26" t="s">
        <v>121</v>
      </c>
      <c r="V2565" s="26" t="s">
        <v>111</v>
      </c>
      <c r="W2565" s="28">
        <v>60</v>
      </c>
      <c r="X2565" s="26" t="s">
        <v>112</v>
      </c>
      <c r="Y2565" s="28"/>
      <c r="Z2565" s="28"/>
      <c r="AA2565" s="28"/>
      <c r="AB2565" s="398">
        <v>0</v>
      </c>
      <c r="AC2565" s="606">
        <v>90</v>
      </c>
      <c r="AD2565" s="606">
        <v>10</v>
      </c>
      <c r="AE2565" s="31" t="s">
        <v>128</v>
      </c>
      <c r="AF2565" s="26" t="s">
        <v>114</v>
      </c>
      <c r="AG2565" s="31">
        <v>1</v>
      </c>
      <c r="AH2565" s="39">
        <v>71121.75</v>
      </c>
      <c r="AI2565" s="741">
        <f t="shared" si="121"/>
        <v>71121.75</v>
      </c>
      <c r="AJ2565" s="741">
        <f t="shared" si="122"/>
        <v>79656.36</v>
      </c>
      <c r="AK2565" s="740"/>
      <c r="AL2565" s="741"/>
      <c r="AM2565" s="741"/>
      <c r="AN2565" s="24" t="s">
        <v>115</v>
      </c>
      <c r="AO2565" s="26"/>
      <c r="AP2565" s="26"/>
      <c r="AQ2565" s="26"/>
      <c r="AR2565" s="26"/>
      <c r="AS2565" s="26" t="s">
        <v>8230</v>
      </c>
      <c r="AT2565" s="26"/>
      <c r="AU2565" s="26"/>
      <c r="AV2565" s="26"/>
      <c r="AW2565" s="26"/>
      <c r="AX2565" s="26"/>
      <c r="AY2565" s="26"/>
      <c r="AZ2565" s="24" t="s">
        <v>4555</v>
      </c>
      <c r="BA2565" s="24"/>
      <c r="BB2565" s="1176">
        <v>22101660</v>
      </c>
      <c r="BC2565" s="209" t="s">
        <v>8687</v>
      </c>
      <c r="BD2565" s="201"/>
      <c r="BE2565" s="983">
        <v>2317</v>
      </c>
    </row>
    <row r="2566" spans="1:57" s="201" customFormat="1" ht="13.15" customHeight="1">
      <c r="A2566" s="24" t="s">
        <v>846</v>
      </c>
      <c r="B2566" s="260"/>
      <c r="C2566" s="260"/>
      <c r="D2566" s="110">
        <v>210034741</v>
      </c>
      <c r="E2566" s="429" t="s">
        <v>8688</v>
      </c>
      <c r="F2566" s="429"/>
      <c r="G2566" s="260"/>
      <c r="H2566" s="260"/>
      <c r="I2566" s="229" t="s">
        <v>8231</v>
      </c>
      <c r="J2566" s="26" t="s">
        <v>6669</v>
      </c>
      <c r="K2566" s="26" t="s">
        <v>8232</v>
      </c>
      <c r="L2566" s="96" t="s">
        <v>103</v>
      </c>
      <c r="M2566" s="28"/>
      <c r="N2566" s="26"/>
      <c r="O2566" s="72" t="s">
        <v>105</v>
      </c>
      <c r="P2566" s="28" t="s">
        <v>106</v>
      </c>
      <c r="Q2566" s="26" t="s">
        <v>107</v>
      </c>
      <c r="R2566" s="28" t="s">
        <v>1155</v>
      </c>
      <c r="S2566" s="26" t="s">
        <v>109</v>
      </c>
      <c r="T2566" s="28" t="s">
        <v>106</v>
      </c>
      <c r="U2566" s="26" t="s">
        <v>121</v>
      </c>
      <c r="V2566" s="26" t="s">
        <v>111</v>
      </c>
      <c r="W2566" s="28">
        <v>60</v>
      </c>
      <c r="X2566" s="26" t="s">
        <v>112</v>
      </c>
      <c r="Y2566" s="28"/>
      <c r="Z2566" s="28"/>
      <c r="AA2566" s="28"/>
      <c r="AB2566" s="398">
        <v>0</v>
      </c>
      <c r="AC2566" s="606">
        <v>90</v>
      </c>
      <c r="AD2566" s="606">
        <v>10</v>
      </c>
      <c r="AE2566" s="31" t="s">
        <v>128</v>
      </c>
      <c r="AF2566" s="26" t="s">
        <v>114</v>
      </c>
      <c r="AG2566" s="31">
        <v>30</v>
      </c>
      <c r="AH2566" s="39">
        <v>1800</v>
      </c>
      <c r="AI2566" s="741">
        <f t="shared" si="121"/>
        <v>54000</v>
      </c>
      <c r="AJ2566" s="741">
        <f t="shared" si="122"/>
        <v>60480.000000000007</v>
      </c>
      <c r="AK2566" s="740"/>
      <c r="AL2566" s="741"/>
      <c r="AM2566" s="741"/>
      <c r="AN2566" s="24" t="s">
        <v>115</v>
      </c>
      <c r="AO2566" s="26"/>
      <c r="AP2566" s="26"/>
      <c r="AQ2566" s="26"/>
      <c r="AR2566" s="26"/>
      <c r="AS2566" s="26" t="s">
        <v>8233</v>
      </c>
      <c r="AT2566" s="26"/>
      <c r="AU2566" s="26"/>
      <c r="AV2566" s="26"/>
      <c r="AW2566" s="26"/>
      <c r="AX2566" s="26"/>
      <c r="AY2566" s="26"/>
      <c r="AZ2566" s="24" t="s">
        <v>104</v>
      </c>
      <c r="BA2566" s="24" t="s">
        <v>104</v>
      </c>
      <c r="BB2566" s="48">
        <v>22101661</v>
      </c>
      <c r="BC2566" s="209" t="s">
        <v>8688</v>
      </c>
      <c r="BE2566" s="983">
        <v>2318</v>
      </c>
    </row>
    <row r="2567" spans="1:57" s="201" customFormat="1" ht="13.15" customHeight="1">
      <c r="A2567" s="1101" t="s">
        <v>348</v>
      </c>
      <c r="B2567" s="260"/>
      <c r="C2567" s="260"/>
      <c r="D2567" s="878">
        <v>210014078</v>
      </c>
      <c r="E2567" s="429" t="s">
        <v>8689</v>
      </c>
      <c r="F2567" s="429"/>
      <c r="G2567" s="260"/>
      <c r="H2567" s="260"/>
      <c r="I2567" s="1105" t="s">
        <v>722</v>
      </c>
      <c r="J2567" s="1064" t="s">
        <v>723</v>
      </c>
      <c r="K2567" s="1064" t="s">
        <v>724</v>
      </c>
      <c r="L2567" s="267" t="s">
        <v>149</v>
      </c>
      <c r="M2567" s="1102"/>
      <c r="N2567" s="1064" t="s">
        <v>120</v>
      </c>
      <c r="O2567" s="72" t="s">
        <v>83</v>
      </c>
      <c r="P2567" s="1102" t="s">
        <v>106</v>
      </c>
      <c r="Q2567" s="48" t="s">
        <v>107</v>
      </c>
      <c r="R2567" s="1102" t="s">
        <v>2134</v>
      </c>
      <c r="S2567" s="1064" t="s">
        <v>109</v>
      </c>
      <c r="T2567" s="1102" t="s">
        <v>106</v>
      </c>
      <c r="U2567" s="1064" t="s">
        <v>121</v>
      </c>
      <c r="V2567" s="1064" t="s">
        <v>111</v>
      </c>
      <c r="W2567" s="166">
        <v>60</v>
      </c>
      <c r="X2567" s="48" t="s">
        <v>112</v>
      </c>
      <c r="Y2567" s="1102"/>
      <c r="Z2567" s="1102"/>
      <c r="AA2567" s="1102"/>
      <c r="AB2567" s="398">
        <v>30</v>
      </c>
      <c r="AC2567" s="606">
        <v>60</v>
      </c>
      <c r="AD2567" s="606">
        <v>10</v>
      </c>
      <c r="AE2567" s="1103" t="s">
        <v>128</v>
      </c>
      <c r="AF2567" s="1064" t="s">
        <v>114</v>
      </c>
      <c r="AG2567" s="31">
        <v>1362</v>
      </c>
      <c r="AH2567" s="39">
        <v>750</v>
      </c>
      <c r="AI2567" s="741">
        <f t="shared" si="121"/>
        <v>1021500</v>
      </c>
      <c r="AJ2567" s="741">
        <f t="shared" si="122"/>
        <v>1144080</v>
      </c>
      <c r="AK2567" s="740"/>
      <c r="AL2567" s="741"/>
      <c r="AM2567" s="741"/>
      <c r="AN2567" s="1101" t="s">
        <v>115</v>
      </c>
      <c r="AO2567" s="1064"/>
      <c r="AP2567" s="1064"/>
      <c r="AQ2567" s="1064"/>
      <c r="AR2567" s="1064"/>
      <c r="AS2567" s="1064" t="s">
        <v>8234</v>
      </c>
      <c r="AT2567" s="1064"/>
      <c r="AU2567" s="1064"/>
      <c r="AV2567" s="1064"/>
      <c r="AW2567" s="1064"/>
      <c r="AX2567" s="1064"/>
      <c r="AY2567" s="1064"/>
      <c r="AZ2567" s="1101" t="s">
        <v>104</v>
      </c>
      <c r="BA2567" s="1101" t="s">
        <v>104</v>
      </c>
      <c r="BB2567" s="48">
        <v>22101662</v>
      </c>
      <c r="BC2567" s="209" t="s">
        <v>8689</v>
      </c>
      <c r="BE2567" s="983">
        <v>2319</v>
      </c>
    </row>
    <row r="2568" spans="1:57" s="201" customFormat="1" ht="13.15" customHeight="1">
      <c r="A2568" s="1101" t="s">
        <v>348</v>
      </c>
      <c r="B2568" s="260"/>
      <c r="C2568" s="260"/>
      <c r="D2568" s="878">
        <v>220035130</v>
      </c>
      <c r="E2568" s="429" t="s">
        <v>8690</v>
      </c>
      <c r="F2568" s="429"/>
      <c r="G2568" s="260"/>
      <c r="H2568" s="260"/>
      <c r="I2568" s="1105" t="s">
        <v>6679</v>
      </c>
      <c r="J2568" s="1064" t="s">
        <v>723</v>
      </c>
      <c r="K2568" s="1064" t="s">
        <v>6680</v>
      </c>
      <c r="L2568" s="267" t="s">
        <v>149</v>
      </c>
      <c r="M2568" s="1102"/>
      <c r="N2568" s="1064"/>
      <c r="O2568" s="954" t="s">
        <v>105</v>
      </c>
      <c r="P2568" s="1102" t="s">
        <v>106</v>
      </c>
      <c r="Q2568" s="1064" t="s">
        <v>107</v>
      </c>
      <c r="R2568" s="1102" t="s">
        <v>2134</v>
      </c>
      <c r="S2568" s="1064" t="s">
        <v>109</v>
      </c>
      <c r="T2568" s="1102" t="s">
        <v>106</v>
      </c>
      <c r="U2568" s="1064" t="s">
        <v>121</v>
      </c>
      <c r="V2568" s="1064" t="s">
        <v>111</v>
      </c>
      <c r="W2568" s="166">
        <v>60</v>
      </c>
      <c r="X2568" s="48" t="s">
        <v>112</v>
      </c>
      <c r="Y2568" s="1102"/>
      <c r="Z2568" s="1102"/>
      <c r="AA2568" s="1102"/>
      <c r="AB2568" s="398"/>
      <c r="AC2568" s="606">
        <v>90</v>
      </c>
      <c r="AD2568" s="606">
        <v>10</v>
      </c>
      <c r="AE2568" s="1103" t="s">
        <v>128</v>
      </c>
      <c r="AF2568" s="1064" t="s">
        <v>114</v>
      </c>
      <c r="AG2568" s="31">
        <v>50</v>
      </c>
      <c r="AH2568" s="39">
        <v>4873.3100000000004</v>
      </c>
      <c r="AI2568" s="741">
        <f t="shared" si="121"/>
        <v>243665.50000000003</v>
      </c>
      <c r="AJ2568" s="741">
        <f t="shared" si="122"/>
        <v>272905.36000000004</v>
      </c>
      <c r="AK2568" s="740"/>
      <c r="AL2568" s="741"/>
      <c r="AM2568" s="741"/>
      <c r="AN2568" s="1101" t="s">
        <v>115</v>
      </c>
      <c r="AO2568" s="1064"/>
      <c r="AP2568" s="1064"/>
      <c r="AQ2568" s="1064"/>
      <c r="AR2568" s="1064"/>
      <c r="AS2568" s="1064" t="s">
        <v>8235</v>
      </c>
      <c r="AT2568" s="1064"/>
      <c r="AU2568" s="1064"/>
      <c r="AV2568" s="1064"/>
      <c r="AW2568" s="1064"/>
      <c r="AX2568" s="1064"/>
      <c r="AY2568" s="1064"/>
      <c r="AZ2568" s="1101" t="s">
        <v>104</v>
      </c>
      <c r="BA2568" s="1101" t="s">
        <v>104</v>
      </c>
      <c r="BB2568" s="48">
        <v>22101663</v>
      </c>
      <c r="BC2568" s="209" t="s">
        <v>8690</v>
      </c>
      <c r="BE2568" s="983">
        <v>2320</v>
      </c>
    </row>
    <row r="2569" spans="1:57" s="201" customFormat="1" ht="13.15" customHeight="1">
      <c r="A2569" s="1101" t="s">
        <v>348</v>
      </c>
      <c r="B2569" s="260"/>
      <c r="C2569" s="260"/>
      <c r="D2569" s="878">
        <v>220034502</v>
      </c>
      <c r="E2569" s="429" t="s">
        <v>8691</v>
      </c>
      <c r="F2569" s="429"/>
      <c r="G2569" s="260"/>
      <c r="H2569" s="260"/>
      <c r="I2569" s="1105" t="s">
        <v>8236</v>
      </c>
      <c r="J2569" s="1064" t="s">
        <v>8237</v>
      </c>
      <c r="K2569" s="1064" t="s">
        <v>8238</v>
      </c>
      <c r="L2569" s="267" t="s">
        <v>149</v>
      </c>
      <c r="M2569" s="1102"/>
      <c r="N2569" s="1064"/>
      <c r="O2569" s="954" t="s">
        <v>105</v>
      </c>
      <c r="P2569" s="1102" t="s">
        <v>106</v>
      </c>
      <c r="Q2569" s="1064" t="s">
        <v>107</v>
      </c>
      <c r="R2569" s="1102" t="s">
        <v>2134</v>
      </c>
      <c r="S2569" s="1064" t="s">
        <v>109</v>
      </c>
      <c r="T2569" s="1102" t="s">
        <v>106</v>
      </c>
      <c r="U2569" s="1064" t="s">
        <v>121</v>
      </c>
      <c r="V2569" s="1064" t="s">
        <v>111</v>
      </c>
      <c r="W2569" s="166">
        <v>60</v>
      </c>
      <c r="X2569" s="48" t="s">
        <v>112</v>
      </c>
      <c r="Y2569" s="1102"/>
      <c r="Z2569" s="1102"/>
      <c r="AA2569" s="1102"/>
      <c r="AB2569" s="398"/>
      <c r="AC2569" s="606">
        <v>90</v>
      </c>
      <c r="AD2569" s="606">
        <v>10</v>
      </c>
      <c r="AE2569" s="1103" t="s">
        <v>128</v>
      </c>
      <c r="AF2569" s="1064" t="s">
        <v>114</v>
      </c>
      <c r="AG2569" s="31">
        <v>3</v>
      </c>
      <c r="AH2569" s="39">
        <v>6825</v>
      </c>
      <c r="AI2569" s="741">
        <f t="shared" si="121"/>
        <v>20475</v>
      </c>
      <c r="AJ2569" s="741">
        <f t="shared" si="122"/>
        <v>22932.000000000004</v>
      </c>
      <c r="AK2569" s="740"/>
      <c r="AL2569" s="741"/>
      <c r="AM2569" s="741"/>
      <c r="AN2569" s="1101" t="s">
        <v>115</v>
      </c>
      <c r="AO2569" s="1064"/>
      <c r="AP2569" s="1064"/>
      <c r="AQ2569" s="1064"/>
      <c r="AR2569" s="1064"/>
      <c r="AS2569" s="1064" t="s">
        <v>8239</v>
      </c>
      <c r="AT2569" s="1064"/>
      <c r="AU2569" s="1064"/>
      <c r="AV2569" s="1064"/>
      <c r="AW2569" s="1064"/>
      <c r="AX2569" s="1064"/>
      <c r="AY2569" s="1064"/>
      <c r="AZ2569" s="1101" t="s">
        <v>104</v>
      </c>
      <c r="BA2569" s="1101" t="s">
        <v>104</v>
      </c>
      <c r="BB2569" s="48">
        <v>22101664</v>
      </c>
      <c r="BC2569" s="209" t="s">
        <v>8691</v>
      </c>
      <c r="BE2569" s="983">
        <v>2321</v>
      </c>
    </row>
    <row r="2570" spans="1:57" s="201" customFormat="1" ht="13.15" customHeight="1">
      <c r="A2570" s="24" t="s">
        <v>846</v>
      </c>
      <c r="B2570" s="260"/>
      <c r="C2570" s="260"/>
      <c r="D2570" s="110">
        <v>210012803</v>
      </c>
      <c r="E2570" s="429" t="s">
        <v>8692</v>
      </c>
      <c r="F2570" s="429"/>
      <c r="G2570" s="260"/>
      <c r="H2570" s="260"/>
      <c r="I2570" s="229" t="s">
        <v>8240</v>
      </c>
      <c r="J2570" s="26" t="s">
        <v>8241</v>
      </c>
      <c r="K2570" s="26" t="s">
        <v>8242</v>
      </c>
      <c r="L2570" s="96" t="s">
        <v>103</v>
      </c>
      <c r="M2570" s="28"/>
      <c r="N2570" s="26"/>
      <c r="O2570" s="72" t="s">
        <v>105</v>
      </c>
      <c r="P2570" s="28" t="s">
        <v>106</v>
      </c>
      <c r="Q2570" s="26" t="s">
        <v>107</v>
      </c>
      <c r="R2570" s="28" t="s">
        <v>1155</v>
      </c>
      <c r="S2570" s="26" t="s">
        <v>109</v>
      </c>
      <c r="T2570" s="28" t="s">
        <v>106</v>
      </c>
      <c r="U2570" s="26" t="s">
        <v>121</v>
      </c>
      <c r="V2570" s="26" t="s">
        <v>111</v>
      </c>
      <c r="W2570" s="28">
        <v>60</v>
      </c>
      <c r="X2570" s="26" t="s">
        <v>112</v>
      </c>
      <c r="Y2570" s="28"/>
      <c r="Z2570" s="28"/>
      <c r="AA2570" s="28"/>
      <c r="AB2570" s="398">
        <v>0</v>
      </c>
      <c r="AC2570" s="606">
        <v>90</v>
      </c>
      <c r="AD2570" s="606">
        <v>10</v>
      </c>
      <c r="AE2570" s="31" t="s">
        <v>425</v>
      </c>
      <c r="AF2570" s="26" t="s">
        <v>114</v>
      </c>
      <c r="AG2570" s="31">
        <v>393.8</v>
      </c>
      <c r="AH2570" s="39">
        <v>793.12</v>
      </c>
      <c r="AI2570" s="741">
        <f t="shared" si="121"/>
        <v>312330.65600000002</v>
      </c>
      <c r="AJ2570" s="741">
        <f t="shared" si="122"/>
        <v>349810.33472000004</v>
      </c>
      <c r="AK2570" s="740"/>
      <c r="AL2570" s="741"/>
      <c r="AM2570" s="741"/>
      <c r="AN2570" s="24" t="s">
        <v>115</v>
      </c>
      <c r="AO2570" s="26"/>
      <c r="AP2570" s="26"/>
      <c r="AQ2570" s="26"/>
      <c r="AR2570" s="26"/>
      <c r="AS2570" s="26" t="s">
        <v>8243</v>
      </c>
      <c r="AT2570" s="26"/>
      <c r="AU2570" s="26"/>
      <c r="AV2570" s="26"/>
      <c r="AW2570" s="26"/>
      <c r="AX2570" s="26"/>
      <c r="AY2570" s="26"/>
      <c r="AZ2570" s="24" t="s">
        <v>104</v>
      </c>
      <c r="BA2570" s="24" t="s">
        <v>104</v>
      </c>
      <c r="BB2570" s="48">
        <v>22101665</v>
      </c>
      <c r="BC2570" s="209" t="s">
        <v>8692</v>
      </c>
      <c r="BE2570" s="983">
        <v>2322</v>
      </c>
    </row>
    <row r="2571" spans="1:57" s="201" customFormat="1" ht="13.15" customHeight="1">
      <c r="A2571" s="24" t="s">
        <v>846</v>
      </c>
      <c r="B2571" s="260"/>
      <c r="C2571" s="260"/>
      <c r="D2571" s="110">
        <v>210012800</v>
      </c>
      <c r="E2571" s="429" t="s">
        <v>8693</v>
      </c>
      <c r="F2571" s="429"/>
      <c r="G2571" s="260"/>
      <c r="H2571" s="260"/>
      <c r="I2571" s="229" t="s">
        <v>8244</v>
      </c>
      <c r="J2571" s="26" t="s">
        <v>8241</v>
      </c>
      <c r="K2571" s="26" t="s">
        <v>8245</v>
      </c>
      <c r="L2571" s="96" t="s">
        <v>103</v>
      </c>
      <c r="M2571" s="28"/>
      <c r="N2571" s="26"/>
      <c r="O2571" s="72" t="s">
        <v>105</v>
      </c>
      <c r="P2571" s="28" t="s">
        <v>106</v>
      </c>
      <c r="Q2571" s="26" t="s">
        <v>107</v>
      </c>
      <c r="R2571" s="28" t="s">
        <v>1155</v>
      </c>
      <c r="S2571" s="26" t="s">
        <v>109</v>
      </c>
      <c r="T2571" s="28" t="s">
        <v>106</v>
      </c>
      <c r="U2571" s="26" t="s">
        <v>121</v>
      </c>
      <c r="V2571" s="26" t="s">
        <v>111</v>
      </c>
      <c r="W2571" s="28">
        <v>60</v>
      </c>
      <c r="X2571" s="26" t="s">
        <v>112</v>
      </c>
      <c r="Y2571" s="28"/>
      <c r="Z2571" s="28"/>
      <c r="AA2571" s="28"/>
      <c r="AB2571" s="398">
        <v>0</v>
      </c>
      <c r="AC2571" s="606">
        <v>90</v>
      </c>
      <c r="AD2571" s="606">
        <v>10</v>
      </c>
      <c r="AE2571" s="31" t="s">
        <v>896</v>
      </c>
      <c r="AF2571" s="26" t="s">
        <v>114</v>
      </c>
      <c r="AG2571" s="31">
        <v>0.22</v>
      </c>
      <c r="AH2571" s="39">
        <v>244035.75</v>
      </c>
      <c r="AI2571" s="741">
        <f t="shared" si="121"/>
        <v>53687.864999999998</v>
      </c>
      <c r="AJ2571" s="741">
        <f t="shared" si="122"/>
        <v>60130.408800000005</v>
      </c>
      <c r="AK2571" s="740"/>
      <c r="AL2571" s="741"/>
      <c r="AM2571" s="741"/>
      <c r="AN2571" s="24" t="s">
        <v>115</v>
      </c>
      <c r="AO2571" s="26"/>
      <c r="AP2571" s="26"/>
      <c r="AQ2571" s="26"/>
      <c r="AR2571" s="26"/>
      <c r="AS2571" s="26" t="s">
        <v>8246</v>
      </c>
      <c r="AT2571" s="26"/>
      <c r="AU2571" s="26"/>
      <c r="AV2571" s="26"/>
      <c r="AW2571" s="26"/>
      <c r="AX2571" s="26"/>
      <c r="AY2571" s="26"/>
      <c r="AZ2571" s="24" t="s">
        <v>104</v>
      </c>
      <c r="BA2571" s="24" t="s">
        <v>104</v>
      </c>
      <c r="BB2571" s="1176">
        <v>22101666</v>
      </c>
      <c r="BC2571" s="209" t="s">
        <v>8693</v>
      </c>
      <c r="BE2571" s="983">
        <v>2323</v>
      </c>
    </row>
    <row r="2572" spans="1:57" s="201" customFormat="1" ht="13.15" customHeight="1">
      <c r="A2572" s="24" t="s">
        <v>846</v>
      </c>
      <c r="B2572" s="260"/>
      <c r="C2572" s="260"/>
      <c r="D2572" s="110">
        <v>210012801</v>
      </c>
      <c r="E2572" s="429" t="s">
        <v>8694</v>
      </c>
      <c r="F2572" s="429"/>
      <c r="G2572" s="260"/>
      <c r="H2572" s="260"/>
      <c r="I2572" s="229" t="s">
        <v>8247</v>
      </c>
      <c r="J2572" s="26" t="s">
        <v>8241</v>
      </c>
      <c r="K2572" s="26" t="s">
        <v>8248</v>
      </c>
      <c r="L2572" s="96" t="s">
        <v>103</v>
      </c>
      <c r="M2572" s="28"/>
      <c r="N2572" s="26"/>
      <c r="O2572" s="72" t="s">
        <v>105</v>
      </c>
      <c r="P2572" s="28" t="s">
        <v>106</v>
      </c>
      <c r="Q2572" s="26" t="s">
        <v>107</v>
      </c>
      <c r="R2572" s="28" t="s">
        <v>1155</v>
      </c>
      <c r="S2572" s="26" t="s">
        <v>109</v>
      </c>
      <c r="T2572" s="28" t="s">
        <v>106</v>
      </c>
      <c r="U2572" s="26" t="s">
        <v>121</v>
      </c>
      <c r="V2572" s="26" t="s">
        <v>111</v>
      </c>
      <c r="W2572" s="28">
        <v>60</v>
      </c>
      <c r="X2572" s="26" t="s">
        <v>112</v>
      </c>
      <c r="Y2572" s="28"/>
      <c r="Z2572" s="28"/>
      <c r="AA2572" s="28"/>
      <c r="AB2572" s="398">
        <v>0</v>
      </c>
      <c r="AC2572" s="606">
        <v>90</v>
      </c>
      <c r="AD2572" s="606">
        <v>10</v>
      </c>
      <c r="AE2572" s="31" t="s">
        <v>425</v>
      </c>
      <c r="AF2572" s="26" t="s">
        <v>114</v>
      </c>
      <c r="AG2572" s="31">
        <v>215</v>
      </c>
      <c r="AH2572" s="39">
        <v>311.54000000000002</v>
      </c>
      <c r="AI2572" s="741">
        <f t="shared" si="121"/>
        <v>66981.100000000006</v>
      </c>
      <c r="AJ2572" s="741">
        <f t="shared" si="122"/>
        <v>75018.832000000009</v>
      </c>
      <c r="AK2572" s="740"/>
      <c r="AL2572" s="741"/>
      <c r="AM2572" s="741"/>
      <c r="AN2572" s="24" t="s">
        <v>115</v>
      </c>
      <c r="AO2572" s="26"/>
      <c r="AP2572" s="26"/>
      <c r="AQ2572" s="26"/>
      <c r="AR2572" s="26"/>
      <c r="AS2572" s="26" t="s">
        <v>8249</v>
      </c>
      <c r="AT2572" s="26"/>
      <c r="AU2572" s="26"/>
      <c r="AV2572" s="26"/>
      <c r="AW2572" s="26"/>
      <c r="AX2572" s="26"/>
      <c r="AY2572" s="26"/>
      <c r="AZ2572" s="24" t="s">
        <v>104</v>
      </c>
      <c r="BA2572" s="24" t="s">
        <v>104</v>
      </c>
      <c r="BB2572" s="48">
        <v>22101667</v>
      </c>
      <c r="BC2572" s="209" t="s">
        <v>8694</v>
      </c>
      <c r="BE2572" s="983">
        <v>2324</v>
      </c>
    </row>
    <row r="2573" spans="1:57" s="201" customFormat="1" ht="13.15" customHeight="1">
      <c r="A2573" s="24" t="s">
        <v>846</v>
      </c>
      <c r="B2573" s="260"/>
      <c r="C2573" s="260"/>
      <c r="D2573" s="110">
        <v>210012802</v>
      </c>
      <c r="E2573" s="429" t="s">
        <v>8695</v>
      </c>
      <c r="F2573" s="429"/>
      <c r="G2573" s="260"/>
      <c r="H2573" s="260"/>
      <c r="I2573" s="229" t="s">
        <v>8250</v>
      </c>
      <c r="J2573" s="26" t="s">
        <v>8241</v>
      </c>
      <c r="K2573" s="26" t="s">
        <v>8251</v>
      </c>
      <c r="L2573" s="96" t="s">
        <v>103</v>
      </c>
      <c r="M2573" s="28"/>
      <c r="N2573" s="26"/>
      <c r="O2573" s="72" t="s">
        <v>105</v>
      </c>
      <c r="P2573" s="28" t="s">
        <v>106</v>
      </c>
      <c r="Q2573" s="26" t="s">
        <v>107</v>
      </c>
      <c r="R2573" s="28" t="s">
        <v>1155</v>
      </c>
      <c r="S2573" s="26" t="s">
        <v>109</v>
      </c>
      <c r="T2573" s="28" t="s">
        <v>106</v>
      </c>
      <c r="U2573" s="26" t="s">
        <v>121</v>
      </c>
      <c r="V2573" s="26" t="s">
        <v>111</v>
      </c>
      <c r="W2573" s="28">
        <v>60</v>
      </c>
      <c r="X2573" s="26" t="s">
        <v>112</v>
      </c>
      <c r="Y2573" s="28"/>
      <c r="Z2573" s="28"/>
      <c r="AA2573" s="28"/>
      <c r="AB2573" s="398">
        <v>0</v>
      </c>
      <c r="AC2573" s="606">
        <v>90</v>
      </c>
      <c r="AD2573" s="606">
        <v>10</v>
      </c>
      <c r="AE2573" s="31" t="s">
        <v>425</v>
      </c>
      <c r="AF2573" s="26" t="s">
        <v>114</v>
      </c>
      <c r="AG2573" s="31">
        <v>1000</v>
      </c>
      <c r="AH2573" s="39">
        <v>446.53</v>
      </c>
      <c r="AI2573" s="741">
        <f t="shared" si="121"/>
        <v>446530</v>
      </c>
      <c r="AJ2573" s="741">
        <f t="shared" si="122"/>
        <v>500113.60000000003</v>
      </c>
      <c r="AK2573" s="740"/>
      <c r="AL2573" s="741"/>
      <c r="AM2573" s="741"/>
      <c r="AN2573" s="24" t="s">
        <v>115</v>
      </c>
      <c r="AO2573" s="26"/>
      <c r="AP2573" s="26"/>
      <c r="AQ2573" s="26"/>
      <c r="AR2573" s="26"/>
      <c r="AS2573" s="26" t="s">
        <v>8252</v>
      </c>
      <c r="AT2573" s="26"/>
      <c r="AU2573" s="26"/>
      <c r="AV2573" s="26"/>
      <c r="AW2573" s="26"/>
      <c r="AX2573" s="26"/>
      <c r="AY2573" s="26"/>
      <c r="AZ2573" s="24" t="s">
        <v>104</v>
      </c>
      <c r="BA2573" s="24" t="s">
        <v>104</v>
      </c>
      <c r="BB2573" s="48">
        <v>22101668</v>
      </c>
      <c r="BC2573" s="209" t="s">
        <v>8695</v>
      </c>
      <c r="BE2573" s="983">
        <v>2325</v>
      </c>
    </row>
    <row r="2574" spans="1:57" s="201" customFormat="1" ht="13.15" customHeight="1">
      <c r="A2574" s="24" t="s">
        <v>846</v>
      </c>
      <c r="B2574" s="260"/>
      <c r="C2574" s="260"/>
      <c r="D2574" s="110">
        <v>210033853</v>
      </c>
      <c r="E2574" s="429" t="s">
        <v>8696</v>
      </c>
      <c r="F2574" s="429"/>
      <c r="G2574" s="260"/>
      <c r="H2574" s="260"/>
      <c r="I2574" s="229" t="s">
        <v>8253</v>
      </c>
      <c r="J2574" s="26" t="s">
        <v>8241</v>
      </c>
      <c r="K2574" s="26" t="s">
        <v>8254</v>
      </c>
      <c r="L2574" s="96" t="s">
        <v>103</v>
      </c>
      <c r="M2574" s="28"/>
      <c r="N2574" s="26"/>
      <c r="O2574" s="72" t="s">
        <v>105</v>
      </c>
      <c r="P2574" s="28" t="s">
        <v>106</v>
      </c>
      <c r="Q2574" s="26" t="s">
        <v>107</v>
      </c>
      <c r="R2574" s="28" t="s">
        <v>1155</v>
      </c>
      <c r="S2574" s="26" t="s">
        <v>109</v>
      </c>
      <c r="T2574" s="28" t="s">
        <v>106</v>
      </c>
      <c r="U2574" s="26" t="s">
        <v>121</v>
      </c>
      <c r="V2574" s="26" t="s">
        <v>111</v>
      </c>
      <c r="W2574" s="28">
        <v>60</v>
      </c>
      <c r="X2574" s="26" t="s">
        <v>112</v>
      </c>
      <c r="Y2574" s="28"/>
      <c r="Z2574" s="28"/>
      <c r="AA2574" s="28"/>
      <c r="AB2574" s="398">
        <v>0</v>
      </c>
      <c r="AC2574" s="606">
        <v>90</v>
      </c>
      <c r="AD2574" s="606">
        <v>10</v>
      </c>
      <c r="AE2574" s="31" t="s">
        <v>425</v>
      </c>
      <c r="AF2574" s="26" t="s">
        <v>114</v>
      </c>
      <c r="AG2574" s="31">
        <v>150</v>
      </c>
      <c r="AH2574" s="39">
        <v>3220</v>
      </c>
      <c r="AI2574" s="741">
        <f t="shared" si="121"/>
        <v>483000</v>
      </c>
      <c r="AJ2574" s="741">
        <f t="shared" si="122"/>
        <v>540960</v>
      </c>
      <c r="AK2574" s="740"/>
      <c r="AL2574" s="741"/>
      <c r="AM2574" s="741"/>
      <c r="AN2574" s="24" t="s">
        <v>115</v>
      </c>
      <c r="AO2574" s="26"/>
      <c r="AP2574" s="26"/>
      <c r="AQ2574" s="26"/>
      <c r="AR2574" s="26"/>
      <c r="AS2574" s="26" t="s">
        <v>8255</v>
      </c>
      <c r="AT2574" s="26"/>
      <c r="AU2574" s="26"/>
      <c r="AV2574" s="26"/>
      <c r="AW2574" s="26"/>
      <c r="AX2574" s="26"/>
      <c r="AY2574" s="26"/>
      <c r="AZ2574" s="24" t="s">
        <v>104</v>
      </c>
      <c r="BA2574" s="24" t="s">
        <v>104</v>
      </c>
      <c r="BB2574" s="48">
        <v>22101669</v>
      </c>
      <c r="BC2574" s="209" t="s">
        <v>8696</v>
      </c>
      <c r="BE2574" s="983">
        <v>2326</v>
      </c>
    </row>
    <row r="2575" spans="1:57" s="201" customFormat="1" ht="13.15" customHeight="1">
      <c r="A2575" s="24" t="s">
        <v>846</v>
      </c>
      <c r="B2575" s="260"/>
      <c r="C2575" s="260"/>
      <c r="D2575" s="110">
        <v>210035860</v>
      </c>
      <c r="E2575" s="429" t="s">
        <v>8697</v>
      </c>
      <c r="F2575" s="429"/>
      <c r="G2575" s="260"/>
      <c r="H2575" s="260"/>
      <c r="I2575" s="229" t="s">
        <v>8256</v>
      </c>
      <c r="J2575" s="52" t="s">
        <v>8241</v>
      </c>
      <c r="K2575" s="52" t="s">
        <v>8257</v>
      </c>
      <c r="L2575" s="215" t="s">
        <v>103</v>
      </c>
      <c r="M2575" s="54"/>
      <c r="N2575" s="52"/>
      <c r="O2575" s="210" t="s">
        <v>105</v>
      </c>
      <c r="P2575" s="54" t="s">
        <v>106</v>
      </c>
      <c r="Q2575" s="52" t="s">
        <v>107</v>
      </c>
      <c r="R2575" s="54" t="s">
        <v>1023</v>
      </c>
      <c r="S2575" s="52" t="s">
        <v>109</v>
      </c>
      <c r="T2575" s="54" t="s">
        <v>106</v>
      </c>
      <c r="U2575" s="52" t="s">
        <v>121</v>
      </c>
      <c r="V2575" s="52" t="s">
        <v>111</v>
      </c>
      <c r="W2575" s="54">
        <v>60</v>
      </c>
      <c r="X2575" s="52" t="s">
        <v>112</v>
      </c>
      <c r="Y2575" s="54"/>
      <c r="Z2575" s="54"/>
      <c r="AA2575" s="54"/>
      <c r="AB2575" s="398">
        <v>0</v>
      </c>
      <c r="AC2575" s="606">
        <v>90</v>
      </c>
      <c r="AD2575" s="606">
        <v>10</v>
      </c>
      <c r="AE2575" s="56" t="s">
        <v>425</v>
      </c>
      <c r="AF2575" s="52" t="s">
        <v>114</v>
      </c>
      <c r="AG2575" s="31">
        <v>400</v>
      </c>
      <c r="AH2575" s="39">
        <v>1380</v>
      </c>
      <c r="AI2575" s="741">
        <f t="shared" si="121"/>
        <v>552000</v>
      </c>
      <c r="AJ2575" s="741">
        <f t="shared" si="122"/>
        <v>618240.00000000012</v>
      </c>
      <c r="AK2575" s="740"/>
      <c r="AL2575" s="741"/>
      <c r="AM2575" s="741"/>
      <c r="AN2575" s="426" t="s">
        <v>115</v>
      </c>
      <c r="AO2575" s="52"/>
      <c r="AP2575" s="52"/>
      <c r="AQ2575" s="654"/>
      <c r="AR2575" s="26"/>
      <c r="AS2575" s="26" t="s">
        <v>8258</v>
      </c>
      <c r="AT2575" s="26"/>
      <c r="AU2575" s="26"/>
      <c r="AV2575" s="26"/>
      <c r="AW2575" s="26"/>
      <c r="AX2575" s="26"/>
      <c r="AY2575" s="26"/>
      <c r="AZ2575" s="24" t="s">
        <v>104</v>
      </c>
      <c r="BA2575" s="24" t="s">
        <v>104</v>
      </c>
      <c r="BB2575" s="1176">
        <v>22101670</v>
      </c>
      <c r="BC2575" s="209" t="s">
        <v>8697</v>
      </c>
      <c r="BE2575" s="983">
        <v>2327</v>
      </c>
    </row>
    <row r="2576" spans="1:57" s="201" customFormat="1" ht="13.15" customHeight="1">
      <c r="A2576" s="24" t="s">
        <v>846</v>
      </c>
      <c r="B2576" s="260"/>
      <c r="C2576" s="260"/>
      <c r="D2576" s="110">
        <v>210035861</v>
      </c>
      <c r="E2576" s="429" t="s">
        <v>8698</v>
      </c>
      <c r="F2576" s="429"/>
      <c r="G2576" s="260"/>
      <c r="H2576" s="260"/>
      <c r="I2576" s="229" t="s">
        <v>8259</v>
      </c>
      <c r="J2576" s="26" t="s">
        <v>8241</v>
      </c>
      <c r="K2576" s="26" t="s">
        <v>8260</v>
      </c>
      <c r="L2576" s="96" t="s">
        <v>103</v>
      </c>
      <c r="M2576" s="28"/>
      <c r="N2576" s="26"/>
      <c r="O2576" s="72" t="s">
        <v>105</v>
      </c>
      <c r="P2576" s="28" t="s">
        <v>106</v>
      </c>
      <c r="Q2576" s="26" t="s">
        <v>107</v>
      </c>
      <c r="R2576" s="28" t="s">
        <v>1155</v>
      </c>
      <c r="S2576" s="26" t="s">
        <v>109</v>
      </c>
      <c r="T2576" s="28" t="s">
        <v>106</v>
      </c>
      <c r="U2576" s="137" t="s">
        <v>121</v>
      </c>
      <c r="V2576" s="26" t="s">
        <v>111</v>
      </c>
      <c r="W2576" s="28">
        <v>60</v>
      </c>
      <c r="X2576" s="26" t="s">
        <v>112</v>
      </c>
      <c r="Y2576" s="28"/>
      <c r="Z2576" s="28"/>
      <c r="AA2576" s="28"/>
      <c r="AB2576" s="398">
        <v>0</v>
      </c>
      <c r="AC2576" s="606">
        <v>90</v>
      </c>
      <c r="AD2576" s="606">
        <v>10</v>
      </c>
      <c r="AE2576" s="31" t="s">
        <v>425</v>
      </c>
      <c r="AF2576" s="26" t="s">
        <v>114</v>
      </c>
      <c r="AG2576" s="31">
        <v>50</v>
      </c>
      <c r="AH2576" s="39">
        <v>1840</v>
      </c>
      <c r="AI2576" s="741">
        <f t="shared" ref="AI2576:AI2607" si="123">AG2576*AH2576</f>
        <v>92000</v>
      </c>
      <c r="AJ2576" s="741">
        <f t="shared" ref="AJ2576:AJ2607" si="124">AI2576*1.12</f>
        <v>103040.00000000001</v>
      </c>
      <c r="AK2576" s="740"/>
      <c r="AL2576" s="741"/>
      <c r="AM2576" s="741"/>
      <c r="AN2576" s="24" t="s">
        <v>115</v>
      </c>
      <c r="AO2576" s="1862"/>
      <c r="AP2576" s="376"/>
      <c r="AQ2576" s="229"/>
      <c r="AR2576" s="26"/>
      <c r="AS2576" s="26" t="s">
        <v>8261</v>
      </c>
      <c r="AT2576" s="26"/>
      <c r="AU2576" s="26"/>
      <c r="AV2576" s="26"/>
      <c r="AW2576" s="26"/>
      <c r="AX2576" s="141"/>
      <c r="AY2576" s="26"/>
      <c r="AZ2576" s="1195" t="s">
        <v>104</v>
      </c>
      <c r="BA2576" s="311" t="s">
        <v>104</v>
      </c>
      <c r="BB2576" s="1176">
        <v>22101671</v>
      </c>
      <c r="BC2576" s="209" t="s">
        <v>8698</v>
      </c>
      <c r="BE2576" s="983">
        <v>2328</v>
      </c>
    </row>
    <row r="2577" spans="1:57" s="201" customFormat="1" ht="13.15" customHeight="1">
      <c r="A2577" s="24" t="s">
        <v>846</v>
      </c>
      <c r="B2577" s="260"/>
      <c r="C2577" s="260"/>
      <c r="D2577" s="110">
        <v>210032770</v>
      </c>
      <c r="E2577" s="429" t="s">
        <v>8699</v>
      </c>
      <c r="F2577" s="429"/>
      <c r="G2577" s="260"/>
      <c r="H2577" s="260"/>
      <c r="I2577" s="229" t="s">
        <v>8262</v>
      </c>
      <c r="J2577" s="26" t="s">
        <v>8241</v>
      </c>
      <c r="K2577" s="26" t="s">
        <v>8263</v>
      </c>
      <c r="L2577" s="96" t="s">
        <v>103</v>
      </c>
      <c r="M2577" s="28"/>
      <c r="N2577" s="26"/>
      <c r="O2577" s="72" t="s">
        <v>105</v>
      </c>
      <c r="P2577" s="28" t="s">
        <v>106</v>
      </c>
      <c r="Q2577" s="26" t="s">
        <v>107</v>
      </c>
      <c r="R2577" s="28" t="s">
        <v>1155</v>
      </c>
      <c r="S2577" s="26" t="s">
        <v>109</v>
      </c>
      <c r="T2577" s="28" t="s">
        <v>106</v>
      </c>
      <c r="U2577" s="26" t="s">
        <v>121</v>
      </c>
      <c r="V2577" s="26" t="s">
        <v>111</v>
      </c>
      <c r="W2577" s="28">
        <v>60</v>
      </c>
      <c r="X2577" s="26" t="s">
        <v>112</v>
      </c>
      <c r="Y2577" s="28"/>
      <c r="Z2577" s="28"/>
      <c r="AA2577" s="28"/>
      <c r="AB2577" s="398">
        <v>0</v>
      </c>
      <c r="AC2577" s="606">
        <v>90</v>
      </c>
      <c r="AD2577" s="606">
        <v>10</v>
      </c>
      <c r="AE2577" s="31" t="s">
        <v>425</v>
      </c>
      <c r="AF2577" s="26" t="s">
        <v>114</v>
      </c>
      <c r="AG2577" s="31">
        <v>150</v>
      </c>
      <c r="AH2577" s="39">
        <v>2415</v>
      </c>
      <c r="AI2577" s="741">
        <f t="shared" si="123"/>
        <v>362250</v>
      </c>
      <c r="AJ2577" s="741">
        <f t="shared" si="124"/>
        <v>405720.00000000006</v>
      </c>
      <c r="AK2577" s="740"/>
      <c r="AL2577" s="741"/>
      <c r="AM2577" s="741"/>
      <c r="AN2577" s="24" t="s">
        <v>115</v>
      </c>
      <c r="AO2577" s="26"/>
      <c r="AP2577" s="26"/>
      <c r="AQ2577" s="26"/>
      <c r="AR2577" s="26"/>
      <c r="AS2577" s="26" t="s">
        <v>8264</v>
      </c>
      <c r="AT2577" s="26"/>
      <c r="AU2577" s="26"/>
      <c r="AV2577" s="26"/>
      <c r="AW2577" s="26"/>
      <c r="AX2577" s="26"/>
      <c r="AY2577" s="26"/>
      <c r="AZ2577" s="24" t="s">
        <v>104</v>
      </c>
      <c r="BA2577" s="24" t="s">
        <v>104</v>
      </c>
      <c r="BB2577" s="1176">
        <v>22101672</v>
      </c>
      <c r="BC2577" s="209" t="s">
        <v>8699</v>
      </c>
      <c r="BE2577" s="983">
        <v>2329</v>
      </c>
    </row>
    <row r="2578" spans="1:57" s="201" customFormat="1" ht="13.15" customHeight="1">
      <c r="A2578" s="24" t="s">
        <v>846</v>
      </c>
      <c r="B2578" s="260"/>
      <c r="C2578" s="260"/>
      <c r="D2578" s="110">
        <v>210035862</v>
      </c>
      <c r="E2578" s="429" t="s">
        <v>8700</v>
      </c>
      <c r="F2578" s="429"/>
      <c r="G2578" s="260"/>
      <c r="H2578" s="260"/>
      <c r="I2578" s="229" t="s">
        <v>8262</v>
      </c>
      <c r="J2578" s="26" t="s">
        <v>8241</v>
      </c>
      <c r="K2578" s="26" t="s">
        <v>8263</v>
      </c>
      <c r="L2578" s="96" t="s">
        <v>103</v>
      </c>
      <c r="M2578" s="28"/>
      <c r="N2578" s="26"/>
      <c r="O2578" s="72" t="s">
        <v>105</v>
      </c>
      <c r="P2578" s="28" t="s">
        <v>106</v>
      </c>
      <c r="Q2578" s="26" t="s">
        <v>107</v>
      </c>
      <c r="R2578" s="28" t="s">
        <v>1155</v>
      </c>
      <c r="S2578" s="26" t="s">
        <v>109</v>
      </c>
      <c r="T2578" s="28" t="s">
        <v>106</v>
      </c>
      <c r="U2578" s="26" t="s">
        <v>121</v>
      </c>
      <c r="V2578" s="26" t="s">
        <v>111</v>
      </c>
      <c r="W2578" s="28">
        <v>60</v>
      </c>
      <c r="X2578" s="26" t="s">
        <v>112</v>
      </c>
      <c r="Y2578" s="28"/>
      <c r="Z2578" s="28"/>
      <c r="AA2578" s="28"/>
      <c r="AB2578" s="398">
        <v>0</v>
      </c>
      <c r="AC2578" s="606">
        <v>90</v>
      </c>
      <c r="AD2578" s="606">
        <v>10</v>
      </c>
      <c r="AE2578" s="31" t="s">
        <v>425</v>
      </c>
      <c r="AF2578" s="26" t="s">
        <v>114</v>
      </c>
      <c r="AG2578" s="31">
        <v>100</v>
      </c>
      <c r="AH2578" s="39">
        <v>2241.9499999999998</v>
      </c>
      <c r="AI2578" s="741">
        <f t="shared" si="123"/>
        <v>224194.99999999997</v>
      </c>
      <c r="AJ2578" s="741">
        <f t="shared" si="124"/>
        <v>251098.4</v>
      </c>
      <c r="AK2578" s="740"/>
      <c r="AL2578" s="741"/>
      <c r="AM2578" s="741"/>
      <c r="AN2578" s="24" t="s">
        <v>115</v>
      </c>
      <c r="AO2578" s="26"/>
      <c r="AP2578" s="26"/>
      <c r="AQ2578" s="26"/>
      <c r="AR2578" s="26"/>
      <c r="AS2578" s="26" t="s">
        <v>8265</v>
      </c>
      <c r="AT2578" s="26"/>
      <c r="AU2578" s="26"/>
      <c r="AV2578" s="26"/>
      <c r="AW2578" s="26"/>
      <c r="AX2578" s="26"/>
      <c r="AY2578" s="26"/>
      <c r="AZ2578" s="24" t="s">
        <v>104</v>
      </c>
      <c r="BA2578" s="24" t="s">
        <v>104</v>
      </c>
      <c r="BB2578" s="1176">
        <v>22101673</v>
      </c>
      <c r="BC2578" s="209" t="s">
        <v>8700</v>
      </c>
      <c r="BE2578" s="983">
        <v>2330</v>
      </c>
    </row>
    <row r="2579" spans="1:57" s="201" customFormat="1" ht="13.15" customHeight="1">
      <c r="A2579" s="2140" t="s">
        <v>348</v>
      </c>
      <c r="B2579" s="2111"/>
      <c r="C2579" s="2111"/>
      <c r="D2579" s="2141">
        <v>250002220</v>
      </c>
      <c r="E2579" s="2113" t="s">
        <v>8701</v>
      </c>
      <c r="F2579" s="2113"/>
      <c r="G2579" s="2111"/>
      <c r="H2579" s="2111"/>
      <c r="I2579" s="2142" t="s">
        <v>2688</v>
      </c>
      <c r="J2579" s="2143" t="s">
        <v>204</v>
      </c>
      <c r="K2579" s="2143" t="s">
        <v>2689</v>
      </c>
      <c r="L2579" s="2144" t="s">
        <v>7657</v>
      </c>
      <c r="M2579" s="2145"/>
      <c r="N2579" s="2143"/>
      <c r="O2579" s="2117" t="s">
        <v>105</v>
      </c>
      <c r="P2579" s="2145" t="s">
        <v>106</v>
      </c>
      <c r="Q2579" s="2143" t="s">
        <v>107</v>
      </c>
      <c r="R2579" s="2145" t="s">
        <v>2134</v>
      </c>
      <c r="S2579" s="2143" t="s">
        <v>109</v>
      </c>
      <c r="T2579" s="2145" t="s">
        <v>106</v>
      </c>
      <c r="U2579" s="2143" t="s">
        <v>121</v>
      </c>
      <c r="V2579" s="2143" t="s">
        <v>111</v>
      </c>
      <c r="W2579" s="2132">
        <v>60</v>
      </c>
      <c r="X2579" s="2146" t="s">
        <v>112</v>
      </c>
      <c r="Y2579" s="2145"/>
      <c r="Z2579" s="2145"/>
      <c r="AA2579" s="2145"/>
      <c r="AB2579" s="1923">
        <v>0</v>
      </c>
      <c r="AC2579" s="1921">
        <v>90</v>
      </c>
      <c r="AD2579" s="1921">
        <v>10</v>
      </c>
      <c r="AE2579" s="2147" t="s">
        <v>128</v>
      </c>
      <c r="AF2579" s="2143" t="s">
        <v>114</v>
      </c>
      <c r="AG2579" s="2121">
        <v>30</v>
      </c>
      <c r="AH2579" s="2122">
        <v>864.8</v>
      </c>
      <c r="AI2579" s="1927">
        <v>0</v>
      </c>
      <c r="AJ2579" s="1927">
        <f t="shared" si="124"/>
        <v>0</v>
      </c>
      <c r="AK2579" s="1928"/>
      <c r="AL2579" s="1927"/>
      <c r="AM2579" s="1927"/>
      <c r="AN2579" s="2140" t="s">
        <v>115</v>
      </c>
      <c r="AO2579" s="2143"/>
      <c r="AP2579" s="2143"/>
      <c r="AQ2579" s="2143"/>
      <c r="AR2579" s="2143"/>
      <c r="AS2579" s="2143" t="s">
        <v>8266</v>
      </c>
      <c r="AT2579" s="2143"/>
      <c r="AU2579" s="2143"/>
      <c r="AV2579" s="2143"/>
      <c r="AW2579" s="2143"/>
      <c r="AX2579" s="2143"/>
      <c r="AY2579" s="2143"/>
      <c r="AZ2579" s="2140" t="s">
        <v>104</v>
      </c>
      <c r="BA2579" s="2140" t="s">
        <v>104</v>
      </c>
      <c r="BB2579" s="48">
        <v>22101674</v>
      </c>
      <c r="BC2579" s="209" t="s">
        <v>8701</v>
      </c>
      <c r="BE2579" s="983">
        <v>2331</v>
      </c>
    </row>
    <row r="2580" spans="1:57" s="201" customFormat="1" ht="13.15" customHeight="1">
      <c r="A2580" s="24" t="s">
        <v>846</v>
      </c>
      <c r="B2580" s="260"/>
      <c r="C2580" s="260"/>
      <c r="D2580" s="110">
        <v>210012673</v>
      </c>
      <c r="E2580" s="429" t="s">
        <v>8702</v>
      </c>
      <c r="F2580" s="429"/>
      <c r="G2580" s="260"/>
      <c r="H2580" s="260"/>
      <c r="I2580" s="1177" t="s">
        <v>8267</v>
      </c>
      <c r="J2580" s="52" t="s">
        <v>2998</v>
      </c>
      <c r="K2580" s="52" t="s">
        <v>8268</v>
      </c>
      <c r="L2580" s="96" t="s">
        <v>149</v>
      </c>
      <c r="M2580" s="28"/>
      <c r="N2580" s="26" t="s">
        <v>120</v>
      </c>
      <c r="O2580" s="72" t="s">
        <v>83</v>
      </c>
      <c r="P2580" s="28" t="s">
        <v>106</v>
      </c>
      <c r="Q2580" s="26" t="s">
        <v>107</v>
      </c>
      <c r="R2580" s="28" t="s">
        <v>3118</v>
      </c>
      <c r="S2580" s="26" t="s">
        <v>109</v>
      </c>
      <c r="T2580" s="28" t="s">
        <v>106</v>
      </c>
      <c r="U2580" s="26" t="s">
        <v>121</v>
      </c>
      <c r="V2580" s="26" t="s">
        <v>111</v>
      </c>
      <c r="W2580" s="28">
        <v>60</v>
      </c>
      <c r="X2580" s="26" t="s">
        <v>112</v>
      </c>
      <c r="Y2580" s="28"/>
      <c r="Z2580" s="28"/>
      <c r="AA2580" s="28"/>
      <c r="AB2580" s="398">
        <v>30</v>
      </c>
      <c r="AC2580" s="606">
        <v>60</v>
      </c>
      <c r="AD2580" s="606">
        <v>10</v>
      </c>
      <c r="AE2580" s="31" t="s">
        <v>128</v>
      </c>
      <c r="AF2580" s="26" t="s">
        <v>114</v>
      </c>
      <c r="AG2580" s="31">
        <v>179</v>
      </c>
      <c r="AH2580" s="39">
        <v>12777.69</v>
      </c>
      <c r="AI2580" s="741">
        <f t="shared" si="123"/>
        <v>2287206.5100000002</v>
      </c>
      <c r="AJ2580" s="741">
        <f t="shared" si="124"/>
        <v>2561671.2912000003</v>
      </c>
      <c r="AK2580" s="740"/>
      <c r="AL2580" s="741"/>
      <c r="AM2580" s="741"/>
      <c r="AN2580" s="24" t="s">
        <v>115</v>
      </c>
      <c r="AO2580" s="26"/>
      <c r="AP2580" s="26"/>
      <c r="AQ2580" s="26"/>
      <c r="AR2580" s="26"/>
      <c r="AS2580" s="26" t="s">
        <v>8269</v>
      </c>
      <c r="AT2580" s="26"/>
      <c r="AU2580" s="26"/>
      <c r="AV2580" s="26"/>
      <c r="AW2580" s="26"/>
      <c r="AX2580" s="26"/>
      <c r="AY2580" s="26"/>
      <c r="AZ2580" s="24" t="s">
        <v>104</v>
      </c>
      <c r="BA2580" s="24" t="s">
        <v>104</v>
      </c>
      <c r="BB2580" s="48">
        <v>22101675</v>
      </c>
      <c r="BC2580" s="209" t="s">
        <v>8702</v>
      </c>
      <c r="BE2580" s="983">
        <v>2332</v>
      </c>
    </row>
    <row r="2581" spans="1:57" s="201" customFormat="1" ht="13.15" customHeight="1">
      <c r="A2581" s="24" t="s">
        <v>846</v>
      </c>
      <c r="B2581" s="260"/>
      <c r="C2581" s="260"/>
      <c r="D2581" s="110">
        <v>210012677</v>
      </c>
      <c r="E2581" s="429" t="s">
        <v>8703</v>
      </c>
      <c r="F2581" s="429"/>
      <c r="G2581" s="260"/>
      <c r="H2581" s="260"/>
      <c r="I2581" s="229" t="s">
        <v>8267</v>
      </c>
      <c r="J2581" s="26" t="s">
        <v>2998</v>
      </c>
      <c r="K2581" s="26" t="s">
        <v>8268</v>
      </c>
      <c r="L2581" s="96" t="s">
        <v>149</v>
      </c>
      <c r="M2581" s="28"/>
      <c r="N2581" s="26" t="s">
        <v>120</v>
      </c>
      <c r="O2581" s="72" t="s">
        <v>83</v>
      </c>
      <c r="P2581" s="28" t="s">
        <v>106</v>
      </c>
      <c r="Q2581" s="26" t="s">
        <v>107</v>
      </c>
      <c r="R2581" s="28" t="s">
        <v>3118</v>
      </c>
      <c r="S2581" s="26" t="s">
        <v>109</v>
      </c>
      <c r="T2581" s="28" t="s">
        <v>106</v>
      </c>
      <c r="U2581" s="26" t="s">
        <v>121</v>
      </c>
      <c r="V2581" s="26" t="s">
        <v>111</v>
      </c>
      <c r="W2581" s="28">
        <v>60</v>
      </c>
      <c r="X2581" s="26" t="s">
        <v>112</v>
      </c>
      <c r="Y2581" s="28"/>
      <c r="Z2581" s="28"/>
      <c r="AA2581" s="28"/>
      <c r="AB2581" s="398">
        <v>30</v>
      </c>
      <c r="AC2581" s="606">
        <v>60</v>
      </c>
      <c r="AD2581" s="606">
        <v>10</v>
      </c>
      <c r="AE2581" s="31" t="s">
        <v>128</v>
      </c>
      <c r="AF2581" s="26" t="s">
        <v>114</v>
      </c>
      <c r="AG2581" s="31">
        <v>29</v>
      </c>
      <c r="AH2581" s="39">
        <v>12891.89</v>
      </c>
      <c r="AI2581" s="741">
        <f t="shared" si="123"/>
        <v>373864.81</v>
      </c>
      <c r="AJ2581" s="741">
        <f t="shared" si="124"/>
        <v>418728.58720000001</v>
      </c>
      <c r="AK2581" s="740"/>
      <c r="AL2581" s="741"/>
      <c r="AM2581" s="741"/>
      <c r="AN2581" s="24" t="s">
        <v>115</v>
      </c>
      <c r="AO2581" s="253"/>
      <c r="AP2581" s="26"/>
      <c r="AQ2581" s="26"/>
      <c r="AR2581" s="26"/>
      <c r="AS2581" s="26" t="s">
        <v>8270</v>
      </c>
      <c r="AT2581" s="26"/>
      <c r="AU2581" s="26"/>
      <c r="AV2581" s="26"/>
      <c r="AW2581" s="26"/>
      <c r="AX2581" s="26"/>
      <c r="AY2581" s="26"/>
      <c r="AZ2581" s="24" t="s">
        <v>104</v>
      </c>
      <c r="BA2581" s="24" t="s">
        <v>104</v>
      </c>
      <c r="BB2581" s="48">
        <v>22101676</v>
      </c>
      <c r="BC2581" s="209" t="s">
        <v>8703</v>
      </c>
      <c r="BE2581" s="983">
        <v>2333</v>
      </c>
    </row>
    <row r="2582" spans="1:57" s="201" customFormat="1" ht="13.15" customHeight="1">
      <c r="A2582" s="50" t="s">
        <v>846</v>
      </c>
      <c r="B2582" s="260"/>
      <c r="C2582" s="260"/>
      <c r="D2582" s="110">
        <v>210012735</v>
      </c>
      <c r="E2582" s="429" t="s">
        <v>8704</v>
      </c>
      <c r="F2582" s="429"/>
      <c r="G2582" s="260"/>
      <c r="H2582" s="260"/>
      <c r="I2582" s="1177" t="s">
        <v>8267</v>
      </c>
      <c r="J2582" s="52" t="s">
        <v>2998</v>
      </c>
      <c r="K2582" s="52" t="s">
        <v>8268</v>
      </c>
      <c r="L2582" s="215" t="s">
        <v>149</v>
      </c>
      <c r="M2582" s="54"/>
      <c r="N2582" s="52" t="s">
        <v>120</v>
      </c>
      <c r="O2582" s="210" t="s">
        <v>83</v>
      </c>
      <c r="P2582" s="54" t="s">
        <v>106</v>
      </c>
      <c r="Q2582" s="52" t="s">
        <v>107</v>
      </c>
      <c r="R2582" s="28" t="s">
        <v>3118</v>
      </c>
      <c r="S2582" s="52" t="s">
        <v>109</v>
      </c>
      <c r="T2582" s="54" t="s">
        <v>106</v>
      </c>
      <c r="U2582" s="52" t="s">
        <v>121</v>
      </c>
      <c r="V2582" s="52" t="s">
        <v>111</v>
      </c>
      <c r="W2582" s="54">
        <v>60</v>
      </c>
      <c r="X2582" s="52" t="s">
        <v>112</v>
      </c>
      <c r="Y2582" s="54"/>
      <c r="Z2582" s="54"/>
      <c r="AA2582" s="54"/>
      <c r="AB2582" s="398">
        <v>30</v>
      </c>
      <c r="AC2582" s="606">
        <v>60</v>
      </c>
      <c r="AD2582" s="606">
        <v>10</v>
      </c>
      <c r="AE2582" s="56" t="s">
        <v>128</v>
      </c>
      <c r="AF2582" s="52" t="s">
        <v>114</v>
      </c>
      <c r="AG2582" s="31">
        <v>20</v>
      </c>
      <c r="AH2582" s="39">
        <v>16065</v>
      </c>
      <c r="AI2582" s="741">
        <f t="shared" si="123"/>
        <v>321300</v>
      </c>
      <c r="AJ2582" s="741">
        <f t="shared" si="124"/>
        <v>359856.00000000006</v>
      </c>
      <c r="AK2582" s="740"/>
      <c r="AL2582" s="741"/>
      <c r="AM2582" s="741"/>
      <c r="AN2582" s="426" t="s">
        <v>115</v>
      </c>
      <c r="AO2582" s="52"/>
      <c r="AP2582" s="52"/>
      <c r="AQ2582" s="654"/>
      <c r="AR2582" s="26"/>
      <c r="AS2582" s="26" t="s">
        <v>8271</v>
      </c>
      <c r="AT2582" s="26"/>
      <c r="AU2582" s="26"/>
      <c r="AV2582" s="26"/>
      <c r="AW2582" s="26"/>
      <c r="AX2582" s="26"/>
      <c r="AY2582" s="26"/>
      <c r="AZ2582" s="24" t="s">
        <v>104</v>
      </c>
      <c r="BA2582" s="24" t="s">
        <v>104</v>
      </c>
      <c r="BB2582" s="48">
        <v>22101677</v>
      </c>
      <c r="BC2582" s="209" t="s">
        <v>8704</v>
      </c>
      <c r="BE2582" s="983">
        <v>2334</v>
      </c>
    </row>
    <row r="2583" spans="1:57" s="201" customFormat="1" ht="13.15" customHeight="1">
      <c r="A2583" s="50" t="s">
        <v>846</v>
      </c>
      <c r="B2583" s="260"/>
      <c r="C2583" s="260"/>
      <c r="D2583" s="110">
        <v>210014233</v>
      </c>
      <c r="E2583" s="429" t="s">
        <v>8705</v>
      </c>
      <c r="F2583" s="429"/>
      <c r="G2583" s="260"/>
      <c r="H2583" s="260"/>
      <c r="I2583" s="1177" t="s">
        <v>8267</v>
      </c>
      <c r="J2583" s="52" t="s">
        <v>2998</v>
      </c>
      <c r="K2583" s="52" t="s">
        <v>8268</v>
      </c>
      <c r="L2583" s="215" t="s">
        <v>149</v>
      </c>
      <c r="M2583" s="54"/>
      <c r="N2583" s="52" t="s">
        <v>120</v>
      </c>
      <c r="O2583" s="210" t="s">
        <v>83</v>
      </c>
      <c r="P2583" s="54" t="s">
        <v>106</v>
      </c>
      <c r="Q2583" s="52" t="s">
        <v>107</v>
      </c>
      <c r="R2583" s="28" t="s">
        <v>3118</v>
      </c>
      <c r="S2583" s="52" t="s">
        <v>109</v>
      </c>
      <c r="T2583" s="54" t="s">
        <v>106</v>
      </c>
      <c r="U2583" s="52" t="s">
        <v>121</v>
      </c>
      <c r="V2583" s="52" t="s">
        <v>111</v>
      </c>
      <c r="W2583" s="54">
        <v>60</v>
      </c>
      <c r="X2583" s="52" t="s">
        <v>112</v>
      </c>
      <c r="Y2583" s="54"/>
      <c r="Z2583" s="54"/>
      <c r="AA2583" s="54"/>
      <c r="AB2583" s="398">
        <v>30</v>
      </c>
      <c r="AC2583" s="606">
        <v>60</v>
      </c>
      <c r="AD2583" s="606">
        <v>10</v>
      </c>
      <c r="AE2583" s="56" t="s">
        <v>128</v>
      </c>
      <c r="AF2583" s="52" t="s">
        <v>114</v>
      </c>
      <c r="AG2583" s="31">
        <v>55</v>
      </c>
      <c r="AH2583" s="39">
        <v>21490</v>
      </c>
      <c r="AI2583" s="741">
        <f t="shared" si="123"/>
        <v>1181950</v>
      </c>
      <c r="AJ2583" s="741">
        <f t="shared" si="124"/>
        <v>1323784.0000000002</v>
      </c>
      <c r="AK2583" s="740"/>
      <c r="AL2583" s="741"/>
      <c r="AM2583" s="741"/>
      <c r="AN2583" s="426" t="s">
        <v>115</v>
      </c>
      <c r="AO2583" s="52"/>
      <c r="AP2583" s="52"/>
      <c r="AQ2583" s="654"/>
      <c r="AR2583" s="26"/>
      <c r="AS2583" s="26" t="s">
        <v>8272</v>
      </c>
      <c r="AT2583" s="26"/>
      <c r="AU2583" s="26"/>
      <c r="AV2583" s="26"/>
      <c r="AW2583" s="26"/>
      <c r="AX2583" s="26"/>
      <c r="AY2583" s="26"/>
      <c r="AZ2583" s="24" t="s">
        <v>104</v>
      </c>
      <c r="BA2583" s="24" t="s">
        <v>104</v>
      </c>
      <c r="BB2583" s="48">
        <v>22101678</v>
      </c>
      <c r="BC2583" s="209" t="s">
        <v>8705</v>
      </c>
      <c r="BE2583" s="983">
        <v>2335</v>
      </c>
    </row>
    <row r="2584" spans="1:57" s="201" customFormat="1" ht="13.15" customHeight="1">
      <c r="A2584" s="50" t="s">
        <v>846</v>
      </c>
      <c r="B2584" s="260"/>
      <c r="C2584" s="260"/>
      <c r="D2584" s="110">
        <v>210014551</v>
      </c>
      <c r="E2584" s="429" t="s">
        <v>8706</v>
      </c>
      <c r="F2584" s="429"/>
      <c r="G2584" s="260"/>
      <c r="H2584" s="260"/>
      <c r="I2584" s="1177" t="s">
        <v>8267</v>
      </c>
      <c r="J2584" s="52" t="s">
        <v>2998</v>
      </c>
      <c r="K2584" s="52" t="s">
        <v>8268</v>
      </c>
      <c r="L2584" s="215" t="s">
        <v>149</v>
      </c>
      <c r="M2584" s="54"/>
      <c r="N2584" s="52" t="s">
        <v>120</v>
      </c>
      <c r="O2584" s="210" t="s">
        <v>83</v>
      </c>
      <c r="P2584" s="54" t="s">
        <v>106</v>
      </c>
      <c r="Q2584" s="52" t="s">
        <v>107</v>
      </c>
      <c r="R2584" s="28" t="s">
        <v>3118</v>
      </c>
      <c r="S2584" s="52" t="s">
        <v>109</v>
      </c>
      <c r="T2584" s="54" t="s">
        <v>106</v>
      </c>
      <c r="U2584" s="52" t="s">
        <v>121</v>
      </c>
      <c r="V2584" s="52" t="s">
        <v>111</v>
      </c>
      <c r="W2584" s="54">
        <v>60</v>
      </c>
      <c r="X2584" s="52" t="s">
        <v>112</v>
      </c>
      <c r="Y2584" s="54"/>
      <c r="Z2584" s="54"/>
      <c r="AA2584" s="54"/>
      <c r="AB2584" s="398">
        <v>30</v>
      </c>
      <c r="AC2584" s="606">
        <v>60</v>
      </c>
      <c r="AD2584" s="606">
        <v>10</v>
      </c>
      <c r="AE2584" s="56" t="s">
        <v>128</v>
      </c>
      <c r="AF2584" s="52" t="s">
        <v>114</v>
      </c>
      <c r="AG2584" s="31">
        <v>20</v>
      </c>
      <c r="AH2584" s="39">
        <v>21999</v>
      </c>
      <c r="AI2584" s="741">
        <f t="shared" si="123"/>
        <v>439980</v>
      </c>
      <c r="AJ2584" s="741">
        <f t="shared" si="124"/>
        <v>492777.60000000003</v>
      </c>
      <c r="AK2584" s="740"/>
      <c r="AL2584" s="741"/>
      <c r="AM2584" s="741"/>
      <c r="AN2584" s="426" t="s">
        <v>115</v>
      </c>
      <c r="AO2584" s="52"/>
      <c r="AP2584" s="52"/>
      <c r="AQ2584" s="654"/>
      <c r="AR2584" s="26"/>
      <c r="AS2584" s="26" t="s">
        <v>8273</v>
      </c>
      <c r="AT2584" s="26"/>
      <c r="AU2584" s="26"/>
      <c r="AV2584" s="26"/>
      <c r="AW2584" s="26"/>
      <c r="AX2584" s="26"/>
      <c r="AY2584" s="26"/>
      <c r="AZ2584" s="24" t="s">
        <v>104</v>
      </c>
      <c r="BA2584" s="24" t="s">
        <v>104</v>
      </c>
      <c r="BB2584" s="48">
        <v>22101679</v>
      </c>
      <c r="BC2584" s="209" t="s">
        <v>8706</v>
      </c>
      <c r="BE2584" s="983">
        <v>2336</v>
      </c>
    </row>
    <row r="2585" spans="1:57" s="201" customFormat="1" ht="13.15" customHeight="1">
      <c r="A2585" s="24" t="s">
        <v>846</v>
      </c>
      <c r="B2585" s="260"/>
      <c r="C2585" s="260"/>
      <c r="D2585" s="110">
        <v>210026138</v>
      </c>
      <c r="E2585" s="429" t="s">
        <v>8707</v>
      </c>
      <c r="F2585" s="429"/>
      <c r="G2585" s="260"/>
      <c r="H2585" s="260"/>
      <c r="I2585" s="227" t="s">
        <v>8267</v>
      </c>
      <c r="J2585" s="137" t="s">
        <v>2998</v>
      </c>
      <c r="K2585" s="137" t="s">
        <v>8268</v>
      </c>
      <c r="L2585" s="96" t="s">
        <v>149</v>
      </c>
      <c r="M2585" s="345"/>
      <c r="N2585" s="26" t="s">
        <v>120</v>
      </c>
      <c r="O2585" s="1172" t="s">
        <v>83</v>
      </c>
      <c r="P2585" s="28" t="s">
        <v>106</v>
      </c>
      <c r="Q2585" s="26" t="s">
        <v>107</v>
      </c>
      <c r="R2585" s="28" t="s">
        <v>3118</v>
      </c>
      <c r="S2585" s="52" t="s">
        <v>109</v>
      </c>
      <c r="T2585" s="28" t="s">
        <v>106</v>
      </c>
      <c r="U2585" s="26" t="s">
        <v>121</v>
      </c>
      <c r="V2585" s="26" t="s">
        <v>111</v>
      </c>
      <c r="W2585" s="28">
        <v>60</v>
      </c>
      <c r="X2585" s="26" t="s">
        <v>112</v>
      </c>
      <c r="Y2585" s="28"/>
      <c r="Z2585" s="345"/>
      <c r="AA2585" s="28"/>
      <c r="AB2585" s="398">
        <v>30</v>
      </c>
      <c r="AC2585" s="606">
        <v>60</v>
      </c>
      <c r="AD2585" s="606">
        <v>10</v>
      </c>
      <c r="AE2585" s="31" t="s">
        <v>128</v>
      </c>
      <c r="AF2585" s="52" t="s">
        <v>114</v>
      </c>
      <c r="AG2585" s="31">
        <v>20</v>
      </c>
      <c r="AH2585" s="39">
        <v>16000</v>
      </c>
      <c r="AI2585" s="741">
        <f t="shared" si="123"/>
        <v>320000</v>
      </c>
      <c r="AJ2585" s="741">
        <f t="shared" si="124"/>
        <v>358400.00000000006</v>
      </c>
      <c r="AK2585" s="740"/>
      <c r="AL2585" s="741"/>
      <c r="AM2585" s="741"/>
      <c r="AN2585" s="1195" t="s">
        <v>115</v>
      </c>
      <c r="AO2585" s="1193"/>
      <c r="AP2585" s="26"/>
      <c r="AQ2585" s="26"/>
      <c r="AR2585" s="26"/>
      <c r="AS2585" s="26" t="s">
        <v>8274</v>
      </c>
      <c r="AT2585" s="26"/>
      <c r="AU2585" s="26"/>
      <c r="AV2585" s="26"/>
      <c r="AW2585" s="26"/>
      <c r="AX2585" s="26"/>
      <c r="AY2585" s="26"/>
      <c r="AZ2585" s="24" t="s">
        <v>104</v>
      </c>
      <c r="BA2585" s="24" t="s">
        <v>104</v>
      </c>
      <c r="BB2585" s="48">
        <v>22101680</v>
      </c>
      <c r="BC2585" s="209" t="s">
        <v>8707</v>
      </c>
      <c r="BE2585" s="983">
        <v>2337</v>
      </c>
    </row>
    <row r="2586" spans="1:57" s="201" customFormat="1" ht="13.15" customHeight="1">
      <c r="A2586" s="24" t="s">
        <v>846</v>
      </c>
      <c r="B2586" s="260"/>
      <c r="C2586" s="260"/>
      <c r="D2586" s="110">
        <v>210033310</v>
      </c>
      <c r="E2586" s="429" t="s">
        <v>8708</v>
      </c>
      <c r="F2586" s="429"/>
      <c r="G2586" s="260"/>
      <c r="H2586" s="260"/>
      <c r="I2586" s="229" t="s">
        <v>8267</v>
      </c>
      <c r="J2586" s="26" t="s">
        <v>2998</v>
      </c>
      <c r="K2586" s="26" t="s">
        <v>8268</v>
      </c>
      <c r="L2586" s="96" t="s">
        <v>149</v>
      </c>
      <c r="M2586" s="28"/>
      <c r="N2586" s="26" t="s">
        <v>120</v>
      </c>
      <c r="O2586" s="72" t="s">
        <v>83</v>
      </c>
      <c r="P2586" s="28" t="s">
        <v>106</v>
      </c>
      <c r="Q2586" s="26" t="s">
        <v>107</v>
      </c>
      <c r="R2586" s="28" t="s">
        <v>3118</v>
      </c>
      <c r="S2586" s="26" t="s">
        <v>109</v>
      </c>
      <c r="T2586" s="28" t="s">
        <v>106</v>
      </c>
      <c r="U2586" s="26" t="s">
        <v>121</v>
      </c>
      <c r="V2586" s="26" t="s">
        <v>111</v>
      </c>
      <c r="W2586" s="28">
        <v>60</v>
      </c>
      <c r="X2586" s="26" t="s">
        <v>112</v>
      </c>
      <c r="Y2586" s="28"/>
      <c r="Z2586" s="28"/>
      <c r="AA2586" s="28"/>
      <c r="AB2586" s="398">
        <v>30</v>
      </c>
      <c r="AC2586" s="606">
        <v>60</v>
      </c>
      <c r="AD2586" s="606">
        <v>10</v>
      </c>
      <c r="AE2586" s="31" t="s">
        <v>128</v>
      </c>
      <c r="AF2586" s="26" t="s">
        <v>114</v>
      </c>
      <c r="AG2586" s="31">
        <v>40</v>
      </c>
      <c r="AH2586" s="39">
        <v>32450.13</v>
      </c>
      <c r="AI2586" s="741">
        <f t="shared" si="123"/>
        <v>1298005.2</v>
      </c>
      <c r="AJ2586" s="741">
        <f t="shared" si="124"/>
        <v>1453765.824</v>
      </c>
      <c r="AK2586" s="740"/>
      <c r="AL2586" s="741"/>
      <c r="AM2586" s="741"/>
      <c r="AN2586" s="24" t="s">
        <v>115</v>
      </c>
      <c r="AO2586" s="26"/>
      <c r="AP2586" s="26"/>
      <c r="AQ2586" s="26"/>
      <c r="AR2586" s="26"/>
      <c r="AS2586" s="26" t="s">
        <v>8275</v>
      </c>
      <c r="AT2586" s="26"/>
      <c r="AU2586" s="26"/>
      <c r="AV2586" s="26"/>
      <c r="AW2586" s="26"/>
      <c r="AX2586" s="26"/>
      <c r="AY2586" s="26"/>
      <c r="AZ2586" s="24" t="s">
        <v>104</v>
      </c>
      <c r="BA2586" s="24" t="s">
        <v>104</v>
      </c>
      <c r="BB2586" s="48">
        <v>22101681</v>
      </c>
      <c r="BC2586" s="209" t="s">
        <v>8708</v>
      </c>
      <c r="BE2586" s="983">
        <v>2338</v>
      </c>
    </row>
    <row r="2587" spans="1:57" s="201" customFormat="1" ht="13.15" customHeight="1">
      <c r="A2587" s="24" t="s">
        <v>846</v>
      </c>
      <c r="B2587" s="260"/>
      <c r="C2587" s="260"/>
      <c r="D2587" s="110">
        <v>210034704</v>
      </c>
      <c r="E2587" s="429" t="s">
        <v>8709</v>
      </c>
      <c r="F2587" s="429"/>
      <c r="G2587" s="260"/>
      <c r="H2587" s="260"/>
      <c r="I2587" s="229" t="s">
        <v>8267</v>
      </c>
      <c r="J2587" s="26" t="s">
        <v>2998</v>
      </c>
      <c r="K2587" s="26" t="s">
        <v>8268</v>
      </c>
      <c r="L2587" s="96" t="s">
        <v>149</v>
      </c>
      <c r="M2587" s="28"/>
      <c r="N2587" s="26" t="s">
        <v>120</v>
      </c>
      <c r="O2587" s="72" t="s">
        <v>83</v>
      </c>
      <c r="P2587" s="28" t="s">
        <v>106</v>
      </c>
      <c r="Q2587" s="26" t="s">
        <v>107</v>
      </c>
      <c r="R2587" s="28" t="s">
        <v>3118</v>
      </c>
      <c r="S2587" s="26" t="s">
        <v>109</v>
      </c>
      <c r="T2587" s="28" t="s">
        <v>106</v>
      </c>
      <c r="U2587" s="26" t="s">
        <v>121</v>
      </c>
      <c r="V2587" s="26" t="s">
        <v>111</v>
      </c>
      <c r="W2587" s="28">
        <v>60</v>
      </c>
      <c r="X2587" s="26" t="s">
        <v>112</v>
      </c>
      <c r="Y2587" s="28"/>
      <c r="Z2587" s="28"/>
      <c r="AA2587" s="28"/>
      <c r="AB2587" s="398">
        <v>30</v>
      </c>
      <c r="AC2587" s="606">
        <v>60</v>
      </c>
      <c r="AD2587" s="606">
        <v>10</v>
      </c>
      <c r="AE2587" s="31" t="s">
        <v>128</v>
      </c>
      <c r="AF2587" s="26" t="s">
        <v>114</v>
      </c>
      <c r="AG2587" s="31">
        <v>250</v>
      </c>
      <c r="AH2587" s="39">
        <v>19518</v>
      </c>
      <c r="AI2587" s="741">
        <f t="shared" si="123"/>
        <v>4879500</v>
      </c>
      <c r="AJ2587" s="741">
        <f t="shared" si="124"/>
        <v>5465040.0000000009</v>
      </c>
      <c r="AK2587" s="740"/>
      <c r="AL2587" s="741"/>
      <c r="AM2587" s="741"/>
      <c r="AN2587" s="24" t="s">
        <v>115</v>
      </c>
      <c r="AO2587" s="26"/>
      <c r="AP2587" s="26"/>
      <c r="AQ2587" s="26"/>
      <c r="AR2587" s="26"/>
      <c r="AS2587" s="26" t="s">
        <v>8276</v>
      </c>
      <c r="AT2587" s="26"/>
      <c r="AU2587" s="26"/>
      <c r="AV2587" s="26"/>
      <c r="AW2587" s="26"/>
      <c r="AX2587" s="26"/>
      <c r="AY2587" s="26"/>
      <c r="AZ2587" s="24" t="s">
        <v>104</v>
      </c>
      <c r="BA2587" s="24" t="s">
        <v>104</v>
      </c>
      <c r="BB2587" s="48">
        <v>22101682</v>
      </c>
      <c r="BC2587" s="209" t="s">
        <v>8709</v>
      </c>
      <c r="BE2587" s="983">
        <v>2339</v>
      </c>
    </row>
    <row r="2588" spans="1:57" s="201" customFormat="1" ht="13.15" customHeight="1">
      <c r="A2588" s="24" t="s">
        <v>846</v>
      </c>
      <c r="B2588" s="260"/>
      <c r="C2588" s="260"/>
      <c r="D2588" s="110">
        <v>210031208</v>
      </c>
      <c r="E2588" s="429" t="s">
        <v>8710</v>
      </c>
      <c r="F2588" s="429"/>
      <c r="G2588" s="260"/>
      <c r="H2588" s="260"/>
      <c r="I2588" s="229" t="s">
        <v>2997</v>
      </c>
      <c r="J2588" s="26" t="s">
        <v>2998</v>
      </c>
      <c r="K2588" s="26" t="s">
        <v>2999</v>
      </c>
      <c r="L2588" s="96" t="s">
        <v>149</v>
      </c>
      <c r="M2588" s="28"/>
      <c r="N2588" s="26" t="s">
        <v>120</v>
      </c>
      <c r="O2588" s="72" t="s">
        <v>83</v>
      </c>
      <c r="P2588" s="28" t="s">
        <v>106</v>
      </c>
      <c r="Q2588" s="26" t="s">
        <v>107</v>
      </c>
      <c r="R2588" s="28" t="s">
        <v>3118</v>
      </c>
      <c r="S2588" s="26" t="s">
        <v>109</v>
      </c>
      <c r="T2588" s="28" t="s">
        <v>106</v>
      </c>
      <c r="U2588" s="26" t="s">
        <v>121</v>
      </c>
      <c r="V2588" s="26" t="s">
        <v>111</v>
      </c>
      <c r="W2588" s="28">
        <v>60</v>
      </c>
      <c r="X2588" s="26" t="s">
        <v>112</v>
      </c>
      <c r="Y2588" s="28"/>
      <c r="Z2588" s="28"/>
      <c r="AA2588" s="28"/>
      <c r="AB2588" s="398">
        <v>30</v>
      </c>
      <c r="AC2588" s="606">
        <v>60</v>
      </c>
      <c r="AD2588" s="606">
        <v>10</v>
      </c>
      <c r="AE2588" s="31" t="s">
        <v>128</v>
      </c>
      <c r="AF2588" s="26" t="s">
        <v>114</v>
      </c>
      <c r="AG2588" s="31">
        <v>60</v>
      </c>
      <c r="AH2588" s="39">
        <v>9430</v>
      </c>
      <c r="AI2588" s="741">
        <f t="shared" si="123"/>
        <v>565800</v>
      </c>
      <c r="AJ2588" s="741">
        <f t="shared" si="124"/>
        <v>633696.00000000012</v>
      </c>
      <c r="AK2588" s="740"/>
      <c r="AL2588" s="741"/>
      <c r="AM2588" s="741"/>
      <c r="AN2588" s="24" t="s">
        <v>115</v>
      </c>
      <c r="AO2588" s="26"/>
      <c r="AP2588" s="26"/>
      <c r="AQ2588" s="26"/>
      <c r="AR2588" s="26"/>
      <c r="AS2588" s="26" t="s">
        <v>8277</v>
      </c>
      <c r="AT2588" s="26"/>
      <c r="AU2588" s="26"/>
      <c r="AV2588" s="26"/>
      <c r="AW2588" s="26"/>
      <c r="AX2588" s="26"/>
      <c r="AY2588" s="26"/>
      <c r="AZ2588" s="24" t="s">
        <v>104</v>
      </c>
      <c r="BA2588" s="24" t="s">
        <v>104</v>
      </c>
      <c r="BB2588" s="48">
        <v>22101683</v>
      </c>
      <c r="BC2588" s="209" t="s">
        <v>8710</v>
      </c>
      <c r="BE2588" s="983">
        <v>2340</v>
      </c>
    </row>
    <row r="2589" spans="1:57" s="201" customFormat="1" ht="13.15" customHeight="1">
      <c r="A2589" s="24" t="s">
        <v>846</v>
      </c>
      <c r="B2589" s="260"/>
      <c r="C2589" s="260"/>
      <c r="D2589" s="110">
        <v>210009981</v>
      </c>
      <c r="E2589" s="429" t="s">
        <v>8711</v>
      </c>
      <c r="F2589" s="429"/>
      <c r="G2589" s="260"/>
      <c r="H2589" s="260"/>
      <c r="I2589" s="229" t="s">
        <v>8278</v>
      </c>
      <c r="J2589" s="26" t="s">
        <v>2998</v>
      </c>
      <c r="K2589" s="26" t="s">
        <v>8279</v>
      </c>
      <c r="L2589" s="96" t="s">
        <v>149</v>
      </c>
      <c r="M2589" s="28"/>
      <c r="N2589" s="26" t="s">
        <v>120</v>
      </c>
      <c r="O2589" s="72" t="s">
        <v>83</v>
      </c>
      <c r="P2589" s="28" t="s">
        <v>106</v>
      </c>
      <c r="Q2589" s="26" t="s">
        <v>107</v>
      </c>
      <c r="R2589" s="28" t="s">
        <v>3118</v>
      </c>
      <c r="S2589" s="26" t="s">
        <v>109</v>
      </c>
      <c r="T2589" s="28" t="s">
        <v>106</v>
      </c>
      <c r="U2589" s="26" t="s">
        <v>121</v>
      </c>
      <c r="V2589" s="26" t="s">
        <v>111</v>
      </c>
      <c r="W2589" s="28">
        <v>60</v>
      </c>
      <c r="X2589" s="26" t="s">
        <v>112</v>
      </c>
      <c r="Y2589" s="28"/>
      <c r="Z2589" s="28"/>
      <c r="AA2589" s="28"/>
      <c r="AB2589" s="398">
        <v>30</v>
      </c>
      <c r="AC2589" s="606">
        <v>60</v>
      </c>
      <c r="AD2589" s="606">
        <v>10</v>
      </c>
      <c r="AE2589" s="31" t="s">
        <v>128</v>
      </c>
      <c r="AF2589" s="26" t="s">
        <v>114</v>
      </c>
      <c r="AG2589" s="31">
        <v>20</v>
      </c>
      <c r="AH2589" s="39">
        <v>260836.32</v>
      </c>
      <c r="AI2589" s="741">
        <f t="shared" si="123"/>
        <v>5216726.4000000004</v>
      </c>
      <c r="AJ2589" s="741">
        <f t="shared" si="124"/>
        <v>5842733.5680000009</v>
      </c>
      <c r="AK2589" s="740"/>
      <c r="AL2589" s="741"/>
      <c r="AM2589" s="741"/>
      <c r="AN2589" s="24" t="s">
        <v>115</v>
      </c>
      <c r="AO2589" s="26"/>
      <c r="AP2589" s="26"/>
      <c r="AQ2589" s="26"/>
      <c r="AR2589" s="26"/>
      <c r="AS2589" s="26" t="s">
        <v>8280</v>
      </c>
      <c r="AT2589" s="26"/>
      <c r="AU2589" s="26"/>
      <c r="AV2589" s="26"/>
      <c r="AW2589" s="26"/>
      <c r="AX2589" s="26"/>
      <c r="AY2589" s="26"/>
      <c r="AZ2589" s="24" t="s">
        <v>104</v>
      </c>
      <c r="BA2589" s="24" t="s">
        <v>104</v>
      </c>
      <c r="BB2589" s="48">
        <v>22101684</v>
      </c>
      <c r="BC2589" s="209" t="s">
        <v>8711</v>
      </c>
      <c r="BE2589" s="983">
        <v>2341</v>
      </c>
    </row>
    <row r="2590" spans="1:57" s="201" customFormat="1" ht="13.15" customHeight="1">
      <c r="A2590" s="24" t="s">
        <v>846</v>
      </c>
      <c r="B2590" s="260"/>
      <c r="C2590" s="260"/>
      <c r="D2590" s="110">
        <v>210027118</v>
      </c>
      <c r="E2590" s="429" t="s">
        <v>8712</v>
      </c>
      <c r="F2590" s="429"/>
      <c r="G2590" s="260"/>
      <c r="H2590" s="260"/>
      <c r="I2590" s="229" t="s">
        <v>8278</v>
      </c>
      <c r="J2590" s="26" t="s">
        <v>2998</v>
      </c>
      <c r="K2590" s="26" t="s">
        <v>8279</v>
      </c>
      <c r="L2590" s="96" t="s">
        <v>149</v>
      </c>
      <c r="M2590" s="28"/>
      <c r="N2590" s="26" t="s">
        <v>120</v>
      </c>
      <c r="O2590" s="72" t="s">
        <v>83</v>
      </c>
      <c r="P2590" s="28" t="s">
        <v>106</v>
      </c>
      <c r="Q2590" s="26" t="s">
        <v>107</v>
      </c>
      <c r="R2590" s="28" t="s">
        <v>3118</v>
      </c>
      <c r="S2590" s="26" t="s">
        <v>109</v>
      </c>
      <c r="T2590" s="28" t="s">
        <v>106</v>
      </c>
      <c r="U2590" s="26" t="s">
        <v>121</v>
      </c>
      <c r="V2590" s="26" t="s">
        <v>111</v>
      </c>
      <c r="W2590" s="28">
        <v>60</v>
      </c>
      <c r="X2590" s="26" t="s">
        <v>112</v>
      </c>
      <c r="Y2590" s="28"/>
      <c r="Z2590" s="28"/>
      <c r="AA2590" s="28"/>
      <c r="AB2590" s="398">
        <v>30</v>
      </c>
      <c r="AC2590" s="606">
        <v>60</v>
      </c>
      <c r="AD2590" s="606">
        <v>10</v>
      </c>
      <c r="AE2590" s="31" t="s">
        <v>128</v>
      </c>
      <c r="AF2590" s="26" t="s">
        <v>114</v>
      </c>
      <c r="AG2590" s="31">
        <v>110</v>
      </c>
      <c r="AH2590" s="39">
        <v>50926.68</v>
      </c>
      <c r="AI2590" s="741">
        <f t="shared" si="123"/>
        <v>5601934.7999999998</v>
      </c>
      <c r="AJ2590" s="741">
        <f t="shared" si="124"/>
        <v>6274166.9760000007</v>
      </c>
      <c r="AK2590" s="740"/>
      <c r="AL2590" s="741"/>
      <c r="AM2590" s="741"/>
      <c r="AN2590" s="24" t="s">
        <v>115</v>
      </c>
      <c r="AO2590" s="26"/>
      <c r="AP2590" s="26"/>
      <c r="AQ2590" s="26"/>
      <c r="AR2590" s="26"/>
      <c r="AS2590" s="26" t="s">
        <v>8281</v>
      </c>
      <c r="AT2590" s="26"/>
      <c r="AU2590" s="26"/>
      <c r="AV2590" s="26"/>
      <c r="AW2590" s="26"/>
      <c r="AX2590" s="26"/>
      <c r="AY2590" s="26"/>
      <c r="AZ2590" s="24" t="s">
        <v>104</v>
      </c>
      <c r="BA2590" s="24" t="s">
        <v>104</v>
      </c>
      <c r="BB2590" s="48">
        <v>22101685</v>
      </c>
      <c r="BC2590" s="209" t="s">
        <v>8712</v>
      </c>
      <c r="BE2590" s="983">
        <v>2342</v>
      </c>
    </row>
    <row r="2591" spans="1:57" s="201" customFormat="1" ht="13.15" customHeight="1">
      <c r="A2591" s="24" t="s">
        <v>846</v>
      </c>
      <c r="B2591" s="260"/>
      <c r="C2591" s="260"/>
      <c r="D2591" s="110">
        <v>210012737</v>
      </c>
      <c r="E2591" s="429" t="s">
        <v>8713</v>
      </c>
      <c r="F2591" s="429"/>
      <c r="G2591" s="260"/>
      <c r="H2591" s="260"/>
      <c r="I2591" s="229" t="s">
        <v>8282</v>
      </c>
      <c r="J2591" s="26" t="s">
        <v>2998</v>
      </c>
      <c r="K2591" s="26" t="s">
        <v>8283</v>
      </c>
      <c r="L2591" s="96" t="s">
        <v>149</v>
      </c>
      <c r="M2591" s="28"/>
      <c r="N2591" s="26" t="s">
        <v>120</v>
      </c>
      <c r="O2591" s="72" t="s">
        <v>83</v>
      </c>
      <c r="P2591" s="28" t="s">
        <v>106</v>
      </c>
      <c r="Q2591" s="26" t="s">
        <v>107</v>
      </c>
      <c r="R2591" s="28" t="s">
        <v>3118</v>
      </c>
      <c r="S2591" s="26" t="s">
        <v>109</v>
      </c>
      <c r="T2591" s="28" t="s">
        <v>106</v>
      </c>
      <c r="U2591" s="26" t="s">
        <v>121</v>
      </c>
      <c r="V2591" s="26" t="s">
        <v>111</v>
      </c>
      <c r="W2591" s="28">
        <v>60</v>
      </c>
      <c r="X2591" s="26" t="s">
        <v>112</v>
      </c>
      <c r="Y2591" s="28"/>
      <c r="Z2591" s="28"/>
      <c r="AA2591" s="28"/>
      <c r="AB2591" s="398">
        <v>30</v>
      </c>
      <c r="AC2591" s="606">
        <v>60</v>
      </c>
      <c r="AD2591" s="606">
        <v>10</v>
      </c>
      <c r="AE2591" s="31" t="s">
        <v>128</v>
      </c>
      <c r="AF2591" s="26" t="s">
        <v>114</v>
      </c>
      <c r="AG2591" s="31">
        <v>30</v>
      </c>
      <c r="AH2591" s="39">
        <v>67471.5</v>
      </c>
      <c r="AI2591" s="741">
        <f t="shared" si="123"/>
        <v>2024145</v>
      </c>
      <c r="AJ2591" s="741">
        <f t="shared" si="124"/>
        <v>2267042.4000000004</v>
      </c>
      <c r="AK2591" s="740"/>
      <c r="AL2591" s="741"/>
      <c r="AM2591" s="741"/>
      <c r="AN2591" s="24" t="s">
        <v>115</v>
      </c>
      <c r="AO2591" s="26"/>
      <c r="AP2591" s="26"/>
      <c r="AQ2591" s="26"/>
      <c r="AR2591" s="26"/>
      <c r="AS2591" s="26" t="s">
        <v>8284</v>
      </c>
      <c r="AT2591" s="26"/>
      <c r="AU2591" s="26"/>
      <c r="AV2591" s="26"/>
      <c r="AW2591" s="26"/>
      <c r="AX2591" s="26"/>
      <c r="AY2591" s="26"/>
      <c r="AZ2591" s="24" t="s">
        <v>104</v>
      </c>
      <c r="BA2591" s="24" t="s">
        <v>104</v>
      </c>
      <c r="BB2591" s="48">
        <v>22101686</v>
      </c>
      <c r="BC2591" s="209" t="s">
        <v>8713</v>
      </c>
      <c r="BE2591" s="983">
        <v>2343</v>
      </c>
    </row>
    <row r="2592" spans="1:57" s="201" customFormat="1" ht="13.15" customHeight="1">
      <c r="A2592" s="24" t="s">
        <v>846</v>
      </c>
      <c r="B2592" s="260"/>
      <c r="C2592" s="260"/>
      <c r="D2592" s="110">
        <v>210020494</v>
      </c>
      <c r="E2592" s="429" t="s">
        <v>8714</v>
      </c>
      <c r="F2592" s="429"/>
      <c r="G2592" s="260"/>
      <c r="H2592" s="260"/>
      <c r="I2592" s="229" t="s">
        <v>8282</v>
      </c>
      <c r="J2592" s="26" t="s">
        <v>2998</v>
      </c>
      <c r="K2592" s="26" t="s">
        <v>8283</v>
      </c>
      <c r="L2592" s="96" t="s">
        <v>149</v>
      </c>
      <c r="M2592" s="28"/>
      <c r="N2592" s="26" t="s">
        <v>120</v>
      </c>
      <c r="O2592" s="72" t="s">
        <v>83</v>
      </c>
      <c r="P2592" s="28" t="s">
        <v>106</v>
      </c>
      <c r="Q2592" s="26" t="s">
        <v>107</v>
      </c>
      <c r="R2592" s="28" t="s">
        <v>3118</v>
      </c>
      <c r="S2592" s="26" t="s">
        <v>109</v>
      </c>
      <c r="T2592" s="28" t="s">
        <v>106</v>
      </c>
      <c r="U2592" s="26" t="s">
        <v>121</v>
      </c>
      <c r="V2592" s="26" t="s">
        <v>111</v>
      </c>
      <c r="W2592" s="28">
        <v>60</v>
      </c>
      <c r="X2592" s="26" t="s">
        <v>112</v>
      </c>
      <c r="Y2592" s="28"/>
      <c r="Z2592" s="28"/>
      <c r="AA2592" s="28"/>
      <c r="AB2592" s="398">
        <v>30</v>
      </c>
      <c r="AC2592" s="606">
        <v>60</v>
      </c>
      <c r="AD2592" s="606">
        <v>10</v>
      </c>
      <c r="AE2592" s="31" t="s">
        <v>128</v>
      </c>
      <c r="AF2592" s="26" t="s">
        <v>114</v>
      </c>
      <c r="AG2592" s="31">
        <v>95</v>
      </c>
      <c r="AH2592" s="39">
        <v>27924.18</v>
      </c>
      <c r="AI2592" s="741">
        <f t="shared" si="123"/>
        <v>2652797.1</v>
      </c>
      <c r="AJ2592" s="741">
        <f t="shared" si="124"/>
        <v>2971132.7520000003</v>
      </c>
      <c r="AK2592" s="740"/>
      <c r="AL2592" s="741"/>
      <c r="AM2592" s="741"/>
      <c r="AN2592" s="24" t="s">
        <v>115</v>
      </c>
      <c r="AO2592" s="26"/>
      <c r="AP2592" s="26"/>
      <c r="AQ2592" s="26"/>
      <c r="AR2592" s="26"/>
      <c r="AS2592" s="26" t="s">
        <v>8285</v>
      </c>
      <c r="AT2592" s="26"/>
      <c r="AU2592" s="26"/>
      <c r="AV2592" s="26"/>
      <c r="AW2592" s="26"/>
      <c r="AX2592" s="26"/>
      <c r="AY2592" s="26"/>
      <c r="AZ2592" s="24" t="s">
        <v>104</v>
      </c>
      <c r="BA2592" s="24" t="s">
        <v>104</v>
      </c>
      <c r="BB2592" s="48">
        <v>22101687</v>
      </c>
      <c r="BC2592" s="209" t="s">
        <v>8714</v>
      </c>
      <c r="BE2592" s="983">
        <v>2344</v>
      </c>
    </row>
    <row r="2593" spans="1:57" s="201" customFormat="1" ht="13.15" customHeight="1">
      <c r="A2593" s="24" t="s">
        <v>846</v>
      </c>
      <c r="B2593" s="260"/>
      <c r="C2593" s="260"/>
      <c r="D2593" s="110">
        <v>210031207</v>
      </c>
      <c r="E2593" s="429" t="s">
        <v>8715</v>
      </c>
      <c r="F2593" s="429"/>
      <c r="G2593" s="260"/>
      <c r="H2593" s="260"/>
      <c r="I2593" s="229" t="s">
        <v>8282</v>
      </c>
      <c r="J2593" s="26" t="s">
        <v>2998</v>
      </c>
      <c r="K2593" s="26" t="s">
        <v>8283</v>
      </c>
      <c r="L2593" s="96" t="s">
        <v>149</v>
      </c>
      <c r="M2593" s="28"/>
      <c r="N2593" s="26" t="s">
        <v>120</v>
      </c>
      <c r="O2593" s="72" t="s">
        <v>83</v>
      </c>
      <c r="P2593" s="28" t="s">
        <v>106</v>
      </c>
      <c r="Q2593" s="26" t="s">
        <v>107</v>
      </c>
      <c r="R2593" s="28" t="s">
        <v>3118</v>
      </c>
      <c r="S2593" s="26" t="s">
        <v>109</v>
      </c>
      <c r="T2593" s="28" t="s">
        <v>106</v>
      </c>
      <c r="U2593" s="26" t="s">
        <v>121</v>
      </c>
      <c r="V2593" s="26" t="s">
        <v>111</v>
      </c>
      <c r="W2593" s="28">
        <v>60</v>
      </c>
      <c r="X2593" s="26" t="s">
        <v>112</v>
      </c>
      <c r="Y2593" s="28"/>
      <c r="Z2593" s="28"/>
      <c r="AA2593" s="28"/>
      <c r="AB2593" s="398">
        <v>30</v>
      </c>
      <c r="AC2593" s="606">
        <v>60</v>
      </c>
      <c r="AD2593" s="606">
        <v>10</v>
      </c>
      <c r="AE2593" s="31" t="s">
        <v>128</v>
      </c>
      <c r="AF2593" s="26" t="s">
        <v>114</v>
      </c>
      <c r="AG2593" s="31">
        <v>14</v>
      </c>
      <c r="AH2593" s="39">
        <v>73316</v>
      </c>
      <c r="AI2593" s="741">
        <f t="shared" si="123"/>
        <v>1026424</v>
      </c>
      <c r="AJ2593" s="741">
        <f t="shared" si="124"/>
        <v>1149594.8800000001</v>
      </c>
      <c r="AK2593" s="740"/>
      <c r="AL2593" s="741"/>
      <c r="AM2593" s="741"/>
      <c r="AN2593" s="24" t="s">
        <v>115</v>
      </c>
      <c r="AO2593" s="26"/>
      <c r="AP2593" s="26"/>
      <c r="AQ2593" s="26"/>
      <c r="AR2593" s="26"/>
      <c r="AS2593" s="26" t="s">
        <v>8286</v>
      </c>
      <c r="AT2593" s="26"/>
      <c r="AU2593" s="26"/>
      <c r="AV2593" s="26"/>
      <c r="AW2593" s="26"/>
      <c r="AX2593" s="26"/>
      <c r="AY2593" s="26"/>
      <c r="AZ2593" s="24" t="s">
        <v>104</v>
      </c>
      <c r="BA2593" s="24" t="s">
        <v>104</v>
      </c>
      <c r="BB2593" s="48">
        <v>22101688</v>
      </c>
      <c r="BC2593" s="209" t="s">
        <v>8715</v>
      </c>
      <c r="BE2593" s="983">
        <v>2345</v>
      </c>
    </row>
    <row r="2594" spans="1:57" s="201" customFormat="1" ht="13.15" customHeight="1">
      <c r="A2594" s="24" t="s">
        <v>846</v>
      </c>
      <c r="B2594" s="260"/>
      <c r="C2594" s="260"/>
      <c r="D2594" s="110">
        <v>120005380</v>
      </c>
      <c r="E2594" s="429" t="s">
        <v>8716</v>
      </c>
      <c r="F2594" s="429"/>
      <c r="G2594" s="260"/>
      <c r="H2594" s="260"/>
      <c r="I2594" s="229" t="s">
        <v>8287</v>
      </c>
      <c r="J2594" s="26" t="s">
        <v>8288</v>
      </c>
      <c r="K2594" s="26" t="s">
        <v>8289</v>
      </c>
      <c r="L2594" s="96" t="s">
        <v>103</v>
      </c>
      <c r="M2594" s="28"/>
      <c r="N2594" s="26"/>
      <c r="O2594" s="72" t="s">
        <v>105</v>
      </c>
      <c r="P2594" s="28" t="s">
        <v>106</v>
      </c>
      <c r="Q2594" s="26" t="s">
        <v>107</v>
      </c>
      <c r="R2594" s="28" t="s">
        <v>1155</v>
      </c>
      <c r="S2594" s="26" t="s">
        <v>109</v>
      </c>
      <c r="T2594" s="28" t="s">
        <v>106</v>
      </c>
      <c r="U2594" s="26" t="s">
        <v>121</v>
      </c>
      <c r="V2594" s="26" t="s">
        <v>111</v>
      </c>
      <c r="W2594" s="28">
        <v>60</v>
      </c>
      <c r="X2594" s="26" t="s">
        <v>112</v>
      </c>
      <c r="Y2594" s="28"/>
      <c r="Z2594" s="28"/>
      <c r="AA2594" s="28"/>
      <c r="AB2594" s="398">
        <v>0</v>
      </c>
      <c r="AC2594" s="606">
        <v>90</v>
      </c>
      <c r="AD2594" s="606">
        <v>10</v>
      </c>
      <c r="AE2594" s="31" t="s">
        <v>128</v>
      </c>
      <c r="AF2594" s="26" t="s">
        <v>114</v>
      </c>
      <c r="AG2594" s="31">
        <v>1</v>
      </c>
      <c r="AH2594" s="39">
        <v>27025</v>
      </c>
      <c r="AI2594" s="741">
        <f t="shared" si="123"/>
        <v>27025</v>
      </c>
      <c r="AJ2594" s="741">
        <f t="shared" si="124"/>
        <v>30268.000000000004</v>
      </c>
      <c r="AK2594" s="740"/>
      <c r="AL2594" s="741"/>
      <c r="AM2594" s="741"/>
      <c r="AN2594" s="24" t="s">
        <v>115</v>
      </c>
      <c r="AO2594" s="26"/>
      <c r="AP2594" s="26"/>
      <c r="AQ2594" s="26"/>
      <c r="AR2594" s="26"/>
      <c r="AS2594" s="26" t="s">
        <v>8290</v>
      </c>
      <c r="AT2594" s="26"/>
      <c r="AU2594" s="26"/>
      <c r="AV2594" s="26"/>
      <c r="AW2594" s="26"/>
      <c r="AX2594" s="26"/>
      <c r="AY2594" s="26"/>
      <c r="AZ2594" s="24" t="s">
        <v>104</v>
      </c>
      <c r="BA2594" s="24" t="s">
        <v>104</v>
      </c>
      <c r="BB2594" s="48">
        <v>22101689</v>
      </c>
      <c r="BC2594" s="209" t="s">
        <v>8716</v>
      </c>
      <c r="BE2594" s="983">
        <v>2346</v>
      </c>
    </row>
    <row r="2595" spans="1:57" s="201" customFormat="1" ht="13.15" customHeight="1">
      <c r="A2595" s="24" t="s">
        <v>846</v>
      </c>
      <c r="B2595" s="260"/>
      <c r="C2595" s="260"/>
      <c r="D2595" s="110">
        <v>120008192</v>
      </c>
      <c r="E2595" s="429" t="s">
        <v>8717</v>
      </c>
      <c r="F2595" s="429"/>
      <c r="G2595" s="260"/>
      <c r="H2595" s="260"/>
      <c r="I2595" s="229" t="s">
        <v>8287</v>
      </c>
      <c r="J2595" s="26" t="s">
        <v>8288</v>
      </c>
      <c r="K2595" s="26" t="s">
        <v>8289</v>
      </c>
      <c r="L2595" s="96" t="s">
        <v>103</v>
      </c>
      <c r="M2595" s="28"/>
      <c r="N2595" s="26"/>
      <c r="O2595" s="72" t="s">
        <v>105</v>
      </c>
      <c r="P2595" s="28" t="s">
        <v>106</v>
      </c>
      <c r="Q2595" s="26" t="s">
        <v>107</v>
      </c>
      <c r="R2595" s="28" t="s">
        <v>1155</v>
      </c>
      <c r="S2595" s="26" t="s">
        <v>109</v>
      </c>
      <c r="T2595" s="28" t="s">
        <v>106</v>
      </c>
      <c r="U2595" s="26" t="s">
        <v>121</v>
      </c>
      <c r="V2595" s="26" t="s">
        <v>111</v>
      </c>
      <c r="W2595" s="28">
        <v>60</v>
      </c>
      <c r="X2595" s="26" t="s">
        <v>112</v>
      </c>
      <c r="Y2595" s="28"/>
      <c r="Z2595" s="28"/>
      <c r="AA2595" s="28"/>
      <c r="AB2595" s="398">
        <v>0</v>
      </c>
      <c r="AC2595" s="606">
        <v>90</v>
      </c>
      <c r="AD2595" s="606">
        <v>10</v>
      </c>
      <c r="AE2595" s="31" t="s">
        <v>128</v>
      </c>
      <c r="AF2595" s="26" t="s">
        <v>114</v>
      </c>
      <c r="AG2595" s="31">
        <v>20</v>
      </c>
      <c r="AH2595" s="39">
        <v>29704.959999999999</v>
      </c>
      <c r="AI2595" s="741">
        <f t="shared" si="123"/>
        <v>594099.19999999995</v>
      </c>
      <c r="AJ2595" s="741">
        <f t="shared" si="124"/>
        <v>665391.10400000005</v>
      </c>
      <c r="AK2595" s="740"/>
      <c r="AL2595" s="741"/>
      <c r="AM2595" s="741"/>
      <c r="AN2595" s="24" t="s">
        <v>115</v>
      </c>
      <c r="AO2595" s="26"/>
      <c r="AP2595" s="26"/>
      <c r="AQ2595" s="26"/>
      <c r="AR2595" s="26"/>
      <c r="AS2595" s="26" t="s">
        <v>8291</v>
      </c>
      <c r="AT2595" s="26"/>
      <c r="AU2595" s="26"/>
      <c r="AV2595" s="26"/>
      <c r="AW2595" s="26"/>
      <c r="AX2595" s="26"/>
      <c r="AY2595" s="26"/>
      <c r="AZ2595" s="24" t="s">
        <v>104</v>
      </c>
      <c r="BA2595" s="24" t="s">
        <v>104</v>
      </c>
      <c r="BB2595" s="48">
        <v>22101690</v>
      </c>
      <c r="BC2595" s="209" t="s">
        <v>8717</v>
      </c>
      <c r="BE2595" s="983">
        <v>2347</v>
      </c>
    </row>
    <row r="2596" spans="1:57" s="201" customFormat="1" ht="13.15" customHeight="1">
      <c r="A2596" s="24" t="s">
        <v>846</v>
      </c>
      <c r="B2596" s="260"/>
      <c r="C2596" s="260"/>
      <c r="D2596" s="110">
        <v>120011541</v>
      </c>
      <c r="E2596" s="429" t="s">
        <v>8718</v>
      </c>
      <c r="F2596" s="429"/>
      <c r="G2596" s="260"/>
      <c r="H2596" s="260"/>
      <c r="I2596" s="229" t="s">
        <v>8287</v>
      </c>
      <c r="J2596" s="26" t="s">
        <v>8288</v>
      </c>
      <c r="K2596" s="26" t="s">
        <v>8289</v>
      </c>
      <c r="L2596" s="96" t="s">
        <v>103</v>
      </c>
      <c r="M2596" s="28"/>
      <c r="N2596" s="26"/>
      <c r="O2596" s="72" t="s">
        <v>105</v>
      </c>
      <c r="P2596" s="28" t="s">
        <v>106</v>
      </c>
      <c r="Q2596" s="26" t="s">
        <v>107</v>
      </c>
      <c r="R2596" s="28" t="s">
        <v>1023</v>
      </c>
      <c r="S2596" s="26" t="s">
        <v>109</v>
      </c>
      <c r="T2596" s="28" t="s">
        <v>106</v>
      </c>
      <c r="U2596" s="26" t="s">
        <v>121</v>
      </c>
      <c r="V2596" s="26" t="s">
        <v>111</v>
      </c>
      <c r="W2596" s="28">
        <v>60</v>
      </c>
      <c r="X2596" s="26" t="s">
        <v>112</v>
      </c>
      <c r="Y2596" s="28"/>
      <c r="Z2596" s="28"/>
      <c r="AA2596" s="28"/>
      <c r="AB2596" s="398">
        <v>0</v>
      </c>
      <c r="AC2596" s="606">
        <v>90</v>
      </c>
      <c r="AD2596" s="606">
        <v>10</v>
      </c>
      <c r="AE2596" s="31" t="s">
        <v>128</v>
      </c>
      <c r="AF2596" s="26" t="s">
        <v>114</v>
      </c>
      <c r="AG2596" s="31">
        <v>4</v>
      </c>
      <c r="AH2596" s="39">
        <v>87190</v>
      </c>
      <c r="AI2596" s="741">
        <f t="shared" si="123"/>
        <v>348760</v>
      </c>
      <c r="AJ2596" s="741">
        <f t="shared" si="124"/>
        <v>390611.20000000001</v>
      </c>
      <c r="AK2596" s="740"/>
      <c r="AL2596" s="741"/>
      <c r="AM2596" s="741"/>
      <c r="AN2596" s="24" t="s">
        <v>115</v>
      </c>
      <c r="AO2596" s="26"/>
      <c r="AP2596" s="26"/>
      <c r="AQ2596" s="26"/>
      <c r="AR2596" s="26"/>
      <c r="AS2596" s="26"/>
      <c r="AT2596" s="26"/>
      <c r="AU2596" s="26"/>
      <c r="AV2596" s="26"/>
      <c r="AW2596" s="26"/>
      <c r="AX2596" s="26"/>
      <c r="AY2596" s="26"/>
      <c r="AZ2596" s="24" t="s">
        <v>104</v>
      </c>
      <c r="BA2596" s="24" t="s">
        <v>104</v>
      </c>
      <c r="BB2596" s="48">
        <v>22101691</v>
      </c>
      <c r="BC2596" s="209" t="s">
        <v>8718</v>
      </c>
      <c r="BE2596" s="983">
        <v>2348</v>
      </c>
    </row>
    <row r="2597" spans="1:57" s="201" customFormat="1" ht="13.15" customHeight="1">
      <c r="A2597" s="24" t="s">
        <v>846</v>
      </c>
      <c r="B2597" s="260"/>
      <c r="C2597" s="260"/>
      <c r="D2597" s="110">
        <v>120005372</v>
      </c>
      <c r="E2597" s="429" t="s">
        <v>8719</v>
      </c>
      <c r="F2597" s="429"/>
      <c r="G2597" s="260"/>
      <c r="H2597" s="260"/>
      <c r="I2597" s="229" t="s">
        <v>8292</v>
      </c>
      <c r="J2597" s="26" t="s">
        <v>8293</v>
      </c>
      <c r="K2597" s="26" t="s">
        <v>8294</v>
      </c>
      <c r="L2597" s="96" t="s">
        <v>103</v>
      </c>
      <c r="M2597" s="28"/>
      <c r="N2597" s="26"/>
      <c r="O2597" s="72" t="s">
        <v>105</v>
      </c>
      <c r="P2597" s="28" t="s">
        <v>106</v>
      </c>
      <c r="Q2597" s="26" t="s">
        <v>107</v>
      </c>
      <c r="R2597" s="28" t="s">
        <v>1023</v>
      </c>
      <c r="S2597" s="26" t="s">
        <v>109</v>
      </c>
      <c r="T2597" s="28" t="s">
        <v>106</v>
      </c>
      <c r="U2597" s="26" t="s">
        <v>121</v>
      </c>
      <c r="V2597" s="26" t="s">
        <v>111</v>
      </c>
      <c r="W2597" s="28">
        <v>60</v>
      </c>
      <c r="X2597" s="26" t="s">
        <v>112</v>
      </c>
      <c r="Y2597" s="28"/>
      <c r="Z2597" s="28"/>
      <c r="AA2597" s="28"/>
      <c r="AB2597" s="398">
        <v>0</v>
      </c>
      <c r="AC2597" s="606">
        <v>90</v>
      </c>
      <c r="AD2597" s="606">
        <v>10</v>
      </c>
      <c r="AE2597" s="31" t="s">
        <v>128</v>
      </c>
      <c r="AF2597" s="26" t="s">
        <v>114</v>
      </c>
      <c r="AG2597" s="31">
        <v>13</v>
      </c>
      <c r="AH2597" s="39">
        <v>70249</v>
      </c>
      <c r="AI2597" s="741">
        <f t="shared" si="123"/>
        <v>913237</v>
      </c>
      <c r="AJ2597" s="741">
        <f t="shared" si="124"/>
        <v>1022825.4400000001</v>
      </c>
      <c r="AK2597" s="740"/>
      <c r="AL2597" s="741"/>
      <c r="AM2597" s="741"/>
      <c r="AN2597" s="24" t="s">
        <v>115</v>
      </c>
      <c r="AO2597" s="26"/>
      <c r="AP2597" s="26"/>
      <c r="AQ2597" s="26"/>
      <c r="AR2597" s="26"/>
      <c r="AS2597" s="26" t="s">
        <v>8295</v>
      </c>
      <c r="AT2597" s="26"/>
      <c r="AU2597" s="26"/>
      <c r="AV2597" s="26"/>
      <c r="AW2597" s="26"/>
      <c r="AX2597" s="26"/>
      <c r="AY2597" s="26"/>
      <c r="AZ2597" s="24" t="s">
        <v>104</v>
      </c>
      <c r="BA2597" s="24" t="s">
        <v>104</v>
      </c>
      <c r="BB2597" s="48">
        <v>22101692</v>
      </c>
      <c r="BC2597" s="209" t="s">
        <v>8719</v>
      </c>
      <c r="BE2597" s="983">
        <v>2349</v>
      </c>
    </row>
    <row r="2598" spans="1:57" s="201" customFormat="1" ht="13.15" customHeight="1">
      <c r="A2598" s="211" t="s">
        <v>846</v>
      </c>
      <c r="B2598" s="260"/>
      <c r="C2598" s="260"/>
      <c r="D2598" s="110">
        <v>120010450</v>
      </c>
      <c r="E2598" s="429" t="s">
        <v>8720</v>
      </c>
      <c r="F2598" s="429"/>
      <c r="G2598" s="260"/>
      <c r="H2598" s="260"/>
      <c r="I2598" s="229" t="s">
        <v>8296</v>
      </c>
      <c r="J2598" s="26" t="s">
        <v>8293</v>
      </c>
      <c r="K2598" s="26" t="s">
        <v>8297</v>
      </c>
      <c r="L2598" s="96" t="s">
        <v>103</v>
      </c>
      <c r="M2598" s="28"/>
      <c r="N2598" s="26"/>
      <c r="O2598" s="72" t="s">
        <v>105</v>
      </c>
      <c r="P2598" s="28" t="s">
        <v>106</v>
      </c>
      <c r="Q2598" s="26" t="s">
        <v>107</v>
      </c>
      <c r="R2598" s="28" t="s">
        <v>1023</v>
      </c>
      <c r="S2598" s="26" t="s">
        <v>109</v>
      </c>
      <c r="T2598" s="28" t="s">
        <v>106</v>
      </c>
      <c r="U2598" s="26" t="s">
        <v>121</v>
      </c>
      <c r="V2598" s="26" t="s">
        <v>111</v>
      </c>
      <c r="W2598" s="28">
        <v>60</v>
      </c>
      <c r="X2598" s="26" t="s">
        <v>112</v>
      </c>
      <c r="Y2598" s="28"/>
      <c r="Z2598" s="28"/>
      <c r="AA2598" s="28"/>
      <c r="AB2598" s="398">
        <v>0</v>
      </c>
      <c r="AC2598" s="606">
        <v>90</v>
      </c>
      <c r="AD2598" s="606">
        <v>10</v>
      </c>
      <c r="AE2598" s="31" t="s">
        <v>128</v>
      </c>
      <c r="AF2598" s="26" t="s">
        <v>114</v>
      </c>
      <c r="AG2598" s="31">
        <v>12</v>
      </c>
      <c r="AH2598" s="39">
        <v>258046.32</v>
      </c>
      <c r="AI2598" s="741">
        <f t="shared" si="123"/>
        <v>3096555.84</v>
      </c>
      <c r="AJ2598" s="741">
        <f t="shared" si="124"/>
        <v>3468142.5408000001</v>
      </c>
      <c r="AK2598" s="740"/>
      <c r="AL2598" s="741"/>
      <c r="AM2598" s="741"/>
      <c r="AN2598" s="24" t="s">
        <v>115</v>
      </c>
      <c r="AO2598" s="26"/>
      <c r="AP2598" s="26"/>
      <c r="AQ2598" s="26"/>
      <c r="AR2598" s="26"/>
      <c r="AS2598" s="26" t="s">
        <v>8298</v>
      </c>
      <c r="AT2598" s="26"/>
      <c r="AU2598" s="26"/>
      <c r="AV2598" s="26"/>
      <c r="AW2598" s="26"/>
      <c r="AX2598" s="26"/>
      <c r="AY2598" s="26"/>
      <c r="AZ2598" s="24" t="s">
        <v>104</v>
      </c>
      <c r="BA2598" s="24" t="s">
        <v>104</v>
      </c>
      <c r="BB2598" s="48">
        <v>22101693</v>
      </c>
      <c r="BC2598" s="209" t="s">
        <v>8720</v>
      </c>
      <c r="BE2598" s="983">
        <v>2350</v>
      </c>
    </row>
    <row r="2599" spans="1:57" s="201" customFormat="1" ht="13.15" customHeight="1">
      <c r="A2599" s="24" t="s">
        <v>846</v>
      </c>
      <c r="B2599" s="260"/>
      <c r="C2599" s="260"/>
      <c r="D2599" s="110">
        <v>120010457</v>
      </c>
      <c r="E2599" s="429" t="s">
        <v>8721</v>
      </c>
      <c r="F2599" s="429"/>
      <c r="G2599" s="260"/>
      <c r="H2599" s="260"/>
      <c r="I2599" s="229" t="s">
        <v>8299</v>
      </c>
      <c r="J2599" s="26" t="s">
        <v>8300</v>
      </c>
      <c r="K2599" s="26" t="s">
        <v>8301</v>
      </c>
      <c r="L2599" s="96" t="s">
        <v>149</v>
      </c>
      <c r="M2599" s="28"/>
      <c r="N2599" s="26" t="s">
        <v>120</v>
      </c>
      <c r="O2599" s="72" t="s">
        <v>83</v>
      </c>
      <c r="P2599" s="28" t="s">
        <v>106</v>
      </c>
      <c r="Q2599" s="26" t="s">
        <v>107</v>
      </c>
      <c r="R2599" s="28" t="s">
        <v>3118</v>
      </c>
      <c r="S2599" s="26" t="s">
        <v>109</v>
      </c>
      <c r="T2599" s="28" t="s">
        <v>106</v>
      </c>
      <c r="U2599" s="26" t="s">
        <v>121</v>
      </c>
      <c r="V2599" s="26" t="s">
        <v>111</v>
      </c>
      <c r="W2599" s="28">
        <v>60</v>
      </c>
      <c r="X2599" s="26" t="s">
        <v>112</v>
      </c>
      <c r="Y2599" s="28"/>
      <c r="Z2599" s="28"/>
      <c r="AA2599" s="28"/>
      <c r="AB2599" s="398">
        <v>30</v>
      </c>
      <c r="AC2599" s="606">
        <v>60</v>
      </c>
      <c r="AD2599" s="606">
        <v>10</v>
      </c>
      <c r="AE2599" s="31" t="s">
        <v>122</v>
      </c>
      <c r="AF2599" s="26" t="s">
        <v>114</v>
      </c>
      <c r="AG2599" s="31">
        <v>2</v>
      </c>
      <c r="AH2599" s="39">
        <v>747500</v>
      </c>
      <c r="AI2599" s="741">
        <f t="shared" si="123"/>
        <v>1495000</v>
      </c>
      <c r="AJ2599" s="741">
        <f t="shared" si="124"/>
        <v>1674400.0000000002</v>
      </c>
      <c r="AK2599" s="740"/>
      <c r="AL2599" s="741"/>
      <c r="AM2599" s="741"/>
      <c r="AN2599" s="24" t="s">
        <v>115</v>
      </c>
      <c r="AO2599" s="26"/>
      <c r="AP2599" s="26"/>
      <c r="AQ2599" s="26"/>
      <c r="AR2599" s="26"/>
      <c r="AS2599" s="26" t="s">
        <v>8302</v>
      </c>
      <c r="AT2599" s="26"/>
      <c r="AU2599" s="26"/>
      <c r="AV2599" s="26"/>
      <c r="AW2599" s="26"/>
      <c r="AX2599" s="26"/>
      <c r="AY2599" s="26"/>
      <c r="AZ2599" s="24" t="s">
        <v>104</v>
      </c>
      <c r="BA2599" s="24" t="s">
        <v>104</v>
      </c>
      <c r="BB2599" s="48">
        <v>22101694</v>
      </c>
      <c r="BC2599" s="209" t="s">
        <v>8721</v>
      </c>
      <c r="BE2599" s="983">
        <v>2351</v>
      </c>
    </row>
    <row r="2600" spans="1:57" s="201" customFormat="1" ht="13.15" customHeight="1">
      <c r="A2600" s="24" t="s">
        <v>846</v>
      </c>
      <c r="B2600" s="260"/>
      <c r="C2600" s="260"/>
      <c r="D2600" s="110">
        <v>120010461</v>
      </c>
      <c r="E2600" s="429" t="s">
        <v>8722</v>
      </c>
      <c r="F2600" s="429"/>
      <c r="G2600" s="260"/>
      <c r="H2600" s="260"/>
      <c r="I2600" s="229" t="s">
        <v>8299</v>
      </c>
      <c r="J2600" s="26" t="s">
        <v>8300</v>
      </c>
      <c r="K2600" s="26" t="s">
        <v>8301</v>
      </c>
      <c r="L2600" s="96" t="s">
        <v>149</v>
      </c>
      <c r="M2600" s="28"/>
      <c r="N2600" s="26" t="s">
        <v>120</v>
      </c>
      <c r="O2600" s="72" t="s">
        <v>83</v>
      </c>
      <c r="P2600" s="28" t="s">
        <v>106</v>
      </c>
      <c r="Q2600" s="26" t="s">
        <v>107</v>
      </c>
      <c r="R2600" s="28" t="s">
        <v>3118</v>
      </c>
      <c r="S2600" s="26" t="s">
        <v>109</v>
      </c>
      <c r="T2600" s="28" t="s">
        <v>106</v>
      </c>
      <c r="U2600" s="26" t="s">
        <v>121</v>
      </c>
      <c r="V2600" s="26" t="s">
        <v>111</v>
      </c>
      <c r="W2600" s="28">
        <v>60</v>
      </c>
      <c r="X2600" s="26" t="s">
        <v>112</v>
      </c>
      <c r="Y2600" s="28"/>
      <c r="Z2600" s="28"/>
      <c r="AA2600" s="28"/>
      <c r="AB2600" s="398">
        <v>30</v>
      </c>
      <c r="AC2600" s="606">
        <v>60</v>
      </c>
      <c r="AD2600" s="606">
        <v>10</v>
      </c>
      <c r="AE2600" s="31" t="s">
        <v>122</v>
      </c>
      <c r="AF2600" s="26" t="s">
        <v>114</v>
      </c>
      <c r="AG2600" s="31">
        <v>5</v>
      </c>
      <c r="AH2600" s="39">
        <v>7801479.9100000001</v>
      </c>
      <c r="AI2600" s="741">
        <f t="shared" si="123"/>
        <v>39007399.549999997</v>
      </c>
      <c r="AJ2600" s="741">
        <f t="shared" si="124"/>
        <v>43688287.495999999</v>
      </c>
      <c r="AK2600" s="740"/>
      <c r="AL2600" s="741"/>
      <c r="AM2600" s="741"/>
      <c r="AN2600" s="24" t="s">
        <v>115</v>
      </c>
      <c r="AO2600" s="26"/>
      <c r="AP2600" s="26"/>
      <c r="AQ2600" s="26"/>
      <c r="AR2600" s="26"/>
      <c r="AS2600" s="26" t="s">
        <v>8303</v>
      </c>
      <c r="AT2600" s="26"/>
      <c r="AU2600" s="26"/>
      <c r="AV2600" s="26"/>
      <c r="AW2600" s="26"/>
      <c r="AX2600" s="26"/>
      <c r="AY2600" s="26"/>
      <c r="AZ2600" s="24" t="s">
        <v>104</v>
      </c>
      <c r="BA2600" s="24" t="s">
        <v>104</v>
      </c>
      <c r="BB2600" s="48">
        <v>22101695</v>
      </c>
      <c r="BC2600" s="209" t="s">
        <v>8722</v>
      </c>
      <c r="BE2600" s="983">
        <v>2352</v>
      </c>
    </row>
    <row r="2601" spans="1:57" s="201" customFormat="1" ht="13.15" customHeight="1">
      <c r="A2601" s="24" t="s">
        <v>846</v>
      </c>
      <c r="B2601" s="260"/>
      <c r="C2601" s="260"/>
      <c r="D2601" s="110">
        <v>210001224</v>
      </c>
      <c r="E2601" s="429" t="s">
        <v>8723</v>
      </c>
      <c r="F2601" s="429"/>
      <c r="G2601" s="260"/>
      <c r="H2601" s="260"/>
      <c r="I2601" s="229" t="s">
        <v>8304</v>
      </c>
      <c r="J2601" s="26" t="s">
        <v>8305</v>
      </c>
      <c r="K2601" s="26" t="s">
        <v>8306</v>
      </c>
      <c r="L2601" s="96" t="s">
        <v>103</v>
      </c>
      <c r="M2601" s="28"/>
      <c r="N2601" s="26"/>
      <c r="O2601" s="72" t="s">
        <v>105</v>
      </c>
      <c r="P2601" s="28" t="s">
        <v>106</v>
      </c>
      <c r="Q2601" s="26" t="s">
        <v>107</v>
      </c>
      <c r="R2601" s="28" t="s">
        <v>1155</v>
      </c>
      <c r="S2601" s="26" t="s">
        <v>109</v>
      </c>
      <c r="T2601" s="28" t="s">
        <v>106</v>
      </c>
      <c r="U2601" s="26" t="s">
        <v>121</v>
      </c>
      <c r="V2601" s="26" t="s">
        <v>111</v>
      </c>
      <c r="W2601" s="28">
        <v>60</v>
      </c>
      <c r="X2601" s="26" t="s">
        <v>112</v>
      </c>
      <c r="Y2601" s="28"/>
      <c r="Z2601" s="28"/>
      <c r="AA2601" s="28"/>
      <c r="AB2601" s="398">
        <v>0</v>
      </c>
      <c r="AC2601" s="606">
        <v>90</v>
      </c>
      <c r="AD2601" s="606">
        <v>10</v>
      </c>
      <c r="AE2601" s="31" t="s">
        <v>128</v>
      </c>
      <c r="AF2601" s="26" t="s">
        <v>114</v>
      </c>
      <c r="AG2601" s="31">
        <v>40</v>
      </c>
      <c r="AH2601" s="39">
        <v>115.58</v>
      </c>
      <c r="AI2601" s="741">
        <f t="shared" si="123"/>
        <v>4623.2</v>
      </c>
      <c r="AJ2601" s="741">
        <f t="shared" si="124"/>
        <v>5177.9840000000004</v>
      </c>
      <c r="AK2601" s="740"/>
      <c r="AL2601" s="741"/>
      <c r="AM2601" s="741"/>
      <c r="AN2601" s="24" t="s">
        <v>115</v>
      </c>
      <c r="AO2601" s="26"/>
      <c r="AP2601" s="26"/>
      <c r="AQ2601" s="26"/>
      <c r="AR2601" s="26"/>
      <c r="AS2601" s="26" t="s">
        <v>8307</v>
      </c>
      <c r="AT2601" s="26"/>
      <c r="AU2601" s="26"/>
      <c r="AV2601" s="26"/>
      <c r="AW2601" s="26"/>
      <c r="AX2601" s="26"/>
      <c r="AY2601" s="26"/>
      <c r="AZ2601" s="24" t="s">
        <v>104</v>
      </c>
      <c r="BA2601" s="24" t="s">
        <v>104</v>
      </c>
      <c r="BB2601" s="48">
        <v>22101696</v>
      </c>
      <c r="BC2601" s="209" t="s">
        <v>8723</v>
      </c>
      <c r="BE2601" s="983">
        <v>2353</v>
      </c>
    </row>
    <row r="2602" spans="1:57" s="201" customFormat="1" ht="13.15" customHeight="1">
      <c r="A2602" s="2125" t="s">
        <v>8005</v>
      </c>
      <c r="B2602" s="2111"/>
      <c r="C2602" s="2111"/>
      <c r="D2602" s="2139">
        <v>270001633</v>
      </c>
      <c r="E2602" s="2113" t="s">
        <v>8724</v>
      </c>
      <c r="F2602" s="2113"/>
      <c r="G2602" s="2111"/>
      <c r="H2602" s="2111"/>
      <c r="I2602" s="2130" t="s">
        <v>2796</v>
      </c>
      <c r="J2602" s="2119" t="s">
        <v>2797</v>
      </c>
      <c r="K2602" s="2119" t="s">
        <v>2798</v>
      </c>
      <c r="L2602" s="2115" t="s">
        <v>7657</v>
      </c>
      <c r="M2602" s="2132"/>
      <c r="N2602" s="2119"/>
      <c r="O2602" s="2117" t="s">
        <v>105</v>
      </c>
      <c r="P2602" s="2132" t="s">
        <v>106</v>
      </c>
      <c r="Q2602" s="2119" t="s">
        <v>107</v>
      </c>
      <c r="R2602" s="2132" t="s">
        <v>2134</v>
      </c>
      <c r="S2602" s="2119" t="s">
        <v>109</v>
      </c>
      <c r="T2602" s="2132" t="s">
        <v>106</v>
      </c>
      <c r="U2602" s="2119" t="s">
        <v>121</v>
      </c>
      <c r="V2602" s="2119" t="s">
        <v>111</v>
      </c>
      <c r="W2602" s="2132">
        <v>60</v>
      </c>
      <c r="X2602" s="2119" t="s">
        <v>112</v>
      </c>
      <c r="Y2602" s="2132"/>
      <c r="Z2602" s="2132"/>
      <c r="AA2602" s="2132"/>
      <c r="AB2602" s="1923">
        <v>0</v>
      </c>
      <c r="AC2602" s="1921">
        <v>90</v>
      </c>
      <c r="AD2602" s="1921">
        <v>10</v>
      </c>
      <c r="AE2602" s="2121" t="s">
        <v>128</v>
      </c>
      <c r="AF2602" s="2119" t="s">
        <v>114</v>
      </c>
      <c r="AG2602" s="2121">
        <v>283</v>
      </c>
      <c r="AH2602" s="2122">
        <v>667.25</v>
      </c>
      <c r="AI2602" s="1927">
        <v>0</v>
      </c>
      <c r="AJ2602" s="1927">
        <f t="shared" si="124"/>
        <v>0</v>
      </c>
      <c r="AK2602" s="1928"/>
      <c r="AL2602" s="1927"/>
      <c r="AM2602" s="1927"/>
      <c r="AN2602" s="2125" t="s">
        <v>115</v>
      </c>
      <c r="AO2602" s="2119"/>
      <c r="AP2602" s="2119"/>
      <c r="AQ2602" s="2119"/>
      <c r="AR2602" s="2119"/>
      <c r="AS2602" s="2119" t="s">
        <v>8308</v>
      </c>
      <c r="AT2602" s="2119"/>
      <c r="AU2602" s="2119"/>
      <c r="AV2602" s="2119"/>
      <c r="AW2602" s="2119"/>
      <c r="AX2602" s="2119"/>
      <c r="AY2602" s="2119"/>
      <c r="AZ2602" s="2125"/>
      <c r="BA2602" s="2125"/>
      <c r="BB2602" s="48">
        <v>22101698</v>
      </c>
      <c r="BC2602" s="209" t="s">
        <v>8724</v>
      </c>
      <c r="BE2602" s="983">
        <v>2354</v>
      </c>
    </row>
    <row r="2603" spans="1:57" s="201" customFormat="1" ht="13.15" customHeight="1">
      <c r="A2603" s="24" t="s">
        <v>8005</v>
      </c>
      <c r="B2603" s="260"/>
      <c r="C2603" s="260"/>
      <c r="D2603" s="110">
        <v>270005309</v>
      </c>
      <c r="E2603" s="429" t="s">
        <v>8725</v>
      </c>
      <c r="F2603" s="429"/>
      <c r="G2603" s="260"/>
      <c r="H2603" s="260"/>
      <c r="I2603" s="229" t="s">
        <v>8309</v>
      </c>
      <c r="J2603" s="26" t="s">
        <v>8310</v>
      </c>
      <c r="K2603" s="26" t="s">
        <v>8311</v>
      </c>
      <c r="L2603" s="96" t="s">
        <v>103</v>
      </c>
      <c r="M2603" s="72"/>
      <c r="N2603" s="96" t="s">
        <v>2259</v>
      </c>
      <c r="O2603" s="72" t="s">
        <v>83</v>
      </c>
      <c r="P2603" s="28" t="s">
        <v>106</v>
      </c>
      <c r="Q2603" s="26" t="s">
        <v>107</v>
      </c>
      <c r="R2603" s="28" t="s">
        <v>2134</v>
      </c>
      <c r="S2603" s="26" t="s">
        <v>109</v>
      </c>
      <c r="T2603" s="28" t="s">
        <v>106</v>
      </c>
      <c r="U2603" s="26" t="s">
        <v>121</v>
      </c>
      <c r="V2603" s="26" t="s">
        <v>111</v>
      </c>
      <c r="W2603" s="28">
        <v>60</v>
      </c>
      <c r="X2603" s="26" t="s">
        <v>112</v>
      </c>
      <c r="Y2603" s="28"/>
      <c r="Z2603" s="28"/>
      <c r="AA2603" s="28"/>
      <c r="AB2603" s="398" t="s">
        <v>83</v>
      </c>
      <c r="AC2603" s="606">
        <v>60</v>
      </c>
      <c r="AD2603" s="606">
        <v>10</v>
      </c>
      <c r="AE2603" s="31" t="s">
        <v>128</v>
      </c>
      <c r="AF2603" s="26" t="s">
        <v>114</v>
      </c>
      <c r="AG2603" s="31">
        <v>675</v>
      </c>
      <c r="AH2603" s="39">
        <v>287.5</v>
      </c>
      <c r="AI2603" s="741">
        <f t="shared" si="123"/>
        <v>194062.5</v>
      </c>
      <c r="AJ2603" s="741">
        <f t="shared" si="124"/>
        <v>217350.00000000003</v>
      </c>
      <c r="AK2603" s="740"/>
      <c r="AL2603" s="741"/>
      <c r="AM2603" s="741"/>
      <c r="AN2603" s="24" t="s">
        <v>115</v>
      </c>
      <c r="AO2603" s="26"/>
      <c r="AP2603" s="26"/>
      <c r="AQ2603" s="26"/>
      <c r="AR2603" s="26"/>
      <c r="AS2603" s="26" t="s">
        <v>8312</v>
      </c>
      <c r="AT2603" s="26"/>
      <c r="AU2603" s="26"/>
      <c r="AV2603" s="26"/>
      <c r="AW2603" s="26"/>
      <c r="AX2603" s="26"/>
      <c r="AY2603" s="26"/>
      <c r="AZ2603" s="24"/>
      <c r="BA2603" s="24"/>
      <c r="BB2603" s="48">
        <v>22101699</v>
      </c>
      <c r="BC2603" s="209" t="s">
        <v>8725</v>
      </c>
      <c r="BE2603" s="983">
        <v>2355</v>
      </c>
    </row>
    <row r="2604" spans="1:57" s="201" customFormat="1" ht="13.15" customHeight="1">
      <c r="A2604" s="1101" t="s">
        <v>348</v>
      </c>
      <c r="B2604" s="260"/>
      <c r="C2604" s="260"/>
      <c r="D2604" s="878">
        <v>210008564</v>
      </c>
      <c r="E2604" s="429" t="s">
        <v>8726</v>
      </c>
      <c r="F2604" s="429"/>
      <c r="G2604" s="260"/>
      <c r="H2604" s="260"/>
      <c r="I2604" s="1105" t="s">
        <v>8313</v>
      </c>
      <c r="J2604" s="1064" t="s">
        <v>8314</v>
      </c>
      <c r="K2604" s="1064" t="s">
        <v>8315</v>
      </c>
      <c r="L2604" s="267" t="s">
        <v>103</v>
      </c>
      <c r="M2604" s="1102"/>
      <c r="N2604" s="1064" t="s">
        <v>120</v>
      </c>
      <c r="O2604" s="72" t="s">
        <v>83</v>
      </c>
      <c r="P2604" s="1102" t="s">
        <v>106</v>
      </c>
      <c r="Q2604" s="48" t="s">
        <v>107</v>
      </c>
      <c r="R2604" s="1102" t="s">
        <v>2134</v>
      </c>
      <c r="S2604" s="1064" t="s">
        <v>109</v>
      </c>
      <c r="T2604" s="1102" t="s">
        <v>106</v>
      </c>
      <c r="U2604" s="1064" t="s">
        <v>121</v>
      </c>
      <c r="V2604" s="1064" t="s">
        <v>111</v>
      </c>
      <c r="W2604" s="166">
        <v>60</v>
      </c>
      <c r="X2604" s="48" t="s">
        <v>112</v>
      </c>
      <c r="Y2604" s="1102"/>
      <c r="Z2604" s="1102"/>
      <c r="AA2604" s="1102"/>
      <c r="AB2604" s="398">
        <v>30</v>
      </c>
      <c r="AC2604" s="606">
        <v>60</v>
      </c>
      <c r="AD2604" s="606">
        <v>10</v>
      </c>
      <c r="AE2604" s="1103" t="s">
        <v>128</v>
      </c>
      <c r="AF2604" s="1064" t="s">
        <v>114</v>
      </c>
      <c r="AG2604" s="31">
        <v>5</v>
      </c>
      <c r="AH2604" s="39">
        <v>30313</v>
      </c>
      <c r="AI2604" s="741">
        <f t="shared" si="123"/>
        <v>151565</v>
      </c>
      <c r="AJ2604" s="741">
        <f t="shared" si="124"/>
        <v>169752.80000000002</v>
      </c>
      <c r="AK2604" s="740"/>
      <c r="AL2604" s="741"/>
      <c r="AM2604" s="741"/>
      <c r="AN2604" s="1101" t="s">
        <v>115</v>
      </c>
      <c r="AO2604" s="1064"/>
      <c r="AP2604" s="1064"/>
      <c r="AQ2604" s="1064"/>
      <c r="AR2604" s="1064"/>
      <c r="AS2604" s="1064" t="s">
        <v>8316</v>
      </c>
      <c r="AT2604" s="1064"/>
      <c r="AU2604" s="1064"/>
      <c r="AV2604" s="1064"/>
      <c r="AW2604" s="1064"/>
      <c r="AX2604" s="1064"/>
      <c r="AY2604" s="1064"/>
      <c r="AZ2604" s="1101" t="s">
        <v>104</v>
      </c>
      <c r="BA2604" s="1101" t="s">
        <v>104</v>
      </c>
      <c r="BB2604" s="48">
        <v>22101700</v>
      </c>
      <c r="BC2604" s="209" t="s">
        <v>8726</v>
      </c>
      <c r="BE2604" s="983">
        <v>2356</v>
      </c>
    </row>
    <row r="2605" spans="1:57" s="201" customFormat="1" ht="13.15" customHeight="1">
      <c r="A2605" s="1101" t="s">
        <v>348</v>
      </c>
      <c r="B2605" s="260"/>
      <c r="C2605" s="260"/>
      <c r="D2605" s="878">
        <v>220028775</v>
      </c>
      <c r="E2605" s="429" t="s">
        <v>8727</v>
      </c>
      <c r="F2605" s="429"/>
      <c r="G2605" s="260"/>
      <c r="H2605" s="260"/>
      <c r="I2605" s="1105" t="s">
        <v>8317</v>
      </c>
      <c r="J2605" s="1064" t="s">
        <v>749</v>
      </c>
      <c r="K2605" s="1064" t="s">
        <v>8318</v>
      </c>
      <c r="L2605" s="267" t="s">
        <v>103</v>
      </c>
      <c r="M2605" s="1102"/>
      <c r="N2605" s="1064" t="s">
        <v>120</v>
      </c>
      <c r="O2605" s="72" t="s">
        <v>83</v>
      </c>
      <c r="P2605" s="1102" t="s">
        <v>106</v>
      </c>
      <c r="Q2605" s="48" t="s">
        <v>107</v>
      </c>
      <c r="R2605" s="1102" t="s">
        <v>2134</v>
      </c>
      <c r="S2605" s="1064" t="s">
        <v>109</v>
      </c>
      <c r="T2605" s="1102" t="s">
        <v>106</v>
      </c>
      <c r="U2605" s="1064" t="s">
        <v>121</v>
      </c>
      <c r="V2605" s="1064" t="s">
        <v>111</v>
      </c>
      <c r="W2605" s="166">
        <v>60</v>
      </c>
      <c r="X2605" s="48" t="s">
        <v>112</v>
      </c>
      <c r="Y2605" s="1102"/>
      <c r="Z2605" s="1102"/>
      <c r="AA2605" s="1102"/>
      <c r="AB2605" s="398">
        <v>30</v>
      </c>
      <c r="AC2605" s="606">
        <v>60</v>
      </c>
      <c r="AD2605" s="606">
        <v>10</v>
      </c>
      <c r="AE2605" s="1103" t="s">
        <v>128</v>
      </c>
      <c r="AF2605" s="1064" t="s">
        <v>114</v>
      </c>
      <c r="AG2605" s="31">
        <v>6</v>
      </c>
      <c r="AH2605" s="39">
        <v>31431.4</v>
      </c>
      <c r="AI2605" s="741">
        <f t="shared" si="123"/>
        <v>188588.40000000002</v>
      </c>
      <c r="AJ2605" s="741">
        <f t="shared" si="124"/>
        <v>211219.00800000006</v>
      </c>
      <c r="AK2605" s="740"/>
      <c r="AL2605" s="741"/>
      <c r="AM2605" s="741"/>
      <c r="AN2605" s="1101" t="s">
        <v>115</v>
      </c>
      <c r="AO2605" s="1064"/>
      <c r="AP2605" s="1064"/>
      <c r="AQ2605" s="1064"/>
      <c r="AR2605" s="1064"/>
      <c r="AS2605" s="1064" t="s">
        <v>8319</v>
      </c>
      <c r="AT2605" s="1064"/>
      <c r="AU2605" s="1064"/>
      <c r="AV2605" s="1064"/>
      <c r="AW2605" s="1064"/>
      <c r="AX2605" s="1064"/>
      <c r="AY2605" s="1064"/>
      <c r="AZ2605" s="1101" t="s">
        <v>104</v>
      </c>
      <c r="BA2605" s="1101" t="s">
        <v>104</v>
      </c>
      <c r="BB2605" s="48">
        <v>22101702</v>
      </c>
      <c r="BC2605" s="209" t="s">
        <v>8727</v>
      </c>
      <c r="BE2605" s="983">
        <v>2357</v>
      </c>
    </row>
    <row r="2606" spans="1:57" s="201" customFormat="1" ht="13.15" customHeight="1">
      <c r="A2606" s="1101" t="s">
        <v>348</v>
      </c>
      <c r="B2606" s="260"/>
      <c r="C2606" s="260"/>
      <c r="D2606" s="878">
        <v>220028776</v>
      </c>
      <c r="E2606" s="429" t="s">
        <v>8728</v>
      </c>
      <c r="F2606" s="429"/>
      <c r="G2606" s="260"/>
      <c r="H2606" s="260"/>
      <c r="I2606" s="1105" t="s">
        <v>8317</v>
      </c>
      <c r="J2606" s="1064" t="s">
        <v>749</v>
      </c>
      <c r="K2606" s="1064" t="s">
        <v>8318</v>
      </c>
      <c r="L2606" s="267" t="s">
        <v>103</v>
      </c>
      <c r="M2606" s="1102"/>
      <c r="N2606" s="1064" t="s">
        <v>120</v>
      </c>
      <c r="O2606" s="72" t="s">
        <v>83</v>
      </c>
      <c r="P2606" s="1102" t="s">
        <v>106</v>
      </c>
      <c r="Q2606" s="48" t="s">
        <v>107</v>
      </c>
      <c r="R2606" s="1102" t="s">
        <v>2134</v>
      </c>
      <c r="S2606" s="1064" t="s">
        <v>109</v>
      </c>
      <c r="T2606" s="1102" t="s">
        <v>106</v>
      </c>
      <c r="U2606" s="1064" t="s">
        <v>121</v>
      </c>
      <c r="V2606" s="1064" t="s">
        <v>111</v>
      </c>
      <c r="W2606" s="166">
        <v>60</v>
      </c>
      <c r="X2606" s="48" t="s">
        <v>112</v>
      </c>
      <c r="Y2606" s="1102"/>
      <c r="Z2606" s="1102"/>
      <c r="AA2606" s="1102"/>
      <c r="AB2606" s="398">
        <v>30</v>
      </c>
      <c r="AC2606" s="606">
        <v>60</v>
      </c>
      <c r="AD2606" s="606">
        <v>10</v>
      </c>
      <c r="AE2606" s="1103" t="s">
        <v>128</v>
      </c>
      <c r="AF2606" s="1064" t="s">
        <v>114</v>
      </c>
      <c r="AG2606" s="31">
        <v>9</v>
      </c>
      <c r="AH2606" s="39">
        <v>196873.60000000001</v>
      </c>
      <c r="AI2606" s="741">
        <f t="shared" si="123"/>
        <v>1771862.4000000001</v>
      </c>
      <c r="AJ2606" s="741">
        <f t="shared" si="124"/>
        <v>1984485.8880000003</v>
      </c>
      <c r="AK2606" s="740"/>
      <c r="AL2606" s="741"/>
      <c r="AM2606" s="741"/>
      <c r="AN2606" s="1101" t="s">
        <v>115</v>
      </c>
      <c r="AO2606" s="1064"/>
      <c r="AP2606" s="1064"/>
      <c r="AQ2606" s="1064"/>
      <c r="AR2606" s="1064"/>
      <c r="AS2606" s="1064" t="s">
        <v>8320</v>
      </c>
      <c r="AT2606" s="1064"/>
      <c r="AU2606" s="1064"/>
      <c r="AV2606" s="1064"/>
      <c r="AW2606" s="1064"/>
      <c r="AX2606" s="1064"/>
      <c r="AY2606" s="1064"/>
      <c r="AZ2606" s="1101" t="s">
        <v>104</v>
      </c>
      <c r="BA2606" s="1101" t="s">
        <v>104</v>
      </c>
      <c r="BB2606" s="48">
        <v>22101703</v>
      </c>
      <c r="BC2606" s="209" t="s">
        <v>8728</v>
      </c>
      <c r="BE2606" s="983">
        <v>2358</v>
      </c>
    </row>
    <row r="2607" spans="1:57" s="201" customFormat="1" ht="13.15" customHeight="1">
      <c r="A2607" s="1101" t="s">
        <v>348</v>
      </c>
      <c r="B2607" s="260"/>
      <c r="C2607" s="260"/>
      <c r="D2607" s="878">
        <v>220028777</v>
      </c>
      <c r="E2607" s="429" t="s">
        <v>8729</v>
      </c>
      <c r="F2607" s="429"/>
      <c r="G2607" s="260"/>
      <c r="H2607" s="260"/>
      <c r="I2607" s="1105" t="s">
        <v>8317</v>
      </c>
      <c r="J2607" s="1064" t="s">
        <v>749</v>
      </c>
      <c r="K2607" s="1064" t="s">
        <v>8318</v>
      </c>
      <c r="L2607" s="267" t="s">
        <v>103</v>
      </c>
      <c r="M2607" s="1102"/>
      <c r="N2607" s="1064" t="s">
        <v>120</v>
      </c>
      <c r="O2607" s="72" t="s">
        <v>83</v>
      </c>
      <c r="P2607" s="1102" t="s">
        <v>106</v>
      </c>
      <c r="Q2607" s="48" t="s">
        <v>107</v>
      </c>
      <c r="R2607" s="1102" t="s">
        <v>2134</v>
      </c>
      <c r="S2607" s="1064" t="s">
        <v>109</v>
      </c>
      <c r="T2607" s="1102" t="s">
        <v>106</v>
      </c>
      <c r="U2607" s="1064" t="s">
        <v>121</v>
      </c>
      <c r="V2607" s="1064" t="s">
        <v>111</v>
      </c>
      <c r="W2607" s="166">
        <v>60</v>
      </c>
      <c r="X2607" s="48" t="s">
        <v>112</v>
      </c>
      <c r="Y2607" s="1102"/>
      <c r="Z2607" s="1102"/>
      <c r="AA2607" s="1102"/>
      <c r="AB2607" s="398">
        <v>30</v>
      </c>
      <c r="AC2607" s="606">
        <v>60</v>
      </c>
      <c r="AD2607" s="606">
        <v>10</v>
      </c>
      <c r="AE2607" s="1103" t="s">
        <v>128</v>
      </c>
      <c r="AF2607" s="1064" t="s">
        <v>114</v>
      </c>
      <c r="AG2607" s="31">
        <v>4</v>
      </c>
      <c r="AH2607" s="39">
        <v>126303.1</v>
      </c>
      <c r="AI2607" s="741">
        <f t="shared" si="123"/>
        <v>505212.4</v>
      </c>
      <c r="AJ2607" s="741">
        <f t="shared" si="124"/>
        <v>565837.88800000004</v>
      </c>
      <c r="AK2607" s="740"/>
      <c r="AL2607" s="741"/>
      <c r="AM2607" s="741"/>
      <c r="AN2607" s="1101" t="s">
        <v>115</v>
      </c>
      <c r="AO2607" s="1064"/>
      <c r="AP2607" s="1064"/>
      <c r="AQ2607" s="1064"/>
      <c r="AR2607" s="1064"/>
      <c r="AS2607" s="1064" t="s">
        <v>8321</v>
      </c>
      <c r="AT2607" s="1064"/>
      <c r="AU2607" s="1064"/>
      <c r="AV2607" s="1064"/>
      <c r="AW2607" s="1064"/>
      <c r="AX2607" s="1064"/>
      <c r="AY2607" s="1064"/>
      <c r="AZ2607" s="1101" t="s">
        <v>104</v>
      </c>
      <c r="BA2607" s="1101" t="s">
        <v>104</v>
      </c>
      <c r="BB2607" s="48">
        <v>22101704</v>
      </c>
      <c r="BC2607" s="209" t="s">
        <v>8729</v>
      </c>
      <c r="BE2607" s="983">
        <v>2359</v>
      </c>
    </row>
    <row r="2608" spans="1:57" s="201" customFormat="1" ht="13.15" customHeight="1">
      <c r="A2608" s="1101" t="s">
        <v>348</v>
      </c>
      <c r="B2608" s="260"/>
      <c r="C2608" s="260"/>
      <c r="D2608" s="878">
        <v>220028778</v>
      </c>
      <c r="E2608" s="429" t="s">
        <v>8730</v>
      </c>
      <c r="F2608" s="429"/>
      <c r="G2608" s="260"/>
      <c r="H2608" s="260"/>
      <c r="I2608" s="1105" t="s">
        <v>8317</v>
      </c>
      <c r="J2608" s="1064" t="s">
        <v>749</v>
      </c>
      <c r="K2608" s="1064" t="s">
        <v>8318</v>
      </c>
      <c r="L2608" s="267" t="s">
        <v>103</v>
      </c>
      <c r="M2608" s="1102"/>
      <c r="N2608" s="1064" t="s">
        <v>120</v>
      </c>
      <c r="O2608" s="72" t="s">
        <v>83</v>
      </c>
      <c r="P2608" s="1102" t="s">
        <v>106</v>
      </c>
      <c r="Q2608" s="48" t="s">
        <v>107</v>
      </c>
      <c r="R2608" s="1102" t="s">
        <v>2134</v>
      </c>
      <c r="S2608" s="1064" t="s">
        <v>109</v>
      </c>
      <c r="T2608" s="1102" t="s">
        <v>106</v>
      </c>
      <c r="U2608" s="1064" t="s">
        <v>121</v>
      </c>
      <c r="V2608" s="1064" t="s">
        <v>111</v>
      </c>
      <c r="W2608" s="166">
        <v>60</v>
      </c>
      <c r="X2608" s="48" t="s">
        <v>112</v>
      </c>
      <c r="Y2608" s="1102"/>
      <c r="Z2608" s="1102"/>
      <c r="AA2608" s="1102"/>
      <c r="AB2608" s="398">
        <v>30</v>
      </c>
      <c r="AC2608" s="606">
        <v>60</v>
      </c>
      <c r="AD2608" s="606">
        <v>10</v>
      </c>
      <c r="AE2608" s="1103" t="s">
        <v>128</v>
      </c>
      <c r="AF2608" s="1064" t="s">
        <v>114</v>
      </c>
      <c r="AG2608" s="31">
        <v>8</v>
      </c>
      <c r="AH2608" s="39">
        <v>32209.1</v>
      </c>
      <c r="AI2608" s="741">
        <f t="shared" ref="AI2608:AI2616" si="125">AG2608*AH2608</f>
        <v>257672.8</v>
      </c>
      <c r="AJ2608" s="741">
        <f t="shared" ref="AJ2608:AJ2616" si="126">AI2608*1.12</f>
        <v>288593.53600000002</v>
      </c>
      <c r="AK2608" s="740"/>
      <c r="AL2608" s="741"/>
      <c r="AM2608" s="741"/>
      <c r="AN2608" s="1101" t="s">
        <v>115</v>
      </c>
      <c r="AO2608" s="1064"/>
      <c r="AP2608" s="1064"/>
      <c r="AQ2608" s="1064"/>
      <c r="AR2608" s="1064"/>
      <c r="AS2608" s="1064" t="s">
        <v>8322</v>
      </c>
      <c r="AT2608" s="1064"/>
      <c r="AU2608" s="1064"/>
      <c r="AV2608" s="1064"/>
      <c r="AW2608" s="1064"/>
      <c r="AX2608" s="1064"/>
      <c r="AY2608" s="1064"/>
      <c r="AZ2608" s="1101" t="s">
        <v>104</v>
      </c>
      <c r="BA2608" s="1101" t="s">
        <v>104</v>
      </c>
      <c r="BB2608" s="48">
        <v>22101705</v>
      </c>
      <c r="BC2608" s="209" t="s">
        <v>8730</v>
      </c>
      <c r="BE2608" s="983">
        <v>2360</v>
      </c>
    </row>
    <row r="2609" spans="1:57" s="201" customFormat="1" ht="13.15" customHeight="1">
      <c r="A2609" s="24" t="s">
        <v>846</v>
      </c>
      <c r="B2609" s="260"/>
      <c r="C2609" s="260"/>
      <c r="D2609" s="110">
        <v>210035526</v>
      </c>
      <c r="E2609" s="429" t="s">
        <v>8731</v>
      </c>
      <c r="F2609" s="429"/>
      <c r="G2609" s="260"/>
      <c r="H2609" s="260"/>
      <c r="I2609" s="229" t="s">
        <v>8323</v>
      </c>
      <c r="J2609" s="26" t="s">
        <v>8324</v>
      </c>
      <c r="K2609" s="26" t="s">
        <v>8325</v>
      </c>
      <c r="L2609" s="96" t="s">
        <v>103</v>
      </c>
      <c r="M2609" s="28"/>
      <c r="N2609" s="26"/>
      <c r="O2609" s="72" t="s">
        <v>105</v>
      </c>
      <c r="P2609" s="28" t="s">
        <v>106</v>
      </c>
      <c r="Q2609" s="26" t="s">
        <v>107</v>
      </c>
      <c r="R2609" s="28" t="s">
        <v>1023</v>
      </c>
      <c r="S2609" s="26" t="s">
        <v>109</v>
      </c>
      <c r="T2609" s="28" t="s">
        <v>106</v>
      </c>
      <c r="U2609" s="26" t="s">
        <v>121</v>
      </c>
      <c r="V2609" s="26" t="s">
        <v>111</v>
      </c>
      <c r="W2609" s="28">
        <v>60</v>
      </c>
      <c r="X2609" s="26" t="s">
        <v>112</v>
      </c>
      <c r="Y2609" s="28"/>
      <c r="Z2609" s="28"/>
      <c r="AA2609" s="28"/>
      <c r="AB2609" s="398">
        <v>0</v>
      </c>
      <c r="AC2609" s="606">
        <v>90</v>
      </c>
      <c r="AD2609" s="606">
        <v>10</v>
      </c>
      <c r="AE2609" s="31" t="s">
        <v>122</v>
      </c>
      <c r="AF2609" s="26" t="s">
        <v>114</v>
      </c>
      <c r="AG2609" s="31">
        <v>2.1</v>
      </c>
      <c r="AH2609" s="39">
        <v>724933.3</v>
      </c>
      <c r="AI2609" s="741">
        <f t="shared" si="125"/>
        <v>1522359.9300000002</v>
      </c>
      <c r="AJ2609" s="741">
        <f t="shared" si="126"/>
        <v>1705043.1216000004</v>
      </c>
      <c r="AK2609" s="740"/>
      <c r="AL2609" s="741"/>
      <c r="AM2609" s="741"/>
      <c r="AN2609" s="24" t="s">
        <v>115</v>
      </c>
      <c r="AO2609" s="26"/>
      <c r="AP2609" s="26"/>
      <c r="AQ2609" s="26"/>
      <c r="AR2609" s="26"/>
      <c r="AS2609" s="26" t="s">
        <v>8326</v>
      </c>
      <c r="AT2609" s="26"/>
      <c r="AU2609" s="26"/>
      <c r="AV2609" s="26"/>
      <c r="AW2609" s="26"/>
      <c r="AX2609" s="26"/>
      <c r="AY2609" s="26"/>
      <c r="AZ2609" s="24" t="s">
        <v>104</v>
      </c>
      <c r="BA2609" s="24" t="s">
        <v>104</v>
      </c>
      <c r="BB2609" s="48">
        <v>22101706</v>
      </c>
      <c r="BC2609" s="209" t="s">
        <v>8731</v>
      </c>
      <c r="BE2609" s="983">
        <v>2361</v>
      </c>
    </row>
    <row r="2610" spans="1:57" s="201" customFormat="1" ht="13.15" customHeight="1">
      <c r="A2610" s="24" t="s">
        <v>846</v>
      </c>
      <c r="B2610" s="260"/>
      <c r="C2610" s="260"/>
      <c r="D2610" s="110">
        <v>270012321</v>
      </c>
      <c r="E2610" s="429" t="s">
        <v>8732</v>
      </c>
      <c r="F2610" s="429"/>
      <c r="G2610" s="260"/>
      <c r="H2610" s="260"/>
      <c r="I2610" s="229" t="s">
        <v>8327</v>
      </c>
      <c r="J2610" s="26" t="s">
        <v>245</v>
      </c>
      <c r="K2610" s="26" t="s">
        <v>8328</v>
      </c>
      <c r="L2610" s="96" t="s">
        <v>103</v>
      </c>
      <c r="M2610" s="28"/>
      <c r="N2610" s="26"/>
      <c r="O2610" s="72" t="s">
        <v>105</v>
      </c>
      <c r="P2610" s="28" t="s">
        <v>106</v>
      </c>
      <c r="Q2610" s="26" t="s">
        <v>107</v>
      </c>
      <c r="R2610" s="28" t="s">
        <v>1023</v>
      </c>
      <c r="S2610" s="26" t="s">
        <v>109</v>
      </c>
      <c r="T2610" s="28" t="s">
        <v>106</v>
      </c>
      <c r="U2610" s="26" t="s">
        <v>121</v>
      </c>
      <c r="V2610" s="26" t="s">
        <v>111</v>
      </c>
      <c r="W2610" s="28">
        <v>60</v>
      </c>
      <c r="X2610" s="26" t="s">
        <v>112</v>
      </c>
      <c r="Y2610" s="28"/>
      <c r="Z2610" s="28"/>
      <c r="AA2610" s="28"/>
      <c r="AB2610" s="398">
        <v>0</v>
      </c>
      <c r="AC2610" s="606">
        <v>90</v>
      </c>
      <c r="AD2610" s="606">
        <v>10</v>
      </c>
      <c r="AE2610" s="31" t="s">
        <v>128</v>
      </c>
      <c r="AF2610" s="26" t="s">
        <v>114</v>
      </c>
      <c r="AG2610" s="31">
        <v>20</v>
      </c>
      <c r="AH2610" s="39">
        <v>55653</v>
      </c>
      <c r="AI2610" s="741">
        <f t="shared" si="125"/>
        <v>1113060</v>
      </c>
      <c r="AJ2610" s="741">
        <f t="shared" si="126"/>
        <v>1246627.2000000002</v>
      </c>
      <c r="AK2610" s="740"/>
      <c r="AL2610" s="741"/>
      <c r="AM2610" s="741"/>
      <c r="AN2610" s="24" t="s">
        <v>115</v>
      </c>
      <c r="AO2610" s="253"/>
      <c r="AP2610" s="26"/>
      <c r="AQ2610" s="26"/>
      <c r="AR2610" s="26"/>
      <c r="AS2610" s="26"/>
      <c r="AT2610" s="26"/>
      <c r="AU2610" s="26"/>
      <c r="AV2610" s="26"/>
      <c r="AW2610" s="26"/>
      <c r="AX2610" s="26"/>
      <c r="AY2610" s="26"/>
      <c r="AZ2610" s="24" t="s">
        <v>104</v>
      </c>
      <c r="BA2610" s="24" t="s">
        <v>104</v>
      </c>
      <c r="BB2610" s="48">
        <v>22101707</v>
      </c>
      <c r="BC2610" s="209" t="s">
        <v>8732</v>
      </c>
      <c r="BE2610" s="983">
        <v>2362</v>
      </c>
    </row>
    <row r="2611" spans="1:57" s="201" customFormat="1" ht="13.15" customHeight="1">
      <c r="A2611" s="24" t="s">
        <v>2532</v>
      </c>
      <c r="B2611" s="260"/>
      <c r="C2611" s="260"/>
      <c r="D2611" s="110">
        <v>210023052</v>
      </c>
      <c r="E2611" s="429" t="s">
        <v>8733</v>
      </c>
      <c r="F2611" s="429"/>
      <c r="G2611" s="260"/>
      <c r="H2611" s="260"/>
      <c r="I2611" s="229" t="s">
        <v>8329</v>
      </c>
      <c r="J2611" s="26" t="s">
        <v>8330</v>
      </c>
      <c r="K2611" s="26" t="s">
        <v>8331</v>
      </c>
      <c r="L2611" s="96" t="s">
        <v>103</v>
      </c>
      <c r="M2611" s="28"/>
      <c r="N2611" s="26"/>
      <c r="O2611" s="72" t="s">
        <v>105</v>
      </c>
      <c r="P2611" s="28" t="s">
        <v>106</v>
      </c>
      <c r="Q2611" s="26" t="s">
        <v>107</v>
      </c>
      <c r="R2611" s="28" t="s">
        <v>2134</v>
      </c>
      <c r="S2611" s="26" t="s">
        <v>109</v>
      </c>
      <c r="T2611" s="28" t="s">
        <v>106</v>
      </c>
      <c r="U2611" s="26" t="s">
        <v>121</v>
      </c>
      <c r="V2611" s="26" t="s">
        <v>111</v>
      </c>
      <c r="W2611" s="28">
        <v>60</v>
      </c>
      <c r="X2611" s="26" t="s">
        <v>112</v>
      </c>
      <c r="Y2611" s="28"/>
      <c r="Z2611" s="28"/>
      <c r="AA2611" s="28"/>
      <c r="AB2611" s="398">
        <v>0</v>
      </c>
      <c r="AC2611" s="606">
        <v>90</v>
      </c>
      <c r="AD2611" s="606">
        <v>10</v>
      </c>
      <c r="AE2611" s="31" t="s">
        <v>128</v>
      </c>
      <c r="AF2611" s="26" t="s">
        <v>114</v>
      </c>
      <c r="AG2611" s="31">
        <v>20</v>
      </c>
      <c r="AH2611" s="39">
        <v>142805</v>
      </c>
      <c r="AI2611" s="741">
        <f t="shared" si="125"/>
        <v>2856100</v>
      </c>
      <c r="AJ2611" s="741">
        <f t="shared" si="126"/>
        <v>3198832.0000000005</v>
      </c>
      <c r="AK2611" s="740"/>
      <c r="AL2611" s="741"/>
      <c r="AM2611" s="741"/>
      <c r="AN2611" s="24" t="s">
        <v>115</v>
      </c>
      <c r="AO2611" s="26"/>
      <c r="AP2611" s="26"/>
      <c r="AQ2611" s="26"/>
      <c r="AR2611" s="26"/>
      <c r="AS2611" s="26" t="s">
        <v>8332</v>
      </c>
      <c r="AT2611" s="26"/>
      <c r="AU2611" s="26"/>
      <c r="AV2611" s="26"/>
      <c r="AW2611" s="26"/>
      <c r="AX2611" s="26"/>
      <c r="AY2611" s="26"/>
      <c r="AZ2611" s="24"/>
      <c r="BA2611" s="24"/>
      <c r="BB2611" s="48">
        <v>22101708</v>
      </c>
      <c r="BC2611" s="209" t="s">
        <v>8733</v>
      </c>
      <c r="BE2611" s="983">
        <v>2363</v>
      </c>
    </row>
    <row r="2612" spans="1:57" s="201" customFormat="1" ht="13.15" customHeight="1">
      <c r="A2612" s="1101" t="s">
        <v>348</v>
      </c>
      <c r="B2612" s="260"/>
      <c r="C2612" s="260"/>
      <c r="D2612" s="878">
        <v>250002283</v>
      </c>
      <c r="E2612" s="429" t="s">
        <v>8734</v>
      </c>
      <c r="F2612" s="429"/>
      <c r="G2612" s="260"/>
      <c r="H2612" s="260"/>
      <c r="I2612" s="1105" t="s">
        <v>8333</v>
      </c>
      <c r="J2612" s="1064" t="s">
        <v>8334</v>
      </c>
      <c r="K2612" s="1064" t="s">
        <v>8335</v>
      </c>
      <c r="L2612" s="267" t="s">
        <v>103</v>
      </c>
      <c r="M2612" s="1102"/>
      <c r="N2612" s="1064"/>
      <c r="O2612" s="954" t="s">
        <v>105</v>
      </c>
      <c r="P2612" s="1102" t="s">
        <v>106</v>
      </c>
      <c r="Q2612" s="1064" t="s">
        <v>107</v>
      </c>
      <c r="R2612" s="1102" t="s">
        <v>2134</v>
      </c>
      <c r="S2612" s="1064" t="s">
        <v>109</v>
      </c>
      <c r="T2612" s="1102" t="s">
        <v>106</v>
      </c>
      <c r="U2612" s="1064" t="s">
        <v>121</v>
      </c>
      <c r="V2612" s="1064" t="s">
        <v>111</v>
      </c>
      <c r="W2612" s="166">
        <v>60</v>
      </c>
      <c r="X2612" s="48" t="s">
        <v>112</v>
      </c>
      <c r="Y2612" s="1102"/>
      <c r="Z2612" s="1102"/>
      <c r="AA2612" s="1102"/>
      <c r="AB2612" s="398"/>
      <c r="AC2612" s="606">
        <v>90</v>
      </c>
      <c r="AD2612" s="606">
        <v>10</v>
      </c>
      <c r="AE2612" s="1103" t="s">
        <v>128</v>
      </c>
      <c r="AF2612" s="1064" t="s">
        <v>114</v>
      </c>
      <c r="AG2612" s="31">
        <v>45</v>
      </c>
      <c r="AH2612" s="39">
        <v>43300.4</v>
      </c>
      <c r="AI2612" s="741">
        <f t="shared" si="125"/>
        <v>1948518</v>
      </c>
      <c r="AJ2612" s="741">
        <f t="shared" si="126"/>
        <v>2182340.16</v>
      </c>
      <c r="AK2612" s="740"/>
      <c r="AL2612" s="741"/>
      <c r="AM2612" s="741"/>
      <c r="AN2612" s="1101" t="s">
        <v>115</v>
      </c>
      <c r="AO2612" s="1064"/>
      <c r="AP2612" s="1064"/>
      <c r="AQ2612" s="1064"/>
      <c r="AR2612" s="1064"/>
      <c r="AS2612" s="1064" t="s">
        <v>8336</v>
      </c>
      <c r="AT2612" s="1064"/>
      <c r="AU2612" s="1064"/>
      <c r="AV2612" s="1064"/>
      <c r="AW2612" s="1064"/>
      <c r="AX2612" s="1064"/>
      <c r="AY2612" s="1064"/>
      <c r="AZ2612" s="1101" t="s">
        <v>104</v>
      </c>
      <c r="BA2612" s="1101" t="s">
        <v>104</v>
      </c>
      <c r="BB2612" s="48">
        <v>22101709</v>
      </c>
      <c r="BC2612" s="209" t="s">
        <v>8734</v>
      </c>
      <c r="BE2612" s="983">
        <v>2364</v>
      </c>
    </row>
    <row r="2613" spans="1:57" s="201" customFormat="1" ht="13.15" customHeight="1">
      <c r="A2613" s="1101" t="s">
        <v>348</v>
      </c>
      <c r="B2613" s="260"/>
      <c r="C2613" s="260"/>
      <c r="D2613" s="878">
        <v>250003385</v>
      </c>
      <c r="E2613" s="429" t="s">
        <v>8735</v>
      </c>
      <c r="F2613" s="429"/>
      <c r="G2613" s="260"/>
      <c r="H2613" s="260"/>
      <c r="I2613" s="1105" t="s">
        <v>8333</v>
      </c>
      <c r="J2613" s="1064" t="s">
        <v>8334</v>
      </c>
      <c r="K2613" s="1064" t="s">
        <v>8335</v>
      </c>
      <c r="L2613" s="267" t="s">
        <v>103</v>
      </c>
      <c r="M2613" s="1102"/>
      <c r="N2613" s="1064"/>
      <c r="O2613" s="954" t="s">
        <v>105</v>
      </c>
      <c r="P2613" s="1102" t="s">
        <v>106</v>
      </c>
      <c r="Q2613" s="1064" t="s">
        <v>107</v>
      </c>
      <c r="R2613" s="1102" t="s">
        <v>2134</v>
      </c>
      <c r="S2613" s="1064" t="s">
        <v>109</v>
      </c>
      <c r="T2613" s="1102" t="s">
        <v>106</v>
      </c>
      <c r="U2613" s="1064" t="s">
        <v>121</v>
      </c>
      <c r="V2613" s="1064" t="s">
        <v>111</v>
      </c>
      <c r="W2613" s="166">
        <v>60</v>
      </c>
      <c r="X2613" s="48" t="s">
        <v>112</v>
      </c>
      <c r="Y2613" s="1102"/>
      <c r="Z2613" s="1102"/>
      <c r="AA2613" s="1102"/>
      <c r="AB2613" s="398"/>
      <c r="AC2613" s="606">
        <v>90</v>
      </c>
      <c r="AD2613" s="606">
        <v>10</v>
      </c>
      <c r="AE2613" s="1103" t="s">
        <v>128</v>
      </c>
      <c r="AF2613" s="1064" t="s">
        <v>114</v>
      </c>
      <c r="AG2613" s="31">
        <v>12</v>
      </c>
      <c r="AH2613" s="39">
        <v>23648.45</v>
      </c>
      <c r="AI2613" s="741">
        <f t="shared" si="125"/>
        <v>283781.40000000002</v>
      </c>
      <c r="AJ2613" s="741">
        <f t="shared" si="126"/>
        <v>317835.16800000006</v>
      </c>
      <c r="AK2613" s="740"/>
      <c r="AL2613" s="741"/>
      <c r="AM2613" s="741"/>
      <c r="AN2613" s="1101" t="s">
        <v>115</v>
      </c>
      <c r="AO2613" s="1064"/>
      <c r="AP2613" s="1064"/>
      <c r="AQ2613" s="1064"/>
      <c r="AR2613" s="1064"/>
      <c r="AS2613" s="1064" t="s">
        <v>8337</v>
      </c>
      <c r="AT2613" s="1064"/>
      <c r="AU2613" s="1064"/>
      <c r="AV2613" s="1064"/>
      <c r="AW2613" s="1064"/>
      <c r="AX2613" s="1064"/>
      <c r="AY2613" s="1064"/>
      <c r="AZ2613" s="1101" t="s">
        <v>104</v>
      </c>
      <c r="BA2613" s="1101" t="s">
        <v>104</v>
      </c>
      <c r="BB2613" s="48">
        <v>22101710</v>
      </c>
      <c r="BC2613" s="209" t="s">
        <v>8735</v>
      </c>
      <c r="BE2613" s="983">
        <v>2365</v>
      </c>
    </row>
    <row r="2614" spans="1:57" s="201" customFormat="1" ht="13.15" customHeight="1">
      <c r="A2614" s="1101" t="s">
        <v>348</v>
      </c>
      <c r="B2614" s="260"/>
      <c r="C2614" s="260"/>
      <c r="D2614" s="878">
        <v>230001696</v>
      </c>
      <c r="E2614" s="429" t="s">
        <v>8736</v>
      </c>
      <c r="F2614" s="429"/>
      <c r="G2614" s="260"/>
      <c r="H2614" s="260"/>
      <c r="I2614" s="1105" t="s">
        <v>8338</v>
      </c>
      <c r="J2614" s="1064" t="s">
        <v>2821</v>
      </c>
      <c r="K2614" s="1064" t="s">
        <v>8339</v>
      </c>
      <c r="L2614" s="267" t="s">
        <v>103</v>
      </c>
      <c r="M2614" s="1102"/>
      <c r="N2614" s="1064"/>
      <c r="O2614" s="954" t="s">
        <v>105</v>
      </c>
      <c r="P2614" s="1102" t="s">
        <v>106</v>
      </c>
      <c r="Q2614" s="1064" t="s">
        <v>107</v>
      </c>
      <c r="R2614" s="1102" t="s">
        <v>2134</v>
      </c>
      <c r="S2614" s="1064" t="s">
        <v>109</v>
      </c>
      <c r="T2614" s="1102" t="s">
        <v>106</v>
      </c>
      <c r="U2614" s="1064" t="s">
        <v>121</v>
      </c>
      <c r="V2614" s="1064" t="s">
        <v>111</v>
      </c>
      <c r="W2614" s="166">
        <v>60</v>
      </c>
      <c r="X2614" s="48" t="s">
        <v>112</v>
      </c>
      <c r="Y2614" s="1102"/>
      <c r="Z2614" s="1102"/>
      <c r="AA2614" s="1102"/>
      <c r="AB2614" s="398"/>
      <c r="AC2614" s="606">
        <v>90</v>
      </c>
      <c r="AD2614" s="606">
        <v>10</v>
      </c>
      <c r="AE2614" s="1103" t="s">
        <v>425</v>
      </c>
      <c r="AF2614" s="1064" t="s">
        <v>114</v>
      </c>
      <c r="AG2614" s="31">
        <v>1000</v>
      </c>
      <c r="AH2614" s="39">
        <v>4320.8599999999997</v>
      </c>
      <c r="AI2614" s="741">
        <f t="shared" si="125"/>
        <v>4320860</v>
      </c>
      <c r="AJ2614" s="741">
        <f t="shared" si="126"/>
        <v>4839363.2</v>
      </c>
      <c r="AK2614" s="740"/>
      <c r="AL2614" s="741"/>
      <c r="AM2614" s="741"/>
      <c r="AN2614" s="1101" t="s">
        <v>115</v>
      </c>
      <c r="AO2614" s="1064"/>
      <c r="AP2614" s="1064"/>
      <c r="AQ2614" s="1064"/>
      <c r="AR2614" s="1064"/>
      <c r="AS2614" s="1064" t="s">
        <v>8340</v>
      </c>
      <c r="AT2614" s="1064"/>
      <c r="AU2614" s="1064"/>
      <c r="AV2614" s="1064"/>
      <c r="AW2614" s="1064"/>
      <c r="AX2614" s="1064"/>
      <c r="AY2614" s="1064"/>
      <c r="AZ2614" s="1101" t="s">
        <v>104</v>
      </c>
      <c r="BA2614" s="1101" t="s">
        <v>104</v>
      </c>
      <c r="BB2614" s="48">
        <v>22101711</v>
      </c>
      <c r="BC2614" s="209" t="s">
        <v>8736</v>
      </c>
      <c r="BE2614" s="983">
        <v>2366</v>
      </c>
    </row>
    <row r="2615" spans="1:57" s="201" customFormat="1" ht="13.15" customHeight="1">
      <c r="A2615" s="1101" t="s">
        <v>348</v>
      </c>
      <c r="B2615" s="260"/>
      <c r="C2615" s="260"/>
      <c r="D2615" s="878">
        <v>220027287</v>
      </c>
      <c r="E2615" s="429" t="s">
        <v>8737</v>
      </c>
      <c r="F2615" s="429"/>
      <c r="G2615" s="260"/>
      <c r="H2615" s="260"/>
      <c r="I2615" s="1105" t="s">
        <v>8341</v>
      </c>
      <c r="J2615" s="1064" t="s">
        <v>8342</v>
      </c>
      <c r="K2615" s="1064" t="s">
        <v>8343</v>
      </c>
      <c r="L2615" s="267" t="s">
        <v>103</v>
      </c>
      <c r="M2615" s="1102"/>
      <c r="N2615" s="1064" t="s">
        <v>120</v>
      </c>
      <c r="O2615" s="72" t="s">
        <v>83</v>
      </c>
      <c r="P2615" s="1102" t="s">
        <v>106</v>
      </c>
      <c r="Q2615" s="48" t="s">
        <v>107</v>
      </c>
      <c r="R2615" s="1102" t="s">
        <v>2134</v>
      </c>
      <c r="S2615" s="1064" t="s">
        <v>109</v>
      </c>
      <c r="T2615" s="1102" t="s">
        <v>106</v>
      </c>
      <c r="U2615" s="1064" t="s">
        <v>121</v>
      </c>
      <c r="V2615" s="1064" t="s">
        <v>111</v>
      </c>
      <c r="W2615" s="166">
        <v>60</v>
      </c>
      <c r="X2615" s="48" t="s">
        <v>112</v>
      </c>
      <c r="Y2615" s="1102"/>
      <c r="Z2615" s="1102"/>
      <c r="AA2615" s="1102"/>
      <c r="AB2615" s="398">
        <v>30</v>
      </c>
      <c r="AC2615" s="606">
        <v>60</v>
      </c>
      <c r="AD2615" s="606">
        <v>10</v>
      </c>
      <c r="AE2615" s="1103" t="s">
        <v>128</v>
      </c>
      <c r="AF2615" s="1064" t="s">
        <v>114</v>
      </c>
      <c r="AG2615" s="31">
        <v>88</v>
      </c>
      <c r="AH2615" s="39">
        <v>9228.3700000000008</v>
      </c>
      <c r="AI2615" s="741">
        <f t="shared" si="125"/>
        <v>812096.56</v>
      </c>
      <c r="AJ2615" s="741">
        <f t="shared" si="126"/>
        <v>909548.14720000012</v>
      </c>
      <c r="AK2615" s="740"/>
      <c r="AL2615" s="741"/>
      <c r="AM2615" s="741"/>
      <c r="AN2615" s="1101" t="s">
        <v>115</v>
      </c>
      <c r="AO2615" s="1064"/>
      <c r="AP2615" s="1064"/>
      <c r="AQ2615" s="1064"/>
      <c r="AR2615" s="1064"/>
      <c r="AS2615" s="1064" t="s">
        <v>8344</v>
      </c>
      <c r="AT2615" s="1064"/>
      <c r="AU2615" s="1064"/>
      <c r="AV2615" s="1064"/>
      <c r="AW2615" s="1064"/>
      <c r="AX2615" s="1064"/>
      <c r="AY2615" s="1064"/>
      <c r="AZ2615" s="1101" t="s">
        <v>104</v>
      </c>
      <c r="BA2615" s="1101" t="s">
        <v>104</v>
      </c>
      <c r="BB2615" s="48">
        <v>22101712</v>
      </c>
      <c r="BC2615" s="209" t="s">
        <v>8737</v>
      </c>
      <c r="BE2615" s="983">
        <v>2367</v>
      </c>
    </row>
    <row r="2616" spans="1:57" s="201" customFormat="1" ht="13.15" customHeight="1">
      <c r="A2616" s="24" t="s">
        <v>846</v>
      </c>
      <c r="B2616" s="260"/>
      <c r="C2616" s="260"/>
      <c r="D2616" s="110">
        <v>210033210</v>
      </c>
      <c r="E2616" s="429" t="s">
        <v>8738</v>
      </c>
      <c r="F2616" s="429"/>
      <c r="G2616" s="260"/>
      <c r="H2616" s="260"/>
      <c r="I2616" s="229" t="s">
        <v>8345</v>
      </c>
      <c r="J2616" s="26" t="s">
        <v>8346</v>
      </c>
      <c r="K2616" s="26" t="s">
        <v>8347</v>
      </c>
      <c r="L2616" s="96" t="s">
        <v>103</v>
      </c>
      <c r="M2616" s="28"/>
      <c r="N2616" s="26" t="s">
        <v>120</v>
      </c>
      <c r="O2616" s="72" t="s">
        <v>83</v>
      </c>
      <c r="P2616" s="28" t="s">
        <v>106</v>
      </c>
      <c r="Q2616" s="26" t="s">
        <v>107</v>
      </c>
      <c r="R2616" s="28" t="s">
        <v>1155</v>
      </c>
      <c r="S2616" s="26" t="s">
        <v>109</v>
      </c>
      <c r="T2616" s="28" t="s">
        <v>106</v>
      </c>
      <c r="U2616" s="26" t="s">
        <v>121</v>
      </c>
      <c r="V2616" s="26" t="s">
        <v>111</v>
      </c>
      <c r="W2616" s="28">
        <v>60</v>
      </c>
      <c r="X2616" s="26" t="s">
        <v>112</v>
      </c>
      <c r="Y2616" s="28"/>
      <c r="Z2616" s="28"/>
      <c r="AA2616" s="28"/>
      <c r="AB2616" s="398">
        <v>30</v>
      </c>
      <c r="AC2616" s="606">
        <v>60</v>
      </c>
      <c r="AD2616" s="606">
        <v>10</v>
      </c>
      <c r="AE2616" s="31" t="s">
        <v>425</v>
      </c>
      <c r="AF2616" s="26" t="s">
        <v>114</v>
      </c>
      <c r="AG2616" s="31">
        <v>2000</v>
      </c>
      <c r="AH2616" s="39">
        <v>1053</v>
      </c>
      <c r="AI2616" s="741">
        <f t="shared" si="125"/>
        <v>2106000</v>
      </c>
      <c r="AJ2616" s="741">
        <f t="shared" si="126"/>
        <v>2358720</v>
      </c>
      <c r="AK2616" s="740"/>
      <c r="AL2616" s="741"/>
      <c r="AM2616" s="741"/>
      <c r="AN2616" s="24" t="s">
        <v>115</v>
      </c>
      <c r="AO2616" s="26"/>
      <c r="AP2616" s="26"/>
      <c r="AQ2616" s="26"/>
      <c r="AR2616" s="26"/>
      <c r="AS2616" s="26" t="s">
        <v>8348</v>
      </c>
      <c r="AT2616" s="26"/>
      <c r="AU2616" s="26"/>
      <c r="AV2616" s="26"/>
      <c r="AW2616" s="26"/>
      <c r="AX2616" s="26"/>
      <c r="AY2616" s="26"/>
      <c r="AZ2616" s="24" t="s">
        <v>104</v>
      </c>
      <c r="BA2616" s="24" t="s">
        <v>104</v>
      </c>
      <c r="BB2616" s="48">
        <v>22101713</v>
      </c>
      <c r="BC2616" s="209" t="s">
        <v>8738</v>
      </c>
      <c r="BE2616" s="983">
        <v>2368</v>
      </c>
    </row>
    <row r="2617" spans="1:57" s="201" customFormat="1" ht="13.15" customHeight="1">
      <c r="A2617" s="24" t="s">
        <v>1028</v>
      </c>
      <c r="B2617" s="260"/>
      <c r="C2617" s="260"/>
      <c r="D2617" s="110">
        <v>120011509</v>
      </c>
      <c r="E2617" s="429" t="s">
        <v>8739</v>
      </c>
      <c r="F2617" s="429"/>
      <c r="G2617" s="260"/>
      <c r="H2617" s="260"/>
      <c r="I2617" s="229" t="s">
        <v>8349</v>
      </c>
      <c r="J2617" s="26" t="s">
        <v>6932</v>
      </c>
      <c r="K2617" s="26" t="s">
        <v>8350</v>
      </c>
      <c r="L2617" s="96" t="s">
        <v>601</v>
      </c>
      <c r="M2617" s="28" t="s">
        <v>7860</v>
      </c>
      <c r="N2617" s="26"/>
      <c r="O2617" s="72" t="s">
        <v>105</v>
      </c>
      <c r="P2617" s="28" t="s">
        <v>106</v>
      </c>
      <c r="Q2617" s="26" t="s">
        <v>107</v>
      </c>
      <c r="R2617" s="28" t="s">
        <v>2134</v>
      </c>
      <c r="S2617" s="26" t="s">
        <v>109</v>
      </c>
      <c r="T2617" s="28" t="s">
        <v>106</v>
      </c>
      <c r="U2617" s="26" t="s">
        <v>121</v>
      </c>
      <c r="V2617" s="26" t="s">
        <v>111</v>
      </c>
      <c r="W2617" s="28">
        <v>60</v>
      </c>
      <c r="X2617" s="26" t="s">
        <v>112</v>
      </c>
      <c r="Y2617" s="28"/>
      <c r="Z2617" s="28"/>
      <c r="AA2617" s="28"/>
      <c r="AB2617" s="398">
        <v>0</v>
      </c>
      <c r="AC2617" s="606">
        <v>90</v>
      </c>
      <c r="AD2617" s="606">
        <v>10</v>
      </c>
      <c r="AE2617" s="31" t="s">
        <v>178</v>
      </c>
      <c r="AF2617" s="26" t="s">
        <v>114</v>
      </c>
      <c r="AG2617" s="31">
        <v>30.6</v>
      </c>
      <c r="AH2617" s="39">
        <v>491071.43</v>
      </c>
      <c r="AI2617" s="905">
        <v>0</v>
      </c>
      <c r="AJ2617" s="905">
        <v>0</v>
      </c>
      <c r="AK2617" s="740"/>
      <c r="AL2617" s="741"/>
      <c r="AM2617" s="741"/>
      <c r="AN2617" s="24" t="s">
        <v>115</v>
      </c>
      <c r="AO2617" s="26"/>
      <c r="AP2617" s="26"/>
      <c r="AQ2617" s="26"/>
      <c r="AR2617" s="26"/>
      <c r="AS2617" s="26" t="s">
        <v>8351</v>
      </c>
      <c r="AT2617" s="26"/>
      <c r="AU2617" s="26"/>
      <c r="AV2617" s="26"/>
      <c r="AW2617" s="26"/>
      <c r="AX2617" s="26"/>
      <c r="AY2617" s="26"/>
      <c r="AZ2617" s="24" t="s">
        <v>104</v>
      </c>
      <c r="BA2617" s="24" t="s">
        <v>104</v>
      </c>
      <c r="BB2617" s="2168">
        <v>22101714</v>
      </c>
      <c r="BC2617" s="209" t="s">
        <v>8739</v>
      </c>
      <c r="BE2617" s="983">
        <v>2369</v>
      </c>
    </row>
    <row r="2618" spans="1:57" s="486" customFormat="1" ht="13.15" customHeight="1">
      <c r="A2618" s="2169" t="s">
        <v>1028</v>
      </c>
      <c r="B2618" s="529"/>
      <c r="C2618" s="529"/>
      <c r="D2618" s="2170">
        <v>120011509</v>
      </c>
      <c r="E2618" s="2171" t="s">
        <v>9477</v>
      </c>
      <c r="F2618" s="2171"/>
      <c r="G2618" s="529"/>
      <c r="H2618" s="529"/>
      <c r="I2618" s="1289" t="s">
        <v>6935</v>
      </c>
      <c r="J2618" s="1289" t="s">
        <v>6932</v>
      </c>
      <c r="K2618" s="1289" t="s">
        <v>2836</v>
      </c>
      <c r="L2618" s="2172" t="s">
        <v>601</v>
      </c>
      <c r="M2618" s="321" t="s">
        <v>8860</v>
      </c>
      <c r="N2618" s="1289"/>
      <c r="O2618" s="2173" t="s">
        <v>105</v>
      </c>
      <c r="P2618" s="2174" t="s">
        <v>106</v>
      </c>
      <c r="Q2618" s="1289" t="s">
        <v>107</v>
      </c>
      <c r="R2618" s="321" t="s">
        <v>3118</v>
      </c>
      <c r="S2618" s="1289" t="s">
        <v>109</v>
      </c>
      <c r="T2618" s="2174" t="s">
        <v>106</v>
      </c>
      <c r="U2618" s="1289" t="s">
        <v>121</v>
      </c>
      <c r="V2618" s="1289" t="s">
        <v>111</v>
      </c>
      <c r="W2618" s="2174">
        <v>60</v>
      </c>
      <c r="X2618" s="1289" t="s">
        <v>112</v>
      </c>
      <c r="Y2618" s="2174"/>
      <c r="Z2618" s="2174"/>
      <c r="AA2618" s="2174"/>
      <c r="AB2618" s="2174">
        <v>0</v>
      </c>
      <c r="AC2618" s="1289">
        <v>90</v>
      </c>
      <c r="AD2618" s="1289">
        <v>10</v>
      </c>
      <c r="AE2618" s="2175" t="s">
        <v>178</v>
      </c>
      <c r="AF2618" s="1289" t="s">
        <v>114</v>
      </c>
      <c r="AG2618" s="2175">
        <v>30.59</v>
      </c>
      <c r="AH2618" s="2176">
        <v>491071.43</v>
      </c>
      <c r="AI2618" s="2177">
        <v>15021875.0437</v>
      </c>
      <c r="AJ2618" s="2177">
        <v>16824500.048944</v>
      </c>
      <c r="AK2618" s="619"/>
      <c r="AL2618" s="620"/>
      <c r="AM2618" s="620"/>
      <c r="AN2618" s="2178" t="s">
        <v>115</v>
      </c>
      <c r="AO2618" s="1289"/>
      <c r="AP2618" s="1289"/>
      <c r="AQ2618" s="1289"/>
      <c r="AR2618" s="1289"/>
      <c r="AS2618" s="1289" t="s">
        <v>8351</v>
      </c>
      <c r="AT2618" s="1289"/>
      <c r="AU2618" s="1289"/>
      <c r="AV2618" s="1289"/>
      <c r="AW2618" s="1289"/>
      <c r="AX2618" s="1289"/>
      <c r="AY2618" s="1289"/>
      <c r="AZ2618" s="2178" t="s">
        <v>104</v>
      </c>
      <c r="BA2618" s="2178"/>
    </row>
    <row r="2619" spans="1:57" s="201" customFormat="1" ht="13.15" customHeight="1">
      <c r="A2619" s="24" t="s">
        <v>4123</v>
      </c>
      <c r="B2619" s="260"/>
      <c r="C2619" s="260"/>
      <c r="D2619" s="110">
        <v>210026655</v>
      </c>
      <c r="E2619" s="429" t="s">
        <v>8740</v>
      </c>
      <c r="F2619" s="429"/>
      <c r="G2619" s="260"/>
      <c r="H2619" s="260"/>
      <c r="I2619" s="229" t="s">
        <v>6980</v>
      </c>
      <c r="J2619" s="26" t="s">
        <v>6972</v>
      </c>
      <c r="K2619" s="26" t="s">
        <v>6981</v>
      </c>
      <c r="L2619" s="96" t="s">
        <v>149</v>
      </c>
      <c r="M2619" s="28"/>
      <c r="N2619" s="26" t="s">
        <v>120</v>
      </c>
      <c r="O2619" s="72" t="s">
        <v>83</v>
      </c>
      <c r="P2619" s="28" t="s">
        <v>106</v>
      </c>
      <c r="Q2619" s="26" t="s">
        <v>107</v>
      </c>
      <c r="R2619" s="28" t="s">
        <v>2134</v>
      </c>
      <c r="S2619" s="26" t="s">
        <v>109</v>
      </c>
      <c r="T2619" s="28" t="s">
        <v>106</v>
      </c>
      <c r="U2619" s="26" t="s">
        <v>121</v>
      </c>
      <c r="V2619" s="26" t="s">
        <v>111</v>
      </c>
      <c r="W2619" s="28">
        <v>60</v>
      </c>
      <c r="X2619" s="26" t="s">
        <v>112</v>
      </c>
      <c r="Y2619" s="28"/>
      <c r="Z2619" s="28"/>
      <c r="AA2619" s="28"/>
      <c r="AB2619" s="398">
        <v>30</v>
      </c>
      <c r="AC2619" s="606">
        <v>60</v>
      </c>
      <c r="AD2619" s="606">
        <v>10</v>
      </c>
      <c r="AE2619" s="31" t="s">
        <v>128</v>
      </c>
      <c r="AF2619" s="26" t="s">
        <v>114</v>
      </c>
      <c r="AG2619" s="31">
        <v>2</v>
      </c>
      <c r="AH2619" s="39">
        <v>1055783.77</v>
      </c>
      <c r="AI2619" s="741">
        <f t="shared" ref="AI2619:AI2656" si="127">AG2619*AH2619</f>
        <v>2111567.54</v>
      </c>
      <c r="AJ2619" s="741">
        <f t="shared" ref="AJ2619:AJ2656" si="128">AI2619*1.12</f>
        <v>2364955.6448000004</v>
      </c>
      <c r="AK2619" s="740"/>
      <c r="AL2619" s="741"/>
      <c r="AM2619" s="741"/>
      <c r="AN2619" s="24" t="s">
        <v>115</v>
      </c>
      <c r="AO2619" s="26"/>
      <c r="AP2619" s="26"/>
      <c r="AQ2619" s="26"/>
      <c r="AR2619" s="26"/>
      <c r="AS2619" s="26" t="s">
        <v>6974</v>
      </c>
      <c r="AT2619" s="26"/>
      <c r="AU2619" s="26"/>
      <c r="AV2619" s="26"/>
      <c r="AW2619" s="26"/>
      <c r="AX2619" s="26"/>
      <c r="AY2619" s="26"/>
      <c r="AZ2619" s="24" t="s">
        <v>4555</v>
      </c>
      <c r="BA2619" s="24"/>
      <c r="BB2619" s="48">
        <v>22101715</v>
      </c>
      <c r="BC2619" s="209" t="s">
        <v>8740</v>
      </c>
      <c r="BE2619" s="983">
        <v>2370</v>
      </c>
    </row>
    <row r="2620" spans="1:57" s="201" customFormat="1" ht="13.15" customHeight="1">
      <c r="A2620" s="211" t="s">
        <v>4123</v>
      </c>
      <c r="B2620" s="260"/>
      <c r="C2620" s="260"/>
      <c r="D2620" s="110">
        <v>210026656</v>
      </c>
      <c r="E2620" s="429" t="s">
        <v>8741</v>
      </c>
      <c r="F2620" s="429"/>
      <c r="G2620" s="260"/>
      <c r="H2620" s="260"/>
      <c r="I2620" s="229" t="s">
        <v>6980</v>
      </c>
      <c r="J2620" s="26" t="s">
        <v>6972</v>
      </c>
      <c r="K2620" s="26" t="s">
        <v>6981</v>
      </c>
      <c r="L2620" s="96" t="s">
        <v>149</v>
      </c>
      <c r="M2620" s="28"/>
      <c r="N2620" s="26" t="s">
        <v>120</v>
      </c>
      <c r="O2620" s="72" t="s">
        <v>83</v>
      </c>
      <c r="P2620" s="28" t="s">
        <v>106</v>
      </c>
      <c r="Q2620" s="26" t="s">
        <v>107</v>
      </c>
      <c r="R2620" s="28" t="s">
        <v>2134</v>
      </c>
      <c r="S2620" s="26" t="s">
        <v>109</v>
      </c>
      <c r="T2620" s="28" t="s">
        <v>106</v>
      </c>
      <c r="U2620" s="26" t="s">
        <v>121</v>
      </c>
      <c r="V2620" s="26" t="s">
        <v>111</v>
      </c>
      <c r="W2620" s="28">
        <v>60</v>
      </c>
      <c r="X2620" s="26" t="s">
        <v>112</v>
      </c>
      <c r="Y2620" s="28"/>
      <c r="Z2620" s="28"/>
      <c r="AA2620" s="28"/>
      <c r="AB2620" s="398">
        <v>30</v>
      </c>
      <c r="AC2620" s="606">
        <v>60</v>
      </c>
      <c r="AD2620" s="606">
        <v>10</v>
      </c>
      <c r="AE2620" s="31" t="s">
        <v>128</v>
      </c>
      <c r="AF2620" s="26" t="s">
        <v>114</v>
      </c>
      <c r="AG2620" s="31">
        <v>2</v>
      </c>
      <c r="AH2620" s="39">
        <v>205040.4</v>
      </c>
      <c r="AI2620" s="741">
        <f t="shared" si="127"/>
        <v>410080.8</v>
      </c>
      <c r="AJ2620" s="741">
        <f t="shared" si="128"/>
        <v>459290.49600000004</v>
      </c>
      <c r="AK2620" s="740"/>
      <c r="AL2620" s="741"/>
      <c r="AM2620" s="741"/>
      <c r="AN2620" s="24" t="s">
        <v>115</v>
      </c>
      <c r="AO2620" s="26"/>
      <c r="AP2620" s="26"/>
      <c r="AQ2620" s="26"/>
      <c r="AR2620" s="26"/>
      <c r="AS2620" s="26" t="s">
        <v>6976</v>
      </c>
      <c r="AT2620" s="26"/>
      <c r="AU2620" s="26"/>
      <c r="AV2620" s="26"/>
      <c r="AW2620" s="26"/>
      <c r="AX2620" s="26"/>
      <c r="AY2620" s="26"/>
      <c r="AZ2620" s="24" t="s">
        <v>4555</v>
      </c>
      <c r="BA2620" s="24"/>
      <c r="BB2620" s="48">
        <v>22101716</v>
      </c>
      <c r="BC2620" s="209" t="s">
        <v>8741</v>
      </c>
      <c r="BE2620" s="983">
        <v>2371</v>
      </c>
    </row>
    <row r="2621" spans="1:57" s="201" customFormat="1" ht="13.15" customHeight="1">
      <c r="A2621" s="24" t="s">
        <v>4123</v>
      </c>
      <c r="B2621" s="260"/>
      <c r="C2621" s="260"/>
      <c r="D2621" s="110">
        <v>210013327</v>
      </c>
      <c r="E2621" s="429" t="s">
        <v>8742</v>
      </c>
      <c r="F2621" s="429"/>
      <c r="G2621" s="260"/>
      <c r="H2621" s="260"/>
      <c r="I2621" s="229" t="s">
        <v>6980</v>
      </c>
      <c r="J2621" s="26" t="s">
        <v>6972</v>
      </c>
      <c r="K2621" s="26" t="s">
        <v>6981</v>
      </c>
      <c r="L2621" s="96" t="s">
        <v>149</v>
      </c>
      <c r="M2621" s="28"/>
      <c r="N2621" s="26" t="s">
        <v>120</v>
      </c>
      <c r="O2621" s="72" t="s">
        <v>83</v>
      </c>
      <c r="P2621" s="28" t="s">
        <v>106</v>
      </c>
      <c r="Q2621" s="26" t="s">
        <v>107</v>
      </c>
      <c r="R2621" s="28" t="s">
        <v>2134</v>
      </c>
      <c r="S2621" s="26" t="s">
        <v>109</v>
      </c>
      <c r="T2621" s="28" t="s">
        <v>106</v>
      </c>
      <c r="U2621" s="26" t="s">
        <v>121</v>
      </c>
      <c r="V2621" s="26" t="s">
        <v>111</v>
      </c>
      <c r="W2621" s="28">
        <v>60</v>
      </c>
      <c r="X2621" s="26" t="s">
        <v>112</v>
      </c>
      <c r="Y2621" s="28"/>
      <c r="Z2621" s="28"/>
      <c r="AA2621" s="28"/>
      <c r="AB2621" s="398">
        <v>30</v>
      </c>
      <c r="AC2621" s="606">
        <v>60</v>
      </c>
      <c r="AD2621" s="606">
        <v>10</v>
      </c>
      <c r="AE2621" s="31" t="s">
        <v>128</v>
      </c>
      <c r="AF2621" s="26" t="s">
        <v>114</v>
      </c>
      <c r="AG2621" s="31">
        <v>4</v>
      </c>
      <c r="AH2621" s="39">
        <v>1168921.22</v>
      </c>
      <c r="AI2621" s="741">
        <f t="shared" si="127"/>
        <v>4675684.88</v>
      </c>
      <c r="AJ2621" s="741">
        <f t="shared" si="128"/>
        <v>5236767.0656000003</v>
      </c>
      <c r="AK2621" s="740"/>
      <c r="AL2621" s="741"/>
      <c r="AM2621" s="741"/>
      <c r="AN2621" s="24" t="s">
        <v>115</v>
      </c>
      <c r="AO2621" s="26"/>
      <c r="AP2621" s="26"/>
      <c r="AQ2621" s="26"/>
      <c r="AR2621" s="26"/>
      <c r="AS2621" s="26" t="s">
        <v>6978</v>
      </c>
      <c r="AT2621" s="26"/>
      <c r="AU2621" s="26"/>
      <c r="AV2621" s="26"/>
      <c r="AW2621" s="26"/>
      <c r="AX2621" s="26"/>
      <c r="AY2621" s="253"/>
      <c r="AZ2621" s="24" t="s">
        <v>4555</v>
      </c>
      <c r="BA2621" s="24"/>
      <c r="BB2621" s="48">
        <v>22101717</v>
      </c>
      <c r="BC2621" s="209" t="s">
        <v>8742</v>
      </c>
      <c r="BE2621" s="983">
        <v>2372</v>
      </c>
    </row>
    <row r="2622" spans="1:57" s="201" customFormat="1" ht="13.15" customHeight="1">
      <c r="A2622" s="40" t="s">
        <v>978</v>
      </c>
      <c r="B2622" s="260"/>
      <c r="C2622" s="260"/>
      <c r="D2622" s="878">
        <v>210009190</v>
      </c>
      <c r="E2622" s="429" t="s">
        <v>8743</v>
      </c>
      <c r="F2622" s="429"/>
      <c r="G2622" s="260"/>
      <c r="H2622" s="260"/>
      <c r="I2622" s="223" t="s">
        <v>8352</v>
      </c>
      <c r="J2622" s="48" t="s">
        <v>8353</v>
      </c>
      <c r="K2622" s="48" t="s">
        <v>8354</v>
      </c>
      <c r="L2622" s="267" t="s">
        <v>103</v>
      </c>
      <c r="M2622" s="166"/>
      <c r="N2622" s="48"/>
      <c r="O2622" s="954" t="s">
        <v>105</v>
      </c>
      <c r="P2622" s="166" t="s">
        <v>106</v>
      </c>
      <c r="Q2622" s="48" t="s">
        <v>107</v>
      </c>
      <c r="R2622" s="166" t="s">
        <v>2134</v>
      </c>
      <c r="S2622" s="48" t="s">
        <v>109</v>
      </c>
      <c r="T2622" s="166" t="s">
        <v>106</v>
      </c>
      <c r="U2622" s="48" t="s">
        <v>121</v>
      </c>
      <c r="V2622" s="48" t="s">
        <v>111</v>
      </c>
      <c r="W2622" s="166">
        <v>60</v>
      </c>
      <c r="X2622" s="48" t="s">
        <v>112</v>
      </c>
      <c r="Y2622" s="166"/>
      <c r="Z2622" s="166"/>
      <c r="AA2622" s="166"/>
      <c r="AB2622" s="398">
        <v>0</v>
      </c>
      <c r="AC2622" s="606">
        <v>90</v>
      </c>
      <c r="AD2622" s="606">
        <v>10</v>
      </c>
      <c r="AE2622" s="408" t="s">
        <v>113</v>
      </c>
      <c r="AF2622" s="48" t="s">
        <v>114</v>
      </c>
      <c r="AG2622" s="31">
        <v>463.3</v>
      </c>
      <c r="AH2622" s="39">
        <v>879.75</v>
      </c>
      <c r="AI2622" s="741">
        <f t="shared" si="127"/>
        <v>407588.17499999999</v>
      </c>
      <c r="AJ2622" s="741">
        <f t="shared" si="128"/>
        <v>456498.75600000005</v>
      </c>
      <c r="AK2622" s="740"/>
      <c r="AL2622" s="741"/>
      <c r="AM2622" s="741"/>
      <c r="AN2622" s="40" t="s">
        <v>115</v>
      </c>
      <c r="AO2622" s="48"/>
      <c r="AP2622" s="48"/>
      <c r="AQ2622" s="48"/>
      <c r="AR2622" s="48"/>
      <c r="AS2622" s="48" t="s">
        <v>8355</v>
      </c>
      <c r="AT2622" s="48"/>
      <c r="AU2622" s="48"/>
      <c r="AV2622" s="48"/>
      <c r="AW2622" s="48"/>
      <c r="AX2622" s="48"/>
      <c r="AY2622" s="48"/>
      <c r="AZ2622" s="40" t="s">
        <v>104</v>
      </c>
      <c r="BA2622" s="40" t="s">
        <v>104</v>
      </c>
      <c r="BB2622" s="48">
        <v>22101718</v>
      </c>
      <c r="BC2622" s="209" t="s">
        <v>8743</v>
      </c>
      <c r="BE2622" s="983">
        <v>2373</v>
      </c>
    </row>
    <row r="2623" spans="1:57" s="201" customFormat="1" ht="13.15" customHeight="1">
      <c r="A2623" s="2125" t="s">
        <v>846</v>
      </c>
      <c r="B2623" s="2111"/>
      <c r="C2623" s="2111"/>
      <c r="D2623" s="2139">
        <v>210015616</v>
      </c>
      <c r="E2623" s="2113" t="s">
        <v>8744</v>
      </c>
      <c r="F2623" s="2113"/>
      <c r="G2623" s="2111"/>
      <c r="H2623" s="2111"/>
      <c r="I2623" s="2130" t="s">
        <v>8356</v>
      </c>
      <c r="J2623" s="2119" t="s">
        <v>8357</v>
      </c>
      <c r="K2623" s="2119" t="s">
        <v>8358</v>
      </c>
      <c r="L2623" s="2144" t="s">
        <v>7657</v>
      </c>
      <c r="M2623" s="2132"/>
      <c r="N2623" s="2119"/>
      <c r="O2623" s="2117" t="s">
        <v>105</v>
      </c>
      <c r="P2623" s="2132" t="s">
        <v>106</v>
      </c>
      <c r="Q2623" s="2119" t="s">
        <v>107</v>
      </c>
      <c r="R2623" s="2132" t="s">
        <v>1023</v>
      </c>
      <c r="S2623" s="2119" t="s">
        <v>109</v>
      </c>
      <c r="T2623" s="2132" t="s">
        <v>106</v>
      </c>
      <c r="U2623" s="2119" t="s">
        <v>121</v>
      </c>
      <c r="V2623" s="2119" t="s">
        <v>111</v>
      </c>
      <c r="W2623" s="2132">
        <v>60</v>
      </c>
      <c r="X2623" s="2119" t="s">
        <v>112</v>
      </c>
      <c r="Y2623" s="2132"/>
      <c r="Z2623" s="2132"/>
      <c r="AA2623" s="2132"/>
      <c r="AB2623" s="1923">
        <v>0</v>
      </c>
      <c r="AC2623" s="1921">
        <v>90</v>
      </c>
      <c r="AD2623" s="1921">
        <v>10</v>
      </c>
      <c r="AE2623" s="2121" t="s">
        <v>128</v>
      </c>
      <c r="AF2623" s="2119" t="s">
        <v>114</v>
      </c>
      <c r="AG2623" s="2121">
        <v>9</v>
      </c>
      <c r="AH2623" s="2122">
        <v>19223.400000000001</v>
      </c>
      <c r="AI2623" s="1927">
        <v>0</v>
      </c>
      <c r="AJ2623" s="1927">
        <f t="shared" si="128"/>
        <v>0</v>
      </c>
      <c r="AK2623" s="1928"/>
      <c r="AL2623" s="1927"/>
      <c r="AM2623" s="1927"/>
      <c r="AN2623" s="2125" t="s">
        <v>115</v>
      </c>
      <c r="AO2623" s="2119"/>
      <c r="AP2623" s="2119"/>
      <c r="AQ2623" s="2119"/>
      <c r="AR2623" s="2119"/>
      <c r="AS2623" s="2119" t="s">
        <v>8359</v>
      </c>
      <c r="AT2623" s="2119"/>
      <c r="AU2623" s="2119"/>
      <c r="AV2623" s="2119"/>
      <c r="AW2623" s="2119"/>
      <c r="AX2623" s="2119"/>
      <c r="AY2623" s="2119"/>
      <c r="AZ2623" s="2125" t="s">
        <v>104</v>
      </c>
      <c r="BA2623" s="2125" t="s">
        <v>104</v>
      </c>
      <c r="BB2623" s="48">
        <v>22101719</v>
      </c>
      <c r="BC2623" s="209" t="s">
        <v>8744</v>
      </c>
      <c r="BE2623" s="983">
        <v>2374</v>
      </c>
    </row>
    <row r="2624" spans="1:57" s="201" customFormat="1" ht="13.15" customHeight="1">
      <c r="A2624" s="2125" t="s">
        <v>846</v>
      </c>
      <c r="B2624" s="2111"/>
      <c r="C2624" s="2111"/>
      <c r="D2624" s="2139">
        <v>210033206</v>
      </c>
      <c r="E2624" s="2113" t="s">
        <v>8745</v>
      </c>
      <c r="F2624" s="2113"/>
      <c r="G2624" s="2111"/>
      <c r="H2624" s="2111"/>
      <c r="I2624" s="2130" t="s">
        <v>8356</v>
      </c>
      <c r="J2624" s="2119" t="s">
        <v>8357</v>
      </c>
      <c r="K2624" s="2119" t="s">
        <v>8358</v>
      </c>
      <c r="L2624" s="2144" t="s">
        <v>7657</v>
      </c>
      <c r="M2624" s="2132"/>
      <c r="N2624" s="2119"/>
      <c r="O2624" s="2117" t="s">
        <v>105</v>
      </c>
      <c r="P2624" s="2132" t="s">
        <v>106</v>
      </c>
      <c r="Q2624" s="2119" t="s">
        <v>107</v>
      </c>
      <c r="R2624" s="2132" t="s">
        <v>1023</v>
      </c>
      <c r="S2624" s="2119" t="s">
        <v>109</v>
      </c>
      <c r="T2624" s="2132" t="s">
        <v>106</v>
      </c>
      <c r="U2624" s="2119" t="s">
        <v>121</v>
      </c>
      <c r="V2624" s="2119" t="s">
        <v>111</v>
      </c>
      <c r="W2624" s="2132">
        <v>60</v>
      </c>
      <c r="X2624" s="2119" t="s">
        <v>112</v>
      </c>
      <c r="Y2624" s="2132"/>
      <c r="Z2624" s="2132"/>
      <c r="AA2624" s="2132"/>
      <c r="AB2624" s="1923">
        <v>0</v>
      </c>
      <c r="AC2624" s="1921">
        <v>90</v>
      </c>
      <c r="AD2624" s="1921">
        <v>10</v>
      </c>
      <c r="AE2624" s="2121" t="s">
        <v>128</v>
      </c>
      <c r="AF2624" s="2119" t="s">
        <v>114</v>
      </c>
      <c r="AG2624" s="2121">
        <v>31</v>
      </c>
      <c r="AH2624" s="2122">
        <v>13972.5</v>
      </c>
      <c r="AI2624" s="1927">
        <v>0</v>
      </c>
      <c r="AJ2624" s="1927">
        <f t="shared" si="128"/>
        <v>0</v>
      </c>
      <c r="AK2624" s="1928"/>
      <c r="AL2624" s="1927"/>
      <c r="AM2624" s="1927"/>
      <c r="AN2624" s="2125" t="s">
        <v>115</v>
      </c>
      <c r="AO2624" s="2119"/>
      <c r="AP2624" s="2119"/>
      <c r="AQ2624" s="2119"/>
      <c r="AR2624" s="2119"/>
      <c r="AS2624" s="2119" t="s">
        <v>8360</v>
      </c>
      <c r="AT2624" s="2119"/>
      <c r="AU2624" s="2119"/>
      <c r="AV2624" s="2119"/>
      <c r="AW2624" s="2119"/>
      <c r="AX2624" s="2119"/>
      <c r="AY2624" s="2119"/>
      <c r="AZ2624" s="2125" t="s">
        <v>104</v>
      </c>
      <c r="BA2624" s="2125" t="s">
        <v>104</v>
      </c>
      <c r="BB2624" s="48">
        <v>22101720</v>
      </c>
      <c r="BC2624" s="209" t="s">
        <v>8745</v>
      </c>
      <c r="BE2624" s="983">
        <v>2375</v>
      </c>
    </row>
    <row r="2625" spans="1:57" s="201" customFormat="1" ht="13.15" customHeight="1">
      <c r="A2625" s="2125" t="s">
        <v>846</v>
      </c>
      <c r="B2625" s="2111"/>
      <c r="C2625" s="2111"/>
      <c r="D2625" s="2139">
        <v>210001322</v>
      </c>
      <c r="E2625" s="2113" t="s">
        <v>8746</v>
      </c>
      <c r="F2625" s="2113"/>
      <c r="G2625" s="2111"/>
      <c r="H2625" s="2111"/>
      <c r="I2625" s="2130" t="s">
        <v>8361</v>
      </c>
      <c r="J2625" s="2119" t="s">
        <v>8357</v>
      </c>
      <c r="K2625" s="2119" t="s">
        <v>8362</v>
      </c>
      <c r="L2625" s="2144" t="s">
        <v>7657</v>
      </c>
      <c r="M2625" s="2132"/>
      <c r="N2625" s="2119"/>
      <c r="O2625" s="2117" t="s">
        <v>105</v>
      </c>
      <c r="P2625" s="2132" t="s">
        <v>106</v>
      </c>
      <c r="Q2625" s="2119" t="s">
        <v>107</v>
      </c>
      <c r="R2625" s="2132" t="s">
        <v>1023</v>
      </c>
      <c r="S2625" s="2119" t="s">
        <v>109</v>
      </c>
      <c r="T2625" s="2132" t="s">
        <v>106</v>
      </c>
      <c r="U2625" s="2119" t="s">
        <v>121</v>
      </c>
      <c r="V2625" s="2119" t="s">
        <v>111</v>
      </c>
      <c r="W2625" s="2132">
        <v>60</v>
      </c>
      <c r="X2625" s="2119" t="s">
        <v>112</v>
      </c>
      <c r="Y2625" s="2132"/>
      <c r="Z2625" s="2132"/>
      <c r="AA2625" s="2132"/>
      <c r="AB2625" s="1923">
        <v>0</v>
      </c>
      <c r="AC2625" s="1921">
        <v>90</v>
      </c>
      <c r="AD2625" s="1921">
        <v>10</v>
      </c>
      <c r="AE2625" s="2121" t="s">
        <v>128</v>
      </c>
      <c r="AF2625" s="2119" t="s">
        <v>114</v>
      </c>
      <c r="AG2625" s="2121">
        <v>8</v>
      </c>
      <c r="AH2625" s="2122">
        <v>9515.1</v>
      </c>
      <c r="AI2625" s="1927">
        <v>0</v>
      </c>
      <c r="AJ2625" s="1927">
        <f t="shared" si="128"/>
        <v>0</v>
      </c>
      <c r="AK2625" s="1928"/>
      <c r="AL2625" s="1927"/>
      <c r="AM2625" s="1927"/>
      <c r="AN2625" s="2125" t="s">
        <v>115</v>
      </c>
      <c r="AO2625" s="2119"/>
      <c r="AP2625" s="2119"/>
      <c r="AQ2625" s="2119"/>
      <c r="AR2625" s="2119"/>
      <c r="AS2625" s="2119" t="s">
        <v>8363</v>
      </c>
      <c r="AT2625" s="2119"/>
      <c r="AU2625" s="2119"/>
      <c r="AV2625" s="2119"/>
      <c r="AW2625" s="2119"/>
      <c r="AX2625" s="2119"/>
      <c r="AY2625" s="2119"/>
      <c r="AZ2625" s="2125" t="s">
        <v>104</v>
      </c>
      <c r="BA2625" s="2125" t="s">
        <v>104</v>
      </c>
      <c r="BB2625" s="48">
        <v>22101721</v>
      </c>
      <c r="BC2625" s="209" t="s">
        <v>8746</v>
      </c>
      <c r="BE2625" s="983">
        <v>2376</v>
      </c>
    </row>
    <row r="2626" spans="1:57" s="201" customFormat="1" ht="13.15" customHeight="1">
      <c r="A2626" s="2125" t="s">
        <v>846</v>
      </c>
      <c r="B2626" s="2111"/>
      <c r="C2626" s="2111"/>
      <c r="D2626" s="2139">
        <v>210001324</v>
      </c>
      <c r="E2626" s="2113" t="s">
        <v>8747</v>
      </c>
      <c r="F2626" s="2113"/>
      <c r="G2626" s="2111"/>
      <c r="H2626" s="2111"/>
      <c r="I2626" s="2130" t="s">
        <v>8361</v>
      </c>
      <c r="J2626" s="2119" t="s">
        <v>8357</v>
      </c>
      <c r="K2626" s="2119" t="s">
        <v>8362</v>
      </c>
      <c r="L2626" s="2144" t="s">
        <v>7657</v>
      </c>
      <c r="M2626" s="2132"/>
      <c r="N2626" s="2119"/>
      <c r="O2626" s="2117" t="s">
        <v>105</v>
      </c>
      <c r="P2626" s="2132" t="s">
        <v>106</v>
      </c>
      <c r="Q2626" s="2119" t="s">
        <v>107</v>
      </c>
      <c r="R2626" s="2132" t="s">
        <v>1023</v>
      </c>
      <c r="S2626" s="2119" t="s">
        <v>109</v>
      </c>
      <c r="T2626" s="2132" t="s">
        <v>106</v>
      </c>
      <c r="U2626" s="2119" t="s">
        <v>121</v>
      </c>
      <c r="V2626" s="2119" t="s">
        <v>111</v>
      </c>
      <c r="W2626" s="2132">
        <v>60</v>
      </c>
      <c r="X2626" s="2119" t="s">
        <v>112</v>
      </c>
      <c r="Y2626" s="2132"/>
      <c r="Z2626" s="2132"/>
      <c r="AA2626" s="2132"/>
      <c r="AB2626" s="1923">
        <v>0</v>
      </c>
      <c r="AC2626" s="1921">
        <v>90</v>
      </c>
      <c r="AD2626" s="1921">
        <v>10</v>
      </c>
      <c r="AE2626" s="2121" t="s">
        <v>128</v>
      </c>
      <c r="AF2626" s="2119" t="s">
        <v>114</v>
      </c>
      <c r="AG2626" s="2121">
        <v>14</v>
      </c>
      <c r="AH2626" s="2122">
        <v>9563.4</v>
      </c>
      <c r="AI2626" s="1927">
        <v>0</v>
      </c>
      <c r="AJ2626" s="1927">
        <f t="shared" si="128"/>
        <v>0</v>
      </c>
      <c r="AK2626" s="1928"/>
      <c r="AL2626" s="1927"/>
      <c r="AM2626" s="1927"/>
      <c r="AN2626" s="2125" t="s">
        <v>115</v>
      </c>
      <c r="AO2626" s="2119"/>
      <c r="AP2626" s="2119"/>
      <c r="AQ2626" s="2119"/>
      <c r="AR2626" s="2119"/>
      <c r="AS2626" s="2119" t="s">
        <v>8364</v>
      </c>
      <c r="AT2626" s="2119"/>
      <c r="AU2626" s="2119"/>
      <c r="AV2626" s="2119"/>
      <c r="AW2626" s="2119"/>
      <c r="AX2626" s="2119"/>
      <c r="AY2626" s="2119"/>
      <c r="AZ2626" s="2125" t="s">
        <v>104</v>
      </c>
      <c r="BA2626" s="2125" t="s">
        <v>104</v>
      </c>
      <c r="BB2626" s="48">
        <v>22101722</v>
      </c>
      <c r="BC2626" s="209" t="s">
        <v>8747</v>
      </c>
      <c r="BE2626" s="983">
        <v>2377</v>
      </c>
    </row>
    <row r="2627" spans="1:57" s="201" customFormat="1" ht="13.15" customHeight="1">
      <c r="A2627" s="24" t="s">
        <v>846</v>
      </c>
      <c r="B2627" s="260"/>
      <c r="C2627" s="260"/>
      <c r="D2627" s="110">
        <v>210000926</v>
      </c>
      <c r="E2627" s="429" t="s">
        <v>8748</v>
      </c>
      <c r="F2627" s="429"/>
      <c r="G2627" s="260"/>
      <c r="H2627" s="260"/>
      <c r="I2627" s="229" t="s">
        <v>8365</v>
      </c>
      <c r="J2627" s="26" t="s">
        <v>8366</v>
      </c>
      <c r="K2627" s="26" t="s">
        <v>8367</v>
      </c>
      <c r="L2627" s="96" t="s">
        <v>103</v>
      </c>
      <c r="M2627" s="28"/>
      <c r="N2627" s="26"/>
      <c r="O2627" s="72" t="s">
        <v>105</v>
      </c>
      <c r="P2627" s="28" t="s">
        <v>106</v>
      </c>
      <c r="Q2627" s="26" t="s">
        <v>107</v>
      </c>
      <c r="R2627" s="28" t="s">
        <v>1155</v>
      </c>
      <c r="S2627" s="26" t="s">
        <v>109</v>
      </c>
      <c r="T2627" s="28" t="s">
        <v>106</v>
      </c>
      <c r="U2627" s="26" t="s">
        <v>121</v>
      </c>
      <c r="V2627" s="26" t="s">
        <v>111</v>
      </c>
      <c r="W2627" s="28">
        <v>60</v>
      </c>
      <c r="X2627" s="26" t="s">
        <v>112</v>
      </c>
      <c r="Y2627" s="28"/>
      <c r="Z2627" s="28"/>
      <c r="AA2627" s="28"/>
      <c r="AB2627" s="398">
        <v>0</v>
      </c>
      <c r="AC2627" s="606">
        <v>90</v>
      </c>
      <c r="AD2627" s="606">
        <v>10</v>
      </c>
      <c r="AE2627" s="31" t="s">
        <v>128</v>
      </c>
      <c r="AF2627" s="26" t="s">
        <v>114</v>
      </c>
      <c r="AG2627" s="31">
        <v>30</v>
      </c>
      <c r="AH2627" s="39">
        <v>6634.61</v>
      </c>
      <c r="AI2627" s="741">
        <f t="shared" si="127"/>
        <v>199038.3</v>
      </c>
      <c r="AJ2627" s="741">
        <f t="shared" si="128"/>
        <v>222922.89600000001</v>
      </c>
      <c r="AK2627" s="740"/>
      <c r="AL2627" s="741"/>
      <c r="AM2627" s="741"/>
      <c r="AN2627" s="24" t="s">
        <v>115</v>
      </c>
      <c r="AO2627" s="26"/>
      <c r="AP2627" s="26"/>
      <c r="AQ2627" s="26"/>
      <c r="AR2627" s="26"/>
      <c r="AS2627" s="26" t="s">
        <v>8368</v>
      </c>
      <c r="AT2627" s="26"/>
      <c r="AU2627" s="26"/>
      <c r="AV2627" s="26"/>
      <c r="AW2627" s="26"/>
      <c r="AX2627" s="26"/>
      <c r="AY2627" s="26"/>
      <c r="AZ2627" s="24" t="s">
        <v>104</v>
      </c>
      <c r="BA2627" s="24" t="s">
        <v>104</v>
      </c>
      <c r="BB2627" s="48">
        <v>22101723</v>
      </c>
      <c r="BC2627" s="209" t="s">
        <v>8748</v>
      </c>
      <c r="BE2627" s="983">
        <v>2378</v>
      </c>
    </row>
    <row r="2628" spans="1:57" s="201" customFormat="1" ht="13.15" customHeight="1">
      <c r="A2628" s="24" t="s">
        <v>846</v>
      </c>
      <c r="B2628" s="260"/>
      <c r="C2628" s="260"/>
      <c r="D2628" s="110">
        <v>210004887</v>
      </c>
      <c r="E2628" s="429" t="s">
        <v>8749</v>
      </c>
      <c r="F2628" s="429"/>
      <c r="G2628" s="260"/>
      <c r="H2628" s="260"/>
      <c r="I2628" s="229" t="s">
        <v>8365</v>
      </c>
      <c r="J2628" s="26" t="s">
        <v>8366</v>
      </c>
      <c r="K2628" s="26" t="s">
        <v>8367</v>
      </c>
      <c r="L2628" s="96" t="s">
        <v>103</v>
      </c>
      <c r="M2628" s="28"/>
      <c r="N2628" s="26"/>
      <c r="O2628" s="72" t="s">
        <v>105</v>
      </c>
      <c r="P2628" s="28" t="s">
        <v>106</v>
      </c>
      <c r="Q2628" s="26" t="s">
        <v>107</v>
      </c>
      <c r="R2628" s="28" t="s">
        <v>1023</v>
      </c>
      <c r="S2628" s="26" t="s">
        <v>109</v>
      </c>
      <c r="T2628" s="28" t="s">
        <v>106</v>
      </c>
      <c r="U2628" s="26" t="s">
        <v>121</v>
      </c>
      <c r="V2628" s="26" t="s">
        <v>111</v>
      </c>
      <c r="W2628" s="28">
        <v>60</v>
      </c>
      <c r="X2628" s="26" t="s">
        <v>112</v>
      </c>
      <c r="Y2628" s="28"/>
      <c r="Z2628" s="28"/>
      <c r="AA2628" s="28"/>
      <c r="AB2628" s="398">
        <v>0</v>
      </c>
      <c r="AC2628" s="606">
        <v>90</v>
      </c>
      <c r="AD2628" s="606">
        <v>10</v>
      </c>
      <c r="AE2628" s="31" t="s">
        <v>128</v>
      </c>
      <c r="AF2628" s="26" t="s">
        <v>114</v>
      </c>
      <c r="AG2628" s="31">
        <v>11</v>
      </c>
      <c r="AH2628" s="39">
        <v>21881.63</v>
      </c>
      <c r="AI2628" s="741">
        <f t="shared" si="127"/>
        <v>240697.93000000002</v>
      </c>
      <c r="AJ2628" s="741">
        <f t="shared" si="128"/>
        <v>269581.68160000007</v>
      </c>
      <c r="AK2628" s="740"/>
      <c r="AL2628" s="741"/>
      <c r="AM2628" s="741"/>
      <c r="AN2628" s="24" t="s">
        <v>115</v>
      </c>
      <c r="AO2628" s="26"/>
      <c r="AP2628" s="26"/>
      <c r="AQ2628" s="26"/>
      <c r="AR2628" s="26"/>
      <c r="AS2628" s="26" t="s">
        <v>8369</v>
      </c>
      <c r="AT2628" s="26"/>
      <c r="AU2628" s="26"/>
      <c r="AV2628" s="26"/>
      <c r="AW2628" s="26"/>
      <c r="AX2628" s="26"/>
      <c r="AY2628" s="26"/>
      <c r="AZ2628" s="24" t="s">
        <v>104</v>
      </c>
      <c r="BA2628" s="24" t="s">
        <v>104</v>
      </c>
      <c r="BB2628" s="48">
        <v>22101724</v>
      </c>
      <c r="BC2628" s="209" t="s">
        <v>8749</v>
      </c>
      <c r="BE2628" s="983">
        <v>2379</v>
      </c>
    </row>
    <row r="2629" spans="1:57" s="201" customFormat="1" ht="13.15" customHeight="1">
      <c r="A2629" s="24" t="s">
        <v>846</v>
      </c>
      <c r="B2629" s="260"/>
      <c r="C2629" s="260"/>
      <c r="D2629" s="110">
        <v>210036162</v>
      </c>
      <c r="E2629" s="429" t="s">
        <v>8750</v>
      </c>
      <c r="F2629" s="429"/>
      <c r="G2629" s="260"/>
      <c r="H2629" s="260"/>
      <c r="I2629" s="229" t="s">
        <v>8365</v>
      </c>
      <c r="J2629" s="26" t="s">
        <v>8366</v>
      </c>
      <c r="K2629" s="26" t="s">
        <v>8367</v>
      </c>
      <c r="L2629" s="96" t="s">
        <v>103</v>
      </c>
      <c r="M2629" s="28"/>
      <c r="N2629" s="26"/>
      <c r="O2629" s="72" t="s">
        <v>105</v>
      </c>
      <c r="P2629" s="28" t="s">
        <v>106</v>
      </c>
      <c r="Q2629" s="26" t="s">
        <v>107</v>
      </c>
      <c r="R2629" s="28" t="s">
        <v>1023</v>
      </c>
      <c r="S2629" s="26" t="s">
        <v>109</v>
      </c>
      <c r="T2629" s="28" t="s">
        <v>106</v>
      </c>
      <c r="U2629" s="26" t="s">
        <v>121</v>
      </c>
      <c r="V2629" s="26" t="s">
        <v>111</v>
      </c>
      <c r="W2629" s="28">
        <v>60</v>
      </c>
      <c r="X2629" s="26" t="s">
        <v>112</v>
      </c>
      <c r="Y2629" s="28"/>
      <c r="Z2629" s="28"/>
      <c r="AA2629" s="28"/>
      <c r="AB2629" s="398">
        <v>0</v>
      </c>
      <c r="AC2629" s="606">
        <v>90</v>
      </c>
      <c r="AD2629" s="606">
        <v>10</v>
      </c>
      <c r="AE2629" s="31" t="s">
        <v>128</v>
      </c>
      <c r="AF2629" s="26" t="s">
        <v>114</v>
      </c>
      <c r="AG2629" s="31">
        <v>2</v>
      </c>
      <c r="AH2629" s="39">
        <v>19800</v>
      </c>
      <c r="AI2629" s="741">
        <f t="shared" si="127"/>
        <v>39600</v>
      </c>
      <c r="AJ2629" s="741">
        <f t="shared" si="128"/>
        <v>44352.000000000007</v>
      </c>
      <c r="AK2629" s="740"/>
      <c r="AL2629" s="741"/>
      <c r="AM2629" s="741"/>
      <c r="AN2629" s="24" t="s">
        <v>115</v>
      </c>
      <c r="AO2629" s="26"/>
      <c r="AP2629" s="26"/>
      <c r="AQ2629" s="26"/>
      <c r="AR2629" s="26"/>
      <c r="AS2629" s="26" t="s">
        <v>8370</v>
      </c>
      <c r="AT2629" s="26"/>
      <c r="AU2629" s="26"/>
      <c r="AV2629" s="26"/>
      <c r="AW2629" s="26"/>
      <c r="AX2629" s="26"/>
      <c r="AY2629" s="26"/>
      <c r="AZ2629" s="24" t="s">
        <v>104</v>
      </c>
      <c r="BA2629" s="24" t="s">
        <v>104</v>
      </c>
      <c r="BB2629" s="48">
        <v>22101725</v>
      </c>
      <c r="BC2629" s="209" t="s">
        <v>8750</v>
      </c>
      <c r="BE2629" s="983">
        <v>2380</v>
      </c>
    </row>
    <row r="2630" spans="1:57" s="201" customFormat="1" ht="13.15" customHeight="1">
      <c r="A2630" s="1101" t="s">
        <v>348</v>
      </c>
      <c r="B2630" s="260"/>
      <c r="C2630" s="260"/>
      <c r="D2630" s="878">
        <v>210001049</v>
      </c>
      <c r="E2630" s="429" t="s">
        <v>8751</v>
      </c>
      <c r="F2630" s="429"/>
      <c r="G2630" s="260"/>
      <c r="H2630" s="260"/>
      <c r="I2630" s="1105" t="s">
        <v>8371</v>
      </c>
      <c r="J2630" s="1064" t="s">
        <v>783</v>
      </c>
      <c r="K2630" s="1064" t="s">
        <v>8372</v>
      </c>
      <c r="L2630" s="267" t="s">
        <v>103</v>
      </c>
      <c r="M2630" s="1102"/>
      <c r="N2630" s="1064" t="s">
        <v>120</v>
      </c>
      <c r="O2630" s="72" t="s">
        <v>83</v>
      </c>
      <c r="P2630" s="1102" t="s">
        <v>106</v>
      </c>
      <c r="Q2630" s="48" t="s">
        <v>107</v>
      </c>
      <c r="R2630" s="1102" t="s">
        <v>2134</v>
      </c>
      <c r="S2630" s="1064" t="s">
        <v>109</v>
      </c>
      <c r="T2630" s="1102" t="s">
        <v>106</v>
      </c>
      <c r="U2630" s="1064" t="s">
        <v>121</v>
      </c>
      <c r="V2630" s="1064" t="s">
        <v>111</v>
      </c>
      <c r="W2630" s="166">
        <v>60</v>
      </c>
      <c r="X2630" s="48" t="s">
        <v>112</v>
      </c>
      <c r="Y2630" s="1102"/>
      <c r="Z2630" s="1102"/>
      <c r="AA2630" s="1102"/>
      <c r="AB2630" s="398">
        <v>30</v>
      </c>
      <c r="AC2630" s="606">
        <v>60</v>
      </c>
      <c r="AD2630" s="606">
        <v>10</v>
      </c>
      <c r="AE2630" s="1103" t="s">
        <v>128</v>
      </c>
      <c r="AF2630" s="1064" t="s">
        <v>114</v>
      </c>
      <c r="AG2630" s="31">
        <v>55</v>
      </c>
      <c r="AH2630" s="39">
        <v>454.3</v>
      </c>
      <c r="AI2630" s="741">
        <f t="shared" si="127"/>
        <v>24986.5</v>
      </c>
      <c r="AJ2630" s="741">
        <f t="shared" si="128"/>
        <v>27984.880000000001</v>
      </c>
      <c r="AK2630" s="740"/>
      <c r="AL2630" s="741"/>
      <c r="AM2630" s="741"/>
      <c r="AN2630" s="1101" t="s">
        <v>115</v>
      </c>
      <c r="AO2630" s="1064"/>
      <c r="AP2630" s="1064"/>
      <c r="AQ2630" s="1064"/>
      <c r="AR2630" s="1064"/>
      <c r="AS2630" s="1064" t="s">
        <v>8373</v>
      </c>
      <c r="AT2630" s="1064"/>
      <c r="AU2630" s="1064"/>
      <c r="AV2630" s="1064"/>
      <c r="AW2630" s="1064"/>
      <c r="AX2630" s="1064"/>
      <c r="AY2630" s="1064"/>
      <c r="AZ2630" s="1101" t="s">
        <v>104</v>
      </c>
      <c r="BA2630" s="1101" t="s">
        <v>104</v>
      </c>
      <c r="BB2630" s="48">
        <v>22101726</v>
      </c>
      <c r="BC2630" s="209" t="s">
        <v>8751</v>
      </c>
      <c r="BE2630" s="983">
        <v>2381</v>
      </c>
    </row>
    <row r="2631" spans="1:57" s="201" customFormat="1" ht="13.15" customHeight="1">
      <c r="A2631" s="1101" t="s">
        <v>348</v>
      </c>
      <c r="B2631" s="260"/>
      <c r="C2631" s="260"/>
      <c r="D2631" s="878">
        <v>210001282</v>
      </c>
      <c r="E2631" s="429" t="s">
        <v>8752</v>
      </c>
      <c r="F2631" s="429"/>
      <c r="G2631" s="260"/>
      <c r="H2631" s="260"/>
      <c r="I2631" s="1105" t="s">
        <v>8374</v>
      </c>
      <c r="J2631" s="1064" t="s">
        <v>783</v>
      </c>
      <c r="K2631" s="1064" t="s">
        <v>8375</v>
      </c>
      <c r="L2631" s="267" t="s">
        <v>103</v>
      </c>
      <c r="M2631" s="1102"/>
      <c r="N2631" s="1064" t="s">
        <v>120</v>
      </c>
      <c r="O2631" s="72" t="s">
        <v>83</v>
      </c>
      <c r="P2631" s="1102" t="s">
        <v>106</v>
      </c>
      <c r="Q2631" s="48" t="s">
        <v>107</v>
      </c>
      <c r="R2631" s="1102" t="s">
        <v>2134</v>
      </c>
      <c r="S2631" s="1064" t="s">
        <v>109</v>
      </c>
      <c r="T2631" s="1102" t="s">
        <v>106</v>
      </c>
      <c r="U2631" s="1064" t="s">
        <v>121</v>
      </c>
      <c r="V2631" s="1064" t="s">
        <v>111</v>
      </c>
      <c r="W2631" s="166">
        <v>60</v>
      </c>
      <c r="X2631" s="48" t="s">
        <v>112</v>
      </c>
      <c r="Y2631" s="1102"/>
      <c r="Z2631" s="1102"/>
      <c r="AA2631" s="1102"/>
      <c r="AB2631" s="398">
        <v>30</v>
      </c>
      <c r="AC2631" s="606">
        <v>60</v>
      </c>
      <c r="AD2631" s="606">
        <v>10</v>
      </c>
      <c r="AE2631" s="1103" t="s">
        <v>128</v>
      </c>
      <c r="AF2631" s="1064" t="s">
        <v>114</v>
      </c>
      <c r="AG2631" s="31">
        <v>65</v>
      </c>
      <c r="AH2631" s="39">
        <v>1170.4000000000001</v>
      </c>
      <c r="AI2631" s="741">
        <f t="shared" si="127"/>
        <v>76076</v>
      </c>
      <c r="AJ2631" s="741">
        <f t="shared" si="128"/>
        <v>85205.12000000001</v>
      </c>
      <c r="AK2631" s="740"/>
      <c r="AL2631" s="741"/>
      <c r="AM2631" s="741"/>
      <c r="AN2631" s="1101" t="s">
        <v>115</v>
      </c>
      <c r="AO2631" s="1064"/>
      <c r="AP2631" s="1064"/>
      <c r="AQ2631" s="1064"/>
      <c r="AR2631" s="1064"/>
      <c r="AS2631" s="1064" t="s">
        <v>8376</v>
      </c>
      <c r="AT2631" s="1064"/>
      <c r="AU2631" s="1064"/>
      <c r="AV2631" s="1064"/>
      <c r="AW2631" s="1064"/>
      <c r="AX2631" s="1064"/>
      <c r="AY2631" s="1064"/>
      <c r="AZ2631" s="1101" t="s">
        <v>104</v>
      </c>
      <c r="BA2631" s="1101" t="s">
        <v>104</v>
      </c>
      <c r="BB2631" s="48">
        <v>22101727</v>
      </c>
      <c r="BC2631" s="209" t="s">
        <v>8752</v>
      </c>
      <c r="BE2631" s="983">
        <v>2382</v>
      </c>
    </row>
    <row r="2632" spans="1:57" s="201" customFormat="1" ht="13.15" customHeight="1">
      <c r="A2632" s="24" t="s">
        <v>846</v>
      </c>
      <c r="B2632" s="260"/>
      <c r="C2632" s="260"/>
      <c r="D2632" s="110">
        <v>210024546</v>
      </c>
      <c r="E2632" s="429" t="s">
        <v>8753</v>
      </c>
      <c r="F2632" s="429"/>
      <c r="G2632" s="260"/>
      <c r="H2632" s="260"/>
      <c r="I2632" s="229" t="s">
        <v>8377</v>
      </c>
      <c r="J2632" s="26" t="s">
        <v>8378</v>
      </c>
      <c r="K2632" s="26" t="s">
        <v>8379</v>
      </c>
      <c r="L2632" s="96" t="s">
        <v>103</v>
      </c>
      <c r="M2632" s="28"/>
      <c r="N2632" s="26"/>
      <c r="O2632" s="72" t="s">
        <v>105</v>
      </c>
      <c r="P2632" s="28" t="s">
        <v>106</v>
      </c>
      <c r="Q2632" s="26" t="s">
        <v>107</v>
      </c>
      <c r="R2632" s="28" t="s">
        <v>1023</v>
      </c>
      <c r="S2632" s="26" t="s">
        <v>109</v>
      </c>
      <c r="T2632" s="28" t="s">
        <v>106</v>
      </c>
      <c r="U2632" s="26" t="s">
        <v>121</v>
      </c>
      <c r="V2632" s="26" t="s">
        <v>111</v>
      </c>
      <c r="W2632" s="28">
        <v>60</v>
      </c>
      <c r="X2632" s="26" t="s">
        <v>112</v>
      </c>
      <c r="Y2632" s="28"/>
      <c r="Z2632" s="28"/>
      <c r="AA2632" s="28"/>
      <c r="AB2632" s="398">
        <v>0</v>
      </c>
      <c r="AC2632" s="606">
        <v>90</v>
      </c>
      <c r="AD2632" s="606">
        <v>10</v>
      </c>
      <c r="AE2632" s="31" t="s">
        <v>128</v>
      </c>
      <c r="AF2632" s="26" t="s">
        <v>114</v>
      </c>
      <c r="AG2632" s="31">
        <v>10</v>
      </c>
      <c r="AH2632" s="39">
        <v>5060</v>
      </c>
      <c r="AI2632" s="741">
        <f t="shared" si="127"/>
        <v>50600</v>
      </c>
      <c r="AJ2632" s="741">
        <f t="shared" si="128"/>
        <v>56672.000000000007</v>
      </c>
      <c r="AK2632" s="740"/>
      <c r="AL2632" s="741"/>
      <c r="AM2632" s="741"/>
      <c r="AN2632" s="24" t="s">
        <v>115</v>
      </c>
      <c r="AO2632" s="26"/>
      <c r="AP2632" s="26"/>
      <c r="AQ2632" s="26"/>
      <c r="AR2632" s="26"/>
      <c r="AS2632" s="26" t="s">
        <v>8380</v>
      </c>
      <c r="AT2632" s="26"/>
      <c r="AU2632" s="26"/>
      <c r="AV2632" s="26"/>
      <c r="AW2632" s="26"/>
      <c r="AX2632" s="26"/>
      <c r="AY2632" s="26"/>
      <c r="AZ2632" s="24" t="s">
        <v>104</v>
      </c>
      <c r="BA2632" s="24" t="s">
        <v>104</v>
      </c>
      <c r="BB2632" s="48">
        <v>22101728</v>
      </c>
      <c r="BC2632" s="209" t="s">
        <v>8753</v>
      </c>
      <c r="BE2632" s="983">
        <v>2383</v>
      </c>
    </row>
    <row r="2633" spans="1:57" s="201" customFormat="1" ht="13.15" customHeight="1">
      <c r="A2633" s="24" t="s">
        <v>846</v>
      </c>
      <c r="B2633" s="260"/>
      <c r="C2633" s="260"/>
      <c r="D2633" s="110">
        <v>210024547</v>
      </c>
      <c r="E2633" s="429" t="s">
        <v>8754</v>
      </c>
      <c r="F2633" s="429"/>
      <c r="G2633" s="260"/>
      <c r="H2633" s="260"/>
      <c r="I2633" s="229" t="s">
        <v>8377</v>
      </c>
      <c r="J2633" s="26" t="s">
        <v>8378</v>
      </c>
      <c r="K2633" s="26" t="s">
        <v>8379</v>
      </c>
      <c r="L2633" s="96" t="s">
        <v>103</v>
      </c>
      <c r="M2633" s="28"/>
      <c r="N2633" s="26"/>
      <c r="O2633" s="72" t="s">
        <v>105</v>
      </c>
      <c r="P2633" s="28" t="s">
        <v>106</v>
      </c>
      <c r="Q2633" s="26" t="s">
        <v>107</v>
      </c>
      <c r="R2633" s="28" t="s">
        <v>1023</v>
      </c>
      <c r="S2633" s="26" t="s">
        <v>109</v>
      </c>
      <c r="T2633" s="28" t="s">
        <v>106</v>
      </c>
      <c r="U2633" s="26" t="s">
        <v>121</v>
      </c>
      <c r="V2633" s="26" t="s">
        <v>111</v>
      </c>
      <c r="W2633" s="28">
        <v>60</v>
      </c>
      <c r="X2633" s="26" t="s">
        <v>112</v>
      </c>
      <c r="Y2633" s="28"/>
      <c r="Z2633" s="28"/>
      <c r="AA2633" s="28"/>
      <c r="AB2633" s="398">
        <v>0</v>
      </c>
      <c r="AC2633" s="606">
        <v>90</v>
      </c>
      <c r="AD2633" s="606">
        <v>10</v>
      </c>
      <c r="AE2633" s="31" t="s">
        <v>128</v>
      </c>
      <c r="AF2633" s="26" t="s">
        <v>114</v>
      </c>
      <c r="AG2633" s="31">
        <v>40</v>
      </c>
      <c r="AH2633" s="39">
        <v>7820</v>
      </c>
      <c r="AI2633" s="741">
        <f t="shared" si="127"/>
        <v>312800</v>
      </c>
      <c r="AJ2633" s="741">
        <f t="shared" si="128"/>
        <v>350336.00000000006</v>
      </c>
      <c r="AK2633" s="740"/>
      <c r="AL2633" s="741"/>
      <c r="AM2633" s="741"/>
      <c r="AN2633" s="24" t="s">
        <v>115</v>
      </c>
      <c r="AO2633" s="26"/>
      <c r="AP2633" s="26"/>
      <c r="AQ2633" s="26"/>
      <c r="AR2633" s="26"/>
      <c r="AS2633" s="26" t="s">
        <v>8381</v>
      </c>
      <c r="AT2633" s="26"/>
      <c r="AU2633" s="26"/>
      <c r="AV2633" s="26"/>
      <c r="AW2633" s="26"/>
      <c r="AX2633" s="26"/>
      <c r="AY2633" s="26"/>
      <c r="AZ2633" s="24" t="s">
        <v>104</v>
      </c>
      <c r="BA2633" s="24" t="s">
        <v>104</v>
      </c>
      <c r="BB2633" s="48">
        <v>22101729</v>
      </c>
      <c r="BC2633" s="209" t="s">
        <v>8754</v>
      </c>
      <c r="BE2633" s="983">
        <v>2384</v>
      </c>
    </row>
    <row r="2634" spans="1:57" s="201" customFormat="1" ht="13.15" customHeight="1">
      <c r="A2634" s="2125" t="s">
        <v>5032</v>
      </c>
      <c r="B2634" s="2111"/>
      <c r="C2634" s="2111"/>
      <c r="D2634" s="2139">
        <v>120011543</v>
      </c>
      <c r="E2634" s="2113" t="s">
        <v>8755</v>
      </c>
      <c r="F2634" s="2113"/>
      <c r="G2634" s="2111"/>
      <c r="H2634" s="2111"/>
      <c r="I2634" s="2130" t="s">
        <v>8382</v>
      </c>
      <c r="J2634" s="2119" t="s">
        <v>8383</v>
      </c>
      <c r="K2634" s="2119" t="s">
        <v>8384</v>
      </c>
      <c r="L2634" s="2115" t="s">
        <v>7657</v>
      </c>
      <c r="M2634" s="2132"/>
      <c r="N2634" s="2119"/>
      <c r="O2634" s="2117" t="s">
        <v>105</v>
      </c>
      <c r="P2634" s="2132" t="s">
        <v>106</v>
      </c>
      <c r="Q2634" s="2119" t="s">
        <v>107</v>
      </c>
      <c r="R2634" s="2132" t="s">
        <v>2134</v>
      </c>
      <c r="S2634" s="2119" t="s">
        <v>109</v>
      </c>
      <c r="T2634" s="2132" t="s">
        <v>106</v>
      </c>
      <c r="U2634" s="2119" t="s">
        <v>121</v>
      </c>
      <c r="V2634" s="2119" t="s">
        <v>111</v>
      </c>
      <c r="W2634" s="2132">
        <v>60</v>
      </c>
      <c r="X2634" s="2119" t="s">
        <v>112</v>
      </c>
      <c r="Y2634" s="2132"/>
      <c r="Z2634" s="2132"/>
      <c r="AA2634" s="2132"/>
      <c r="AB2634" s="1923">
        <v>0</v>
      </c>
      <c r="AC2634" s="1921">
        <v>90</v>
      </c>
      <c r="AD2634" s="1921">
        <v>10</v>
      </c>
      <c r="AE2634" s="2121" t="s">
        <v>128</v>
      </c>
      <c r="AF2634" s="2119" t="s">
        <v>114</v>
      </c>
      <c r="AG2634" s="2121">
        <v>2</v>
      </c>
      <c r="AH2634" s="2122">
        <v>263500</v>
      </c>
      <c r="AI2634" s="1927">
        <v>0</v>
      </c>
      <c r="AJ2634" s="1927">
        <f t="shared" si="128"/>
        <v>0</v>
      </c>
      <c r="AK2634" s="1928"/>
      <c r="AL2634" s="1927"/>
      <c r="AM2634" s="1927"/>
      <c r="AN2634" s="2125" t="s">
        <v>115</v>
      </c>
      <c r="AO2634" s="2119"/>
      <c r="AP2634" s="2119"/>
      <c r="AQ2634" s="2119"/>
      <c r="AR2634" s="2119"/>
      <c r="AS2634" s="2119"/>
      <c r="AT2634" s="2119"/>
      <c r="AU2634" s="2119"/>
      <c r="AV2634" s="2119"/>
      <c r="AW2634" s="2119"/>
      <c r="AX2634" s="2119"/>
      <c r="AY2634" s="2119"/>
      <c r="AZ2634" s="2125"/>
      <c r="BA2634" s="2125"/>
      <c r="BB2634" s="48">
        <v>22101730</v>
      </c>
      <c r="BC2634" s="209" t="s">
        <v>8755</v>
      </c>
      <c r="BE2634" s="983">
        <v>2385</v>
      </c>
    </row>
    <row r="2635" spans="1:57" s="201" customFormat="1" ht="13.15" customHeight="1">
      <c r="A2635" s="24" t="s">
        <v>846</v>
      </c>
      <c r="B2635" s="260"/>
      <c r="C2635" s="260"/>
      <c r="D2635" s="110">
        <v>150002639</v>
      </c>
      <c r="E2635" s="429" t="s">
        <v>8756</v>
      </c>
      <c r="F2635" s="429"/>
      <c r="G2635" s="260"/>
      <c r="H2635" s="260"/>
      <c r="I2635" s="229" t="s">
        <v>8385</v>
      </c>
      <c r="J2635" s="26" t="s">
        <v>8386</v>
      </c>
      <c r="K2635" s="26" t="s">
        <v>8387</v>
      </c>
      <c r="L2635" s="96" t="s">
        <v>103</v>
      </c>
      <c r="M2635" s="28"/>
      <c r="N2635" s="26" t="s">
        <v>120</v>
      </c>
      <c r="O2635" s="72" t="s">
        <v>83</v>
      </c>
      <c r="P2635" s="28" t="s">
        <v>106</v>
      </c>
      <c r="Q2635" s="26" t="s">
        <v>107</v>
      </c>
      <c r="R2635" s="28" t="s">
        <v>1155</v>
      </c>
      <c r="S2635" s="26" t="s">
        <v>109</v>
      </c>
      <c r="T2635" s="28" t="s">
        <v>106</v>
      </c>
      <c r="U2635" s="26" t="s">
        <v>121</v>
      </c>
      <c r="V2635" s="26" t="s">
        <v>111</v>
      </c>
      <c r="W2635" s="28">
        <v>60</v>
      </c>
      <c r="X2635" s="26" t="s">
        <v>112</v>
      </c>
      <c r="Y2635" s="28"/>
      <c r="Z2635" s="28"/>
      <c r="AA2635" s="28"/>
      <c r="AB2635" s="398">
        <v>30</v>
      </c>
      <c r="AC2635" s="606">
        <v>60</v>
      </c>
      <c r="AD2635" s="606">
        <v>10</v>
      </c>
      <c r="AE2635" s="31" t="s">
        <v>122</v>
      </c>
      <c r="AF2635" s="26" t="s">
        <v>114</v>
      </c>
      <c r="AG2635" s="31">
        <v>1</v>
      </c>
      <c r="AH2635" s="39">
        <v>2305410</v>
      </c>
      <c r="AI2635" s="741">
        <f t="shared" si="127"/>
        <v>2305410</v>
      </c>
      <c r="AJ2635" s="741">
        <f t="shared" si="128"/>
        <v>2582059.2000000002</v>
      </c>
      <c r="AK2635" s="740"/>
      <c r="AL2635" s="741"/>
      <c r="AM2635" s="741"/>
      <c r="AN2635" s="24" t="s">
        <v>115</v>
      </c>
      <c r="AO2635" s="26"/>
      <c r="AP2635" s="26"/>
      <c r="AQ2635" s="26"/>
      <c r="AR2635" s="26"/>
      <c r="AS2635" s="26" t="s">
        <v>8388</v>
      </c>
      <c r="AT2635" s="26"/>
      <c r="AU2635" s="26"/>
      <c r="AV2635" s="26"/>
      <c r="AW2635" s="26"/>
      <c r="AX2635" s="26"/>
      <c r="AY2635" s="26"/>
      <c r="AZ2635" s="24" t="s">
        <v>104</v>
      </c>
      <c r="BA2635" s="24" t="s">
        <v>104</v>
      </c>
      <c r="BB2635" s="48">
        <v>22101732</v>
      </c>
      <c r="BC2635" s="209" t="s">
        <v>8756</v>
      </c>
      <c r="BE2635" s="983">
        <v>2386</v>
      </c>
    </row>
    <row r="2636" spans="1:57" s="201" customFormat="1" ht="13.15" customHeight="1">
      <c r="A2636" s="24" t="s">
        <v>846</v>
      </c>
      <c r="B2636" s="260"/>
      <c r="C2636" s="260"/>
      <c r="D2636" s="110">
        <v>120003770</v>
      </c>
      <c r="E2636" s="429" t="s">
        <v>8757</v>
      </c>
      <c r="F2636" s="429"/>
      <c r="G2636" s="260"/>
      <c r="H2636" s="260"/>
      <c r="I2636" s="229" t="s">
        <v>8389</v>
      </c>
      <c r="J2636" s="26" t="s">
        <v>8390</v>
      </c>
      <c r="K2636" s="26" t="s">
        <v>8391</v>
      </c>
      <c r="L2636" s="96" t="s">
        <v>103</v>
      </c>
      <c r="M2636" s="28"/>
      <c r="N2636" s="26"/>
      <c r="O2636" s="72" t="s">
        <v>105</v>
      </c>
      <c r="P2636" s="28" t="s">
        <v>106</v>
      </c>
      <c r="Q2636" s="26" t="s">
        <v>107</v>
      </c>
      <c r="R2636" s="28" t="s">
        <v>1155</v>
      </c>
      <c r="S2636" s="26" t="s">
        <v>109</v>
      </c>
      <c r="T2636" s="28" t="s">
        <v>106</v>
      </c>
      <c r="U2636" s="26" t="s">
        <v>121</v>
      </c>
      <c r="V2636" s="26" t="s">
        <v>111</v>
      </c>
      <c r="W2636" s="28">
        <v>60</v>
      </c>
      <c r="X2636" s="26" t="s">
        <v>112</v>
      </c>
      <c r="Y2636" s="28"/>
      <c r="Z2636" s="28"/>
      <c r="AA2636" s="28"/>
      <c r="AB2636" s="398">
        <v>0</v>
      </c>
      <c r="AC2636" s="606">
        <v>90</v>
      </c>
      <c r="AD2636" s="606">
        <v>10</v>
      </c>
      <c r="AE2636" s="31" t="s">
        <v>128</v>
      </c>
      <c r="AF2636" s="26" t="s">
        <v>114</v>
      </c>
      <c r="AG2636" s="31">
        <v>9</v>
      </c>
      <c r="AH2636" s="39">
        <v>42000</v>
      </c>
      <c r="AI2636" s="741">
        <f t="shared" si="127"/>
        <v>378000</v>
      </c>
      <c r="AJ2636" s="741">
        <f t="shared" si="128"/>
        <v>423360.00000000006</v>
      </c>
      <c r="AK2636" s="740"/>
      <c r="AL2636" s="741"/>
      <c r="AM2636" s="741"/>
      <c r="AN2636" s="24" t="s">
        <v>115</v>
      </c>
      <c r="AO2636" s="26"/>
      <c r="AP2636" s="26"/>
      <c r="AQ2636" s="26"/>
      <c r="AR2636" s="26"/>
      <c r="AS2636" s="26" t="s">
        <v>8392</v>
      </c>
      <c r="AT2636" s="26"/>
      <c r="AU2636" s="26"/>
      <c r="AV2636" s="26"/>
      <c r="AW2636" s="26"/>
      <c r="AX2636" s="26"/>
      <c r="AY2636" s="26"/>
      <c r="AZ2636" s="24" t="s">
        <v>104</v>
      </c>
      <c r="BA2636" s="24" t="s">
        <v>104</v>
      </c>
      <c r="BB2636" s="48">
        <v>22101733</v>
      </c>
      <c r="BC2636" s="209" t="s">
        <v>8757</v>
      </c>
      <c r="BE2636" s="983">
        <v>2387</v>
      </c>
    </row>
    <row r="2637" spans="1:57" s="201" customFormat="1" ht="13.15" customHeight="1">
      <c r="A2637" s="24" t="s">
        <v>8005</v>
      </c>
      <c r="B2637" s="260"/>
      <c r="C2637" s="260"/>
      <c r="D2637" s="110">
        <v>250007657</v>
      </c>
      <c r="E2637" s="429" t="s">
        <v>8758</v>
      </c>
      <c r="F2637" s="429"/>
      <c r="G2637" s="260"/>
      <c r="H2637" s="260"/>
      <c r="I2637" s="229" t="s">
        <v>8393</v>
      </c>
      <c r="J2637" s="26" t="s">
        <v>260</v>
      </c>
      <c r="K2637" s="26" t="s">
        <v>8394</v>
      </c>
      <c r="L2637" s="96" t="s">
        <v>103</v>
      </c>
      <c r="M2637" s="28"/>
      <c r="N2637" s="26"/>
      <c r="O2637" s="72" t="s">
        <v>105</v>
      </c>
      <c r="P2637" s="28" t="s">
        <v>106</v>
      </c>
      <c r="Q2637" s="26" t="s">
        <v>107</v>
      </c>
      <c r="R2637" s="28" t="s">
        <v>2134</v>
      </c>
      <c r="S2637" s="26" t="s">
        <v>109</v>
      </c>
      <c r="T2637" s="28" t="s">
        <v>106</v>
      </c>
      <c r="U2637" s="26" t="s">
        <v>121</v>
      </c>
      <c r="V2637" s="26" t="s">
        <v>111</v>
      </c>
      <c r="W2637" s="28">
        <v>60</v>
      </c>
      <c r="X2637" s="26" t="s">
        <v>112</v>
      </c>
      <c r="Y2637" s="28"/>
      <c r="Z2637" s="28"/>
      <c r="AA2637" s="28"/>
      <c r="AB2637" s="398">
        <v>0</v>
      </c>
      <c r="AC2637" s="606">
        <v>90</v>
      </c>
      <c r="AD2637" s="606">
        <v>10</v>
      </c>
      <c r="AE2637" s="31" t="s">
        <v>128</v>
      </c>
      <c r="AF2637" s="26" t="s">
        <v>114</v>
      </c>
      <c r="AG2637" s="31">
        <v>30</v>
      </c>
      <c r="AH2637" s="39">
        <v>60000</v>
      </c>
      <c r="AI2637" s="741">
        <f t="shared" si="127"/>
        <v>1800000</v>
      </c>
      <c r="AJ2637" s="741">
        <f t="shared" si="128"/>
        <v>2016000.0000000002</v>
      </c>
      <c r="AK2637" s="740"/>
      <c r="AL2637" s="741"/>
      <c r="AM2637" s="741"/>
      <c r="AN2637" s="24" t="s">
        <v>115</v>
      </c>
      <c r="AO2637" s="26"/>
      <c r="AP2637" s="26"/>
      <c r="AQ2637" s="26"/>
      <c r="AR2637" s="26"/>
      <c r="AS2637" s="26" t="s">
        <v>8395</v>
      </c>
      <c r="AT2637" s="26"/>
      <c r="AU2637" s="26"/>
      <c r="AV2637" s="26"/>
      <c r="AW2637" s="26"/>
      <c r="AX2637" s="26"/>
      <c r="AY2637" s="26"/>
      <c r="AZ2637" s="24"/>
      <c r="BA2637" s="24"/>
      <c r="BB2637" s="48">
        <v>22101734</v>
      </c>
      <c r="BC2637" s="209" t="s">
        <v>8758</v>
      </c>
      <c r="BE2637" s="983">
        <v>2388</v>
      </c>
    </row>
    <row r="2638" spans="1:57" s="201" customFormat="1" ht="13.15" customHeight="1">
      <c r="A2638" s="1101" t="s">
        <v>348</v>
      </c>
      <c r="B2638" s="260"/>
      <c r="C2638" s="260"/>
      <c r="D2638" s="878">
        <v>220033818</v>
      </c>
      <c r="E2638" s="429" t="s">
        <v>8759</v>
      </c>
      <c r="F2638" s="429"/>
      <c r="G2638" s="260"/>
      <c r="H2638" s="260"/>
      <c r="I2638" s="1105" t="s">
        <v>8396</v>
      </c>
      <c r="J2638" s="1064" t="s">
        <v>260</v>
      </c>
      <c r="K2638" s="1064" t="s">
        <v>8397</v>
      </c>
      <c r="L2638" s="267" t="s">
        <v>103</v>
      </c>
      <c r="M2638" s="1102"/>
      <c r="N2638" s="1064"/>
      <c r="O2638" s="954" t="s">
        <v>105</v>
      </c>
      <c r="P2638" s="1102" t="s">
        <v>106</v>
      </c>
      <c r="Q2638" s="1064" t="s">
        <v>107</v>
      </c>
      <c r="R2638" s="1102" t="s">
        <v>2134</v>
      </c>
      <c r="S2638" s="1064" t="s">
        <v>109</v>
      </c>
      <c r="T2638" s="1102" t="s">
        <v>106</v>
      </c>
      <c r="U2638" s="1064" t="s">
        <v>121</v>
      </c>
      <c r="V2638" s="1064" t="s">
        <v>111</v>
      </c>
      <c r="W2638" s="36">
        <v>60</v>
      </c>
      <c r="X2638" s="48" t="s">
        <v>112</v>
      </c>
      <c r="Y2638" s="1102"/>
      <c r="Z2638" s="1102"/>
      <c r="AA2638" s="1102"/>
      <c r="AB2638" s="398"/>
      <c r="AC2638" s="606">
        <v>90</v>
      </c>
      <c r="AD2638" s="606">
        <v>10</v>
      </c>
      <c r="AE2638" s="1103" t="s">
        <v>128</v>
      </c>
      <c r="AF2638" s="1064" t="s">
        <v>114</v>
      </c>
      <c r="AG2638" s="1103">
        <v>4</v>
      </c>
      <c r="AH2638" s="1104">
        <v>5192.25</v>
      </c>
      <c r="AI2638" s="741">
        <f t="shared" si="127"/>
        <v>20769</v>
      </c>
      <c r="AJ2638" s="741">
        <f t="shared" si="128"/>
        <v>23261.280000000002</v>
      </c>
      <c r="AK2638" s="740"/>
      <c r="AL2638" s="741"/>
      <c r="AM2638" s="741"/>
      <c r="AN2638" s="1101" t="s">
        <v>115</v>
      </c>
      <c r="AO2638" s="1064"/>
      <c r="AP2638" s="1064"/>
      <c r="AQ2638" s="1064"/>
      <c r="AR2638" s="1064"/>
      <c r="AS2638" s="1064" t="s">
        <v>8398</v>
      </c>
      <c r="AT2638" s="1064"/>
      <c r="AU2638" s="1064"/>
      <c r="AV2638" s="1064"/>
      <c r="AW2638" s="1064"/>
      <c r="AX2638" s="1064"/>
      <c r="AY2638" s="1064"/>
      <c r="AZ2638" s="1101" t="s">
        <v>104</v>
      </c>
      <c r="BA2638" s="1101" t="s">
        <v>104</v>
      </c>
      <c r="BB2638" s="48">
        <v>22101735</v>
      </c>
      <c r="BC2638" s="209" t="s">
        <v>8759</v>
      </c>
      <c r="BE2638" s="983">
        <v>2389</v>
      </c>
    </row>
    <row r="2639" spans="1:57" s="201" customFormat="1" ht="13.15" customHeight="1">
      <c r="A2639" s="1101" t="s">
        <v>348</v>
      </c>
      <c r="B2639" s="260"/>
      <c r="C2639" s="260"/>
      <c r="D2639" s="878">
        <v>220033819</v>
      </c>
      <c r="E2639" s="429" t="s">
        <v>8760</v>
      </c>
      <c r="F2639" s="429"/>
      <c r="G2639" s="260"/>
      <c r="H2639" s="260"/>
      <c r="I2639" s="1105" t="s">
        <v>8396</v>
      </c>
      <c r="J2639" s="1064" t="s">
        <v>260</v>
      </c>
      <c r="K2639" s="1064" t="s">
        <v>8397</v>
      </c>
      <c r="L2639" s="267" t="s">
        <v>103</v>
      </c>
      <c r="M2639" s="1102"/>
      <c r="N2639" s="1064"/>
      <c r="O2639" s="954" t="s">
        <v>105</v>
      </c>
      <c r="P2639" s="1102" t="s">
        <v>106</v>
      </c>
      <c r="Q2639" s="1064" t="s">
        <v>107</v>
      </c>
      <c r="R2639" s="1102" t="s">
        <v>2134</v>
      </c>
      <c r="S2639" s="1064" t="s">
        <v>109</v>
      </c>
      <c r="T2639" s="1102" t="s">
        <v>106</v>
      </c>
      <c r="U2639" s="1064" t="s">
        <v>121</v>
      </c>
      <c r="V2639" s="1064" t="s">
        <v>111</v>
      </c>
      <c r="W2639" s="36">
        <v>60</v>
      </c>
      <c r="X2639" s="48" t="s">
        <v>112</v>
      </c>
      <c r="Y2639" s="1102"/>
      <c r="Z2639" s="1102"/>
      <c r="AA2639" s="1102"/>
      <c r="AB2639" s="398"/>
      <c r="AC2639" s="606">
        <v>90</v>
      </c>
      <c r="AD2639" s="606">
        <v>10</v>
      </c>
      <c r="AE2639" s="1103" t="s">
        <v>128</v>
      </c>
      <c r="AF2639" s="1064" t="s">
        <v>114</v>
      </c>
      <c r="AG2639" s="1103">
        <v>12</v>
      </c>
      <c r="AH2639" s="1104">
        <v>1159.2</v>
      </c>
      <c r="AI2639" s="741">
        <f t="shared" si="127"/>
        <v>13910.400000000001</v>
      </c>
      <c r="AJ2639" s="741">
        <f t="shared" si="128"/>
        <v>15579.648000000003</v>
      </c>
      <c r="AK2639" s="740"/>
      <c r="AL2639" s="741"/>
      <c r="AM2639" s="741"/>
      <c r="AN2639" s="1101" t="s">
        <v>115</v>
      </c>
      <c r="AO2639" s="1064"/>
      <c r="AP2639" s="1064"/>
      <c r="AQ2639" s="1064"/>
      <c r="AR2639" s="1064"/>
      <c r="AS2639" s="1064" t="s">
        <v>8399</v>
      </c>
      <c r="AT2639" s="1064"/>
      <c r="AU2639" s="1064"/>
      <c r="AV2639" s="1064"/>
      <c r="AW2639" s="1064"/>
      <c r="AX2639" s="1064"/>
      <c r="AY2639" s="1064"/>
      <c r="AZ2639" s="1101" t="s">
        <v>104</v>
      </c>
      <c r="BA2639" s="1101" t="s">
        <v>104</v>
      </c>
      <c r="BB2639" s="48">
        <v>22101736</v>
      </c>
      <c r="BC2639" s="209" t="s">
        <v>8760</v>
      </c>
      <c r="BE2639" s="983">
        <v>2390</v>
      </c>
    </row>
    <row r="2640" spans="1:57" s="201" customFormat="1" ht="13.15" customHeight="1">
      <c r="A2640" s="1101" t="s">
        <v>348</v>
      </c>
      <c r="B2640" s="260"/>
      <c r="C2640" s="260"/>
      <c r="D2640" s="878">
        <v>220034501</v>
      </c>
      <c r="E2640" s="429" t="s">
        <v>8761</v>
      </c>
      <c r="F2640" s="429"/>
      <c r="G2640" s="260"/>
      <c r="H2640" s="260"/>
      <c r="I2640" s="1105" t="s">
        <v>8400</v>
      </c>
      <c r="J2640" s="1064" t="s">
        <v>260</v>
      </c>
      <c r="K2640" s="1064" t="s">
        <v>8401</v>
      </c>
      <c r="L2640" s="267" t="s">
        <v>103</v>
      </c>
      <c r="M2640" s="1102"/>
      <c r="N2640" s="1064"/>
      <c r="O2640" s="954" t="s">
        <v>105</v>
      </c>
      <c r="P2640" s="1102" t="s">
        <v>106</v>
      </c>
      <c r="Q2640" s="1064" t="s">
        <v>107</v>
      </c>
      <c r="R2640" s="1102" t="s">
        <v>2134</v>
      </c>
      <c r="S2640" s="1064" t="s">
        <v>109</v>
      </c>
      <c r="T2640" s="1102" t="s">
        <v>106</v>
      </c>
      <c r="U2640" s="1064" t="s">
        <v>121</v>
      </c>
      <c r="V2640" s="1064" t="s">
        <v>111</v>
      </c>
      <c r="W2640" s="36">
        <v>60</v>
      </c>
      <c r="X2640" s="48" t="s">
        <v>112</v>
      </c>
      <c r="Y2640" s="1102"/>
      <c r="Z2640" s="1102"/>
      <c r="AA2640" s="1102"/>
      <c r="AB2640" s="398"/>
      <c r="AC2640" s="606">
        <v>90</v>
      </c>
      <c r="AD2640" s="606">
        <v>10</v>
      </c>
      <c r="AE2640" s="1103" t="s">
        <v>128</v>
      </c>
      <c r="AF2640" s="1064" t="s">
        <v>114</v>
      </c>
      <c r="AG2640" s="1103">
        <v>6</v>
      </c>
      <c r="AH2640" s="1104">
        <v>3562.13</v>
      </c>
      <c r="AI2640" s="741">
        <f t="shared" si="127"/>
        <v>21372.78</v>
      </c>
      <c r="AJ2640" s="741">
        <f t="shared" si="128"/>
        <v>23937.513600000002</v>
      </c>
      <c r="AK2640" s="740"/>
      <c r="AL2640" s="741"/>
      <c r="AM2640" s="741"/>
      <c r="AN2640" s="1101" t="s">
        <v>115</v>
      </c>
      <c r="AO2640" s="1064"/>
      <c r="AP2640" s="1064"/>
      <c r="AQ2640" s="1064"/>
      <c r="AR2640" s="1064"/>
      <c r="AS2640" s="1064" t="s">
        <v>8402</v>
      </c>
      <c r="AT2640" s="1064"/>
      <c r="AU2640" s="1064"/>
      <c r="AV2640" s="1064"/>
      <c r="AW2640" s="1064"/>
      <c r="AX2640" s="1064"/>
      <c r="AY2640" s="1064"/>
      <c r="AZ2640" s="1101" t="s">
        <v>104</v>
      </c>
      <c r="BA2640" s="1101" t="s">
        <v>104</v>
      </c>
      <c r="BB2640" s="48">
        <v>22101737</v>
      </c>
      <c r="BC2640" s="209" t="s">
        <v>8761</v>
      </c>
      <c r="BE2640" s="983">
        <v>2391</v>
      </c>
    </row>
    <row r="2641" spans="1:57" s="201" customFormat="1" ht="13.15" customHeight="1">
      <c r="A2641" s="1101" t="s">
        <v>348</v>
      </c>
      <c r="B2641" s="260"/>
      <c r="C2641" s="260"/>
      <c r="D2641" s="878">
        <v>220033820</v>
      </c>
      <c r="E2641" s="429" t="s">
        <v>8762</v>
      </c>
      <c r="F2641" s="429"/>
      <c r="G2641" s="260"/>
      <c r="H2641" s="260"/>
      <c r="I2641" s="1105" t="s">
        <v>8403</v>
      </c>
      <c r="J2641" s="1064" t="s">
        <v>260</v>
      </c>
      <c r="K2641" s="1064" t="s">
        <v>8404</v>
      </c>
      <c r="L2641" s="267" t="s">
        <v>103</v>
      </c>
      <c r="M2641" s="1102"/>
      <c r="N2641" s="1064"/>
      <c r="O2641" s="954" t="s">
        <v>105</v>
      </c>
      <c r="P2641" s="1102" t="s">
        <v>106</v>
      </c>
      <c r="Q2641" s="1064" t="s">
        <v>107</v>
      </c>
      <c r="R2641" s="1102" t="s">
        <v>2134</v>
      </c>
      <c r="S2641" s="1064" t="s">
        <v>109</v>
      </c>
      <c r="T2641" s="1102" t="s">
        <v>106</v>
      </c>
      <c r="U2641" s="1064" t="s">
        <v>121</v>
      </c>
      <c r="V2641" s="1064" t="s">
        <v>111</v>
      </c>
      <c r="W2641" s="36">
        <v>60</v>
      </c>
      <c r="X2641" s="48" t="s">
        <v>112</v>
      </c>
      <c r="Y2641" s="1102"/>
      <c r="Z2641" s="1102"/>
      <c r="AA2641" s="1102"/>
      <c r="AB2641" s="398"/>
      <c r="AC2641" s="606">
        <v>90</v>
      </c>
      <c r="AD2641" s="606">
        <v>10</v>
      </c>
      <c r="AE2641" s="1103" t="s">
        <v>128</v>
      </c>
      <c r="AF2641" s="1064" t="s">
        <v>114</v>
      </c>
      <c r="AG2641" s="1103">
        <v>13</v>
      </c>
      <c r="AH2641" s="1104">
        <v>1619.2</v>
      </c>
      <c r="AI2641" s="741">
        <f t="shared" si="127"/>
        <v>21049.600000000002</v>
      </c>
      <c r="AJ2641" s="741">
        <f t="shared" si="128"/>
        <v>23575.552000000003</v>
      </c>
      <c r="AK2641" s="740"/>
      <c r="AL2641" s="741"/>
      <c r="AM2641" s="741"/>
      <c r="AN2641" s="1101" t="s">
        <v>115</v>
      </c>
      <c r="AO2641" s="1064"/>
      <c r="AP2641" s="1064"/>
      <c r="AQ2641" s="1064"/>
      <c r="AR2641" s="1064"/>
      <c r="AS2641" s="1064" t="s">
        <v>8405</v>
      </c>
      <c r="AT2641" s="1064"/>
      <c r="AU2641" s="1064"/>
      <c r="AV2641" s="1064"/>
      <c r="AW2641" s="1064"/>
      <c r="AX2641" s="1064"/>
      <c r="AY2641" s="1064"/>
      <c r="AZ2641" s="1101" t="s">
        <v>104</v>
      </c>
      <c r="BA2641" s="1101" t="s">
        <v>104</v>
      </c>
      <c r="BB2641" s="48">
        <v>22101738</v>
      </c>
      <c r="BC2641" s="209" t="s">
        <v>8762</v>
      </c>
      <c r="BE2641" s="983">
        <v>2392</v>
      </c>
    </row>
    <row r="2642" spans="1:57" s="201" customFormat="1" ht="13.15" customHeight="1">
      <c r="A2642" s="1101" t="s">
        <v>348</v>
      </c>
      <c r="B2642" s="260"/>
      <c r="C2642" s="260"/>
      <c r="D2642" s="878">
        <v>210026795</v>
      </c>
      <c r="E2642" s="429" t="s">
        <v>8763</v>
      </c>
      <c r="F2642" s="429"/>
      <c r="G2642" s="260"/>
      <c r="H2642" s="260"/>
      <c r="I2642" s="1105" t="s">
        <v>8406</v>
      </c>
      <c r="J2642" s="1064" t="s">
        <v>260</v>
      </c>
      <c r="K2642" s="1064" t="s">
        <v>8407</v>
      </c>
      <c r="L2642" s="267" t="s">
        <v>103</v>
      </c>
      <c r="M2642" s="1102"/>
      <c r="N2642" s="1064"/>
      <c r="O2642" s="954" t="s">
        <v>105</v>
      </c>
      <c r="P2642" s="1102" t="s">
        <v>106</v>
      </c>
      <c r="Q2642" s="1064" t="s">
        <v>107</v>
      </c>
      <c r="R2642" s="1102" t="s">
        <v>2134</v>
      </c>
      <c r="S2642" s="1064" t="s">
        <v>109</v>
      </c>
      <c r="T2642" s="1102" t="s">
        <v>106</v>
      </c>
      <c r="U2642" s="1064" t="s">
        <v>121</v>
      </c>
      <c r="V2642" s="1064" t="s">
        <v>111</v>
      </c>
      <c r="W2642" s="36">
        <v>60</v>
      </c>
      <c r="X2642" s="48" t="s">
        <v>112</v>
      </c>
      <c r="Y2642" s="1102"/>
      <c r="Z2642" s="1102"/>
      <c r="AA2642" s="1102"/>
      <c r="AB2642" s="398"/>
      <c r="AC2642" s="606">
        <v>90</v>
      </c>
      <c r="AD2642" s="606">
        <v>10</v>
      </c>
      <c r="AE2642" s="1103" t="s">
        <v>128</v>
      </c>
      <c r="AF2642" s="1064" t="s">
        <v>114</v>
      </c>
      <c r="AG2642" s="1103">
        <v>29</v>
      </c>
      <c r="AH2642" s="1104">
        <v>114047.7</v>
      </c>
      <c r="AI2642" s="741">
        <f t="shared" si="127"/>
        <v>3307383.3</v>
      </c>
      <c r="AJ2642" s="741">
        <f t="shared" si="128"/>
        <v>3704269.2960000001</v>
      </c>
      <c r="AK2642" s="740"/>
      <c r="AL2642" s="741"/>
      <c r="AM2642" s="741"/>
      <c r="AN2642" s="1101" t="s">
        <v>115</v>
      </c>
      <c r="AO2642" s="1064"/>
      <c r="AP2642" s="1064"/>
      <c r="AQ2642" s="1064"/>
      <c r="AR2642" s="1064"/>
      <c r="AS2642" s="1064" t="s">
        <v>8408</v>
      </c>
      <c r="AT2642" s="1064"/>
      <c r="AU2642" s="1064"/>
      <c r="AV2642" s="1064"/>
      <c r="AW2642" s="1064"/>
      <c r="AX2642" s="1064"/>
      <c r="AY2642" s="1064"/>
      <c r="AZ2642" s="1101" t="s">
        <v>104</v>
      </c>
      <c r="BA2642" s="1101" t="s">
        <v>104</v>
      </c>
      <c r="BB2642" s="48">
        <v>22101739</v>
      </c>
      <c r="BC2642" s="209" t="s">
        <v>8763</v>
      </c>
      <c r="BE2642" s="983">
        <v>2393</v>
      </c>
    </row>
    <row r="2643" spans="1:57" s="201" customFormat="1" ht="13.15" customHeight="1">
      <c r="A2643" s="40" t="s">
        <v>978</v>
      </c>
      <c r="B2643" s="260"/>
      <c r="C2643" s="260"/>
      <c r="D2643" s="878">
        <v>220035713</v>
      </c>
      <c r="E2643" s="429" t="s">
        <v>8764</v>
      </c>
      <c r="F2643" s="429"/>
      <c r="G2643" s="260"/>
      <c r="H2643" s="260"/>
      <c r="I2643" s="223" t="s">
        <v>8409</v>
      </c>
      <c r="J2643" s="48" t="s">
        <v>8410</v>
      </c>
      <c r="K2643" s="48" t="s">
        <v>8411</v>
      </c>
      <c r="L2643" s="267" t="s">
        <v>103</v>
      </c>
      <c r="M2643" s="166"/>
      <c r="N2643" s="48" t="s">
        <v>120</v>
      </c>
      <c r="O2643" s="72" t="s">
        <v>83</v>
      </c>
      <c r="P2643" s="166" t="s">
        <v>106</v>
      </c>
      <c r="Q2643" s="48" t="s">
        <v>107</v>
      </c>
      <c r="R2643" s="166" t="s">
        <v>2134</v>
      </c>
      <c r="S2643" s="48" t="s">
        <v>109</v>
      </c>
      <c r="T2643" s="166" t="s">
        <v>106</v>
      </c>
      <c r="U2643" s="48" t="s">
        <v>121</v>
      </c>
      <c r="V2643" s="48" t="s">
        <v>111</v>
      </c>
      <c r="W2643" s="166">
        <v>60</v>
      </c>
      <c r="X2643" s="48" t="s">
        <v>112</v>
      </c>
      <c r="Y2643" s="166"/>
      <c r="Z2643" s="166"/>
      <c r="AA2643" s="166"/>
      <c r="AB2643" s="398">
        <v>30</v>
      </c>
      <c r="AC2643" s="606">
        <v>60</v>
      </c>
      <c r="AD2643" s="606">
        <v>10</v>
      </c>
      <c r="AE2643" s="408" t="s">
        <v>128</v>
      </c>
      <c r="AF2643" s="48" t="s">
        <v>114</v>
      </c>
      <c r="AG2643" s="408">
        <v>270</v>
      </c>
      <c r="AH2643" s="410">
        <v>2300</v>
      </c>
      <c r="AI2643" s="741">
        <f t="shared" si="127"/>
        <v>621000</v>
      </c>
      <c r="AJ2643" s="741">
        <f t="shared" si="128"/>
        <v>695520.00000000012</v>
      </c>
      <c r="AK2643" s="740"/>
      <c r="AL2643" s="741"/>
      <c r="AM2643" s="741"/>
      <c r="AN2643" s="40" t="s">
        <v>115</v>
      </c>
      <c r="AO2643" s="48"/>
      <c r="AP2643" s="48"/>
      <c r="AQ2643" s="48"/>
      <c r="AR2643" s="48"/>
      <c r="AS2643" s="48" t="s">
        <v>8412</v>
      </c>
      <c r="AT2643" s="48"/>
      <c r="AU2643" s="48"/>
      <c r="AV2643" s="48"/>
      <c r="AW2643" s="48"/>
      <c r="AX2643" s="48"/>
      <c r="AY2643" s="48"/>
      <c r="AZ2643" s="40" t="s">
        <v>104</v>
      </c>
      <c r="BA2643" s="40" t="s">
        <v>104</v>
      </c>
      <c r="BB2643" s="48">
        <v>22101740</v>
      </c>
      <c r="BC2643" s="209" t="s">
        <v>8764</v>
      </c>
      <c r="BE2643" s="983">
        <v>2394</v>
      </c>
    </row>
    <row r="2644" spans="1:57" s="201" customFormat="1" ht="13.15" customHeight="1">
      <c r="A2644" s="1101" t="s">
        <v>348</v>
      </c>
      <c r="B2644" s="260"/>
      <c r="C2644" s="260"/>
      <c r="D2644" s="878">
        <v>210010223</v>
      </c>
      <c r="E2644" s="429" t="s">
        <v>8765</v>
      </c>
      <c r="F2644" s="429"/>
      <c r="G2644" s="260"/>
      <c r="H2644" s="260"/>
      <c r="I2644" s="1105" t="s">
        <v>8413</v>
      </c>
      <c r="J2644" s="1064" t="s">
        <v>797</v>
      </c>
      <c r="K2644" s="1064" t="s">
        <v>8414</v>
      </c>
      <c r="L2644" s="267" t="s">
        <v>103</v>
      </c>
      <c r="M2644" s="1102"/>
      <c r="N2644" s="1064"/>
      <c r="O2644" s="954" t="s">
        <v>105</v>
      </c>
      <c r="P2644" s="1102" t="s">
        <v>106</v>
      </c>
      <c r="Q2644" s="1064" t="s">
        <v>107</v>
      </c>
      <c r="R2644" s="1102" t="s">
        <v>2134</v>
      </c>
      <c r="S2644" s="1064" t="s">
        <v>109</v>
      </c>
      <c r="T2644" s="1102" t="s">
        <v>106</v>
      </c>
      <c r="U2644" s="1064" t="s">
        <v>121</v>
      </c>
      <c r="V2644" s="1064" t="s">
        <v>111</v>
      </c>
      <c r="W2644" s="166">
        <v>60</v>
      </c>
      <c r="X2644" s="48" t="s">
        <v>112</v>
      </c>
      <c r="Y2644" s="1102"/>
      <c r="Z2644" s="1102"/>
      <c r="AA2644" s="1102"/>
      <c r="AB2644" s="398"/>
      <c r="AC2644" s="606">
        <v>90</v>
      </c>
      <c r="AD2644" s="606">
        <v>10</v>
      </c>
      <c r="AE2644" s="1103" t="s">
        <v>178</v>
      </c>
      <c r="AF2644" s="1064" t="s">
        <v>114</v>
      </c>
      <c r="AG2644" s="1103">
        <v>1</v>
      </c>
      <c r="AH2644" s="1104">
        <v>568962</v>
      </c>
      <c r="AI2644" s="741">
        <f t="shared" si="127"/>
        <v>568962</v>
      </c>
      <c r="AJ2644" s="741">
        <f t="shared" si="128"/>
        <v>637237.44000000006</v>
      </c>
      <c r="AK2644" s="740"/>
      <c r="AL2644" s="741"/>
      <c r="AM2644" s="741"/>
      <c r="AN2644" s="1101" t="s">
        <v>115</v>
      </c>
      <c r="AO2644" s="1064"/>
      <c r="AP2644" s="1064"/>
      <c r="AQ2644" s="1064"/>
      <c r="AR2644" s="1064"/>
      <c r="AS2644" s="1064" t="s">
        <v>8415</v>
      </c>
      <c r="AT2644" s="1064"/>
      <c r="AU2644" s="1064"/>
      <c r="AV2644" s="1064"/>
      <c r="AW2644" s="1064"/>
      <c r="AX2644" s="1064"/>
      <c r="AY2644" s="1064"/>
      <c r="AZ2644" s="1101" t="s">
        <v>104</v>
      </c>
      <c r="BA2644" s="1101" t="s">
        <v>104</v>
      </c>
      <c r="BB2644" s="48">
        <v>22101742</v>
      </c>
      <c r="BC2644" s="209" t="s">
        <v>8765</v>
      </c>
      <c r="BE2644" s="983">
        <v>2395</v>
      </c>
    </row>
    <row r="2645" spans="1:57" s="201" customFormat="1" ht="13.15" customHeight="1">
      <c r="A2645" s="1101" t="s">
        <v>348</v>
      </c>
      <c r="B2645" s="260"/>
      <c r="C2645" s="260"/>
      <c r="D2645" s="878">
        <v>210014057</v>
      </c>
      <c r="E2645" s="429" t="s">
        <v>8766</v>
      </c>
      <c r="F2645" s="429"/>
      <c r="G2645" s="260"/>
      <c r="H2645" s="260"/>
      <c r="I2645" s="1105" t="s">
        <v>8416</v>
      </c>
      <c r="J2645" s="1064" t="s">
        <v>797</v>
      </c>
      <c r="K2645" s="1064" t="s">
        <v>8417</v>
      </c>
      <c r="L2645" s="267" t="s">
        <v>103</v>
      </c>
      <c r="M2645" s="1102"/>
      <c r="N2645" s="1064"/>
      <c r="O2645" s="954" t="s">
        <v>105</v>
      </c>
      <c r="P2645" s="1102" t="s">
        <v>106</v>
      </c>
      <c r="Q2645" s="1064" t="s">
        <v>107</v>
      </c>
      <c r="R2645" s="1102" t="s">
        <v>2134</v>
      </c>
      <c r="S2645" s="1064" t="s">
        <v>109</v>
      </c>
      <c r="T2645" s="1102" t="s">
        <v>106</v>
      </c>
      <c r="U2645" s="1064" t="s">
        <v>121</v>
      </c>
      <c r="V2645" s="1064" t="s">
        <v>111</v>
      </c>
      <c r="W2645" s="166">
        <v>60</v>
      </c>
      <c r="X2645" s="48" t="s">
        <v>112</v>
      </c>
      <c r="Y2645" s="1102"/>
      <c r="Z2645" s="1102"/>
      <c r="AA2645" s="1102"/>
      <c r="AB2645" s="398"/>
      <c r="AC2645" s="606">
        <v>90</v>
      </c>
      <c r="AD2645" s="606">
        <v>10</v>
      </c>
      <c r="AE2645" s="1103" t="s">
        <v>178</v>
      </c>
      <c r="AF2645" s="1064" t="s">
        <v>114</v>
      </c>
      <c r="AG2645" s="1103">
        <v>1</v>
      </c>
      <c r="AH2645" s="1104">
        <v>458228.67</v>
      </c>
      <c r="AI2645" s="741">
        <f t="shared" si="127"/>
        <v>458228.67</v>
      </c>
      <c r="AJ2645" s="741">
        <f t="shared" si="128"/>
        <v>513216.11040000001</v>
      </c>
      <c r="AK2645" s="740"/>
      <c r="AL2645" s="741"/>
      <c r="AM2645" s="741"/>
      <c r="AN2645" s="1101" t="s">
        <v>115</v>
      </c>
      <c r="AO2645" s="1064"/>
      <c r="AP2645" s="1064"/>
      <c r="AQ2645" s="1064"/>
      <c r="AR2645" s="1064"/>
      <c r="AS2645" s="1064" t="s">
        <v>8418</v>
      </c>
      <c r="AT2645" s="1064"/>
      <c r="AU2645" s="1064"/>
      <c r="AV2645" s="1064"/>
      <c r="AW2645" s="1064"/>
      <c r="AX2645" s="1064"/>
      <c r="AY2645" s="1064"/>
      <c r="AZ2645" s="1101" t="s">
        <v>104</v>
      </c>
      <c r="BA2645" s="1101" t="s">
        <v>104</v>
      </c>
      <c r="BB2645" s="48">
        <v>22101743</v>
      </c>
      <c r="BC2645" s="209" t="s">
        <v>8766</v>
      </c>
      <c r="BE2645" s="983">
        <v>2396</v>
      </c>
    </row>
    <row r="2646" spans="1:57" s="201" customFormat="1" ht="13.15" customHeight="1">
      <c r="A2646" s="24" t="s">
        <v>846</v>
      </c>
      <c r="B2646" s="260"/>
      <c r="C2646" s="260"/>
      <c r="D2646" s="110">
        <v>210034748</v>
      </c>
      <c r="E2646" s="429" t="s">
        <v>8767</v>
      </c>
      <c r="F2646" s="429"/>
      <c r="G2646" s="260"/>
      <c r="H2646" s="260"/>
      <c r="I2646" s="229" t="s">
        <v>8419</v>
      </c>
      <c r="J2646" s="26" t="s">
        <v>2891</v>
      </c>
      <c r="K2646" s="26" t="s">
        <v>8420</v>
      </c>
      <c r="L2646" s="96" t="s">
        <v>103</v>
      </c>
      <c r="M2646" s="28" t="s">
        <v>104</v>
      </c>
      <c r="N2646" s="26" t="s">
        <v>120</v>
      </c>
      <c r="O2646" s="72" t="s">
        <v>83</v>
      </c>
      <c r="P2646" s="28" t="s">
        <v>106</v>
      </c>
      <c r="Q2646" s="26" t="s">
        <v>107</v>
      </c>
      <c r="R2646" s="28" t="s">
        <v>1023</v>
      </c>
      <c r="S2646" s="26" t="s">
        <v>109</v>
      </c>
      <c r="T2646" s="28" t="s">
        <v>106</v>
      </c>
      <c r="U2646" s="26" t="s">
        <v>121</v>
      </c>
      <c r="V2646" s="26" t="s">
        <v>111</v>
      </c>
      <c r="W2646" s="28">
        <v>60</v>
      </c>
      <c r="X2646" s="26" t="s">
        <v>112</v>
      </c>
      <c r="Y2646" s="28"/>
      <c r="Z2646" s="28"/>
      <c r="AA2646" s="28"/>
      <c r="AB2646" s="398">
        <v>30</v>
      </c>
      <c r="AC2646" s="606">
        <v>60</v>
      </c>
      <c r="AD2646" s="606">
        <v>10</v>
      </c>
      <c r="AE2646" s="31" t="s">
        <v>128</v>
      </c>
      <c r="AF2646" s="26" t="s">
        <v>114</v>
      </c>
      <c r="AG2646" s="31">
        <v>5</v>
      </c>
      <c r="AH2646" s="39">
        <v>19987</v>
      </c>
      <c r="AI2646" s="741">
        <f t="shared" si="127"/>
        <v>99935</v>
      </c>
      <c r="AJ2646" s="741">
        <f t="shared" si="128"/>
        <v>111927.20000000001</v>
      </c>
      <c r="AK2646" s="740"/>
      <c r="AL2646" s="741"/>
      <c r="AM2646" s="741"/>
      <c r="AN2646" s="24" t="s">
        <v>115</v>
      </c>
      <c r="AO2646" s="26"/>
      <c r="AP2646" s="26"/>
      <c r="AQ2646" s="26"/>
      <c r="AR2646" s="26"/>
      <c r="AS2646" s="26" t="s">
        <v>8421</v>
      </c>
      <c r="AT2646" s="26"/>
      <c r="AU2646" s="26"/>
      <c r="AV2646" s="26"/>
      <c r="AW2646" s="26"/>
      <c r="AX2646" s="26"/>
      <c r="AY2646" s="26"/>
      <c r="AZ2646" s="24" t="s">
        <v>104</v>
      </c>
      <c r="BA2646" s="24" t="s">
        <v>104</v>
      </c>
      <c r="BB2646" s="48">
        <v>22101744</v>
      </c>
      <c r="BC2646" s="209" t="s">
        <v>8767</v>
      </c>
      <c r="BE2646" s="983">
        <v>2397</v>
      </c>
    </row>
    <row r="2647" spans="1:57" s="201" customFormat="1" ht="13.15" customHeight="1">
      <c r="A2647" s="24" t="s">
        <v>846</v>
      </c>
      <c r="B2647" s="260"/>
      <c r="C2647" s="260"/>
      <c r="D2647" s="110">
        <v>210034749</v>
      </c>
      <c r="E2647" s="429" t="s">
        <v>8768</v>
      </c>
      <c r="F2647" s="429"/>
      <c r="G2647" s="260"/>
      <c r="H2647" s="260"/>
      <c r="I2647" s="229" t="s">
        <v>8419</v>
      </c>
      <c r="J2647" s="26" t="s">
        <v>2891</v>
      </c>
      <c r="K2647" s="26" t="s">
        <v>8420</v>
      </c>
      <c r="L2647" s="96" t="s">
        <v>103</v>
      </c>
      <c r="M2647" s="28" t="s">
        <v>104</v>
      </c>
      <c r="N2647" s="26" t="s">
        <v>120</v>
      </c>
      <c r="O2647" s="72" t="s">
        <v>83</v>
      </c>
      <c r="P2647" s="28" t="s">
        <v>106</v>
      </c>
      <c r="Q2647" s="26" t="s">
        <v>107</v>
      </c>
      <c r="R2647" s="28" t="s">
        <v>1023</v>
      </c>
      <c r="S2647" s="26" t="s">
        <v>109</v>
      </c>
      <c r="T2647" s="28" t="s">
        <v>106</v>
      </c>
      <c r="U2647" s="26" t="s">
        <v>121</v>
      </c>
      <c r="V2647" s="26" t="s">
        <v>111</v>
      </c>
      <c r="W2647" s="28">
        <v>60</v>
      </c>
      <c r="X2647" s="26" t="s">
        <v>112</v>
      </c>
      <c r="Y2647" s="28"/>
      <c r="Z2647" s="28"/>
      <c r="AA2647" s="28"/>
      <c r="AB2647" s="398">
        <v>30</v>
      </c>
      <c r="AC2647" s="606">
        <v>60</v>
      </c>
      <c r="AD2647" s="606">
        <v>10</v>
      </c>
      <c r="AE2647" s="31" t="s">
        <v>128</v>
      </c>
      <c r="AF2647" s="26" t="s">
        <v>114</v>
      </c>
      <c r="AG2647" s="31">
        <v>20</v>
      </c>
      <c r="AH2647" s="39">
        <v>3032.25</v>
      </c>
      <c r="AI2647" s="741">
        <f t="shared" si="127"/>
        <v>60645</v>
      </c>
      <c r="AJ2647" s="741">
        <f t="shared" si="128"/>
        <v>67922.400000000009</v>
      </c>
      <c r="AK2647" s="740"/>
      <c r="AL2647" s="741"/>
      <c r="AM2647" s="741"/>
      <c r="AN2647" s="24" t="s">
        <v>115</v>
      </c>
      <c r="AO2647" s="26"/>
      <c r="AP2647" s="26"/>
      <c r="AQ2647" s="26"/>
      <c r="AR2647" s="26"/>
      <c r="AS2647" s="26" t="s">
        <v>8422</v>
      </c>
      <c r="AT2647" s="26"/>
      <c r="AU2647" s="26"/>
      <c r="AV2647" s="26"/>
      <c r="AW2647" s="26"/>
      <c r="AX2647" s="26"/>
      <c r="AY2647" s="26"/>
      <c r="AZ2647" s="24" t="s">
        <v>104</v>
      </c>
      <c r="BA2647" s="24" t="s">
        <v>104</v>
      </c>
      <c r="BB2647" s="48">
        <v>22101745</v>
      </c>
      <c r="BC2647" s="209" t="s">
        <v>8768</v>
      </c>
      <c r="BE2647" s="983">
        <v>2398</v>
      </c>
    </row>
    <row r="2648" spans="1:57" s="201" customFormat="1" ht="13.15" customHeight="1">
      <c r="A2648" s="24" t="s">
        <v>846</v>
      </c>
      <c r="B2648" s="260"/>
      <c r="C2648" s="260"/>
      <c r="D2648" s="110">
        <v>210034750</v>
      </c>
      <c r="E2648" s="429" t="s">
        <v>8769</v>
      </c>
      <c r="F2648" s="429"/>
      <c r="G2648" s="260"/>
      <c r="H2648" s="260"/>
      <c r="I2648" s="229" t="s">
        <v>8423</v>
      </c>
      <c r="J2648" s="26" t="s">
        <v>2891</v>
      </c>
      <c r="K2648" s="26" t="s">
        <v>8424</v>
      </c>
      <c r="L2648" s="96" t="s">
        <v>103</v>
      </c>
      <c r="M2648" s="28" t="s">
        <v>104</v>
      </c>
      <c r="N2648" s="26"/>
      <c r="O2648" s="72" t="s">
        <v>105</v>
      </c>
      <c r="P2648" s="28" t="s">
        <v>106</v>
      </c>
      <c r="Q2648" s="26" t="s">
        <v>107</v>
      </c>
      <c r="R2648" s="28" t="s">
        <v>1023</v>
      </c>
      <c r="S2648" s="26" t="s">
        <v>109</v>
      </c>
      <c r="T2648" s="28" t="s">
        <v>106</v>
      </c>
      <c r="U2648" s="26" t="s">
        <v>121</v>
      </c>
      <c r="V2648" s="26" t="s">
        <v>111</v>
      </c>
      <c r="W2648" s="28">
        <v>60</v>
      </c>
      <c r="X2648" s="26" t="s">
        <v>112</v>
      </c>
      <c r="Y2648" s="28"/>
      <c r="Z2648" s="28"/>
      <c r="AA2648" s="28"/>
      <c r="AB2648" s="398">
        <v>0</v>
      </c>
      <c r="AC2648" s="606">
        <v>90</v>
      </c>
      <c r="AD2648" s="606">
        <v>10</v>
      </c>
      <c r="AE2648" s="31" t="s">
        <v>128</v>
      </c>
      <c r="AF2648" s="26" t="s">
        <v>114</v>
      </c>
      <c r="AG2648" s="31">
        <v>10</v>
      </c>
      <c r="AH2648" s="39">
        <v>14350</v>
      </c>
      <c r="AI2648" s="741">
        <f t="shared" si="127"/>
        <v>143500</v>
      </c>
      <c r="AJ2648" s="741">
        <f t="shared" si="128"/>
        <v>160720.00000000003</v>
      </c>
      <c r="AK2648" s="740"/>
      <c r="AL2648" s="741"/>
      <c r="AM2648" s="741"/>
      <c r="AN2648" s="24" t="s">
        <v>115</v>
      </c>
      <c r="AO2648" s="26"/>
      <c r="AP2648" s="26"/>
      <c r="AQ2648" s="26"/>
      <c r="AR2648" s="26"/>
      <c r="AS2648" s="26" t="s">
        <v>8425</v>
      </c>
      <c r="AT2648" s="26"/>
      <c r="AU2648" s="26"/>
      <c r="AV2648" s="26"/>
      <c r="AW2648" s="26"/>
      <c r="AX2648" s="26"/>
      <c r="AY2648" s="26"/>
      <c r="AZ2648" s="24" t="s">
        <v>104</v>
      </c>
      <c r="BA2648" s="24" t="s">
        <v>104</v>
      </c>
      <c r="BB2648" s="48">
        <v>22101746</v>
      </c>
      <c r="BC2648" s="209" t="s">
        <v>8769</v>
      </c>
      <c r="BE2648" s="983">
        <v>2399</v>
      </c>
    </row>
    <row r="2649" spans="1:57" s="201" customFormat="1" ht="13.15" customHeight="1">
      <c r="A2649" s="24" t="s">
        <v>846</v>
      </c>
      <c r="B2649" s="260"/>
      <c r="C2649" s="260"/>
      <c r="D2649" s="110">
        <v>210034751</v>
      </c>
      <c r="E2649" s="429" t="s">
        <v>8770</v>
      </c>
      <c r="F2649" s="429"/>
      <c r="G2649" s="260"/>
      <c r="H2649" s="260"/>
      <c r="I2649" s="229" t="s">
        <v>8426</v>
      </c>
      <c r="J2649" s="26" t="s">
        <v>8427</v>
      </c>
      <c r="K2649" s="26" t="s">
        <v>8428</v>
      </c>
      <c r="L2649" s="96" t="s">
        <v>103</v>
      </c>
      <c r="M2649" s="28" t="s">
        <v>104</v>
      </c>
      <c r="N2649" s="26" t="s">
        <v>120</v>
      </c>
      <c r="O2649" s="72" t="s">
        <v>83</v>
      </c>
      <c r="P2649" s="28" t="s">
        <v>106</v>
      </c>
      <c r="Q2649" s="26" t="s">
        <v>107</v>
      </c>
      <c r="R2649" s="28" t="s">
        <v>1155</v>
      </c>
      <c r="S2649" s="26" t="s">
        <v>109</v>
      </c>
      <c r="T2649" s="28" t="s">
        <v>106</v>
      </c>
      <c r="U2649" s="26" t="s">
        <v>121</v>
      </c>
      <c r="V2649" s="26" t="s">
        <v>111</v>
      </c>
      <c r="W2649" s="28">
        <v>60</v>
      </c>
      <c r="X2649" s="26" t="s">
        <v>112</v>
      </c>
      <c r="Y2649" s="28"/>
      <c r="Z2649" s="28"/>
      <c r="AA2649" s="28"/>
      <c r="AB2649" s="398">
        <v>30</v>
      </c>
      <c r="AC2649" s="606">
        <v>60</v>
      </c>
      <c r="AD2649" s="606">
        <v>10</v>
      </c>
      <c r="AE2649" s="31" t="s">
        <v>128</v>
      </c>
      <c r="AF2649" s="26" t="s">
        <v>114</v>
      </c>
      <c r="AG2649" s="31">
        <v>7</v>
      </c>
      <c r="AH2649" s="39">
        <v>31800</v>
      </c>
      <c r="AI2649" s="741">
        <f t="shared" si="127"/>
        <v>222600</v>
      </c>
      <c r="AJ2649" s="741">
        <f t="shared" si="128"/>
        <v>249312.00000000003</v>
      </c>
      <c r="AK2649" s="740"/>
      <c r="AL2649" s="741"/>
      <c r="AM2649" s="741"/>
      <c r="AN2649" s="24" t="s">
        <v>115</v>
      </c>
      <c r="AO2649" s="26"/>
      <c r="AP2649" s="26"/>
      <c r="AQ2649" s="26"/>
      <c r="AR2649" s="26"/>
      <c r="AS2649" s="26" t="s">
        <v>8429</v>
      </c>
      <c r="AT2649" s="26"/>
      <c r="AU2649" s="26"/>
      <c r="AV2649" s="26"/>
      <c r="AW2649" s="26"/>
      <c r="AX2649" s="26"/>
      <c r="AY2649" s="26"/>
      <c r="AZ2649" s="24" t="s">
        <v>104</v>
      </c>
      <c r="BA2649" s="24" t="s">
        <v>104</v>
      </c>
      <c r="BB2649" s="48">
        <v>22101747</v>
      </c>
      <c r="BC2649" s="209" t="s">
        <v>8770</v>
      </c>
      <c r="BE2649" s="983">
        <v>2400</v>
      </c>
    </row>
    <row r="2650" spans="1:57" s="201" customFormat="1" ht="13.15" customHeight="1">
      <c r="A2650" s="24" t="s">
        <v>846</v>
      </c>
      <c r="B2650" s="260"/>
      <c r="C2650" s="260"/>
      <c r="D2650" s="110">
        <v>210034752</v>
      </c>
      <c r="E2650" s="429" t="s">
        <v>8771</v>
      </c>
      <c r="F2650" s="429"/>
      <c r="G2650" s="260"/>
      <c r="H2650" s="260"/>
      <c r="I2650" s="229" t="s">
        <v>8426</v>
      </c>
      <c r="J2650" s="26" t="s">
        <v>8427</v>
      </c>
      <c r="K2650" s="26" t="s">
        <v>8428</v>
      </c>
      <c r="L2650" s="96" t="s">
        <v>103</v>
      </c>
      <c r="M2650" s="28" t="s">
        <v>104</v>
      </c>
      <c r="N2650" s="26" t="s">
        <v>120</v>
      </c>
      <c r="O2650" s="72" t="s">
        <v>83</v>
      </c>
      <c r="P2650" s="28" t="s">
        <v>106</v>
      </c>
      <c r="Q2650" s="26" t="s">
        <v>107</v>
      </c>
      <c r="R2650" s="28" t="s">
        <v>1155</v>
      </c>
      <c r="S2650" s="26" t="s">
        <v>109</v>
      </c>
      <c r="T2650" s="28" t="s">
        <v>106</v>
      </c>
      <c r="U2650" s="26" t="s">
        <v>121</v>
      </c>
      <c r="V2650" s="26" t="s">
        <v>111</v>
      </c>
      <c r="W2650" s="28">
        <v>60</v>
      </c>
      <c r="X2650" s="26" t="s">
        <v>112</v>
      </c>
      <c r="Y2650" s="28"/>
      <c r="Z2650" s="28"/>
      <c r="AA2650" s="28"/>
      <c r="AB2650" s="398">
        <v>30</v>
      </c>
      <c r="AC2650" s="606">
        <v>60</v>
      </c>
      <c r="AD2650" s="606">
        <v>10</v>
      </c>
      <c r="AE2650" s="31" t="s">
        <v>128</v>
      </c>
      <c r="AF2650" s="26" t="s">
        <v>114</v>
      </c>
      <c r="AG2650" s="31">
        <v>7</v>
      </c>
      <c r="AH2650" s="39">
        <v>34500</v>
      </c>
      <c r="AI2650" s="741">
        <f t="shared" si="127"/>
        <v>241500</v>
      </c>
      <c r="AJ2650" s="741">
        <f t="shared" si="128"/>
        <v>270480</v>
      </c>
      <c r="AK2650" s="740"/>
      <c r="AL2650" s="741"/>
      <c r="AM2650" s="741"/>
      <c r="AN2650" s="24" t="s">
        <v>115</v>
      </c>
      <c r="AO2650" s="26"/>
      <c r="AP2650" s="26"/>
      <c r="AQ2650" s="26"/>
      <c r="AR2650" s="26"/>
      <c r="AS2650" s="26" t="s">
        <v>8430</v>
      </c>
      <c r="AT2650" s="26"/>
      <c r="AU2650" s="26"/>
      <c r="AV2650" s="26"/>
      <c r="AW2650" s="26"/>
      <c r="AX2650" s="26"/>
      <c r="AY2650" s="26"/>
      <c r="AZ2650" s="24" t="s">
        <v>104</v>
      </c>
      <c r="BA2650" s="24" t="s">
        <v>104</v>
      </c>
      <c r="BB2650" s="48">
        <v>22101748</v>
      </c>
      <c r="BC2650" s="209" t="s">
        <v>8771</v>
      </c>
      <c r="BE2650" s="983">
        <v>2401</v>
      </c>
    </row>
    <row r="2651" spans="1:57" s="201" customFormat="1" ht="13.15" customHeight="1">
      <c r="A2651" s="1101" t="s">
        <v>348</v>
      </c>
      <c r="B2651" s="260"/>
      <c r="C2651" s="260"/>
      <c r="D2651" s="878">
        <v>250003656</v>
      </c>
      <c r="E2651" s="429" t="s">
        <v>8772</v>
      </c>
      <c r="F2651" s="429"/>
      <c r="G2651" s="260"/>
      <c r="H2651" s="260"/>
      <c r="I2651" s="1105" t="s">
        <v>8431</v>
      </c>
      <c r="J2651" s="1064" t="s">
        <v>8432</v>
      </c>
      <c r="K2651" s="1064" t="s">
        <v>8433</v>
      </c>
      <c r="L2651" s="267" t="s">
        <v>103</v>
      </c>
      <c r="M2651" s="1102"/>
      <c r="N2651" s="1064"/>
      <c r="O2651" s="954" t="s">
        <v>105</v>
      </c>
      <c r="P2651" s="1102" t="s">
        <v>106</v>
      </c>
      <c r="Q2651" s="1064" t="s">
        <v>107</v>
      </c>
      <c r="R2651" s="1102" t="s">
        <v>2134</v>
      </c>
      <c r="S2651" s="1064" t="s">
        <v>109</v>
      </c>
      <c r="T2651" s="1102" t="s">
        <v>106</v>
      </c>
      <c r="U2651" s="1064" t="s">
        <v>121</v>
      </c>
      <c r="V2651" s="1064" t="s">
        <v>111</v>
      </c>
      <c r="W2651" s="166">
        <v>60</v>
      </c>
      <c r="X2651" s="48" t="s">
        <v>112</v>
      </c>
      <c r="Y2651" s="1102"/>
      <c r="Z2651" s="1102"/>
      <c r="AA2651" s="1102"/>
      <c r="AB2651" s="398"/>
      <c r="AC2651" s="606">
        <v>90</v>
      </c>
      <c r="AD2651" s="606">
        <v>10</v>
      </c>
      <c r="AE2651" s="1103" t="s">
        <v>128</v>
      </c>
      <c r="AF2651" s="1064" t="s">
        <v>114</v>
      </c>
      <c r="AG2651" s="1103">
        <v>70</v>
      </c>
      <c r="AH2651" s="1104">
        <v>9518.5499999999993</v>
      </c>
      <c r="AI2651" s="741">
        <f t="shared" si="127"/>
        <v>666298.5</v>
      </c>
      <c r="AJ2651" s="741">
        <f t="shared" si="128"/>
        <v>746254.32000000007</v>
      </c>
      <c r="AK2651" s="740"/>
      <c r="AL2651" s="741"/>
      <c r="AM2651" s="741"/>
      <c r="AN2651" s="1101" t="s">
        <v>115</v>
      </c>
      <c r="AO2651" s="1064"/>
      <c r="AP2651" s="1064"/>
      <c r="AQ2651" s="1064"/>
      <c r="AR2651" s="1064"/>
      <c r="AS2651" s="1064" t="s">
        <v>8434</v>
      </c>
      <c r="AT2651" s="1064"/>
      <c r="AU2651" s="1064"/>
      <c r="AV2651" s="1064"/>
      <c r="AW2651" s="1064"/>
      <c r="AX2651" s="1064"/>
      <c r="AY2651" s="1064"/>
      <c r="AZ2651" s="1101" t="s">
        <v>104</v>
      </c>
      <c r="BA2651" s="1101" t="s">
        <v>104</v>
      </c>
      <c r="BB2651" s="48">
        <v>22101749</v>
      </c>
      <c r="BC2651" s="209" t="s">
        <v>8772</v>
      </c>
      <c r="BE2651" s="983">
        <v>2402</v>
      </c>
    </row>
    <row r="2652" spans="1:57" s="201" customFormat="1" ht="13.15" customHeight="1">
      <c r="A2652" s="1101" t="s">
        <v>348</v>
      </c>
      <c r="B2652" s="260"/>
      <c r="C2652" s="260"/>
      <c r="D2652" s="878">
        <v>220019915</v>
      </c>
      <c r="E2652" s="429" t="s">
        <v>8773</v>
      </c>
      <c r="F2652" s="429"/>
      <c r="G2652" s="260"/>
      <c r="H2652" s="260"/>
      <c r="I2652" s="1105" t="s">
        <v>833</v>
      </c>
      <c r="J2652" s="1064" t="s">
        <v>834</v>
      </c>
      <c r="K2652" s="1064" t="s">
        <v>835</v>
      </c>
      <c r="L2652" s="267" t="s">
        <v>149</v>
      </c>
      <c r="M2652" s="1102"/>
      <c r="N2652" s="1064" t="s">
        <v>120</v>
      </c>
      <c r="O2652" s="72" t="s">
        <v>83</v>
      </c>
      <c r="P2652" s="1102" t="s">
        <v>106</v>
      </c>
      <c r="Q2652" s="48" t="s">
        <v>107</v>
      </c>
      <c r="R2652" s="1102" t="s">
        <v>2134</v>
      </c>
      <c r="S2652" s="1064" t="s">
        <v>109</v>
      </c>
      <c r="T2652" s="1102" t="s">
        <v>106</v>
      </c>
      <c r="U2652" s="1064" t="s">
        <v>121</v>
      </c>
      <c r="V2652" s="1064" t="s">
        <v>111</v>
      </c>
      <c r="W2652" s="166">
        <v>60</v>
      </c>
      <c r="X2652" s="48" t="s">
        <v>112</v>
      </c>
      <c r="Y2652" s="1102"/>
      <c r="Z2652" s="1102"/>
      <c r="AA2652" s="1102"/>
      <c r="AB2652" s="398">
        <v>30</v>
      </c>
      <c r="AC2652" s="606">
        <v>60</v>
      </c>
      <c r="AD2652" s="606">
        <v>10</v>
      </c>
      <c r="AE2652" s="1103" t="s">
        <v>122</v>
      </c>
      <c r="AF2652" s="1064" t="s">
        <v>114</v>
      </c>
      <c r="AG2652" s="1103">
        <v>97</v>
      </c>
      <c r="AH2652" s="1104">
        <v>26357.1</v>
      </c>
      <c r="AI2652" s="741">
        <f t="shared" si="127"/>
        <v>2556638.6999999997</v>
      </c>
      <c r="AJ2652" s="741">
        <f t="shared" si="128"/>
        <v>2863435.344</v>
      </c>
      <c r="AK2652" s="740"/>
      <c r="AL2652" s="741"/>
      <c r="AM2652" s="741"/>
      <c r="AN2652" s="1101" t="s">
        <v>115</v>
      </c>
      <c r="AO2652" s="1064"/>
      <c r="AP2652" s="1064"/>
      <c r="AQ2652" s="1064"/>
      <c r="AR2652" s="1064"/>
      <c r="AS2652" s="1064" t="s">
        <v>8435</v>
      </c>
      <c r="AT2652" s="1064"/>
      <c r="AU2652" s="1064"/>
      <c r="AV2652" s="1064"/>
      <c r="AW2652" s="1064"/>
      <c r="AX2652" s="1064"/>
      <c r="AY2652" s="1064"/>
      <c r="AZ2652" s="1101" t="s">
        <v>104</v>
      </c>
      <c r="BA2652" s="1101" t="s">
        <v>104</v>
      </c>
      <c r="BB2652" s="48">
        <v>22101750</v>
      </c>
      <c r="BC2652" s="209" t="s">
        <v>8773</v>
      </c>
      <c r="BE2652" s="983">
        <v>2403</v>
      </c>
    </row>
    <row r="2653" spans="1:57" s="201" customFormat="1" ht="13.15" customHeight="1">
      <c r="A2653" s="1101" t="s">
        <v>348</v>
      </c>
      <c r="B2653" s="260"/>
      <c r="C2653" s="260"/>
      <c r="D2653" s="878">
        <v>220034729</v>
      </c>
      <c r="E2653" s="429" t="s">
        <v>8774</v>
      </c>
      <c r="F2653" s="429"/>
      <c r="G2653" s="260"/>
      <c r="H2653" s="260"/>
      <c r="I2653" s="1105" t="s">
        <v>2951</v>
      </c>
      <c r="J2653" s="1064" t="s">
        <v>834</v>
      </c>
      <c r="K2653" s="1064" t="s">
        <v>2952</v>
      </c>
      <c r="L2653" s="267" t="s">
        <v>149</v>
      </c>
      <c r="M2653" s="1102"/>
      <c r="N2653" s="1064"/>
      <c r="O2653" s="954" t="s">
        <v>105</v>
      </c>
      <c r="P2653" s="1102" t="s">
        <v>106</v>
      </c>
      <c r="Q2653" s="1064" t="s">
        <v>107</v>
      </c>
      <c r="R2653" s="1102" t="s">
        <v>2134</v>
      </c>
      <c r="S2653" s="1064" t="s">
        <v>109</v>
      </c>
      <c r="T2653" s="1102" t="s">
        <v>106</v>
      </c>
      <c r="U2653" s="1064" t="s">
        <v>121</v>
      </c>
      <c r="V2653" s="1064" t="s">
        <v>111</v>
      </c>
      <c r="W2653" s="166">
        <v>60</v>
      </c>
      <c r="X2653" s="48" t="s">
        <v>112</v>
      </c>
      <c r="Y2653" s="1102"/>
      <c r="Z2653" s="1102"/>
      <c r="AA2653" s="1102"/>
      <c r="AB2653" s="398"/>
      <c r="AC2653" s="606">
        <v>90</v>
      </c>
      <c r="AD2653" s="606">
        <v>10</v>
      </c>
      <c r="AE2653" s="1103" t="s">
        <v>128</v>
      </c>
      <c r="AF2653" s="1064" t="s">
        <v>114</v>
      </c>
      <c r="AG2653" s="1103">
        <v>35</v>
      </c>
      <c r="AH2653" s="1104">
        <v>6991.96</v>
      </c>
      <c r="AI2653" s="741">
        <f t="shared" si="127"/>
        <v>244718.6</v>
      </c>
      <c r="AJ2653" s="741">
        <f t="shared" si="128"/>
        <v>274084.83200000005</v>
      </c>
      <c r="AK2653" s="740"/>
      <c r="AL2653" s="741"/>
      <c r="AM2653" s="741"/>
      <c r="AN2653" s="1101" t="s">
        <v>115</v>
      </c>
      <c r="AO2653" s="1064"/>
      <c r="AP2653" s="1064"/>
      <c r="AQ2653" s="1064"/>
      <c r="AR2653" s="1064"/>
      <c r="AS2653" s="1064" t="s">
        <v>8436</v>
      </c>
      <c r="AT2653" s="1064"/>
      <c r="AU2653" s="1064"/>
      <c r="AV2653" s="1064"/>
      <c r="AW2653" s="1064"/>
      <c r="AX2653" s="1064"/>
      <c r="AY2653" s="1064"/>
      <c r="AZ2653" s="1101" t="s">
        <v>104</v>
      </c>
      <c r="BA2653" s="1101" t="s">
        <v>104</v>
      </c>
      <c r="BB2653" s="48">
        <v>22101751</v>
      </c>
      <c r="BC2653" s="209" t="s">
        <v>8774</v>
      </c>
      <c r="BE2653" s="983">
        <v>2404</v>
      </c>
    </row>
    <row r="2654" spans="1:57" s="201" customFormat="1" ht="13.15" customHeight="1">
      <c r="A2654" s="24" t="s">
        <v>8005</v>
      </c>
      <c r="B2654" s="260"/>
      <c r="C2654" s="260"/>
      <c r="D2654" s="110">
        <v>270001668</v>
      </c>
      <c r="E2654" s="429" t="s">
        <v>8775</v>
      </c>
      <c r="F2654" s="429"/>
      <c r="G2654" s="260"/>
      <c r="H2654" s="260"/>
      <c r="I2654" s="229" t="s">
        <v>8437</v>
      </c>
      <c r="J2654" s="26" t="s">
        <v>8438</v>
      </c>
      <c r="K2654" s="26" t="s">
        <v>2263</v>
      </c>
      <c r="L2654" s="96" t="s">
        <v>103</v>
      </c>
      <c r="M2654" s="28"/>
      <c r="N2654" s="26"/>
      <c r="O2654" s="72" t="s">
        <v>105</v>
      </c>
      <c r="P2654" s="28" t="s">
        <v>106</v>
      </c>
      <c r="Q2654" s="26" t="s">
        <v>107</v>
      </c>
      <c r="R2654" s="28" t="s">
        <v>2134</v>
      </c>
      <c r="S2654" s="26" t="s">
        <v>109</v>
      </c>
      <c r="T2654" s="28" t="s">
        <v>106</v>
      </c>
      <c r="U2654" s="26" t="s">
        <v>121</v>
      </c>
      <c r="V2654" s="26" t="s">
        <v>111</v>
      </c>
      <c r="W2654" s="28">
        <v>60</v>
      </c>
      <c r="X2654" s="26" t="s">
        <v>112</v>
      </c>
      <c r="Y2654" s="28"/>
      <c r="Z2654" s="28"/>
      <c r="AA2654" s="28"/>
      <c r="AB2654" s="398">
        <v>0</v>
      </c>
      <c r="AC2654" s="606">
        <v>90</v>
      </c>
      <c r="AD2654" s="606">
        <v>10</v>
      </c>
      <c r="AE2654" s="31" t="s">
        <v>128</v>
      </c>
      <c r="AF2654" s="26" t="s">
        <v>114</v>
      </c>
      <c r="AG2654" s="31">
        <v>150</v>
      </c>
      <c r="AH2654" s="39">
        <v>134</v>
      </c>
      <c r="AI2654" s="741">
        <f t="shared" si="127"/>
        <v>20100</v>
      </c>
      <c r="AJ2654" s="741">
        <f t="shared" si="128"/>
        <v>22512.000000000004</v>
      </c>
      <c r="AK2654" s="740"/>
      <c r="AL2654" s="741"/>
      <c r="AM2654" s="741"/>
      <c r="AN2654" s="24" t="s">
        <v>115</v>
      </c>
      <c r="AO2654" s="26"/>
      <c r="AP2654" s="26"/>
      <c r="AQ2654" s="26"/>
      <c r="AR2654" s="26"/>
      <c r="AS2654" s="26" t="s">
        <v>8439</v>
      </c>
      <c r="AT2654" s="26"/>
      <c r="AU2654" s="26"/>
      <c r="AV2654" s="26"/>
      <c r="AW2654" s="26"/>
      <c r="AX2654" s="26"/>
      <c r="AY2654" s="26"/>
      <c r="AZ2654" s="24"/>
      <c r="BA2654" s="24"/>
      <c r="BB2654" s="48">
        <v>22101752</v>
      </c>
      <c r="BC2654" s="209" t="s">
        <v>8775</v>
      </c>
      <c r="BE2654" s="983">
        <v>2405</v>
      </c>
    </row>
    <row r="2655" spans="1:57" s="201" customFormat="1" ht="13.15" customHeight="1">
      <c r="A2655" s="24" t="s">
        <v>846</v>
      </c>
      <c r="B2655" s="260"/>
      <c r="C2655" s="260"/>
      <c r="D2655" s="110">
        <v>210016320</v>
      </c>
      <c r="E2655" s="429" t="s">
        <v>8776</v>
      </c>
      <c r="F2655" s="429"/>
      <c r="G2655" s="260"/>
      <c r="H2655" s="260"/>
      <c r="I2655" s="229" t="s">
        <v>8440</v>
      </c>
      <c r="J2655" s="26" t="s">
        <v>8441</v>
      </c>
      <c r="K2655" s="26" t="s">
        <v>8442</v>
      </c>
      <c r="L2655" s="96" t="s">
        <v>103</v>
      </c>
      <c r="M2655" s="28" t="s">
        <v>104</v>
      </c>
      <c r="N2655" s="26" t="s">
        <v>120</v>
      </c>
      <c r="O2655" s="72" t="s">
        <v>83</v>
      </c>
      <c r="P2655" s="28" t="s">
        <v>106</v>
      </c>
      <c r="Q2655" s="26" t="s">
        <v>107</v>
      </c>
      <c r="R2655" s="28" t="s">
        <v>3118</v>
      </c>
      <c r="S2655" s="26" t="s">
        <v>109</v>
      </c>
      <c r="T2655" s="28" t="s">
        <v>106</v>
      </c>
      <c r="U2655" s="26" t="s">
        <v>121</v>
      </c>
      <c r="V2655" s="26" t="s">
        <v>111</v>
      </c>
      <c r="W2655" s="28">
        <v>60</v>
      </c>
      <c r="X2655" s="26" t="s">
        <v>112</v>
      </c>
      <c r="Y2655" s="28"/>
      <c r="Z2655" s="28"/>
      <c r="AA2655" s="28"/>
      <c r="AB2655" s="398">
        <v>30</v>
      </c>
      <c r="AC2655" s="606">
        <v>60</v>
      </c>
      <c r="AD2655" s="606">
        <v>10</v>
      </c>
      <c r="AE2655" s="31" t="s">
        <v>128</v>
      </c>
      <c r="AF2655" s="26" t="s">
        <v>114</v>
      </c>
      <c r="AG2655" s="31">
        <v>6</v>
      </c>
      <c r="AH2655" s="39">
        <v>38740</v>
      </c>
      <c r="AI2655" s="741">
        <f t="shared" si="127"/>
        <v>232440</v>
      </c>
      <c r="AJ2655" s="741">
        <f t="shared" si="128"/>
        <v>260332.80000000002</v>
      </c>
      <c r="AK2655" s="740"/>
      <c r="AL2655" s="741"/>
      <c r="AM2655" s="741"/>
      <c r="AN2655" s="24" t="s">
        <v>115</v>
      </c>
      <c r="AO2655" s="26"/>
      <c r="AP2655" s="26"/>
      <c r="AQ2655" s="26"/>
      <c r="AR2655" s="26"/>
      <c r="AS2655" s="26" t="s">
        <v>8443</v>
      </c>
      <c r="AT2655" s="26"/>
      <c r="AU2655" s="26"/>
      <c r="AV2655" s="26"/>
      <c r="AW2655" s="26"/>
      <c r="AX2655" s="26"/>
      <c r="AY2655" s="26"/>
      <c r="AZ2655" s="24" t="s">
        <v>104</v>
      </c>
      <c r="BA2655" s="24" t="s">
        <v>104</v>
      </c>
      <c r="BB2655" s="48">
        <v>22101753</v>
      </c>
      <c r="BC2655" s="209" t="s">
        <v>8776</v>
      </c>
      <c r="BE2655" s="983">
        <v>2406</v>
      </c>
    </row>
    <row r="2656" spans="1:57" s="201" customFormat="1" ht="13.15" customHeight="1">
      <c r="A2656" s="24" t="s">
        <v>846</v>
      </c>
      <c r="B2656" s="260"/>
      <c r="C2656" s="260"/>
      <c r="D2656" s="110">
        <v>210037038</v>
      </c>
      <c r="E2656" s="429" t="s">
        <v>8777</v>
      </c>
      <c r="F2656" s="429"/>
      <c r="G2656" s="260"/>
      <c r="H2656" s="260"/>
      <c r="I2656" s="229" t="s">
        <v>8444</v>
      </c>
      <c r="J2656" s="26" t="s">
        <v>8445</v>
      </c>
      <c r="K2656" s="26" t="s">
        <v>8446</v>
      </c>
      <c r="L2656" s="96" t="s">
        <v>103</v>
      </c>
      <c r="M2656" s="28"/>
      <c r="N2656" s="26" t="s">
        <v>120</v>
      </c>
      <c r="O2656" s="72" t="s">
        <v>83</v>
      </c>
      <c r="P2656" s="28" t="s">
        <v>106</v>
      </c>
      <c r="Q2656" s="26" t="s">
        <v>107</v>
      </c>
      <c r="R2656" s="28" t="s">
        <v>1155</v>
      </c>
      <c r="S2656" s="26" t="s">
        <v>109</v>
      </c>
      <c r="T2656" s="28" t="s">
        <v>106</v>
      </c>
      <c r="U2656" s="26" t="s">
        <v>121</v>
      </c>
      <c r="V2656" s="26" t="s">
        <v>111</v>
      </c>
      <c r="W2656" s="28">
        <v>60</v>
      </c>
      <c r="X2656" s="26" t="s">
        <v>112</v>
      </c>
      <c r="Y2656" s="28"/>
      <c r="Z2656" s="28"/>
      <c r="AA2656" s="28"/>
      <c r="AB2656" s="398">
        <v>30</v>
      </c>
      <c r="AC2656" s="606">
        <v>60</v>
      </c>
      <c r="AD2656" s="606">
        <v>10</v>
      </c>
      <c r="AE2656" s="31" t="s">
        <v>128</v>
      </c>
      <c r="AF2656" s="26" t="s">
        <v>114</v>
      </c>
      <c r="AG2656" s="31">
        <v>4</v>
      </c>
      <c r="AH2656" s="39">
        <v>351210</v>
      </c>
      <c r="AI2656" s="741">
        <f t="shared" si="127"/>
        <v>1404840</v>
      </c>
      <c r="AJ2656" s="741">
        <f t="shared" si="128"/>
        <v>1573420.8</v>
      </c>
      <c r="AK2656" s="740"/>
      <c r="AL2656" s="741"/>
      <c r="AM2656" s="741"/>
      <c r="AN2656" s="24" t="s">
        <v>115</v>
      </c>
      <c r="AO2656" s="26"/>
      <c r="AP2656" s="26"/>
      <c r="AQ2656" s="26"/>
      <c r="AR2656" s="26"/>
      <c r="AS2656" s="26"/>
      <c r="AT2656" s="26"/>
      <c r="AU2656" s="26"/>
      <c r="AV2656" s="26"/>
      <c r="AW2656" s="26"/>
      <c r="AX2656" s="26"/>
      <c r="AY2656" s="26"/>
      <c r="AZ2656" s="24" t="s">
        <v>104</v>
      </c>
      <c r="BA2656" s="24" t="s">
        <v>104</v>
      </c>
      <c r="BB2656" s="48">
        <v>22101754</v>
      </c>
      <c r="BC2656" s="209" t="s">
        <v>8777</v>
      </c>
      <c r="BE2656" s="983">
        <v>2407</v>
      </c>
    </row>
    <row r="2657" spans="1:57" s="201" customFormat="1" ht="13.15" customHeight="1">
      <c r="A2657" s="24" t="s">
        <v>846</v>
      </c>
      <c r="B2657" s="260"/>
      <c r="C2657" s="260"/>
      <c r="D2657" s="110">
        <v>120001277</v>
      </c>
      <c r="E2657" s="429" t="s">
        <v>8778</v>
      </c>
      <c r="F2657" s="429"/>
      <c r="G2657" s="260"/>
      <c r="H2657" s="260"/>
      <c r="I2657" s="229" t="s">
        <v>7375</v>
      </c>
      <c r="J2657" s="26" t="s">
        <v>7357</v>
      </c>
      <c r="K2657" s="26" t="s">
        <v>7376</v>
      </c>
      <c r="L2657" s="96" t="s">
        <v>149</v>
      </c>
      <c r="M2657" s="28" t="s">
        <v>104</v>
      </c>
      <c r="N2657" s="26" t="s">
        <v>120</v>
      </c>
      <c r="O2657" s="72" t="s">
        <v>83</v>
      </c>
      <c r="P2657" s="28" t="s">
        <v>106</v>
      </c>
      <c r="Q2657" s="26" t="s">
        <v>107</v>
      </c>
      <c r="R2657" s="28" t="s">
        <v>2134</v>
      </c>
      <c r="S2657" s="26" t="s">
        <v>109</v>
      </c>
      <c r="T2657" s="28" t="s">
        <v>106</v>
      </c>
      <c r="U2657" s="26" t="s">
        <v>121</v>
      </c>
      <c r="V2657" s="26" t="s">
        <v>111</v>
      </c>
      <c r="W2657" s="28">
        <v>60</v>
      </c>
      <c r="X2657" s="26" t="s">
        <v>112</v>
      </c>
      <c r="Y2657" s="28"/>
      <c r="Z2657" s="28"/>
      <c r="AA2657" s="28"/>
      <c r="AB2657" s="398">
        <v>30</v>
      </c>
      <c r="AC2657" s="606">
        <v>60</v>
      </c>
      <c r="AD2657" s="606">
        <v>10</v>
      </c>
      <c r="AE2657" s="31" t="s">
        <v>128</v>
      </c>
      <c r="AF2657" s="26" t="s">
        <v>114</v>
      </c>
      <c r="AG2657" s="31">
        <v>5</v>
      </c>
      <c r="AH2657" s="39">
        <v>988000</v>
      </c>
      <c r="AI2657" s="905">
        <v>0</v>
      </c>
      <c r="AJ2657" s="905">
        <v>0</v>
      </c>
      <c r="AK2657" s="740"/>
      <c r="AL2657" s="741"/>
      <c r="AM2657" s="741"/>
      <c r="AN2657" s="24" t="s">
        <v>115</v>
      </c>
      <c r="AO2657" s="26"/>
      <c r="AP2657" s="26"/>
      <c r="AQ2657" s="26"/>
      <c r="AR2657" s="26"/>
      <c r="AS2657" s="26" t="s">
        <v>8447</v>
      </c>
      <c r="AT2657" s="26"/>
      <c r="AU2657" s="26"/>
      <c r="AV2657" s="26"/>
      <c r="AW2657" s="26"/>
      <c r="AX2657" s="26"/>
      <c r="AY2657" s="26"/>
      <c r="AZ2657" s="24" t="s">
        <v>104</v>
      </c>
      <c r="BA2657" s="24" t="s">
        <v>104</v>
      </c>
      <c r="BB2657" s="48">
        <v>22101755</v>
      </c>
      <c r="BC2657" s="209" t="s">
        <v>8778</v>
      </c>
      <c r="BE2657" s="983">
        <v>2408</v>
      </c>
    </row>
    <row r="2658" spans="1:57" s="201" customFormat="1" ht="13.15" customHeight="1">
      <c r="A2658" s="621" t="s">
        <v>1171</v>
      </c>
      <c r="B2658" s="529"/>
      <c r="C2658" s="529"/>
      <c r="D2658" s="965">
        <v>120001277</v>
      </c>
      <c r="E2658" s="1255" t="s">
        <v>9121</v>
      </c>
      <c r="F2658" s="1255" t="s">
        <v>8778</v>
      </c>
      <c r="G2658" s="529"/>
      <c r="H2658" s="529"/>
      <c r="I2658" s="1276" t="s">
        <v>7375</v>
      </c>
      <c r="J2658" s="530" t="s">
        <v>7357</v>
      </c>
      <c r="K2658" s="530" t="s">
        <v>7376</v>
      </c>
      <c r="L2658" s="1262" t="s">
        <v>149</v>
      </c>
      <c r="M2658" s="321" t="s">
        <v>104</v>
      </c>
      <c r="N2658" s="530"/>
      <c r="O2658" s="1263">
        <v>0</v>
      </c>
      <c r="P2658" s="321" t="s">
        <v>106</v>
      </c>
      <c r="Q2658" s="530" t="s">
        <v>107</v>
      </c>
      <c r="R2658" s="321" t="s">
        <v>1155</v>
      </c>
      <c r="S2658" s="530" t="s">
        <v>109</v>
      </c>
      <c r="T2658" s="321" t="s">
        <v>106</v>
      </c>
      <c r="U2658" s="530" t="s">
        <v>121</v>
      </c>
      <c r="V2658" s="530" t="s">
        <v>111</v>
      </c>
      <c r="W2658" s="321">
        <v>60</v>
      </c>
      <c r="X2658" s="530" t="s">
        <v>112</v>
      </c>
      <c r="Y2658" s="321"/>
      <c r="Z2658" s="321"/>
      <c r="AA2658" s="321"/>
      <c r="AB2658" s="321">
        <v>0</v>
      </c>
      <c r="AC2658" s="530">
        <v>90</v>
      </c>
      <c r="AD2658" s="530">
        <v>10</v>
      </c>
      <c r="AE2658" s="618" t="s">
        <v>128</v>
      </c>
      <c r="AF2658" s="530" t="s">
        <v>114</v>
      </c>
      <c r="AG2658" s="618">
        <v>5</v>
      </c>
      <c r="AH2658" s="960">
        <v>988000</v>
      </c>
      <c r="AI2658" s="620">
        <v>4940000</v>
      </c>
      <c r="AJ2658" s="620">
        <v>5532800.0000000009</v>
      </c>
      <c r="AK2658" s="619"/>
      <c r="AL2658" s="620"/>
      <c r="AM2658" s="620"/>
      <c r="AN2658" s="621" t="s">
        <v>115</v>
      </c>
      <c r="AO2658" s="530"/>
      <c r="AP2658" s="530"/>
      <c r="AQ2658" s="530"/>
      <c r="AR2658" s="530"/>
      <c r="AS2658" s="530" t="s">
        <v>8447</v>
      </c>
      <c r="AT2658" s="530"/>
      <c r="AU2658" s="530"/>
      <c r="AV2658" s="530"/>
      <c r="AW2658" s="530"/>
      <c r="AX2658" s="530"/>
      <c r="AY2658" s="530"/>
      <c r="AZ2658" s="621" t="s">
        <v>104</v>
      </c>
      <c r="BA2658" s="621" t="s">
        <v>104</v>
      </c>
      <c r="BB2658" s="92"/>
      <c r="BC2658" s="1"/>
      <c r="BD2658" s="1" t="e">
        <f>VLOOKUP($F$2877:$F$3305,$E$17:$BE$2871,53,0)</f>
        <v>#VALUE!</v>
      </c>
      <c r="BE2658" s="979" t="e">
        <f>BD2658+0.5</f>
        <v>#VALUE!</v>
      </c>
    </row>
    <row r="2659" spans="1:57" s="201" customFormat="1" ht="13.15" customHeight="1">
      <c r="A2659" s="24" t="s">
        <v>846</v>
      </c>
      <c r="B2659" s="260"/>
      <c r="C2659" s="260"/>
      <c r="D2659" s="110">
        <v>120006957</v>
      </c>
      <c r="E2659" s="429" t="s">
        <v>8779</v>
      </c>
      <c r="F2659" s="429"/>
      <c r="G2659" s="260"/>
      <c r="H2659" s="260"/>
      <c r="I2659" s="229" t="s">
        <v>7375</v>
      </c>
      <c r="J2659" s="26" t="s">
        <v>7357</v>
      </c>
      <c r="K2659" s="26" t="s">
        <v>7376</v>
      </c>
      <c r="L2659" s="96" t="s">
        <v>149</v>
      </c>
      <c r="M2659" s="28" t="s">
        <v>104</v>
      </c>
      <c r="N2659" s="26" t="s">
        <v>120</v>
      </c>
      <c r="O2659" s="72" t="s">
        <v>83</v>
      </c>
      <c r="P2659" s="28" t="s">
        <v>106</v>
      </c>
      <c r="Q2659" s="26" t="s">
        <v>107</v>
      </c>
      <c r="R2659" s="28" t="s">
        <v>2134</v>
      </c>
      <c r="S2659" s="26" t="s">
        <v>109</v>
      </c>
      <c r="T2659" s="28" t="s">
        <v>106</v>
      </c>
      <c r="U2659" s="26" t="s">
        <v>121</v>
      </c>
      <c r="V2659" s="26" t="s">
        <v>111</v>
      </c>
      <c r="W2659" s="28">
        <v>60</v>
      </c>
      <c r="X2659" s="26" t="s">
        <v>112</v>
      </c>
      <c r="Y2659" s="28"/>
      <c r="Z2659" s="28"/>
      <c r="AA2659" s="28"/>
      <c r="AB2659" s="398">
        <v>30</v>
      </c>
      <c r="AC2659" s="606">
        <v>60</v>
      </c>
      <c r="AD2659" s="606">
        <v>10</v>
      </c>
      <c r="AE2659" s="31" t="s">
        <v>128</v>
      </c>
      <c r="AF2659" s="26" t="s">
        <v>114</v>
      </c>
      <c r="AG2659" s="31">
        <v>1</v>
      </c>
      <c r="AH2659" s="39">
        <v>146000</v>
      </c>
      <c r="AI2659" s="905">
        <v>0</v>
      </c>
      <c r="AJ2659" s="905">
        <v>0</v>
      </c>
      <c r="AK2659" s="740"/>
      <c r="AL2659" s="741"/>
      <c r="AM2659" s="741"/>
      <c r="AN2659" s="24" t="s">
        <v>115</v>
      </c>
      <c r="AO2659" s="26"/>
      <c r="AP2659" s="26"/>
      <c r="AQ2659" s="26"/>
      <c r="AR2659" s="26"/>
      <c r="AS2659" s="26" t="s">
        <v>8448</v>
      </c>
      <c r="AT2659" s="26"/>
      <c r="AU2659" s="26"/>
      <c r="AV2659" s="26"/>
      <c r="AW2659" s="26"/>
      <c r="AX2659" s="26"/>
      <c r="AY2659" s="26"/>
      <c r="AZ2659" s="24" t="s">
        <v>104</v>
      </c>
      <c r="BA2659" s="24" t="s">
        <v>104</v>
      </c>
      <c r="BB2659" s="48">
        <v>22101756</v>
      </c>
      <c r="BC2659" s="209" t="s">
        <v>8779</v>
      </c>
      <c r="BE2659" s="983">
        <v>2409</v>
      </c>
    </row>
    <row r="2660" spans="1:57" s="201" customFormat="1" ht="13.15" customHeight="1">
      <c r="A2660" s="621" t="s">
        <v>1171</v>
      </c>
      <c r="B2660" s="529"/>
      <c r="C2660" s="529"/>
      <c r="D2660" s="965">
        <v>120006957</v>
      </c>
      <c r="E2660" s="1255" t="s">
        <v>9122</v>
      </c>
      <c r="F2660" s="1255" t="s">
        <v>8779</v>
      </c>
      <c r="G2660" s="529"/>
      <c r="H2660" s="529"/>
      <c r="I2660" s="1276" t="s">
        <v>7375</v>
      </c>
      <c r="J2660" s="530" t="s">
        <v>7357</v>
      </c>
      <c r="K2660" s="530" t="s">
        <v>7376</v>
      </c>
      <c r="L2660" s="1262" t="s">
        <v>149</v>
      </c>
      <c r="M2660" s="321" t="s">
        <v>104</v>
      </c>
      <c r="N2660" s="530"/>
      <c r="O2660" s="1263">
        <v>0</v>
      </c>
      <c r="P2660" s="321" t="s">
        <v>106</v>
      </c>
      <c r="Q2660" s="530" t="s">
        <v>107</v>
      </c>
      <c r="R2660" s="321" t="s">
        <v>1155</v>
      </c>
      <c r="S2660" s="530" t="s">
        <v>109</v>
      </c>
      <c r="T2660" s="321" t="s">
        <v>106</v>
      </c>
      <c r="U2660" s="530" t="s">
        <v>121</v>
      </c>
      <c r="V2660" s="530" t="s">
        <v>111</v>
      </c>
      <c r="W2660" s="321">
        <v>60</v>
      </c>
      <c r="X2660" s="530" t="s">
        <v>112</v>
      </c>
      <c r="Y2660" s="321"/>
      <c r="Z2660" s="321"/>
      <c r="AA2660" s="321"/>
      <c r="AB2660" s="321">
        <v>0</v>
      </c>
      <c r="AC2660" s="530">
        <v>90</v>
      </c>
      <c r="AD2660" s="530">
        <v>10</v>
      </c>
      <c r="AE2660" s="618" t="s">
        <v>128</v>
      </c>
      <c r="AF2660" s="530" t="s">
        <v>114</v>
      </c>
      <c r="AG2660" s="618">
        <v>1</v>
      </c>
      <c r="AH2660" s="960">
        <v>146000</v>
      </c>
      <c r="AI2660" s="620">
        <v>146000</v>
      </c>
      <c r="AJ2660" s="620">
        <v>163520.00000000003</v>
      </c>
      <c r="AK2660" s="619"/>
      <c r="AL2660" s="620"/>
      <c r="AM2660" s="620"/>
      <c r="AN2660" s="621" t="s">
        <v>115</v>
      </c>
      <c r="AO2660" s="530"/>
      <c r="AP2660" s="530"/>
      <c r="AQ2660" s="530"/>
      <c r="AR2660" s="530"/>
      <c r="AS2660" s="530" t="s">
        <v>8448</v>
      </c>
      <c r="AT2660" s="530"/>
      <c r="AU2660" s="530"/>
      <c r="AV2660" s="530"/>
      <c r="AW2660" s="530"/>
      <c r="AX2660" s="530"/>
      <c r="AY2660" s="530"/>
      <c r="AZ2660" s="621" t="s">
        <v>104</v>
      </c>
      <c r="BA2660" s="621" t="s">
        <v>104</v>
      </c>
      <c r="BB2660" s="92"/>
      <c r="BC2660" s="1"/>
      <c r="BD2660" s="1" t="e">
        <f>VLOOKUP($F$2877:$F$3305,$E$17:$BE$2871,53,0)</f>
        <v>#VALUE!</v>
      </c>
      <c r="BE2660" s="979" t="e">
        <f>BD2660+0.5</f>
        <v>#VALUE!</v>
      </c>
    </row>
    <row r="2661" spans="1:57" s="201" customFormat="1" ht="13.15" customHeight="1">
      <c r="A2661" s="24" t="s">
        <v>846</v>
      </c>
      <c r="B2661" s="260"/>
      <c r="C2661" s="260"/>
      <c r="D2661" s="110">
        <v>120003973</v>
      </c>
      <c r="E2661" s="429" t="s">
        <v>8780</v>
      </c>
      <c r="F2661" s="429"/>
      <c r="G2661" s="260"/>
      <c r="H2661" s="260"/>
      <c r="I2661" s="229" t="s">
        <v>8449</v>
      </c>
      <c r="J2661" s="26" t="s">
        <v>7357</v>
      </c>
      <c r="K2661" s="26" t="s">
        <v>8450</v>
      </c>
      <c r="L2661" s="96" t="s">
        <v>149</v>
      </c>
      <c r="M2661" s="28" t="s">
        <v>104</v>
      </c>
      <c r="N2661" s="26"/>
      <c r="O2661" s="72" t="s">
        <v>105</v>
      </c>
      <c r="P2661" s="28" t="s">
        <v>106</v>
      </c>
      <c r="Q2661" s="26" t="s">
        <v>107</v>
      </c>
      <c r="R2661" s="28" t="s">
        <v>2134</v>
      </c>
      <c r="S2661" s="26" t="s">
        <v>109</v>
      </c>
      <c r="T2661" s="28" t="s">
        <v>106</v>
      </c>
      <c r="U2661" s="26" t="s">
        <v>121</v>
      </c>
      <c r="V2661" s="26" t="s">
        <v>111</v>
      </c>
      <c r="W2661" s="28">
        <v>60</v>
      </c>
      <c r="X2661" s="26" t="s">
        <v>112</v>
      </c>
      <c r="Y2661" s="28"/>
      <c r="Z2661" s="28"/>
      <c r="AA2661" s="28"/>
      <c r="AB2661" s="398">
        <v>0</v>
      </c>
      <c r="AC2661" s="606">
        <v>90</v>
      </c>
      <c r="AD2661" s="606">
        <v>10</v>
      </c>
      <c r="AE2661" s="31" t="s">
        <v>128</v>
      </c>
      <c r="AF2661" s="26" t="s">
        <v>114</v>
      </c>
      <c r="AG2661" s="31">
        <v>2</v>
      </c>
      <c r="AH2661" s="39">
        <v>567545.30000000005</v>
      </c>
      <c r="AI2661" s="741">
        <f>AG2661*AH2661</f>
        <v>1135090.6000000001</v>
      </c>
      <c r="AJ2661" s="741">
        <f>AI2661*1.12</f>
        <v>1271301.4720000003</v>
      </c>
      <c r="AK2661" s="740"/>
      <c r="AL2661" s="741"/>
      <c r="AM2661" s="741"/>
      <c r="AN2661" s="24" t="s">
        <v>115</v>
      </c>
      <c r="AO2661" s="26"/>
      <c r="AP2661" s="26"/>
      <c r="AQ2661" s="26"/>
      <c r="AR2661" s="26"/>
      <c r="AS2661" s="26" t="s">
        <v>8451</v>
      </c>
      <c r="AT2661" s="26"/>
      <c r="AU2661" s="26"/>
      <c r="AV2661" s="26"/>
      <c r="AW2661" s="26"/>
      <c r="AX2661" s="26"/>
      <c r="AY2661" s="26"/>
      <c r="AZ2661" s="24" t="s">
        <v>104</v>
      </c>
      <c r="BA2661" s="24" t="s">
        <v>104</v>
      </c>
      <c r="BB2661" s="48">
        <v>22101757</v>
      </c>
      <c r="BC2661" s="209" t="s">
        <v>8780</v>
      </c>
      <c r="BE2661" s="983">
        <v>2410</v>
      </c>
    </row>
    <row r="2662" spans="1:57" s="201" customFormat="1" ht="13.15" customHeight="1">
      <c r="A2662" s="24" t="s">
        <v>846</v>
      </c>
      <c r="B2662" s="260"/>
      <c r="C2662" s="260"/>
      <c r="D2662" s="110">
        <v>120011542</v>
      </c>
      <c r="E2662" s="429" t="s">
        <v>8781</v>
      </c>
      <c r="F2662" s="429"/>
      <c r="G2662" s="260"/>
      <c r="H2662" s="260"/>
      <c r="I2662" s="229" t="s">
        <v>8452</v>
      </c>
      <c r="J2662" s="26" t="s">
        <v>7357</v>
      </c>
      <c r="K2662" s="26" t="s">
        <v>8453</v>
      </c>
      <c r="L2662" s="96" t="s">
        <v>149</v>
      </c>
      <c r="M2662" s="28"/>
      <c r="N2662" s="26"/>
      <c r="O2662" s="72" t="s">
        <v>105</v>
      </c>
      <c r="P2662" s="28" t="s">
        <v>106</v>
      </c>
      <c r="Q2662" s="26" t="s">
        <v>107</v>
      </c>
      <c r="R2662" s="28" t="s">
        <v>2134</v>
      </c>
      <c r="S2662" s="26" t="s">
        <v>109</v>
      </c>
      <c r="T2662" s="28" t="s">
        <v>106</v>
      </c>
      <c r="U2662" s="26" t="s">
        <v>121</v>
      </c>
      <c r="V2662" s="26" t="s">
        <v>111</v>
      </c>
      <c r="W2662" s="28">
        <v>60</v>
      </c>
      <c r="X2662" s="26" t="s">
        <v>112</v>
      </c>
      <c r="Y2662" s="28"/>
      <c r="Z2662" s="28"/>
      <c r="AA2662" s="28"/>
      <c r="AB2662" s="398">
        <v>0</v>
      </c>
      <c r="AC2662" s="606">
        <v>90</v>
      </c>
      <c r="AD2662" s="606">
        <v>10</v>
      </c>
      <c r="AE2662" s="31" t="s">
        <v>128</v>
      </c>
      <c r="AF2662" s="26" t="s">
        <v>114</v>
      </c>
      <c r="AG2662" s="31">
        <v>1</v>
      </c>
      <c r="AH2662" s="39">
        <v>20000000</v>
      </c>
      <c r="AI2662" s="905">
        <v>0</v>
      </c>
      <c r="AJ2662" s="905">
        <v>0</v>
      </c>
      <c r="AK2662" s="740"/>
      <c r="AL2662" s="741"/>
      <c r="AM2662" s="741"/>
      <c r="AN2662" s="24" t="s">
        <v>115</v>
      </c>
      <c r="AO2662" s="26"/>
      <c r="AP2662" s="26"/>
      <c r="AQ2662" s="26"/>
      <c r="AR2662" s="26"/>
      <c r="AS2662" s="26"/>
      <c r="AT2662" s="26"/>
      <c r="AU2662" s="26"/>
      <c r="AV2662" s="26"/>
      <c r="AW2662" s="26"/>
      <c r="AX2662" s="26"/>
      <c r="AY2662" s="26"/>
      <c r="AZ2662" s="24" t="s">
        <v>104</v>
      </c>
      <c r="BA2662" s="24" t="s">
        <v>104</v>
      </c>
      <c r="BB2662" s="48">
        <v>22101758</v>
      </c>
      <c r="BC2662" s="209" t="s">
        <v>8781</v>
      </c>
      <c r="BE2662" s="983">
        <v>2411</v>
      </c>
    </row>
    <row r="2663" spans="1:57" s="201" customFormat="1" ht="13.15" customHeight="1">
      <c r="A2663" s="621" t="s">
        <v>1171</v>
      </c>
      <c r="B2663" s="529"/>
      <c r="C2663" s="529"/>
      <c r="D2663" s="965">
        <v>120011542</v>
      </c>
      <c r="E2663" s="1255" t="s">
        <v>9116</v>
      </c>
      <c r="F2663" s="1255" t="s">
        <v>8781</v>
      </c>
      <c r="G2663" s="529"/>
      <c r="H2663" s="529"/>
      <c r="I2663" s="1276" t="s">
        <v>8452</v>
      </c>
      <c r="J2663" s="530" t="s">
        <v>7357</v>
      </c>
      <c r="K2663" s="530" t="s">
        <v>8453</v>
      </c>
      <c r="L2663" s="1262" t="s">
        <v>149</v>
      </c>
      <c r="M2663" s="321"/>
      <c r="N2663" s="530"/>
      <c r="O2663" s="1263">
        <v>0</v>
      </c>
      <c r="P2663" s="321" t="s">
        <v>106</v>
      </c>
      <c r="Q2663" s="530" t="s">
        <v>107</v>
      </c>
      <c r="R2663" s="321" t="s">
        <v>1155</v>
      </c>
      <c r="S2663" s="530" t="s">
        <v>109</v>
      </c>
      <c r="T2663" s="321" t="s">
        <v>106</v>
      </c>
      <c r="U2663" s="530" t="s">
        <v>121</v>
      </c>
      <c r="V2663" s="530" t="s">
        <v>111</v>
      </c>
      <c r="W2663" s="321">
        <v>60</v>
      </c>
      <c r="X2663" s="530" t="s">
        <v>112</v>
      </c>
      <c r="Y2663" s="321"/>
      <c r="Z2663" s="321"/>
      <c r="AA2663" s="321"/>
      <c r="AB2663" s="321">
        <v>0</v>
      </c>
      <c r="AC2663" s="530">
        <v>90</v>
      </c>
      <c r="AD2663" s="530">
        <v>10</v>
      </c>
      <c r="AE2663" s="618" t="s">
        <v>128</v>
      </c>
      <c r="AF2663" s="530" t="s">
        <v>114</v>
      </c>
      <c r="AG2663" s="618">
        <v>1</v>
      </c>
      <c r="AH2663" s="960">
        <v>32416272</v>
      </c>
      <c r="AI2663" s="620">
        <v>32416272</v>
      </c>
      <c r="AJ2663" s="620">
        <v>36306224.640000001</v>
      </c>
      <c r="AK2663" s="619"/>
      <c r="AL2663" s="620"/>
      <c r="AM2663" s="620"/>
      <c r="AN2663" s="621" t="s">
        <v>115</v>
      </c>
      <c r="AO2663" s="530"/>
      <c r="AP2663" s="530"/>
      <c r="AQ2663" s="530"/>
      <c r="AR2663" s="530"/>
      <c r="AS2663" s="530"/>
      <c r="AT2663" s="530"/>
      <c r="AU2663" s="530"/>
      <c r="AV2663" s="530"/>
      <c r="AW2663" s="530"/>
      <c r="AX2663" s="530"/>
      <c r="AY2663" s="530"/>
      <c r="AZ2663" s="621" t="s">
        <v>104</v>
      </c>
      <c r="BA2663" s="621" t="s">
        <v>104</v>
      </c>
      <c r="BB2663" s="92"/>
      <c r="BC2663" s="1"/>
      <c r="BD2663" s="1" t="e">
        <f>VLOOKUP($F$2877:$F$3305,$E$17:$BE$2871,53,0)</f>
        <v>#VALUE!</v>
      </c>
      <c r="BE2663" s="979" t="e">
        <f>BD2663+0.5</f>
        <v>#VALUE!</v>
      </c>
    </row>
    <row r="2664" spans="1:57" s="201" customFormat="1" ht="13.15" customHeight="1">
      <c r="A2664" s="24" t="s">
        <v>846</v>
      </c>
      <c r="B2664" s="260"/>
      <c r="C2664" s="260"/>
      <c r="D2664" s="110">
        <v>210030792</v>
      </c>
      <c r="E2664" s="429" t="s">
        <v>8782</v>
      </c>
      <c r="F2664" s="429"/>
      <c r="G2664" s="260"/>
      <c r="H2664" s="260"/>
      <c r="I2664" s="229" t="s">
        <v>8454</v>
      </c>
      <c r="J2664" s="26" t="s">
        <v>8455</v>
      </c>
      <c r="K2664" s="26" t="s">
        <v>8456</v>
      </c>
      <c r="L2664" s="96" t="s">
        <v>103</v>
      </c>
      <c r="M2664" s="28" t="s">
        <v>104</v>
      </c>
      <c r="N2664" s="26"/>
      <c r="O2664" s="72" t="s">
        <v>105</v>
      </c>
      <c r="P2664" s="28" t="s">
        <v>106</v>
      </c>
      <c r="Q2664" s="26" t="s">
        <v>107</v>
      </c>
      <c r="R2664" s="28" t="s">
        <v>3118</v>
      </c>
      <c r="S2664" s="26" t="s">
        <v>109</v>
      </c>
      <c r="T2664" s="28" t="s">
        <v>106</v>
      </c>
      <c r="U2664" s="26" t="s">
        <v>121</v>
      </c>
      <c r="V2664" s="26" t="s">
        <v>111</v>
      </c>
      <c r="W2664" s="28">
        <v>60</v>
      </c>
      <c r="X2664" s="26" t="s">
        <v>112</v>
      </c>
      <c r="Y2664" s="28"/>
      <c r="Z2664" s="28"/>
      <c r="AA2664" s="28"/>
      <c r="AB2664" s="398">
        <v>0</v>
      </c>
      <c r="AC2664" s="606">
        <v>90</v>
      </c>
      <c r="AD2664" s="606">
        <v>10</v>
      </c>
      <c r="AE2664" s="31" t="s">
        <v>128</v>
      </c>
      <c r="AF2664" s="26" t="s">
        <v>114</v>
      </c>
      <c r="AG2664" s="31">
        <v>3</v>
      </c>
      <c r="AH2664" s="39">
        <v>10706.38</v>
      </c>
      <c r="AI2664" s="741">
        <f>AG2664*AH2664</f>
        <v>32119.14</v>
      </c>
      <c r="AJ2664" s="741">
        <f>AI2664*1.12</f>
        <v>35973.436800000003</v>
      </c>
      <c r="AK2664" s="740"/>
      <c r="AL2664" s="741"/>
      <c r="AM2664" s="741"/>
      <c r="AN2664" s="24" t="s">
        <v>115</v>
      </c>
      <c r="AO2664" s="26"/>
      <c r="AP2664" s="26"/>
      <c r="AQ2664" s="26"/>
      <c r="AR2664" s="26"/>
      <c r="AS2664" s="26" t="s">
        <v>8457</v>
      </c>
      <c r="AT2664" s="26"/>
      <c r="AU2664" s="26"/>
      <c r="AV2664" s="26"/>
      <c r="AW2664" s="26"/>
      <c r="AX2664" s="26"/>
      <c r="AY2664" s="26"/>
      <c r="AZ2664" s="24" t="s">
        <v>104</v>
      </c>
      <c r="BA2664" s="24" t="s">
        <v>104</v>
      </c>
      <c r="BB2664" s="48">
        <v>22101759</v>
      </c>
      <c r="BC2664" s="209" t="s">
        <v>8782</v>
      </c>
      <c r="BE2664" s="983">
        <v>2412</v>
      </c>
    </row>
    <row r="2665" spans="1:57" s="201" customFormat="1" ht="13.15" customHeight="1">
      <c r="A2665" s="40" t="s">
        <v>8804</v>
      </c>
      <c r="B2665" s="110"/>
      <c r="C2665" s="110"/>
      <c r="D2665" s="41">
        <v>260000117</v>
      </c>
      <c r="E2665" s="26" t="s">
        <v>8856</v>
      </c>
      <c r="F2665" s="26"/>
      <c r="G2665" s="260"/>
      <c r="H2665" s="76"/>
      <c r="I2665" s="223" t="s">
        <v>8805</v>
      </c>
      <c r="J2665" s="48" t="s">
        <v>310</v>
      </c>
      <c r="K2665" s="48" t="s">
        <v>8806</v>
      </c>
      <c r="L2665" s="48" t="s">
        <v>312</v>
      </c>
      <c r="M2665" s="1162" t="s">
        <v>4402</v>
      </c>
      <c r="N2665" s="578"/>
      <c r="O2665" s="1162" t="s">
        <v>314</v>
      </c>
      <c r="P2665" s="166" t="s">
        <v>106</v>
      </c>
      <c r="Q2665" s="48" t="s">
        <v>107</v>
      </c>
      <c r="R2665" s="398" t="s">
        <v>2134</v>
      </c>
      <c r="S2665" s="48" t="s">
        <v>109</v>
      </c>
      <c r="T2665" s="166" t="s">
        <v>106</v>
      </c>
      <c r="U2665" s="48" t="s">
        <v>121</v>
      </c>
      <c r="V2665" s="48" t="s">
        <v>315</v>
      </c>
      <c r="W2665" s="166">
        <v>15</v>
      </c>
      <c r="X2665" s="48" t="s">
        <v>112</v>
      </c>
      <c r="Y2665" s="166"/>
      <c r="Z2665" s="166"/>
      <c r="AA2665" s="166"/>
      <c r="AB2665" s="48">
        <v>0</v>
      </c>
      <c r="AC2665" s="48">
        <v>100</v>
      </c>
      <c r="AD2665" s="48">
        <v>0</v>
      </c>
      <c r="AE2665" s="408" t="s">
        <v>178</v>
      </c>
      <c r="AF2665" s="48" t="s">
        <v>114</v>
      </c>
      <c r="AG2665" s="408">
        <v>2490</v>
      </c>
      <c r="AH2665" s="410">
        <v>192410.72</v>
      </c>
      <c r="AI2665" s="425">
        <v>479102692.80000001</v>
      </c>
      <c r="AJ2665" s="425">
        <v>536595015.94</v>
      </c>
      <c r="AK2665" s="45"/>
      <c r="AL2665" s="425"/>
      <c r="AM2665" s="425"/>
      <c r="AN2665" s="40" t="s">
        <v>115</v>
      </c>
      <c r="AO2665" s="48"/>
      <c r="AP2665" s="48"/>
      <c r="AQ2665" s="48"/>
      <c r="AR2665" s="48"/>
      <c r="AS2665" s="48" t="s">
        <v>8807</v>
      </c>
      <c r="AT2665" s="48"/>
      <c r="AU2665" s="48"/>
      <c r="AV2665" s="48"/>
      <c r="AW2665" s="48"/>
      <c r="AX2665" s="48"/>
      <c r="AY2665" s="48"/>
      <c r="AZ2665" s="40" t="s">
        <v>104</v>
      </c>
      <c r="BA2665" s="40" t="s">
        <v>104</v>
      </c>
      <c r="BB2665" s="40" t="s">
        <v>104</v>
      </c>
      <c r="BE2665" s="983">
        <v>2413</v>
      </c>
    </row>
    <row r="2666" spans="1:57" s="486" customFormat="1" ht="13.15" customHeight="1">
      <c r="A2666" s="1917" t="s">
        <v>8862</v>
      </c>
      <c r="B2666" s="1918"/>
      <c r="C2666" s="1918"/>
      <c r="D2666" s="1919">
        <v>120008786</v>
      </c>
      <c r="E2666" s="1920" t="s">
        <v>9479</v>
      </c>
      <c r="F2666" s="1920"/>
      <c r="G2666" s="1918"/>
      <c r="H2666" s="1918"/>
      <c r="I2666" s="1921" t="s">
        <v>9147</v>
      </c>
      <c r="J2666" s="1921" t="s">
        <v>354</v>
      </c>
      <c r="K2666" s="1921" t="s">
        <v>9148</v>
      </c>
      <c r="L2666" s="1922" t="s">
        <v>149</v>
      </c>
      <c r="M2666" s="1923" t="s">
        <v>104</v>
      </c>
      <c r="N2666" s="1921"/>
      <c r="O2666" s="1924" t="s">
        <v>105</v>
      </c>
      <c r="P2666" s="1923" t="s">
        <v>106</v>
      </c>
      <c r="Q2666" s="1921" t="s">
        <v>107</v>
      </c>
      <c r="R2666" s="1923" t="s">
        <v>3118</v>
      </c>
      <c r="S2666" s="1921" t="s">
        <v>109</v>
      </c>
      <c r="T2666" s="1923" t="s">
        <v>106</v>
      </c>
      <c r="U2666" s="1921" t="s">
        <v>121</v>
      </c>
      <c r="V2666" s="1921" t="s">
        <v>111</v>
      </c>
      <c r="W2666" s="1923">
        <v>60</v>
      </c>
      <c r="X2666" s="1921" t="s">
        <v>112</v>
      </c>
      <c r="Y2666" s="1923"/>
      <c r="Z2666" s="1923"/>
      <c r="AA2666" s="1923"/>
      <c r="AB2666" s="1923" t="s">
        <v>105</v>
      </c>
      <c r="AC2666" s="1921">
        <v>90</v>
      </c>
      <c r="AD2666" s="1921">
        <v>10</v>
      </c>
      <c r="AE2666" s="1925" t="s">
        <v>128</v>
      </c>
      <c r="AF2666" s="1921" t="s">
        <v>114</v>
      </c>
      <c r="AG2666" s="1925">
        <v>1</v>
      </c>
      <c r="AH2666" s="1926">
        <v>26627300</v>
      </c>
      <c r="AI2666" s="1927">
        <v>26627300</v>
      </c>
      <c r="AJ2666" s="1927">
        <v>29822576.000000004</v>
      </c>
      <c r="AK2666" s="1928"/>
      <c r="AL2666" s="1927"/>
      <c r="AM2666" s="1927"/>
      <c r="AN2666" s="1917" t="s">
        <v>115</v>
      </c>
      <c r="AO2666" s="1921"/>
      <c r="AP2666" s="1921"/>
      <c r="AQ2666" s="1921"/>
      <c r="AR2666" s="1921"/>
      <c r="AS2666" s="1921" t="s">
        <v>9149</v>
      </c>
      <c r="AT2666" s="1921"/>
      <c r="AU2666" s="1921"/>
      <c r="AV2666" s="1921"/>
      <c r="AW2666" s="1921"/>
      <c r="AX2666" s="1921"/>
      <c r="AY2666" s="1921"/>
      <c r="AZ2666" s="1917" t="s">
        <v>4555</v>
      </c>
      <c r="BA2666" s="1917"/>
      <c r="BB2666" s="891">
        <v>22101760</v>
      </c>
      <c r="BC2666" s="1"/>
      <c r="BD2666" s="1"/>
      <c r="BE2666" s="983">
        <v>2872</v>
      </c>
    </row>
    <row r="2667" spans="1:57" s="486" customFormat="1" ht="13.15" customHeight="1">
      <c r="A2667" s="1929" t="s">
        <v>8862</v>
      </c>
      <c r="B2667" s="1918"/>
      <c r="C2667" s="1918"/>
      <c r="D2667" s="1919">
        <v>150004363</v>
      </c>
      <c r="E2667" s="1920" t="s">
        <v>9480</v>
      </c>
      <c r="F2667" s="1930"/>
      <c r="G2667" s="1918"/>
      <c r="H2667" s="1918"/>
      <c r="I2667" s="1921" t="s">
        <v>5056</v>
      </c>
      <c r="J2667" s="1921" t="s">
        <v>354</v>
      </c>
      <c r="K2667" s="1921" t="s">
        <v>5057</v>
      </c>
      <c r="L2667" s="1922" t="s">
        <v>149</v>
      </c>
      <c r="M2667" s="1923" t="s">
        <v>4706</v>
      </c>
      <c r="N2667" s="1921"/>
      <c r="O2667" s="1924" t="s">
        <v>105</v>
      </c>
      <c r="P2667" s="1923" t="s">
        <v>106</v>
      </c>
      <c r="Q2667" s="1921" t="s">
        <v>107</v>
      </c>
      <c r="R2667" s="1923" t="s">
        <v>3118</v>
      </c>
      <c r="S2667" s="1921" t="s">
        <v>109</v>
      </c>
      <c r="T2667" s="1923" t="s">
        <v>106</v>
      </c>
      <c r="U2667" s="1921" t="s">
        <v>121</v>
      </c>
      <c r="V2667" s="1921" t="s">
        <v>111</v>
      </c>
      <c r="W2667" s="1923">
        <v>60</v>
      </c>
      <c r="X2667" s="1921" t="s">
        <v>112</v>
      </c>
      <c r="Y2667" s="1923"/>
      <c r="Z2667" s="1923"/>
      <c r="AA2667" s="1923"/>
      <c r="AB2667" s="1923">
        <v>0</v>
      </c>
      <c r="AC2667" s="1921">
        <v>90</v>
      </c>
      <c r="AD2667" s="1921">
        <v>10</v>
      </c>
      <c r="AE2667" s="1925" t="s">
        <v>122</v>
      </c>
      <c r="AF2667" s="1921" t="s">
        <v>114</v>
      </c>
      <c r="AG2667" s="1925">
        <v>1</v>
      </c>
      <c r="AH2667" s="1926">
        <v>28810000</v>
      </c>
      <c r="AI2667" s="1927">
        <v>28810000</v>
      </c>
      <c r="AJ2667" s="1927">
        <v>32267200.000000004</v>
      </c>
      <c r="AK2667" s="1928"/>
      <c r="AL2667" s="1927"/>
      <c r="AM2667" s="1927"/>
      <c r="AN2667" s="1917" t="s">
        <v>115</v>
      </c>
      <c r="AO2667" s="1921"/>
      <c r="AP2667" s="1921"/>
      <c r="AQ2667" s="1921"/>
      <c r="AR2667" s="1921"/>
      <c r="AS2667" s="1921" t="s">
        <v>5058</v>
      </c>
      <c r="AT2667" s="1921"/>
      <c r="AU2667" s="1921"/>
      <c r="AV2667" s="1921"/>
      <c r="AW2667" s="1921"/>
      <c r="AX2667" s="1921"/>
      <c r="AY2667" s="1921"/>
      <c r="AZ2667" s="1917" t="s">
        <v>4555</v>
      </c>
      <c r="BA2667" s="1917"/>
      <c r="BB2667" s="891">
        <v>22101761</v>
      </c>
      <c r="BC2667" s="1"/>
      <c r="BD2667" s="1"/>
      <c r="BE2667" s="983">
        <v>2873</v>
      </c>
    </row>
    <row r="2668" spans="1:57" ht="12.95" customHeight="1">
      <c r="A2668" s="1931" t="s">
        <v>8484</v>
      </c>
      <c r="B2668" s="1918"/>
      <c r="C2668" s="1918"/>
      <c r="D2668" s="1920">
        <v>210009261</v>
      </c>
      <c r="E2668" s="1920" t="s">
        <v>9481</v>
      </c>
      <c r="F2668" s="1920"/>
      <c r="G2668" s="1918"/>
      <c r="H2668" s="1918"/>
      <c r="I2668" s="1932" t="s">
        <v>9150</v>
      </c>
      <c r="J2668" s="1932" t="s">
        <v>9151</v>
      </c>
      <c r="K2668" s="1932" t="s">
        <v>9152</v>
      </c>
      <c r="L2668" s="1932" t="s">
        <v>103</v>
      </c>
      <c r="M2668" s="1933" t="s">
        <v>104</v>
      </c>
      <c r="N2668" s="1932"/>
      <c r="O2668" s="1933" t="s">
        <v>105</v>
      </c>
      <c r="P2668" s="1933" t="s">
        <v>106</v>
      </c>
      <c r="Q2668" s="1932" t="s">
        <v>107</v>
      </c>
      <c r="R2668" s="1933" t="s">
        <v>3118</v>
      </c>
      <c r="S2668" s="1932" t="s">
        <v>109</v>
      </c>
      <c r="T2668" s="1933" t="s">
        <v>106</v>
      </c>
      <c r="U2668" s="1932" t="s">
        <v>121</v>
      </c>
      <c r="V2668" s="1932" t="s">
        <v>111</v>
      </c>
      <c r="W2668" s="1933">
        <v>60</v>
      </c>
      <c r="X2668" s="1932" t="s">
        <v>112</v>
      </c>
      <c r="Y2668" s="1933"/>
      <c r="Z2668" s="1933"/>
      <c r="AA2668" s="1933"/>
      <c r="AB2668" s="1923">
        <v>0</v>
      </c>
      <c r="AC2668" s="1921">
        <v>90</v>
      </c>
      <c r="AD2668" s="1921">
        <v>10</v>
      </c>
      <c r="AE2668" s="1934" t="s">
        <v>178</v>
      </c>
      <c r="AF2668" s="1932" t="s">
        <v>114</v>
      </c>
      <c r="AG2668" s="1934">
        <v>1</v>
      </c>
      <c r="AH2668" s="1935">
        <v>676500</v>
      </c>
      <c r="AI2668" s="1936">
        <v>676500</v>
      </c>
      <c r="AJ2668" s="1936">
        <v>757680</v>
      </c>
      <c r="AK2668" s="1928"/>
      <c r="AL2668" s="1927"/>
      <c r="AM2668" s="1927"/>
      <c r="AN2668" s="1918" t="s">
        <v>115</v>
      </c>
      <c r="AO2668" s="1932"/>
      <c r="AP2668" s="1932"/>
      <c r="AQ2668" s="1932"/>
      <c r="AR2668" s="1932"/>
      <c r="AS2668" s="1932" t="s">
        <v>9153</v>
      </c>
      <c r="AT2668" s="1932"/>
      <c r="AU2668" s="1932"/>
      <c r="AV2668" s="1932"/>
      <c r="AW2668" s="1932"/>
      <c r="AX2668" s="1932"/>
      <c r="AY2668" s="1932"/>
      <c r="AZ2668" s="1918" t="s">
        <v>104</v>
      </c>
      <c r="BA2668" s="1918" t="s">
        <v>104</v>
      </c>
      <c r="BB2668" s="891">
        <v>22101762</v>
      </c>
    </row>
    <row r="2669" spans="1:57" ht="12.95" customHeight="1">
      <c r="A2669" s="1931" t="s">
        <v>8484</v>
      </c>
      <c r="B2669" s="1918"/>
      <c r="C2669" s="1918"/>
      <c r="D2669" s="1920">
        <v>210015603</v>
      </c>
      <c r="E2669" s="1920" t="s">
        <v>9482</v>
      </c>
      <c r="F2669" s="1930"/>
      <c r="G2669" s="1918"/>
      <c r="H2669" s="1918"/>
      <c r="I2669" s="1932" t="s">
        <v>9154</v>
      </c>
      <c r="J2669" s="1932" t="s">
        <v>9151</v>
      </c>
      <c r="K2669" s="1932" t="s">
        <v>9155</v>
      </c>
      <c r="L2669" s="1932" t="s">
        <v>103</v>
      </c>
      <c r="M2669" s="1933" t="s">
        <v>104</v>
      </c>
      <c r="N2669" s="1932"/>
      <c r="O2669" s="1933" t="s">
        <v>105</v>
      </c>
      <c r="P2669" s="1933" t="s">
        <v>106</v>
      </c>
      <c r="Q2669" s="1932" t="s">
        <v>107</v>
      </c>
      <c r="R2669" s="1933" t="s">
        <v>3118</v>
      </c>
      <c r="S2669" s="1932" t="s">
        <v>109</v>
      </c>
      <c r="T2669" s="1933" t="s">
        <v>106</v>
      </c>
      <c r="U2669" s="1932" t="s">
        <v>121</v>
      </c>
      <c r="V2669" s="1932" t="s">
        <v>111</v>
      </c>
      <c r="W2669" s="1933">
        <v>60</v>
      </c>
      <c r="X2669" s="1932" t="s">
        <v>112</v>
      </c>
      <c r="Y2669" s="1933"/>
      <c r="Z2669" s="1933"/>
      <c r="AA2669" s="1933"/>
      <c r="AB2669" s="1923">
        <v>0</v>
      </c>
      <c r="AC2669" s="1921">
        <v>90</v>
      </c>
      <c r="AD2669" s="1921">
        <v>10</v>
      </c>
      <c r="AE2669" s="1934" t="s">
        <v>178</v>
      </c>
      <c r="AF2669" s="1932" t="s">
        <v>114</v>
      </c>
      <c r="AG2669" s="1934">
        <v>2</v>
      </c>
      <c r="AH2669" s="1935">
        <v>676500</v>
      </c>
      <c r="AI2669" s="1936">
        <v>1353000</v>
      </c>
      <c r="AJ2669" s="1936">
        <v>1515360</v>
      </c>
      <c r="AK2669" s="1928"/>
      <c r="AL2669" s="1927"/>
      <c r="AM2669" s="1927"/>
      <c r="AN2669" s="1918" t="s">
        <v>115</v>
      </c>
      <c r="AO2669" s="1937"/>
      <c r="AP2669" s="1932"/>
      <c r="AQ2669" s="1932"/>
      <c r="AR2669" s="1932"/>
      <c r="AS2669" s="1932" t="s">
        <v>9156</v>
      </c>
      <c r="AT2669" s="1932"/>
      <c r="AU2669" s="1932"/>
      <c r="AV2669" s="1932"/>
      <c r="AW2669" s="1932"/>
      <c r="AX2669" s="1932"/>
      <c r="AY2669" s="1932"/>
      <c r="AZ2669" s="1918" t="s">
        <v>104</v>
      </c>
      <c r="BA2669" s="1918" t="s">
        <v>104</v>
      </c>
      <c r="BB2669" s="891">
        <v>22101763</v>
      </c>
    </row>
    <row r="2670" spans="1:57" ht="12.95" customHeight="1">
      <c r="A2670" s="1929" t="s">
        <v>2532</v>
      </c>
      <c r="B2670" s="1918"/>
      <c r="C2670" s="1918"/>
      <c r="D2670" s="1919">
        <v>210029890</v>
      </c>
      <c r="E2670" s="1920" t="s">
        <v>9483</v>
      </c>
      <c r="F2670" s="1930"/>
      <c r="G2670" s="1918"/>
      <c r="H2670" s="1918"/>
      <c r="I2670" s="1921" t="s">
        <v>5177</v>
      </c>
      <c r="J2670" s="1921" t="s">
        <v>5178</v>
      </c>
      <c r="K2670" s="1921" t="s">
        <v>5179</v>
      </c>
      <c r="L2670" s="1922" t="s">
        <v>103</v>
      </c>
      <c r="M2670" s="1923"/>
      <c r="N2670" s="1921"/>
      <c r="O2670" s="1924" t="s">
        <v>105</v>
      </c>
      <c r="P2670" s="1923">
        <v>230000000</v>
      </c>
      <c r="Q2670" s="1921" t="s">
        <v>107</v>
      </c>
      <c r="R2670" s="1923" t="s">
        <v>3118</v>
      </c>
      <c r="S2670" s="1921" t="s">
        <v>109</v>
      </c>
      <c r="T2670" s="1923" t="s">
        <v>106</v>
      </c>
      <c r="U2670" s="1921" t="s">
        <v>121</v>
      </c>
      <c r="V2670" s="1921" t="s">
        <v>111</v>
      </c>
      <c r="W2670" s="1923">
        <v>70</v>
      </c>
      <c r="X2670" s="1921" t="s">
        <v>112</v>
      </c>
      <c r="Y2670" s="1923"/>
      <c r="Z2670" s="1923"/>
      <c r="AA2670" s="1923"/>
      <c r="AB2670" s="1923">
        <v>0</v>
      </c>
      <c r="AC2670" s="1921">
        <v>90</v>
      </c>
      <c r="AD2670" s="1921">
        <v>10</v>
      </c>
      <c r="AE2670" s="1925" t="s">
        <v>128</v>
      </c>
      <c r="AF2670" s="1921" t="s">
        <v>114</v>
      </c>
      <c r="AG2670" s="1925">
        <v>5</v>
      </c>
      <c r="AH2670" s="1926">
        <v>87652.18</v>
      </c>
      <c r="AI2670" s="1927">
        <v>438260.89999999997</v>
      </c>
      <c r="AJ2670" s="1927">
        <v>490852.20799999998</v>
      </c>
      <c r="AK2670" s="1928"/>
      <c r="AL2670" s="1927"/>
      <c r="AM2670" s="1927"/>
      <c r="AN2670" s="1917" t="s">
        <v>115</v>
      </c>
      <c r="AO2670" s="1921"/>
      <c r="AP2670" s="1921"/>
      <c r="AQ2670" s="1921"/>
      <c r="AR2670" s="1921"/>
      <c r="AS2670" s="1921" t="s">
        <v>9157</v>
      </c>
      <c r="AT2670" s="1921"/>
      <c r="AU2670" s="1921"/>
      <c r="AV2670" s="1921"/>
      <c r="AW2670" s="1921"/>
      <c r="AX2670" s="1921"/>
      <c r="AY2670" s="1921"/>
      <c r="AZ2670" s="1917"/>
      <c r="BA2670" s="1917"/>
      <c r="BB2670" s="891">
        <v>22101764</v>
      </c>
    </row>
    <row r="2671" spans="1:57" ht="12.95" customHeight="1">
      <c r="A2671" s="1938" t="s">
        <v>8484</v>
      </c>
      <c r="B2671" s="1918"/>
      <c r="C2671" s="1918"/>
      <c r="D2671" s="1920">
        <v>210032878</v>
      </c>
      <c r="E2671" s="1920" t="s">
        <v>9484</v>
      </c>
      <c r="F2671" s="1930"/>
      <c r="G2671" s="1918"/>
      <c r="H2671" s="1918"/>
      <c r="I2671" s="1932" t="s">
        <v>9158</v>
      </c>
      <c r="J2671" s="1932" t="s">
        <v>9159</v>
      </c>
      <c r="K2671" s="1932" t="s">
        <v>2087</v>
      </c>
      <c r="L2671" s="1932" t="s">
        <v>103</v>
      </c>
      <c r="M2671" s="1933" t="s">
        <v>104</v>
      </c>
      <c r="N2671" s="1932" t="s">
        <v>120</v>
      </c>
      <c r="O2671" s="1933" t="s">
        <v>83</v>
      </c>
      <c r="P2671" s="1933" t="s">
        <v>106</v>
      </c>
      <c r="Q2671" s="1932" t="s">
        <v>107</v>
      </c>
      <c r="R2671" s="1933" t="s">
        <v>3118</v>
      </c>
      <c r="S2671" s="1932" t="s">
        <v>109</v>
      </c>
      <c r="T2671" s="1933" t="s">
        <v>106</v>
      </c>
      <c r="U2671" s="1932" t="s">
        <v>121</v>
      </c>
      <c r="V2671" s="1932" t="s">
        <v>111</v>
      </c>
      <c r="W2671" s="1933">
        <v>60</v>
      </c>
      <c r="X2671" s="1932" t="s">
        <v>112</v>
      </c>
      <c r="Y2671" s="1933"/>
      <c r="Z2671" s="1933"/>
      <c r="AA2671" s="1933"/>
      <c r="AB2671" s="1921">
        <v>30</v>
      </c>
      <c r="AC2671" s="1921">
        <v>60</v>
      </c>
      <c r="AD2671" s="1921">
        <v>10</v>
      </c>
      <c r="AE2671" s="1934" t="s">
        <v>122</v>
      </c>
      <c r="AF2671" s="1932" t="s">
        <v>114</v>
      </c>
      <c r="AG2671" s="1934">
        <v>80</v>
      </c>
      <c r="AH2671" s="1935">
        <v>10500</v>
      </c>
      <c r="AI2671" s="1936">
        <v>840000</v>
      </c>
      <c r="AJ2671" s="1936">
        <v>940800</v>
      </c>
      <c r="AK2671" s="1928"/>
      <c r="AL2671" s="1927"/>
      <c r="AM2671" s="1927"/>
      <c r="AN2671" s="1918" t="s">
        <v>115</v>
      </c>
      <c r="AO2671" s="1932"/>
      <c r="AP2671" s="1932"/>
      <c r="AQ2671" s="1932"/>
      <c r="AR2671" s="1932"/>
      <c r="AS2671" s="1932" t="s">
        <v>9160</v>
      </c>
      <c r="AT2671" s="1932"/>
      <c r="AU2671" s="1932"/>
      <c r="AV2671" s="1932"/>
      <c r="AW2671" s="1932"/>
      <c r="AX2671" s="1932"/>
      <c r="AY2671" s="1932"/>
      <c r="AZ2671" s="1918" t="s">
        <v>104</v>
      </c>
      <c r="BA2671" s="1918" t="s">
        <v>104</v>
      </c>
      <c r="BB2671" s="891">
        <v>22101765</v>
      </c>
    </row>
    <row r="2672" spans="1:57" ht="12.95" customHeight="1">
      <c r="A2672" s="1938" t="s">
        <v>8484</v>
      </c>
      <c r="B2672" s="1918"/>
      <c r="C2672" s="1918"/>
      <c r="D2672" s="1939">
        <v>210036989</v>
      </c>
      <c r="E2672" s="1920" t="s">
        <v>9485</v>
      </c>
      <c r="F2672" s="1930"/>
      <c r="G2672" s="1918"/>
      <c r="H2672" s="1918"/>
      <c r="I2672" s="1930" t="s">
        <v>5230</v>
      </c>
      <c r="J2672" s="1930" t="s">
        <v>1812</v>
      </c>
      <c r="K2672" s="1930" t="s">
        <v>5231</v>
      </c>
      <c r="L2672" s="1930" t="s">
        <v>149</v>
      </c>
      <c r="M2672" s="1940" t="s">
        <v>104</v>
      </c>
      <c r="N2672" s="1930"/>
      <c r="O2672" s="1940" t="s">
        <v>105</v>
      </c>
      <c r="P2672" s="1940" t="s">
        <v>106</v>
      </c>
      <c r="Q2672" s="1930" t="s">
        <v>107</v>
      </c>
      <c r="R2672" s="1940" t="s">
        <v>3118</v>
      </c>
      <c r="S2672" s="1941" t="s">
        <v>109</v>
      </c>
      <c r="T2672" s="1940" t="s">
        <v>106</v>
      </c>
      <c r="U2672" s="1930" t="s">
        <v>121</v>
      </c>
      <c r="V2672" s="1930" t="s">
        <v>111</v>
      </c>
      <c r="W2672" s="1940">
        <v>60</v>
      </c>
      <c r="X2672" s="1930" t="s">
        <v>112</v>
      </c>
      <c r="Y2672" s="1940"/>
      <c r="Z2672" s="1940"/>
      <c r="AA2672" s="1940"/>
      <c r="AB2672" s="1921">
        <v>0</v>
      </c>
      <c r="AC2672" s="1921">
        <v>90</v>
      </c>
      <c r="AD2672" s="1921">
        <v>10</v>
      </c>
      <c r="AE2672" s="1942" t="s">
        <v>128</v>
      </c>
      <c r="AF2672" s="1930" t="s">
        <v>114</v>
      </c>
      <c r="AG2672" s="1943">
        <v>910</v>
      </c>
      <c r="AH2672" s="1943">
        <v>19935</v>
      </c>
      <c r="AI2672" s="1944">
        <v>18140850</v>
      </c>
      <c r="AJ2672" s="1944">
        <v>20317752</v>
      </c>
      <c r="AK2672" s="1928"/>
      <c r="AL2672" s="1927"/>
      <c r="AM2672" s="1927"/>
      <c r="AN2672" s="1931" t="s">
        <v>115</v>
      </c>
      <c r="AO2672" s="1930"/>
      <c r="AP2672" s="1930"/>
      <c r="AQ2672" s="1930"/>
      <c r="AR2672" s="1930"/>
      <c r="AS2672" s="1930" t="s">
        <v>5232</v>
      </c>
      <c r="AT2672" s="1930"/>
      <c r="AU2672" s="1930"/>
      <c r="AV2672" s="1930"/>
      <c r="AW2672" s="1930"/>
      <c r="AX2672" s="1930"/>
      <c r="AY2672" s="1930"/>
      <c r="AZ2672" s="1931" t="s">
        <v>104</v>
      </c>
      <c r="BA2672" s="1931" t="s">
        <v>104</v>
      </c>
      <c r="BB2672" s="891">
        <v>22101766</v>
      </c>
    </row>
    <row r="2673" spans="1:54" ht="12.95" customHeight="1">
      <c r="A2673" s="1929" t="s">
        <v>1186</v>
      </c>
      <c r="B2673" s="1918"/>
      <c r="C2673" s="1918"/>
      <c r="D2673" s="1919">
        <v>210026642</v>
      </c>
      <c r="E2673" s="1920" t="s">
        <v>9486</v>
      </c>
      <c r="F2673" s="1930"/>
      <c r="G2673" s="1918"/>
      <c r="H2673" s="1918"/>
      <c r="I2673" s="1921" t="s">
        <v>5244</v>
      </c>
      <c r="J2673" s="1921" t="s">
        <v>5245</v>
      </c>
      <c r="K2673" s="1921" t="s">
        <v>5246</v>
      </c>
      <c r="L2673" s="1922" t="s">
        <v>103</v>
      </c>
      <c r="M2673" s="1923"/>
      <c r="N2673" s="1921"/>
      <c r="O2673" s="1924" t="s">
        <v>105</v>
      </c>
      <c r="P2673" s="1923" t="s">
        <v>106</v>
      </c>
      <c r="Q2673" s="1921" t="s">
        <v>107</v>
      </c>
      <c r="R2673" s="1923" t="s">
        <v>3118</v>
      </c>
      <c r="S2673" s="1921" t="s">
        <v>109</v>
      </c>
      <c r="T2673" s="1923" t="s">
        <v>106</v>
      </c>
      <c r="U2673" s="1921" t="s">
        <v>121</v>
      </c>
      <c r="V2673" s="1921" t="s">
        <v>111</v>
      </c>
      <c r="W2673" s="1923">
        <v>60</v>
      </c>
      <c r="X2673" s="1921" t="s">
        <v>112</v>
      </c>
      <c r="Y2673" s="1923"/>
      <c r="Z2673" s="1923"/>
      <c r="AA2673" s="1923"/>
      <c r="AB2673" s="1923">
        <v>0</v>
      </c>
      <c r="AC2673" s="1921">
        <v>90</v>
      </c>
      <c r="AD2673" s="1921">
        <v>10</v>
      </c>
      <c r="AE2673" s="1925" t="s">
        <v>122</v>
      </c>
      <c r="AF2673" s="1921" t="s">
        <v>114</v>
      </c>
      <c r="AG2673" s="1925">
        <v>2</v>
      </c>
      <c r="AH2673" s="1926">
        <v>1058407.8799999999</v>
      </c>
      <c r="AI2673" s="1927">
        <v>2116815.7599999998</v>
      </c>
      <c r="AJ2673" s="1927">
        <v>2370833.6512000002</v>
      </c>
      <c r="AK2673" s="1928"/>
      <c r="AL2673" s="1927"/>
      <c r="AM2673" s="1927"/>
      <c r="AN2673" s="1917" t="s">
        <v>115</v>
      </c>
      <c r="AO2673" s="1921"/>
      <c r="AP2673" s="1921"/>
      <c r="AQ2673" s="1921"/>
      <c r="AR2673" s="1921"/>
      <c r="AS2673" s="1921" t="s">
        <v>5247</v>
      </c>
      <c r="AT2673" s="1921"/>
      <c r="AU2673" s="1921"/>
      <c r="AV2673" s="1921"/>
      <c r="AW2673" s="1921"/>
      <c r="AX2673" s="1921"/>
      <c r="AY2673" s="1921"/>
      <c r="AZ2673" s="1917" t="s">
        <v>4555</v>
      </c>
      <c r="BA2673" s="1917"/>
      <c r="BB2673" s="891">
        <v>22101767</v>
      </c>
    </row>
    <row r="2674" spans="1:54" ht="12.95" customHeight="1">
      <c r="A2674" s="1938" t="s">
        <v>8484</v>
      </c>
      <c r="B2674" s="1918"/>
      <c r="C2674" s="1918"/>
      <c r="D2674" s="1920">
        <v>210018380</v>
      </c>
      <c r="E2674" s="1920" t="s">
        <v>9487</v>
      </c>
      <c r="F2674" s="1930"/>
      <c r="G2674" s="1918"/>
      <c r="H2674" s="1918"/>
      <c r="I2674" s="1932" t="s">
        <v>369</v>
      </c>
      <c r="J2674" s="1932" t="s">
        <v>365</v>
      </c>
      <c r="K2674" s="1932" t="s">
        <v>370</v>
      </c>
      <c r="L2674" s="1932" t="s">
        <v>103</v>
      </c>
      <c r="M2674" s="1933" t="s">
        <v>104</v>
      </c>
      <c r="N2674" s="1932" t="s">
        <v>120</v>
      </c>
      <c r="O2674" s="1933" t="s">
        <v>83</v>
      </c>
      <c r="P2674" s="1933" t="s">
        <v>106</v>
      </c>
      <c r="Q2674" s="1932" t="s">
        <v>107</v>
      </c>
      <c r="R2674" s="1933" t="s">
        <v>3118</v>
      </c>
      <c r="S2674" s="1932" t="s">
        <v>109</v>
      </c>
      <c r="T2674" s="1933" t="s">
        <v>106</v>
      </c>
      <c r="U2674" s="1932" t="s">
        <v>121</v>
      </c>
      <c r="V2674" s="1932" t="s">
        <v>111</v>
      </c>
      <c r="W2674" s="1933">
        <v>60</v>
      </c>
      <c r="X2674" s="1932" t="s">
        <v>112</v>
      </c>
      <c r="Y2674" s="1933"/>
      <c r="Z2674" s="1933"/>
      <c r="AA2674" s="1933"/>
      <c r="AB2674" s="1921">
        <v>30</v>
      </c>
      <c r="AC2674" s="1921">
        <v>60</v>
      </c>
      <c r="AD2674" s="1921">
        <v>10</v>
      </c>
      <c r="AE2674" s="1934" t="s">
        <v>128</v>
      </c>
      <c r="AF2674" s="1932" t="s">
        <v>114</v>
      </c>
      <c r="AG2674" s="1934">
        <v>115</v>
      </c>
      <c r="AH2674" s="1935">
        <v>36613.5</v>
      </c>
      <c r="AI2674" s="1936">
        <v>4210552.5</v>
      </c>
      <c r="AJ2674" s="1936">
        <v>4715818.8</v>
      </c>
      <c r="AK2674" s="1928"/>
      <c r="AL2674" s="1927"/>
      <c r="AM2674" s="1927"/>
      <c r="AN2674" s="1918" t="s">
        <v>115</v>
      </c>
      <c r="AO2674" s="1932"/>
      <c r="AP2674" s="1932"/>
      <c r="AQ2674" s="1932"/>
      <c r="AR2674" s="1932"/>
      <c r="AS2674" s="1932" t="s">
        <v>9161</v>
      </c>
      <c r="AT2674" s="1932"/>
      <c r="AU2674" s="1932"/>
      <c r="AV2674" s="1932"/>
      <c r="AW2674" s="1932"/>
      <c r="AX2674" s="1932"/>
      <c r="AY2674" s="1932"/>
      <c r="AZ2674" s="1918" t="s">
        <v>104</v>
      </c>
      <c r="BA2674" s="1918" t="s">
        <v>104</v>
      </c>
      <c r="BB2674" s="891">
        <v>22101768</v>
      </c>
    </row>
    <row r="2675" spans="1:54" ht="12.95" customHeight="1">
      <c r="A2675" s="1938" t="s">
        <v>8484</v>
      </c>
      <c r="B2675" s="1918"/>
      <c r="C2675" s="1918"/>
      <c r="D2675" s="1920">
        <v>220000619</v>
      </c>
      <c r="E2675" s="1920" t="s">
        <v>9488</v>
      </c>
      <c r="F2675" s="1930"/>
      <c r="G2675" s="1918"/>
      <c r="H2675" s="1918"/>
      <c r="I2675" s="1932" t="s">
        <v>369</v>
      </c>
      <c r="J2675" s="1932" t="s">
        <v>365</v>
      </c>
      <c r="K2675" s="1932" t="s">
        <v>370</v>
      </c>
      <c r="L2675" s="1932" t="s">
        <v>103</v>
      </c>
      <c r="M2675" s="1933" t="s">
        <v>104</v>
      </c>
      <c r="N2675" s="1932" t="s">
        <v>120</v>
      </c>
      <c r="O2675" s="1933" t="s">
        <v>83</v>
      </c>
      <c r="P2675" s="1933" t="s">
        <v>106</v>
      </c>
      <c r="Q2675" s="1932" t="s">
        <v>107</v>
      </c>
      <c r="R2675" s="1933" t="s">
        <v>3118</v>
      </c>
      <c r="S2675" s="1932" t="s">
        <v>109</v>
      </c>
      <c r="T2675" s="1933" t="s">
        <v>106</v>
      </c>
      <c r="U2675" s="1932" t="s">
        <v>121</v>
      </c>
      <c r="V2675" s="1932" t="s">
        <v>111</v>
      </c>
      <c r="W2675" s="1933">
        <v>60</v>
      </c>
      <c r="X2675" s="1932" t="s">
        <v>112</v>
      </c>
      <c r="Y2675" s="1933"/>
      <c r="Z2675" s="1933"/>
      <c r="AA2675" s="1933"/>
      <c r="AB2675" s="1921">
        <v>30</v>
      </c>
      <c r="AC2675" s="1921">
        <v>60</v>
      </c>
      <c r="AD2675" s="1921">
        <v>10</v>
      </c>
      <c r="AE2675" s="1934" t="s">
        <v>128</v>
      </c>
      <c r="AF2675" s="1932" t="s">
        <v>114</v>
      </c>
      <c r="AG2675" s="1934">
        <v>92</v>
      </c>
      <c r="AH2675" s="1935">
        <v>44090.2</v>
      </c>
      <c r="AI2675" s="1936">
        <v>4056298.4</v>
      </c>
      <c r="AJ2675" s="1936">
        <v>4543054.21</v>
      </c>
      <c r="AK2675" s="1928"/>
      <c r="AL2675" s="1927"/>
      <c r="AM2675" s="1927"/>
      <c r="AN2675" s="1918" t="s">
        <v>115</v>
      </c>
      <c r="AO2675" s="1932"/>
      <c r="AP2675" s="1932"/>
      <c r="AQ2675" s="1932"/>
      <c r="AR2675" s="1932"/>
      <c r="AS2675" s="1932" t="s">
        <v>9162</v>
      </c>
      <c r="AT2675" s="1932"/>
      <c r="AU2675" s="1932"/>
      <c r="AV2675" s="1932"/>
      <c r="AW2675" s="1932"/>
      <c r="AX2675" s="1932"/>
      <c r="AY2675" s="1932"/>
      <c r="AZ2675" s="1918" t="s">
        <v>104</v>
      </c>
      <c r="BA2675" s="1918" t="s">
        <v>104</v>
      </c>
      <c r="BB2675" s="891">
        <v>22101769</v>
      </c>
    </row>
    <row r="2676" spans="1:54" ht="12.95" customHeight="1">
      <c r="A2676" s="1938" t="s">
        <v>8484</v>
      </c>
      <c r="B2676" s="1918"/>
      <c r="C2676" s="1918"/>
      <c r="D2676" s="1920">
        <v>220028011</v>
      </c>
      <c r="E2676" s="1920" t="s">
        <v>9489</v>
      </c>
      <c r="F2676" s="1930"/>
      <c r="G2676" s="1918"/>
      <c r="H2676" s="1918"/>
      <c r="I2676" s="1932" t="s">
        <v>396</v>
      </c>
      <c r="J2676" s="1932" t="s">
        <v>393</v>
      </c>
      <c r="K2676" s="1932" t="s">
        <v>397</v>
      </c>
      <c r="L2676" s="1932" t="s">
        <v>103</v>
      </c>
      <c r="M2676" s="1933" t="s">
        <v>104</v>
      </c>
      <c r="N2676" s="1932" t="s">
        <v>120</v>
      </c>
      <c r="O2676" s="1933" t="s">
        <v>83</v>
      </c>
      <c r="P2676" s="1933" t="s">
        <v>106</v>
      </c>
      <c r="Q2676" s="1932" t="s">
        <v>107</v>
      </c>
      <c r="R2676" s="1933" t="s">
        <v>3118</v>
      </c>
      <c r="S2676" s="1932" t="s">
        <v>109</v>
      </c>
      <c r="T2676" s="1933" t="s">
        <v>106</v>
      </c>
      <c r="U2676" s="1932" t="s">
        <v>121</v>
      </c>
      <c r="V2676" s="1932" t="s">
        <v>111</v>
      </c>
      <c r="W2676" s="1933">
        <v>60</v>
      </c>
      <c r="X2676" s="1932" t="s">
        <v>112</v>
      </c>
      <c r="Y2676" s="1933"/>
      <c r="Z2676" s="1933"/>
      <c r="AA2676" s="1933"/>
      <c r="AB2676" s="1921">
        <v>30</v>
      </c>
      <c r="AC2676" s="1921">
        <v>60</v>
      </c>
      <c r="AD2676" s="1921">
        <v>10</v>
      </c>
      <c r="AE2676" s="1934" t="s">
        <v>122</v>
      </c>
      <c r="AF2676" s="1932" t="s">
        <v>114</v>
      </c>
      <c r="AG2676" s="1934">
        <v>44</v>
      </c>
      <c r="AH2676" s="1935">
        <v>29005.9</v>
      </c>
      <c r="AI2676" s="1936">
        <v>1276259.6000000001</v>
      </c>
      <c r="AJ2676" s="1936">
        <v>1429410.75</v>
      </c>
      <c r="AK2676" s="1928"/>
      <c r="AL2676" s="1927"/>
      <c r="AM2676" s="1927"/>
      <c r="AN2676" s="1918" t="s">
        <v>115</v>
      </c>
      <c r="AO2676" s="1932"/>
      <c r="AP2676" s="1932"/>
      <c r="AQ2676" s="1932"/>
      <c r="AR2676" s="1932"/>
      <c r="AS2676" s="1932" t="s">
        <v>9163</v>
      </c>
      <c r="AT2676" s="1932"/>
      <c r="AU2676" s="1932"/>
      <c r="AV2676" s="1932"/>
      <c r="AW2676" s="1932"/>
      <c r="AX2676" s="1932"/>
      <c r="AY2676" s="1932"/>
      <c r="AZ2676" s="1918" t="s">
        <v>104</v>
      </c>
      <c r="BA2676" s="1918" t="s">
        <v>104</v>
      </c>
      <c r="BB2676" s="891">
        <v>22101770</v>
      </c>
    </row>
    <row r="2677" spans="1:54" ht="12.95" customHeight="1">
      <c r="A2677" s="1938" t="s">
        <v>8484</v>
      </c>
      <c r="B2677" s="1918"/>
      <c r="C2677" s="1918"/>
      <c r="D2677" s="1920">
        <v>250000234</v>
      </c>
      <c r="E2677" s="1920" t="s">
        <v>9490</v>
      </c>
      <c r="F2677" s="1930"/>
      <c r="G2677" s="1918"/>
      <c r="H2677" s="1918"/>
      <c r="I2677" s="1932" t="s">
        <v>9164</v>
      </c>
      <c r="J2677" s="1932" t="s">
        <v>9165</v>
      </c>
      <c r="K2677" s="1932" t="s">
        <v>9166</v>
      </c>
      <c r="L2677" s="1932" t="s">
        <v>103</v>
      </c>
      <c r="M2677" s="1933" t="s">
        <v>104</v>
      </c>
      <c r="N2677" s="1932"/>
      <c r="O2677" s="1933" t="s">
        <v>105</v>
      </c>
      <c r="P2677" s="1933" t="s">
        <v>106</v>
      </c>
      <c r="Q2677" s="1932" t="s">
        <v>107</v>
      </c>
      <c r="R2677" s="1933" t="s">
        <v>3118</v>
      </c>
      <c r="S2677" s="1932" t="s">
        <v>109</v>
      </c>
      <c r="T2677" s="1933" t="s">
        <v>106</v>
      </c>
      <c r="U2677" s="1932" t="s">
        <v>121</v>
      </c>
      <c r="V2677" s="1932" t="s">
        <v>111</v>
      </c>
      <c r="W2677" s="1933">
        <v>60</v>
      </c>
      <c r="X2677" s="1932" t="s">
        <v>112</v>
      </c>
      <c r="Y2677" s="1933"/>
      <c r="Z2677" s="1933"/>
      <c r="AA2677" s="1933"/>
      <c r="AB2677" s="1923">
        <v>0</v>
      </c>
      <c r="AC2677" s="1921">
        <v>90</v>
      </c>
      <c r="AD2677" s="1921">
        <v>10</v>
      </c>
      <c r="AE2677" s="1934" t="s">
        <v>128</v>
      </c>
      <c r="AF2677" s="1932" t="s">
        <v>114</v>
      </c>
      <c r="AG2677" s="1934">
        <v>251</v>
      </c>
      <c r="AH2677" s="1935">
        <v>1440</v>
      </c>
      <c r="AI2677" s="1936">
        <v>361440</v>
      </c>
      <c r="AJ2677" s="1936">
        <v>404812.79999999999</v>
      </c>
      <c r="AK2677" s="1928"/>
      <c r="AL2677" s="1927"/>
      <c r="AM2677" s="1927"/>
      <c r="AN2677" s="1918" t="s">
        <v>115</v>
      </c>
      <c r="AO2677" s="1932"/>
      <c r="AP2677" s="1932"/>
      <c r="AQ2677" s="1932"/>
      <c r="AR2677" s="1932"/>
      <c r="AS2677" s="1932" t="s">
        <v>9167</v>
      </c>
      <c r="AT2677" s="1932"/>
      <c r="AU2677" s="1932"/>
      <c r="AV2677" s="1932"/>
      <c r="AW2677" s="1932"/>
      <c r="AX2677" s="1932"/>
      <c r="AY2677" s="1932"/>
      <c r="AZ2677" s="1918" t="s">
        <v>104</v>
      </c>
      <c r="BA2677" s="1918" t="s">
        <v>104</v>
      </c>
      <c r="BB2677" s="891">
        <v>22101771</v>
      </c>
    </row>
    <row r="2678" spans="1:54" ht="12.95" customHeight="1">
      <c r="A2678" s="1929" t="s">
        <v>1171</v>
      </c>
      <c r="B2678" s="1918"/>
      <c r="C2678" s="1918"/>
      <c r="D2678" s="1919">
        <v>210035487</v>
      </c>
      <c r="E2678" s="2243" t="s">
        <v>9491</v>
      </c>
      <c r="F2678" s="1930"/>
      <c r="G2678" s="1918"/>
      <c r="H2678" s="1918"/>
      <c r="I2678" s="1921" t="s">
        <v>9168</v>
      </c>
      <c r="J2678" s="1921" t="s">
        <v>853</v>
      </c>
      <c r="K2678" s="1921" t="s">
        <v>9169</v>
      </c>
      <c r="L2678" s="1922" t="s">
        <v>601</v>
      </c>
      <c r="M2678" s="1923" t="s">
        <v>8863</v>
      </c>
      <c r="N2678" s="1921" t="s">
        <v>120</v>
      </c>
      <c r="O2678" s="1924" t="s">
        <v>83</v>
      </c>
      <c r="P2678" s="1923" t="s">
        <v>106</v>
      </c>
      <c r="Q2678" s="1921" t="s">
        <v>107</v>
      </c>
      <c r="R2678" s="1923" t="s">
        <v>1155</v>
      </c>
      <c r="S2678" s="1921" t="s">
        <v>109</v>
      </c>
      <c r="T2678" s="1923" t="s">
        <v>106</v>
      </c>
      <c r="U2678" s="1921" t="s">
        <v>121</v>
      </c>
      <c r="V2678" s="1921" t="s">
        <v>111</v>
      </c>
      <c r="W2678" s="1923" t="s">
        <v>284</v>
      </c>
      <c r="X2678" s="1921" t="s">
        <v>112</v>
      </c>
      <c r="Y2678" s="1923"/>
      <c r="Z2678" s="1923"/>
      <c r="AA2678" s="1923"/>
      <c r="AB2678" s="1923">
        <v>30</v>
      </c>
      <c r="AC2678" s="1921">
        <v>60</v>
      </c>
      <c r="AD2678" s="1921">
        <v>10</v>
      </c>
      <c r="AE2678" s="1925" t="s">
        <v>128</v>
      </c>
      <c r="AF2678" s="1921" t="s">
        <v>114</v>
      </c>
      <c r="AG2678" s="1925">
        <v>40</v>
      </c>
      <c r="AH2678" s="1926">
        <v>16850</v>
      </c>
      <c r="AI2678" s="1927">
        <v>674000</v>
      </c>
      <c r="AJ2678" s="1927">
        <v>754880</v>
      </c>
      <c r="AK2678" s="1928"/>
      <c r="AL2678" s="1927"/>
      <c r="AM2678" s="1927"/>
      <c r="AN2678" s="1917" t="s">
        <v>115</v>
      </c>
      <c r="AO2678" s="1921"/>
      <c r="AP2678" s="1921"/>
      <c r="AQ2678" s="1921"/>
      <c r="AR2678" s="1921"/>
      <c r="AS2678" s="1921" t="s">
        <v>9170</v>
      </c>
      <c r="AT2678" s="1921"/>
      <c r="AU2678" s="1921"/>
      <c r="AV2678" s="1921"/>
      <c r="AW2678" s="1921"/>
      <c r="AX2678" s="1921"/>
      <c r="AY2678" s="1921"/>
      <c r="AZ2678" s="1917" t="s">
        <v>104</v>
      </c>
      <c r="BA2678" s="1917" t="s">
        <v>104</v>
      </c>
      <c r="BB2678" s="891">
        <v>22101772</v>
      </c>
    </row>
    <row r="2679" spans="1:54" ht="12.95" customHeight="1">
      <c r="A2679" s="1938" t="s">
        <v>8484</v>
      </c>
      <c r="B2679" s="1918"/>
      <c r="C2679" s="1918"/>
      <c r="D2679" s="1920">
        <v>230001853</v>
      </c>
      <c r="E2679" s="1920" t="s">
        <v>9492</v>
      </c>
      <c r="F2679" s="1930"/>
      <c r="G2679" s="1918"/>
      <c r="H2679" s="1918"/>
      <c r="I2679" s="1932" t="s">
        <v>9171</v>
      </c>
      <c r="J2679" s="1932" t="s">
        <v>5638</v>
      </c>
      <c r="K2679" s="1932" t="s">
        <v>9172</v>
      </c>
      <c r="L2679" s="1932" t="s">
        <v>103</v>
      </c>
      <c r="M2679" s="1933" t="s">
        <v>104</v>
      </c>
      <c r="N2679" s="1932"/>
      <c r="O2679" s="1933" t="s">
        <v>105</v>
      </c>
      <c r="P2679" s="1933" t="s">
        <v>106</v>
      </c>
      <c r="Q2679" s="1932" t="s">
        <v>107</v>
      </c>
      <c r="R2679" s="1933" t="s">
        <v>3118</v>
      </c>
      <c r="S2679" s="1932" t="s">
        <v>109</v>
      </c>
      <c r="T2679" s="1933" t="s">
        <v>106</v>
      </c>
      <c r="U2679" s="1932" t="s">
        <v>121</v>
      </c>
      <c r="V2679" s="1932" t="s">
        <v>111</v>
      </c>
      <c r="W2679" s="1933">
        <v>60</v>
      </c>
      <c r="X2679" s="1932" t="s">
        <v>112</v>
      </c>
      <c r="Y2679" s="1933"/>
      <c r="Z2679" s="1933"/>
      <c r="AA2679" s="1933"/>
      <c r="AB2679" s="1923">
        <v>0</v>
      </c>
      <c r="AC2679" s="1921">
        <v>90</v>
      </c>
      <c r="AD2679" s="1921">
        <v>10</v>
      </c>
      <c r="AE2679" s="1934" t="s">
        <v>113</v>
      </c>
      <c r="AF2679" s="1932" t="s">
        <v>114</v>
      </c>
      <c r="AG2679" s="1934">
        <v>360</v>
      </c>
      <c r="AH2679" s="1935">
        <v>2337.3200000000002</v>
      </c>
      <c r="AI2679" s="1936">
        <v>841435.2</v>
      </c>
      <c r="AJ2679" s="1936">
        <v>942407.42</v>
      </c>
      <c r="AK2679" s="1928"/>
      <c r="AL2679" s="1927"/>
      <c r="AM2679" s="1927"/>
      <c r="AN2679" s="1918" t="s">
        <v>115</v>
      </c>
      <c r="AO2679" s="1932"/>
      <c r="AP2679" s="1932"/>
      <c r="AQ2679" s="1932"/>
      <c r="AR2679" s="1932"/>
      <c r="AS2679" s="1932" t="s">
        <v>9173</v>
      </c>
      <c r="AT2679" s="1932"/>
      <c r="AU2679" s="1932"/>
      <c r="AV2679" s="1932"/>
      <c r="AW2679" s="1932"/>
      <c r="AX2679" s="1932"/>
      <c r="AY2679" s="1932"/>
      <c r="AZ2679" s="1918" t="s">
        <v>104</v>
      </c>
      <c r="BA2679" s="1918" t="s">
        <v>104</v>
      </c>
      <c r="BB2679" s="891">
        <v>22101773</v>
      </c>
    </row>
    <row r="2680" spans="1:54" ht="12.95" customHeight="1">
      <c r="A2680" s="1938" t="s">
        <v>8484</v>
      </c>
      <c r="B2680" s="1918"/>
      <c r="C2680" s="1918"/>
      <c r="D2680" s="1920">
        <v>210026803</v>
      </c>
      <c r="E2680" s="1920" t="s">
        <v>9493</v>
      </c>
      <c r="F2680" s="1930"/>
      <c r="G2680" s="1918"/>
      <c r="H2680" s="1918"/>
      <c r="I2680" s="1932" t="s">
        <v>436</v>
      </c>
      <c r="J2680" s="1932" t="s">
        <v>437</v>
      </c>
      <c r="K2680" s="1932" t="s">
        <v>1206</v>
      </c>
      <c r="L2680" s="1932" t="s">
        <v>149</v>
      </c>
      <c r="M2680" s="1933" t="s">
        <v>104</v>
      </c>
      <c r="N2680" s="1932" t="s">
        <v>120</v>
      </c>
      <c r="O2680" s="1933" t="s">
        <v>83</v>
      </c>
      <c r="P2680" s="1933" t="s">
        <v>106</v>
      </c>
      <c r="Q2680" s="1932" t="s">
        <v>107</v>
      </c>
      <c r="R2680" s="1933" t="s">
        <v>3118</v>
      </c>
      <c r="S2680" s="1932" t="s">
        <v>109</v>
      </c>
      <c r="T2680" s="1933" t="s">
        <v>106</v>
      </c>
      <c r="U2680" s="1932" t="s">
        <v>121</v>
      </c>
      <c r="V2680" s="1932" t="s">
        <v>111</v>
      </c>
      <c r="W2680" s="1933">
        <v>60</v>
      </c>
      <c r="X2680" s="1932" t="s">
        <v>112</v>
      </c>
      <c r="Y2680" s="1933"/>
      <c r="Z2680" s="1933"/>
      <c r="AA2680" s="1933"/>
      <c r="AB2680" s="1921">
        <v>30</v>
      </c>
      <c r="AC2680" s="1921">
        <v>60</v>
      </c>
      <c r="AD2680" s="1921">
        <v>10</v>
      </c>
      <c r="AE2680" s="1934" t="s">
        <v>128</v>
      </c>
      <c r="AF2680" s="1932" t="s">
        <v>114</v>
      </c>
      <c r="AG2680" s="1934">
        <v>76</v>
      </c>
      <c r="AH2680" s="1935">
        <v>9825</v>
      </c>
      <c r="AI2680" s="1936">
        <v>746700</v>
      </c>
      <c r="AJ2680" s="1936">
        <v>836304</v>
      </c>
      <c r="AK2680" s="1928"/>
      <c r="AL2680" s="1927"/>
      <c r="AM2680" s="1927"/>
      <c r="AN2680" s="1918" t="s">
        <v>115</v>
      </c>
      <c r="AO2680" s="1932"/>
      <c r="AP2680" s="1932"/>
      <c r="AQ2680" s="1932"/>
      <c r="AR2680" s="1932"/>
      <c r="AS2680" s="1932" t="s">
        <v>9174</v>
      </c>
      <c r="AT2680" s="1932"/>
      <c r="AU2680" s="1932"/>
      <c r="AV2680" s="1932"/>
      <c r="AW2680" s="1932"/>
      <c r="AX2680" s="1932"/>
      <c r="AY2680" s="1932"/>
      <c r="AZ2680" s="1918" t="s">
        <v>104</v>
      </c>
      <c r="BA2680" s="1918" t="s">
        <v>104</v>
      </c>
      <c r="BB2680" s="891">
        <v>22101774</v>
      </c>
    </row>
    <row r="2681" spans="1:54" ht="12.95" customHeight="1">
      <c r="A2681" s="1938" t="s">
        <v>8484</v>
      </c>
      <c r="B2681" s="1918"/>
      <c r="C2681" s="1918"/>
      <c r="D2681" s="1920">
        <v>210012927</v>
      </c>
      <c r="E2681" s="1920" t="s">
        <v>9494</v>
      </c>
      <c r="F2681" s="1930"/>
      <c r="G2681" s="1918"/>
      <c r="H2681" s="1918"/>
      <c r="I2681" s="1932" t="s">
        <v>9175</v>
      </c>
      <c r="J2681" s="1932" t="s">
        <v>437</v>
      </c>
      <c r="K2681" s="1932" t="s">
        <v>370</v>
      </c>
      <c r="L2681" s="1932" t="s">
        <v>149</v>
      </c>
      <c r="M2681" s="1933" t="s">
        <v>104</v>
      </c>
      <c r="N2681" s="1932" t="s">
        <v>120</v>
      </c>
      <c r="O2681" s="1933" t="s">
        <v>83</v>
      </c>
      <c r="P2681" s="1933" t="s">
        <v>106</v>
      </c>
      <c r="Q2681" s="1932" t="s">
        <v>107</v>
      </c>
      <c r="R2681" s="1933" t="s">
        <v>3118</v>
      </c>
      <c r="S2681" s="1932" t="s">
        <v>109</v>
      </c>
      <c r="T2681" s="1933" t="s">
        <v>106</v>
      </c>
      <c r="U2681" s="1932" t="s">
        <v>121</v>
      </c>
      <c r="V2681" s="1932" t="s">
        <v>111</v>
      </c>
      <c r="W2681" s="1933">
        <v>60</v>
      </c>
      <c r="X2681" s="1932" t="s">
        <v>112</v>
      </c>
      <c r="Y2681" s="1933"/>
      <c r="Z2681" s="1933"/>
      <c r="AA2681" s="1933"/>
      <c r="AB2681" s="1921">
        <v>30</v>
      </c>
      <c r="AC2681" s="1921">
        <v>60</v>
      </c>
      <c r="AD2681" s="1921">
        <v>10</v>
      </c>
      <c r="AE2681" s="1934" t="s">
        <v>128</v>
      </c>
      <c r="AF2681" s="1932" t="s">
        <v>114</v>
      </c>
      <c r="AG2681" s="1934">
        <v>22</v>
      </c>
      <c r="AH2681" s="1935">
        <v>52530.38</v>
      </c>
      <c r="AI2681" s="1936">
        <v>1155668.3600000001</v>
      </c>
      <c r="AJ2681" s="1936">
        <v>1294348.56</v>
      </c>
      <c r="AK2681" s="1928"/>
      <c r="AL2681" s="1927"/>
      <c r="AM2681" s="1927"/>
      <c r="AN2681" s="1918" t="s">
        <v>115</v>
      </c>
      <c r="AO2681" s="1932"/>
      <c r="AP2681" s="1932"/>
      <c r="AQ2681" s="1932"/>
      <c r="AR2681" s="1932"/>
      <c r="AS2681" s="1932"/>
      <c r="AT2681" s="1932"/>
      <c r="AU2681" s="1932"/>
      <c r="AV2681" s="1932"/>
      <c r="AW2681" s="1932"/>
      <c r="AX2681" s="1932"/>
      <c r="AY2681" s="1932"/>
      <c r="AZ2681" s="1918" t="s">
        <v>104</v>
      </c>
      <c r="BA2681" s="1918" t="s">
        <v>104</v>
      </c>
      <c r="BB2681" s="891">
        <v>22101775</v>
      </c>
    </row>
    <row r="2682" spans="1:54" ht="12.95" customHeight="1">
      <c r="A2682" s="1938" t="s">
        <v>8484</v>
      </c>
      <c r="B2682" s="1918"/>
      <c r="C2682" s="1918"/>
      <c r="D2682" s="1920">
        <v>220019876</v>
      </c>
      <c r="E2682" s="1920" t="s">
        <v>9495</v>
      </c>
      <c r="F2682" s="1930"/>
      <c r="G2682" s="1918"/>
      <c r="H2682" s="1918"/>
      <c r="I2682" s="1932" t="s">
        <v>439</v>
      </c>
      <c r="J2682" s="1932" t="s">
        <v>437</v>
      </c>
      <c r="K2682" s="1932" t="s">
        <v>440</v>
      </c>
      <c r="L2682" s="1932" t="s">
        <v>149</v>
      </c>
      <c r="M2682" s="1933" t="s">
        <v>104</v>
      </c>
      <c r="N2682" s="1932" t="s">
        <v>120</v>
      </c>
      <c r="O2682" s="1933" t="s">
        <v>83</v>
      </c>
      <c r="P2682" s="1933" t="s">
        <v>106</v>
      </c>
      <c r="Q2682" s="1932" t="s">
        <v>107</v>
      </c>
      <c r="R2682" s="1933" t="s">
        <v>3118</v>
      </c>
      <c r="S2682" s="1932" t="s">
        <v>109</v>
      </c>
      <c r="T2682" s="1933" t="s">
        <v>106</v>
      </c>
      <c r="U2682" s="1932" t="s">
        <v>121</v>
      </c>
      <c r="V2682" s="1932" t="s">
        <v>111</v>
      </c>
      <c r="W2682" s="1933">
        <v>60</v>
      </c>
      <c r="X2682" s="1932" t="s">
        <v>112</v>
      </c>
      <c r="Y2682" s="1933"/>
      <c r="Z2682" s="1933"/>
      <c r="AA2682" s="1933"/>
      <c r="AB2682" s="1921">
        <v>30</v>
      </c>
      <c r="AC2682" s="1921">
        <v>60</v>
      </c>
      <c r="AD2682" s="1921">
        <v>10</v>
      </c>
      <c r="AE2682" s="1934" t="s">
        <v>128</v>
      </c>
      <c r="AF2682" s="1932" t="s">
        <v>114</v>
      </c>
      <c r="AG2682" s="1934">
        <v>800</v>
      </c>
      <c r="AH2682" s="1935">
        <v>20166.3</v>
      </c>
      <c r="AI2682" s="1936">
        <v>16133040</v>
      </c>
      <c r="AJ2682" s="1936">
        <v>18069004.800000001</v>
      </c>
      <c r="AK2682" s="1928"/>
      <c r="AL2682" s="1927"/>
      <c r="AM2682" s="1927"/>
      <c r="AN2682" s="1918" t="s">
        <v>115</v>
      </c>
      <c r="AO2682" s="1932"/>
      <c r="AP2682" s="1932"/>
      <c r="AQ2682" s="1932"/>
      <c r="AR2682" s="1932"/>
      <c r="AS2682" s="1932" t="s">
        <v>9176</v>
      </c>
      <c r="AT2682" s="1932"/>
      <c r="AU2682" s="1932"/>
      <c r="AV2682" s="1932"/>
      <c r="AW2682" s="1932"/>
      <c r="AX2682" s="1932"/>
      <c r="AY2682" s="1932"/>
      <c r="AZ2682" s="1918" t="s">
        <v>104</v>
      </c>
      <c r="BA2682" s="1918" t="s">
        <v>104</v>
      </c>
      <c r="BB2682" s="891">
        <v>22101776</v>
      </c>
    </row>
    <row r="2683" spans="1:54" ht="12.95" customHeight="1">
      <c r="A2683" s="1938" t="s">
        <v>8484</v>
      </c>
      <c r="B2683" s="1918"/>
      <c r="C2683" s="1918"/>
      <c r="D2683" s="1920">
        <v>250000148</v>
      </c>
      <c r="E2683" s="1920" t="s">
        <v>9496</v>
      </c>
      <c r="F2683" s="1930"/>
      <c r="G2683" s="1918"/>
      <c r="H2683" s="1918"/>
      <c r="I2683" s="1932" t="s">
        <v>9177</v>
      </c>
      <c r="J2683" s="1932" t="s">
        <v>147</v>
      </c>
      <c r="K2683" s="1932" t="s">
        <v>9178</v>
      </c>
      <c r="L2683" s="1932" t="s">
        <v>149</v>
      </c>
      <c r="M2683" s="1933" t="s">
        <v>104</v>
      </c>
      <c r="N2683" s="1932"/>
      <c r="O2683" s="1933" t="s">
        <v>105</v>
      </c>
      <c r="P2683" s="1933" t="s">
        <v>106</v>
      </c>
      <c r="Q2683" s="1932" t="s">
        <v>107</v>
      </c>
      <c r="R2683" s="1933" t="s">
        <v>3118</v>
      </c>
      <c r="S2683" s="1932" t="s">
        <v>109</v>
      </c>
      <c r="T2683" s="1933" t="s">
        <v>106</v>
      </c>
      <c r="U2683" s="1932" t="s">
        <v>121</v>
      </c>
      <c r="V2683" s="1932" t="s">
        <v>111</v>
      </c>
      <c r="W2683" s="1933">
        <v>60</v>
      </c>
      <c r="X2683" s="1932" t="s">
        <v>112</v>
      </c>
      <c r="Y2683" s="1933"/>
      <c r="Z2683" s="1933"/>
      <c r="AA2683" s="1933"/>
      <c r="AB2683" s="1923">
        <v>0</v>
      </c>
      <c r="AC2683" s="1921">
        <v>90</v>
      </c>
      <c r="AD2683" s="1921">
        <v>10</v>
      </c>
      <c r="AE2683" s="1934" t="s">
        <v>128</v>
      </c>
      <c r="AF2683" s="1932" t="s">
        <v>114</v>
      </c>
      <c r="AG2683" s="1934">
        <v>61</v>
      </c>
      <c r="AH2683" s="1935">
        <v>4233.6499999999996</v>
      </c>
      <c r="AI2683" s="1936">
        <v>258252.65</v>
      </c>
      <c r="AJ2683" s="1936">
        <v>289242.96999999997</v>
      </c>
      <c r="AK2683" s="1928"/>
      <c r="AL2683" s="1927"/>
      <c r="AM2683" s="1927"/>
      <c r="AN2683" s="1918" t="s">
        <v>115</v>
      </c>
      <c r="AO2683" s="1932"/>
      <c r="AP2683" s="1932"/>
      <c r="AQ2683" s="1932"/>
      <c r="AR2683" s="1932"/>
      <c r="AS2683" s="1932" t="s">
        <v>9179</v>
      </c>
      <c r="AT2683" s="1932"/>
      <c r="AU2683" s="1932"/>
      <c r="AV2683" s="1932"/>
      <c r="AW2683" s="1932"/>
      <c r="AX2683" s="1932"/>
      <c r="AY2683" s="1932"/>
      <c r="AZ2683" s="1918" t="s">
        <v>104</v>
      </c>
      <c r="BA2683" s="1918" t="s">
        <v>104</v>
      </c>
      <c r="BB2683" s="891">
        <v>22101777</v>
      </c>
    </row>
    <row r="2684" spans="1:54" ht="12.95" customHeight="1">
      <c r="A2684" s="1938" t="s">
        <v>8484</v>
      </c>
      <c r="B2684" s="1918"/>
      <c r="C2684" s="1918"/>
      <c r="D2684" s="1920">
        <v>250000149</v>
      </c>
      <c r="E2684" s="1920" t="s">
        <v>9497</v>
      </c>
      <c r="F2684" s="1930"/>
      <c r="G2684" s="1918"/>
      <c r="H2684" s="1918"/>
      <c r="I2684" s="1932" t="s">
        <v>9177</v>
      </c>
      <c r="J2684" s="1932" t="s">
        <v>147</v>
      </c>
      <c r="K2684" s="1932" t="s">
        <v>9178</v>
      </c>
      <c r="L2684" s="1932" t="s">
        <v>149</v>
      </c>
      <c r="M2684" s="1933" t="s">
        <v>104</v>
      </c>
      <c r="N2684" s="1932"/>
      <c r="O2684" s="1933" t="s">
        <v>105</v>
      </c>
      <c r="P2684" s="1933" t="s">
        <v>106</v>
      </c>
      <c r="Q2684" s="1932" t="s">
        <v>107</v>
      </c>
      <c r="R2684" s="1933" t="s">
        <v>3118</v>
      </c>
      <c r="S2684" s="1932" t="s">
        <v>109</v>
      </c>
      <c r="T2684" s="1933" t="s">
        <v>106</v>
      </c>
      <c r="U2684" s="1932" t="s">
        <v>121</v>
      </c>
      <c r="V2684" s="1932" t="s">
        <v>111</v>
      </c>
      <c r="W2684" s="1933">
        <v>60</v>
      </c>
      <c r="X2684" s="1932" t="s">
        <v>112</v>
      </c>
      <c r="Y2684" s="1933"/>
      <c r="Z2684" s="1933"/>
      <c r="AA2684" s="1933"/>
      <c r="AB2684" s="1923">
        <v>0</v>
      </c>
      <c r="AC2684" s="1921">
        <v>90</v>
      </c>
      <c r="AD2684" s="1921">
        <v>10</v>
      </c>
      <c r="AE2684" s="1934" t="s">
        <v>128</v>
      </c>
      <c r="AF2684" s="1932" t="s">
        <v>114</v>
      </c>
      <c r="AG2684" s="1934">
        <v>57</v>
      </c>
      <c r="AH2684" s="1935">
        <v>10984.95</v>
      </c>
      <c r="AI2684" s="1936">
        <v>626142.15</v>
      </c>
      <c r="AJ2684" s="1936">
        <v>701279.21</v>
      </c>
      <c r="AK2684" s="1928"/>
      <c r="AL2684" s="1927"/>
      <c r="AM2684" s="1927"/>
      <c r="AN2684" s="1918" t="s">
        <v>115</v>
      </c>
      <c r="AO2684" s="1932"/>
      <c r="AP2684" s="1932"/>
      <c r="AQ2684" s="1932"/>
      <c r="AR2684" s="1932"/>
      <c r="AS2684" s="1932" t="s">
        <v>9180</v>
      </c>
      <c r="AT2684" s="1932"/>
      <c r="AU2684" s="1932"/>
      <c r="AV2684" s="1932"/>
      <c r="AW2684" s="1932"/>
      <c r="AX2684" s="1932"/>
      <c r="AY2684" s="1932"/>
      <c r="AZ2684" s="1918" t="s">
        <v>104</v>
      </c>
      <c r="BA2684" s="1918" t="s">
        <v>104</v>
      </c>
      <c r="BB2684" s="891">
        <v>22101778</v>
      </c>
    </row>
    <row r="2685" spans="1:54" ht="12.95" customHeight="1">
      <c r="A2685" s="1938" t="s">
        <v>8484</v>
      </c>
      <c r="B2685" s="1918"/>
      <c r="C2685" s="1918"/>
      <c r="D2685" s="1920">
        <v>250000150</v>
      </c>
      <c r="E2685" s="1920" t="s">
        <v>9498</v>
      </c>
      <c r="F2685" s="1930"/>
      <c r="G2685" s="1918"/>
      <c r="H2685" s="1918"/>
      <c r="I2685" s="1932" t="s">
        <v>9177</v>
      </c>
      <c r="J2685" s="1932" t="s">
        <v>147</v>
      </c>
      <c r="K2685" s="1932" t="s">
        <v>9178</v>
      </c>
      <c r="L2685" s="1932" t="s">
        <v>149</v>
      </c>
      <c r="M2685" s="1933" t="s">
        <v>104</v>
      </c>
      <c r="N2685" s="1932"/>
      <c r="O2685" s="1933" t="s">
        <v>105</v>
      </c>
      <c r="P2685" s="1933" t="s">
        <v>106</v>
      </c>
      <c r="Q2685" s="1932" t="s">
        <v>107</v>
      </c>
      <c r="R2685" s="1933" t="s">
        <v>3118</v>
      </c>
      <c r="S2685" s="1932" t="s">
        <v>109</v>
      </c>
      <c r="T2685" s="1933" t="s">
        <v>106</v>
      </c>
      <c r="U2685" s="1932" t="s">
        <v>121</v>
      </c>
      <c r="V2685" s="1932" t="s">
        <v>111</v>
      </c>
      <c r="W2685" s="1933">
        <v>60</v>
      </c>
      <c r="X2685" s="1932" t="s">
        <v>112</v>
      </c>
      <c r="Y2685" s="1933"/>
      <c r="Z2685" s="1933"/>
      <c r="AA2685" s="1933"/>
      <c r="AB2685" s="1923">
        <v>0</v>
      </c>
      <c r="AC2685" s="1921">
        <v>90</v>
      </c>
      <c r="AD2685" s="1921">
        <v>10</v>
      </c>
      <c r="AE2685" s="1934" t="s">
        <v>128</v>
      </c>
      <c r="AF2685" s="1932" t="s">
        <v>114</v>
      </c>
      <c r="AG2685" s="1934">
        <v>23</v>
      </c>
      <c r="AH2685" s="1935">
        <v>14366</v>
      </c>
      <c r="AI2685" s="1936">
        <v>330418</v>
      </c>
      <c r="AJ2685" s="1936">
        <v>370068.16</v>
      </c>
      <c r="AK2685" s="1928"/>
      <c r="AL2685" s="1927"/>
      <c r="AM2685" s="1927"/>
      <c r="AN2685" s="1918" t="s">
        <v>115</v>
      </c>
      <c r="AO2685" s="1932"/>
      <c r="AP2685" s="1932"/>
      <c r="AQ2685" s="1932"/>
      <c r="AR2685" s="1932"/>
      <c r="AS2685" s="1932" t="s">
        <v>9181</v>
      </c>
      <c r="AT2685" s="1932"/>
      <c r="AU2685" s="1932"/>
      <c r="AV2685" s="1932"/>
      <c r="AW2685" s="1932"/>
      <c r="AX2685" s="1932"/>
      <c r="AY2685" s="1932"/>
      <c r="AZ2685" s="1918" t="s">
        <v>104</v>
      </c>
      <c r="BA2685" s="1918" t="s">
        <v>104</v>
      </c>
      <c r="BB2685" s="891">
        <v>22101779</v>
      </c>
    </row>
    <row r="2686" spans="1:54" ht="12.95" customHeight="1">
      <c r="A2686" s="1938" t="s">
        <v>8484</v>
      </c>
      <c r="B2686" s="1918"/>
      <c r="C2686" s="1918"/>
      <c r="D2686" s="1920">
        <v>250001911</v>
      </c>
      <c r="E2686" s="1920" t="s">
        <v>9499</v>
      </c>
      <c r="F2686" s="1930"/>
      <c r="G2686" s="1918"/>
      <c r="H2686" s="1918"/>
      <c r="I2686" s="1932" t="s">
        <v>9177</v>
      </c>
      <c r="J2686" s="1932" t="s">
        <v>147</v>
      </c>
      <c r="K2686" s="1932" t="s">
        <v>9178</v>
      </c>
      <c r="L2686" s="1932" t="s">
        <v>149</v>
      </c>
      <c r="M2686" s="1933" t="s">
        <v>104</v>
      </c>
      <c r="N2686" s="1932"/>
      <c r="O2686" s="1933" t="s">
        <v>105</v>
      </c>
      <c r="P2686" s="1933" t="s">
        <v>106</v>
      </c>
      <c r="Q2686" s="1932" t="s">
        <v>107</v>
      </c>
      <c r="R2686" s="1933" t="s">
        <v>3118</v>
      </c>
      <c r="S2686" s="1932" t="s">
        <v>109</v>
      </c>
      <c r="T2686" s="1933" t="s">
        <v>106</v>
      </c>
      <c r="U2686" s="1932" t="s">
        <v>121</v>
      </c>
      <c r="V2686" s="1932" t="s">
        <v>111</v>
      </c>
      <c r="W2686" s="1933">
        <v>60</v>
      </c>
      <c r="X2686" s="1932" t="s">
        <v>112</v>
      </c>
      <c r="Y2686" s="1933"/>
      <c r="Z2686" s="1933"/>
      <c r="AA2686" s="1933"/>
      <c r="AB2686" s="1923">
        <v>0</v>
      </c>
      <c r="AC2686" s="1921">
        <v>90</v>
      </c>
      <c r="AD2686" s="1921">
        <v>10</v>
      </c>
      <c r="AE2686" s="1934" t="s">
        <v>128</v>
      </c>
      <c r="AF2686" s="1932" t="s">
        <v>114</v>
      </c>
      <c r="AG2686" s="1934">
        <v>24</v>
      </c>
      <c r="AH2686" s="1935">
        <v>6971.05</v>
      </c>
      <c r="AI2686" s="1936">
        <v>167305.20000000001</v>
      </c>
      <c r="AJ2686" s="1936">
        <v>187381.82</v>
      </c>
      <c r="AK2686" s="1928"/>
      <c r="AL2686" s="1927"/>
      <c r="AM2686" s="1927"/>
      <c r="AN2686" s="1918" t="s">
        <v>115</v>
      </c>
      <c r="AO2686" s="1932"/>
      <c r="AP2686" s="1932"/>
      <c r="AQ2686" s="1932"/>
      <c r="AR2686" s="1932"/>
      <c r="AS2686" s="1932" t="s">
        <v>9182</v>
      </c>
      <c r="AT2686" s="1932"/>
      <c r="AU2686" s="1932"/>
      <c r="AV2686" s="1932"/>
      <c r="AW2686" s="1932"/>
      <c r="AX2686" s="1932"/>
      <c r="AY2686" s="1932"/>
      <c r="AZ2686" s="1918" t="s">
        <v>104</v>
      </c>
      <c r="BA2686" s="1918" t="s">
        <v>104</v>
      </c>
      <c r="BB2686" s="891">
        <v>22101780</v>
      </c>
    </row>
    <row r="2687" spans="1:54" ht="12.95" customHeight="1">
      <c r="A2687" s="1938" t="s">
        <v>8484</v>
      </c>
      <c r="B2687" s="1918"/>
      <c r="C2687" s="1918"/>
      <c r="D2687" s="1920">
        <v>220012240</v>
      </c>
      <c r="E2687" s="1920" t="s">
        <v>9500</v>
      </c>
      <c r="F2687" s="1930"/>
      <c r="G2687" s="1918"/>
      <c r="H2687" s="1918"/>
      <c r="I2687" s="1932" t="s">
        <v>474</v>
      </c>
      <c r="J2687" s="1932" t="s">
        <v>475</v>
      </c>
      <c r="K2687" s="1932" t="s">
        <v>476</v>
      </c>
      <c r="L2687" s="1932" t="s">
        <v>103</v>
      </c>
      <c r="M2687" s="1933" t="s">
        <v>104</v>
      </c>
      <c r="N2687" s="1932" t="s">
        <v>120</v>
      </c>
      <c r="O2687" s="1933" t="s">
        <v>83</v>
      </c>
      <c r="P2687" s="1933" t="s">
        <v>106</v>
      </c>
      <c r="Q2687" s="1932" t="s">
        <v>107</v>
      </c>
      <c r="R2687" s="1933" t="s">
        <v>3118</v>
      </c>
      <c r="S2687" s="1932" t="s">
        <v>109</v>
      </c>
      <c r="T2687" s="1933" t="s">
        <v>106</v>
      </c>
      <c r="U2687" s="1932" t="s">
        <v>121</v>
      </c>
      <c r="V2687" s="1932" t="s">
        <v>111</v>
      </c>
      <c r="W2687" s="1933">
        <v>60</v>
      </c>
      <c r="X2687" s="1932" t="s">
        <v>112</v>
      </c>
      <c r="Y2687" s="1933"/>
      <c r="Z2687" s="1933"/>
      <c r="AA2687" s="1933"/>
      <c r="AB2687" s="1921">
        <v>30</v>
      </c>
      <c r="AC2687" s="1921">
        <v>60</v>
      </c>
      <c r="AD2687" s="1921">
        <v>10</v>
      </c>
      <c r="AE2687" s="1934" t="s">
        <v>128</v>
      </c>
      <c r="AF2687" s="1932" t="s">
        <v>114</v>
      </c>
      <c r="AG2687" s="1934">
        <v>24</v>
      </c>
      <c r="AH2687" s="1935">
        <v>52622.62</v>
      </c>
      <c r="AI2687" s="1936">
        <v>1262942.8799999999</v>
      </c>
      <c r="AJ2687" s="1936">
        <v>1414496.03</v>
      </c>
      <c r="AK2687" s="1928"/>
      <c r="AL2687" s="1927"/>
      <c r="AM2687" s="1927"/>
      <c r="AN2687" s="1918" t="s">
        <v>115</v>
      </c>
      <c r="AO2687" s="1932"/>
      <c r="AP2687" s="1932"/>
      <c r="AQ2687" s="1932"/>
      <c r="AR2687" s="1932"/>
      <c r="AS2687" s="1932" t="s">
        <v>9183</v>
      </c>
      <c r="AT2687" s="1932"/>
      <c r="AU2687" s="1932"/>
      <c r="AV2687" s="1932"/>
      <c r="AW2687" s="1932"/>
      <c r="AX2687" s="1932"/>
      <c r="AY2687" s="1932"/>
      <c r="AZ2687" s="1918" t="s">
        <v>104</v>
      </c>
      <c r="BA2687" s="1918" t="s">
        <v>104</v>
      </c>
      <c r="BB2687" s="891">
        <v>22101781</v>
      </c>
    </row>
    <row r="2688" spans="1:54" ht="12.95" customHeight="1">
      <c r="A2688" s="1938" t="s">
        <v>8484</v>
      </c>
      <c r="B2688" s="1918"/>
      <c r="C2688" s="1918"/>
      <c r="D2688" s="1939">
        <v>220034730</v>
      </c>
      <c r="E2688" s="1920" t="s">
        <v>9501</v>
      </c>
      <c r="F2688" s="1930"/>
      <c r="G2688" s="1918"/>
      <c r="H2688" s="1918"/>
      <c r="I2688" s="1930" t="s">
        <v>2362</v>
      </c>
      <c r="J2688" s="1930" t="s">
        <v>496</v>
      </c>
      <c r="K2688" s="1930" t="s">
        <v>2363</v>
      </c>
      <c r="L2688" s="1930" t="s">
        <v>103</v>
      </c>
      <c r="M2688" s="1940" t="s">
        <v>104</v>
      </c>
      <c r="N2688" s="1930" t="s">
        <v>120</v>
      </c>
      <c r="O2688" s="1940" t="s">
        <v>83</v>
      </c>
      <c r="P2688" s="1940" t="s">
        <v>106</v>
      </c>
      <c r="Q2688" s="1930" t="s">
        <v>107</v>
      </c>
      <c r="R2688" s="1940" t="s">
        <v>3118</v>
      </c>
      <c r="S2688" s="1941" t="s">
        <v>109</v>
      </c>
      <c r="T2688" s="1940" t="s">
        <v>106</v>
      </c>
      <c r="U2688" s="1930" t="s">
        <v>121</v>
      </c>
      <c r="V2688" s="1930" t="s">
        <v>111</v>
      </c>
      <c r="W2688" s="1940">
        <v>60</v>
      </c>
      <c r="X2688" s="1930" t="s">
        <v>112</v>
      </c>
      <c r="Y2688" s="1940"/>
      <c r="Z2688" s="1940"/>
      <c r="AA2688" s="1940"/>
      <c r="AB2688" s="1921">
        <v>30</v>
      </c>
      <c r="AC2688" s="1921">
        <v>60</v>
      </c>
      <c r="AD2688" s="1921">
        <v>10</v>
      </c>
      <c r="AE2688" s="1942" t="s">
        <v>128</v>
      </c>
      <c r="AF2688" s="1930" t="s">
        <v>114</v>
      </c>
      <c r="AG2688" s="1942">
        <v>77</v>
      </c>
      <c r="AH2688" s="1943">
        <v>1028.9000000000001</v>
      </c>
      <c r="AI2688" s="1944">
        <v>79225.3</v>
      </c>
      <c r="AJ2688" s="1944">
        <v>88732.34</v>
      </c>
      <c r="AK2688" s="1928"/>
      <c r="AL2688" s="1927"/>
      <c r="AM2688" s="1927"/>
      <c r="AN2688" s="1931" t="s">
        <v>115</v>
      </c>
      <c r="AO2688" s="1930"/>
      <c r="AP2688" s="1930"/>
      <c r="AQ2688" s="1930"/>
      <c r="AR2688" s="1930"/>
      <c r="AS2688" s="1930" t="s">
        <v>9184</v>
      </c>
      <c r="AT2688" s="1930"/>
      <c r="AU2688" s="1930"/>
      <c r="AV2688" s="1930"/>
      <c r="AW2688" s="1930"/>
      <c r="AX2688" s="1930"/>
      <c r="AY2688" s="1930"/>
      <c r="AZ2688" s="1931" t="s">
        <v>104</v>
      </c>
      <c r="BA2688" s="1931" t="s">
        <v>104</v>
      </c>
      <c r="BB2688" s="891">
        <v>22101782</v>
      </c>
    </row>
    <row r="2689" spans="1:54" ht="12.95" customHeight="1">
      <c r="A2689" s="1938" t="s">
        <v>8484</v>
      </c>
      <c r="B2689" s="1918"/>
      <c r="C2689" s="1918"/>
      <c r="D2689" s="1920">
        <v>220033616</v>
      </c>
      <c r="E2689" s="1920" t="s">
        <v>9502</v>
      </c>
      <c r="F2689" s="1930"/>
      <c r="G2689" s="1918"/>
      <c r="H2689" s="1918"/>
      <c r="I2689" s="1932" t="s">
        <v>495</v>
      </c>
      <c r="J2689" s="1932" t="s">
        <v>496</v>
      </c>
      <c r="K2689" s="1932" t="s">
        <v>497</v>
      </c>
      <c r="L2689" s="1932" t="s">
        <v>103</v>
      </c>
      <c r="M2689" s="1933" t="s">
        <v>104</v>
      </c>
      <c r="N2689" s="1932"/>
      <c r="O2689" s="1933" t="s">
        <v>105</v>
      </c>
      <c r="P2689" s="1933" t="s">
        <v>106</v>
      </c>
      <c r="Q2689" s="1932" t="s">
        <v>107</v>
      </c>
      <c r="R2689" s="1933" t="s">
        <v>3118</v>
      </c>
      <c r="S2689" s="1932" t="s">
        <v>109</v>
      </c>
      <c r="T2689" s="1933" t="s">
        <v>106</v>
      </c>
      <c r="U2689" s="1932" t="s">
        <v>121</v>
      </c>
      <c r="V2689" s="1932" t="s">
        <v>111</v>
      </c>
      <c r="W2689" s="1933">
        <v>60</v>
      </c>
      <c r="X2689" s="1932" t="s">
        <v>112</v>
      </c>
      <c r="Y2689" s="1933"/>
      <c r="Z2689" s="1933"/>
      <c r="AA2689" s="1933"/>
      <c r="AB2689" s="1923">
        <v>0</v>
      </c>
      <c r="AC2689" s="1921">
        <v>90</v>
      </c>
      <c r="AD2689" s="1921">
        <v>10</v>
      </c>
      <c r="AE2689" s="1934" t="s">
        <v>128</v>
      </c>
      <c r="AF2689" s="1932" t="s">
        <v>114</v>
      </c>
      <c r="AG2689" s="1934">
        <v>25</v>
      </c>
      <c r="AH2689" s="1935">
        <v>10210.200000000001</v>
      </c>
      <c r="AI2689" s="1936">
        <v>255255</v>
      </c>
      <c r="AJ2689" s="1936">
        <v>285885.59999999998</v>
      </c>
      <c r="AK2689" s="1928"/>
      <c r="AL2689" s="1927"/>
      <c r="AM2689" s="1927"/>
      <c r="AN2689" s="1918" t="s">
        <v>115</v>
      </c>
      <c r="AO2689" s="1932"/>
      <c r="AP2689" s="1932"/>
      <c r="AQ2689" s="1932"/>
      <c r="AR2689" s="1932"/>
      <c r="AS2689" s="1932" t="s">
        <v>9185</v>
      </c>
      <c r="AT2689" s="1932"/>
      <c r="AU2689" s="1932"/>
      <c r="AV2689" s="1932"/>
      <c r="AW2689" s="1932"/>
      <c r="AX2689" s="1932"/>
      <c r="AY2689" s="1932"/>
      <c r="AZ2689" s="1918" t="s">
        <v>104</v>
      </c>
      <c r="BA2689" s="1918" t="s">
        <v>104</v>
      </c>
      <c r="BB2689" s="891">
        <v>22101783</v>
      </c>
    </row>
    <row r="2690" spans="1:54" ht="12.95" customHeight="1">
      <c r="A2690" s="1938" t="s">
        <v>8484</v>
      </c>
      <c r="B2690" s="1918"/>
      <c r="C2690" s="1918"/>
      <c r="D2690" s="1920">
        <v>220033618</v>
      </c>
      <c r="E2690" s="1920" t="s">
        <v>9503</v>
      </c>
      <c r="F2690" s="1930"/>
      <c r="G2690" s="1918"/>
      <c r="H2690" s="1918"/>
      <c r="I2690" s="1932" t="s">
        <v>495</v>
      </c>
      <c r="J2690" s="1932" t="s">
        <v>496</v>
      </c>
      <c r="K2690" s="1932" t="s">
        <v>497</v>
      </c>
      <c r="L2690" s="1932" t="s">
        <v>103</v>
      </c>
      <c r="M2690" s="1933" t="s">
        <v>104</v>
      </c>
      <c r="N2690" s="1932"/>
      <c r="O2690" s="1933" t="s">
        <v>105</v>
      </c>
      <c r="P2690" s="1933" t="s">
        <v>106</v>
      </c>
      <c r="Q2690" s="1932" t="s">
        <v>107</v>
      </c>
      <c r="R2690" s="1933" t="s">
        <v>3118</v>
      </c>
      <c r="S2690" s="1932" t="s">
        <v>109</v>
      </c>
      <c r="T2690" s="1933" t="s">
        <v>106</v>
      </c>
      <c r="U2690" s="1932" t="s">
        <v>121</v>
      </c>
      <c r="V2690" s="1932" t="s">
        <v>111</v>
      </c>
      <c r="W2690" s="1933">
        <v>60</v>
      </c>
      <c r="X2690" s="1932" t="s">
        <v>112</v>
      </c>
      <c r="Y2690" s="1933"/>
      <c r="Z2690" s="1933"/>
      <c r="AA2690" s="1933"/>
      <c r="AB2690" s="1923">
        <v>0</v>
      </c>
      <c r="AC2690" s="1921">
        <v>90</v>
      </c>
      <c r="AD2690" s="1921">
        <v>10</v>
      </c>
      <c r="AE2690" s="1934" t="s">
        <v>128</v>
      </c>
      <c r="AF2690" s="1932" t="s">
        <v>114</v>
      </c>
      <c r="AG2690" s="1934">
        <v>15</v>
      </c>
      <c r="AH2690" s="1935">
        <v>1391.5</v>
      </c>
      <c r="AI2690" s="1936">
        <v>20872.5</v>
      </c>
      <c r="AJ2690" s="1936">
        <v>23377.200000000001</v>
      </c>
      <c r="AK2690" s="1928"/>
      <c r="AL2690" s="1927"/>
      <c r="AM2690" s="1927"/>
      <c r="AN2690" s="1918" t="s">
        <v>115</v>
      </c>
      <c r="AO2690" s="1932"/>
      <c r="AP2690" s="1932"/>
      <c r="AQ2690" s="1932"/>
      <c r="AR2690" s="1932"/>
      <c r="AS2690" s="1932" t="s">
        <v>9186</v>
      </c>
      <c r="AT2690" s="1932"/>
      <c r="AU2690" s="1932"/>
      <c r="AV2690" s="1932"/>
      <c r="AW2690" s="1932"/>
      <c r="AX2690" s="1932"/>
      <c r="AY2690" s="1932"/>
      <c r="AZ2690" s="1918" t="s">
        <v>104</v>
      </c>
      <c r="BA2690" s="1918" t="s">
        <v>104</v>
      </c>
      <c r="BB2690" s="891">
        <v>22101784</v>
      </c>
    </row>
    <row r="2691" spans="1:54" ht="12.95" customHeight="1">
      <c r="A2691" s="1938" t="s">
        <v>8484</v>
      </c>
      <c r="B2691" s="1918"/>
      <c r="C2691" s="1918"/>
      <c r="D2691" s="1920">
        <v>250000225</v>
      </c>
      <c r="E2691" s="1920" t="s">
        <v>9504</v>
      </c>
      <c r="F2691" s="1930"/>
      <c r="G2691" s="1918"/>
      <c r="H2691" s="1918"/>
      <c r="I2691" s="1932" t="s">
        <v>9187</v>
      </c>
      <c r="J2691" s="1932" t="s">
        <v>9188</v>
      </c>
      <c r="K2691" s="1932" t="s">
        <v>9189</v>
      </c>
      <c r="L2691" s="1932" t="s">
        <v>103</v>
      </c>
      <c r="M2691" s="1933" t="s">
        <v>104</v>
      </c>
      <c r="N2691" s="1932"/>
      <c r="O2691" s="1933" t="s">
        <v>105</v>
      </c>
      <c r="P2691" s="1933" t="s">
        <v>106</v>
      </c>
      <c r="Q2691" s="1932" t="s">
        <v>107</v>
      </c>
      <c r="R2691" s="1933" t="s">
        <v>3118</v>
      </c>
      <c r="S2691" s="1932" t="s">
        <v>109</v>
      </c>
      <c r="T2691" s="1933" t="s">
        <v>106</v>
      </c>
      <c r="U2691" s="1932" t="s">
        <v>121</v>
      </c>
      <c r="V2691" s="1932" t="s">
        <v>111</v>
      </c>
      <c r="W2691" s="1933">
        <v>60</v>
      </c>
      <c r="X2691" s="1932" t="s">
        <v>112</v>
      </c>
      <c r="Y2691" s="1933"/>
      <c r="Z2691" s="1933"/>
      <c r="AA2691" s="1933"/>
      <c r="AB2691" s="1923">
        <v>0</v>
      </c>
      <c r="AC2691" s="1921">
        <v>90</v>
      </c>
      <c r="AD2691" s="1921">
        <v>10</v>
      </c>
      <c r="AE2691" s="1934" t="s">
        <v>128</v>
      </c>
      <c r="AF2691" s="1932" t="s">
        <v>114</v>
      </c>
      <c r="AG2691" s="1934">
        <v>8</v>
      </c>
      <c r="AH2691" s="1935">
        <v>33600</v>
      </c>
      <c r="AI2691" s="1936">
        <v>268800</v>
      </c>
      <c r="AJ2691" s="1936">
        <v>301056</v>
      </c>
      <c r="AK2691" s="1928"/>
      <c r="AL2691" s="1927"/>
      <c r="AM2691" s="1927"/>
      <c r="AN2691" s="1918" t="s">
        <v>115</v>
      </c>
      <c r="AO2691" s="1932"/>
      <c r="AP2691" s="1932"/>
      <c r="AQ2691" s="1932"/>
      <c r="AR2691" s="1932"/>
      <c r="AS2691" s="1932" t="s">
        <v>9190</v>
      </c>
      <c r="AT2691" s="1932"/>
      <c r="AU2691" s="1932"/>
      <c r="AV2691" s="1932"/>
      <c r="AW2691" s="1932"/>
      <c r="AX2691" s="1932"/>
      <c r="AY2691" s="1932"/>
      <c r="AZ2691" s="1918" t="s">
        <v>104</v>
      </c>
      <c r="BA2691" s="1918" t="s">
        <v>104</v>
      </c>
      <c r="BB2691" s="891">
        <v>22101785</v>
      </c>
    </row>
    <row r="2692" spans="1:54" ht="12.95" customHeight="1">
      <c r="A2692" s="1938" t="s">
        <v>8484</v>
      </c>
      <c r="B2692" s="1918"/>
      <c r="C2692" s="1918"/>
      <c r="D2692" s="1920">
        <v>220000728</v>
      </c>
      <c r="E2692" s="1920" t="s">
        <v>9505</v>
      </c>
      <c r="F2692" s="1930"/>
      <c r="G2692" s="1918"/>
      <c r="H2692" s="1918"/>
      <c r="I2692" s="1932" t="s">
        <v>8081</v>
      </c>
      <c r="J2692" s="1932" t="s">
        <v>8082</v>
      </c>
      <c r="K2692" s="1932" t="s">
        <v>534</v>
      </c>
      <c r="L2692" s="1932" t="s">
        <v>103</v>
      </c>
      <c r="M2692" s="1933" t="s">
        <v>104</v>
      </c>
      <c r="N2692" s="1932" t="s">
        <v>120</v>
      </c>
      <c r="O2692" s="1933" t="s">
        <v>83</v>
      </c>
      <c r="P2692" s="1933" t="s">
        <v>106</v>
      </c>
      <c r="Q2692" s="1932" t="s">
        <v>107</v>
      </c>
      <c r="R2692" s="1933" t="s">
        <v>3118</v>
      </c>
      <c r="S2692" s="1932" t="s">
        <v>109</v>
      </c>
      <c r="T2692" s="1933" t="s">
        <v>106</v>
      </c>
      <c r="U2692" s="1932" t="s">
        <v>121</v>
      </c>
      <c r="V2692" s="1932" t="s">
        <v>111</v>
      </c>
      <c r="W2692" s="1933">
        <v>60</v>
      </c>
      <c r="X2692" s="1932" t="s">
        <v>112</v>
      </c>
      <c r="Y2692" s="1933"/>
      <c r="Z2692" s="1933"/>
      <c r="AA2692" s="1933"/>
      <c r="AB2692" s="1921">
        <v>30</v>
      </c>
      <c r="AC2692" s="1921">
        <v>60</v>
      </c>
      <c r="AD2692" s="1921">
        <v>10</v>
      </c>
      <c r="AE2692" s="1934" t="s">
        <v>128</v>
      </c>
      <c r="AF2692" s="1932" t="s">
        <v>114</v>
      </c>
      <c r="AG2692" s="1934">
        <v>18</v>
      </c>
      <c r="AH2692" s="1935">
        <v>82189.8</v>
      </c>
      <c r="AI2692" s="1936">
        <v>1479416.4</v>
      </c>
      <c r="AJ2692" s="1936">
        <v>1656946.37</v>
      </c>
      <c r="AK2692" s="1928"/>
      <c r="AL2692" s="1927"/>
      <c r="AM2692" s="1927"/>
      <c r="AN2692" s="1918" t="s">
        <v>115</v>
      </c>
      <c r="AO2692" s="1932"/>
      <c r="AP2692" s="1932"/>
      <c r="AQ2692" s="1932"/>
      <c r="AR2692" s="1932"/>
      <c r="AS2692" s="1932" t="s">
        <v>9191</v>
      </c>
      <c r="AT2692" s="1932"/>
      <c r="AU2692" s="1932"/>
      <c r="AV2692" s="1932"/>
      <c r="AW2692" s="1932"/>
      <c r="AX2692" s="1932"/>
      <c r="AY2692" s="1932"/>
      <c r="AZ2692" s="1918" t="s">
        <v>104</v>
      </c>
      <c r="BA2692" s="1918" t="s">
        <v>104</v>
      </c>
      <c r="BB2692" s="891">
        <v>22101786</v>
      </c>
    </row>
    <row r="2693" spans="1:54" ht="12.95" customHeight="1">
      <c r="A2693" s="1938" t="s">
        <v>8484</v>
      </c>
      <c r="B2693" s="1918"/>
      <c r="C2693" s="1918"/>
      <c r="D2693" s="1920">
        <v>220009808</v>
      </c>
      <c r="E2693" s="1920" t="s">
        <v>9506</v>
      </c>
      <c r="F2693" s="1930"/>
      <c r="G2693" s="1918"/>
      <c r="H2693" s="1918"/>
      <c r="I2693" s="1932" t="s">
        <v>528</v>
      </c>
      <c r="J2693" s="1932" t="s">
        <v>529</v>
      </c>
      <c r="K2693" s="1932" t="s">
        <v>386</v>
      </c>
      <c r="L2693" s="1932" t="s">
        <v>149</v>
      </c>
      <c r="M2693" s="1933" t="s">
        <v>104</v>
      </c>
      <c r="N2693" s="1932" t="s">
        <v>120</v>
      </c>
      <c r="O2693" s="1933" t="s">
        <v>83</v>
      </c>
      <c r="P2693" s="1933" t="s">
        <v>106</v>
      </c>
      <c r="Q2693" s="1932" t="s">
        <v>107</v>
      </c>
      <c r="R2693" s="1933" t="s">
        <v>3118</v>
      </c>
      <c r="S2693" s="1932" t="s">
        <v>109</v>
      </c>
      <c r="T2693" s="1933" t="s">
        <v>106</v>
      </c>
      <c r="U2693" s="1932" t="s">
        <v>121</v>
      </c>
      <c r="V2693" s="1932" t="s">
        <v>111</v>
      </c>
      <c r="W2693" s="1933">
        <v>60</v>
      </c>
      <c r="X2693" s="1932" t="s">
        <v>112</v>
      </c>
      <c r="Y2693" s="1933"/>
      <c r="Z2693" s="1933"/>
      <c r="AA2693" s="1933"/>
      <c r="AB2693" s="1921">
        <v>30</v>
      </c>
      <c r="AC2693" s="1921">
        <v>60</v>
      </c>
      <c r="AD2693" s="1921">
        <v>10</v>
      </c>
      <c r="AE2693" s="1934" t="s">
        <v>128</v>
      </c>
      <c r="AF2693" s="1932" t="s">
        <v>114</v>
      </c>
      <c r="AG2693" s="1934">
        <v>29</v>
      </c>
      <c r="AH2693" s="1935">
        <v>1258400</v>
      </c>
      <c r="AI2693" s="1936">
        <v>36493600</v>
      </c>
      <c r="AJ2693" s="1936">
        <v>40872832</v>
      </c>
      <c r="AK2693" s="1928"/>
      <c r="AL2693" s="1927"/>
      <c r="AM2693" s="1927"/>
      <c r="AN2693" s="1918" t="s">
        <v>115</v>
      </c>
      <c r="AO2693" s="1932"/>
      <c r="AP2693" s="1932"/>
      <c r="AQ2693" s="1932"/>
      <c r="AR2693" s="1932"/>
      <c r="AS2693" s="1932" t="s">
        <v>9192</v>
      </c>
      <c r="AT2693" s="1932"/>
      <c r="AU2693" s="1932"/>
      <c r="AV2693" s="1932"/>
      <c r="AW2693" s="1932"/>
      <c r="AX2693" s="1932"/>
      <c r="AY2693" s="1932"/>
      <c r="AZ2693" s="1918" t="s">
        <v>104</v>
      </c>
      <c r="BA2693" s="1918" t="s">
        <v>104</v>
      </c>
      <c r="BB2693" s="891">
        <v>22101787</v>
      </c>
    </row>
    <row r="2694" spans="1:54" ht="12.95" customHeight="1">
      <c r="A2694" s="1938" t="s">
        <v>8484</v>
      </c>
      <c r="B2694" s="1918"/>
      <c r="C2694" s="1918"/>
      <c r="D2694" s="1920">
        <v>250000369</v>
      </c>
      <c r="E2694" s="1920" t="s">
        <v>9507</v>
      </c>
      <c r="F2694" s="1930"/>
      <c r="G2694" s="1918"/>
      <c r="H2694" s="1918"/>
      <c r="I2694" s="1932" t="s">
        <v>2380</v>
      </c>
      <c r="J2694" s="1932" t="s">
        <v>537</v>
      </c>
      <c r="K2694" s="1932" t="s">
        <v>2381</v>
      </c>
      <c r="L2694" s="1932" t="s">
        <v>103</v>
      </c>
      <c r="M2694" s="1933" t="s">
        <v>104</v>
      </c>
      <c r="N2694" s="1932"/>
      <c r="O2694" s="1933" t="s">
        <v>105</v>
      </c>
      <c r="P2694" s="1933" t="s">
        <v>106</v>
      </c>
      <c r="Q2694" s="1932" t="s">
        <v>107</v>
      </c>
      <c r="R2694" s="1933" t="s">
        <v>3118</v>
      </c>
      <c r="S2694" s="1932" t="s">
        <v>109</v>
      </c>
      <c r="T2694" s="1933" t="s">
        <v>106</v>
      </c>
      <c r="U2694" s="1932" t="s">
        <v>121</v>
      </c>
      <c r="V2694" s="1932" t="s">
        <v>111</v>
      </c>
      <c r="W2694" s="1933">
        <v>60</v>
      </c>
      <c r="X2694" s="1932" t="s">
        <v>112</v>
      </c>
      <c r="Y2694" s="1933"/>
      <c r="Z2694" s="1933"/>
      <c r="AA2694" s="1933"/>
      <c r="AB2694" s="1923">
        <v>0</v>
      </c>
      <c r="AC2694" s="1921">
        <v>90</v>
      </c>
      <c r="AD2694" s="1921">
        <v>10</v>
      </c>
      <c r="AE2694" s="1934" t="s">
        <v>128</v>
      </c>
      <c r="AF2694" s="1932" t="s">
        <v>114</v>
      </c>
      <c r="AG2694" s="1934">
        <v>281</v>
      </c>
      <c r="AH2694" s="1935">
        <v>542.79999999999995</v>
      </c>
      <c r="AI2694" s="1936">
        <v>152526.79999999999</v>
      </c>
      <c r="AJ2694" s="1936">
        <v>170830.02</v>
      </c>
      <c r="AK2694" s="1928"/>
      <c r="AL2694" s="1927"/>
      <c r="AM2694" s="1927"/>
      <c r="AN2694" s="1918" t="s">
        <v>115</v>
      </c>
      <c r="AO2694" s="1932"/>
      <c r="AP2694" s="1932"/>
      <c r="AQ2694" s="1932"/>
      <c r="AR2694" s="1932"/>
      <c r="AS2694" s="1932" t="s">
        <v>9193</v>
      </c>
      <c r="AT2694" s="1932"/>
      <c r="AU2694" s="1932"/>
      <c r="AV2694" s="1932"/>
      <c r="AW2694" s="1932"/>
      <c r="AX2694" s="1932"/>
      <c r="AY2694" s="1932"/>
      <c r="AZ2694" s="1918" t="s">
        <v>104</v>
      </c>
      <c r="BA2694" s="1918" t="s">
        <v>104</v>
      </c>
      <c r="BB2694" s="891">
        <v>22101788</v>
      </c>
    </row>
    <row r="2695" spans="1:54" ht="12.95" customHeight="1">
      <c r="A2695" s="1938" t="s">
        <v>8484</v>
      </c>
      <c r="B2695" s="1918"/>
      <c r="C2695" s="1918"/>
      <c r="D2695" s="1920">
        <v>210014281</v>
      </c>
      <c r="E2695" s="1920" t="s">
        <v>9508</v>
      </c>
      <c r="F2695" s="1930"/>
      <c r="G2695" s="1918"/>
      <c r="H2695" s="1918"/>
      <c r="I2695" s="1932" t="s">
        <v>9194</v>
      </c>
      <c r="J2695" s="1932" t="s">
        <v>537</v>
      </c>
      <c r="K2695" s="1932" t="s">
        <v>9195</v>
      </c>
      <c r="L2695" s="1932" t="s">
        <v>103</v>
      </c>
      <c r="M2695" s="1933" t="s">
        <v>104</v>
      </c>
      <c r="N2695" s="1932"/>
      <c r="O2695" s="1933" t="s">
        <v>105</v>
      </c>
      <c r="P2695" s="1933" t="s">
        <v>106</v>
      </c>
      <c r="Q2695" s="1932" t="s">
        <v>107</v>
      </c>
      <c r="R2695" s="1933" t="s">
        <v>3118</v>
      </c>
      <c r="S2695" s="1932" t="s">
        <v>109</v>
      </c>
      <c r="T2695" s="1933" t="s">
        <v>106</v>
      </c>
      <c r="U2695" s="1932" t="s">
        <v>121</v>
      </c>
      <c r="V2695" s="1932" t="s">
        <v>111</v>
      </c>
      <c r="W2695" s="1933">
        <v>60</v>
      </c>
      <c r="X2695" s="1932" t="s">
        <v>112</v>
      </c>
      <c r="Y2695" s="1933"/>
      <c r="Z2695" s="1933"/>
      <c r="AA2695" s="1933"/>
      <c r="AB2695" s="1923">
        <v>0</v>
      </c>
      <c r="AC2695" s="1921">
        <v>90</v>
      </c>
      <c r="AD2695" s="1921">
        <v>10</v>
      </c>
      <c r="AE2695" s="1934" t="s">
        <v>178</v>
      </c>
      <c r="AF2695" s="1932" t="s">
        <v>114</v>
      </c>
      <c r="AG2695" s="1934">
        <v>2.5</v>
      </c>
      <c r="AH2695" s="1935">
        <v>481250</v>
      </c>
      <c r="AI2695" s="1936">
        <v>1203125</v>
      </c>
      <c r="AJ2695" s="1936">
        <v>1347500</v>
      </c>
      <c r="AK2695" s="1928"/>
      <c r="AL2695" s="1927"/>
      <c r="AM2695" s="1927"/>
      <c r="AN2695" s="1918" t="s">
        <v>115</v>
      </c>
      <c r="AO2695" s="1932"/>
      <c r="AP2695" s="1932"/>
      <c r="AQ2695" s="1932"/>
      <c r="AR2695" s="1932"/>
      <c r="AS2695" s="1932" t="s">
        <v>9196</v>
      </c>
      <c r="AT2695" s="1932"/>
      <c r="AU2695" s="1932"/>
      <c r="AV2695" s="1932"/>
      <c r="AW2695" s="1932"/>
      <c r="AX2695" s="1932"/>
      <c r="AY2695" s="1932"/>
      <c r="AZ2695" s="1918" t="s">
        <v>104</v>
      </c>
      <c r="BA2695" s="1918" t="s">
        <v>104</v>
      </c>
      <c r="BB2695" s="891">
        <v>22101789</v>
      </c>
    </row>
    <row r="2696" spans="1:54" ht="12.95" customHeight="1">
      <c r="A2696" s="1938" t="s">
        <v>8484</v>
      </c>
      <c r="B2696" s="1918"/>
      <c r="C2696" s="1918"/>
      <c r="D2696" s="1920">
        <v>210024372</v>
      </c>
      <c r="E2696" s="1920" t="s">
        <v>9509</v>
      </c>
      <c r="F2696" s="1930"/>
      <c r="G2696" s="1918"/>
      <c r="H2696" s="1918"/>
      <c r="I2696" s="1932" t="s">
        <v>9197</v>
      </c>
      <c r="J2696" s="1932" t="s">
        <v>537</v>
      </c>
      <c r="K2696" s="1932" t="s">
        <v>9198</v>
      </c>
      <c r="L2696" s="1932" t="s">
        <v>103</v>
      </c>
      <c r="M2696" s="1933" t="s">
        <v>104</v>
      </c>
      <c r="N2696" s="1932"/>
      <c r="O2696" s="1933" t="s">
        <v>105</v>
      </c>
      <c r="P2696" s="1933" t="s">
        <v>106</v>
      </c>
      <c r="Q2696" s="1932" t="s">
        <v>107</v>
      </c>
      <c r="R2696" s="1933" t="s">
        <v>3118</v>
      </c>
      <c r="S2696" s="1932" t="s">
        <v>109</v>
      </c>
      <c r="T2696" s="1933" t="s">
        <v>106</v>
      </c>
      <c r="U2696" s="1932" t="s">
        <v>121</v>
      </c>
      <c r="V2696" s="1932" t="s">
        <v>111</v>
      </c>
      <c r="W2696" s="1933">
        <v>60</v>
      </c>
      <c r="X2696" s="1932" t="s">
        <v>112</v>
      </c>
      <c r="Y2696" s="1933"/>
      <c r="Z2696" s="1933"/>
      <c r="AA2696" s="1933"/>
      <c r="AB2696" s="1923">
        <v>0</v>
      </c>
      <c r="AC2696" s="1921">
        <v>90</v>
      </c>
      <c r="AD2696" s="1921">
        <v>10</v>
      </c>
      <c r="AE2696" s="1934" t="s">
        <v>178</v>
      </c>
      <c r="AF2696" s="1932" t="s">
        <v>114</v>
      </c>
      <c r="AG2696" s="1934">
        <v>1.3</v>
      </c>
      <c r="AH2696" s="1935">
        <v>473000</v>
      </c>
      <c r="AI2696" s="1936">
        <v>614900</v>
      </c>
      <c r="AJ2696" s="1936">
        <v>688688</v>
      </c>
      <c r="AK2696" s="1928"/>
      <c r="AL2696" s="1927"/>
      <c r="AM2696" s="1927"/>
      <c r="AN2696" s="1918" t="s">
        <v>115</v>
      </c>
      <c r="AO2696" s="1932"/>
      <c r="AP2696" s="1932"/>
      <c r="AQ2696" s="1932"/>
      <c r="AR2696" s="1932"/>
      <c r="AS2696" s="1932" t="s">
        <v>9199</v>
      </c>
      <c r="AT2696" s="1932"/>
      <c r="AU2696" s="1932"/>
      <c r="AV2696" s="1932"/>
      <c r="AW2696" s="1932"/>
      <c r="AX2696" s="1932"/>
      <c r="AY2696" s="1932"/>
      <c r="AZ2696" s="1918" t="s">
        <v>104</v>
      </c>
      <c r="BA2696" s="1918" t="s">
        <v>104</v>
      </c>
      <c r="BB2696" s="891">
        <v>22101790</v>
      </c>
    </row>
    <row r="2697" spans="1:54" ht="12.95" customHeight="1">
      <c r="A2697" s="1938" t="s">
        <v>8484</v>
      </c>
      <c r="B2697" s="1918"/>
      <c r="C2697" s="1918"/>
      <c r="D2697" s="1920">
        <v>220033637</v>
      </c>
      <c r="E2697" s="1920" t="s">
        <v>9510</v>
      </c>
      <c r="F2697" s="1930"/>
      <c r="G2697" s="1918"/>
      <c r="H2697" s="1918"/>
      <c r="I2697" s="1932" t="s">
        <v>9200</v>
      </c>
      <c r="J2697" s="1932" t="s">
        <v>9201</v>
      </c>
      <c r="K2697" s="1932" t="s">
        <v>9202</v>
      </c>
      <c r="L2697" s="1932" t="s">
        <v>103</v>
      </c>
      <c r="M2697" s="1933" t="s">
        <v>104</v>
      </c>
      <c r="N2697" s="1932" t="s">
        <v>120</v>
      </c>
      <c r="O2697" s="1933" t="s">
        <v>83</v>
      </c>
      <c r="P2697" s="1933" t="s">
        <v>106</v>
      </c>
      <c r="Q2697" s="1932" t="s">
        <v>107</v>
      </c>
      <c r="R2697" s="1933" t="s">
        <v>3118</v>
      </c>
      <c r="S2697" s="1932" t="s">
        <v>109</v>
      </c>
      <c r="T2697" s="1933" t="s">
        <v>106</v>
      </c>
      <c r="U2697" s="1932" t="s">
        <v>121</v>
      </c>
      <c r="V2697" s="1932" t="s">
        <v>111</v>
      </c>
      <c r="W2697" s="1933">
        <v>60</v>
      </c>
      <c r="X2697" s="1932" t="s">
        <v>112</v>
      </c>
      <c r="Y2697" s="1933"/>
      <c r="Z2697" s="1933"/>
      <c r="AA2697" s="1933"/>
      <c r="AB2697" s="1921">
        <v>30</v>
      </c>
      <c r="AC2697" s="1921">
        <v>60</v>
      </c>
      <c r="AD2697" s="1921">
        <v>10</v>
      </c>
      <c r="AE2697" s="1934" t="s">
        <v>128</v>
      </c>
      <c r="AF2697" s="1932" t="s">
        <v>114</v>
      </c>
      <c r="AG2697" s="1934">
        <v>6</v>
      </c>
      <c r="AH2697" s="1935">
        <v>16928</v>
      </c>
      <c r="AI2697" s="1936">
        <v>101568</v>
      </c>
      <c r="AJ2697" s="1936">
        <v>113756.16</v>
      </c>
      <c r="AK2697" s="1928"/>
      <c r="AL2697" s="1927"/>
      <c r="AM2697" s="1927"/>
      <c r="AN2697" s="1918" t="s">
        <v>115</v>
      </c>
      <c r="AO2697" s="1932"/>
      <c r="AP2697" s="1932"/>
      <c r="AQ2697" s="1932"/>
      <c r="AR2697" s="1932"/>
      <c r="AS2697" s="1932" t="s">
        <v>9203</v>
      </c>
      <c r="AT2697" s="1932"/>
      <c r="AU2697" s="1932"/>
      <c r="AV2697" s="1932"/>
      <c r="AW2697" s="1932"/>
      <c r="AX2697" s="1932"/>
      <c r="AY2697" s="1932"/>
      <c r="AZ2697" s="1918" t="s">
        <v>104</v>
      </c>
      <c r="BA2697" s="1918" t="s">
        <v>104</v>
      </c>
      <c r="BB2697" s="891">
        <v>22101791</v>
      </c>
    </row>
    <row r="2698" spans="1:54" ht="12.95" customHeight="1">
      <c r="A2698" s="1938" t="s">
        <v>8484</v>
      </c>
      <c r="B2698" s="1918"/>
      <c r="C2698" s="1918"/>
      <c r="D2698" s="1920">
        <v>250002447</v>
      </c>
      <c r="E2698" s="1920" t="s">
        <v>9511</v>
      </c>
      <c r="F2698" s="1930"/>
      <c r="G2698" s="1918"/>
      <c r="H2698" s="1918"/>
      <c r="I2698" s="1932" t="s">
        <v>8108</v>
      </c>
      <c r="J2698" s="1932" t="s">
        <v>8109</v>
      </c>
      <c r="K2698" s="1932" t="s">
        <v>8110</v>
      </c>
      <c r="L2698" s="1932" t="s">
        <v>103</v>
      </c>
      <c r="M2698" s="1933" t="s">
        <v>104</v>
      </c>
      <c r="N2698" s="1932"/>
      <c r="O2698" s="1933" t="s">
        <v>105</v>
      </c>
      <c r="P2698" s="1933" t="s">
        <v>106</v>
      </c>
      <c r="Q2698" s="1932" t="s">
        <v>107</v>
      </c>
      <c r="R2698" s="1933" t="s">
        <v>3118</v>
      </c>
      <c r="S2698" s="1932" t="s">
        <v>109</v>
      </c>
      <c r="T2698" s="1933" t="s">
        <v>106</v>
      </c>
      <c r="U2698" s="1932" t="s">
        <v>121</v>
      </c>
      <c r="V2698" s="1932" t="s">
        <v>111</v>
      </c>
      <c r="W2698" s="1933">
        <v>60</v>
      </c>
      <c r="X2698" s="1932" t="s">
        <v>112</v>
      </c>
      <c r="Y2698" s="1933"/>
      <c r="Z2698" s="1933"/>
      <c r="AA2698" s="1933"/>
      <c r="AB2698" s="1923">
        <v>0</v>
      </c>
      <c r="AC2698" s="1921">
        <v>90</v>
      </c>
      <c r="AD2698" s="1921">
        <v>10</v>
      </c>
      <c r="AE2698" s="1934" t="s">
        <v>128</v>
      </c>
      <c r="AF2698" s="1932" t="s">
        <v>114</v>
      </c>
      <c r="AG2698" s="1934">
        <v>5</v>
      </c>
      <c r="AH2698" s="1935">
        <v>51060</v>
      </c>
      <c r="AI2698" s="1936">
        <v>255300</v>
      </c>
      <c r="AJ2698" s="1936">
        <v>285936</v>
      </c>
      <c r="AK2698" s="1928"/>
      <c r="AL2698" s="1927"/>
      <c r="AM2698" s="1927"/>
      <c r="AN2698" s="1918" t="s">
        <v>115</v>
      </c>
      <c r="AO2698" s="1932"/>
      <c r="AP2698" s="1932"/>
      <c r="AQ2698" s="1932"/>
      <c r="AR2698" s="1932"/>
      <c r="AS2698" s="1932" t="s">
        <v>9204</v>
      </c>
      <c r="AT2698" s="1932"/>
      <c r="AU2698" s="1932"/>
      <c r="AV2698" s="1932"/>
      <c r="AW2698" s="1932"/>
      <c r="AX2698" s="1932"/>
      <c r="AY2698" s="1932"/>
      <c r="AZ2698" s="1918" t="s">
        <v>104</v>
      </c>
      <c r="BA2698" s="1918" t="s">
        <v>104</v>
      </c>
      <c r="BB2698" s="891">
        <v>22101792</v>
      </c>
    </row>
    <row r="2699" spans="1:54" ht="12.95" customHeight="1">
      <c r="A2699" s="1938" t="s">
        <v>8484</v>
      </c>
      <c r="B2699" s="1918"/>
      <c r="C2699" s="1918"/>
      <c r="D2699" s="1920">
        <v>230000244</v>
      </c>
      <c r="E2699" s="1920" t="s">
        <v>9512</v>
      </c>
      <c r="F2699" s="1930"/>
      <c r="G2699" s="1918"/>
      <c r="H2699" s="1918"/>
      <c r="I2699" s="1932" t="s">
        <v>9205</v>
      </c>
      <c r="J2699" s="1932" t="s">
        <v>5931</v>
      </c>
      <c r="K2699" s="1932" t="s">
        <v>9206</v>
      </c>
      <c r="L2699" s="1932" t="s">
        <v>103</v>
      </c>
      <c r="M2699" s="1933" t="s">
        <v>104</v>
      </c>
      <c r="N2699" s="1932"/>
      <c r="O2699" s="1933" t="s">
        <v>105</v>
      </c>
      <c r="P2699" s="1933" t="s">
        <v>106</v>
      </c>
      <c r="Q2699" s="1932" t="s">
        <v>107</v>
      </c>
      <c r="R2699" s="1933" t="s">
        <v>3118</v>
      </c>
      <c r="S2699" s="1932" t="s">
        <v>109</v>
      </c>
      <c r="T2699" s="1933" t="s">
        <v>106</v>
      </c>
      <c r="U2699" s="1932" t="s">
        <v>121</v>
      </c>
      <c r="V2699" s="1932" t="s">
        <v>111</v>
      </c>
      <c r="W2699" s="1933">
        <v>60</v>
      </c>
      <c r="X2699" s="1932" t="s">
        <v>112</v>
      </c>
      <c r="Y2699" s="1933"/>
      <c r="Z2699" s="1933"/>
      <c r="AA2699" s="1933"/>
      <c r="AB2699" s="1923">
        <v>0</v>
      </c>
      <c r="AC2699" s="1921">
        <v>90</v>
      </c>
      <c r="AD2699" s="1921">
        <v>10</v>
      </c>
      <c r="AE2699" s="1934" t="s">
        <v>113</v>
      </c>
      <c r="AF2699" s="1932" t="s">
        <v>114</v>
      </c>
      <c r="AG2699" s="1934">
        <v>570</v>
      </c>
      <c r="AH2699" s="1935">
        <v>4950.75</v>
      </c>
      <c r="AI2699" s="1936">
        <v>2821927.5</v>
      </c>
      <c r="AJ2699" s="1936">
        <v>3160558.8</v>
      </c>
      <c r="AK2699" s="1928"/>
      <c r="AL2699" s="1927"/>
      <c r="AM2699" s="1927"/>
      <c r="AN2699" s="1918" t="s">
        <v>115</v>
      </c>
      <c r="AO2699" s="1932"/>
      <c r="AP2699" s="1932"/>
      <c r="AQ2699" s="1932"/>
      <c r="AR2699" s="1932"/>
      <c r="AS2699" s="1932" t="s">
        <v>9207</v>
      </c>
      <c r="AT2699" s="1932"/>
      <c r="AU2699" s="1932"/>
      <c r="AV2699" s="1932"/>
      <c r="AW2699" s="1932"/>
      <c r="AX2699" s="1932"/>
      <c r="AY2699" s="1932"/>
      <c r="AZ2699" s="1918" t="s">
        <v>104</v>
      </c>
      <c r="BA2699" s="1918" t="s">
        <v>104</v>
      </c>
      <c r="BB2699" s="891">
        <v>22101793</v>
      </c>
    </row>
    <row r="2700" spans="1:54" ht="12.95" customHeight="1">
      <c r="A2700" s="1938" t="s">
        <v>8484</v>
      </c>
      <c r="B2700" s="1918"/>
      <c r="C2700" s="1918"/>
      <c r="D2700" s="1920">
        <v>210014776</v>
      </c>
      <c r="E2700" s="1920" t="s">
        <v>9513</v>
      </c>
      <c r="F2700" s="1930"/>
      <c r="G2700" s="1918"/>
      <c r="H2700" s="1918"/>
      <c r="I2700" s="1932" t="s">
        <v>569</v>
      </c>
      <c r="J2700" s="1932" t="s">
        <v>570</v>
      </c>
      <c r="K2700" s="1932" t="s">
        <v>571</v>
      </c>
      <c r="L2700" s="1932" t="s">
        <v>103</v>
      </c>
      <c r="M2700" s="1933" t="s">
        <v>104</v>
      </c>
      <c r="N2700" s="1932" t="s">
        <v>120</v>
      </c>
      <c r="O2700" s="1933" t="s">
        <v>83</v>
      </c>
      <c r="P2700" s="1933" t="s">
        <v>106</v>
      </c>
      <c r="Q2700" s="1932" t="s">
        <v>107</v>
      </c>
      <c r="R2700" s="1933" t="s">
        <v>3118</v>
      </c>
      <c r="S2700" s="1932" t="s">
        <v>109</v>
      </c>
      <c r="T2700" s="1933" t="s">
        <v>106</v>
      </c>
      <c r="U2700" s="1932" t="s">
        <v>121</v>
      </c>
      <c r="V2700" s="1932" t="s">
        <v>111</v>
      </c>
      <c r="W2700" s="1933">
        <v>60</v>
      </c>
      <c r="X2700" s="1932" t="s">
        <v>112</v>
      </c>
      <c r="Y2700" s="1933"/>
      <c r="Z2700" s="1933"/>
      <c r="AA2700" s="1933"/>
      <c r="AB2700" s="1921">
        <v>30</v>
      </c>
      <c r="AC2700" s="1921">
        <v>60</v>
      </c>
      <c r="AD2700" s="1921">
        <v>10</v>
      </c>
      <c r="AE2700" s="1934" t="s">
        <v>128</v>
      </c>
      <c r="AF2700" s="1932" t="s">
        <v>114</v>
      </c>
      <c r="AG2700" s="1934">
        <v>278</v>
      </c>
      <c r="AH2700" s="1935">
        <v>469.7</v>
      </c>
      <c r="AI2700" s="1936">
        <v>130576.6</v>
      </c>
      <c r="AJ2700" s="1936">
        <v>146245.79</v>
      </c>
      <c r="AK2700" s="1928"/>
      <c r="AL2700" s="1927"/>
      <c r="AM2700" s="1927"/>
      <c r="AN2700" s="1918" t="s">
        <v>115</v>
      </c>
      <c r="AO2700" s="1932"/>
      <c r="AP2700" s="1932"/>
      <c r="AQ2700" s="1932"/>
      <c r="AR2700" s="1932"/>
      <c r="AS2700" s="1932" t="s">
        <v>9208</v>
      </c>
      <c r="AT2700" s="1932"/>
      <c r="AU2700" s="1932"/>
      <c r="AV2700" s="1932"/>
      <c r="AW2700" s="1932"/>
      <c r="AX2700" s="1932"/>
      <c r="AY2700" s="1932"/>
      <c r="AZ2700" s="1918" t="s">
        <v>104</v>
      </c>
      <c r="BA2700" s="1918" t="s">
        <v>104</v>
      </c>
      <c r="BB2700" s="891">
        <v>22101794</v>
      </c>
    </row>
    <row r="2701" spans="1:54" ht="12.95" customHeight="1">
      <c r="A2701" s="1938" t="s">
        <v>8484</v>
      </c>
      <c r="B2701" s="1918"/>
      <c r="C2701" s="1918"/>
      <c r="D2701" s="1920">
        <v>210014811</v>
      </c>
      <c r="E2701" s="1920" t="s">
        <v>9514</v>
      </c>
      <c r="F2701" s="1930"/>
      <c r="G2701" s="1918"/>
      <c r="H2701" s="1918"/>
      <c r="I2701" s="1932" t="s">
        <v>569</v>
      </c>
      <c r="J2701" s="1932" t="s">
        <v>570</v>
      </c>
      <c r="K2701" s="1932" t="s">
        <v>571</v>
      </c>
      <c r="L2701" s="1932" t="s">
        <v>103</v>
      </c>
      <c r="M2701" s="1933" t="s">
        <v>104</v>
      </c>
      <c r="N2701" s="1932" t="s">
        <v>120</v>
      </c>
      <c r="O2701" s="1933" t="s">
        <v>83</v>
      </c>
      <c r="P2701" s="1933" t="s">
        <v>106</v>
      </c>
      <c r="Q2701" s="1932" t="s">
        <v>107</v>
      </c>
      <c r="R2701" s="1933" t="s">
        <v>3118</v>
      </c>
      <c r="S2701" s="1932" t="s">
        <v>109</v>
      </c>
      <c r="T2701" s="1933" t="s">
        <v>106</v>
      </c>
      <c r="U2701" s="1932" t="s">
        <v>121</v>
      </c>
      <c r="V2701" s="1932" t="s">
        <v>111</v>
      </c>
      <c r="W2701" s="1933">
        <v>60</v>
      </c>
      <c r="X2701" s="1932" t="s">
        <v>112</v>
      </c>
      <c r="Y2701" s="1933"/>
      <c r="Z2701" s="1933"/>
      <c r="AA2701" s="1933"/>
      <c r="AB2701" s="1921">
        <v>30</v>
      </c>
      <c r="AC2701" s="1921">
        <v>60</v>
      </c>
      <c r="AD2701" s="1921">
        <v>10</v>
      </c>
      <c r="AE2701" s="1934" t="s">
        <v>128</v>
      </c>
      <c r="AF2701" s="1932" t="s">
        <v>114</v>
      </c>
      <c r="AG2701" s="1934">
        <v>284</v>
      </c>
      <c r="AH2701" s="1935">
        <v>562.1</v>
      </c>
      <c r="AI2701" s="1936">
        <v>159636.4</v>
      </c>
      <c r="AJ2701" s="1936">
        <v>178792.77</v>
      </c>
      <c r="AK2701" s="1928"/>
      <c r="AL2701" s="1927"/>
      <c r="AM2701" s="1927"/>
      <c r="AN2701" s="1918" t="s">
        <v>115</v>
      </c>
      <c r="AO2701" s="1932"/>
      <c r="AP2701" s="1932"/>
      <c r="AQ2701" s="1932"/>
      <c r="AR2701" s="1932"/>
      <c r="AS2701" s="1932" t="s">
        <v>9209</v>
      </c>
      <c r="AT2701" s="1932"/>
      <c r="AU2701" s="1932"/>
      <c r="AV2701" s="1932"/>
      <c r="AW2701" s="1932"/>
      <c r="AX2701" s="1932"/>
      <c r="AY2701" s="1932"/>
      <c r="AZ2701" s="1918" t="s">
        <v>104</v>
      </c>
      <c r="BA2701" s="1918" t="s">
        <v>104</v>
      </c>
      <c r="BB2701" s="891">
        <v>22101795</v>
      </c>
    </row>
    <row r="2702" spans="1:54" ht="12.95" customHeight="1">
      <c r="A2702" s="1929" t="s">
        <v>2532</v>
      </c>
      <c r="B2702" s="1918"/>
      <c r="C2702" s="1918"/>
      <c r="D2702" s="1919">
        <v>210029881</v>
      </c>
      <c r="E2702" s="1920" t="s">
        <v>9515</v>
      </c>
      <c r="F2702" s="1930"/>
      <c r="G2702" s="1918"/>
      <c r="H2702" s="1918"/>
      <c r="I2702" s="1921" t="s">
        <v>9210</v>
      </c>
      <c r="J2702" s="1921" t="s">
        <v>9211</v>
      </c>
      <c r="K2702" s="1921" t="s">
        <v>9212</v>
      </c>
      <c r="L2702" s="1922" t="s">
        <v>103</v>
      </c>
      <c r="M2702" s="1923"/>
      <c r="N2702" s="1921"/>
      <c r="O2702" s="1924" t="s">
        <v>105</v>
      </c>
      <c r="P2702" s="1923">
        <v>230000000</v>
      </c>
      <c r="Q2702" s="1921" t="s">
        <v>107</v>
      </c>
      <c r="R2702" s="1923" t="s">
        <v>3118</v>
      </c>
      <c r="S2702" s="1921" t="s">
        <v>109</v>
      </c>
      <c r="T2702" s="1923" t="s">
        <v>106</v>
      </c>
      <c r="U2702" s="1921" t="s">
        <v>121</v>
      </c>
      <c r="V2702" s="1921" t="s">
        <v>111</v>
      </c>
      <c r="W2702" s="1923">
        <v>70</v>
      </c>
      <c r="X2702" s="1921" t="s">
        <v>112</v>
      </c>
      <c r="Y2702" s="1923"/>
      <c r="Z2702" s="1923"/>
      <c r="AA2702" s="1923"/>
      <c r="AB2702" s="1923">
        <v>0</v>
      </c>
      <c r="AC2702" s="1921">
        <v>90</v>
      </c>
      <c r="AD2702" s="1921">
        <v>10</v>
      </c>
      <c r="AE2702" s="1925" t="s">
        <v>128</v>
      </c>
      <c r="AF2702" s="1921" t="s">
        <v>114</v>
      </c>
      <c r="AG2702" s="1925">
        <v>3</v>
      </c>
      <c r="AH2702" s="1926">
        <v>483212.9</v>
      </c>
      <c r="AI2702" s="1927">
        <v>1449638.7000000002</v>
      </c>
      <c r="AJ2702" s="1927">
        <v>1623595.3440000003</v>
      </c>
      <c r="AK2702" s="1928"/>
      <c r="AL2702" s="1927"/>
      <c r="AM2702" s="1927"/>
      <c r="AN2702" s="1917" t="s">
        <v>115</v>
      </c>
      <c r="AO2702" s="1921"/>
      <c r="AP2702" s="1921"/>
      <c r="AQ2702" s="1921"/>
      <c r="AR2702" s="1921"/>
      <c r="AS2702" s="1921" t="s">
        <v>9213</v>
      </c>
      <c r="AT2702" s="1921"/>
      <c r="AU2702" s="1921"/>
      <c r="AV2702" s="1921"/>
      <c r="AW2702" s="1921"/>
      <c r="AX2702" s="1921"/>
      <c r="AY2702" s="1921"/>
      <c r="AZ2702" s="1917"/>
      <c r="BA2702" s="1917"/>
      <c r="BB2702" s="891">
        <v>22101796</v>
      </c>
    </row>
    <row r="2703" spans="1:54" ht="12.95" customHeight="1">
      <c r="A2703" s="1929" t="s">
        <v>2532</v>
      </c>
      <c r="B2703" s="1918"/>
      <c r="C2703" s="1918"/>
      <c r="D2703" s="1919">
        <v>210029877</v>
      </c>
      <c r="E2703" s="1920" t="s">
        <v>9516</v>
      </c>
      <c r="F2703" s="1930"/>
      <c r="G2703" s="1918"/>
      <c r="H2703" s="1918"/>
      <c r="I2703" s="1921" t="s">
        <v>9210</v>
      </c>
      <c r="J2703" s="1921" t="s">
        <v>9211</v>
      </c>
      <c r="K2703" s="1921" t="s">
        <v>9212</v>
      </c>
      <c r="L2703" s="1922" t="s">
        <v>103</v>
      </c>
      <c r="M2703" s="1923"/>
      <c r="N2703" s="1921"/>
      <c r="O2703" s="1924" t="s">
        <v>105</v>
      </c>
      <c r="P2703" s="1923">
        <v>230000000</v>
      </c>
      <c r="Q2703" s="1921" t="s">
        <v>107</v>
      </c>
      <c r="R2703" s="1923" t="s">
        <v>3118</v>
      </c>
      <c r="S2703" s="1921" t="s">
        <v>109</v>
      </c>
      <c r="T2703" s="1923" t="s">
        <v>106</v>
      </c>
      <c r="U2703" s="1921" t="s">
        <v>121</v>
      </c>
      <c r="V2703" s="1921" t="s">
        <v>111</v>
      </c>
      <c r="W2703" s="1923">
        <v>70</v>
      </c>
      <c r="X2703" s="1921" t="s">
        <v>112</v>
      </c>
      <c r="Y2703" s="1923"/>
      <c r="Z2703" s="1923"/>
      <c r="AA2703" s="1923"/>
      <c r="AB2703" s="1923">
        <v>0</v>
      </c>
      <c r="AC2703" s="1921">
        <v>90</v>
      </c>
      <c r="AD2703" s="1921">
        <v>10</v>
      </c>
      <c r="AE2703" s="1925" t="s">
        <v>128</v>
      </c>
      <c r="AF2703" s="1921" t="s">
        <v>114</v>
      </c>
      <c r="AG2703" s="1925">
        <v>3</v>
      </c>
      <c r="AH2703" s="1926">
        <v>383212.9</v>
      </c>
      <c r="AI2703" s="1927">
        <v>1149638.7000000002</v>
      </c>
      <c r="AJ2703" s="1927">
        <v>1287595.3440000003</v>
      </c>
      <c r="AK2703" s="1928"/>
      <c r="AL2703" s="1927"/>
      <c r="AM2703" s="1927"/>
      <c r="AN2703" s="1917" t="s">
        <v>115</v>
      </c>
      <c r="AO2703" s="1921"/>
      <c r="AP2703" s="1921"/>
      <c r="AQ2703" s="1921"/>
      <c r="AR2703" s="1921"/>
      <c r="AS2703" s="1921" t="s">
        <v>9214</v>
      </c>
      <c r="AT2703" s="1921"/>
      <c r="AU2703" s="1921"/>
      <c r="AV2703" s="1921"/>
      <c r="AW2703" s="1921"/>
      <c r="AX2703" s="1921"/>
      <c r="AY2703" s="1921"/>
      <c r="AZ2703" s="1917"/>
      <c r="BA2703" s="1917"/>
      <c r="BB2703" s="891">
        <v>22101797</v>
      </c>
    </row>
    <row r="2704" spans="1:54" ht="12.95" customHeight="1">
      <c r="A2704" s="1938" t="s">
        <v>8484</v>
      </c>
      <c r="B2704" s="1918"/>
      <c r="C2704" s="1918"/>
      <c r="D2704" s="1920">
        <v>220033642</v>
      </c>
      <c r="E2704" s="1920" t="s">
        <v>9517</v>
      </c>
      <c r="F2704" s="1930"/>
      <c r="G2704" s="1918"/>
      <c r="H2704" s="1918"/>
      <c r="I2704" s="1932" t="s">
        <v>9215</v>
      </c>
      <c r="J2704" s="1932" t="s">
        <v>9216</v>
      </c>
      <c r="K2704" s="1932" t="s">
        <v>9217</v>
      </c>
      <c r="L2704" s="1932" t="s">
        <v>103</v>
      </c>
      <c r="M2704" s="1933" t="s">
        <v>104</v>
      </c>
      <c r="N2704" s="1932" t="s">
        <v>120</v>
      </c>
      <c r="O2704" s="1933" t="s">
        <v>83</v>
      </c>
      <c r="P2704" s="1933" t="s">
        <v>106</v>
      </c>
      <c r="Q2704" s="1932" t="s">
        <v>107</v>
      </c>
      <c r="R2704" s="1933" t="s">
        <v>3118</v>
      </c>
      <c r="S2704" s="1932" t="s">
        <v>109</v>
      </c>
      <c r="T2704" s="1933" t="s">
        <v>106</v>
      </c>
      <c r="U2704" s="1932" t="s">
        <v>121</v>
      </c>
      <c r="V2704" s="1932" t="s">
        <v>111</v>
      </c>
      <c r="W2704" s="1933">
        <v>60</v>
      </c>
      <c r="X2704" s="1932" t="s">
        <v>112</v>
      </c>
      <c r="Y2704" s="1933"/>
      <c r="Z2704" s="1933"/>
      <c r="AA2704" s="1933"/>
      <c r="AB2704" s="1921">
        <v>30</v>
      </c>
      <c r="AC2704" s="1921">
        <v>60</v>
      </c>
      <c r="AD2704" s="1921">
        <v>10</v>
      </c>
      <c r="AE2704" s="1934" t="s">
        <v>128</v>
      </c>
      <c r="AF2704" s="1932" t="s">
        <v>114</v>
      </c>
      <c r="AG2704" s="1934">
        <v>20</v>
      </c>
      <c r="AH2704" s="1935">
        <v>19496.400000000001</v>
      </c>
      <c r="AI2704" s="1936">
        <v>389928</v>
      </c>
      <c r="AJ2704" s="1936">
        <v>436719.35999999999</v>
      </c>
      <c r="AK2704" s="1928"/>
      <c r="AL2704" s="1927"/>
      <c r="AM2704" s="1927"/>
      <c r="AN2704" s="1918" t="s">
        <v>115</v>
      </c>
      <c r="AO2704" s="1932"/>
      <c r="AP2704" s="1932"/>
      <c r="AQ2704" s="1932"/>
      <c r="AR2704" s="1932"/>
      <c r="AS2704" s="1932" t="s">
        <v>9218</v>
      </c>
      <c r="AT2704" s="1932"/>
      <c r="AU2704" s="1932"/>
      <c r="AV2704" s="1932"/>
      <c r="AW2704" s="1932"/>
      <c r="AX2704" s="1932"/>
      <c r="AY2704" s="1932"/>
      <c r="AZ2704" s="1918" t="s">
        <v>104</v>
      </c>
      <c r="BA2704" s="1918" t="s">
        <v>104</v>
      </c>
      <c r="BB2704" s="891">
        <v>22101798</v>
      </c>
    </row>
    <row r="2705" spans="1:54" ht="12.95" customHeight="1">
      <c r="A2705" s="1938" t="s">
        <v>8484</v>
      </c>
      <c r="B2705" s="1918"/>
      <c r="C2705" s="1918"/>
      <c r="D2705" s="1920">
        <v>220033816</v>
      </c>
      <c r="E2705" s="1920" t="s">
        <v>9518</v>
      </c>
      <c r="F2705" s="1930"/>
      <c r="G2705" s="1918"/>
      <c r="H2705" s="1918"/>
      <c r="I2705" s="1932" t="s">
        <v>9215</v>
      </c>
      <c r="J2705" s="1932" t="s">
        <v>9216</v>
      </c>
      <c r="K2705" s="1932" t="s">
        <v>9217</v>
      </c>
      <c r="L2705" s="1932" t="s">
        <v>103</v>
      </c>
      <c r="M2705" s="1933" t="s">
        <v>104</v>
      </c>
      <c r="N2705" s="1932" t="s">
        <v>120</v>
      </c>
      <c r="O2705" s="1933" t="s">
        <v>83</v>
      </c>
      <c r="P2705" s="1933" t="s">
        <v>106</v>
      </c>
      <c r="Q2705" s="1932" t="s">
        <v>107</v>
      </c>
      <c r="R2705" s="1933" t="s">
        <v>3118</v>
      </c>
      <c r="S2705" s="1932" t="s">
        <v>109</v>
      </c>
      <c r="T2705" s="1933" t="s">
        <v>106</v>
      </c>
      <c r="U2705" s="1932" t="s">
        <v>121</v>
      </c>
      <c r="V2705" s="1932" t="s">
        <v>111</v>
      </c>
      <c r="W2705" s="1933">
        <v>60</v>
      </c>
      <c r="X2705" s="1932" t="s">
        <v>112</v>
      </c>
      <c r="Y2705" s="1933"/>
      <c r="Z2705" s="1933"/>
      <c r="AA2705" s="1933"/>
      <c r="AB2705" s="1921">
        <v>30</v>
      </c>
      <c r="AC2705" s="1921">
        <v>60</v>
      </c>
      <c r="AD2705" s="1921">
        <v>10</v>
      </c>
      <c r="AE2705" s="1934" t="s">
        <v>128</v>
      </c>
      <c r="AF2705" s="1932" t="s">
        <v>114</v>
      </c>
      <c r="AG2705" s="1934">
        <v>34</v>
      </c>
      <c r="AH2705" s="1935">
        <v>28120.400000000001</v>
      </c>
      <c r="AI2705" s="1936">
        <v>956093.6</v>
      </c>
      <c r="AJ2705" s="1936">
        <v>1070824.83</v>
      </c>
      <c r="AK2705" s="1928"/>
      <c r="AL2705" s="1927"/>
      <c r="AM2705" s="1927"/>
      <c r="AN2705" s="1918" t="s">
        <v>115</v>
      </c>
      <c r="AO2705" s="1932"/>
      <c r="AP2705" s="1932"/>
      <c r="AQ2705" s="1932"/>
      <c r="AR2705" s="1932"/>
      <c r="AS2705" s="1932" t="s">
        <v>9219</v>
      </c>
      <c r="AT2705" s="1932"/>
      <c r="AU2705" s="1932"/>
      <c r="AV2705" s="1932"/>
      <c r="AW2705" s="1932"/>
      <c r="AX2705" s="1932"/>
      <c r="AY2705" s="1932"/>
      <c r="AZ2705" s="1918" t="s">
        <v>104</v>
      </c>
      <c r="BA2705" s="1918" t="s">
        <v>104</v>
      </c>
      <c r="BB2705" s="891">
        <v>22101799</v>
      </c>
    </row>
    <row r="2706" spans="1:54" ht="12.95" customHeight="1">
      <c r="A2706" s="1938" t="s">
        <v>8484</v>
      </c>
      <c r="B2706" s="1918"/>
      <c r="C2706" s="1918"/>
      <c r="D2706" s="1920">
        <v>220033817</v>
      </c>
      <c r="E2706" s="1920" t="s">
        <v>9519</v>
      </c>
      <c r="F2706" s="1930"/>
      <c r="G2706" s="1918"/>
      <c r="H2706" s="1918"/>
      <c r="I2706" s="1932" t="s">
        <v>9215</v>
      </c>
      <c r="J2706" s="1932" t="s">
        <v>9216</v>
      </c>
      <c r="K2706" s="1932" t="s">
        <v>9217</v>
      </c>
      <c r="L2706" s="1932" t="s">
        <v>103</v>
      </c>
      <c r="M2706" s="1933" t="s">
        <v>104</v>
      </c>
      <c r="N2706" s="1932" t="s">
        <v>120</v>
      </c>
      <c r="O2706" s="1933" t="s">
        <v>83</v>
      </c>
      <c r="P2706" s="1933" t="s">
        <v>106</v>
      </c>
      <c r="Q2706" s="1932" t="s">
        <v>107</v>
      </c>
      <c r="R2706" s="1933" t="s">
        <v>3118</v>
      </c>
      <c r="S2706" s="1932" t="s">
        <v>109</v>
      </c>
      <c r="T2706" s="1933" t="s">
        <v>106</v>
      </c>
      <c r="U2706" s="1932" t="s">
        <v>121</v>
      </c>
      <c r="V2706" s="1932" t="s">
        <v>111</v>
      </c>
      <c r="W2706" s="1933">
        <v>60</v>
      </c>
      <c r="X2706" s="1932" t="s">
        <v>112</v>
      </c>
      <c r="Y2706" s="1933"/>
      <c r="Z2706" s="1933"/>
      <c r="AA2706" s="1933"/>
      <c r="AB2706" s="1921">
        <v>30</v>
      </c>
      <c r="AC2706" s="1921">
        <v>60</v>
      </c>
      <c r="AD2706" s="1921">
        <v>10</v>
      </c>
      <c r="AE2706" s="1934" t="s">
        <v>128</v>
      </c>
      <c r="AF2706" s="1932" t="s">
        <v>114</v>
      </c>
      <c r="AG2706" s="1934">
        <v>30</v>
      </c>
      <c r="AH2706" s="1935">
        <v>27365.8</v>
      </c>
      <c r="AI2706" s="1936">
        <v>820974</v>
      </c>
      <c r="AJ2706" s="1936">
        <v>919490.88</v>
      </c>
      <c r="AK2706" s="1928"/>
      <c r="AL2706" s="1927"/>
      <c r="AM2706" s="1927"/>
      <c r="AN2706" s="1918" t="s">
        <v>115</v>
      </c>
      <c r="AO2706" s="1932"/>
      <c r="AP2706" s="1932"/>
      <c r="AQ2706" s="1932"/>
      <c r="AR2706" s="1932"/>
      <c r="AS2706" s="1932" t="s">
        <v>9220</v>
      </c>
      <c r="AT2706" s="1932"/>
      <c r="AU2706" s="1932"/>
      <c r="AV2706" s="1932"/>
      <c r="AW2706" s="1932"/>
      <c r="AX2706" s="1932"/>
      <c r="AY2706" s="1932"/>
      <c r="AZ2706" s="1918" t="s">
        <v>104</v>
      </c>
      <c r="BA2706" s="1918" t="s">
        <v>104</v>
      </c>
      <c r="BB2706" s="891">
        <v>22101800</v>
      </c>
    </row>
    <row r="2707" spans="1:54" ht="12.95" customHeight="1">
      <c r="A2707" s="1938" t="s">
        <v>8484</v>
      </c>
      <c r="B2707" s="1918"/>
      <c r="C2707" s="1918"/>
      <c r="D2707" s="1920">
        <v>250001101</v>
      </c>
      <c r="E2707" s="1920" t="s">
        <v>9520</v>
      </c>
      <c r="F2707" s="1930"/>
      <c r="G2707" s="1918"/>
      <c r="H2707" s="1918"/>
      <c r="I2707" s="1932" t="s">
        <v>9221</v>
      </c>
      <c r="J2707" s="1932" t="s">
        <v>9222</v>
      </c>
      <c r="K2707" s="1932" t="s">
        <v>9223</v>
      </c>
      <c r="L2707" s="1932" t="s">
        <v>103</v>
      </c>
      <c r="M2707" s="1933" t="s">
        <v>104</v>
      </c>
      <c r="N2707" s="1932"/>
      <c r="O2707" s="1933" t="s">
        <v>105</v>
      </c>
      <c r="P2707" s="1933" t="s">
        <v>106</v>
      </c>
      <c r="Q2707" s="1932" t="s">
        <v>107</v>
      </c>
      <c r="R2707" s="1933" t="s">
        <v>3118</v>
      </c>
      <c r="S2707" s="1932" t="s">
        <v>109</v>
      </c>
      <c r="T2707" s="1933" t="s">
        <v>106</v>
      </c>
      <c r="U2707" s="1932" t="s">
        <v>121</v>
      </c>
      <c r="V2707" s="1932" t="s">
        <v>111</v>
      </c>
      <c r="W2707" s="1933">
        <v>60</v>
      </c>
      <c r="X2707" s="1932" t="s">
        <v>112</v>
      </c>
      <c r="Y2707" s="1933"/>
      <c r="Z2707" s="1933"/>
      <c r="AA2707" s="1933"/>
      <c r="AB2707" s="1923">
        <v>0</v>
      </c>
      <c r="AC2707" s="1921">
        <v>90</v>
      </c>
      <c r="AD2707" s="1921">
        <v>10</v>
      </c>
      <c r="AE2707" s="1934" t="s">
        <v>113</v>
      </c>
      <c r="AF2707" s="1932" t="s">
        <v>114</v>
      </c>
      <c r="AG2707" s="1934">
        <v>21</v>
      </c>
      <c r="AH2707" s="1935">
        <v>90.2</v>
      </c>
      <c r="AI2707" s="1936">
        <v>1894.2</v>
      </c>
      <c r="AJ2707" s="1936">
        <v>2121.5</v>
      </c>
      <c r="AK2707" s="1928"/>
      <c r="AL2707" s="1927"/>
      <c r="AM2707" s="1927"/>
      <c r="AN2707" s="1918" t="s">
        <v>115</v>
      </c>
      <c r="AO2707" s="1932"/>
      <c r="AP2707" s="1932"/>
      <c r="AQ2707" s="1932"/>
      <c r="AR2707" s="1932"/>
      <c r="AS2707" s="1932" t="s">
        <v>9224</v>
      </c>
      <c r="AT2707" s="1932"/>
      <c r="AU2707" s="1932"/>
      <c r="AV2707" s="1932"/>
      <c r="AW2707" s="1932"/>
      <c r="AX2707" s="1932"/>
      <c r="AY2707" s="1932"/>
      <c r="AZ2707" s="1918" t="s">
        <v>104</v>
      </c>
      <c r="BA2707" s="1918" t="s">
        <v>104</v>
      </c>
      <c r="BB2707" s="891">
        <v>22101801</v>
      </c>
    </row>
    <row r="2708" spans="1:54" ht="12.95" customHeight="1">
      <c r="A2708" s="1938" t="s">
        <v>8484</v>
      </c>
      <c r="B2708" s="1918"/>
      <c r="C2708" s="1918"/>
      <c r="D2708" s="1920">
        <v>250001102</v>
      </c>
      <c r="E2708" s="1920" t="s">
        <v>9521</v>
      </c>
      <c r="F2708" s="1930"/>
      <c r="G2708" s="1918"/>
      <c r="H2708" s="1918"/>
      <c r="I2708" s="1932" t="s">
        <v>9221</v>
      </c>
      <c r="J2708" s="1932" t="s">
        <v>9222</v>
      </c>
      <c r="K2708" s="1932" t="s">
        <v>9223</v>
      </c>
      <c r="L2708" s="1932" t="s">
        <v>103</v>
      </c>
      <c r="M2708" s="1933" t="s">
        <v>104</v>
      </c>
      <c r="N2708" s="1932"/>
      <c r="O2708" s="1933" t="s">
        <v>105</v>
      </c>
      <c r="P2708" s="1933" t="s">
        <v>106</v>
      </c>
      <c r="Q2708" s="1932" t="s">
        <v>107</v>
      </c>
      <c r="R2708" s="1933" t="s">
        <v>3118</v>
      </c>
      <c r="S2708" s="1932" t="s">
        <v>109</v>
      </c>
      <c r="T2708" s="1933" t="s">
        <v>106</v>
      </c>
      <c r="U2708" s="1932" t="s">
        <v>121</v>
      </c>
      <c r="V2708" s="1932" t="s">
        <v>111</v>
      </c>
      <c r="W2708" s="1933">
        <v>60</v>
      </c>
      <c r="X2708" s="1932" t="s">
        <v>112</v>
      </c>
      <c r="Y2708" s="1933"/>
      <c r="Z2708" s="1933"/>
      <c r="AA2708" s="1933"/>
      <c r="AB2708" s="1923">
        <v>0</v>
      </c>
      <c r="AC2708" s="1921">
        <v>90</v>
      </c>
      <c r="AD2708" s="1921">
        <v>10</v>
      </c>
      <c r="AE2708" s="1934" t="s">
        <v>113</v>
      </c>
      <c r="AF2708" s="1932" t="s">
        <v>114</v>
      </c>
      <c r="AG2708" s="1934">
        <v>21</v>
      </c>
      <c r="AH2708" s="1935">
        <v>119.54</v>
      </c>
      <c r="AI2708" s="1936">
        <v>2510.34</v>
      </c>
      <c r="AJ2708" s="1936">
        <v>2811.58</v>
      </c>
      <c r="AK2708" s="1928"/>
      <c r="AL2708" s="1927"/>
      <c r="AM2708" s="1927"/>
      <c r="AN2708" s="1918" t="s">
        <v>115</v>
      </c>
      <c r="AO2708" s="1932"/>
      <c r="AP2708" s="1932"/>
      <c r="AQ2708" s="1932"/>
      <c r="AR2708" s="1932"/>
      <c r="AS2708" s="1932" t="s">
        <v>9225</v>
      </c>
      <c r="AT2708" s="1932"/>
      <c r="AU2708" s="1932"/>
      <c r="AV2708" s="1932"/>
      <c r="AW2708" s="1932"/>
      <c r="AX2708" s="1932"/>
      <c r="AY2708" s="1932"/>
      <c r="AZ2708" s="1918" t="s">
        <v>104</v>
      </c>
      <c r="BA2708" s="1918" t="s">
        <v>104</v>
      </c>
      <c r="BB2708" s="891">
        <v>22101802</v>
      </c>
    </row>
    <row r="2709" spans="1:54" ht="12.95" customHeight="1">
      <c r="A2709" s="1938" t="s">
        <v>8484</v>
      </c>
      <c r="B2709" s="1918"/>
      <c r="C2709" s="1918"/>
      <c r="D2709" s="1920">
        <v>250000255</v>
      </c>
      <c r="E2709" s="1920" t="s">
        <v>9522</v>
      </c>
      <c r="F2709" s="1930"/>
      <c r="G2709" s="1918"/>
      <c r="H2709" s="1918"/>
      <c r="I2709" s="1932" t="s">
        <v>9226</v>
      </c>
      <c r="J2709" s="1932" t="s">
        <v>9227</v>
      </c>
      <c r="K2709" s="1932" t="s">
        <v>9228</v>
      </c>
      <c r="L2709" s="1932" t="s">
        <v>103</v>
      </c>
      <c r="M2709" s="1933" t="s">
        <v>104</v>
      </c>
      <c r="N2709" s="1932"/>
      <c r="O2709" s="1933" t="s">
        <v>105</v>
      </c>
      <c r="P2709" s="1933" t="s">
        <v>106</v>
      </c>
      <c r="Q2709" s="1932" t="s">
        <v>107</v>
      </c>
      <c r="R2709" s="1933" t="s">
        <v>3118</v>
      </c>
      <c r="S2709" s="1932" t="s">
        <v>109</v>
      </c>
      <c r="T2709" s="1933" t="s">
        <v>106</v>
      </c>
      <c r="U2709" s="1932" t="s">
        <v>121</v>
      </c>
      <c r="V2709" s="1932" t="s">
        <v>111</v>
      </c>
      <c r="W2709" s="1933">
        <v>60</v>
      </c>
      <c r="X2709" s="1932" t="s">
        <v>112</v>
      </c>
      <c r="Y2709" s="1933"/>
      <c r="Z2709" s="1933"/>
      <c r="AA2709" s="1933"/>
      <c r="AB2709" s="1923">
        <v>0</v>
      </c>
      <c r="AC2709" s="1921">
        <v>90</v>
      </c>
      <c r="AD2709" s="1921">
        <v>10</v>
      </c>
      <c r="AE2709" s="1934" t="s">
        <v>128</v>
      </c>
      <c r="AF2709" s="1932" t="s">
        <v>114</v>
      </c>
      <c r="AG2709" s="1934">
        <v>10</v>
      </c>
      <c r="AH2709" s="1935">
        <v>10342.5</v>
      </c>
      <c r="AI2709" s="1936">
        <v>103425</v>
      </c>
      <c r="AJ2709" s="1936">
        <v>115836</v>
      </c>
      <c r="AK2709" s="1928"/>
      <c r="AL2709" s="1927"/>
      <c r="AM2709" s="1927"/>
      <c r="AN2709" s="1918" t="s">
        <v>115</v>
      </c>
      <c r="AO2709" s="1932"/>
      <c r="AP2709" s="1932"/>
      <c r="AQ2709" s="1932"/>
      <c r="AR2709" s="1932"/>
      <c r="AS2709" s="1932" t="s">
        <v>9229</v>
      </c>
      <c r="AT2709" s="1932"/>
      <c r="AU2709" s="1932"/>
      <c r="AV2709" s="1932"/>
      <c r="AW2709" s="1932"/>
      <c r="AX2709" s="1932"/>
      <c r="AY2709" s="1932"/>
      <c r="AZ2709" s="1918" t="s">
        <v>104</v>
      </c>
      <c r="BA2709" s="1918" t="s">
        <v>104</v>
      </c>
      <c r="BB2709" s="891">
        <v>22101803</v>
      </c>
    </row>
    <row r="2710" spans="1:54" ht="12.95" customHeight="1">
      <c r="A2710" s="1938" t="s">
        <v>8484</v>
      </c>
      <c r="B2710" s="1918"/>
      <c r="C2710" s="1918"/>
      <c r="D2710" s="1920">
        <v>220006235</v>
      </c>
      <c r="E2710" s="1920" t="s">
        <v>9523</v>
      </c>
      <c r="F2710" s="1930"/>
      <c r="G2710" s="1918"/>
      <c r="H2710" s="1918"/>
      <c r="I2710" s="1932" t="s">
        <v>6259</v>
      </c>
      <c r="J2710" s="1932" t="s">
        <v>6260</v>
      </c>
      <c r="K2710" s="1932" t="s">
        <v>6261</v>
      </c>
      <c r="L2710" s="1932" t="s">
        <v>103</v>
      </c>
      <c r="M2710" s="1933" t="s">
        <v>104</v>
      </c>
      <c r="N2710" s="1932"/>
      <c r="O2710" s="1933" t="s">
        <v>105</v>
      </c>
      <c r="P2710" s="1933" t="s">
        <v>106</v>
      </c>
      <c r="Q2710" s="1932" t="s">
        <v>107</v>
      </c>
      <c r="R2710" s="1933" t="s">
        <v>3118</v>
      </c>
      <c r="S2710" s="1932" t="s">
        <v>109</v>
      </c>
      <c r="T2710" s="1933" t="s">
        <v>106</v>
      </c>
      <c r="U2710" s="1932" t="s">
        <v>121</v>
      </c>
      <c r="V2710" s="1932" t="s">
        <v>111</v>
      </c>
      <c r="W2710" s="1933">
        <v>60</v>
      </c>
      <c r="X2710" s="1932" t="s">
        <v>112</v>
      </c>
      <c r="Y2710" s="1933"/>
      <c r="Z2710" s="1933"/>
      <c r="AA2710" s="1933"/>
      <c r="AB2710" s="1923">
        <v>0</v>
      </c>
      <c r="AC2710" s="1921">
        <v>90</v>
      </c>
      <c r="AD2710" s="1921">
        <v>10</v>
      </c>
      <c r="AE2710" s="1934" t="s">
        <v>128</v>
      </c>
      <c r="AF2710" s="1932" t="s">
        <v>114</v>
      </c>
      <c r="AG2710" s="1934">
        <v>3</v>
      </c>
      <c r="AH2710" s="1935">
        <v>1434971</v>
      </c>
      <c r="AI2710" s="1936">
        <v>4304913</v>
      </c>
      <c r="AJ2710" s="1936">
        <v>4821502.5599999996</v>
      </c>
      <c r="AK2710" s="1928"/>
      <c r="AL2710" s="1927"/>
      <c r="AM2710" s="1927"/>
      <c r="AN2710" s="1918" t="s">
        <v>115</v>
      </c>
      <c r="AO2710" s="1932"/>
      <c r="AP2710" s="1932"/>
      <c r="AQ2710" s="1932"/>
      <c r="AR2710" s="1932"/>
      <c r="AS2710" s="1932" t="s">
        <v>9230</v>
      </c>
      <c r="AT2710" s="1932"/>
      <c r="AU2710" s="1932"/>
      <c r="AV2710" s="1932"/>
      <c r="AW2710" s="1932"/>
      <c r="AX2710" s="1932"/>
      <c r="AY2710" s="1932"/>
      <c r="AZ2710" s="1918" t="s">
        <v>104</v>
      </c>
      <c r="BA2710" s="1918" t="s">
        <v>104</v>
      </c>
      <c r="BB2710" s="891">
        <v>22101804</v>
      </c>
    </row>
    <row r="2711" spans="1:54" ht="12.95" customHeight="1">
      <c r="A2711" s="1938" t="s">
        <v>8484</v>
      </c>
      <c r="B2711" s="1918"/>
      <c r="C2711" s="1918"/>
      <c r="D2711" s="1920">
        <v>210009359</v>
      </c>
      <c r="E2711" s="1920" t="s">
        <v>9524</v>
      </c>
      <c r="F2711" s="1930"/>
      <c r="G2711" s="1918"/>
      <c r="H2711" s="1918"/>
      <c r="I2711" s="1932" t="s">
        <v>642</v>
      </c>
      <c r="J2711" s="1932" t="s">
        <v>637</v>
      </c>
      <c r="K2711" s="1932" t="s">
        <v>643</v>
      </c>
      <c r="L2711" s="1932" t="s">
        <v>103</v>
      </c>
      <c r="M2711" s="1933" t="s">
        <v>104</v>
      </c>
      <c r="N2711" s="1932" t="s">
        <v>120</v>
      </c>
      <c r="O2711" s="1933" t="s">
        <v>83</v>
      </c>
      <c r="P2711" s="1933" t="s">
        <v>106</v>
      </c>
      <c r="Q2711" s="1932" t="s">
        <v>107</v>
      </c>
      <c r="R2711" s="1933" t="s">
        <v>3118</v>
      </c>
      <c r="S2711" s="1932" t="s">
        <v>109</v>
      </c>
      <c r="T2711" s="1933" t="s">
        <v>106</v>
      </c>
      <c r="U2711" s="1932" t="s">
        <v>121</v>
      </c>
      <c r="V2711" s="1932" t="s">
        <v>111</v>
      </c>
      <c r="W2711" s="1933">
        <v>60</v>
      </c>
      <c r="X2711" s="1932" t="s">
        <v>112</v>
      </c>
      <c r="Y2711" s="1933"/>
      <c r="Z2711" s="1933"/>
      <c r="AA2711" s="1933"/>
      <c r="AB2711" s="1921">
        <v>30</v>
      </c>
      <c r="AC2711" s="1921">
        <v>60</v>
      </c>
      <c r="AD2711" s="1921">
        <v>10</v>
      </c>
      <c r="AE2711" s="1934" t="s">
        <v>128</v>
      </c>
      <c r="AF2711" s="1932" t="s">
        <v>114</v>
      </c>
      <c r="AG2711" s="1934">
        <v>13</v>
      </c>
      <c r="AH2711" s="1935">
        <v>4700</v>
      </c>
      <c r="AI2711" s="1936">
        <v>61100</v>
      </c>
      <c r="AJ2711" s="1936">
        <v>68432</v>
      </c>
      <c r="AK2711" s="1928"/>
      <c r="AL2711" s="1927"/>
      <c r="AM2711" s="1927"/>
      <c r="AN2711" s="1918" t="s">
        <v>115</v>
      </c>
      <c r="AO2711" s="1932"/>
      <c r="AP2711" s="1932"/>
      <c r="AQ2711" s="1932"/>
      <c r="AR2711" s="1932"/>
      <c r="AS2711" s="1932" t="s">
        <v>9231</v>
      </c>
      <c r="AT2711" s="1932"/>
      <c r="AU2711" s="1932"/>
      <c r="AV2711" s="1932"/>
      <c r="AW2711" s="1932"/>
      <c r="AX2711" s="1932"/>
      <c r="AY2711" s="1932"/>
      <c r="AZ2711" s="1918" t="s">
        <v>104</v>
      </c>
      <c r="BA2711" s="1918" t="s">
        <v>104</v>
      </c>
      <c r="BB2711" s="891">
        <v>22101805</v>
      </c>
    </row>
    <row r="2712" spans="1:54" ht="12.95" customHeight="1">
      <c r="A2712" s="1929" t="s">
        <v>317</v>
      </c>
      <c r="B2712" s="1918"/>
      <c r="C2712" s="1918"/>
      <c r="D2712" s="1919">
        <v>150001293</v>
      </c>
      <c r="E2712" s="1920" t="s">
        <v>9525</v>
      </c>
      <c r="F2712" s="1930"/>
      <c r="G2712" s="1918"/>
      <c r="H2712" s="1918"/>
      <c r="I2712" s="1921" t="s">
        <v>9232</v>
      </c>
      <c r="J2712" s="1921" t="s">
        <v>9233</v>
      </c>
      <c r="K2712" s="1921" t="s">
        <v>9234</v>
      </c>
      <c r="L2712" s="1922" t="s">
        <v>103</v>
      </c>
      <c r="M2712" s="1923"/>
      <c r="N2712" s="1921"/>
      <c r="O2712" s="1924" t="s">
        <v>105</v>
      </c>
      <c r="P2712" s="1923">
        <v>230000000</v>
      </c>
      <c r="Q2712" s="1921" t="s">
        <v>107</v>
      </c>
      <c r="R2712" s="1923" t="s">
        <v>3118</v>
      </c>
      <c r="S2712" s="1921" t="s">
        <v>109</v>
      </c>
      <c r="T2712" s="1923" t="s">
        <v>106</v>
      </c>
      <c r="U2712" s="1921" t="s">
        <v>121</v>
      </c>
      <c r="V2712" s="1921" t="s">
        <v>111</v>
      </c>
      <c r="W2712" s="1923">
        <v>60</v>
      </c>
      <c r="X2712" s="1921" t="s">
        <v>112</v>
      </c>
      <c r="Y2712" s="1923"/>
      <c r="Z2712" s="1923"/>
      <c r="AA2712" s="1923"/>
      <c r="AB2712" s="1923">
        <v>0</v>
      </c>
      <c r="AC2712" s="1921">
        <v>90</v>
      </c>
      <c r="AD2712" s="1921">
        <v>10</v>
      </c>
      <c r="AE2712" s="1925" t="s">
        <v>128</v>
      </c>
      <c r="AF2712" s="1921" t="s">
        <v>114</v>
      </c>
      <c r="AG2712" s="1925">
        <v>28</v>
      </c>
      <c r="AH2712" s="1926">
        <v>158060.5</v>
      </c>
      <c r="AI2712" s="1927">
        <v>4425694</v>
      </c>
      <c r="AJ2712" s="1927">
        <v>4956777.28</v>
      </c>
      <c r="AK2712" s="1928"/>
      <c r="AL2712" s="1927"/>
      <c r="AM2712" s="1927"/>
      <c r="AN2712" s="1917" t="s">
        <v>115</v>
      </c>
      <c r="AO2712" s="1921"/>
      <c r="AP2712" s="1921"/>
      <c r="AQ2712" s="1921"/>
      <c r="AR2712" s="1921"/>
      <c r="AS2712" s="1921"/>
      <c r="AT2712" s="1921"/>
      <c r="AU2712" s="1921"/>
      <c r="AV2712" s="1921"/>
      <c r="AW2712" s="1921"/>
      <c r="AX2712" s="1921"/>
      <c r="AY2712" s="1921"/>
      <c r="AZ2712" s="1917"/>
      <c r="BA2712" s="1917"/>
      <c r="BB2712" s="891">
        <v>22101806</v>
      </c>
    </row>
    <row r="2713" spans="1:54" ht="12.95" customHeight="1">
      <c r="A2713" s="1931" t="s">
        <v>8484</v>
      </c>
      <c r="B2713" s="1918"/>
      <c r="C2713" s="1918"/>
      <c r="D2713" s="1920">
        <v>220001513</v>
      </c>
      <c r="E2713" s="1920" t="s">
        <v>9526</v>
      </c>
      <c r="F2713" s="1930"/>
      <c r="G2713" s="1918"/>
      <c r="H2713" s="1918"/>
      <c r="I2713" s="1932" t="s">
        <v>669</v>
      </c>
      <c r="J2713" s="1932" t="s">
        <v>655</v>
      </c>
      <c r="K2713" s="1932" t="s">
        <v>670</v>
      </c>
      <c r="L2713" s="1932" t="s">
        <v>103</v>
      </c>
      <c r="M2713" s="1933" t="s">
        <v>104</v>
      </c>
      <c r="N2713" s="1932"/>
      <c r="O2713" s="1933" t="s">
        <v>105</v>
      </c>
      <c r="P2713" s="1933" t="s">
        <v>106</v>
      </c>
      <c r="Q2713" s="1932" t="s">
        <v>107</v>
      </c>
      <c r="R2713" s="1933" t="s">
        <v>3118</v>
      </c>
      <c r="S2713" s="1932" t="s">
        <v>109</v>
      </c>
      <c r="T2713" s="1933" t="s">
        <v>106</v>
      </c>
      <c r="U2713" s="1932" t="s">
        <v>121</v>
      </c>
      <c r="V2713" s="1932" t="s">
        <v>111</v>
      </c>
      <c r="W2713" s="1933">
        <v>60</v>
      </c>
      <c r="X2713" s="1932" t="s">
        <v>112</v>
      </c>
      <c r="Y2713" s="1933"/>
      <c r="Z2713" s="1933"/>
      <c r="AA2713" s="1933"/>
      <c r="AB2713" s="1923">
        <v>0</v>
      </c>
      <c r="AC2713" s="1921">
        <v>90</v>
      </c>
      <c r="AD2713" s="1921">
        <v>10</v>
      </c>
      <c r="AE2713" s="1934" t="s">
        <v>128</v>
      </c>
      <c r="AF2713" s="1932" t="s">
        <v>114</v>
      </c>
      <c r="AG2713" s="1934">
        <v>12</v>
      </c>
      <c r="AH2713" s="1935">
        <v>769.65</v>
      </c>
      <c r="AI2713" s="1936">
        <v>9235.7999999999993</v>
      </c>
      <c r="AJ2713" s="1936">
        <v>10344.1</v>
      </c>
      <c r="AK2713" s="1928"/>
      <c r="AL2713" s="1927"/>
      <c r="AM2713" s="1927"/>
      <c r="AN2713" s="1918" t="s">
        <v>115</v>
      </c>
      <c r="AO2713" s="1932"/>
      <c r="AP2713" s="1932"/>
      <c r="AQ2713" s="1932"/>
      <c r="AR2713" s="1932"/>
      <c r="AS2713" s="1932" t="s">
        <v>9235</v>
      </c>
      <c r="AT2713" s="1932"/>
      <c r="AU2713" s="1932"/>
      <c r="AV2713" s="1932"/>
      <c r="AW2713" s="1932"/>
      <c r="AX2713" s="1932"/>
      <c r="AY2713" s="1932"/>
      <c r="AZ2713" s="1918" t="s">
        <v>104</v>
      </c>
      <c r="BA2713" s="1918" t="s">
        <v>104</v>
      </c>
      <c r="BB2713" s="891">
        <v>22101807</v>
      </c>
    </row>
    <row r="2714" spans="1:54" ht="12.95" customHeight="1">
      <c r="A2714" s="1931" t="s">
        <v>8484</v>
      </c>
      <c r="B2714" s="1918"/>
      <c r="C2714" s="1918"/>
      <c r="D2714" s="1920">
        <v>220001520</v>
      </c>
      <c r="E2714" s="1920" t="s">
        <v>9527</v>
      </c>
      <c r="F2714" s="1930"/>
      <c r="G2714" s="1918"/>
      <c r="H2714" s="1918"/>
      <c r="I2714" s="1932" t="s">
        <v>669</v>
      </c>
      <c r="J2714" s="1932" t="s">
        <v>655</v>
      </c>
      <c r="K2714" s="1932" t="s">
        <v>670</v>
      </c>
      <c r="L2714" s="1932" t="s">
        <v>103</v>
      </c>
      <c r="M2714" s="1933" t="s">
        <v>104</v>
      </c>
      <c r="N2714" s="1932"/>
      <c r="O2714" s="1933" t="s">
        <v>105</v>
      </c>
      <c r="P2714" s="1933" t="s">
        <v>106</v>
      </c>
      <c r="Q2714" s="1932" t="s">
        <v>107</v>
      </c>
      <c r="R2714" s="1933" t="s">
        <v>3118</v>
      </c>
      <c r="S2714" s="1932" t="s">
        <v>109</v>
      </c>
      <c r="T2714" s="1933" t="s">
        <v>106</v>
      </c>
      <c r="U2714" s="1932" t="s">
        <v>121</v>
      </c>
      <c r="V2714" s="1932" t="s">
        <v>111</v>
      </c>
      <c r="W2714" s="1933">
        <v>60</v>
      </c>
      <c r="X2714" s="1932" t="s">
        <v>112</v>
      </c>
      <c r="Y2714" s="1933"/>
      <c r="Z2714" s="1933"/>
      <c r="AA2714" s="1933"/>
      <c r="AB2714" s="1923">
        <v>0</v>
      </c>
      <c r="AC2714" s="1921">
        <v>90</v>
      </c>
      <c r="AD2714" s="1921">
        <v>10</v>
      </c>
      <c r="AE2714" s="1934" t="s">
        <v>128</v>
      </c>
      <c r="AF2714" s="1932" t="s">
        <v>114</v>
      </c>
      <c r="AG2714" s="1934">
        <v>14</v>
      </c>
      <c r="AH2714" s="1935">
        <v>1108.8</v>
      </c>
      <c r="AI2714" s="1936">
        <v>15523.2</v>
      </c>
      <c r="AJ2714" s="1936">
        <v>17385.98</v>
      </c>
      <c r="AK2714" s="1928"/>
      <c r="AL2714" s="1927"/>
      <c r="AM2714" s="1927"/>
      <c r="AN2714" s="1918" t="s">
        <v>115</v>
      </c>
      <c r="AO2714" s="1932"/>
      <c r="AP2714" s="1932"/>
      <c r="AQ2714" s="1932"/>
      <c r="AR2714" s="1932"/>
      <c r="AS2714" s="1932" t="s">
        <v>9236</v>
      </c>
      <c r="AT2714" s="1932"/>
      <c r="AU2714" s="1932"/>
      <c r="AV2714" s="1932"/>
      <c r="AW2714" s="1932"/>
      <c r="AX2714" s="1932"/>
      <c r="AY2714" s="1932"/>
      <c r="AZ2714" s="1918" t="s">
        <v>104</v>
      </c>
      <c r="BA2714" s="1918" t="s">
        <v>104</v>
      </c>
      <c r="BB2714" s="891">
        <v>22101808</v>
      </c>
    </row>
    <row r="2715" spans="1:54" ht="12.95" customHeight="1">
      <c r="A2715" s="1931" t="s">
        <v>8484</v>
      </c>
      <c r="B2715" s="1918"/>
      <c r="C2715" s="1918"/>
      <c r="D2715" s="1920">
        <v>220033654</v>
      </c>
      <c r="E2715" s="1920" t="s">
        <v>9528</v>
      </c>
      <c r="F2715" s="1930"/>
      <c r="G2715" s="1918"/>
      <c r="H2715" s="1918"/>
      <c r="I2715" s="1932" t="s">
        <v>669</v>
      </c>
      <c r="J2715" s="1932" t="s">
        <v>655</v>
      </c>
      <c r="K2715" s="1932" t="s">
        <v>670</v>
      </c>
      <c r="L2715" s="1932" t="s">
        <v>103</v>
      </c>
      <c r="M2715" s="1933" t="s">
        <v>104</v>
      </c>
      <c r="N2715" s="1932"/>
      <c r="O2715" s="1933" t="s">
        <v>105</v>
      </c>
      <c r="P2715" s="1933" t="s">
        <v>106</v>
      </c>
      <c r="Q2715" s="1932" t="s">
        <v>107</v>
      </c>
      <c r="R2715" s="1933" t="s">
        <v>3118</v>
      </c>
      <c r="S2715" s="1932" t="s">
        <v>109</v>
      </c>
      <c r="T2715" s="1933" t="s">
        <v>106</v>
      </c>
      <c r="U2715" s="1932" t="s">
        <v>121</v>
      </c>
      <c r="V2715" s="1932" t="s">
        <v>111</v>
      </c>
      <c r="W2715" s="1933">
        <v>60</v>
      </c>
      <c r="X2715" s="1932" t="s">
        <v>112</v>
      </c>
      <c r="Y2715" s="1933"/>
      <c r="Z2715" s="1933"/>
      <c r="AA2715" s="1933"/>
      <c r="AB2715" s="1923">
        <v>0</v>
      </c>
      <c r="AC2715" s="1921">
        <v>90</v>
      </c>
      <c r="AD2715" s="1921">
        <v>10</v>
      </c>
      <c r="AE2715" s="1934" t="s">
        <v>128</v>
      </c>
      <c r="AF2715" s="1932" t="s">
        <v>114</v>
      </c>
      <c r="AG2715" s="1934">
        <v>8</v>
      </c>
      <c r="AH2715" s="1935">
        <v>10637.5</v>
      </c>
      <c r="AI2715" s="1936">
        <v>85100</v>
      </c>
      <c r="AJ2715" s="1936">
        <v>95312</v>
      </c>
      <c r="AK2715" s="1928"/>
      <c r="AL2715" s="1927"/>
      <c r="AM2715" s="1927"/>
      <c r="AN2715" s="1918" t="s">
        <v>115</v>
      </c>
      <c r="AO2715" s="1932"/>
      <c r="AP2715" s="1932"/>
      <c r="AQ2715" s="1932"/>
      <c r="AR2715" s="1932"/>
      <c r="AS2715" s="1932" t="s">
        <v>9237</v>
      </c>
      <c r="AT2715" s="1932"/>
      <c r="AU2715" s="1932"/>
      <c r="AV2715" s="1932"/>
      <c r="AW2715" s="1932"/>
      <c r="AX2715" s="1932"/>
      <c r="AY2715" s="1932"/>
      <c r="AZ2715" s="1918" t="s">
        <v>104</v>
      </c>
      <c r="BA2715" s="1918" t="s">
        <v>104</v>
      </c>
      <c r="BB2715" s="891">
        <v>22101809</v>
      </c>
    </row>
    <row r="2716" spans="1:54" ht="12.95" customHeight="1">
      <c r="A2716" s="1931" t="s">
        <v>8484</v>
      </c>
      <c r="B2716" s="1918"/>
      <c r="C2716" s="1918"/>
      <c r="D2716" s="1920">
        <v>250000224</v>
      </c>
      <c r="E2716" s="1920" t="s">
        <v>9529</v>
      </c>
      <c r="F2716" s="1930"/>
      <c r="G2716" s="1918"/>
      <c r="H2716" s="1918"/>
      <c r="I2716" s="1932" t="s">
        <v>9238</v>
      </c>
      <c r="J2716" s="1932" t="s">
        <v>9239</v>
      </c>
      <c r="K2716" s="1932" t="s">
        <v>9240</v>
      </c>
      <c r="L2716" s="1932" t="s">
        <v>103</v>
      </c>
      <c r="M2716" s="1933" t="s">
        <v>104</v>
      </c>
      <c r="N2716" s="1932"/>
      <c r="O2716" s="1933" t="s">
        <v>105</v>
      </c>
      <c r="P2716" s="1933" t="s">
        <v>106</v>
      </c>
      <c r="Q2716" s="1932" t="s">
        <v>107</v>
      </c>
      <c r="R2716" s="1933" t="s">
        <v>3118</v>
      </c>
      <c r="S2716" s="1932" t="s">
        <v>109</v>
      </c>
      <c r="T2716" s="1933" t="s">
        <v>106</v>
      </c>
      <c r="U2716" s="1932" t="s">
        <v>121</v>
      </c>
      <c r="V2716" s="1932" t="s">
        <v>111</v>
      </c>
      <c r="W2716" s="1933">
        <v>60</v>
      </c>
      <c r="X2716" s="1932" t="s">
        <v>112</v>
      </c>
      <c r="Y2716" s="1933"/>
      <c r="Z2716" s="1933"/>
      <c r="AA2716" s="1933"/>
      <c r="AB2716" s="1923">
        <v>0</v>
      </c>
      <c r="AC2716" s="1921">
        <v>90</v>
      </c>
      <c r="AD2716" s="1921">
        <v>10</v>
      </c>
      <c r="AE2716" s="1934" t="s">
        <v>128</v>
      </c>
      <c r="AF2716" s="1932" t="s">
        <v>114</v>
      </c>
      <c r="AG2716" s="1934">
        <v>230</v>
      </c>
      <c r="AH2716" s="1935">
        <v>401.82</v>
      </c>
      <c r="AI2716" s="1936">
        <v>92418.6</v>
      </c>
      <c r="AJ2716" s="1936">
        <v>103508.83</v>
      </c>
      <c r="AK2716" s="1928"/>
      <c r="AL2716" s="1927"/>
      <c r="AM2716" s="1927"/>
      <c r="AN2716" s="1918" t="s">
        <v>115</v>
      </c>
      <c r="AO2716" s="1932"/>
      <c r="AP2716" s="1932"/>
      <c r="AQ2716" s="1932"/>
      <c r="AR2716" s="1932"/>
      <c r="AS2716" s="1932" t="s">
        <v>9241</v>
      </c>
      <c r="AT2716" s="1932"/>
      <c r="AU2716" s="1932"/>
      <c r="AV2716" s="1932"/>
      <c r="AW2716" s="1932"/>
      <c r="AX2716" s="1932"/>
      <c r="AY2716" s="1932"/>
      <c r="AZ2716" s="1918" t="s">
        <v>104</v>
      </c>
      <c r="BA2716" s="1918" t="s">
        <v>104</v>
      </c>
      <c r="BB2716" s="891">
        <v>22101810</v>
      </c>
    </row>
    <row r="2717" spans="1:54" ht="12.95" customHeight="1">
      <c r="A2717" s="1931" t="s">
        <v>8484</v>
      </c>
      <c r="B2717" s="1918"/>
      <c r="C2717" s="1918"/>
      <c r="D2717" s="1920">
        <v>220000809</v>
      </c>
      <c r="E2717" s="1920" t="s">
        <v>9530</v>
      </c>
      <c r="F2717" s="1930"/>
      <c r="G2717" s="1918"/>
      <c r="H2717" s="1918"/>
      <c r="I2717" s="1932" t="s">
        <v>9242</v>
      </c>
      <c r="J2717" s="1932" t="s">
        <v>676</v>
      </c>
      <c r="K2717" s="1932" t="s">
        <v>9243</v>
      </c>
      <c r="L2717" s="1932" t="s">
        <v>103</v>
      </c>
      <c r="M2717" s="1933" t="s">
        <v>104</v>
      </c>
      <c r="N2717" s="1932" t="s">
        <v>120</v>
      </c>
      <c r="O2717" s="1933" t="s">
        <v>83</v>
      </c>
      <c r="P2717" s="1933" t="s">
        <v>106</v>
      </c>
      <c r="Q2717" s="1932" t="s">
        <v>107</v>
      </c>
      <c r="R2717" s="1933" t="s">
        <v>3118</v>
      </c>
      <c r="S2717" s="1932" t="s">
        <v>109</v>
      </c>
      <c r="T2717" s="1933" t="s">
        <v>106</v>
      </c>
      <c r="U2717" s="1932" t="s">
        <v>121</v>
      </c>
      <c r="V2717" s="1932" t="s">
        <v>111</v>
      </c>
      <c r="W2717" s="1933">
        <v>60</v>
      </c>
      <c r="X2717" s="1932" t="s">
        <v>112</v>
      </c>
      <c r="Y2717" s="1933"/>
      <c r="Z2717" s="1933"/>
      <c r="AA2717" s="1933"/>
      <c r="AB2717" s="1921">
        <v>30</v>
      </c>
      <c r="AC2717" s="1921">
        <v>60</v>
      </c>
      <c r="AD2717" s="1921">
        <v>10</v>
      </c>
      <c r="AE2717" s="1934" t="s">
        <v>128</v>
      </c>
      <c r="AF2717" s="1932" t="s">
        <v>114</v>
      </c>
      <c r="AG2717" s="1934">
        <v>179</v>
      </c>
      <c r="AH2717" s="1935">
        <v>19534.900000000001</v>
      </c>
      <c r="AI2717" s="1936">
        <v>3496747.1</v>
      </c>
      <c r="AJ2717" s="1936">
        <v>3916356.75</v>
      </c>
      <c r="AK2717" s="1928"/>
      <c r="AL2717" s="1927"/>
      <c r="AM2717" s="1927"/>
      <c r="AN2717" s="1918" t="s">
        <v>115</v>
      </c>
      <c r="AO2717" s="1932"/>
      <c r="AP2717" s="1932"/>
      <c r="AQ2717" s="1932"/>
      <c r="AR2717" s="1932"/>
      <c r="AS2717" s="1932" t="s">
        <v>9244</v>
      </c>
      <c r="AT2717" s="1932"/>
      <c r="AU2717" s="1932"/>
      <c r="AV2717" s="1932"/>
      <c r="AW2717" s="1932"/>
      <c r="AX2717" s="1932"/>
      <c r="AY2717" s="1932"/>
      <c r="AZ2717" s="1918" t="s">
        <v>104</v>
      </c>
      <c r="BA2717" s="1918" t="s">
        <v>104</v>
      </c>
      <c r="BB2717" s="891">
        <v>22101811</v>
      </c>
    </row>
    <row r="2718" spans="1:54" ht="12.95" customHeight="1">
      <c r="A2718" s="1931" t="s">
        <v>8484</v>
      </c>
      <c r="B2718" s="1918"/>
      <c r="C2718" s="1918"/>
      <c r="D2718" s="1920">
        <v>220000887</v>
      </c>
      <c r="E2718" s="1920" t="s">
        <v>9531</v>
      </c>
      <c r="F2718" s="1930"/>
      <c r="G2718" s="1918"/>
      <c r="H2718" s="1918"/>
      <c r="I2718" s="1932" t="s">
        <v>9245</v>
      </c>
      <c r="J2718" s="1932" t="s">
        <v>681</v>
      </c>
      <c r="K2718" s="1932" t="s">
        <v>9246</v>
      </c>
      <c r="L2718" s="1932" t="s">
        <v>103</v>
      </c>
      <c r="M2718" s="1933" t="s">
        <v>104</v>
      </c>
      <c r="N2718" s="1932"/>
      <c r="O2718" s="1933" t="s">
        <v>105</v>
      </c>
      <c r="P2718" s="1933" t="s">
        <v>106</v>
      </c>
      <c r="Q2718" s="1932" t="s">
        <v>107</v>
      </c>
      <c r="R2718" s="1933" t="s">
        <v>3118</v>
      </c>
      <c r="S2718" s="1932" t="s">
        <v>109</v>
      </c>
      <c r="T2718" s="1933" t="s">
        <v>106</v>
      </c>
      <c r="U2718" s="1932" t="s">
        <v>121</v>
      </c>
      <c r="V2718" s="1932" t="s">
        <v>111</v>
      </c>
      <c r="W2718" s="1933">
        <v>60</v>
      </c>
      <c r="X2718" s="1932" t="s">
        <v>112</v>
      </c>
      <c r="Y2718" s="1933"/>
      <c r="Z2718" s="1933"/>
      <c r="AA2718" s="1933"/>
      <c r="AB2718" s="1923">
        <v>0</v>
      </c>
      <c r="AC2718" s="1921">
        <v>90</v>
      </c>
      <c r="AD2718" s="1921">
        <v>10</v>
      </c>
      <c r="AE2718" s="1934" t="s">
        <v>128</v>
      </c>
      <c r="AF2718" s="1932" t="s">
        <v>114</v>
      </c>
      <c r="AG2718" s="1934">
        <v>3</v>
      </c>
      <c r="AH2718" s="1935">
        <v>365105.4</v>
      </c>
      <c r="AI2718" s="1936">
        <v>1095316.2000000002</v>
      </c>
      <c r="AJ2718" s="1936">
        <v>1226754.1440000003</v>
      </c>
      <c r="AK2718" s="1928"/>
      <c r="AL2718" s="1927"/>
      <c r="AM2718" s="1927"/>
      <c r="AN2718" s="1918" t="s">
        <v>115</v>
      </c>
      <c r="AO2718" s="1932"/>
      <c r="AP2718" s="1932"/>
      <c r="AQ2718" s="1932"/>
      <c r="AR2718" s="1932"/>
      <c r="AS2718" s="1932" t="s">
        <v>9247</v>
      </c>
      <c r="AT2718" s="1932"/>
      <c r="AU2718" s="1932"/>
      <c r="AV2718" s="1932"/>
      <c r="AW2718" s="1932"/>
      <c r="AX2718" s="1932"/>
      <c r="AY2718" s="1932"/>
      <c r="AZ2718" s="1918" t="s">
        <v>104</v>
      </c>
      <c r="BA2718" s="1918" t="s">
        <v>104</v>
      </c>
      <c r="BB2718" s="891">
        <v>22101812</v>
      </c>
    </row>
    <row r="2719" spans="1:54" ht="12.95" customHeight="1">
      <c r="A2719" s="1931" t="s">
        <v>8484</v>
      </c>
      <c r="B2719" s="1918"/>
      <c r="C2719" s="1918"/>
      <c r="D2719" s="1939">
        <v>220035793</v>
      </c>
      <c r="E2719" s="1920" t="s">
        <v>9532</v>
      </c>
      <c r="F2719" s="1930"/>
      <c r="G2719" s="1918"/>
      <c r="H2719" s="1918"/>
      <c r="I2719" s="1930" t="s">
        <v>9248</v>
      </c>
      <c r="J2719" s="1945" t="s">
        <v>2623</v>
      </c>
      <c r="K2719" s="1930" t="s">
        <v>9249</v>
      </c>
      <c r="L2719" s="1930" t="s">
        <v>103</v>
      </c>
      <c r="M2719" s="1946" t="s">
        <v>104</v>
      </c>
      <c r="N2719" s="1930"/>
      <c r="O2719" s="1940" t="s">
        <v>105</v>
      </c>
      <c r="P2719" s="1940" t="s">
        <v>106</v>
      </c>
      <c r="Q2719" s="1930" t="s">
        <v>107</v>
      </c>
      <c r="R2719" s="1940" t="s">
        <v>3118</v>
      </c>
      <c r="S2719" s="1941" t="s">
        <v>109</v>
      </c>
      <c r="T2719" s="1940" t="s">
        <v>106</v>
      </c>
      <c r="U2719" s="1930" t="s">
        <v>121</v>
      </c>
      <c r="V2719" s="1947" t="s">
        <v>111</v>
      </c>
      <c r="W2719" s="1940">
        <v>60</v>
      </c>
      <c r="X2719" s="1930" t="s">
        <v>112</v>
      </c>
      <c r="Y2719" s="1940"/>
      <c r="Z2719" s="1940"/>
      <c r="AA2719" s="1940"/>
      <c r="AB2719" s="1921">
        <v>0</v>
      </c>
      <c r="AC2719" s="1921">
        <v>90</v>
      </c>
      <c r="AD2719" s="1921">
        <v>10</v>
      </c>
      <c r="AE2719" s="1948" t="s">
        <v>128</v>
      </c>
      <c r="AF2719" s="1930" t="s">
        <v>114</v>
      </c>
      <c r="AG2719" s="1942">
        <v>12</v>
      </c>
      <c r="AH2719" s="1949">
        <v>34588.129999999997</v>
      </c>
      <c r="AI2719" s="1944">
        <v>415057.56</v>
      </c>
      <c r="AJ2719" s="1944">
        <v>464864.47</v>
      </c>
      <c r="AK2719" s="1928"/>
      <c r="AL2719" s="1927"/>
      <c r="AM2719" s="1927"/>
      <c r="AN2719" s="1931" t="s">
        <v>115</v>
      </c>
      <c r="AO2719" s="1930"/>
      <c r="AP2719" s="1930"/>
      <c r="AQ2719" s="1930"/>
      <c r="AR2719" s="1930"/>
      <c r="AS2719" s="1930"/>
      <c r="AT2719" s="1930"/>
      <c r="AU2719" s="1930"/>
      <c r="AV2719" s="1930"/>
      <c r="AW2719" s="1930"/>
      <c r="AX2719" s="1930"/>
      <c r="AY2719" s="1930"/>
      <c r="AZ2719" s="1931" t="s">
        <v>104</v>
      </c>
      <c r="BA2719" s="1931" t="s">
        <v>104</v>
      </c>
      <c r="BB2719" s="891">
        <v>22101813</v>
      </c>
    </row>
    <row r="2720" spans="1:54" ht="12.95" customHeight="1">
      <c r="A2720" s="1931" t="s">
        <v>8484</v>
      </c>
      <c r="B2720" s="1918"/>
      <c r="C2720" s="1918"/>
      <c r="D2720" s="1939">
        <v>220035794</v>
      </c>
      <c r="E2720" s="1920" t="s">
        <v>9533</v>
      </c>
      <c r="F2720" s="1930"/>
      <c r="G2720" s="1918"/>
      <c r="H2720" s="1918"/>
      <c r="I2720" s="1930" t="s">
        <v>9248</v>
      </c>
      <c r="J2720" s="1945" t="s">
        <v>2623</v>
      </c>
      <c r="K2720" s="1930" t="s">
        <v>9249</v>
      </c>
      <c r="L2720" s="1930" t="s">
        <v>103</v>
      </c>
      <c r="M2720" s="1940" t="s">
        <v>104</v>
      </c>
      <c r="N2720" s="1930"/>
      <c r="O2720" s="1940" t="s">
        <v>105</v>
      </c>
      <c r="P2720" s="1940" t="s">
        <v>106</v>
      </c>
      <c r="Q2720" s="1930" t="s">
        <v>107</v>
      </c>
      <c r="R2720" s="1940" t="s">
        <v>3118</v>
      </c>
      <c r="S2720" s="1941" t="s">
        <v>109</v>
      </c>
      <c r="T2720" s="1940" t="s">
        <v>106</v>
      </c>
      <c r="U2720" s="1930" t="s">
        <v>121</v>
      </c>
      <c r="V2720" s="1930" t="s">
        <v>111</v>
      </c>
      <c r="W2720" s="1940">
        <v>60</v>
      </c>
      <c r="X2720" s="1930" t="s">
        <v>112</v>
      </c>
      <c r="Y2720" s="1940"/>
      <c r="Z2720" s="1940"/>
      <c r="AA2720" s="1940"/>
      <c r="AB2720" s="1921">
        <v>0</v>
      </c>
      <c r="AC2720" s="1921">
        <v>90</v>
      </c>
      <c r="AD2720" s="1921">
        <v>10</v>
      </c>
      <c r="AE2720" s="1942" t="s">
        <v>128</v>
      </c>
      <c r="AF2720" s="1930" t="s">
        <v>114</v>
      </c>
      <c r="AG2720" s="1942">
        <v>16</v>
      </c>
      <c r="AH2720" s="1943">
        <v>14487.34</v>
      </c>
      <c r="AI2720" s="1944">
        <v>231797.44</v>
      </c>
      <c r="AJ2720" s="1944">
        <v>259613.13</v>
      </c>
      <c r="AK2720" s="1928"/>
      <c r="AL2720" s="1927"/>
      <c r="AM2720" s="1927"/>
      <c r="AN2720" s="1931" t="s">
        <v>115</v>
      </c>
      <c r="AO2720" s="1930"/>
      <c r="AP2720" s="1930"/>
      <c r="AQ2720" s="1930"/>
      <c r="AR2720" s="1930"/>
      <c r="AS2720" s="1930"/>
      <c r="AT2720" s="1930"/>
      <c r="AU2720" s="1930"/>
      <c r="AV2720" s="1930"/>
      <c r="AW2720" s="1930"/>
      <c r="AX2720" s="1930"/>
      <c r="AY2720" s="1930"/>
      <c r="AZ2720" s="1931" t="s">
        <v>104</v>
      </c>
      <c r="BA2720" s="1931" t="s">
        <v>104</v>
      </c>
      <c r="BB2720" s="891">
        <v>22101814</v>
      </c>
    </row>
    <row r="2721" spans="1:54" ht="12.95" customHeight="1">
      <c r="A2721" s="1931" t="s">
        <v>8484</v>
      </c>
      <c r="B2721" s="1918"/>
      <c r="C2721" s="1918"/>
      <c r="D2721" s="1920">
        <v>220000841</v>
      </c>
      <c r="E2721" s="1920" t="s">
        <v>9534</v>
      </c>
      <c r="F2721" s="1930"/>
      <c r="G2721" s="1918"/>
      <c r="H2721" s="1918"/>
      <c r="I2721" s="1932" t="s">
        <v>696</v>
      </c>
      <c r="J2721" s="1932" t="s">
        <v>697</v>
      </c>
      <c r="K2721" s="1932" t="s">
        <v>440</v>
      </c>
      <c r="L2721" s="1932" t="s">
        <v>103</v>
      </c>
      <c r="M2721" s="1933" t="s">
        <v>104</v>
      </c>
      <c r="N2721" s="1932" t="s">
        <v>120</v>
      </c>
      <c r="O2721" s="1933" t="s">
        <v>83</v>
      </c>
      <c r="P2721" s="1933" t="s">
        <v>106</v>
      </c>
      <c r="Q2721" s="1932" t="s">
        <v>107</v>
      </c>
      <c r="R2721" s="1933" t="s">
        <v>3118</v>
      </c>
      <c r="S2721" s="1932" t="s">
        <v>109</v>
      </c>
      <c r="T2721" s="1933" t="s">
        <v>106</v>
      </c>
      <c r="U2721" s="1932" t="s">
        <v>121</v>
      </c>
      <c r="V2721" s="1932" t="s">
        <v>111</v>
      </c>
      <c r="W2721" s="1933">
        <v>60</v>
      </c>
      <c r="X2721" s="1932" t="s">
        <v>112</v>
      </c>
      <c r="Y2721" s="1933"/>
      <c r="Z2721" s="1933"/>
      <c r="AA2721" s="1933"/>
      <c r="AB2721" s="1921">
        <v>30</v>
      </c>
      <c r="AC2721" s="1921">
        <v>60</v>
      </c>
      <c r="AD2721" s="1921">
        <v>10</v>
      </c>
      <c r="AE2721" s="1934" t="s">
        <v>128</v>
      </c>
      <c r="AF2721" s="1932" t="s">
        <v>114</v>
      </c>
      <c r="AG2721" s="1934">
        <v>1350</v>
      </c>
      <c r="AH2721" s="1935">
        <v>1417.5</v>
      </c>
      <c r="AI2721" s="1936">
        <v>1913625</v>
      </c>
      <c r="AJ2721" s="1936">
        <v>2143260</v>
      </c>
      <c r="AK2721" s="1928"/>
      <c r="AL2721" s="1927"/>
      <c r="AM2721" s="1927"/>
      <c r="AN2721" s="1918" t="s">
        <v>115</v>
      </c>
      <c r="AO2721" s="1932"/>
      <c r="AP2721" s="1932"/>
      <c r="AQ2721" s="1932"/>
      <c r="AR2721" s="1932"/>
      <c r="AS2721" s="1932" t="s">
        <v>9250</v>
      </c>
      <c r="AT2721" s="1932"/>
      <c r="AU2721" s="1932"/>
      <c r="AV2721" s="1932"/>
      <c r="AW2721" s="1932"/>
      <c r="AX2721" s="1932"/>
      <c r="AY2721" s="1932"/>
      <c r="AZ2721" s="1918" t="s">
        <v>104</v>
      </c>
      <c r="BA2721" s="1918" t="s">
        <v>104</v>
      </c>
      <c r="BB2721" s="891">
        <v>22101815</v>
      </c>
    </row>
    <row r="2722" spans="1:54" ht="12.95" customHeight="1">
      <c r="A2722" s="1950" t="s">
        <v>8484</v>
      </c>
      <c r="B2722" s="1918"/>
      <c r="C2722" s="1918"/>
      <c r="D2722" s="1920">
        <v>220021756</v>
      </c>
      <c r="E2722" s="1920" t="s">
        <v>9535</v>
      </c>
      <c r="F2722" s="1930"/>
      <c r="G2722" s="1918"/>
      <c r="H2722" s="1918"/>
      <c r="I2722" s="1951" t="s">
        <v>9251</v>
      </c>
      <c r="J2722" s="1932" t="s">
        <v>9252</v>
      </c>
      <c r="K2722" s="1932" t="s">
        <v>2242</v>
      </c>
      <c r="L2722" s="1932" t="s">
        <v>103</v>
      </c>
      <c r="M2722" s="1952" t="s">
        <v>104</v>
      </c>
      <c r="N2722" s="1953"/>
      <c r="O2722" s="1954" t="s">
        <v>105</v>
      </c>
      <c r="P2722" s="1954" t="s">
        <v>106</v>
      </c>
      <c r="Q2722" s="1953" t="s">
        <v>107</v>
      </c>
      <c r="R2722" s="1933" t="s">
        <v>3118</v>
      </c>
      <c r="S2722" s="1932" t="s">
        <v>109</v>
      </c>
      <c r="T2722" s="1954" t="s">
        <v>106</v>
      </c>
      <c r="U2722" s="1953" t="s">
        <v>121</v>
      </c>
      <c r="V2722" s="1953" t="s">
        <v>111</v>
      </c>
      <c r="W2722" s="1954">
        <v>60</v>
      </c>
      <c r="X2722" s="1953" t="s">
        <v>112</v>
      </c>
      <c r="Y2722" s="1954"/>
      <c r="Z2722" s="1954"/>
      <c r="AA2722" s="1954"/>
      <c r="AB2722" s="1923">
        <v>0</v>
      </c>
      <c r="AC2722" s="1955">
        <v>90</v>
      </c>
      <c r="AD2722" s="1955">
        <v>10</v>
      </c>
      <c r="AE2722" s="1956" t="s">
        <v>128</v>
      </c>
      <c r="AF2722" s="1953" t="s">
        <v>114</v>
      </c>
      <c r="AG2722" s="1956">
        <v>6</v>
      </c>
      <c r="AH2722" s="1957">
        <v>269100</v>
      </c>
      <c r="AI2722" s="1958">
        <v>1614600</v>
      </c>
      <c r="AJ2722" s="1958">
        <v>1808352</v>
      </c>
      <c r="AK2722" s="1928"/>
      <c r="AL2722" s="1927"/>
      <c r="AM2722" s="1927"/>
      <c r="AN2722" s="1959" t="s">
        <v>115</v>
      </c>
      <c r="AO2722" s="1953"/>
      <c r="AP2722" s="1953"/>
      <c r="AQ2722" s="1951"/>
      <c r="AR2722" s="1932"/>
      <c r="AS2722" s="1932" t="s">
        <v>9253</v>
      </c>
      <c r="AT2722" s="1932"/>
      <c r="AU2722" s="1932"/>
      <c r="AV2722" s="1932"/>
      <c r="AW2722" s="1932"/>
      <c r="AX2722" s="1932"/>
      <c r="AY2722" s="1932"/>
      <c r="AZ2722" s="1918" t="s">
        <v>104</v>
      </c>
      <c r="BA2722" s="1918" t="s">
        <v>104</v>
      </c>
      <c r="BB2722" s="891">
        <v>22101816</v>
      </c>
    </row>
    <row r="2723" spans="1:54" ht="12.95" customHeight="1">
      <c r="A2723" s="1950" t="s">
        <v>8484</v>
      </c>
      <c r="B2723" s="1918"/>
      <c r="C2723" s="1918"/>
      <c r="D2723" s="1920">
        <v>220021757</v>
      </c>
      <c r="E2723" s="1920" t="s">
        <v>9536</v>
      </c>
      <c r="F2723" s="1930"/>
      <c r="G2723" s="1918"/>
      <c r="H2723" s="1918"/>
      <c r="I2723" s="1951" t="s">
        <v>9251</v>
      </c>
      <c r="J2723" s="1932" t="s">
        <v>9252</v>
      </c>
      <c r="K2723" s="1932" t="s">
        <v>2242</v>
      </c>
      <c r="L2723" s="1932" t="s">
        <v>103</v>
      </c>
      <c r="M2723" s="1952" t="s">
        <v>104</v>
      </c>
      <c r="N2723" s="1953"/>
      <c r="O2723" s="1954" t="s">
        <v>105</v>
      </c>
      <c r="P2723" s="1954" t="s">
        <v>106</v>
      </c>
      <c r="Q2723" s="1953" t="s">
        <v>107</v>
      </c>
      <c r="R2723" s="1933" t="s">
        <v>3118</v>
      </c>
      <c r="S2723" s="1932" t="s">
        <v>109</v>
      </c>
      <c r="T2723" s="1954" t="s">
        <v>106</v>
      </c>
      <c r="U2723" s="1953" t="s">
        <v>121</v>
      </c>
      <c r="V2723" s="1953" t="s">
        <v>111</v>
      </c>
      <c r="W2723" s="1954">
        <v>60</v>
      </c>
      <c r="X2723" s="1953" t="s">
        <v>112</v>
      </c>
      <c r="Y2723" s="1954"/>
      <c r="Z2723" s="1954"/>
      <c r="AA2723" s="1954"/>
      <c r="AB2723" s="1923">
        <v>0</v>
      </c>
      <c r="AC2723" s="1955">
        <v>90</v>
      </c>
      <c r="AD2723" s="1955">
        <v>10</v>
      </c>
      <c r="AE2723" s="1956" t="s">
        <v>128</v>
      </c>
      <c r="AF2723" s="1953" t="s">
        <v>114</v>
      </c>
      <c r="AG2723" s="1956">
        <v>6</v>
      </c>
      <c r="AH2723" s="1957">
        <v>275992.18</v>
      </c>
      <c r="AI2723" s="1958">
        <v>1655953.08</v>
      </c>
      <c r="AJ2723" s="1958">
        <v>1854667.45</v>
      </c>
      <c r="AK2723" s="1928"/>
      <c r="AL2723" s="1927"/>
      <c r="AM2723" s="1927"/>
      <c r="AN2723" s="1959" t="s">
        <v>115</v>
      </c>
      <c r="AO2723" s="1953"/>
      <c r="AP2723" s="1953"/>
      <c r="AQ2723" s="1951"/>
      <c r="AR2723" s="1932"/>
      <c r="AS2723" s="1932" t="s">
        <v>9254</v>
      </c>
      <c r="AT2723" s="1932"/>
      <c r="AU2723" s="1932"/>
      <c r="AV2723" s="1932"/>
      <c r="AW2723" s="1932"/>
      <c r="AX2723" s="1932"/>
      <c r="AY2723" s="1932"/>
      <c r="AZ2723" s="1918" t="s">
        <v>104</v>
      </c>
      <c r="BA2723" s="1918" t="s">
        <v>104</v>
      </c>
      <c r="BB2723" s="891">
        <v>22101817</v>
      </c>
    </row>
    <row r="2724" spans="1:54" ht="12.95" customHeight="1">
      <c r="A2724" s="1960" t="s">
        <v>2532</v>
      </c>
      <c r="B2724" s="1918"/>
      <c r="C2724" s="1918"/>
      <c r="D2724" s="1919">
        <v>120004780</v>
      </c>
      <c r="E2724" s="1920" t="s">
        <v>9537</v>
      </c>
      <c r="F2724" s="1930"/>
      <c r="G2724" s="1918"/>
      <c r="H2724" s="1918"/>
      <c r="I2724" s="1961" t="s">
        <v>6651</v>
      </c>
      <c r="J2724" s="1921" t="s">
        <v>2662</v>
      </c>
      <c r="K2724" s="1921" t="s">
        <v>6652</v>
      </c>
      <c r="L2724" s="1922" t="s">
        <v>149</v>
      </c>
      <c r="M2724" s="1962"/>
      <c r="N2724" s="1955"/>
      <c r="O2724" s="1963" t="s">
        <v>105</v>
      </c>
      <c r="P2724" s="1964">
        <v>230000000</v>
      </c>
      <c r="Q2724" s="1955" t="s">
        <v>107</v>
      </c>
      <c r="R2724" s="1923" t="s">
        <v>3118</v>
      </c>
      <c r="S2724" s="1921" t="s">
        <v>109</v>
      </c>
      <c r="T2724" s="1964" t="s">
        <v>106</v>
      </c>
      <c r="U2724" s="1955" t="s">
        <v>121</v>
      </c>
      <c r="V2724" s="1955" t="s">
        <v>111</v>
      </c>
      <c r="W2724" s="1964">
        <v>70</v>
      </c>
      <c r="X2724" s="1955" t="s">
        <v>112</v>
      </c>
      <c r="Y2724" s="1964"/>
      <c r="Z2724" s="1964"/>
      <c r="AA2724" s="1964"/>
      <c r="AB2724" s="1923">
        <v>0</v>
      </c>
      <c r="AC2724" s="1955">
        <v>90</v>
      </c>
      <c r="AD2724" s="1955">
        <v>10</v>
      </c>
      <c r="AE2724" s="1965" t="s">
        <v>128</v>
      </c>
      <c r="AF2724" s="1955" t="s">
        <v>114</v>
      </c>
      <c r="AG2724" s="1965">
        <v>1</v>
      </c>
      <c r="AH2724" s="1966">
        <v>6630447.2000000002</v>
      </c>
      <c r="AI2724" s="1927">
        <v>6630447.2000000002</v>
      </c>
      <c r="AJ2724" s="1927">
        <v>7426100.864000001</v>
      </c>
      <c r="AK2724" s="1928"/>
      <c r="AL2724" s="1927"/>
      <c r="AM2724" s="1927"/>
      <c r="AN2724" s="1967" t="s">
        <v>115</v>
      </c>
      <c r="AO2724" s="1955"/>
      <c r="AP2724" s="1955"/>
      <c r="AQ2724" s="1961"/>
      <c r="AR2724" s="1921"/>
      <c r="AS2724" s="1921" t="s">
        <v>9255</v>
      </c>
      <c r="AT2724" s="1921"/>
      <c r="AU2724" s="1921"/>
      <c r="AV2724" s="1921"/>
      <c r="AW2724" s="1921"/>
      <c r="AX2724" s="1921"/>
      <c r="AY2724" s="1921"/>
      <c r="AZ2724" s="1917"/>
      <c r="BA2724" s="1917"/>
      <c r="BB2724" s="891">
        <v>22101818</v>
      </c>
    </row>
    <row r="2725" spans="1:54" ht="12.95" customHeight="1">
      <c r="A2725" s="1950" t="s">
        <v>8484</v>
      </c>
      <c r="B2725" s="1918"/>
      <c r="C2725" s="1918"/>
      <c r="D2725" s="1920">
        <v>120006121</v>
      </c>
      <c r="E2725" s="1920" t="s">
        <v>9538</v>
      </c>
      <c r="F2725" s="1930"/>
      <c r="G2725" s="1918"/>
      <c r="H2725" s="1918"/>
      <c r="I2725" s="1951" t="s">
        <v>9256</v>
      </c>
      <c r="J2725" s="1932" t="s">
        <v>708</v>
      </c>
      <c r="K2725" s="1932" t="s">
        <v>6210</v>
      </c>
      <c r="L2725" s="1932" t="s">
        <v>149</v>
      </c>
      <c r="M2725" s="1933" t="s">
        <v>104</v>
      </c>
      <c r="N2725" s="1932" t="s">
        <v>120</v>
      </c>
      <c r="O2725" s="1933" t="s">
        <v>83</v>
      </c>
      <c r="P2725" s="1954" t="s">
        <v>106</v>
      </c>
      <c r="Q2725" s="1953" t="s">
        <v>107</v>
      </c>
      <c r="R2725" s="1933" t="s">
        <v>3118</v>
      </c>
      <c r="S2725" s="1932" t="s">
        <v>109</v>
      </c>
      <c r="T2725" s="1954" t="s">
        <v>106</v>
      </c>
      <c r="U2725" s="1953" t="s">
        <v>121</v>
      </c>
      <c r="V2725" s="1953" t="s">
        <v>111</v>
      </c>
      <c r="W2725" s="1954">
        <v>90</v>
      </c>
      <c r="X2725" s="1953" t="s">
        <v>112</v>
      </c>
      <c r="Y2725" s="1933"/>
      <c r="Z2725" s="1954"/>
      <c r="AA2725" s="1954"/>
      <c r="AB2725" s="1921">
        <v>30</v>
      </c>
      <c r="AC2725" s="1955">
        <v>60</v>
      </c>
      <c r="AD2725" s="1955">
        <v>10</v>
      </c>
      <c r="AE2725" s="1956" t="s">
        <v>128</v>
      </c>
      <c r="AF2725" s="1953" t="s">
        <v>114</v>
      </c>
      <c r="AG2725" s="1956">
        <v>3</v>
      </c>
      <c r="AH2725" s="1957">
        <v>4580000</v>
      </c>
      <c r="AI2725" s="1958">
        <v>13740000</v>
      </c>
      <c r="AJ2725" s="1958">
        <v>15388800</v>
      </c>
      <c r="AK2725" s="1928"/>
      <c r="AL2725" s="1927"/>
      <c r="AM2725" s="1927"/>
      <c r="AN2725" s="1959" t="s">
        <v>115</v>
      </c>
      <c r="AO2725" s="1953"/>
      <c r="AP2725" s="1953"/>
      <c r="AQ2725" s="1951"/>
      <c r="AR2725" s="1932"/>
      <c r="AS2725" s="1932" t="s">
        <v>9257</v>
      </c>
      <c r="AT2725" s="1932"/>
      <c r="AU2725" s="1932"/>
      <c r="AV2725" s="1932"/>
      <c r="AW2725" s="1932"/>
      <c r="AX2725" s="1932"/>
      <c r="AY2725" s="1932"/>
      <c r="AZ2725" s="1918" t="s">
        <v>104</v>
      </c>
      <c r="BA2725" s="1918" t="s">
        <v>104</v>
      </c>
      <c r="BB2725" s="891">
        <v>22101819</v>
      </c>
    </row>
    <row r="2726" spans="1:54" ht="12.95" customHeight="1">
      <c r="A2726" s="1931" t="s">
        <v>8484</v>
      </c>
      <c r="B2726" s="1918"/>
      <c r="C2726" s="1918"/>
      <c r="D2726" s="1920">
        <v>120009268</v>
      </c>
      <c r="E2726" s="1920" t="s">
        <v>9539</v>
      </c>
      <c r="F2726" s="1930"/>
      <c r="G2726" s="1918"/>
      <c r="H2726" s="1918"/>
      <c r="I2726" s="1968" t="s">
        <v>9256</v>
      </c>
      <c r="J2726" s="1932" t="s">
        <v>708</v>
      </c>
      <c r="K2726" s="1932" t="s">
        <v>6210</v>
      </c>
      <c r="L2726" s="1932" t="s">
        <v>149</v>
      </c>
      <c r="M2726" s="1933" t="s">
        <v>104</v>
      </c>
      <c r="N2726" s="1932" t="s">
        <v>120</v>
      </c>
      <c r="O2726" s="1933" t="s">
        <v>83</v>
      </c>
      <c r="P2726" s="1933" t="s">
        <v>106</v>
      </c>
      <c r="Q2726" s="1932" t="s">
        <v>107</v>
      </c>
      <c r="R2726" s="1933" t="s">
        <v>3118</v>
      </c>
      <c r="S2726" s="1932" t="s">
        <v>109</v>
      </c>
      <c r="T2726" s="1933" t="s">
        <v>106</v>
      </c>
      <c r="U2726" s="1932" t="s">
        <v>121</v>
      </c>
      <c r="V2726" s="1932" t="s">
        <v>111</v>
      </c>
      <c r="W2726" s="1933">
        <v>90</v>
      </c>
      <c r="X2726" s="1932" t="s">
        <v>112</v>
      </c>
      <c r="Y2726" s="1933"/>
      <c r="Z2726" s="1933"/>
      <c r="AA2726" s="1933"/>
      <c r="AB2726" s="1921">
        <v>30</v>
      </c>
      <c r="AC2726" s="1921">
        <v>60</v>
      </c>
      <c r="AD2726" s="1921">
        <v>10</v>
      </c>
      <c r="AE2726" s="1934" t="s">
        <v>122</v>
      </c>
      <c r="AF2726" s="1953" t="s">
        <v>114</v>
      </c>
      <c r="AG2726" s="1934">
        <v>4</v>
      </c>
      <c r="AH2726" s="1935">
        <v>10776750</v>
      </c>
      <c r="AI2726" s="1936">
        <v>43107000</v>
      </c>
      <c r="AJ2726" s="1936">
        <v>48279840</v>
      </c>
      <c r="AK2726" s="1928"/>
      <c r="AL2726" s="1927"/>
      <c r="AM2726" s="1927"/>
      <c r="AN2726" s="1918" t="s">
        <v>115</v>
      </c>
      <c r="AO2726" s="1932"/>
      <c r="AP2726" s="1969"/>
      <c r="AQ2726" s="1932"/>
      <c r="AR2726" s="1932"/>
      <c r="AS2726" s="1932" t="s">
        <v>9258</v>
      </c>
      <c r="AT2726" s="1932"/>
      <c r="AU2726" s="1932"/>
      <c r="AV2726" s="1932"/>
      <c r="AW2726" s="1932"/>
      <c r="AX2726" s="1932"/>
      <c r="AY2726" s="1932"/>
      <c r="AZ2726" s="1918" t="s">
        <v>104</v>
      </c>
      <c r="BA2726" s="1918" t="s">
        <v>104</v>
      </c>
      <c r="BB2726" s="891">
        <v>22101820</v>
      </c>
    </row>
    <row r="2727" spans="1:54" ht="12.95" customHeight="1">
      <c r="A2727" s="1931" t="s">
        <v>8484</v>
      </c>
      <c r="B2727" s="1918"/>
      <c r="C2727" s="1918"/>
      <c r="D2727" s="1920">
        <v>120009269</v>
      </c>
      <c r="E2727" s="1920" t="s">
        <v>9540</v>
      </c>
      <c r="F2727" s="1930"/>
      <c r="G2727" s="1918"/>
      <c r="H2727" s="1918"/>
      <c r="I2727" s="1968" t="s">
        <v>9256</v>
      </c>
      <c r="J2727" s="1932" t="s">
        <v>708</v>
      </c>
      <c r="K2727" s="1932" t="s">
        <v>6210</v>
      </c>
      <c r="L2727" s="1932" t="s">
        <v>149</v>
      </c>
      <c r="M2727" s="1970" t="s">
        <v>104</v>
      </c>
      <c r="N2727" s="1932" t="s">
        <v>120</v>
      </c>
      <c r="O2727" s="1971" t="s">
        <v>83</v>
      </c>
      <c r="P2727" s="1933" t="s">
        <v>106</v>
      </c>
      <c r="Q2727" s="1932" t="s">
        <v>107</v>
      </c>
      <c r="R2727" s="1933" t="s">
        <v>3118</v>
      </c>
      <c r="S2727" s="1932" t="s">
        <v>109</v>
      </c>
      <c r="T2727" s="1933" t="s">
        <v>106</v>
      </c>
      <c r="U2727" s="1972" t="s">
        <v>121</v>
      </c>
      <c r="V2727" s="1932" t="s">
        <v>111</v>
      </c>
      <c r="W2727" s="1933">
        <v>90</v>
      </c>
      <c r="X2727" s="1932" t="s">
        <v>112</v>
      </c>
      <c r="Y2727" s="1971"/>
      <c r="Z2727" s="1933"/>
      <c r="AA2727" s="1933"/>
      <c r="AB2727" s="1921">
        <v>30</v>
      </c>
      <c r="AC2727" s="1921">
        <v>60</v>
      </c>
      <c r="AD2727" s="1921">
        <v>10</v>
      </c>
      <c r="AE2727" s="1934" t="s">
        <v>122</v>
      </c>
      <c r="AF2727" s="1953" t="s">
        <v>114</v>
      </c>
      <c r="AG2727" s="1934">
        <v>4</v>
      </c>
      <c r="AH2727" s="1935">
        <v>11005362.5</v>
      </c>
      <c r="AI2727" s="1936">
        <v>44021450</v>
      </c>
      <c r="AJ2727" s="1936">
        <v>49304024</v>
      </c>
      <c r="AK2727" s="1928"/>
      <c r="AL2727" s="1927"/>
      <c r="AM2727" s="1927"/>
      <c r="AN2727" s="1918" t="s">
        <v>115</v>
      </c>
      <c r="AO2727" s="1932"/>
      <c r="AP2727" s="1969"/>
      <c r="AQ2727" s="1932"/>
      <c r="AR2727" s="1932"/>
      <c r="AS2727" s="1932" t="s">
        <v>9259</v>
      </c>
      <c r="AT2727" s="1932"/>
      <c r="AU2727" s="1932"/>
      <c r="AV2727" s="1932"/>
      <c r="AW2727" s="1932"/>
      <c r="AX2727" s="1932"/>
      <c r="AY2727" s="1932"/>
      <c r="AZ2727" s="1918" t="s">
        <v>104</v>
      </c>
      <c r="BA2727" s="1918" t="s">
        <v>104</v>
      </c>
      <c r="BB2727" s="891">
        <v>22101821</v>
      </c>
    </row>
    <row r="2728" spans="1:54" ht="12.95" customHeight="1">
      <c r="A2728" s="1931" t="s">
        <v>8484</v>
      </c>
      <c r="B2728" s="1918"/>
      <c r="C2728" s="1918"/>
      <c r="D2728" s="1920">
        <v>210014086</v>
      </c>
      <c r="E2728" s="1920" t="s">
        <v>9541</v>
      </c>
      <c r="F2728" s="1930"/>
      <c r="G2728" s="1918"/>
      <c r="H2728" s="1918"/>
      <c r="I2728" s="1968" t="s">
        <v>722</v>
      </c>
      <c r="J2728" s="1932" t="s">
        <v>723</v>
      </c>
      <c r="K2728" s="1932" t="s">
        <v>724</v>
      </c>
      <c r="L2728" s="1932" t="s">
        <v>149</v>
      </c>
      <c r="M2728" s="1970" t="s">
        <v>104</v>
      </c>
      <c r="N2728" s="1932" t="s">
        <v>120</v>
      </c>
      <c r="O2728" s="1971" t="s">
        <v>83</v>
      </c>
      <c r="P2728" s="1933" t="s">
        <v>106</v>
      </c>
      <c r="Q2728" s="1932" t="s">
        <v>107</v>
      </c>
      <c r="R2728" s="1933" t="s">
        <v>3118</v>
      </c>
      <c r="S2728" s="1932" t="s">
        <v>109</v>
      </c>
      <c r="T2728" s="1933" t="s">
        <v>106</v>
      </c>
      <c r="U2728" s="1932" t="s">
        <v>121</v>
      </c>
      <c r="V2728" s="1932" t="s">
        <v>111</v>
      </c>
      <c r="W2728" s="1933">
        <v>60</v>
      </c>
      <c r="X2728" s="1932" t="s">
        <v>112</v>
      </c>
      <c r="Y2728" s="1971"/>
      <c r="Z2728" s="1933"/>
      <c r="AA2728" s="1933"/>
      <c r="AB2728" s="1921">
        <v>30</v>
      </c>
      <c r="AC2728" s="1921">
        <v>60</v>
      </c>
      <c r="AD2728" s="1921">
        <v>10</v>
      </c>
      <c r="AE2728" s="1934" t="s">
        <v>128</v>
      </c>
      <c r="AF2728" s="1953" t="s">
        <v>114</v>
      </c>
      <c r="AG2728" s="1934">
        <v>32</v>
      </c>
      <c r="AH2728" s="1935">
        <v>2680</v>
      </c>
      <c r="AI2728" s="1936">
        <v>85760</v>
      </c>
      <c r="AJ2728" s="1936">
        <v>96051.199999999997</v>
      </c>
      <c r="AK2728" s="1928"/>
      <c r="AL2728" s="1927"/>
      <c r="AM2728" s="1927"/>
      <c r="AN2728" s="1918" t="s">
        <v>115</v>
      </c>
      <c r="AO2728" s="1932"/>
      <c r="AP2728" s="1973"/>
      <c r="AQ2728" s="1932"/>
      <c r="AR2728" s="1932"/>
      <c r="AS2728" s="1932" t="s">
        <v>9260</v>
      </c>
      <c r="AT2728" s="1932"/>
      <c r="AU2728" s="1932"/>
      <c r="AV2728" s="1932"/>
      <c r="AW2728" s="1932"/>
      <c r="AX2728" s="1932"/>
      <c r="AY2728" s="1932"/>
      <c r="AZ2728" s="1918" t="s">
        <v>104</v>
      </c>
      <c r="BA2728" s="1918" t="s">
        <v>104</v>
      </c>
      <c r="BB2728" s="891">
        <v>22101822</v>
      </c>
    </row>
    <row r="2729" spans="1:54" ht="12.95" customHeight="1">
      <c r="A2729" s="1931" t="s">
        <v>8484</v>
      </c>
      <c r="B2729" s="1918"/>
      <c r="C2729" s="1918"/>
      <c r="D2729" s="1920">
        <v>210024566</v>
      </c>
      <c r="E2729" s="1920" t="s">
        <v>9542</v>
      </c>
      <c r="F2729" s="1930"/>
      <c r="G2729" s="1918"/>
      <c r="H2729" s="1918"/>
      <c r="I2729" s="1968" t="s">
        <v>722</v>
      </c>
      <c r="J2729" s="1932" t="s">
        <v>723</v>
      </c>
      <c r="K2729" s="1932" t="s">
        <v>724</v>
      </c>
      <c r="L2729" s="1932" t="s">
        <v>149</v>
      </c>
      <c r="M2729" s="1970" t="s">
        <v>104</v>
      </c>
      <c r="N2729" s="1932" t="s">
        <v>120</v>
      </c>
      <c r="O2729" s="1971" t="s">
        <v>83</v>
      </c>
      <c r="P2729" s="1933" t="s">
        <v>106</v>
      </c>
      <c r="Q2729" s="1932" t="s">
        <v>107</v>
      </c>
      <c r="R2729" s="1933" t="s">
        <v>3118</v>
      </c>
      <c r="S2729" s="1932" t="s">
        <v>109</v>
      </c>
      <c r="T2729" s="1933" t="s">
        <v>106</v>
      </c>
      <c r="U2729" s="1932" t="s">
        <v>121</v>
      </c>
      <c r="V2729" s="1932" t="s">
        <v>111</v>
      </c>
      <c r="W2729" s="1933">
        <v>60</v>
      </c>
      <c r="X2729" s="1932" t="s">
        <v>112</v>
      </c>
      <c r="Y2729" s="1971"/>
      <c r="Z2729" s="1933"/>
      <c r="AA2729" s="1933"/>
      <c r="AB2729" s="1921">
        <v>30</v>
      </c>
      <c r="AC2729" s="1921">
        <v>60</v>
      </c>
      <c r="AD2729" s="1921">
        <v>10</v>
      </c>
      <c r="AE2729" s="1934" t="s">
        <v>128</v>
      </c>
      <c r="AF2729" s="1953" t="s">
        <v>114</v>
      </c>
      <c r="AG2729" s="1934">
        <v>25</v>
      </c>
      <c r="AH2729" s="1935">
        <v>2645</v>
      </c>
      <c r="AI2729" s="1936">
        <v>66125</v>
      </c>
      <c r="AJ2729" s="1936">
        <v>74060</v>
      </c>
      <c r="AK2729" s="1928"/>
      <c r="AL2729" s="1927"/>
      <c r="AM2729" s="1927"/>
      <c r="AN2729" s="1918" t="s">
        <v>115</v>
      </c>
      <c r="AO2729" s="1932"/>
      <c r="AP2729" s="1973"/>
      <c r="AQ2729" s="1932"/>
      <c r="AR2729" s="1932"/>
      <c r="AS2729" s="1932" t="s">
        <v>9261</v>
      </c>
      <c r="AT2729" s="1932"/>
      <c r="AU2729" s="1932"/>
      <c r="AV2729" s="1932"/>
      <c r="AW2729" s="1932"/>
      <c r="AX2729" s="1932"/>
      <c r="AY2729" s="1932"/>
      <c r="AZ2729" s="1918" t="s">
        <v>104</v>
      </c>
      <c r="BA2729" s="1918" t="s">
        <v>104</v>
      </c>
      <c r="BB2729" s="891">
        <v>22101823</v>
      </c>
    </row>
    <row r="2730" spans="1:54" ht="12.95" customHeight="1">
      <c r="A2730" s="1931" t="s">
        <v>8484</v>
      </c>
      <c r="B2730" s="1918"/>
      <c r="C2730" s="1918"/>
      <c r="D2730" s="1920">
        <v>210015197</v>
      </c>
      <c r="E2730" s="1920" t="s">
        <v>9543</v>
      </c>
      <c r="F2730" s="1930"/>
      <c r="G2730" s="1918"/>
      <c r="H2730" s="1918"/>
      <c r="I2730" s="1968" t="s">
        <v>6701</v>
      </c>
      <c r="J2730" s="1932" t="s">
        <v>4129</v>
      </c>
      <c r="K2730" s="1932" t="s">
        <v>6702</v>
      </c>
      <c r="L2730" s="1932" t="s">
        <v>103</v>
      </c>
      <c r="M2730" s="1974" t="s">
        <v>925</v>
      </c>
      <c r="N2730" s="1932" t="s">
        <v>120</v>
      </c>
      <c r="O2730" s="1971" t="s">
        <v>83</v>
      </c>
      <c r="P2730" s="1933" t="s">
        <v>106</v>
      </c>
      <c r="Q2730" s="1932" t="s">
        <v>107</v>
      </c>
      <c r="R2730" s="1933" t="s">
        <v>3118</v>
      </c>
      <c r="S2730" s="1932" t="s">
        <v>109</v>
      </c>
      <c r="T2730" s="1933" t="s">
        <v>106</v>
      </c>
      <c r="U2730" s="1932" t="s">
        <v>121</v>
      </c>
      <c r="V2730" s="1932" t="s">
        <v>111</v>
      </c>
      <c r="W2730" s="1933">
        <v>60</v>
      </c>
      <c r="X2730" s="1932" t="s">
        <v>112</v>
      </c>
      <c r="Y2730" s="1971"/>
      <c r="Z2730" s="1933"/>
      <c r="AA2730" s="1933"/>
      <c r="AB2730" s="1921">
        <v>30</v>
      </c>
      <c r="AC2730" s="1921">
        <v>60</v>
      </c>
      <c r="AD2730" s="1921">
        <v>10</v>
      </c>
      <c r="AE2730" s="1934" t="s">
        <v>425</v>
      </c>
      <c r="AF2730" s="1953" t="s">
        <v>114</v>
      </c>
      <c r="AG2730" s="1934">
        <v>56</v>
      </c>
      <c r="AH2730" s="1935">
        <v>4297.84</v>
      </c>
      <c r="AI2730" s="1936">
        <v>240679.04000000001</v>
      </c>
      <c r="AJ2730" s="1936">
        <v>269560.52</v>
      </c>
      <c r="AK2730" s="1928"/>
      <c r="AL2730" s="1927"/>
      <c r="AM2730" s="1927"/>
      <c r="AN2730" s="1918" t="s">
        <v>115</v>
      </c>
      <c r="AO2730" s="1932"/>
      <c r="AP2730" s="1937"/>
      <c r="AQ2730" s="1932"/>
      <c r="AR2730" s="1932"/>
      <c r="AS2730" s="1932" t="s">
        <v>9262</v>
      </c>
      <c r="AT2730" s="1932"/>
      <c r="AU2730" s="1932"/>
      <c r="AV2730" s="1932"/>
      <c r="AW2730" s="1932"/>
      <c r="AX2730" s="1932"/>
      <c r="AY2730" s="1932"/>
      <c r="AZ2730" s="1918" t="s">
        <v>104</v>
      </c>
      <c r="BA2730" s="1918" t="s">
        <v>104</v>
      </c>
      <c r="BB2730" s="891">
        <v>22101824</v>
      </c>
    </row>
    <row r="2731" spans="1:54" ht="12.95" customHeight="1">
      <c r="A2731" s="1950" t="s">
        <v>8484</v>
      </c>
      <c r="B2731" s="1918"/>
      <c r="C2731" s="1918"/>
      <c r="D2731" s="1939">
        <v>220029592</v>
      </c>
      <c r="E2731" s="1920" t="s">
        <v>9544</v>
      </c>
      <c r="F2731" s="1930"/>
      <c r="G2731" s="1918"/>
      <c r="H2731" s="1918"/>
      <c r="I2731" s="1930" t="s">
        <v>9263</v>
      </c>
      <c r="J2731" s="1930" t="s">
        <v>9264</v>
      </c>
      <c r="K2731" s="1930" t="s">
        <v>9265</v>
      </c>
      <c r="L2731" s="1930" t="s">
        <v>149</v>
      </c>
      <c r="M2731" s="1940" t="s">
        <v>4706</v>
      </c>
      <c r="N2731" s="1921" t="s">
        <v>120</v>
      </c>
      <c r="O2731" s="1924" t="s">
        <v>83</v>
      </c>
      <c r="P2731" s="1940" t="s">
        <v>106</v>
      </c>
      <c r="Q2731" s="1930" t="s">
        <v>107</v>
      </c>
      <c r="R2731" s="1940" t="s">
        <v>3118</v>
      </c>
      <c r="S2731" s="1941" t="s">
        <v>109</v>
      </c>
      <c r="T2731" s="1940" t="s">
        <v>106</v>
      </c>
      <c r="U2731" s="1930" t="s">
        <v>121</v>
      </c>
      <c r="V2731" s="1930" t="s">
        <v>111</v>
      </c>
      <c r="W2731" s="1940">
        <v>90</v>
      </c>
      <c r="X2731" s="1930" t="s">
        <v>112</v>
      </c>
      <c r="Y2731" s="1940"/>
      <c r="Z2731" s="1940"/>
      <c r="AA2731" s="1940"/>
      <c r="AB2731" s="1921">
        <v>30</v>
      </c>
      <c r="AC2731" s="1921">
        <v>60</v>
      </c>
      <c r="AD2731" s="1921">
        <v>10</v>
      </c>
      <c r="AE2731" s="1942" t="s">
        <v>128</v>
      </c>
      <c r="AF2731" s="1930" t="s">
        <v>114</v>
      </c>
      <c r="AG2731" s="1942">
        <v>2</v>
      </c>
      <c r="AH2731" s="1943">
        <v>10000000</v>
      </c>
      <c r="AI2731" s="1944">
        <v>20000000</v>
      </c>
      <c r="AJ2731" s="1944">
        <v>22400000</v>
      </c>
      <c r="AK2731" s="1928"/>
      <c r="AL2731" s="1927"/>
      <c r="AM2731" s="1927"/>
      <c r="AN2731" s="1931" t="s">
        <v>115</v>
      </c>
      <c r="AO2731" s="1930"/>
      <c r="AP2731" s="1930"/>
      <c r="AQ2731" s="1930"/>
      <c r="AR2731" s="1930"/>
      <c r="AS2731" s="1930" t="s">
        <v>9266</v>
      </c>
      <c r="AT2731" s="1930"/>
      <c r="AU2731" s="1930"/>
      <c r="AV2731" s="1930"/>
      <c r="AW2731" s="1930"/>
      <c r="AX2731" s="1930"/>
      <c r="AY2731" s="1930"/>
      <c r="AZ2731" s="1931" t="s">
        <v>104</v>
      </c>
      <c r="BA2731" s="1931" t="s">
        <v>104</v>
      </c>
      <c r="BB2731" s="891">
        <v>22101826</v>
      </c>
    </row>
    <row r="2732" spans="1:54" ht="12.95" customHeight="1">
      <c r="A2732" s="1950" t="s">
        <v>8484</v>
      </c>
      <c r="B2732" s="1918"/>
      <c r="C2732" s="1918"/>
      <c r="D2732" s="1920">
        <v>210026843</v>
      </c>
      <c r="E2732" s="1920" t="s">
        <v>9545</v>
      </c>
      <c r="F2732" s="1930"/>
      <c r="G2732" s="1918"/>
      <c r="H2732" s="1918"/>
      <c r="I2732" s="1932" t="s">
        <v>9267</v>
      </c>
      <c r="J2732" s="1932" t="s">
        <v>9268</v>
      </c>
      <c r="K2732" s="1932" t="s">
        <v>9269</v>
      </c>
      <c r="L2732" s="1932" t="s">
        <v>103</v>
      </c>
      <c r="M2732" s="1933" t="s">
        <v>104</v>
      </c>
      <c r="N2732" s="1932"/>
      <c r="O2732" s="1933" t="s">
        <v>105</v>
      </c>
      <c r="P2732" s="1933" t="s">
        <v>106</v>
      </c>
      <c r="Q2732" s="1932" t="s">
        <v>107</v>
      </c>
      <c r="R2732" s="1933" t="s">
        <v>3118</v>
      </c>
      <c r="S2732" s="1932" t="s">
        <v>109</v>
      </c>
      <c r="T2732" s="1933" t="s">
        <v>106</v>
      </c>
      <c r="U2732" s="1932" t="s">
        <v>121</v>
      </c>
      <c r="V2732" s="1932" t="s">
        <v>111</v>
      </c>
      <c r="W2732" s="1933">
        <v>60</v>
      </c>
      <c r="X2732" s="1932" t="s">
        <v>112</v>
      </c>
      <c r="Y2732" s="1933"/>
      <c r="Z2732" s="1933"/>
      <c r="AA2732" s="1933"/>
      <c r="AB2732" s="1923">
        <v>0</v>
      </c>
      <c r="AC2732" s="1921">
        <v>90</v>
      </c>
      <c r="AD2732" s="1921">
        <v>10</v>
      </c>
      <c r="AE2732" s="1934" t="s">
        <v>128</v>
      </c>
      <c r="AF2732" s="1932" t="s">
        <v>114</v>
      </c>
      <c r="AG2732" s="1934">
        <v>130</v>
      </c>
      <c r="AH2732" s="1935">
        <v>8557.3799999999992</v>
      </c>
      <c r="AI2732" s="1936">
        <v>1112459.3999999999</v>
      </c>
      <c r="AJ2732" s="1936">
        <v>1245954.53</v>
      </c>
      <c r="AK2732" s="1928"/>
      <c r="AL2732" s="1927"/>
      <c r="AM2732" s="1927"/>
      <c r="AN2732" s="1918" t="s">
        <v>115</v>
      </c>
      <c r="AO2732" s="1932"/>
      <c r="AP2732" s="1932"/>
      <c r="AQ2732" s="1932"/>
      <c r="AR2732" s="1932"/>
      <c r="AS2732" s="1932" t="s">
        <v>9270</v>
      </c>
      <c r="AT2732" s="1932"/>
      <c r="AU2732" s="1932"/>
      <c r="AV2732" s="1932"/>
      <c r="AW2732" s="1932"/>
      <c r="AX2732" s="1932"/>
      <c r="AY2732" s="1932"/>
      <c r="AZ2732" s="1918" t="s">
        <v>104</v>
      </c>
      <c r="BA2732" s="1918" t="s">
        <v>104</v>
      </c>
      <c r="BB2732" s="891">
        <v>22101827</v>
      </c>
    </row>
    <row r="2733" spans="1:54" ht="12.95" customHeight="1">
      <c r="A2733" s="1975" t="s">
        <v>1028</v>
      </c>
      <c r="B2733" s="1918"/>
      <c r="C2733" s="1918"/>
      <c r="D2733" s="1976">
        <v>140002071</v>
      </c>
      <c r="E2733" s="1920" t="s">
        <v>9546</v>
      </c>
      <c r="F2733" s="1930"/>
      <c r="G2733" s="1918"/>
      <c r="H2733" s="1918"/>
      <c r="I2733" s="1977" t="s">
        <v>9271</v>
      </c>
      <c r="J2733" s="1977" t="s">
        <v>9272</v>
      </c>
      <c r="K2733" s="1977" t="s">
        <v>9273</v>
      </c>
      <c r="L2733" s="1977" t="s">
        <v>103</v>
      </c>
      <c r="M2733" s="1978" t="s">
        <v>925</v>
      </c>
      <c r="N2733" s="1977" t="s">
        <v>120</v>
      </c>
      <c r="O2733" s="1979" t="s">
        <v>83</v>
      </c>
      <c r="P2733" s="1979" t="s">
        <v>106</v>
      </c>
      <c r="Q2733" s="1977" t="s">
        <v>107</v>
      </c>
      <c r="R2733" s="1979" t="s">
        <v>3118</v>
      </c>
      <c r="S2733" s="1977" t="s">
        <v>109</v>
      </c>
      <c r="T2733" s="1979" t="s">
        <v>106</v>
      </c>
      <c r="U2733" s="1977" t="s">
        <v>121</v>
      </c>
      <c r="V2733" s="1977" t="s">
        <v>111</v>
      </c>
      <c r="W2733" s="1979">
        <v>60</v>
      </c>
      <c r="X2733" s="1977" t="s">
        <v>112</v>
      </c>
      <c r="Y2733" s="1979"/>
      <c r="Z2733" s="1979"/>
      <c r="AA2733" s="1979"/>
      <c r="AB2733" s="1921">
        <v>30</v>
      </c>
      <c r="AC2733" s="1921">
        <v>60</v>
      </c>
      <c r="AD2733" s="1980">
        <v>10</v>
      </c>
      <c r="AE2733" s="1981" t="s">
        <v>128</v>
      </c>
      <c r="AF2733" s="1977" t="s">
        <v>114</v>
      </c>
      <c r="AG2733" s="1981">
        <v>60</v>
      </c>
      <c r="AH2733" s="1982">
        <v>79944</v>
      </c>
      <c r="AI2733" s="1983">
        <v>4796640</v>
      </c>
      <c r="AJ2733" s="1983">
        <v>5372236.7999999998</v>
      </c>
      <c r="AK2733" s="1928"/>
      <c r="AL2733" s="1927"/>
      <c r="AM2733" s="1927"/>
      <c r="AN2733" s="1975" t="s">
        <v>115</v>
      </c>
      <c r="AO2733" s="1977"/>
      <c r="AP2733" s="1977"/>
      <c r="AQ2733" s="1977"/>
      <c r="AR2733" s="1977"/>
      <c r="AS2733" s="1977" t="s">
        <v>9274</v>
      </c>
      <c r="AT2733" s="1977"/>
      <c r="AU2733" s="1977"/>
      <c r="AV2733" s="1977"/>
      <c r="AW2733" s="1977"/>
      <c r="AX2733" s="1977"/>
      <c r="AY2733" s="1977"/>
      <c r="AZ2733" s="1975" t="s">
        <v>104</v>
      </c>
      <c r="BA2733" s="1975" t="s">
        <v>104</v>
      </c>
      <c r="BB2733" s="891">
        <v>22101828</v>
      </c>
    </row>
    <row r="2734" spans="1:54" ht="12.95" customHeight="1">
      <c r="A2734" s="1950" t="s">
        <v>8484</v>
      </c>
      <c r="B2734" s="1918"/>
      <c r="C2734" s="1918"/>
      <c r="D2734" s="1920">
        <v>210021735</v>
      </c>
      <c r="E2734" s="1920" t="s">
        <v>9547</v>
      </c>
      <c r="F2734" s="1930"/>
      <c r="G2734" s="1918"/>
      <c r="H2734" s="1918"/>
      <c r="I2734" s="1932" t="s">
        <v>9275</v>
      </c>
      <c r="J2734" s="1932" t="s">
        <v>8314</v>
      </c>
      <c r="K2734" s="1932" t="s">
        <v>9276</v>
      </c>
      <c r="L2734" s="1932" t="s">
        <v>103</v>
      </c>
      <c r="M2734" s="1933" t="s">
        <v>104</v>
      </c>
      <c r="N2734" s="1932" t="s">
        <v>120</v>
      </c>
      <c r="O2734" s="1933" t="s">
        <v>83</v>
      </c>
      <c r="P2734" s="1933" t="s">
        <v>106</v>
      </c>
      <c r="Q2734" s="1932" t="s">
        <v>107</v>
      </c>
      <c r="R2734" s="1933" t="s">
        <v>3118</v>
      </c>
      <c r="S2734" s="1932" t="s">
        <v>109</v>
      </c>
      <c r="T2734" s="1933" t="s">
        <v>106</v>
      </c>
      <c r="U2734" s="1932" t="s">
        <v>121</v>
      </c>
      <c r="V2734" s="1932" t="s">
        <v>111</v>
      </c>
      <c r="W2734" s="1933">
        <v>60</v>
      </c>
      <c r="X2734" s="1932" t="s">
        <v>112</v>
      </c>
      <c r="Y2734" s="1933"/>
      <c r="Z2734" s="1933"/>
      <c r="AA2734" s="1933"/>
      <c r="AB2734" s="1921">
        <v>30</v>
      </c>
      <c r="AC2734" s="1921">
        <v>60</v>
      </c>
      <c r="AD2734" s="1921">
        <v>10</v>
      </c>
      <c r="AE2734" s="1934" t="s">
        <v>128</v>
      </c>
      <c r="AF2734" s="1932" t="s">
        <v>114</v>
      </c>
      <c r="AG2734" s="1934">
        <v>10</v>
      </c>
      <c r="AH2734" s="1935">
        <v>55169</v>
      </c>
      <c r="AI2734" s="1936">
        <v>551690</v>
      </c>
      <c r="AJ2734" s="1936">
        <v>617892.80000000005</v>
      </c>
      <c r="AK2734" s="1928"/>
      <c r="AL2734" s="1927"/>
      <c r="AM2734" s="1927"/>
      <c r="AN2734" s="1918" t="s">
        <v>115</v>
      </c>
      <c r="AO2734" s="1932"/>
      <c r="AP2734" s="1932"/>
      <c r="AQ2734" s="1932"/>
      <c r="AR2734" s="1932"/>
      <c r="AS2734" s="1932" t="s">
        <v>9277</v>
      </c>
      <c r="AT2734" s="1932"/>
      <c r="AU2734" s="1932"/>
      <c r="AV2734" s="1932"/>
      <c r="AW2734" s="1932"/>
      <c r="AX2734" s="1932"/>
      <c r="AY2734" s="1932"/>
      <c r="AZ2734" s="1918" t="s">
        <v>104</v>
      </c>
      <c r="BA2734" s="1918" t="s">
        <v>104</v>
      </c>
      <c r="BB2734" s="891">
        <v>22101829</v>
      </c>
    </row>
    <row r="2735" spans="1:54" ht="12.95" customHeight="1">
      <c r="A2735" s="1950" t="s">
        <v>8484</v>
      </c>
      <c r="B2735" s="1918"/>
      <c r="C2735" s="1918"/>
      <c r="D2735" s="1920">
        <v>210021737</v>
      </c>
      <c r="E2735" s="1920" t="s">
        <v>9548</v>
      </c>
      <c r="F2735" s="1930"/>
      <c r="G2735" s="1918"/>
      <c r="H2735" s="1918"/>
      <c r="I2735" s="1932" t="s">
        <v>9275</v>
      </c>
      <c r="J2735" s="1932" t="s">
        <v>8314</v>
      </c>
      <c r="K2735" s="1932" t="s">
        <v>9276</v>
      </c>
      <c r="L2735" s="1932" t="s">
        <v>103</v>
      </c>
      <c r="M2735" s="1933" t="s">
        <v>104</v>
      </c>
      <c r="N2735" s="1932" t="s">
        <v>120</v>
      </c>
      <c r="O2735" s="1933" t="s">
        <v>83</v>
      </c>
      <c r="P2735" s="1933" t="s">
        <v>106</v>
      </c>
      <c r="Q2735" s="1932" t="s">
        <v>107</v>
      </c>
      <c r="R2735" s="1933" t="s">
        <v>3118</v>
      </c>
      <c r="S2735" s="1932" t="s">
        <v>109</v>
      </c>
      <c r="T2735" s="1933" t="s">
        <v>106</v>
      </c>
      <c r="U2735" s="1932" t="s">
        <v>121</v>
      </c>
      <c r="V2735" s="1932" t="s">
        <v>111</v>
      </c>
      <c r="W2735" s="1933">
        <v>60</v>
      </c>
      <c r="X2735" s="1932" t="s">
        <v>112</v>
      </c>
      <c r="Y2735" s="1933"/>
      <c r="Z2735" s="1933"/>
      <c r="AA2735" s="1933"/>
      <c r="AB2735" s="1921">
        <v>30</v>
      </c>
      <c r="AC2735" s="1921">
        <v>60</v>
      </c>
      <c r="AD2735" s="1921">
        <v>10</v>
      </c>
      <c r="AE2735" s="1934" t="s">
        <v>128</v>
      </c>
      <c r="AF2735" s="1932" t="s">
        <v>114</v>
      </c>
      <c r="AG2735" s="1934">
        <v>2</v>
      </c>
      <c r="AH2735" s="1935">
        <v>207224</v>
      </c>
      <c r="AI2735" s="1936">
        <v>414448</v>
      </c>
      <c r="AJ2735" s="1936">
        <v>464181.76000000001</v>
      </c>
      <c r="AK2735" s="1928"/>
      <c r="AL2735" s="1927"/>
      <c r="AM2735" s="1927"/>
      <c r="AN2735" s="1918" t="s">
        <v>115</v>
      </c>
      <c r="AO2735" s="1932"/>
      <c r="AP2735" s="1932"/>
      <c r="AQ2735" s="1932"/>
      <c r="AR2735" s="1932"/>
      <c r="AS2735" s="1932" t="s">
        <v>9278</v>
      </c>
      <c r="AT2735" s="1932"/>
      <c r="AU2735" s="1932"/>
      <c r="AV2735" s="1932"/>
      <c r="AW2735" s="1932"/>
      <c r="AX2735" s="1932"/>
      <c r="AY2735" s="1932"/>
      <c r="AZ2735" s="1918" t="s">
        <v>104</v>
      </c>
      <c r="BA2735" s="1918" t="s">
        <v>104</v>
      </c>
      <c r="BB2735" s="891">
        <v>22101830</v>
      </c>
    </row>
    <row r="2736" spans="1:54" ht="12.95" customHeight="1">
      <c r="A2736" s="1950" t="s">
        <v>8484</v>
      </c>
      <c r="B2736" s="1918"/>
      <c r="C2736" s="1918"/>
      <c r="D2736" s="1920">
        <v>210025018</v>
      </c>
      <c r="E2736" s="1920" t="s">
        <v>9549</v>
      </c>
      <c r="F2736" s="1930"/>
      <c r="G2736" s="1918"/>
      <c r="H2736" s="1918"/>
      <c r="I2736" s="1932" t="s">
        <v>9275</v>
      </c>
      <c r="J2736" s="1932" t="s">
        <v>8314</v>
      </c>
      <c r="K2736" s="1932" t="s">
        <v>9276</v>
      </c>
      <c r="L2736" s="1932" t="s">
        <v>103</v>
      </c>
      <c r="M2736" s="1933" t="s">
        <v>104</v>
      </c>
      <c r="N2736" s="1932" t="s">
        <v>120</v>
      </c>
      <c r="O2736" s="1933" t="s">
        <v>83</v>
      </c>
      <c r="P2736" s="1933" t="s">
        <v>106</v>
      </c>
      <c r="Q2736" s="1932" t="s">
        <v>107</v>
      </c>
      <c r="R2736" s="1933" t="s">
        <v>3118</v>
      </c>
      <c r="S2736" s="1932" t="s">
        <v>109</v>
      </c>
      <c r="T2736" s="1933" t="s">
        <v>106</v>
      </c>
      <c r="U2736" s="1932" t="s">
        <v>121</v>
      </c>
      <c r="V2736" s="1932" t="s">
        <v>111</v>
      </c>
      <c r="W2736" s="1933">
        <v>60</v>
      </c>
      <c r="X2736" s="1932" t="s">
        <v>112</v>
      </c>
      <c r="Y2736" s="1933"/>
      <c r="Z2736" s="1933"/>
      <c r="AA2736" s="1933"/>
      <c r="AB2736" s="1921">
        <v>30</v>
      </c>
      <c r="AC2736" s="1921">
        <v>60</v>
      </c>
      <c r="AD2736" s="1921">
        <v>10</v>
      </c>
      <c r="AE2736" s="1934" t="s">
        <v>128</v>
      </c>
      <c r="AF2736" s="1932" t="s">
        <v>114</v>
      </c>
      <c r="AG2736" s="1934">
        <v>15</v>
      </c>
      <c r="AH2736" s="1935">
        <v>51509</v>
      </c>
      <c r="AI2736" s="1936">
        <v>772635</v>
      </c>
      <c r="AJ2736" s="1936">
        <v>865351.2</v>
      </c>
      <c r="AK2736" s="1928"/>
      <c r="AL2736" s="1927"/>
      <c r="AM2736" s="1927"/>
      <c r="AN2736" s="1918" t="s">
        <v>115</v>
      </c>
      <c r="AO2736" s="1932"/>
      <c r="AP2736" s="1932"/>
      <c r="AQ2736" s="1932"/>
      <c r="AR2736" s="1932"/>
      <c r="AS2736" s="1932" t="s">
        <v>9279</v>
      </c>
      <c r="AT2736" s="1932"/>
      <c r="AU2736" s="1932"/>
      <c r="AV2736" s="1932"/>
      <c r="AW2736" s="1932"/>
      <c r="AX2736" s="1932"/>
      <c r="AY2736" s="1932"/>
      <c r="AZ2736" s="1918" t="s">
        <v>104</v>
      </c>
      <c r="BA2736" s="1918" t="s">
        <v>104</v>
      </c>
      <c r="BB2736" s="891">
        <v>22101831</v>
      </c>
    </row>
    <row r="2737" spans="1:54" ht="12.95" customHeight="1">
      <c r="A2737" s="1950" t="s">
        <v>8484</v>
      </c>
      <c r="B2737" s="1918"/>
      <c r="C2737" s="1918"/>
      <c r="D2737" s="1920">
        <v>210025019</v>
      </c>
      <c r="E2737" s="1920" t="s">
        <v>9550</v>
      </c>
      <c r="F2737" s="1930"/>
      <c r="G2737" s="1918"/>
      <c r="H2737" s="1918"/>
      <c r="I2737" s="1932" t="s">
        <v>9275</v>
      </c>
      <c r="J2737" s="1932" t="s">
        <v>8314</v>
      </c>
      <c r="K2737" s="1932" t="s">
        <v>9276</v>
      </c>
      <c r="L2737" s="1932" t="s">
        <v>103</v>
      </c>
      <c r="M2737" s="1933" t="s">
        <v>104</v>
      </c>
      <c r="N2737" s="1932" t="s">
        <v>120</v>
      </c>
      <c r="O2737" s="1933" t="s">
        <v>83</v>
      </c>
      <c r="P2737" s="1933" t="s">
        <v>106</v>
      </c>
      <c r="Q2737" s="1932" t="s">
        <v>107</v>
      </c>
      <c r="R2737" s="1933" t="s">
        <v>3118</v>
      </c>
      <c r="S2737" s="1932" t="s">
        <v>109</v>
      </c>
      <c r="T2737" s="1933" t="s">
        <v>106</v>
      </c>
      <c r="U2737" s="1932" t="s">
        <v>121</v>
      </c>
      <c r="V2737" s="1932" t="s">
        <v>111</v>
      </c>
      <c r="W2737" s="1933">
        <v>60</v>
      </c>
      <c r="X2737" s="1932" t="s">
        <v>112</v>
      </c>
      <c r="Y2737" s="1933"/>
      <c r="Z2737" s="1933"/>
      <c r="AA2737" s="1933"/>
      <c r="AB2737" s="1921">
        <v>30</v>
      </c>
      <c r="AC2737" s="1921">
        <v>60</v>
      </c>
      <c r="AD2737" s="1921">
        <v>10</v>
      </c>
      <c r="AE2737" s="1934" t="s">
        <v>128</v>
      </c>
      <c r="AF2737" s="1932" t="s">
        <v>114</v>
      </c>
      <c r="AG2737" s="1934">
        <v>36</v>
      </c>
      <c r="AH2737" s="1935">
        <v>28514.5</v>
      </c>
      <c r="AI2737" s="1936">
        <v>1026522</v>
      </c>
      <c r="AJ2737" s="1936">
        <v>1149704.6399999999</v>
      </c>
      <c r="AK2737" s="1928"/>
      <c r="AL2737" s="1927"/>
      <c r="AM2737" s="1927"/>
      <c r="AN2737" s="1918" t="s">
        <v>115</v>
      </c>
      <c r="AO2737" s="1932"/>
      <c r="AP2737" s="1932"/>
      <c r="AQ2737" s="1932"/>
      <c r="AR2737" s="1932"/>
      <c r="AS2737" s="1932" t="s">
        <v>9280</v>
      </c>
      <c r="AT2737" s="1932"/>
      <c r="AU2737" s="1932"/>
      <c r="AV2737" s="1932"/>
      <c r="AW2737" s="1932"/>
      <c r="AX2737" s="1932"/>
      <c r="AY2737" s="1932"/>
      <c r="AZ2737" s="1918" t="s">
        <v>104</v>
      </c>
      <c r="BA2737" s="1918" t="s">
        <v>104</v>
      </c>
      <c r="BB2737" s="891">
        <v>22101832</v>
      </c>
    </row>
    <row r="2738" spans="1:54" ht="12.95" customHeight="1">
      <c r="A2738" s="1950" t="s">
        <v>8484</v>
      </c>
      <c r="B2738" s="1918"/>
      <c r="C2738" s="1918"/>
      <c r="D2738" s="1920">
        <v>210025023</v>
      </c>
      <c r="E2738" s="1920" t="s">
        <v>9551</v>
      </c>
      <c r="F2738" s="1930"/>
      <c r="G2738" s="1918"/>
      <c r="H2738" s="1918"/>
      <c r="I2738" s="1932" t="s">
        <v>9275</v>
      </c>
      <c r="J2738" s="1932" t="s">
        <v>8314</v>
      </c>
      <c r="K2738" s="1932" t="s">
        <v>9276</v>
      </c>
      <c r="L2738" s="1932" t="s">
        <v>103</v>
      </c>
      <c r="M2738" s="1933" t="s">
        <v>104</v>
      </c>
      <c r="N2738" s="1932" t="s">
        <v>120</v>
      </c>
      <c r="O2738" s="1933" t="s">
        <v>83</v>
      </c>
      <c r="P2738" s="1933" t="s">
        <v>106</v>
      </c>
      <c r="Q2738" s="1932" t="s">
        <v>107</v>
      </c>
      <c r="R2738" s="1933" t="s">
        <v>3118</v>
      </c>
      <c r="S2738" s="1932" t="s">
        <v>109</v>
      </c>
      <c r="T2738" s="1933" t="s">
        <v>106</v>
      </c>
      <c r="U2738" s="1932" t="s">
        <v>121</v>
      </c>
      <c r="V2738" s="1932" t="s">
        <v>111</v>
      </c>
      <c r="W2738" s="1933">
        <v>60</v>
      </c>
      <c r="X2738" s="1932" t="s">
        <v>112</v>
      </c>
      <c r="Y2738" s="1933"/>
      <c r="Z2738" s="1933"/>
      <c r="AA2738" s="1933"/>
      <c r="AB2738" s="1921">
        <v>30</v>
      </c>
      <c r="AC2738" s="1921">
        <v>60</v>
      </c>
      <c r="AD2738" s="1921">
        <v>10</v>
      </c>
      <c r="AE2738" s="1934" t="s">
        <v>128</v>
      </c>
      <c r="AF2738" s="1932" t="s">
        <v>114</v>
      </c>
      <c r="AG2738" s="1934">
        <v>48</v>
      </c>
      <c r="AH2738" s="1935">
        <v>15615</v>
      </c>
      <c r="AI2738" s="1936">
        <v>749520</v>
      </c>
      <c r="AJ2738" s="1936">
        <v>839462.40000000002</v>
      </c>
      <c r="AK2738" s="1928"/>
      <c r="AL2738" s="1927"/>
      <c r="AM2738" s="1927"/>
      <c r="AN2738" s="1918" t="s">
        <v>115</v>
      </c>
      <c r="AO2738" s="1932"/>
      <c r="AP2738" s="1932"/>
      <c r="AQ2738" s="1932"/>
      <c r="AR2738" s="1932"/>
      <c r="AS2738" s="1932" t="s">
        <v>9281</v>
      </c>
      <c r="AT2738" s="1932"/>
      <c r="AU2738" s="1932"/>
      <c r="AV2738" s="1932"/>
      <c r="AW2738" s="1932"/>
      <c r="AX2738" s="1932"/>
      <c r="AY2738" s="1932"/>
      <c r="AZ2738" s="1918" t="s">
        <v>104</v>
      </c>
      <c r="BA2738" s="1918" t="s">
        <v>104</v>
      </c>
      <c r="BB2738" s="891">
        <v>22101833</v>
      </c>
    </row>
    <row r="2739" spans="1:54" ht="12.95" customHeight="1">
      <c r="A2739" s="1931" t="s">
        <v>8484</v>
      </c>
      <c r="B2739" s="1918"/>
      <c r="C2739" s="1918"/>
      <c r="D2739" s="1920">
        <v>210023449</v>
      </c>
      <c r="E2739" s="1920" t="s">
        <v>9552</v>
      </c>
      <c r="F2739" s="1930"/>
      <c r="G2739" s="1918"/>
      <c r="H2739" s="1918"/>
      <c r="I2739" s="1932" t="s">
        <v>9282</v>
      </c>
      <c r="J2739" s="1932" t="s">
        <v>8314</v>
      </c>
      <c r="K2739" s="1932" t="s">
        <v>9283</v>
      </c>
      <c r="L2739" s="1932" t="s">
        <v>103</v>
      </c>
      <c r="M2739" s="1933" t="s">
        <v>104</v>
      </c>
      <c r="N2739" s="1932" t="s">
        <v>120</v>
      </c>
      <c r="O2739" s="1933" t="s">
        <v>83</v>
      </c>
      <c r="P2739" s="1933" t="s">
        <v>106</v>
      </c>
      <c r="Q2739" s="1932" t="s">
        <v>107</v>
      </c>
      <c r="R2739" s="1933" t="s">
        <v>3118</v>
      </c>
      <c r="S2739" s="1932" t="s">
        <v>109</v>
      </c>
      <c r="T2739" s="1933" t="s">
        <v>106</v>
      </c>
      <c r="U2739" s="1932" t="s">
        <v>121</v>
      </c>
      <c r="V2739" s="1932" t="s">
        <v>111</v>
      </c>
      <c r="W2739" s="1933">
        <v>60</v>
      </c>
      <c r="X2739" s="1932" t="s">
        <v>112</v>
      </c>
      <c r="Y2739" s="1933"/>
      <c r="Z2739" s="1933"/>
      <c r="AA2739" s="1933"/>
      <c r="AB2739" s="1921">
        <v>30</v>
      </c>
      <c r="AC2739" s="1921">
        <v>60</v>
      </c>
      <c r="AD2739" s="1921">
        <v>10</v>
      </c>
      <c r="AE2739" s="1934" t="s">
        <v>128</v>
      </c>
      <c r="AF2739" s="1932" t="s">
        <v>114</v>
      </c>
      <c r="AG2739" s="1934">
        <v>7</v>
      </c>
      <c r="AH2739" s="1935">
        <v>22243</v>
      </c>
      <c r="AI2739" s="1936">
        <v>155701</v>
      </c>
      <c r="AJ2739" s="1936">
        <v>174385.12</v>
      </c>
      <c r="AK2739" s="1928"/>
      <c r="AL2739" s="1927"/>
      <c r="AM2739" s="1927"/>
      <c r="AN2739" s="1918" t="s">
        <v>115</v>
      </c>
      <c r="AO2739" s="1932"/>
      <c r="AP2739" s="1932"/>
      <c r="AQ2739" s="1932"/>
      <c r="AR2739" s="1932"/>
      <c r="AS2739" s="1932" t="s">
        <v>9284</v>
      </c>
      <c r="AT2739" s="1932"/>
      <c r="AU2739" s="1932"/>
      <c r="AV2739" s="1932"/>
      <c r="AW2739" s="1932"/>
      <c r="AX2739" s="1932"/>
      <c r="AY2739" s="1932"/>
      <c r="AZ2739" s="1918" t="s">
        <v>104</v>
      </c>
      <c r="BA2739" s="1918" t="s">
        <v>104</v>
      </c>
      <c r="BB2739" s="891">
        <v>22101834</v>
      </c>
    </row>
    <row r="2740" spans="1:54" ht="12.95" customHeight="1">
      <c r="A2740" s="1950" t="s">
        <v>8484</v>
      </c>
      <c r="B2740" s="1918"/>
      <c r="C2740" s="1918"/>
      <c r="D2740" s="1920">
        <v>210020447</v>
      </c>
      <c r="E2740" s="1920" t="s">
        <v>9553</v>
      </c>
      <c r="F2740" s="1930"/>
      <c r="G2740" s="1918"/>
      <c r="H2740" s="1918"/>
      <c r="I2740" s="1932" t="s">
        <v>9285</v>
      </c>
      <c r="J2740" s="1932" t="s">
        <v>8314</v>
      </c>
      <c r="K2740" s="1932" t="s">
        <v>9286</v>
      </c>
      <c r="L2740" s="1932" t="s">
        <v>103</v>
      </c>
      <c r="M2740" s="1933" t="s">
        <v>104</v>
      </c>
      <c r="N2740" s="1932" t="s">
        <v>120</v>
      </c>
      <c r="O2740" s="1933" t="s">
        <v>83</v>
      </c>
      <c r="P2740" s="1933" t="s">
        <v>106</v>
      </c>
      <c r="Q2740" s="1932" t="s">
        <v>107</v>
      </c>
      <c r="R2740" s="1933" t="s">
        <v>3118</v>
      </c>
      <c r="S2740" s="1932" t="s">
        <v>109</v>
      </c>
      <c r="T2740" s="1933" t="s">
        <v>106</v>
      </c>
      <c r="U2740" s="1932" t="s">
        <v>121</v>
      </c>
      <c r="V2740" s="1932" t="s">
        <v>111</v>
      </c>
      <c r="W2740" s="1933">
        <v>60</v>
      </c>
      <c r="X2740" s="1932" t="s">
        <v>112</v>
      </c>
      <c r="Y2740" s="1933"/>
      <c r="Z2740" s="1933"/>
      <c r="AA2740" s="1933"/>
      <c r="AB2740" s="1921">
        <v>30</v>
      </c>
      <c r="AC2740" s="1921">
        <v>60</v>
      </c>
      <c r="AD2740" s="1921">
        <v>10</v>
      </c>
      <c r="AE2740" s="1934" t="s">
        <v>128</v>
      </c>
      <c r="AF2740" s="1932" t="s">
        <v>114</v>
      </c>
      <c r="AG2740" s="1934">
        <v>5</v>
      </c>
      <c r="AH2740" s="1935">
        <v>48322</v>
      </c>
      <c r="AI2740" s="1936">
        <v>241610</v>
      </c>
      <c r="AJ2740" s="1936">
        <v>270603.2</v>
      </c>
      <c r="AK2740" s="1928"/>
      <c r="AL2740" s="1927"/>
      <c r="AM2740" s="1927"/>
      <c r="AN2740" s="1918" t="s">
        <v>115</v>
      </c>
      <c r="AO2740" s="1932"/>
      <c r="AP2740" s="1932"/>
      <c r="AQ2740" s="1932"/>
      <c r="AR2740" s="1932"/>
      <c r="AS2740" s="1932" t="s">
        <v>9287</v>
      </c>
      <c r="AT2740" s="1932"/>
      <c r="AU2740" s="1932"/>
      <c r="AV2740" s="1932"/>
      <c r="AW2740" s="1932"/>
      <c r="AX2740" s="1932"/>
      <c r="AY2740" s="1932"/>
      <c r="AZ2740" s="1918" t="s">
        <v>104</v>
      </c>
      <c r="BA2740" s="1918" t="s">
        <v>104</v>
      </c>
      <c r="BB2740" s="891">
        <v>22101835</v>
      </c>
    </row>
    <row r="2741" spans="1:54" ht="12.95" customHeight="1">
      <c r="A2741" s="1950" t="s">
        <v>8484</v>
      </c>
      <c r="B2741" s="1918"/>
      <c r="C2741" s="1918"/>
      <c r="D2741" s="1920">
        <v>210035896</v>
      </c>
      <c r="E2741" s="1920" t="s">
        <v>9554</v>
      </c>
      <c r="F2741" s="1930"/>
      <c r="G2741" s="1918"/>
      <c r="H2741" s="1918"/>
      <c r="I2741" s="1932" t="s">
        <v>9288</v>
      </c>
      <c r="J2741" s="1932" t="s">
        <v>8314</v>
      </c>
      <c r="K2741" s="1932" t="s">
        <v>9289</v>
      </c>
      <c r="L2741" s="1932" t="s">
        <v>103</v>
      </c>
      <c r="M2741" s="1933" t="s">
        <v>104</v>
      </c>
      <c r="N2741" s="1932" t="s">
        <v>120</v>
      </c>
      <c r="O2741" s="1933" t="s">
        <v>83</v>
      </c>
      <c r="P2741" s="1933" t="s">
        <v>106</v>
      </c>
      <c r="Q2741" s="1932" t="s">
        <v>107</v>
      </c>
      <c r="R2741" s="1933" t="s">
        <v>3118</v>
      </c>
      <c r="S2741" s="1932" t="s">
        <v>109</v>
      </c>
      <c r="T2741" s="1933" t="s">
        <v>106</v>
      </c>
      <c r="U2741" s="1932" t="s">
        <v>121</v>
      </c>
      <c r="V2741" s="1932" t="s">
        <v>111</v>
      </c>
      <c r="W2741" s="1933">
        <v>60</v>
      </c>
      <c r="X2741" s="1932" t="s">
        <v>112</v>
      </c>
      <c r="Y2741" s="1933"/>
      <c r="Z2741" s="1933"/>
      <c r="AA2741" s="1933"/>
      <c r="AB2741" s="1921">
        <v>30</v>
      </c>
      <c r="AC2741" s="1921">
        <v>60</v>
      </c>
      <c r="AD2741" s="1921">
        <v>10</v>
      </c>
      <c r="AE2741" s="1934" t="s">
        <v>128</v>
      </c>
      <c r="AF2741" s="1932" t="s">
        <v>114</v>
      </c>
      <c r="AG2741" s="1934">
        <v>2</v>
      </c>
      <c r="AH2741" s="1935">
        <v>346544.5</v>
      </c>
      <c r="AI2741" s="1936">
        <v>693089</v>
      </c>
      <c r="AJ2741" s="1936">
        <v>776259.68</v>
      </c>
      <c r="AK2741" s="1928"/>
      <c r="AL2741" s="1927"/>
      <c r="AM2741" s="1927"/>
      <c r="AN2741" s="1918" t="s">
        <v>115</v>
      </c>
      <c r="AO2741" s="1932"/>
      <c r="AP2741" s="1932"/>
      <c r="AQ2741" s="1932"/>
      <c r="AR2741" s="1932"/>
      <c r="AS2741" s="1932" t="s">
        <v>9290</v>
      </c>
      <c r="AT2741" s="1932"/>
      <c r="AU2741" s="1932"/>
      <c r="AV2741" s="1932"/>
      <c r="AW2741" s="1932"/>
      <c r="AX2741" s="1932"/>
      <c r="AY2741" s="1932"/>
      <c r="AZ2741" s="1918" t="s">
        <v>104</v>
      </c>
      <c r="BA2741" s="1918" t="s">
        <v>104</v>
      </c>
      <c r="BB2741" s="891">
        <v>22101836</v>
      </c>
    </row>
    <row r="2742" spans="1:54" ht="12.95" customHeight="1">
      <c r="A2742" s="1950" t="s">
        <v>8484</v>
      </c>
      <c r="B2742" s="1918"/>
      <c r="C2742" s="1918"/>
      <c r="D2742" s="1920">
        <v>210030184</v>
      </c>
      <c r="E2742" s="1920" t="s">
        <v>9555</v>
      </c>
      <c r="F2742" s="1930"/>
      <c r="G2742" s="1918"/>
      <c r="H2742" s="1918"/>
      <c r="I2742" s="1932" t="s">
        <v>9291</v>
      </c>
      <c r="J2742" s="1932" t="s">
        <v>8314</v>
      </c>
      <c r="K2742" s="1932" t="s">
        <v>9292</v>
      </c>
      <c r="L2742" s="1932" t="s">
        <v>103</v>
      </c>
      <c r="M2742" s="1933" t="s">
        <v>104</v>
      </c>
      <c r="N2742" s="1932" t="s">
        <v>120</v>
      </c>
      <c r="O2742" s="1933" t="s">
        <v>83</v>
      </c>
      <c r="P2742" s="1933" t="s">
        <v>106</v>
      </c>
      <c r="Q2742" s="1932" t="s">
        <v>107</v>
      </c>
      <c r="R2742" s="1933" t="s">
        <v>3118</v>
      </c>
      <c r="S2742" s="1932" t="s">
        <v>109</v>
      </c>
      <c r="T2742" s="1933" t="s">
        <v>106</v>
      </c>
      <c r="U2742" s="1932" t="s">
        <v>121</v>
      </c>
      <c r="V2742" s="1932" t="s">
        <v>111</v>
      </c>
      <c r="W2742" s="1933">
        <v>60</v>
      </c>
      <c r="X2742" s="1932" t="s">
        <v>112</v>
      </c>
      <c r="Y2742" s="1933"/>
      <c r="Z2742" s="1933"/>
      <c r="AA2742" s="1933"/>
      <c r="AB2742" s="1921">
        <v>30</v>
      </c>
      <c r="AC2742" s="1921">
        <v>60</v>
      </c>
      <c r="AD2742" s="1921">
        <v>10</v>
      </c>
      <c r="AE2742" s="1934" t="s">
        <v>128</v>
      </c>
      <c r="AF2742" s="1932" t="s">
        <v>114</v>
      </c>
      <c r="AG2742" s="1934">
        <v>9</v>
      </c>
      <c r="AH2742" s="1935">
        <v>43060</v>
      </c>
      <c r="AI2742" s="1936">
        <v>387540</v>
      </c>
      <c r="AJ2742" s="1936">
        <v>434044.8</v>
      </c>
      <c r="AK2742" s="1928"/>
      <c r="AL2742" s="1927"/>
      <c r="AM2742" s="1927"/>
      <c r="AN2742" s="1918" t="s">
        <v>115</v>
      </c>
      <c r="AO2742" s="1932"/>
      <c r="AP2742" s="1932"/>
      <c r="AQ2742" s="1932"/>
      <c r="AR2742" s="1932"/>
      <c r="AS2742" s="1932" t="s">
        <v>9293</v>
      </c>
      <c r="AT2742" s="1932"/>
      <c r="AU2742" s="1932"/>
      <c r="AV2742" s="1932"/>
      <c r="AW2742" s="1932"/>
      <c r="AX2742" s="1932"/>
      <c r="AY2742" s="1932"/>
      <c r="AZ2742" s="1918" t="s">
        <v>104</v>
      </c>
      <c r="BA2742" s="1918" t="s">
        <v>104</v>
      </c>
      <c r="BB2742" s="891">
        <v>22101837</v>
      </c>
    </row>
    <row r="2743" spans="1:54" ht="12.95" customHeight="1">
      <c r="A2743" s="1950" t="s">
        <v>8484</v>
      </c>
      <c r="B2743" s="1918"/>
      <c r="C2743" s="1918"/>
      <c r="D2743" s="1920">
        <v>210030185</v>
      </c>
      <c r="E2743" s="1920" t="s">
        <v>9556</v>
      </c>
      <c r="F2743" s="1930"/>
      <c r="G2743" s="1918"/>
      <c r="H2743" s="1918"/>
      <c r="I2743" s="1932" t="s">
        <v>9291</v>
      </c>
      <c r="J2743" s="1932" t="s">
        <v>8314</v>
      </c>
      <c r="K2743" s="1932" t="s">
        <v>9292</v>
      </c>
      <c r="L2743" s="1932" t="s">
        <v>103</v>
      </c>
      <c r="M2743" s="1933" t="s">
        <v>104</v>
      </c>
      <c r="N2743" s="1932" t="s">
        <v>120</v>
      </c>
      <c r="O2743" s="1933" t="s">
        <v>83</v>
      </c>
      <c r="P2743" s="1933" t="s">
        <v>106</v>
      </c>
      <c r="Q2743" s="1932" t="s">
        <v>107</v>
      </c>
      <c r="R2743" s="1933" t="s">
        <v>3118</v>
      </c>
      <c r="S2743" s="1932" t="s">
        <v>109</v>
      </c>
      <c r="T2743" s="1933" t="s">
        <v>106</v>
      </c>
      <c r="U2743" s="1932" t="s">
        <v>121</v>
      </c>
      <c r="V2743" s="1932" t="s">
        <v>111</v>
      </c>
      <c r="W2743" s="1933">
        <v>60</v>
      </c>
      <c r="X2743" s="1932" t="s">
        <v>112</v>
      </c>
      <c r="Y2743" s="1933"/>
      <c r="Z2743" s="1933"/>
      <c r="AA2743" s="1933"/>
      <c r="AB2743" s="1921">
        <v>30</v>
      </c>
      <c r="AC2743" s="1921">
        <v>60</v>
      </c>
      <c r="AD2743" s="1921">
        <v>10</v>
      </c>
      <c r="AE2743" s="1934" t="s">
        <v>128</v>
      </c>
      <c r="AF2743" s="1932" t="s">
        <v>114</v>
      </c>
      <c r="AG2743" s="1934">
        <v>5</v>
      </c>
      <c r="AH2743" s="1935">
        <v>57112</v>
      </c>
      <c r="AI2743" s="1936">
        <v>285560</v>
      </c>
      <c r="AJ2743" s="1936">
        <v>319827.20000000001</v>
      </c>
      <c r="AK2743" s="1928"/>
      <c r="AL2743" s="1927"/>
      <c r="AM2743" s="1927"/>
      <c r="AN2743" s="1918" t="s">
        <v>115</v>
      </c>
      <c r="AO2743" s="1932"/>
      <c r="AP2743" s="1932"/>
      <c r="AQ2743" s="1932"/>
      <c r="AR2743" s="1932"/>
      <c r="AS2743" s="1932" t="s">
        <v>9294</v>
      </c>
      <c r="AT2743" s="1932"/>
      <c r="AU2743" s="1932"/>
      <c r="AV2743" s="1932"/>
      <c r="AW2743" s="1932"/>
      <c r="AX2743" s="1932"/>
      <c r="AY2743" s="1932"/>
      <c r="AZ2743" s="1918" t="s">
        <v>104</v>
      </c>
      <c r="BA2743" s="1918" t="s">
        <v>104</v>
      </c>
      <c r="BB2743" s="891">
        <v>22101838</v>
      </c>
    </row>
    <row r="2744" spans="1:54" ht="12.95" customHeight="1">
      <c r="A2744" s="1950" t="s">
        <v>8484</v>
      </c>
      <c r="B2744" s="1918"/>
      <c r="C2744" s="1918"/>
      <c r="D2744" s="1920">
        <v>210035897</v>
      </c>
      <c r="E2744" s="1920" t="s">
        <v>9557</v>
      </c>
      <c r="F2744" s="1930"/>
      <c r="G2744" s="1918"/>
      <c r="H2744" s="1918"/>
      <c r="I2744" s="1932" t="s">
        <v>9295</v>
      </c>
      <c r="J2744" s="1932" t="s">
        <v>8314</v>
      </c>
      <c r="K2744" s="1932" t="s">
        <v>9296</v>
      </c>
      <c r="L2744" s="1932" t="s">
        <v>103</v>
      </c>
      <c r="M2744" s="1933" t="s">
        <v>104</v>
      </c>
      <c r="N2744" s="1932" t="s">
        <v>120</v>
      </c>
      <c r="O2744" s="1933" t="s">
        <v>83</v>
      </c>
      <c r="P2744" s="1933" t="s">
        <v>106</v>
      </c>
      <c r="Q2744" s="1932" t="s">
        <v>107</v>
      </c>
      <c r="R2744" s="1933" t="s">
        <v>3118</v>
      </c>
      <c r="S2744" s="1932" t="s">
        <v>109</v>
      </c>
      <c r="T2744" s="1933" t="s">
        <v>106</v>
      </c>
      <c r="U2744" s="1932" t="s">
        <v>121</v>
      </c>
      <c r="V2744" s="1932" t="s">
        <v>111</v>
      </c>
      <c r="W2744" s="1933">
        <v>60</v>
      </c>
      <c r="X2744" s="1932" t="s">
        <v>112</v>
      </c>
      <c r="Y2744" s="1933"/>
      <c r="Z2744" s="1933"/>
      <c r="AA2744" s="1933"/>
      <c r="AB2744" s="1921">
        <v>30</v>
      </c>
      <c r="AC2744" s="1921">
        <v>60</v>
      </c>
      <c r="AD2744" s="1921">
        <v>10</v>
      </c>
      <c r="AE2744" s="1934" t="s">
        <v>128</v>
      </c>
      <c r="AF2744" s="1932" t="s">
        <v>114</v>
      </c>
      <c r="AG2744" s="1934">
        <v>2</v>
      </c>
      <c r="AH2744" s="1935">
        <v>806100</v>
      </c>
      <c r="AI2744" s="1936">
        <v>1612200</v>
      </c>
      <c r="AJ2744" s="1936">
        <v>1805664</v>
      </c>
      <c r="AK2744" s="1928"/>
      <c r="AL2744" s="1927"/>
      <c r="AM2744" s="1927"/>
      <c r="AN2744" s="1918" t="s">
        <v>115</v>
      </c>
      <c r="AO2744" s="1932"/>
      <c r="AP2744" s="1932"/>
      <c r="AQ2744" s="1932"/>
      <c r="AR2744" s="1932"/>
      <c r="AS2744" s="1932" t="s">
        <v>9297</v>
      </c>
      <c r="AT2744" s="1932"/>
      <c r="AU2744" s="1932"/>
      <c r="AV2744" s="1932"/>
      <c r="AW2744" s="1932"/>
      <c r="AX2744" s="1932"/>
      <c r="AY2744" s="1932"/>
      <c r="AZ2744" s="1918" t="s">
        <v>104</v>
      </c>
      <c r="BA2744" s="1918" t="s">
        <v>104</v>
      </c>
      <c r="BB2744" s="891">
        <v>22101839</v>
      </c>
    </row>
    <row r="2745" spans="1:54" ht="12.95" customHeight="1">
      <c r="A2745" s="1950" t="s">
        <v>8484</v>
      </c>
      <c r="B2745" s="1918"/>
      <c r="C2745" s="1918"/>
      <c r="D2745" s="1920">
        <v>210024455</v>
      </c>
      <c r="E2745" s="1920" t="s">
        <v>9558</v>
      </c>
      <c r="F2745" s="1930"/>
      <c r="G2745" s="1918"/>
      <c r="H2745" s="1918"/>
      <c r="I2745" s="1932" t="s">
        <v>9298</v>
      </c>
      <c r="J2745" s="1932" t="s">
        <v>8314</v>
      </c>
      <c r="K2745" s="1932" t="s">
        <v>9299</v>
      </c>
      <c r="L2745" s="1932" t="s">
        <v>103</v>
      </c>
      <c r="M2745" s="1933" t="s">
        <v>104</v>
      </c>
      <c r="N2745" s="1932" t="s">
        <v>120</v>
      </c>
      <c r="O2745" s="1933" t="s">
        <v>83</v>
      </c>
      <c r="P2745" s="1933" t="s">
        <v>106</v>
      </c>
      <c r="Q2745" s="1932" t="s">
        <v>107</v>
      </c>
      <c r="R2745" s="1933" t="s">
        <v>3118</v>
      </c>
      <c r="S2745" s="1932" t="s">
        <v>109</v>
      </c>
      <c r="T2745" s="1933" t="s">
        <v>106</v>
      </c>
      <c r="U2745" s="1932" t="s">
        <v>121</v>
      </c>
      <c r="V2745" s="1932" t="s">
        <v>111</v>
      </c>
      <c r="W2745" s="1933">
        <v>60</v>
      </c>
      <c r="X2745" s="1932" t="s">
        <v>112</v>
      </c>
      <c r="Y2745" s="1933"/>
      <c r="Z2745" s="1933"/>
      <c r="AA2745" s="1933"/>
      <c r="AB2745" s="1921">
        <v>30</v>
      </c>
      <c r="AC2745" s="1921">
        <v>60</v>
      </c>
      <c r="AD2745" s="1921">
        <v>10</v>
      </c>
      <c r="AE2745" s="1934" t="s">
        <v>128</v>
      </c>
      <c r="AF2745" s="1932" t="s">
        <v>114</v>
      </c>
      <c r="AG2745" s="1934">
        <v>17</v>
      </c>
      <c r="AH2745" s="1935">
        <v>4359</v>
      </c>
      <c r="AI2745" s="1936">
        <v>74103</v>
      </c>
      <c r="AJ2745" s="1936">
        <v>82995.360000000001</v>
      </c>
      <c r="AK2745" s="1928"/>
      <c r="AL2745" s="1927"/>
      <c r="AM2745" s="1927"/>
      <c r="AN2745" s="1918" t="s">
        <v>115</v>
      </c>
      <c r="AO2745" s="1932"/>
      <c r="AP2745" s="1932"/>
      <c r="AQ2745" s="1932"/>
      <c r="AR2745" s="1932"/>
      <c r="AS2745" s="1932" t="s">
        <v>9300</v>
      </c>
      <c r="AT2745" s="1932"/>
      <c r="AU2745" s="1932"/>
      <c r="AV2745" s="1932"/>
      <c r="AW2745" s="1932"/>
      <c r="AX2745" s="1932"/>
      <c r="AY2745" s="1932"/>
      <c r="AZ2745" s="1918" t="s">
        <v>104</v>
      </c>
      <c r="BA2745" s="1918" t="s">
        <v>104</v>
      </c>
      <c r="BB2745" s="891">
        <v>22101840</v>
      </c>
    </row>
    <row r="2746" spans="1:54" ht="12.95" customHeight="1">
      <c r="A2746" s="1950" t="s">
        <v>8484</v>
      </c>
      <c r="B2746" s="1918"/>
      <c r="C2746" s="1918"/>
      <c r="D2746" s="1920">
        <v>210024528</v>
      </c>
      <c r="E2746" s="1920" t="s">
        <v>9559</v>
      </c>
      <c r="F2746" s="1930"/>
      <c r="G2746" s="1918"/>
      <c r="H2746" s="1918"/>
      <c r="I2746" s="1932" t="s">
        <v>9301</v>
      </c>
      <c r="J2746" s="1932" t="s">
        <v>8314</v>
      </c>
      <c r="K2746" s="1932" t="s">
        <v>9302</v>
      </c>
      <c r="L2746" s="1932" t="s">
        <v>103</v>
      </c>
      <c r="M2746" s="1933" t="s">
        <v>104</v>
      </c>
      <c r="N2746" s="1932" t="s">
        <v>120</v>
      </c>
      <c r="O2746" s="1933" t="s">
        <v>83</v>
      </c>
      <c r="P2746" s="1933" t="s">
        <v>106</v>
      </c>
      <c r="Q2746" s="1932" t="s">
        <v>107</v>
      </c>
      <c r="R2746" s="1933" t="s">
        <v>3118</v>
      </c>
      <c r="S2746" s="1932" t="s">
        <v>109</v>
      </c>
      <c r="T2746" s="1933" t="s">
        <v>106</v>
      </c>
      <c r="U2746" s="1932" t="s">
        <v>121</v>
      </c>
      <c r="V2746" s="1932" t="s">
        <v>111</v>
      </c>
      <c r="W2746" s="1933">
        <v>60</v>
      </c>
      <c r="X2746" s="1932" t="s">
        <v>112</v>
      </c>
      <c r="Y2746" s="1933"/>
      <c r="Z2746" s="1933"/>
      <c r="AA2746" s="1933"/>
      <c r="AB2746" s="1921">
        <v>30</v>
      </c>
      <c r="AC2746" s="1921">
        <v>60</v>
      </c>
      <c r="AD2746" s="1921">
        <v>10</v>
      </c>
      <c r="AE2746" s="1934" t="s">
        <v>128</v>
      </c>
      <c r="AF2746" s="1932" t="s">
        <v>114</v>
      </c>
      <c r="AG2746" s="1934">
        <v>6</v>
      </c>
      <c r="AH2746" s="1935">
        <v>9300</v>
      </c>
      <c r="AI2746" s="1936">
        <v>55800</v>
      </c>
      <c r="AJ2746" s="1936">
        <v>62496</v>
      </c>
      <c r="AK2746" s="1928"/>
      <c r="AL2746" s="1927"/>
      <c r="AM2746" s="1927"/>
      <c r="AN2746" s="1918" t="s">
        <v>115</v>
      </c>
      <c r="AO2746" s="1932"/>
      <c r="AP2746" s="1932"/>
      <c r="AQ2746" s="1932"/>
      <c r="AR2746" s="1932"/>
      <c r="AS2746" s="1932" t="s">
        <v>9303</v>
      </c>
      <c r="AT2746" s="1932"/>
      <c r="AU2746" s="1932"/>
      <c r="AV2746" s="1932"/>
      <c r="AW2746" s="1932"/>
      <c r="AX2746" s="1932"/>
      <c r="AY2746" s="1932"/>
      <c r="AZ2746" s="1918" t="s">
        <v>104</v>
      </c>
      <c r="BA2746" s="1918" t="s">
        <v>104</v>
      </c>
      <c r="BB2746" s="891">
        <v>22101841</v>
      </c>
    </row>
    <row r="2747" spans="1:54" ht="12.95" customHeight="1">
      <c r="A2747" s="1950" t="s">
        <v>8484</v>
      </c>
      <c r="B2747" s="1918"/>
      <c r="C2747" s="1918"/>
      <c r="D2747" s="1920">
        <v>210024529</v>
      </c>
      <c r="E2747" s="1920" t="s">
        <v>9560</v>
      </c>
      <c r="F2747" s="1930"/>
      <c r="G2747" s="1918"/>
      <c r="H2747" s="1918"/>
      <c r="I2747" s="1932" t="s">
        <v>9304</v>
      </c>
      <c r="J2747" s="1932" t="s">
        <v>8314</v>
      </c>
      <c r="K2747" s="1932" t="s">
        <v>9305</v>
      </c>
      <c r="L2747" s="1932" t="s">
        <v>103</v>
      </c>
      <c r="M2747" s="1933" t="s">
        <v>104</v>
      </c>
      <c r="N2747" s="1932" t="s">
        <v>120</v>
      </c>
      <c r="O2747" s="1933" t="s">
        <v>83</v>
      </c>
      <c r="P2747" s="1933" t="s">
        <v>106</v>
      </c>
      <c r="Q2747" s="1932" t="s">
        <v>107</v>
      </c>
      <c r="R2747" s="1933" t="s">
        <v>3118</v>
      </c>
      <c r="S2747" s="1932" t="s">
        <v>109</v>
      </c>
      <c r="T2747" s="1933" t="s">
        <v>106</v>
      </c>
      <c r="U2747" s="1932" t="s">
        <v>121</v>
      </c>
      <c r="V2747" s="1932" t="s">
        <v>111</v>
      </c>
      <c r="W2747" s="1933">
        <v>60</v>
      </c>
      <c r="X2747" s="1932" t="s">
        <v>112</v>
      </c>
      <c r="Y2747" s="1933"/>
      <c r="Z2747" s="1933"/>
      <c r="AA2747" s="1933"/>
      <c r="AB2747" s="1921">
        <v>30</v>
      </c>
      <c r="AC2747" s="1921">
        <v>60</v>
      </c>
      <c r="AD2747" s="1921">
        <v>10</v>
      </c>
      <c r="AE2747" s="1934" t="s">
        <v>128</v>
      </c>
      <c r="AF2747" s="1932" t="s">
        <v>114</v>
      </c>
      <c r="AG2747" s="1934">
        <v>4</v>
      </c>
      <c r="AH2747" s="1935">
        <v>13166</v>
      </c>
      <c r="AI2747" s="1936">
        <v>52664</v>
      </c>
      <c r="AJ2747" s="1936">
        <v>58983.68</v>
      </c>
      <c r="AK2747" s="1928"/>
      <c r="AL2747" s="1927"/>
      <c r="AM2747" s="1927"/>
      <c r="AN2747" s="1918" t="s">
        <v>115</v>
      </c>
      <c r="AO2747" s="1932"/>
      <c r="AP2747" s="1932"/>
      <c r="AQ2747" s="1932"/>
      <c r="AR2747" s="1932"/>
      <c r="AS2747" s="1932" t="s">
        <v>9306</v>
      </c>
      <c r="AT2747" s="1932"/>
      <c r="AU2747" s="1932"/>
      <c r="AV2747" s="1932"/>
      <c r="AW2747" s="1932"/>
      <c r="AX2747" s="1932"/>
      <c r="AY2747" s="1932"/>
      <c r="AZ2747" s="1918" t="s">
        <v>104</v>
      </c>
      <c r="BA2747" s="1918" t="s">
        <v>104</v>
      </c>
      <c r="BB2747" s="891">
        <v>22101842</v>
      </c>
    </row>
    <row r="2748" spans="1:54" ht="12.95" customHeight="1">
      <c r="A2748" s="1950" t="s">
        <v>8484</v>
      </c>
      <c r="B2748" s="1918"/>
      <c r="C2748" s="1918"/>
      <c r="D2748" s="1920">
        <v>210024457</v>
      </c>
      <c r="E2748" s="1920" t="s">
        <v>9561</v>
      </c>
      <c r="F2748" s="1930"/>
      <c r="G2748" s="1918"/>
      <c r="H2748" s="1918"/>
      <c r="I2748" s="1932" t="s">
        <v>9307</v>
      </c>
      <c r="J2748" s="1932" t="s">
        <v>8314</v>
      </c>
      <c r="K2748" s="1932" t="s">
        <v>9308</v>
      </c>
      <c r="L2748" s="1932" t="s">
        <v>103</v>
      </c>
      <c r="M2748" s="1933" t="s">
        <v>104</v>
      </c>
      <c r="N2748" s="1932" t="s">
        <v>120</v>
      </c>
      <c r="O2748" s="1933" t="s">
        <v>83</v>
      </c>
      <c r="P2748" s="1933" t="s">
        <v>106</v>
      </c>
      <c r="Q2748" s="1932" t="s">
        <v>107</v>
      </c>
      <c r="R2748" s="1933" t="s">
        <v>3118</v>
      </c>
      <c r="S2748" s="1932" t="s">
        <v>109</v>
      </c>
      <c r="T2748" s="1933" t="s">
        <v>106</v>
      </c>
      <c r="U2748" s="1932" t="s">
        <v>121</v>
      </c>
      <c r="V2748" s="1932" t="s">
        <v>111</v>
      </c>
      <c r="W2748" s="1933">
        <v>60</v>
      </c>
      <c r="X2748" s="1932" t="s">
        <v>112</v>
      </c>
      <c r="Y2748" s="1933"/>
      <c r="Z2748" s="1933"/>
      <c r="AA2748" s="1933"/>
      <c r="AB2748" s="1921">
        <v>30</v>
      </c>
      <c r="AC2748" s="1921">
        <v>60</v>
      </c>
      <c r="AD2748" s="1921">
        <v>10</v>
      </c>
      <c r="AE2748" s="1934" t="s">
        <v>128</v>
      </c>
      <c r="AF2748" s="1932" t="s">
        <v>114</v>
      </c>
      <c r="AG2748" s="1934">
        <v>10</v>
      </c>
      <c r="AH2748" s="1935">
        <v>14798</v>
      </c>
      <c r="AI2748" s="1936">
        <v>147980</v>
      </c>
      <c r="AJ2748" s="1936">
        <v>165737.60000000001</v>
      </c>
      <c r="AK2748" s="1928"/>
      <c r="AL2748" s="1927"/>
      <c r="AM2748" s="1927"/>
      <c r="AN2748" s="1918" t="s">
        <v>115</v>
      </c>
      <c r="AO2748" s="1932"/>
      <c r="AP2748" s="1932"/>
      <c r="AQ2748" s="1932"/>
      <c r="AR2748" s="1932"/>
      <c r="AS2748" s="1932" t="s">
        <v>9309</v>
      </c>
      <c r="AT2748" s="1932"/>
      <c r="AU2748" s="1932"/>
      <c r="AV2748" s="1932"/>
      <c r="AW2748" s="1932"/>
      <c r="AX2748" s="1932"/>
      <c r="AY2748" s="1932"/>
      <c r="AZ2748" s="1918" t="s">
        <v>104</v>
      </c>
      <c r="BA2748" s="1918" t="s">
        <v>104</v>
      </c>
      <c r="BB2748" s="891">
        <v>22101843</v>
      </c>
    </row>
    <row r="2749" spans="1:54" ht="12.95" customHeight="1">
      <c r="A2749" s="1950" t="s">
        <v>8484</v>
      </c>
      <c r="B2749" s="1918"/>
      <c r="C2749" s="1918"/>
      <c r="D2749" s="1920">
        <v>210024459</v>
      </c>
      <c r="E2749" s="1920" t="s">
        <v>9562</v>
      </c>
      <c r="F2749" s="1930"/>
      <c r="G2749" s="1918"/>
      <c r="H2749" s="1918"/>
      <c r="I2749" s="1932" t="s">
        <v>9307</v>
      </c>
      <c r="J2749" s="1932" t="s">
        <v>8314</v>
      </c>
      <c r="K2749" s="1932" t="s">
        <v>9308</v>
      </c>
      <c r="L2749" s="1932" t="s">
        <v>103</v>
      </c>
      <c r="M2749" s="1933" t="s">
        <v>104</v>
      </c>
      <c r="N2749" s="1932" t="s">
        <v>120</v>
      </c>
      <c r="O2749" s="1933" t="s">
        <v>83</v>
      </c>
      <c r="P2749" s="1933" t="s">
        <v>106</v>
      </c>
      <c r="Q2749" s="1932" t="s">
        <v>107</v>
      </c>
      <c r="R2749" s="1933" t="s">
        <v>3118</v>
      </c>
      <c r="S2749" s="1932" t="s">
        <v>109</v>
      </c>
      <c r="T2749" s="1933" t="s">
        <v>106</v>
      </c>
      <c r="U2749" s="1932" t="s">
        <v>121</v>
      </c>
      <c r="V2749" s="1932" t="s">
        <v>111</v>
      </c>
      <c r="W2749" s="1933">
        <v>60</v>
      </c>
      <c r="X2749" s="1932" t="s">
        <v>112</v>
      </c>
      <c r="Y2749" s="1933"/>
      <c r="Z2749" s="1933"/>
      <c r="AA2749" s="1933"/>
      <c r="AB2749" s="1921">
        <v>30</v>
      </c>
      <c r="AC2749" s="1921">
        <v>60</v>
      </c>
      <c r="AD2749" s="1921">
        <v>10</v>
      </c>
      <c r="AE2749" s="1934" t="s">
        <v>128</v>
      </c>
      <c r="AF2749" s="1932" t="s">
        <v>114</v>
      </c>
      <c r="AG2749" s="1934">
        <v>17</v>
      </c>
      <c r="AH2749" s="1935">
        <v>17091</v>
      </c>
      <c r="AI2749" s="1936">
        <v>290547</v>
      </c>
      <c r="AJ2749" s="1936">
        <v>325412.64</v>
      </c>
      <c r="AK2749" s="1928"/>
      <c r="AL2749" s="1927"/>
      <c r="AM2749" s="1927"/>
      <c r="AN2749" s="1918" t="s">
        <v>115</v>
      </c>
      <c r="AO2749" s="1932"/>
      <c r="AP2749" s="1932"/>
      <c r="AQ2749" s="1932"/>
      <c r="AR2749" s="1932"/>
      <c r="AS2749" s="1932" t="s">
        <v>9310</v>
      </c>
      <c r="AT2749" s="1932"/>
      <c r="AU2749" s="1932"/>
      <c r="AV2749" s="1932"/>
      <c r="AW2749" s="1932"/>
      <c r="AX2749" s="1932"/>
      <c r="AY2749" s="1932"/>
      <c r="AZ2749" s="1918" t="s">
        <v>104</v>
      </c>
      <c r="BA2749" s="1918" t="s">
        <v>104</v>
      </c>
      <c r="BB2749" s="891">
        <v>22101844</v>
      </c>
    </row>
    <row r="2750" spans="1:54" ht="12.95" customHeight="1">
      <c r="A2750" s="1950" t="s">
        <v>8484</v>
      </c>
      <c r="B2750" s="1918"/>
      <c r="C2750" s="1918"/>
      <c r="D2750" s="1920">
        <v>210024458</v>
      </c>
      <c r="E2750" s="1920" t="s">
        <v>9563</v>
      </c>
      <c r="F2750" s="1930"/>
      <c r="G2750" s="1918"/>
      <c r="H2750" s="1918"/>
      <c r="I2750" s="1932" t="s">
        <v>9311</v>
      </c>
      <c r="J2750" s="1932" t="s">
        <v>8314</v>
      </c>
      <c r="K2750" s="1932" t="s">
        <v>9312</v>
      </c>
      <c r="L2750" s="1932" t="s">
        <v>103</v>
      </c>
      <c r="M2750" s="1933" t="s">
        <v>104</v>
      </c>
      <c r="N2750" s="1932" t="s">
        <v>120</v>
      </c>
      <c r="O2750" s="1933" t="s">
        <v>83</v>
      </c>
      <c r="P2750" s="1933" t="s">
        <v>106</v>
      </c>
      <c r="Q2750" s="1932" t="s">
        <v>107</v>
      </c>
      <c r="R2750" s="1933" t="s">
        <v>3118</v>
      </c>
      <c r="S2750" s="1932" t="s">
        <v>109</v>
      </c>
      <c r="T2750" s="1933" t="s">
        <v>106</v>
      </c>
      <c r="U2750" s="1932" t="s">
        <v>121</v>
      </c>
      <c r="V2750" s="1932" t="s">
        <v>111</v>
      </c>
      <c r="W2750" s="1933">
        <v>60</v>
      </c>
      <c r="X2750" s="1932" t="s">
        <v>112</v>
      </c>
      <c r="Y2750" s="1933"/>
      <c r="Z2750" s="1933"/>
      <c r="AA2750" s="1933"/>
      <c r="AB2750" s="1921">
        <v>30</v>
      </c>
      <c r="AC2750" s="1921">
        <v>60</v>
      </c>
      <c r="AD2750" s="1921">
        <v>10</v>
      </c>
      <c r="AE2750" s="1934" t="s">
        <v>128</v>
      </c>
      <c r="AF2750" s="1932" t="s">
        <v>114</v>
      </c>
      <c r="AG2750" s="1934">
        <v>6</v>
      </c>
      <c r="AH2750" s="1935">
        <v>25341</v>
      </c>
      <c r="AI2750" s="1936">
        <v>152046</v>
      </c>
      <c r="AJ2750" s="1936">
        <v>170291.52</v>
      </c>
      <c r="AK2750" s="1928"/>
      <c r="AL2750" s="1927"/>
      <c r="AM2750" s="1927"/>
      <c r="AN2750" s="1918" t="s">
        <v>115</v>
      </c>
      <c r="AO2750" s="1932"/>
      <c r="AP2750" s="1932"/>
      <c r="AQ2750" s="1932"/>
      <c r="AR2750" s="1932"/>
      <c r="AS2750" s="1932" t="s">
        <v>9313</v>
      </c>
      <c r="AT2750" s="1932"/>
      <c r="AU2750" s="1932"/>
      <c r="AV2750" s="1932"/>
      <c r="AW2750" s="1932"/>
      <c r="AX2750" s="1932"/>
      <c r="AY2750" s="1932"/>
      <c r="AZ2750" s="1918" t="s">
        <v>104</v>
      </c>
      <c r="BA2750" s="1918" t="s">
        <v>104</v>
      </c>
      <c r="BB2750" s="891">
        <v>22101845</v>
      </c>
    </row>
    <row r="2751" spans="1:54" ht="12.95" customHeight="1">
      <c r="A2751" s="1950" t="s">
        <v>8484</v>
      </c>
      <c r="B2751" s="1918"/>
      <c r="C2751" s="1918"/>
      <c r="D2751" s="1920">
        <v>210024460</v>
      </c>
      <c r="E2751" s="1920" t="s">
        <v>9564</v>
      </c>
      <c r="F2751" s="1930"/>
      <c r="G2751" s="1918"/>
      <c r="H2751" s="1918"/>
      <c r="I2751" s="1932" t="s">
        <v>9311</v>
      </c>
      <c r="J2751" s="1932" t="s">
        <v>8314</v>
      </c>
      <c r="K2751" s="1932" t="s">
        <v>9312</v>
      </c>
      <c r="L2751" s="1932" t="s">
        <v>103</v>
      </c>
      <c r="M2751" s="1933" t="s">
        <v>104</v>
      </c>
      <c r="N2751" s="1932" t="s">
        <v>120</v>
      </c>
      <c r="O2751" s="1933" t="s">
        <v>83</v>
      </c>
      <c r="P2751" s="1933" t="s">
        <v>106</v>
      </c>
      <c r="Q2751" s="1932" t="s">
        <v>107</v>
      </c>
      <c r="R2751" s="1933" t="s">
        <v>3118</v>
      </c>
      <c r="S2751" s="1932" t="s">
        <v>109</v>
      </c>
      <c r="T2751" s="1933" t="s">
        <v>106</v>
      </c>
      <c r="U2751" s="1932" t="s">
        <v>121</v>
      </c>
      <c r="V2751" s="1932" t="s">
        <v>111</v>
      </c>
      <c r="W2751" s="1933">
        <v>60</v>
      </c>
      <c r="X2751" s="1932" t="s">
        <v>112</v>
      </c>
      <c r="Y2751" s="1933"/>
      <c r="Z2751" s="1933"/>
      <c r="AA2751" s="1933"/>
      <c r="AB2751" s="1921">
        <v>30</v>
      </c>
      <c r="AC2751" s="1921">
        <v>60</v>
      </c>
      <c r="AD2751" s="1921">
        <v>10</v>
      </c>
      <c r="AE2751" s="1934" t="s">
        <v>128</v>
      </c>
      <c r="AF2751" s="1932" t="s">
        <v>114</v>
      </c>
      <c r="AG2751" s="1934">
        <v>14</v>
      </c>
      <c r="AH2751" s="1935">
        <v>32475</v>
      </c>
      <c r="AI2751" s="1936">
        <v>454650</v>
      </c>
      <c r="AJ2751" s="1936">
        <v>509208</v>
      </c>
      <c r="AK2751" s="1928"/>
      <c r="AL2751" s="1927"/>
      <c r="AM2751" s="1927"/>
      <c r="AN2751" s="1918" t="s">
        <v>115</v>
      </c>
      <c r="AO2751" s="1932"/>
      <c r="AP2751" s="1932"/>
      <c r="AQ2751" s="1932"/>
      <c r="AR2751" s="1932"/>
      <c r="AS2751" s="1932" t="s">
        <v>9314</v>
      </c>
      <c r="AT2751" s="1932"/>
      <c r="AU2751" s="1932"/>
      <c r="AV2751" s="1932"/>
      <c r="AW2751" s="1932"/>
      <c r="AX2751" s="1932"/>
      <c r="AY2751" s="1932"/>
      <c r="AZ2751" s="1918" t="s">
        <v>104</v>
      </c>
      <c r="BA2751" s="1918" t="s">
        <v>104</v>
      </c>
      <c r="BB2751" s="891">
        <v>22101846</v>
      </c>
    </row>
    <row r="2752" spans="1:54" ht="12.95" customHeight="1">
      <c r="A2752" s="1960" t="s">
        <v>2532</v>
      </c>
      <c r="B2752" s="1918"/>
      <c r="C2752" s="1918"/>
      <c r="D2752" s="1919">
        <v>120008575</v>
      </c>
      <c r="E2752" s="1920" t="s">
        <v>9565</v>
      </c>
      <c r="F2752" s="1930"/>
      <c r="G2752" s="1918"/>
      <c r="H2752" s="1918"/>
      <c r="I2752" s="1921" t="s">
        <v>9315</v>
      </c>
      <c r="J2752" s="1921" t="s">
        <v>2810</v>
      </c>
      <c r="K2752" s="1921" t="s">
        <v>9316</v>
      </c>
      <c r="L2752" s="1922" t="s">
        <v>103</v>
      </c>
      <c r="M2752" s="1923"/>
      <c r="N2752" s="1921"/>
      <c r="O2752" s="1924" t="s">
        <v>105</v>
      </c>
      <c r="P2752" s="1923">
        <v>230000000</v>
      </c>
      <c r="Q2752" s="1921" t="s">
        <v>107</v>
      </c>
      <c r="R2752" s="1923" t="s">
        <v>3118</v>
      </c>
      <c r="S2752" s="1921" t="s">
        <v>109</v>
      </c>
      <c r="T2752" s="1923" t="s">
        <v>106</v>
      </c>
      <c r="U2752" s="1921" t="s">
        <v>121</v>
      </c>
      <c r="V2752" s="1921" t="s">
        <v>111</v>
      </c>
      <c r="W2752" s="1923">
        <v>70</v>
      </c>
      <c r="X2752" s="1921" t="s">
        <v>112</v>
      </c>
      <c r="Y2752" s="1923"/>
      <c r="Z2752" s="1923"/>
      <c r="AA2752" s="1923"/>
      <c r="AB2752" s="1923">
        <v>0</v>
      </c>
      <c r="AC2752" s="1921">
        <v>90</v>
      </c>
      <c r="AD2752" s="1921">
        <v>10</v>
      </c>
      <c r="AE2752" s="1925" t="s">
        <v>128</v>
      </c>
      <c r="AF2752" s="1921" t="s">
        <v>114</v>
      </c>
      <c r="AG2752" s="1925">
        <v>1</v>
      </c>
      <c r="AH2752" s="1926">
        <v>783635.07</v>
      </c>
      <c r="AI2752" s="1927">
        <v>783635.07</v>
      </c>
      <c r="AJ2752" s="1927">
        <v>877671.27840000007</v>
      </c>
      <c r="AK2752" s="1928"/>
      <c r="AL2752" s="1927"/>
      <c r="AM2752" s="1927"/>
      <c r="AN2752" s="1917" t="s">
        <v>115</v>
      </c>
      <c r="AO2752" s="1921"/>
      <c r="AP2752" s="1921"/>
      <c r="AQ2752" s="1921"/>
      <c r="AR2752" s="1921"/>
      <c r="AS2752" s="1921" t="s">
        <v>9317</v>
      </c>
      <c r="AT2752" s="1921"/>
      <c r="AU2752" s="1921"/>
      <c r="AV2752" s="1921"/>
      <c r="AW2752" s="1921"/>
      <c r="AX2752" s="1921"/>
      <c r="AY2752" s="1921"/>
      <c r="AZ2752" s="1917"/>
      <c r="BA2752" s="1917"/>
      <c r="BB2752" s="891">
        <v>22101847</v>
      </c>
    </row>
    <row r="2753" spans="1:54" ht="12.95" customHeight="1">
      <c r="A2753" s="1950" t="s">
        <v>8484</v>
      </c>
      <c r="B2753" s="1918"/>
      <c r="C2753" s="1918"/>
      <c r="D2753" s="1920">
        <v>210010107</v>
      </c>
      <c r="E2753" s="1920" t="s">
        <v>9566</v>
      </c>
      <c r="F2753" s="1930"/>
      <c r="G2753" s="1918"/>
      <c r="H2753" s="1918"/>
      <c r="I2753" s="1932" t="s">
        <v>8374</v>
      </c>
      <c r="J2753" s="1932" t="s">
        <v>783</v>
      </c>
      <c r="K2753" s="1932" t="s">
        <v>8375</v>
      </c>
      <c r="L2753" s="1932" t="s">
        <v>103</v>
      </c>
      <c r="M2753" s="1933" t="s">
        <v>104</v>
      </c>
      <c r="N2753" s="1932" t="s">
        <v>120</v>
      </c>
      <c r="O2753" s="1933" t="s">
        <v>83</v>
      </c>
      <c r="P2753" s="1933" t="s">
        <v>106</v>
      </c>
      <c r="Q2753" s="1932" t="s">
        <v>107</v>
      </c>
      <c r="R2753" s="1933" t="s">
        <v>3118</v>
      </c>
      <c r="S2753" s="1932" t="s">
        <v>109</v>
      </c>
      <c r="T2753" s="1933" t="s">
        <v>106</v>
      </c>
      <c r="U2753" s="1932" t="s">
        <v>121</v>
      </c>
      <c r="V2753" s="1932" t="s">
        <v>111</v>
      </c>
      <c r="W2753" s="1933">
        <v>60</v>
      </c>
      <c r="X2753" s="1932" t="s">
        <v>112</v>
      </c>
      <c r="Y2753" s="1933"/>
      <c r="Z2753" s="1933"/>
      <c r="AA2753" s="1933"/>
      <c r="AB2753" s="1921">
        <v>30</v>
      </c>
      <c r="AC2753" s="1921">
        <v>60</v>
      </c>
      <c r="AD2753" s="1921">
        <v>10</v>
      </c>
      <c r="AE2753" s="1934" t="s">
        <v>128</v>
      </c>
      <c r="AF2753" s="1932" t="s">
        <v>114</v>
      </c>
      <c r="AG2753" s="1934">
        <v>891</v>
      </c>
      <c r="AH2753" s="1935">
        <v>1232</v>
      </c>
      <c r="AI2753" s="1936">
        <v>1097712</v>
      </c>
      <c r="AJ2753" s="1936">
        <v>1229437.4399999999</v>
      </c>
      <c r="AK2753" s="1928"/>
      <c r="AL2753" s="1927"/>
      <c r="AM2753" s="1927"/>
      <c r="AN2753" s="1918" t="s">
        <v>115</v>
      </c>
      <c r="AO2753" s="1932"/>
      <c r="AP2753" s="1932"/>
      <c r="AQ2753" s="1932"/>
      <c r="AR2753" s="1932"/>
      <c r="AS2753" s="1932" t="s">
        <v>9318</v>
      </c>
      <c r="AT2753" s="1932"/>
      <c r="AU2753" s="1932"/>
      <c r="AV2753" s="1932"/>
      <c r="AW2753" s="1932"/>
      <c r="AX2753" s="1932"/>
      <c r="AY2753" s="1932"/>
      <c r="AZ2753" s="1918" t="s">
        <v>104</v>
      </c>
      <c r="BA2753" s="1918" t="s">
        <v>104</v>
      </c>
      <c r="BB2753" s="891">
        <v>22101848</v>
      </c>
    </row>
    <row r="2754" spans="1:54" ht="12.95" customHeight="1">
      <c r="A2754" s="1950" t="s">
        <v>8484</v>
      </c>
      <c r="B2754" s="1918"/>
      <c r="C2754" s="1918"/>
      <c r="D2754" s="1920">
        <v>210015189</v>
      </c>
      <c r="E2754" s="1920" t="s">
        <v>9567</v>
      </c>
      <c r="F2754" s="1930"/>
      <c r="G2754" s="1918"/>
      <c r="H2754" s="1918"/>
      <c r="I2754" s="1932" t="s">
        <v>8374</v>
      </c>
      <c r="J2754" s="1932" t="s">
        <v>783</v>
      </c>
      <c r="K2754" s="1932" t="s">
        <v>8375</v>
      </c>
      <c r="L2754" s="1932" t="s">
        <v>103</v>
      </c>
      <c r="M2754" s="1933" t="s">
        <v>104</v>
      </c>
      <c r="N2754" s="1932" t="s">
        <v>120</v>
      </c>
      <c r="O2754" s="1933" t="s">
        <v>83</v>
      </c>
      <c r="P2754" s="1933" t="s">
        <v>106</v>
      </c>
      <c r="Q2754" s="1932" t="s">
        <v>107</v>
      </c>
      <c r="R2754" s="1933" t="s">
        <v>3118</v>
      </c>
      <c r="S2754" s="1932" t="s">
        <v>109</v>
      </c>
      <c r="T2754" s="1933" t="s">
        <v>106</v>
      </c>
      <c r="U2754" s="1932" t="s">
        <v>121</v>
      </c>
      <c r="V2754" s="1932" t="s">
        <v>111</v>
      </c>
      <c r="W2754" s="1933">
        <v>60</v>
      </c>
      <c r="X2754" s="1932" t="s">
        <v>112</v>
      </c>
      <c r="Y2754" s="1933"/>
      <c r="Z2754" s="1933"/>
      <c r="AA2754" s="1933"/>
      <c r="AB2754" s="1921">
        <v>30</v>
      </c>
      <c r="AC2754" s="1921">
        <v>60</v>
      </c>
      <c r="AD2754" s="1921">
        <v>10</v>
      </c>
      <c r="AE2754" s="1934" t="s">
        <v>128</v>
      </c>
      <c r="AF2754" s="1932" t="s">
        <v>114</v>
      </c>
      <c r="AG2754" s="1934">
        <v>1071</v>
      </c>
      <c r="AH2754" s="1935">
        <v>1167.25</v>
      </c>
      <c r="AI2754" s="1936">
        <v>1250124.75</v>
      </c>
      <c r="AJ2754" s="1936">
        <v>1400139.72</v>
      </c>
      <c r="AK2754" s="1928"/>
      <c r="AL2754" s="1927"/>
      <c r="AM2754" s="1927"/>
      <c r="AN2754" s="1918" t="s">
        <v>115</v>
      </c>
      <c r="AO2754" s="1932"/>
      <c r="AP2754" s="1932"/>
      <c r="AQ2754" s="1932"/>
      <c r="AR2754" s="1932"/>
      <c r="AS2754" s="1932" t="s">
        <v>9319</v>
      </c>
      <c r="AT2754" s="1932"/>
      <c r="AU2754" s="1932"/>
      <c r="AV2754" s="1932"/>
      <c r="AW2754" s="1932"/>
      <c r="AX2754" s="1932"/>
      <c r="AY2754" s="1932"/>
      <c r="AZ2754" s="1918" t="s">
        <v>104</v>
      </c>
      <c r="BA2754" s="1918" t="s">
        <v>104</v>
      </c>
      <c r="BB2754" s="891">
        <v>22101849</v>
      </c>
    </row>
    <row r="2755" spans="1:54" ht="12.95" customHeight="1">
      <c r="A2755" s="1950" t="s">
        <v>8484</v>
      </c>
      <c r="B2755" s="1918"/>
      <c r="C2755" s="1918"/>
      <c r="D2755" s="1920">
        <v>210015674</v>
      </c>
      <c r="E2755" s="1920" t="s">
        <v>9568</v>
      </c>
      <c r="F2755" s="1930"/>
      <c r="G2755" s="1918"/>
      <c r="H2755" s="1918"/>
      <c r="I2755" s="1932" t="s">
        <v>8374</v>
      </c>
      <c r="J2755" s="1932" t="s">
        <v>783</v>
      </c>
      <c r="K2755" s="1932" t="s">
        <v>8375</v>
      </c>
      <c r="L2755" s="1932" t="s">
        <v>103</v>
      </c>
      <c r="M2755" s="1933" t="s">
        <v>104</v>
      </c>
      <c r="N2755" s="1932" t="s">
        <v>120</v>
      </c>
      <c r="O2755" s="1933" t="s">
        <v>83</v>
      </c>
      <c r="P2755" s="1933" t="s">
        <v>106</v>
      </c>
      <c r="Q2755" s="1932" t="s">
        <v>107</v>
      </c>
      <c r="R2755" s="1933" t="s">
        <v>3118</v>
      </c>
      <c r="S2755" s="1932" t="s">
        <v>109</v>
      </c>
      <c r="T2755" s="1933" t="s">
        <v>106</v>
      </c>
      <c r="U2755" s="1932" t="s">
        <v>121</v>
      </c>
      <c r="V2755" s="1932" t="s">
        <v>111</v>
      </c>
      <c r="W2755" s="1933">
        <v>60</v>
      </c>
      <c r="X2755" s="1932" t="s">
        <v>112</v>
      </c>
      <c r="Y2755" s="1933"/>
      <c r="Z2755" s="1933"/>
      <c r="AA2755" s="1933"/>
      <c r="AB2755" s="1921">
        <v>30</v>
      </c>
      <c r="AC2755" s="1921">
        <v>60</v>
      </c>
      <c r="AD2755" s="1921">
        <v>10</v>
      </c>
      <c r="AE2755" s="1934" t="s">
        <v>128</v>
      </c>
      <c r="AF2755" s="1932" t="s">
        <v>114</v>
      </c>
      <c r="AG2755" s="1934">
        <v>368</v>
      </c>
      <c r="AH2755" s="1935">
        <v>469.7</v>
      </c>
      <c r="AI2755" s="1936">
        <v>172849.6</v>
      </c>
      <c r="AJ2755" s="1936">
        <v>193591.55</v>
      </c>
      <c r="AK2755" s="1928"/>
      <c r="AL2755" s="1927"/>
      <c r="AM2755" s="1927"/>
      <c r="AN2755" s="1918" t="s">
        <v>115</v>
      </c>
      <c r="AO2755" s="1932"/>
      <c r="AP2755" s="1932"/>
      <c r="AQ2755" s="1932"/>
      <c r="AR2755" s="1932"/>
      <c r="AS2755" s="1932" t="s">
        <v>9320</v>
      </c>
      <c r="AT2755" s="1932"/>
      <c r="AU2755" s="1932"/>
      <c r="AV2755" s="1932"/>
      <c r="AW2755" s="1932"/>
      <c r="AX2755" s="1932"/>
      <c r="AY2755" s="1932"/>
      <c r="AZ2755" s="1918" t="s">
        <v>104</v>
      </c>
      <c r="BA2755" s="1918" t="s">
        <v>104</v>
      </c>
      <c r="BB2755" s="891">
        <v>22101850</v>
      </c>
    </row>
    <row r="2756" spans="1:54" ht="12.95" customHeight="1">
      <c r="A2756" s="1960" t="s">
        <v>2532</v>
      </c>
      <c r="B2756" s="1918"/>
      <c r="C2756" s="1918"/>
      <c r="D2756" s="1919">
        <v>120011356</v>
      </c>
      <c r="E2756" s="1920" t="s">
        <v>9569</v>
      </c>
      <c r="F2756" s="1930"/>
      <c r="G2756" s="1918"/>
      <c r="H2756" s="1918"/>
      <c r="I2756" s="1921" t="s">
        <v>2867</v>
      </c>
      <c r="J2756" s="1921" t="s">
        <v>2868</v>
      </c>
      <c r="K2756" s="1921" t="s">
        <v>2869</v>
      </c>
      <c r="L2756" s="1922" t="s">
        <v>149</v>
      </c>
      <c r="M2756" s="1923"/>
      <c r="N2756" s="1921"/>
      <c r="O2756" s="1924" t="s">
        <v>105</v>
      </c>
      <c r="P2756" s="1923">
        <v>230000000</v>
      </c>
      <c r="Q2756" s="1921" t="s">
        <v>107</v>
      </c>
      <c r="R2756" s="1923" t="s">
        <v>3118</v>
      </c>
      <c r="S2756" s="1921" t="s">
        <v>109</v>
      </c>
      <c r="T2756" s="1923" t="s">
        <v>106</v>
      </c>
      <c r="U2756" s="1921" t="s">
        <v>121</v>
      </c>
      <c r="V2756" s="1921" t="s">
        <v>111</v>
      </c>
      <c r="W2756" s="1923">
        <v>90</v>
      </c>
      <c r="X2756" s="1921" t="s">
        <v>112</v>
      </c>
      <c r="Y2756" s="1923"/>
      <c r="Z2756" s="1923"/>
      <c r="AA2756" s="1923"/>
      <c r="AB2756" s="1923">
        <v>0</v>
      </c>
      <c r="AC2756" s="1921">
        <v>90</v>
      </c>
      <c r="AD2756" s="1921">
        <v>10</v>
      </c>
      <c r="AE2756" s="1925" t="s">
        <v>128</v>
      </c>
      <c r="AF2756" s="1921" t="s">
        <v>114</v>
      </c>
      <c r="AG2756" s="1925">
        <v>2</v>
      </c>
      <c r="AH2756" s="1926">
        <v>3032781.68</v>
      </c>
      <c r="AI2756" s="1927">
        <v>6065563.3600000003</v>
      </c>
      <c r="AJ2756" s="1927">
        <v>6793430.963200001</v>
      </c>
      <c r="AK2756" s="1928"/>
      <c r="AL2756" s="1927"/>
      <c r="AM2756" s="1927"/>
      <c r="AN2756" s="1917" t="s">
        <v>115</v>
      </c>
      <c r="AO2756" s="1921"/>
      <c r="AP2756" s="1921"/>
      <c r="AQ2756" s="1921"/>
      <c r="AR2756" s="1921"/>
      <c r="AS2756" s="1921" t="s">
        <v>5184</v>
      </c>
      <c r="AT2756" s="1921"/>
      <c r="AU2756" s="1921"/>
      <c r="AV2756" s="1921"/>
      <c r="AW2756" s="1921"/>
      <c r="AX2756" s="1921"/>
      <c r="AY2756" s="1921"/>
      <c r="AZ2756" s="1917"/>
      <c r="BA2756" s="1917"/>
      <c r="BB2756" s="891">
        <v>22101851</v>
      </c>
    </row>
    <row r="2757" spans="1:54" ht="12.95" customHeight="1">
      <c r="A2757" s="1960" t="s">
        <v>317</v>
      </c>
      <c r="B2757" s="1918"/>
      <c r="C2757" s="1918"/>
      <c r="D2757" s="1919">
        <v>150004552</v>
      </c>
      <c r="E2757" s="1920" t="s">
        <v>9570</v>
      </c>
      <c r="F2757" s="1930"/>
      <c r="G2757" s="1918"/>
      <c r="H2757" s="1918"/>
      <c r="I2757" s="1921" t="s">
        <v>9321</v>
      </c>
      <c r="J2757" s="1921" t="s">
        <v>6318</v>
      </c>
      <c r="K2757" s="1921" t="s">
        <v>9322</v>
      </c>
      <c r="L2757" s="1922" t="s">
        <v>103</v>
      </c>
      <c r="M2757" s="1923"/>
      <c r="N2757" s="1921"/>
      <c r="O2757" s="1924" t="s">
        <v>105</v>
      </c>
      <c r="P2757" s="1923" t="s">
        <v>106</v>
      </c>
      <c r="Q2757" s="1921" t="s">
        <v>107</v>
      </c>
      <c r="R2757" s="1923" t="s">
        <v>3118</v>
      </c>
      <c r="S2757" s="1921" t="s">
        <v>109</v>
      </c>
      <c r="T2757" s="1923" t="s">
        <v>106</v>
      </c>
      <c r="U2757" s="1921" t="s">
        <v>121</v>
      </c>
      <c r="V2757" s="1921" t="s">
        <v>111</v>
      </c>
      <c r="W2757" s="1923">
        <v>60</v>
      </c>
      <c r="X2757" s="1921" t="s">
        <v>112</v>
      </c>
      <c r="Y2757" s="1923"/>
      <c r="Z2757" s="1923"/>
      <c r="AA2757" s="1923"/>
      <c r="AB2757" s="1923">
        <v>0</v>
      </c>
      <c r="AC2757" s="1921">
        <v>90</v>
      </c>
      <c r="AD2757" s="1921">
        <v>10</v>
      </c>
      <c r="AE2757" s="1925" t="s">
        <v>128</v>
      </c>
      <c r="AF2757" s="1921" t="s">
        <v>114</v>
      </c>
      <c r="AG2757" s="1925">
        <v>3</v>
      </c>
      <c r="AH2757" s="1926">
        <v>208916.7</v>
      </c>
      <c r="AI2757" s="1927">
        <v>626750.10000000009</v>
      </c>
      <c r="AJ2757" s="1927">
        <v>701960.1120000002</v>
      </c>
      <c r="AK2757" s="1928"/>
      <c r="AL2757" s="1927"/>
      <c r="AM2757" s="1927"/>
      <c r="AN2757" s="1917" t="s">
        <v>115</v>
      </c>
      <c r="AO2757" s="1921"/>
      <c r="AP2757" s="1921"/>
      <c r="AQ2757" s="1921"/>
      <c r="AR2757" s="1921"/>
      <c r="AS2757" s="1921"/>
      <c r="AT2757" s="1921"/>
      <c r="AU2757" s="1921"/>
      <c r="AV2757" s="1921"/>
      <c r="AW2757" s="1921"/>
      <c r="AX2757" s="1921"/>
      <c r="AY2757" s="1921"/>
      <c r="AZ2757" s="1917"/>
      <c r="BA2757" s="1917"/>
      <c r="BB2757" s="891">
        <v>22101852</v>
      </c>
    </row>
    <row r="2758" spans="1:54" ht="12.95" customHeight="1">
      <c r="A2758" s="1960" t="s">
        <v>1028</v>
      </c>
      <c r="B2758" s="1918"/>
      <c r="C2758" s="1918"/>
      <c r="D2758" s="1984">
        <v>120010079</v>
      </c>
      <c r="E2758" s="1920" t="s">
        <v>9571</v>
      </c>
      <c r="F2758" s="1930"/>
      <c r="G2758" s="1918"/>
      <c r="H2758" s="1918"/>
      <c r="I2758" s="1921" t="s">
        <v>9323</v>
      </c>
      <c r="J2758" s="1921" t="s">
        <v>9324</v>
      </c>
      <c r="K2758" s="1921" t="s">
        <v>9325</v>
      </c>
      <c r="L2758" s="1921" t="s">
        <v>103</v>
      </c>
      <c r="M2758" s="1923" t="s">
        <v>104</v>
      </c>
      <c r="N2758" s="1921"/>
      <c r="O2758" s="1923" t="s">
        <v>105</v>
      </c>
      <c r="P2758" s="1923" t="s">
        <v>106</v>
      </c>
      <c r="Q2758" s="1921" t="s">
        <v>107</v>
      </c>
      <c r="R2758" s="1923" t="s">
        <v>3118</v>
      </c>
      <c r="S2758" s="1921" t="s">
        <v>109</v>
      </c>
      <c r="T2758" s="1923" t="s">
        <v>106</v>
      </c>
      <c r="U2758" s="1921" t="s">
        <v>121</v>
      </c>
      <c r="V2758" s="1921" t="s">
        <v>111</v>
      </c>
      <c r="W2758" s="1923">
        <v>60</v>
      </c>
      <c r="X2758" s="1921" t="s">
        <v>112</v>
      </c>
      <c r="Y2758" s="1923"/>
      <c r="Z2758" s="1923"/>
      <c r="AA2758" s="1923"/>
      <c r="AB2758" s="1985">
        <v>0</v>
      </c>
      <c r="AC2758" s="1921">
        <v>90</v>
      </c>
      <c r="AD2758" s="1921">
        <v>10</v>
      </c>
      <c r="AE2758" s="1925" t="s">
        <v>122</v>
      </c>
      <c r="AF2758" s="1921" t="s">
        <v>114</v>
      </c>
      <c r="AG2758" s="1925">
        <v>2</v>
      </c>
      <c r="AH2758" s="1926">
        <v>204400</v>
      </c>
      <c r="AI2758" s="1927">
        <v>408800</v>
      </c>
      <c r="AJ2758" s="1927">
        <v>457856</v>
      </c>
      <c r="AK2758" s="1928"/>
      <c r="AL2758" s="1927"/>
      <c r="AM2758" s="1927"/>
      <c r="AN2758" s="1917" t="s">
        <v>115</v>
      </c>
      <c r="AO2758" s="1921"/>
      <c r="AP2758" s="1921"/>
      <c r="AQ2758" s="1921"/>
      <c r="AR2758" s="1921"/>
      <c r="AS2758" s="1921" t="s">
        <v>9326</v>
      </c>
      <c r="AT2758" s="1921"/>
      <c r="AU2758" s="1921"/>
      <c r="AV2758" s="1921"/>
      <c r="AW2758" s="1921"/>
      <c r="AX2758" s="1921"/>
      <c r="AY2758" s="1921"/>
      <c r="AZ2758" s="1917" t="s">
        <v>104</v>
      </c>
      <c r="BA2758" s="1917"/>
      <c r="BB2758" s="891">
        <v>22101853</v>
      </c>
    </row>
    <row r="2759" spans="1:54" ht="12.95" customHeight="1">
      <c r="A2759" s="1960" t="s">
        <v>8862</v>
      </c>
      <c r="B2759" s="1918"/>
      <c r="C2759" s="1918"/>
      <c r="D2759" s="1919">
        <v>210011643</v>
      </c>
      <c r="E2759" s="1920" t="s">
        <v>9572</v>
      </c>
      <c r="F2759" s="1930"/>
      <c r="G2759" s="1918"/>
      <c r="H2759" s="1918"/>
      <c r="I2759" s="1921" t="s">
        <v>9327</v>
      </c>
      <c r="J2759" s="1921" t="s">
        <v>9328</v>
      </c>
      <c r="K2759" s="1921" t="s">
        <v>9329</v>
      </c>
      <c r="L2759" s="1922" t="s">
        <v>103</v>
      </c>
      <c r="M2759" s="1923" t="s">
        <v>104</v>
      </c>
      <c r="N2759" s="1921"/>
      <c r="O2759" s="1924" t="s">
        <v>105</v>
      </c>
      <c r="P2759" s="1923" t="s">
        <v>106</v>
      </c>
      <c r="Q2759" s="1921" t="s">
        <v>107</v>
      </c>
      <c r="R2759" s="1923" t="s">
        <v>3118</v>
      </c>
      <c r="S2759" s="1921" t="s">
        <v>109</v>
      </c>
      <c r="T2759" s="1923" t="s">
        <v>106</v>
      </c>
      <c r="U2759" s="1921" t="s">
        <v>121</v>
      </c>
      <c r="V2759" s="1921" t="s">
        <v>111</v>
      </c>
      <c r="W2759" s="1923">
        <v>60</v>
      </c>
      <c r="X2759" s="1921" t="s">
        <v>112</v>
      </c>
      <c r="Y2759" s="1923"/>
      <c r="Z2759" s="1923"/>
      <c r="AA2759" s="1923"/>
      <c r="AB2759" s="1923" t="s">
        <v>105</v>
      </c>
      <c r="AC2759" s="1921">
        <v>90</v>
      </c>
      <c r="AD2759" s="1921">
        <v>10</v>
      </c>
      <c r="AE2759" s="1925" t="s">
        <v>178</v>
      </c>
      <c r="AF2759" s="1921" t="s">
        <v>114</v>
      </c>
      <c r="AG2759" s="1925">
        <v>0.02</v>
      </c>
      <c r="AH2759" s="1926">
        <v>1030.7</v>
      </c>
      <c r="AI2759" s="1927">
        <v>20.614000000000001</v>
      </c>
      <c r="AJ2759" s="1927">
        <v>23.087680000000002</v>
      </c>
      <c r="AK2759" s="1928"/>
      <c r="AL2759" s="1927"/>
      <c r="AM2759" s="1927"/>
      <c r="AN2759" s="1917" t="s">
        <v>115</v>
      </c>
      <c r="AO2759" s="1921"/>
      <c r="AP2759" s="1921"/>
      <c r="AQ2759" s="1921"/>
      <c r="AR2759" s="1921"/>
      <c r="AS2759" s="1921" t="s">
        <v>9330</v>
      </c>
      <c r="AT2759" s="1921"/>
      <c r="AU2759" s="1921"/>
      <c r="AV2759" s="1921"/>
      <c r="AW2759" s="1921"/>
      <c r="AX2759" s="1921"/>
      <c r="AY2759" s="1921"/>
      <c r="AZ2759" s="1917" t="s">
        <v>4555</v>
      </c>
      <c r="BA2759" s="1917"/>
      <c r="BB2759" s="891">
        <v>22101854</v>
      </c>
    </row>
    <row r="2760" spans="1:54" ht="12.95" customHeight="1">
      <c r="A2760" s="1950" t="s">
        <v>8484</v>
      </c>
      <c r="B2760" s="1918"/>
      <c r="C2760" s="1918"/>
      <c r="D2760" s="1920">
        <v>210010009</v>
      </c>
      <c r="E2760" s="1920" t="s">
        <v>9573</v>
      </c>
      <c r="F2760" s="1930"/>
      <c r="G2760" s="1918"/>
      <c r="H2760" s="1918"/>
      <c r="I2760" s="1932" t="s">
        <v>9331</v>
      </c>
      <c r="J2760" s="1932" t="s">
        <v>801</v>
      </c>
      <c r="K2760" s="1932" t="s">
        <v>9332</v>
      </c>
      <c r="L2760" s="1932" t="s">
        <v>103</v>
      </c>
      <c r="M2760" s="1933" t="s">
        <v>104</v>
      </c>
      <c r="N2760" s="1932"/>
      <c r="O2760" s="1933" t="s">
        <v>105</v>
      </c>
      <c r="P2760" s="1933" t="s">
        <v>106</v>
      </c>
      <c r="Q2760" s="1932" t="s">
        <v>107</v>
      </c>
      <c r="R2760" s="1933" t="s">
        <v>3118</v>
      </c>
      <c r="S2760" s="1932" t="s">
        <v>109</v>
      </c>
      <c r="T2760" s="1933" t="s">
        <v>106</v>
      </c>
      <c r="U2760" s="1932" t="s">
        <v>121</v>
      </c>
      <c r="V2760" s="1932" t="s">
        <v>111</v>
      </c>
      <c r="W2760" s="1933">
        <v>60</v>
      </c>
      <c r="X2760" s="1932" t="s">
        <v>112</v>
      </c>
      <c r="Y2760" s="1933"/>
      <c r="Z2760" s="1933"/>
      <c r="AA2760" s="1933"/>
      <c r="AB2760" s="1923">
        <v>0</v>
      </c>
      <c r="AC2760" s="1921">
        <v>90</v>
      </c>
      <c r="AD2760" s="1921">
        <v>10</v>
      </c>
      <c r="AE2760" s="1934" t="s">
        <v>178</v>
      </c>
      <c r="AF2760" s="1932" t="s">
        <v>114</v>
      </c>
      <c r="AG2760" s="1934">
        <v>0.7</v>
      </c>
      <c r="AH2760" s="1935">
        <v>506000</v>
      </c>
      <c r="AI2760" s="1936">
        <v>354200</v>
      </c>
      <c r="AJ2760" s="1936">
        <v>396704</v>
      </c>
      <c r="AK2760" s="1928"/>
      <c r="AL2760" s="1927"/>
      <c r="AM2760" s="1927"/>
      <c r="AN2760" s="1918" t="s">
        <v>115</v>
      </c>
      <c r="AO2760" s="1932"/>
      <c r="AP2760" s="1932"/>
      <c r="AQ2760" s="1932"/>
      <c r="AR2760" s="1932"/>
      <c r="AS2760" s="1932" t="s">
        <v>9333</v>
      </c>
      <c r="AT2760" s="1932"/>
      <c r="AU2760" s="1932"/>
      <c r="AV2760" s="1932"/>
      <c r="AW2760" s="1932"/>
      <c r="AX2760" s="1932"/>
      <c r="AY2760" s="1932"/>
      <c r="AZ2760" s="1918" t="s">
        <v>104</v>
      </c>
      <c r="BA2760" s="1918" t="s">
        <v>104</v>
      </c>
      <c r="BB2760" s="891">
        <v>22101855</v>
      </c>
    </row>
    <row r="2761" spans="1:54" ht="12.95" customHeight="1">
      <c r="A2761" s="1950" t="s">
        <v>8484</v>
      </c>
      <c r="B2761" s="1918"/>
      <c r="C2761" s="1918"/>
      <c r="D2761" s="1920">
        <v>210010012</v>
      </c>
      <c r="E2761" s="1920" t="s">
        <v>9574</v>
      </c>
      <c r="F2761" s="1930"/>
      <c r="G2761" s="1918"/>
      <c r="H2761" s="1918"/>
      <c r="I2761" s="1932" t="s">
        <v>9334</v>
      </c>
      <c r="J2761" s="1932" t="s">
        <v>801</v>
      </c>
      <c r="K2761" s="1932" t="s">
        <v>9335</v>
      </c>
      <c r="L2761" s="1932" t="s">
        <v>103</v>
      </c>
      <c r="M2761" s="1933" t="s">
        <v>104</v>
      </c>
      <c r="N2761" s="1932"/>
      <c r="O2761" s="1933" t="s">
        <v>105</v>
      </c>
      <c r="P2761" s="1933" t="s">
        <v>106</v>
      </c>
      <c r="Q2761" s="1932" t="s">
        <v>107</v>
      </c>
      <c r="R2761" s="1933" t="s">
        <v>3118</v>
      </c>
      <c r="S2761" s="1932" t="s">
        <v>109</v>
      </c>
      <c r="T2761" s="1933" t="s">
        <v>106</v>
      </c>
      <c r="U2761" s="1932" t="s">
        <v>121</v>
      </c>
      <c r="V2761" s="1932" t="s">
        <v>111</v>
      </c>
      <c r="W2761" s="1933">
        <v>60</v>
      </c>
      <c r="X2761" s="1932" t="s">
        <v>112</v>
      </c>
      <c r="Y2761" s="1933"/>
      <c r="Z2761" s="1933"/>
      <c r="AA2761" s="1933"/>
      <c r="AB2761" s="1923">
        <v>0</v>
      </c>
      <c r="AC2761" s="1921">
        <v>90</v>
      </c>
      <c r="AD2761" s="1921">
        <v>10</v>
      </c>
      <c r="AE2761" s="1934" t="s">
        <v>178</v>
      </c>
      <c r="AF2761" s="1932" t="s">
        <v>114</v>
      </c>
      <c r="AG2761" s="1934">
        <v>1.7</v>
      </c>
      <c r="AH2761" s="1935">
        <v>506000</v>
      </c>
      <c r="AI2761" s="1936">
        <v>860200</v>
      </c>
      <c r="AJ2761" s="1936">
        <v>963424</v>
      </c>
      <c r="AK2761" s="1928"/>
      <c r="AL2761" s="1927"/>
      <c r="AM2761" s="1927"/>
      <c r="AN2761" s="1918" t="s">
        <v>115</v>
      </c>
      <c r="AO2761" s="1932"/>
      <c r="AP2761" s="1932"/>
      <c r="AQ2761" s="1932"/>
      <c r="AR2761" s="1932"/>
      <c r="AS2761" s="1932" t="s">
        <v>9336</v>
      </c>
      <c r="AT2761" s="1932"/>
      <c r="AU2761" s="1932"/>
      <c r="AV2761" s="1932"/>
      <c r="AW2761" s="1932"/>
      <c r="AX2761" s="1932"/>
      <c r="AY2761" s="1932"/>
      <c r="AZ2761" s="1918" t="s">
        <v>104</v>
      </c>
      <c r="BA2761" s="1918" t="s">
        <v>104</v>
      </c>
      <c r="BB2761" s="891">
        <v>22101856</v>
      </c>
    </row>
    <row r="2762" spans="1:54" ht="12.95" customHeight="1">
      <c r="A2762" s="1950" t="s">
        <v>8484</v>
      </c>
      <c r="B2762" s="1918"/>
      <c r="C2762" s="1918"/>
      <c r="D2762" s="1920">
        <v>210010006</v>
      </c>
      <c r="E2762" s="1920" t="s">
        <v>9575</v>
      </c>
      <c r="F2762" s="1930"/>
      <c r="G2762" s="1918"/>
      <c r="H2762" s="1918"/>
      <c r="I2762" s="1932" t="s">
        <v>9337</v>
      </c>
      <c r="J2762" s="1932" t="s">
        <v>801</v>
      </c>
      <c r="K2762" s="1932" t="s">
        <v>9338</v>
      </c>
      <c r="L2762" s="1932" t="s">
        <v>103</v>
      </c>
      <c r="M2762" s="1933" t="s">
        <v>104</v>
      </c>
      <c r="N2762" s="1932"/>
      <c r="O2762" s="1933" t="s">
        <v>105</v>
      </c>
      <c r="P2762" s="1933" t="s">
        <v>106</v>
      </c>
      <c r="Q2762" s="1932" t="s">
        <v>107</v>
      </c>
      <c r="R2762" s="1933" t="s">
        <v>3118</v>
      </c>
      <c r="S2762" s="1932" t="s">
        <v>109</v>
      </c>
      <c r="T2762" s="1933" t="s">
        <v>106</v>
      </c>
      <c r="U2762" s="1932" t="s">
        <v>121</v>
      </c>
      <c r="V2762" s="1932" t="s">
        <v>111</v>
      </c>
      <c r="W2762" s="1933">
        <v>60</v>
      </c>
      <c r="X2762" s="1932" t="s">
        <v>112</v>
      </c>
      <c r="Y2762" s="1933"/>
      <c r="Z2762" s="1933"/>
      <c r="AA2762" s="1933"/>
      <c r="AB2762" s="1923">
        <v>0</v>
      </c>
      <c r="AC2762" s="1921">
        <v>90</v>
      </c>
      <c r="AD2762" s="1921">
        <v>10</v>
      </c>
      <c r="AE2762" s="1934" t="s">
        <v>178</v>
      </c>
      <c r="AF2762" s="1932" t="s">
        <v>114</v>
      </c>
      <c r="AG2762" s="1934">
        <v>0.55000000000000004</v>
      </c>
      <c r="AH2762" s="1935">
        <v>506000</v>
      </c>
      <c r="AI2762" s="1936">
        <v>278300</v>
      </c>
      <c r="AJ2762" s="1936">
        <v>311696</v>
      </c>
      <c r="AK2762" s="1928"/>
      <c r="AL2762" s="1927"/>
      <c r="AM2762" s="1927"/>
      <c r="AN2762" s="1918" t="s">
        <v>115</v>
      </c>
      <c r="AO2762" s="1932"/>
      <c r="AP2762" s="1932"/>
      <c r="AQ2762" s="1932"/>
      <c r="AR2762" s="1932"/>
      <c r="AS2762" s="1932" t="s">
        <v>9339</v>
      </c>
      <c r="AT2762" s="1932"/>
      <c r="AU2762" s="1932"/>
      <c r="AV2762" s="1932"/>
      <c r="AW2762" s="1932"/>
      <c r="AX2762" s="1932"/>
      <c r="AY2762" s="1932"/>
      <c r="AZ2762" s="1918" t="s">
        <v>104</v>
      </c>
      <c r="BA2762" s="1918" t="s">
        <v>104</v>
      </c>
      <c r="BB2762" s="891">
        <v>22101857</v>
      </c>
    </row>
    <row r="2763" spans="1:54" ht="12.95" customHeight="1">
      <c r="A2763" s="1931" t="s">
        <v>8484</v>
      </c>
      <c r="B2763" s="1918"/>
      <c r="C2763" s="1918"/>
      <c r="D2763" s="1920">
        <v>210014485</v>
      </c>
      <c r="E2763" s="1920" t="s">
        <v>9576</v>
      </c>
      <c r="F2763" s="1930"/>
      <c r="G2763" s="1918"/>
      <c r="H2763" s="1918"/>
      <c r="I2763" s="1932" t="s">
        <v>800</v>
      </c>
      <c r="J2763" s="1932" t="s">
        <v>801</v>
      </c>
      <c r="K2763" s="1932" t="s">
        <v>802</v>
      </c>
      <c r="L2763" s="1932" t="s">
        <v>103</v>
      </c>
      <c r="M2763" s="1933" t="s">
        <v>104</v>
      </c>
      <c r="N2763" s="1932"/>
      <c r="O2763" s="1933" t="s">
        <v>105</v>
      </c>
      <c r="P2763" s="1933" t="s">
        <v>106</v>
      </c>
      <c r="Q2763" s="1932" t="s">
        <v>107</v>
      </c>
      <c r="R2763" s="1933" t="s">
        <v>3118</v>
      </c>
      <c r="S2763" s="1932" t="s">
        <v>109</v>
      </c>
      <c r="T2763" s="1933" t="s">
        <v>106</v>
      </c>
      <c r="U2763" s="1932" t="s">
        <v>121</v>
      </c>
      <c r="V2763" s="1932" t="s">
        <v>111</v>
      </c>
      <c r="W2763" s="1933">
        <v>60</v>
      </c>
      <c r="X2763" s="1932" t="s">
        <v>112</v>
      </c>
      <c r="Y2763" s="1933"/>
      <c r="Z2763" s="1933"/>
      <c r="AA2763" s="1933"/>
      <c r="AB2763" s="1923">
        <v>0</v>
      </c>
      <c r="AC2763" s="1921">
        <v>90</v>
      </c>
      <c r="AD2763" s="1921">
        <v>10</v>
      </c>
      <c r="AE2763" s="1934" t="s">
        <v>178</v>
      </c>
      <c r="AF2763" s="1932" t="s">
        <v>114</v>
      </c>
      <c r="AG2763" s="1934">
        <v>1.5</v>
      </c>
      <c r="AH2763" s="1935">
        <v>506000</v>
      </c>
      <c r="AI2763" s="1936">
        <v>759000</v>
      </c>
      <c r="AJ2763" s="1936">
        <v>850080</v>
      </c>
      <c r="AK2763" s="1928"/>
      <c r="AL2763" s="1927"/>
      <c r="AM2763" s="1927"/>
      <c r="AN2763" s="1918" t="s">
        <v>115</v>
      </c>
      <c r="AO2763" s="1932"/>
      <c r="AP2763" s="1932"/>
      <c r="AQ2763" s="1932"/>
      <c r="AR2763" s="1932"/>
      <c r="AS2763" s="1932" t="s">
        <v>9340</v>
      </c>
      <c r="AT2763" s="1932"/>
      <c r="AU2763" s="1932"/>
      <c r="AV2763" s="1932"/>
      <c r="AW2763" s="1932"/>
      <c r="AX2763" s="1932"/>
      <c r="AY2763" s="1932"/>
      <c r="AZ2763" s="1918" t="s">
        <v>104</v>
      </c>
      <c r="BA2763" s="1918" t="s">
        <v>104</v>
      </c>
      <c r="BB2763" s="891">
        <v>22101858</v>
      </c>
    </row>
    <row r="2764" spans="1:54" ht="12.95" customHeight="1">
      <c r="A2764" s="1931" t="s">
        <v>8484</v>
      </c>
      <c r="B2764" s="1918"/>
      <c r="C2764" s="1918"/>
      <c r="D2764" s="1920">
        <v>210014486</v>
      </c>
      <c r="E2764" s="1920" t="s">
        <v>9577</v>
      </c>
      <c r="F2764" s="1930"/>
      <c r="G2764" s="1918"/>
      <c r="H2764" s="1918"/>
      <c r="I2764" s="1932" t="s">
        <v>800</v>
      </c>
      <c r="J2764" s="1932" t="s">
        <v>801</v>
      </c>
      <c r="K2764" s="1932" t="s">
        <v>802</v>
      </c>
      <c r="L2764" s="1932" t="s">
        <v>103</v>
      </c>
      <c r="M2764" s="1933" t="s">
        <v>104</v>
      </c>
      <c r="N2764" s="1932"/>
      <c r="O2764" s="1933" t="s">
        <v>105</v>
      </c>
      <c r="P2764" s="1933" t="s">
        <v>106</v>
      </c>
      <c r="Q2764" s="1932" t="s">
        <v>107</v>
      </c>
      <c r="R2764" s="1933" t="s">
        <v>3118</v>
      </c>
      <c r="S2764" s="1932" t="s">
        <v>109</v>
      </c>
      <c r="T2764" s="1933" t="s">
        <v>106</v>
      </c>
      <c r="U2764" s="1932" t="s">
        <v>121</v>
      </c>
      <c r="V2764" s="1932" t="s">
        <v>111</v>
      </c>
      <c r="W2764" s="1933">
        <v>60</v>
      </c>
      <c r="X2764" s="1932" t="s">
        <v>112</v>
      </c>
      <c r="Y2764" s="1933"/>
      <c r="Z2764" s="1933"/>
      <c r="AA2764" s="1933"/>
      <c r="AB2764" s="1923">
        <v>0</v>
      </c>
      <c r="AC2764" s="1921">
        <v>90</v>
      </c>
      <c r="AD2764" s="1921">
        <v>10</v>
      </c>
      <c r="AE2764" s="1934" t="s">
        <v>178</v>
      </c>
      <c r="AF2764" s="1932" t="s">
        <v>114</v>
      </c>
      <c r="AG2764" s="1934">
        <v>1</v>
      </c>
      <c r="AH2764" s="1935">
        <v>506000</v>
      </c>
      <c r="AI2764" s="1936">
        <v>506000</v>
      </c>
      <c r="AJ2764" s="1936">
        <v>566720</v>
      </c>
      <c r="AK2764" s="1928"/>
      <c r="AL2764" s="1927"/>
      <c r="AM2764" s="1927"/>
      <c r="AN2764" s="1918" t="s">
        <v>115</v>
      </c>
      <c r="AO2764" s="1932"/>
      <c r="AP2764" s="1932"/>
      <c r="AQ2764" s="1932"/>
      <c r="AR2764" s="1932"/>
      <c r="AS2764" s="1932" t="s">
        <v>9341</v>
      </c>
      <c r="AT2764" s="1932"/>
      <c r="AU2764" s="1932"/>
      <c r="AV2764" s="1932"/>
      <c r="AW2764" s="1932"/>
      <c r="AX2764" s="1932"/>
      <c r="AY2764" s="1932"/>
      <c r="AZ2764" s="1918" t="s">
        <v>104</v>
      </c>
      <c r="BA2764" s="1918" t="s">
        <v>104</v>
      </c>
      <c r="BB2764" s="891">
        <v>22101859</v>
      </c>
    </row>
    <row r="2765" spans="1:54" ht="12.95" customHeight="1">
      <c r="A2765" s="1931" t="s">
        <v>8484</v>
      </c>
      <c r="B2765" s="1918"/>
      <c r="C2765" s="1918"/>
      <c r="D2765" s="1920">
        <v>210014582</v>
      </c>
      <c r="E2765" s="1920" t="s">
        <v>9578</v>
      </c>
      <c r="F2765" s="1930"/>
      <c r="G2765" s="1918"/>
      <c r="H2765" s="1918"/>
      <c r="I2765" s="1932" t="s">
        <v>800</v>
      </c>
      <c r="J2765" s="1932" t="s">
        <v>801</v>
      </c>
      <c r="K2765" s="1932" t="s">
        <v>802</v>
      </c>
      <c r="L2765" s="1932" t="s">
        <v>103</v>
      </c>
      <c r="M2765" s="1933" t="s">
        <v>104</v>
      </c>
      <c r="N2765" s="1932"/>
      <c r="O2765" s="1933" t="s">
        <v>105</v>
      </c>
      <c r="P2765" s="1933" t="s">
        <v>106</v>
      </c>
      <c r="Q2765" s="1932" t="s">
        <v>107</v>
      </c>
      <c r="R2765" s="1933" t="s">
        <v>3118</v>
      </c>
      <c r="S2765" s="1932" t="s">
        <v>109</v>
      </c>
      <c r="T2765" s="1933" t="s">
        <v>106</v>
      </c>
      <c r="U2765" s="1932" t="s">
        <v>121</v>
      </c>
      <c r="V2765" s="1932" t="s">
        <v>111</v>
      </c>
      <c r="W2765" s="1933">
        <v>60</v>
      </c>
      <c r="X2765" s="1932" t="s">
        <v>112</v>
      </c>
      <c r="Y2765" s="1933"/>
      <c r="Z2765" s="1933"/>
      <c r="AA2765" s="1933"/>
      <c r="AB2765" s="1923">
        <v>0</v>
      </c>
      <c r="AC2765" s="1921">
        <v>90</v>
      </c>
      <c r="AD2765" s="1921">
        <v>10</v>
      </c>
      <c r="AE2765" s="1934" t="s">
        <v>178</v>
      </c>
      <c r="AF2765" s="1932" t="s">
        <v>114</v>
      </c>
      <c r="AG2765" s="1934">
        <v>1</v>
      </c>
      <c r="AH2765" s="1935">
        <v>506000</v>
      </c>
      <c r="AI2765" s="1936">
        <v>506000</v>
      </c>
      <c r="AJ2765" s="1936">
        <v>566720</v>
      </c>
      <c r="AK2765" s="1928"/>
      <c r="AL2765" s="1927"/>
      <c r="AM2765" s="1927"/>
      <c r="AN2765" s="1918" t="s">
        <v>115</v>
      </c>
      <c r="AO2765" s="1932"/>
      <c r="AP2765" s="1932"/>
      <c r="AQ2765" s="1932"/>
      <c r="AR2765" s="1932"/>
      <c r="AS2765" s="1932" t="s">
        <v>9342</v>
      </c>
      <c r="AT2765" s="1932"/>
      <c r="AU2765" s="1932"/>
      <c r="AV2765" s="1932"/>
      <c r="AW2765" s="1932"/>
      <c r="AX2765" s="1932"/>
      <c r="AY2765" s="1932"/>
      <c r="AZ2765" s="1918" t="s">
        <v>104</v>
      </c>
      <c r="BA2765" s="1918" t="s">
        <v>104</v>
      </c>
      <c r="BB2765" s="891">
        <v>22101860</v>
      </c>
    </row>
    <row r="2766" spans="1:54" ht="12.95" customHeight="1">
      <c r="A2766" s="1950" t="s">
        <v>8484</v>
      </c>
      <c r="B2766" s="1918"/>
      <c r="C2766" s="1918"/>
      <c r="D2766" s="1920">
        <v>210023446</v>
      </c>
      <c r="E2766" s="1920" t="s">
        <v>9579</v>
      </c>
      <c r="F2766" s="1930"/>
      <c r="G2766" s="1918"/>
      <c r="H2766" s="1918"/>
      <c r="I2766" s="1932" t="s">
        <v>800</v>
      </c>
      <c r="J2766" s="1932" t="s">
        <v>801</v>
      </c>
      <c r="K2766" s="1932" t="s">
        <v>802</v>
      </c>
      <c r="L2766" s="1932" t="s">
        <v>103</v>
      </c>
      <c r="M2766" s="1933" t="s">
        <v>104</v>
      </c>
      <c r="N2766" s="1932"/>
      <c r="O2766" s="1933" t="s">
        <v>105</v>
      </c>
      <c r="P2766" s="1933" t="s">
        <v>106</v>
      </c>
      <c r="Q2766" s="1932" t="s">
        <v>107</v>
      </c>
      <c r="R2766" s="1933" t="s">
        <v>3118</v>
      </c>
      <c r="S2766" s="1932" t="s">
        <v>109</v>
      </c>
      <c r="T2766" s="1933" t="s">
        <v>106</v>
      </c>
      <c r="U2766" s="1932" t="s">
        <v>121</v>
      </c>
      <c r="V2766" s="1932" t="s">
        <v>111</v>
      </c>
      <c r="W2766" s="1933">
        <v>60</v>
      </c>
      <c r="X2766" s="1932" t="s">
        <v>112</v>
      </c>
      <c r="Y2766" s="1933"/>
      <c r="Z2766" s="1933"/>
      <c r="AA2766" s="1933"/>
      <c r="AB2766" s="1923">
        <v>0</v>
      </c>
      <c r="AC2766" s="1921">
        <v>90</v>
      </c>
      <c r="AD2766" s="1921">
        <v>10</v>
      </c>
      <c r="AE2766" s="1934" t="s">
        <v>178</v>
      </c>
      <c r="AF2766" s="1932" t="s">
        <v>114</v>
      </c>
      <c r="AG2766" s="1934">
        <v>1.9</v>
      </c>
      <c r="AH2766" s="1935">
        <v>506000</v>
      </c>
      <c r="AI2766" s="1936">
        <v>961400</v>
      </c>
      <c r="AJ2766" s="1936">
        <v>1076768</v>
      </c>
      <c r="AK2766" s="1928"/>
      <c r="AL2766" s="1927"/>
      <c r="AM2766" s="1927"/>
      <c r="AN2766" s="1918" t="s">
        <v>115</v>
      </c>
      <c r="AO2766" s="1932"/>
      <c r="AP2766" s="1932"/>
      <c r="AQ2766" s="1932"/>
      <c r="AR2766" s="1932"/>
      <c r="AS2766" s="1932" t="s">
        <v>9343</v>
      </c>
      <c r="AT2766" s="1932"/>
      <c r="AU2766" s="1932"/>
      <c r="AV2766" s="1932"/>
      <c r="AW2766" s="1932"/>
      <c r="AX2766" s="1932"/>
      <c r="AY2766" s="1932"/>
      <c r="AZ2766" s="1918" t="s">
        <v>104</v>
      </c>
      <c r="BA2766" s="1918" t="s">
        <v>104</v>
      </c>
      <c r="BB2766" s="891">
        <v>22101861</v>
      </c>
    </row>
    <row r="2767" spans="1:54" ht="12.95" customHeight="1">
      <c r="A2767" s="1950" t="s">
        <v>8484</v>
      </c>
      <c r="B2767" s="1918"/>
      <c r="C2767" s="1918"/>
      <c r="D2767" s="1920">
        <v>210010010</v>
      </c>
      <c r="E2767" s="1920" t="s">
        <v>9580</v>
      </c>
      <c r="F2767" s="1930"/>
      <c r="G2767" s="1918"/>
      <c r="H2767" s="1918"/>
      <c r="I2767" s="1932" t="s">
        <v>804</v>
      </c>
      <c r="J2767" s="1932" t="s">
        <v>801</v>
      </c>
      <c r="K2767" s="1932" t="s">
        <v>805</v>
      </c>
      <c r="L2767" s="1932" t="s">
        <v>103</v>
      </c>
      <c r="M2767" s="1933" t="s">
        <v>104</v>
      </c>
      <c r="N2767" s="1932"/>
      <c r="O2767" s="1933" t="s">
        <v>105</v>
      </c>
      <c r="P2767" s="1933" t="s">
        <v>106</v>
      </c>
      <c r="Q2767" s="1932" t="s">
        <v>107</v>
      </c>
      <c r="R2767" s="1933" t="s">
        <v>3118</v>
      </c>
      <c r="S2767" s="1932" t="s">
        <v>109</v>
      </c>
      <c r="T2767" s="1933" t="s">
        <v>106</v>
      </c>
      <c r="U2767" s="1932" t="s">
        <v>121</v>
      </c>
      <c r="V2767" s="1932" t="s">
        <v>111</v>
      </c>
      <c r="W2767" s="1933">
        <v>60</v>
      </c>
      <c r="X2767" s="1932" t="s">
        <v>112</v>
      </c>
      <c r="Y2767" s="1933"/>
      <c r="Z2767" s="1933"/>
      <c r="AA2767" s="1933"/>
      <c r="AB2767" s="1923">
        <v>0</v>
      </c>
      <c r="AC2767" s="1921">
        <v>90</v>
      </c>
      <c r="AD2767" s="1921">
        <v>10</v>
      </c>
      <c r="AE2767" s="1934" t="s">
        <v>178</v>
      </c>
      <c r="AF2767" s="1932" t="s">
        <v>114</v>
      </c>
      <c r="AG2767" s="1934">
        <v>1.4</v>
      </c>
      <c r="AH2767" s="1935">
        <v>506000</v>
      </c>
      <c r="AI2767" s="1936">
        <v>708400</v>
      </c>
      <c r="AJ2767" s="1936">
        <v>793408</v>
      </c>
      <c r="AK2767" s="1928"/>
      <c r="AL2767" s="1927"/>
      <c r="AM2767" s="1927"/>
      <c r="AN2767" s="1918" t="s">
        <v>115</v>
      </c>
      <c r="AO2767" s="1932"/>
      <c r="AP2767" s="1932"/>
      <c r="AQ2767" s="1932"/>
      <c r="AR2767" s="1932"/>
      <c r="AS2767" s="1932" t="s">
        <v>9344</v>
      </c>
      <c r="AT2767" s="1932"/>
      <c r="AU2767" s="1932"/>
      <c r="AV2767" s="1932"/>
      <c r="AW2767" s="1932"/>
      <c r="AX2767" s="1932"/>
      <c r="AY2767" s="1932"/>
      <c r="AZ2767" s="1918" t="s">
        <v>104</v>
      </c>
      <c r="BA2767" s="1918" t="s">
        <v>104</v>
      </c>
      <c r="BB2767" s="891">
        <v>22101862</v>
      </c>
    </row>
    <row r="2768" spans="1:54" ht="12.95" customHeight="1">
      <c r="A2768" s="1950" t="s">
        <v>8484</v>
      </c>
      <c r="B2768" s="1918"/>
      <c r="C2768" s="1918"/>
      <c r="D2768" s="1920">
        <v>210034046</v>
      </c>
      <c r="E2768" s="1920" t="s">
        <v>9581</v>
      </c>
      <c r="F2768" s="1930"/>
      <c r="G2768" s="1918"/>
      <c r="H2768" s="1918"/>
      <c r="I2768" s="1932" t="s">
        <v>9345</v>
      </c>
      <c r="J2768" s="1932" t="s">
        <v>815</v>
      </c>
      <c r="K2768" s="1932" t="s">
        <v>9346</v>
      </c>
      <c r="L2768" s="1932" t="s">
        <v>103</v>
      </c>
      <c r="M2768" s="1933" t="s">
        <v>104</v>
      </c>
      <c r="N2768" s="1932" t="s">
        <v>120</v>
      </c>
      <c r="O2768" s="1933" t="s">
        <v>83</v>
      </c>
      <c r="P2768" s="1933" t="s">
        <v>106</v>
      </c>
      <c r="Q2768" s="1932" t="s">
        <v>107</v>
      </c>
      <c r="R2768" s="1933" t="s">
        <v>3118</v>
      </c>
      <c r="S2768" s="1932" t="s">
        <v>109</v>
      </c>
      <c r="T2768" s="1933" t="s">
        <v>106</v>
      </c>
      <c r="U2768" s="1932" t="s">
        <v>121</v>
      </c>
      <c r="V2768" s="1932" t="s">
        <v>111</v>
      </c>
      <c r="W2768" s="1933">
        <v>60</v>
      </c>
      <c r="X2768" s="1932" t="s">
        <v>112</v>
      </c>
      <c r="Y2768" s="1933"/>
      <c r="Z2768" s="1933"/>
      <c r="AA2768" s="1933"/>
      <c r="AB2768" s="1921">
        <v>30</v>
      </c>
      <c r="AC2768" s="1921">
        <v>60</v>
      </c>
      <c r="AD2768" s="1921">
        <v>10</v>
      </c>
      <c r="AE2768" s="1934" t="s">
        <v>128</v>
      </c>
      <c r="AF2768" s="1932" t="s">
        <v>114</v>
      </c>
      <c r="AG2768" s="1934">
        <v>68</v>
      </c>
      <c r="AH2768" s="1935">
        <v>1964.2</v>
      </c>
      <c r="AI2768" s="1936">
        <v>133565.6</v>
      </c>
      <c r="AJ2768" s="1936">
        <v>149593.47</v>
      </c>
      <c r="AK2768" s="1928"/>
      <c r="AL2768" s="1927"/>
      <c r="AM2768" s="1927"/>
      <c r="AN2768" s="1918" t="s">
        <v>115</v>
      </c>
      <c r="AO2768" s="1932"/>
      <c r="AP2768" s="1932"/>
      <c r="AQ2768" s="1932"/>
      <c r="AR2768" s="1932"/>
      <c r="AS2768" s="1932" t="s">
        <v>9347</v>
      </c>
      <c r="AT2768" s="1932"/>
      <c r="AU2768" s="1932"/>
      <c r="AV2768" s="1932"/>
      <c r="AW2768" s="1932"/>
      <c r="AX2768" s="1932"/>
      <c r="AY2768" s="1932"/>
      <c r="AZ2768" s="1918" t="s">
        <v>104</v>
      </c>
      <c r="BA2768" s="1918" t="s">
        <v>104</v>
      </c>
      <c r="BB2768" s="891">
        <v>22101863</v>
      </c>
    </row>
    <row r="2769" spans="1:57" ht="12.95" customHeight="1">
      <c r="A2769" s="1950" t="s">
        <v>8484</v>
      </c>
      <c r="B2769" s="1918"/>
      <c r="C2769" s="1918"/>
      <c r="D2769" s="1920">
        <v>230000007</v>
      </c>
      <c r="E2769" s="1920" t="s">
        <v>9582</v>
      </c>
      <c r="F2769" s="1930"/>
      <c r="G2769" s="1918"/>
      <c r="H2769" s="1918"/>
      <c r="I2769" s="1932" t="s">
        <v>9348</v>
      </c>
      <c r="J2769" s="1932" t="s">
        <v>9349</v>
      </c>
      <c r="K2769" s="1932" t="s">
        <v>9350</v>
      </c>
      <c r="L2769" s="1932" t="s">
        <v>103</v>
      </c>
      <c r="M2769" s="1978" t="s">
        <v>925</v>
      </c>
      <c r="N2769" s="1932" t="s">
        <v>120</v>
      </c>
      <c r="O2769" s="1933" t="s">
        <v>83</v>
      </c>
      <c r="P2769" s="1933" t="s">
        <v>106</v>
      </c>
      <c r="Q2769" s="1932" t="s">
        <v>107</v>
      </c>
      <c r="R2769" s="1933" t="s">
        <v>3118</v>
      </c>
      <c r="S2769" s="1932" t="s">
        <v>109</v>
      </c>
      <c r="T2769" s="1933" t="s">
        <v>106</v>
      </c>
      <c r="U2769" s="1932" t="s">
        <v>121</v>
      </c>
      <c r="V2769" s="1932" t="s">
        <v>111</v>
      </c>
      <c r="W2769" s="1933">
        <v>60</v>
      </c>
      <c r="X2769" s="1932" t="s">
        <v>112</v>
      </c>
      <c r="Y2769" s="1933"/>
      <c r="Z2769" s="1933"/>
      <c r="AA2769" s="1933"/>
      <c r="AB2769" s="1921">
        <v>30</v>
      </c>
      <c r="AC2769" s="1921">
        <v>60</v>
      </c>
      <c r="AD2769" s="1921">
        <v>10</v>
      </c>
      <c r="AE2769" s="1934" t="s">
        <v>113</v>
      </c>
      <c r="AF2769" s="1932" t="s">
        <v>114</v>
      </c>
      <c r="AG2769" s="1934">
        <v>56</v>
      </c>
      <c r="AH2769" s="1935">
        <v>4009.07</v>
      </c>
      <c r="AI2769" s="1936">
        <v>224507.92</v>
      </c>
      <c r="AJ2769" s="1936">
        <v>251448.87</v>
      </c>
      <c r="AK2769" s="1928"/>
      <c r="AL2769" s="1927"/>
      <c r="AM2769" s="1927"/>
      <c r="AN2769" s="1918" t="s">
        <v>115</v>
      </c>
      <c r="AO2769" s="1932"/>
      <c r="AP2769" s="1932"/>
      <c r="AQ2769" s="1932"/>
      <c r="AR2769" s="1932"/>
      <c r="AS2769" s="1932" t="s">
        <v>9351</v>
      </c>
      <c r="AT2769" s="1932"/>
      <c r="AU2769" s="1932"/>
      <c r="AV2769" s="1932"/>
      <c r="AW2769" s="1932"/>
      <c r="AX2769" s="1932"/>
      <c r="AY2769" s="1932"/>
      <c r="AZ2769" s="1918" t="s">
        <v>104</v>
      </c>
      <c r="BA2769" s="1918" t="s">
        <v>104</v>
      </c>
      <c r="BB2769" s="891">
        <v>22101864</v>
      </c>
    </row>
    <row r="2770" spans="1:57" ht="12.95" customHeight="1">
      <c r="A2770" s="1950" t="s">
        <v>8484</v>
      </c>
      <c r="B2770" s="1918"/>
      <c r="C2770" s="1918"/>
      <c r="D2770" s="1920">
        <v>210032068</v>
      </c>
      <c r="E2770" s="1920" t="s">
        <v>9583</v>
      </c>
      <c r="F2770" s="1930"/>
      <c r="G2770" s="1918"/>
      <c r="H2770" s="1918"/>
      <c r="I2770" s="1932" t="s">
        <v>824</v>
      </c>
      <c r="J2770" s="1932" t="s">
        <v>825</v>
      </c>
      <c r="K2770" s="1932" t="s">
        <v>826</v>
      </c>
      <c r="L2770" s="1932" t="s">
        <v>103</v>
      </c>
      <c r="M2770" s="1933" t="s">
        <v>104</v>
      </c>
      <c r="N2770" s="1932" t="s">
        <v>120</v>
      </c>
      <c r="O2770" s="1933" t="s">
        <v>83</v>
      </c>
      <c r="P2770" s="1933" t="s">
        <v>106</v>
      </c>
      <c r="Q2770" s="1932" t="s">
        <v>107</v>
      </c>
      <c r="R2770" s="1933" t="s">
        <v>3118</v>
      </c>
      <c r="S2770" s="1932" t="s">
        <v>109</v>
      </c>
      <c r="T2770" s="1933" t="s">
        <v>106</v>
      </c>
      <c r="U2770" s="1932" t="s">
        <v>121</v>
      </c>
      <c r="V2770" s="1932" t="s">
        <v>111</v>
      </c>
      <c r="W2770" s="1933">
        <v>60</v>
      </c>
      <c r="X2770" s="1932" t="s">
        <v>112</v>
      </c>
      <c r="Y2770" s="1933"/>
      <c r="Z2770" s="1933"/>
      <c r="AA2770" s="1933"/>
      <c r="AB2770" s="1921">
        <v>30</v>
      </c>
      <c r="AC2770" s="1921">
        <v>60</v>
      </c>
      <c r="AD2770" s="1921">
        <v>10</v>
      </c>
      <c r="AE2770" s="1934" t="s">
        <v>128</v>
      </c>
      <c r="AF2770" s="1932" t="s">
        <v>114</v>
      </c>
      <c r="AG2770" s="1934">
        <v>700</v>
      </c>
      <c r="AH2770" s="1935">
        <v>2926</v>
      </c>
      <c r="AI2770" s="1936">
        <v>2048200</v>
      </c>
      <c r="AJ2770" s="1936">
        <v>2293984</v>
      </c>
      <c r="AK2770" s="1928"/>
      <c r="AL2770" s="1927"/>
      <c r="AM2770" s="1927"/>
      <c r="AN2770" s="1918" t="s">
        <v>115</v>
      </c>
      <c r="AO2770" s="1932"/>
      <c r="AP2770" s="1932"/>
      <c r="AQ2770" s="1932"/>
      <c r="AR2770" s="1932"/>
      <c r="AS2770" s="1932" t="s">
        <v>9352</v>
      </c>
      <c r="AT2770" s="1932"/>
      <c r="AU2770" s="1932"/>
      <c r="AV2770" s="1932"/>
      <c r="AW2770" s="1932"/>
      <c r="AX2770" s="1932"/>
      <c r="AY2770" s="1932"/>
      <c r="AZ2770" s="1918" t="s">
        <v>104</v>
      </c>
      <c r="BA2770" s="1918" t="s">
        <v>104</v>
      </c>
      <c r="BB2770" s="891">
        <v>22101865</v>
      </c>
    </row>
    <row r="2771" spans="1:57" ht="12.95" customHeight="1">
      <c r="A2771" s="1950" t="s">
        <v>8484</v>
      </c>
      <c r="B2771" s="1918"/>
      <c r="C2771" s="1918"/>
      <c r="D2771" s="1920">
        <v>220010383</v>
      </c>
      <c r="E2771" s="1920" t="s">
        <v>9584</v>
      </c>
      <c r="F2771" s="1930"/>
      <c r="G2771" s="1918"/>
      <c r="H2771" s="1918"/>
      <c r="I2771" s="1932" t="s">
        <v>833</v>
      </c>
      <c r="J2771" s="1932" t="s">
        <v>834</v>
      </c>
      <c r="K2771" s="1932" t="s">
        <v>835</v>
      </c>
      <c r="L2771" s="1932" t="s">
        <v>149</v>
      </c>
      <c r="M2771" s="1933" t="s">
        <v>104</v>
      </c>
      <c r="N2771" s="1932" t="s">
        <v>120</v>
      </c>
      <c r="O2771" s="1933" t="s">
        <v>83</v>
      </c>
      <c r="P2771" s="1933" t="s">
        <v>106</v>
      </c>
      <c r="Q2771" s="1932" t="s">
        <v>107</v>
      </c>
      <c r="R2771" s="1933" t="s">
        <v>3118</v>
      </c>
      <c r="S2771" s="1932" t="s">
        <v>109</v>
      </c>
      <c r="T2771" s="1933" t="s">
        <v>106</v>
      </c>
      <c r="U2771" s="1932" t="s">
        <v>121</v>
      </c>
      <c r="V2771" s="1932" t="s">
        <v>111</v>
      </c>
      <c r="W2771" s="1933">
        <v>60</v>
      </c>
      <c r="X2771" s="1932" t="s">
        <v>112</v>
      </c>
      <c r="Y2771" s="1933"/>
      <c r="Z2771" s="1933"/>
      <c r="AA2771" s="1933"/>
      <c r="AB2771" s="1921">
        <v>30</v>
      </c>
      <c r="AC2771" s="1921">
        <v>60</v>
      </c>
      <c r="AD2771" s="1921">
        <v>10</v>
      </c>
      <c r="AE2771" s="1934" t="s">
        <v>128</v>
      </c>
      <c r="AF2771" s="1932" t="s">
        <v>114</v>
      </c>
      <c r="AG2771" s="1934">
        <v>43</v>
      </c>
      <c r="AH2771" s="1935">
        <v>19558</v>
      </c>
      <c r="AI2771" s="1936">
        <v>840994</v>
      </c>
      <c r="AJ2771" s="1936">
        <v>941913.28</v>
      </c>
      <c r="AK2771" s="1928"/>
      <c r="AL2771" s="1927"/>
      <c r="AM2771" s="1927"/>
      <c r="AN2771" s="1918" t="s">
        <v>115</v>
      </c>
      <c r="AO2771" s="1932"/>
      <c r="AP2771" s="1932"/>
      <c r="AQ2771" s="1932"/>
      <c r="AR2771" s="1932"/>
      <c r="AS2771" s="1932" t="s">
        <v>9353</v>
      </c>
      <c r="AT2771" s="1932"/>
      <c r="AU2771" s="1932"/>
      <c r="AV2771" s="1932"/>
      <c r="AW2771" s="1932"/>
      <c r="AX2771" s="1932"/>
      <c r="AY2771" s="1932"/>
      <c r="AZ2771" s="1918" t="s">
        <v>104</v>
      </c>
      <c r="BA2771" s="1918" t="s">
        <v>104</v>
      </c>
      <c r="BB2771" s="891">
        <v>22101866</v>
      </c>
    </row>
    <row r="2772" spans="1:57" ht="12.95" customHeight="1">
      <c r="A2772" s="1917" t="s">
        <v>5623</v>
      </c>
      <c r="B2772" s="1918"/>
      <c r="C2772" s="1918"/>
      <c r="D2772" s="1919">
        <v>230000351</v>
      </c>
      <c r="E2772" s="1920" t="s">
        <v>9585</v>
      </c>
      <c r="F2772" s="1930"/>
      <c r="G2772" s="1918"/>
      <c r="H2772" s="1918"/>
      <c r="I2772" s="1921" t="s">
        <v>9354</v>
      </c>
      <c r="J2772" s="1922" t="s">
        <v>2598</v>
      </c>
      <c r="K2772" s="1923" t="s">
        <v>9355</v>
      </c>
      <c r="L2772" s="1921" t="s">
        <v>103</v>
      </c>
      <c r="M2772" s="1924"/>
      <c r="N2772" s="1923"/>
      <c r="O2772" s="1921">
        <v>0</v>
      </c>
      <c r="P2772" s="1923">
        <v>230000000</v>
      </c>
      <c r="Q2772" s="1921" t="s">
        <v>107</v>
      </c>
      <c r="R2772" s="1923" t="s">
        <v>3118</v>
      </c>
      <c r="S2772" s="1921" t="s">
        <v>109</v>
      </c>
      <c r="T2772" s="1921">
        <v>230000000</v>
      </c>
      <c r="U2772" s="1923" t="s">
        <v>121</v>
      </c>
      <c r="V2772" s="1921" t="s">
        <v>111</v>
      </c>
      <c r="W2772" s="1923">
        <v>70</v>
      </c>
      <c r="X2772" s="1923" t="s">
        <v>112</v>
      </c>
      <c r="Y2772" s="1923"/>
      <c r="Z2772" s="1923"/>
      <c r="AA2772" s="1921"/>
      <c r="AB2772" s="1921">
        <v>0</v>
      </c>
      <c r="AC2772" s="1921">
        <v>90</v>
      </c>
      <c r="AD2772" s="1921">
        <v>10</v>
      </c>
      <c r="AE2772" s="1925" t="s">
        <v>178</v>
      </c>
      <c r="AF2772" s="1926" t="s">
        <v>114</v>
      </c>
      <c r="AG2772" s="1927">
        <v>47.5</v>
      </c>
      <c r="AH2772" s="1927">
        <v>69391.960000000006</v>
      </c>
      <c r="AI2772" s="1928">
        <v>3296118.1</v>
      </c>
      <c r="AJ2772" s="1927">
        <v>3691652.27</v>
      </c>
      <c r="AK2772" s="1928"/>
      <c r="AL2772" s="1927"/>
      <c r="AM2772" s="1927"/>
      <c r="AN2772" s="1921" t="s">
        <v>115</v>
      </c>
      <c r="AO2772" s="1921"/>
      <c r="AP2772" s="1921"/>
      <c r="AQ2772" s="1921"/>
      <c r="AR2772" s="1921"/>
      <c r="AS2772" s="1921" t="s">
        <v>9356</v>
      </c>
      <c r="AT2772" s="1921"/>
      <c r="AU2772" s="1921"/>
      <c r="AV2772" s="1921"/>
      <c r="AW2772" s="1921"/>
      <c r="AX2772" s="1917"/>
      <c r="AY2772" s="1917"/>
      <c r="AZ2772" s="1977"/>
      <c r="BA2772" s="1920"/>
      <c r="BB2772" s="891">
        <v>22101868</v>
      </c>
    </row>
    <row r="2773" spans="1:57" s="201" customFormat="1" ht="13.15" customHeight="1">
      <c r="A2773" s="59"/>
      <c r="B2773" s="57"/>
      <c r="C2773" s="57"/>
      <c r="D2773" s="57"/>
      <c r="E2773" s="994"/>
      <c r="F2773" s="994"/>
      <c r="G2773" s="57"/>
      <c r="H2773" s="57"/>
      <c r="I2773" s="1649" t="s">
        <v>946</v>
      </c>
      <c r="J2773" s="57"/>
      <c r="K2773" s="57"/>
      <c r="L2773" s="57"/>
      <c r="M2773" s="57"/>
      <c r="N2773" s="57"/>
      <c r="O2773" s="57"/>
      <c r="P2773" s="57"/>
      <c r="Q2773" s="57"/>
      <c r="R2773" s="59"/>
      <c r="S2773" s="57"/>
      <c r="T2773" s="57"/>
      <c r="U2773" s="57"/>
      <c r="V2773" s="57"/>
      <c r="W2773" s="57"/>
      <c r="X2773" s="57"/>
      <c r="Y2773" s="57"/>
      <c r="Z2773" s="57"/>
      <c r="AA2773" s="57"/>
      <c r="AB2773" s="57"/>
      <c r="AC2773" s="57"/>
      <c r="AD2773" s="57"/>
      <c r="AE2773" s="57"/>
      <c r="AF2773" s="57"/>
      <c r="AG2773" s="57"/>
      <c r="AH2773" s="57"/>
      <c r="AI2773" s="58">
        <f>SUM(AI2774:AI3065)</f>
        <v>28328884905.483089</v>
      </c>
      <c r="AJ2773" s="58">
        <f>SUM(AJ2774:AJ3065)</f>
        <v>31728351094.141052</v>
      </c>
      <c r="AK2773" s="58">
        <f>SUM(AK2774:AK3065)</f>
        <v>0</v>
      </c>
      <c r="AL2773" s="58">
        <f>SUM(AL2774:AL3065)</f>
        <v>401681884</v>
      </c>
      <c r="AM2773" s="58">
        <f>SUM(AM2774:AM3065)</f>
        <v>449883710.08000004</v>
      </c>
      <c r="AN2773" s="59"/>
      <c r="AO2773" s="57"/>
      <c r="AP2773" s="1066"/>
      <c r="AQ2773" s="57"/>
      <c r="AR2773" s="57"/>
      <c r="AS2773" s="57"/>
      <c r="AT2773" s="57"/>
      <c r="AU2773" s="57"/>
      <c r="AV2773" s="57"/>
      <c r="AW2773" s="57"/>
      <c r="AX2773" s="57"/>
      <c r="AY2773" s="57"/>
      <c r="AZ2773" s="57"/>
      <c r="BA2773" s="90"/>
      <c r="BB2773" s="90"/>
      <c r="BC2773" s="125"/>
      <c r="BD2773" s="125"/>
      <c r="BE2773" s="983">
        <v>2414</v>
      </c>
    </row>
    <row r="2774" spans="1:57" s="201" customFormat="1" ht="13.15" customHeight="1">
      <c r="A2774" s="60" t="s">
        <v>8481</v>
      </c>
      <c r="B2774" s="61" t="s">
        <v>947</v>
      </c>
      <c r="C2774" s="61"/>
      <c r="D2774" s="639"/>
      <c r="E2774" s="62" t="s">
        <v>1584</v>
      </c>
      <c r="F2774" s="62"/>
      <c r="G2774" s="139">
        <v>22200000</v>
      </c>
      <c r="H2774" s="26" t="s">
        <v>1574</v>
      </c>
      <c r="I2774" s="1624" t="s">
        <v>948</v>
      </c>
      <c r="J2774" s="60" t="s">
        <v>949</v>
      </c>
      <c r="K2774" s="60" t="s">
        <v>950</v>
      </c>
      <c r="L2774" s="64" t="s">
        <v>149</v>
      </c>
      <c r="M2774" s="62"/>
      <c r="N2774" s="62"/>
      <c r="O2774" s="64">
        <v>100</v>
      </c>
      <c r="P2774" s="60">
        <v>230000000</v>
      </c>
      <c r="Q2774" s="60" t="s">
        <v>951</v>
      </c>
      <c r="R2774" s="24" t="s">
        <v>108</v>
      </c>
      <c r="S2774" s="64" t="s">
        <v>109</v>
      </c>
      <c r="T2774" s="60">
        <v>230000000</v>
      </c>
      <c r="U2774" s="60" t="s">
        <v>952</v>
      </c>
      <c r="V2774" s="62"/>
      <c r="W2774" s="62"/>
      <c r="X2774" s="62"/>
      <c r="Y2774" s="24"/>
      <c r="Z2774" s="62" t="s">
        <v>433</v>
      </c>
      <c r="AA2774" s="62" t="s">
        <v>434</v>
      </c>
      <c r="AB2774" s="66">
        <v>0</v>
      </c>
      <c r="AC2774" s="66">
        <v>90</v>
      </c>
      <c r="AD2774" s="66">
        <v>10</v>
      </c>
      <c r="AE2774" s="62"/>
      <c r="AF2774" s="62" t="s">
        <v>114</v>
      </c>
      <c r="AG2774" s="62"/>
      <c r="AH2774" s="62"/>
      <c r="AI2774" s="67">
        <v>0</v>
      </c>
      <c r="AJ2774" s="68">
        <f t="shared" ref="AJ2774:AJ2784" si="129">AI2774*1.12</f>
        <v>0</v>
      </c>
      <c r="AK2774" s="69"/>
      <c r="AL2774" s="69"/>
      <c r="AM2774" s="69"/>
      <c r="AN2774" s="70" t="s">
        <v>115</v>
      </c>
      <c r="AO2774" s="62" t="s">
        <v>953</v>
      </c>
      <c r="AP2774" s="72" t="s">
        <v>954</v>
      </c>
      <c r="AQ2774" s="60"/>
      <c r="AR2774" s="60"/>
      <c r="AS2774" s="60"/>
      <c r="AT2774" s="60"/>
      <c r="AU2774" s="60"/>
      <c r="AV2774" s="60"/>
      <c r="AW2774" s="60"/>
      <c r="AX2774" s="60"/>
      <c r="AY2774" s="60"/>
      <c r="AZ2774" s="60"/>
      <c r="BA2774" s="92"/>
      <c r="BB2774" s="92"/>
      <c r="BC2774" s="1"/>
      <c r="BD2774" s="1"/>
      <c r="BE2774" s="983">
        <v>2415</v>
      </c>
    </row>
    <row r="2775" spans="1:57" s="201" customFormat="1" ht="13.15" customHeight="1">
      <c r="A2775" s="60" t="s">
        <v>8481</v>
      </c>
      <c r="B2775" s="61" t="s">
        <v>947</v>
      </c>
      <c r="C2775" s="61"/>
      <c r="D2775" s="639"/>
      <c r="E2775" s="62" t="s">
        <v>4439</v>
      </c>
      <c r="F2775" s="62"/>
      <c r="G2775" s="139">
        <v>22200000</v>
      </c>
      <c r="H2775" s="26" t="s">
        <v>4440</v>
      </c>
      <c r="I2775" s="1624" t="s">
        <v>948</v>
      </c>
      <c r="J2775" s="60" t="s">
        <v>949</v>
      </c>
      <c r="K2775" s="60" t="s">
        <v>950</v>
      </c>
      <c r="L2775" s="64" t="s">
        <v>149</v>
      </c>
      <c r="M2775" s="62"/>
      <c r="N2775" s="62"/>
      <c r="O2775" s="64">
        <v>100</v>
      </c>
      <c r="P2775" s="60">
        <v>230000000</v>
      </c>
      <c r="Q2775" s="60" t="s">
        <v>951</v>
      </c>
      <c r="R2775" s="65" t="s">
        <v>433</v>
      </c>
      <c r="S2775" s="64" t="s">
        <v>109</v>
      </c>
      <c r="T2775" s="60">
        <v>230000000</v>
      </c>
      <c r="U2775" s="60" t="s">
        <v>952</v>
      </c>
      <c r="V2775" s="62"/>
      <c r="W2775" s="62"/>
      <c r="X2775" s="62"/>
      <c r="Y2775" s="62" t="s">
        <v>434</v>
      </c>
      <c r="Z2775" s="62"/>
      <c r="AA2775" s="62"/>
      <c r="AB2775" s="66">
        <v>0</v>
      </c>
      <c r="AC2775" s="66">
        <v>90</v>
      </c>
      <c r="AD2775" s="66">
        <v>10</v>
      </c>
      <c r="AE2775" s="62"/>
      <c r="AF2775" s="62" t="s">
        <v>114</v>
      </c>
      <c r="AG2775" s="62"/>
      <c r="AH2775" s="62"/>
      <c r="AI2775" s="67">
        <v>3000000</v>
      </c>
      <c r="AJ2775" s="68">
        <f t="shared" si="129"/>
        <v>3360000.0000000005</v>
      </c>
      <c r="AK2775" s="69"/>
      <c r="AL2775" s="69"/>
      <c r="AM2775" s="69"/>
      <c r="AN2775" s="24" t="s">
        <v>115</v>
      </c>
      <c r="AO2775" s="62" t="s">
        <v>953</v>
      </c>
      <c r="AP2775" s="72" t="s">
        <v>954</v>
      </c>
      <c r="AQ2775" s="60"/>
      <c r="AR2775" s="60"/>
      <c r="AS2775" s="60"/>
      <c r="AT2775" s="60"/>
      <c r="AU2775" s="60"/>
      <c r="AV2775" s="60"/>
      <c r="AW2775" s="60"/>
      <c r="AX2775" s="60"/>
      <c r="AY2775" s="60"/>
      <c r="AZ2775" s="60" t="s">
        <v>4441</v>
      </c>
      <c r="BA2775" s="92"/>
      <c r="BB2775" s="92"/>
      <c r="BC2775" s="1"/>
      <c r="BD2775" s="1"/>
      <c r="BE2775" s="983">
        <v>2416</v>
      </c>
    </row>
    <row r="2776" spans="1:57" s="201" customFormat="1" ht="13.15" customHeight="1">
      <c r="A2776" s="60" t="s">
        <v>8481</v>
      </c>
      <c r="B2776" s="61" t="s">
        <v>955</v>
      </c>
      <c r="C2776" s="61"/>
      <c r="D2776" s="639"/>
      <c r="E2776" s="62" t="s">
        <v>1583</v>
      </c>
      <c r="F2776" s="62"/>
      <c r="G2776" s="139">
        <v>22200001</v>
      </c>
      <c r="H2776" s="26" t="s">
        <v>1575</v>
      </c>
      <c r="I2776" s="1624" t="s">
        <v>948</v>
      </c>
      <c r="J2776" s="60" t="s">
        <v>949</v>
      </c>
      <c r="K2776" s="60" t="s">
        <v>950</v>
      </c>
      <c r="L2776" s="64" t="s">
        <v>149</v>
      </c>
      <c r="M2776" s="62"/>
      <c r="N2776" s="62"/>
      <c r="O2776" s="64">
        <v>100</v>
      </c>
      <c r="P2776" s="60">
        <v>230000000</v>
      </c>
      <c r="Q2776" s="60" t="s">
        <v>951</v>
      </c>
      <c r="R2776" s="24" t="s">
        <v>150</v>
      </c>
      <c r="S2776" s="64" t="s">
        <v>109</v>
      </c>
      <c r="T2776" s="60">
        <v>230000000</v>
      </c>
      <c r="U2776" s="60" t="s">
        <v>956</v>
      </c>
      <c r="V2776" s="62"/>
      <c r="W2776" s="62"/>
      <c r="X2776" s="62"/>
      <c r="Y2776" s="24"/>
      <c r="Z2776" s="62" t="s">
        <v>433</v>
      </c>
      <c r="AA2776" s="62" t="s">
        <v>434</v>
      </c>
      <c r="AB2776" s="66">
        <v>0</v>
      </c>
      <c r="AC2776" s="66">
        <v>90</v>
      </c>
      <c r="AD2776" s="66">
        <v>10</v>
      </c>
      <c r="AE2776" s="62"/>
      <c r="AF2776" s="62" t="s">
        <v>114</v>
      </c>
      <c r="AG2776" s="62"/>
      <c r="AH2776" s="62"/>
      <c r="AI2776" s="67">
        <v>43200000</v>
      </c>
      <c r="AJ2776" s="68">
        <f t="shared" si="129"/>
        <v>48384000.000000007</v>
      </c>
      <c r="AK2776" s="69"/>
      <c r="AL2776" s="69"/>
      <c r="AM2776" s="69"/>
      <c r="AN2776" s="70" t="s">
        <v>115</v>
      </c>
      <c r="AO2776" s="62" t="s">
        <v>957</v>
      </c>
      <c r="AP2776" s="72" t="s">
        <v>958</v>
      </c>
      <c r="AQ2776" s="60"/>
      <c r="AR2776" s="60"/>
      <c r="AS2776" s="60"/>
      <c r="AT2776" s="60"/>
      <c r="AU2776" s="60"/>
      <c r="AV2776" s="60"/>
      <c r="AW2776" s="60"/>
      <c r="AX2776" s="60"/>
      <c r="AY2776" s="60"/>
      <c r="AZ2776" s="60"/>
      <c r="BA2776" s="92"/>
      <c r="BB2776" s="92"/>
      <c r="BC2776" s="1"/>
      <c r="BD2776" s="1"/>
      <c r="BE2776" s="983">
        <v>2417</v>
      </c>
    </row>
    <row r="2777" spans="1:57" s="201" customFormat="1" ht="13.15" customHeight="1">
      <c r="A2777" s="60" t="s">
        <v>8481</v>
      </c>
      <c r="B2777" s="61" t="s">
        <v>959</v>
      </c>
      <c r="C2777" s="61"/>
      <c r="D2777" s="639"/>
      <c r="E2777" s="62" t="s">
        <v>1585</v>
      </c>
      <c r="F2777" s="62"/>
      <c r="G2777" s="139">
        <v>22200002</v>
      </c>
      <c r="H2777" s="26" t="s">
        <v>1576</v>
      </c>
      <c r="I2777" s="1624" t="s">
        <v>948</v>
      </c>
      <c r="J2777" s="60" t="s">
        <v>949</v>
      </c>
      <c r="K2777" s="60" t="s">
        <v>950</v>
      </c>
      <c r="L2777" s="64" t="s">
        <v>149</v>
      </c>
      <c r="M2777" s="62"/>
      <c r="N2777" s="62"/>
      <c r="O2777" s="64">
        <v>100</v>
      </c>
      <c r="P2777" s="60">
        <v>230000000</v>
      </c>
      <c r="Q2777" s="60" t="s">
        <v>951</v>
      </c>
      <c r="R2777" s="24" t="s">
        <v>150</v>
      </c>
      <c r="S2777" s="64" t="s">
        <v>109</v>
      </c>
      <c r="T2777" s="60">
        <v>230000000</v>
      </c>
      <c r="U2777" s="60" t="s">
        <v>956</v>
      </c>
      <c r="V2777" s="62"/>
      <c r="W2777" s="62"/>
      <c r="X2777" s="62"/>
      <c r="Y2777" s="24"/>
      <c r="Z2777" s="62" t="s">
        <v>433</v>
      </c>
      <c r="AA2777" s="62" t="s">
        <v>434</v>
      </c>
      <c r="AB2777" s="66">
        <v>0</v>
      </c>
      <c r="AC2777" s="66">
        <v>90</v>
      </c>
      <c r="AD2777" s="66">
        <v>10</v>
      </c>
      <c r="AE2777" s="62"/>
      <c r="AF2777" s="62" t="s">
        <v>114</v>
      </c>
      <c r="AG2777" s="62"/>
      <c r="AH2777" s="62"/>
      <c r="AI2777" s="67">
        <v>46800000</v>
      </c>
      <c r="AJ2777" s="68">
        <f t="shared" si="129"/>
        <v>52416000.000000007</v>
      </c>
      <c r="AK2777" s="69"/>
      <c r="AL2777" s="69"/>
      <c r="AM2777" s="69"/>
      <c r="AN2777" s="70" t="s">
        <v>115</v>
      </c>
      <c r="AO2777" s="62" t="s">
        <v>960</v>
      </c>
      <c r="AP2777" s="72" t="s">
        <v>961</v>
      </c>
      <c r="AQ2777" s="60"/>
      <c r="AR2777" s="60"/>
      <c r="AS2777" s="60"/>
      <c r="AT2777" s="60"/>
      <c r="AU2777" s="60"/>
      <c r="AV2777" s="60"/>
      <c r="AW2777" s="60"/>
      <c r="AX2777" s="60"/>
      <c r="AY2777" s="60"/>
      <c r="AZ2777" s="60" t="s">
        <v>962</v>
      </c>
      <c r="BA2777" s="92"/>
      <c r="BB2777" s="92"/>
      <c r="BC2777" s="1"/>
      <c r="BD2777" s="1"/>
      <c r="BE2777" s="983">
        <v>2418</v>
      </c>
    </row>
    <row r="2778" spans="1:57" s="201" customFormat="1" ht="13.15" customHeight="1">
      <c r="A2778" s="60" t="s">
        <v>8481</v>
      </c>
      <c r="B2778" s="61" t="s">
        <v>959</v>
      </c>
      <c r="C2778" s="72"/>
      <c r="D2778" s="639"/>
      <c r="E2778" s="62" t="s">
        <v>1582</v>
      </c>
      <c r="F2778" s="62"/>
      <c r="G2778" s="139">
        <v>22200003</v>
      </c>
      <c r="H2778" s="26" t="s">
        <v>1577</v>
      </c>
      <c r="I2778" s="692" t="s">
        <v>948</v>
      </c>
      <c r="J2778" s="62" t="s">
        <v>949</v>
      </c>
      <c r="K2778" s="62" t="s">
        <v>950</v>
      </c>
      <c r="L2778" s="66" t="s">
        <v>149</v>
      </c>
      <c r="M2778" s="62"/>
      <c r="N2778" s="62"/>
      <c r="O2778" s="66">
        <v>100</v>
      </c>
      <c r="P2778" s="62">
        <v>230000000</v>
      </c>
      <c r="Q2778" s="62" t="s">
        <v>951</v>
      </c>
      <c r="R2778" s="24" t="s">
        <v>150</v>
      </c>
      <c r="S2778" s="66" t="s">
        <v>109</v>
      </c>
      <c r="T2778" s="62">
        <v>230000000</v>
      </c>
      <c r="U2778" s="62" t="s">
        <v>956</v>
      </c>
      <c r="V2778" s="62"/>
      <c r="W2778" s="62"/>
      <c r="X2778" s="62"/>
      <c r="Y2778" s="24"/>
      <c r="Z2778" s="62" t="s">
        <v>433</v>
      </c>
      <c r="AA2778" s="62" t="s">
        <v>434</v>
      </c>
      <c r="AB2778" s="66">
        <v>0</v>
      </c>
      <c r="AC2778" s="66">
        <v>90</v>
      </c>
      <c r="AD2778" s="66">
        <v>10</v>
      </c>
      <c r="AE2778" s="62"/>
      <c r="AF2778" s="62" t="s">
        <v>114</v>
      </c>
      <c r="AG2778" s="62"/>
      <c r="AH2778" s="62"/>
      <c r="AI2778" s="67">
        <v>292099650</v>
      </c>
      <c r="AJ2778" s="68">
        <f t="shared" si="129"/>
        <v>327151608.00000006</v>
      </c>
      <c r="AK2778" s="74"/>
      <c r="AL2778" s="74"/>
      <c r="AM2778" s="74"/>
      <c r="AN2778" s="70" t="s">
        <v>115</v>
      </c>
      <c r="AO2778" s="62" t="s">
        <v>963</v>
      </c>
      <c r="AP2778" s="72" t="s">
        <v>964</v>
      </c>
      <c r="AQ2778" s="62"/>
      <c r="AR2778" s="62"/>
      <c r="AS2778" s="62"/>
      <c r="AT2778" s="62"/>
      <c r="AU2778" s="62"/>
      <c r="AV2778" s="62"/>
      <c r="AW2778" s="62"/>
      <c r="AX2778" s="62"/>
      <c r="AY2778" s="62"/>
      <c r="AZ2778" s="62" t="s">
        <v>965</v>
      </c>
      <c r="BA2778" s="113"/>
      <c r="BB2778" s="113"/>
      <c r="BC2778" s="71"/>
      <c r="BD2778" s="71"/>
      <c r="BE2778" s="983">
        <v>2419</v>
      </c>
    </row>
    <row r="2779" spans="1:57" s="201" customFormat="1" ht="13.15" customHeight="1">
      <c r="A2779" s="200" t="s">
        <v>8481</v>
      </c>
      <c r="B2779" s="61" t="s">
        <v>966</v>
      </c>
      <c r="C2779" s="61"/>
      <c r="D2779" s="639"/>
      <c r="E2779" s="62" t="s">
        <v>1600</v>
      </c>
      <c r="F2779" s="62"/>
      <c r="G2779" s="139">
        <v>22200004</v>
      </c>
      <c r="H2779" s="26" t="s">
        <v>1578</v>
      </c>
      <c r="I2779" s="1624" t="s">
        <v>967</v>
      </c>
      <c r="J2779" s="60" t="s">
        <v>968</v>
      </c>
      <c r="K2779" s="60" t="s">
        <v>968</v>
      </c>
      <c r="L2779" s="64" t="s">
        <v>149</v>
      </c>
      <c r="M2779" s="62"/>
      <c r="N2779" s="62"/>
      <c r="O2779" s="64">
        <v>100</v>
      </c>
      <c r="P2779" s="60">
        <v>230000000</v>
      </c>
      <c r="Q2779" s="60" t="s">
        <v>951</v>
      </c>
      <c r="R2779" s="24" t="s">
        <v>150</v>
      </c>
      <c r="S2779" s="64" t="s">
        <v>109</v>
      </c>
      <c r="T2779" s="60">
        <v>230000000</v>
      </c>
      <c r="U2779" s="60" t="s">
        <v>956</v>
      </c>
      <c r="V2779" s="62"/>
      <c r="W2779" s="62"/>
      <c r="X2779" s="62"/>
      <c r="Y2779" s="24"/>
      <c r="Z2779" s="62" t="s">
        <v>433</v>
      </c>
      <c r="AA2779" s="62" t="s">
        <v>434</v>
      </c>
      <c r="AB2779" s="66">
        <v>0</v>
      </c>
      <c r="AC2779" s="66">
        <v>90</v>
      </c>
      <c r="AD2779" s="66">
        <v>10</v>
      </c>
      <c r="AE2779" s="62"/>
      <c r="AF2779" s="62" t="s">
        <v>114</v>
      </c>
      <c r="AG2779" s="62"/>
      <c r="AH2779" s="62"/>
      <c r="AI2779" s="67">
        <v>116659000</v>
      </c>
      <c r="AJ2779" s="68">
        <f t="shared" si="129"/>
        <v>130658080.00000001</v>
      </c>
      <c r="AK2779" s="69"/>
      <c r="AL2779" s="69"/>
      <c r="AM2779" s="69"/>
      <c r="AN2779" s="70" t="s">
        <v>115</v>
      </c>
      <c r="AO2779" s="62" t="s">
        <v>969</v>
      </c>
      <c r="AP2779" s="72" t="s">
        <v>970</v>
      </c>
      <c r="AQ2779" s="60"/>
      <c r="AR2779" s="60"/>
      <c r="AS2779" s="60"/>
      <c r="AT2779" s="60"/>
      <c r="AU2779" s="60"/>
      <c r="AV2779" s="60"/>
      <c r="AW2779" s="60"/>
      <c r="AX2779" s="60"/>
      <c r="AY2779" s="60"/>
      <c r="AZ2779" s="60" t="s">
        <v>971</v>
      </c>
      <c r="BA2779" s="92"/>
      <c r="BB2779" s="92"/>
      <c r="BC2779" s="1"/>
      <c r="BD2779" s="1"/>
      <c r="BE2779" s="983">
        <v>2420</v>
      </c>
    </row>
    <row r="2780" spans="1:57" s="201" customFormat="1" ht="13.15" customHeight="1">
      <c r="A2780" s="60" t="s">
        <v>8481</v>
      </c>
      <c r="B2780" s="61" t="s">
        <v>972</v>
      </c>
      <c r="C2780" s="61"/>
      <c r="D2780" s="639"/>
      <c r="E2780" s="62" t="s">
        <v>1596</v>
      </c>
      <c r="F2780" s="62"/>
      <c r="G2780" s="139">
        <v>22200005</v>
      </c>
      <c r="H2780" s="26" t="s">
        <v>1579</v>
      </c>
      <c r="I2780" s="1624" t="s">
        <v>973</v>
      </c>
      <c r="J2780" s="60" t="s">
        <v>974</v>
      </c>
      <c r="K2780" s="60" t="s">
        <v>974</v>
      </c>
      <c r="L2780" s="64" t="s">
        <v>149</v>
      </c>
      <c r="M2780" s="76"/>
      <c r="N2780" s="76"/>
      <c r="O2780" s="64">
        <v>100</v>
      </c>
      <c r="P2780" s="60">
        <v>230000000</v>
      </c>
      <c r="Q2780" s="60" t="s">
        <v>951</v>
      </c>
      <c r="R2780" s="24" t="s">
        <v>150</v>
      </c>
      <c r="S2780" s="64" t="s">
        <v>109</v>
      </c>
      <c r="T2780" s="60">
        <v>230000000</v>
      </c>
      <c r="U2780" s="62" t="s">
        <v>956</v>
      </c>
      <c r="V2780" s="76"/>
      <c r="W2780" s="76"/>
      <c r="X2780" s="76"/>
      <c r="Y2780" s="24"/>
      <c r="Z2780" s="62" t="s">
        <v>433</v>
      </c>
      <c r="AA2780" s="62" t="s">
        <v>434</v>
      </c>
      <c r="AB2780" s="66">
        <v>0</v>
      </c>
      <c r="AC2780" s="66">
        <v>90</v>
      </c>
      <c r="AD2780" s="66">
        <v>10</v>
      </c>
      <c r="AE2780" s="62"/>
      <c r="AF2780" s="62" t="s">
        <v>114</v>
      </c>
      <c r="AG2780" s="62"/>
      <c r="AH2780" s="62"/>
      <c r="AI2780" s="67">
        <v>55173000</v>
      </c>
      <c r="AJ2780" s="68">
        <f t="shared" si="129"/>
        <v>61793760.000000007</v>
      </c>
      <c r="AK2780" s="69"/>
      <c r="AL2780" s="69"/>
      <c r="AM2780" s="69"/>
      <c r="AN2780" s="70" t="s">
        <v>115</v>
      </c>
      <c r="AO2780" s="62" t="s">
        <v>975</v>
      </c>
      <c r="AP2780" s="72" t="s">
        <v>976</v>
      </c>
      <c r="AQ2780" s="75"/>
      <c r="AR2780" s="75"/>
      <c r="AS2780" s="75"/>
      <c r="AT2780" s="75"/>
      <c r="AU2780" s="75"/>
      <c r="AV2780" s="75"/>
      <c r="AW2780" s="75"/>
      <c r="AX2780" s="75"/>
      <c r="AY2780" s="75"/>
      <c r="AZ2780" s="60" t="s">
        <v>977</v>
      </c>
      <c r="BA2780" s="92"/>
      <c r="BB2780" s="92"/>
      <c r="BC2780" s="1"/>
      <c r="BD2780" s="1"/>
      <c r="BE2780" s="983">
        <v>2421</v>
      </c>
    </row>
    <row r="2781" spans="1:57" s="201" customFormat="1" ht="13.15" customHeight="1">
      <c r="A2781" s="60" t="s">
        <v>978</v>
      </c>
      <c r="B2781" s="60"/>
      <c r="C2781" s="61"/>
      <c r="D2781" s="75"/>
      <c r="E2781" s="62" t="s">
        <v>1606</v>
      </c>
      <c r="F2781" s="62"/>
      <c r="G2781" s="139">
        <v>22200006</v>
      </c>
      <c r="H2781" s="26" t="s">
        <v>1580</v>
      </c>
      <c r="I2781" s="230" t="s">
        <v>979</v>
      </c>
      <c r="J2781" s="28" t="s">
        <v>980</v>
      </c>
      <c r="K2781" s="29" t="s">
        <v>981</v>
      </c>
      <c r="L2781" s="29" t="s">
        <v>402</v>
      </c>
      <c r="M2781" s="29"/>
      <c r="N2781" s="29"/>
      <c r="O2781" s="29">
        <v>40</v>
      </c>
      <c r="P2781" s="29">
        <v>230000000</v>
      </c>
      <c r="Q2781" s="29" t="s">
        <v>982</v>
      </c>
      <c r="R2781" s="28" t="s">
        <v>150</v>
      </c>
      <c r="S2781" s="29" t="s">
        <v>109</v>
      </c>
      <c r="T2781" s="29">
        <v>230000000</v>
      </c>
      <c r="U2781" s="65" t="s">
        <v>983</v>
      </c>
      <c r="V2781" s="29"/>
      <c r="W2781" s="29"/>
      <c r="X2781" s="29"/>
      <c r="Y2781" s="29"/>
      <c r="Z2781" s="62" t="s">
        <v>433</v>
      </c>
      <c r="AA2781" s="62" t="s">
        <v>434</v>
      </c>
      <c r="AB2781" s="29">
        <v>30</v>
      </c>
      <c r="AC2781" s="29">
        <v>60</v>
      </c>
      <c r="AD2781" s="29">
        <v>10</v>
      </c>
      <c r="AE2781" s="29"/>
      <c r="AF2781" s="29" t="s">
        <v>114</v>
      </c>
      <c r="AG2781" s="29"/>
      <c r="AH2781" s="29"/>
      <c r="AI2781" s="289">
        <v>0</v>
      </c>
      <c r="AJ2781" s="68">
        <f t="shared" si="129"/>
        <v>0</v>
      </c>
      <c r="AK2781" s="83"/>
      <c r="AL2781" s="722"/>
      <c r="AM2781" s="722"/>
      <c r="AN2781" s="70" t="s">
        <v>115</v>
      </c>
      <c r="AO2781" s="77" t="s">
        <v>984</v>
      </c>
      <c r="AP2781" s="77" t="s">
        <v>985</v>
      </c>
      <c r="AQ2781" s="77"/>
      <c r="AR2781" s="77"/>
      <c r="AS2781" s="77"/>
      <c r="AT2781" s="77"/>
      <c r="AU2781" s="77"/>
      <c r="AV2781" s="77"/>
      <c r="AW2781" s="77"/>
      <c r="AX2781" s="77"/>
      <c r="AY2781" s="77"/>
      <c r="AZ2781" s="77"/>
      <c r="BA2781" s="92"/>
      <c r="BB2781" s="92"/>
      <c r="BC2781" s="1"/>
      <c r="BD2781" s="1"/>
      <c r="BE2781" s="983">
        <v>2422</v>
      </c>
    </row>
    <row r="2782" spans="1:57" s="201" customFormat="1" ht="13.15" customHeight="1">
      <c r="A2782" s="60" t="s">
        <v>978</v>
      </c>
      <c r="B2782" s="60"/>
      <c r="C2782" s="61"/>
      <c r="D2782" s="75"/>
      <c r="E2782" s="62" t="s">
        <v>3911</v>
      </c>
      <c r="F2782" s="62"/>
      <c r="G2782" s="139">
        <v>22200006</v>
      </c>
      <c r="H2782" s="26" t="s">
        <v>1580</v>
      </c>
      <c r="I2782" s="230" t="s">
        <v>979</v>
      </c>
      <c r="J2782" s="28" t="s">
        <v>980</v>
      </c>
      <c r="K2782" s="29" t="s">
        <v>981</v>
      </c>
      <c r="L2782" s="29" t="s">
        <v>402</v>
      </c>
      <c r="M2782" s="29"/>
      <c r="N2782" s="29"/>
      <c r="O2782" s="29">
        <v>40</v>
      </c>
      <c r="P2782" s="29">
        <v>230000000</v>
      </c>
      <c r="Q2782" s="77" t="s">
        <v>982</v>
      </c>
      <c r="R2782" s="60" t="s">
        <v>108</v>
      </c>
      <c r="S2782" s="29" t="s">
        <v>109</v>
      </c>
      <c r="T2782" s="29">
        <v>230000000</v>
      </c>
      <c r="U2782" s="24" t="s">
        <v>983</v>
      </c>
      <c r="V2782" s="29"/>
      <c r="W2782" s="29"/>
      <c r="X2782" s="29"/>
      <c r="Y2782" s="29" t="s">
        <v>434</v>
      </c>
      <c r="Z2782" s="62"/>
      <c r="AA2782" s="62"/>
      <c r="AB2782" s="29">
        <v>30</v>
      </c>
      <c r="AC2782" s="29">
        <v>60</v>
      </c>
      <c r="AD2782" s="29">
        <v>10</v>
      </c>
      <c r="AE2782" s="29"/>
      <c r="AF2782" s="29" t="s">
        <v>114</v>
      </c>
      <c r="AG2782" s="29"/>
      <c r="AH2782" s="29"/>
      <c r="AI2782" s="289">
        <v>119835000</v>
      </c>
      <c r="AJ2782" s="68">
        <f t="shared" si="129"/>
        <v>134215200.00000001</v>
      </c>
      <c r="AK2782" s="83"/>
      <c r="AL2782" s="722"/>
      <c r="AM2782" s="722"/>
      <c r="AN2782" s="70" t="s">
        <v>115</v>
      </c>
      <c r="AO2782" s="728" t="s">
        <v>984</v>
      </c>
      <c r="AP2782" s="77" t="s">
        <v>985</v>
      </c>
      <c r="AQ2782" s="77"/>
      <c r="AR2782" s="77"/>
      <c r="AS2782" s="77"/>
      <c r="AT2782" s="77"/>
      <c r="AU2782" s="77"/>
      <c r="AV2782" s="77"/>
      <c r="AW2782" s="77"/>
      <c r="AX2782" s="77"/>
      <c r="AY2782" s="77"/>
      <c r="AZ2782" s="77"/>
      <c r="BA2782" s="92"/>
      <c r="BB2782" s="92"/>
      <c r="BC2782" s="1"/>
      <c r="BD2782" s="209"/>
      <c r="BE2782" s="983">
        <v>2423</v>
      </c>
    </row>
    <row r="2783" spans="1:57" s="201" customFormat="1" ht="13.15" customHeight="1">
      <c r="A2783" s="62" t="s">
        <v>978</v>
      </c>
      <c r="B2783" s="62"/>
      <c r="C2783" s="72"/>
      <c r="D2783" s="76"/>
      <c r="E2783" s="62" t="s">
        <v>3731</v>
      </c>
      <c r="F2783" s="62"/>
      <c r="G2783" s="139">
        <v>22200007</v>
      </c>
      <c r="H2783" s="26" t="s">
        <v>1581</v>
      </c>
      <c r="I2783" s="230" t="s">
        <v>986</v>
      </c>
      <c r="J2783" s="77" t="s">
        <v>987</v>
      </c>
      <c r="K2783" s="77" t="s">
        <v>988</v>
      </c>
      <c r="L2783" s="29" t="s">
        <v>402</v>
      </c>
      <c r="M2783" s="29"/>
      <c r="N2783" s="77"/>
      <c r="O2783" s="29">
        <v>50</v>
      </c>
      <c r="P2783" s="29">
        <v>231010000</v>
      </c>
      <c r="Q2783" s="29" t="s">
        <v>982</v>
      </c>
      <c r="R2783" s="28" t="s">
        <v>150</v>
      </c>
      <c r="S2783" s="29" t="s">
        <v>109</v>
      </c>
      <c r="T2783" s="29">
        <v>230000000</v>
      </c>
      <c r="U2783" s="84" t="s">
        <v>991</v>
      </c>
      <c r="V2783" s="77"/>
      <c r="W2783" s="77"/>
      <c r="X2783" s="77"/>
      <c r="Y2783" s="29"/>
      <c r="Z2783" s="62" t="s">
        <v>433</v>
      </c>
      <c r="AA2783" s="62" t="s">
        <v>434</v>
      </c>
      <c r="AB2783" s="81">
        <v>0</v>
      </c>
      <c r="AC2783" s="81">
        <v>90</v>
      </c>
      <c r="AD2783" s="81">
        <v>10</v>
      </c>
      <c r="AE2783" s="77"/>
      <c r="AF2783" s="29" t="s">
        <v>114</v>
      </c>
      <c r="AG2783" s="78"/>
      <c r="AH2783" s="79"/>
      <c r="AI2783" s="32">
        <v>83108165</v>
      </c>
      <c r="AJ2783" s="68">
        <f t="shared" si="129"/>
        <v>93081144.800000012</v>
      </c>
      <c r="AK2783" s="32"/>
      <c r="AL2783" s="32"/>
      <c r="AM2783" s="251"/>
      <c r="AN2783" s="70" t="s">
        <v>115</v>
      </c>
      <c r="AO2783" s="77" t="s">
        <v>992</v>
      </c>
      <c r="AP2783" s="77" t="s">
        <v>992</v>
      </c>
      <c r="AQ2783" s="76"/>
      <c r="AR2783" s="76"/>
      <c r="AS2783" s="76"/>
      <c r="AT2783" s="76"/>
      <c r="AU2783" s="76"/>
      <c r="AV2783" s="76"/>
      <c r="AW2783" s="76"/>
      <c r="AX2783" s="76"/>
      <c r="AY2783" s="76"/>
      <c r="AZ2783" s="62"/>
      <c r="BA2783" s="113"/>
      <c r="BB2783" s="113"/>
      <c r="BC2783" s="71"/>
      <c r="BD2783" s="71"/>
      <c r="BE2783" s="983">
        <v>2424</v>
      </c>
    </row>
    <row r="2784" spans="1:57" s="201" customFormat="1" ht="13.15" customHeight="1">
      <c r="A2784" s="60" t="s">
        <v>978</v>
      </c>
      <c r="B2784" s="60"/>
      <c r="C2784" s="61"/>
      <c r="D2784" s="75"/>
      <c r="E2784" s="62" t="s">
        <v>3732</v>
      </c>
      <c r="F2784" s="62"/>
      <c r="G2784" s="139">
        <v>22200008</v>
      </c>
      <c r="H2784" s="26" t="s">
        <v>1582</v>
      </c>
      <c r="I2784" s="230" t="s">
        <v>993</v>
      </c>
      <c r="J2784" s="77" t="s">
        <v>994</v>
      </c>
      <c r="K2784" s="77" t="s">
        <v>995</v>
      </c>
      <c r="L2784" s="29" t="s">
        <v>402</v>
      </c>
      <c r="M2784" s="29"/>
      <c r="N2784" s="77"/>
      <c r="O2784" s="29">
        <v>50</v>
      </c>
      <c r="P2784" s="29">
        <v>231010000</v>
      </c>
      <c r="Q2784" s="29" t="s">
        <v>982</v>
      </c>
      <c r="R2784" s="28" t="s">
        <v>150</v>
      </c>
      <c r="S2784" s="29" t="s">
        <v>109</v>
      </c>
      <c r="T2784" s="29">
        <v>230000000</v>
      </c>
      <c r="U2784" s="84" t="s">
        <v>991</v>
      </c>
      <c r="V2784" s="77"/>
      <c r="W2784" s="77"/>
      <c r="X2784" s="77"/>
      <c r="Y2784" s="29"/>
      <c r="Z2784" s="62" t="s">
        <v>433</v>
      </c>
      <c r="AA2784" s="62" t="s">
        <v>434</v>
      </c>
      <c r="AB2784" s="81">
        <v>0</v>
      </c>
      <c r="AC2784" s="81">
        <v>90</v>
      </c>
      <c r="AD2784" s="81">
        <v>10</v>
      </c>
      <c r="AE2784" s="77"/>
      <c r="AF2784" s="29" t="s">
        <v>114</v>
      </c>
      <c r="AG2784" s="78"/>
      <c r="AH2784" s="79"/>
      <c r="AI2784" s="32">
        <v>0</v>
      </c>
      <c r="AJ2784" s="68">
        <f t="shared" si="129"/>
        <v>0</v>
      </c>
      <c r="AK2784" s="32"/>
      <c r="AL2784" s="32"/>
      <c r="AM2784" s="251"/>
      <c r="AN2784" s="70" t="s">
        <v>115</v>
      </c>
      <c r="AO2784" s="77" t="s">
        <v>996</v>
      </c>
      <c r="AP2784" s="77" t="s">
        <v>996</v>
      </c>
      <c r="AQ2784" s="75"/>
      <c r="AR2784" s="75"/>
      <c r="AS2784" s="75"/>
      <c r="AT2784" s="75"/>
      <c r="AU2784" s="75"/>
      <c r="AV2784" s="75"/>
      <c r="AW2784" s="75"/>
      <c r="AX2784" s="75"/>
      <c r="AY2784" s="75"/>
      <c r="AZ2784" s="60"/>
      <c r="BA2784" s="92"/>
      <c r="BB2784" s="92"/>
      <c r="BC2784" s="1"/>
      <c r="BD2784" s="1"/>
      <c r="BE2784" s="983">
        <v>2425</v>
      </c>
    </row>
    <row r="2785" spans="1:57" s="201" customFormat="1" ht="13.15" customHeight="1">
      <c r="A2785" s="1227" t="s">
        <v>978</v>
      </c>
      <c r="B2785" s="1227"/>
      <c r="C2785" s="1378"/>
      <c r="D2785" s="1422"/>
      <c r="E2785" s="1227" t="s">
        <v>3917</v>
      </c>
      <c r="F2785" s="1227" t="s">
        <v>3917</v>
      </c>
      <c r="G2785" s="1372">
        <v>22200008</v>
      </c>
      <c r="H2785" s="1375" t="s">
        <v>1582</v>
      </c>
      <c r="I2785" s="1483" t="s">
        <v>993</v>
      </c>
      <c r="J2785" s="1416" t="s">
        <v>994</v>
      </c>
      <c r="K2785" s="1416" t="s">
        <v>995</v>
      </c>
      <c r="L2785" s="1402" t="s">
        <v>402</v>
      </c>
      <c r="M2785" s="1402"/>
      <c r="N2785" s="1416"/>
      <c r="O2785" s="1402">
        <v>50</v>
      </c>
      <c r="P2785" s="1402">
        <v>231010000</v>
      </c>
      <c r="Q2785" s="1416" t="s">
        <v>982</v>
      </c>
      <c r="R2785" s="1371" t="s">
        <v>2134</v>
      </c>
      <c r="S2785" s="1402" t="s">
        <v>109</v>
      </c>
      <c r="T2785" s="1402">
        <v>230000000</v>
      </c>
      <c r="U2785" s="1498" t="s">
        <v>991</v>
      </c>
      <c r="V2785" s="1416"/>
      <c r="W2785" s="1416"/>
      <c r="X2785" s="1416"/>
      <c r="Y2785" s="1402" t="s">
        <v>434</v>
      </c>
      <c r="Z2785" s="1227"/>
      <c r="AA2785" s="1227"/>
      <c r="AB2785" s="1499">
        <v>0</v>
      </c>
      <c r="AC2785" s="1499">
        <v>90</v>
      </c>
      <c r="AD2785" s="1499">
        <v>10</v>
      </c>
      <c r="AE2785" s="1416"/>
      <c r="AF2785" s="1402" t="s">
        <v>114</v>
      </c>
      <c r="AG2785" s="1470"/>
      <c r="AH2785" s="1471"/>
      <c r="AI2785" s="1916">
        <v>0</v>
      </c>
      <c r="AJ2785" s="1916">
        <v>0</v>
      </c>
      <c r="AK2785" s="1425"/>
      <c r="AL2785" s="1425"/>
      <c r="AM2785" s="1500"/>
      <c r="AN2785" s="1501" t="s">
        <v>115</v>
      </c>
      <c r="AO2785" s="1228" t="s">
        <v>3918</v>
      </c>
      <c r="AP2785" s="1416" t="s">
        <v>996</v>
      </c>
      <c r="AQ2785" s="1422"/>
      <c r="AR2785" s="1422"/>
      <c r="AS2785" s="1422"/>
      <c r="AT2785" s="1422"/>
      <c r="AU2785" s="1422"/>
      <c r="AV2785" s="1422"/>
      <c r="AW2785" s="1422"/>
      <c r="AX2785" s="1422"/>
      <c r="AY2785" s="1422"/>
      <c r="AZ2785" s="1383" t="s">
        <v>4556</v>
      </c>
      <c r="BA2785" s="1228"/>
      <c r="BB2785" s="92"/>
      <c r="BC2785" s="1"/>
      <c r="BD2785" s="1" t="e">
        <f>VLOOKUP($F$2877:$F$3305,$E$17:$BE$2871,53,0)</f>
        <v>#VALUE!</v>
      </c>
      <c r="BE2785" s="979" t="e">
        <f>BD2785+0.5</f>
        <v>#VALUE!</v>
      </c>
    </row>
    <row r="2786" spans="1:57" s="201" customFormat="1" ht="13.15" customHeight="1">
      <c r="A2786" s="60" t="s">
        <v>978</v>
      </c>
      <c r="B2786" s="60"/>
      <c r="C2786" s="61"/>
      <c r="D2786" s="75"/>
      <c r="E2786" s="62" t="s">
        <v>3733</v>
      </c>
      <c r="F2786" s="62"/>
      <c r="G2786" s="139">
        <v>22200009</v>
      </c>
      <c r="H2786" s="26" t="s">
        <v>1583</v>
      </c>
      <c r="I2786" s="230" t="s">
        <v>993</v>
      </c>
      <c r="J2786" s="77" t="s">
        <v>994</v>
      </c>
      <c r="K2786" s="77" t="s">
        <v>995</v>
      </c>
      <c r="L2786" s="290" t="s">
        <v>402</v>
      </c>
      <c r="M2786" s="29"/>
      <c r="N2786" s="77"/>
      <c r="O2786" s="81">
        <v>50</v>
      </c>
      <c r="P2786" s="29">
        <v>230000000</v>
      </c>
      <c r="Q2786" s="29" t="s">
        <v>982</v>
      </c>
      <c r="R2786" s="28" t="s">
        <v>150</v>
      </c>
      <c r="S2786" s="29" t="s">
        <v>109</v>
      </c>
      <c r="T2786" s="291">
        <v>230000000</v>
      </c>
      <c r="U2786" s="84" t="s">
        <v>997</v>
      </c>
      <c r="V2786" s="77"/>
      <c r="W2786" s="77"/>
      <c r="X2786" s="77"/>
      <c r="Y2786" s="29"/>
      <c r="Z2786" s="62" t="s">
        <v>433</v>
      </c>
      <c r="AA2786" s="62" t="s">
        <v>434</v>
      </c>
      <c r="AB2786" s="81">
        <v>0</v>
      </c>
      <c r="AC2786" s="81">
        <v>90</v>
      </c>
      <c r="AD2786" s="81">
        <v>10</v>
      </c>
      <c r="AE2786" s="77"/>
      <c r="AF2786" s="29" t="s">
        <v>114</v>
      </c>
      <c r="AG2786" s="78"/>
      <c r="AH2786" s="79"/>
      <c r="AI2786" s="32">
        <v>0</v>
      </c>
      <c r="AJ2786" s="68">
        <f>AI2786*1.12</f>
        <v>0</v>
      </c>
      <c r="AK2786" s="32"/>
      <c r="AL2786" s="83"/>
      <c r="AM2786" s="83"/>
      <c r="AN2786" s="70" t="s">
        <v>115</v>
      </c>
      <c r="AO2786" s="77" t="s">
        <v>998</v>
      </c>
      <c r="AP2786" s="77" t="s">
        <v>999</v>
      </c>
      <c r="AQ2786" s="75"/>
      <c r="AR2786" s="75"/>
      <c r="AS2786" s="75"/>
      <c r="AT2786" s="75"/>
      <c r="AU2786" s="75"/>
      <c r="AV2786" s="75"/>
      <c r="AW2786" s="75"/>
      <c r="AX2786" s="75"/>
      <c r="AY2786" s="75"/>
      <c r="AZ2786" s="60"/>
      <c r="BA2786" s="92"/>
      <c r="BB2786" s="92"/>
      <c r="BC2786" s="1"/>
      <c r="BD2786" s="1"/>
      <c r="BE2786" s="983">
        <v>2427</v>
      </c>
    </row>
    <row r="2787" spans="1:57" s="201" customFormat="1" ht="13.15" customHeight="1">
      <c r="A2787" s="1227" t="s">
        <v>978</v>
      </c>
      <c r="B2787" s="1227"/>
      <c r="C2787" s="1378"/>
      <c r="D2787" s="1422"/>
      <c r="E2787" s="1227" t="s">
        <v>3915</v>
      </c>
      <c r="F2787" s="1227" t="s">
        <v>3915</v>
      </c>
      <c r="G2787" s="1372">
        <v>22200009</v>
      </c>
      <c r="H2787" s="1375" t="s">
        <v>1583</v>
      </c>
      <c r="I2787" s="1483" t="s">
        <v>993</v>
      </c>
      <c r="J2787" s="1416" t="s">
        <v>994</v>
      </c>
      <c r="K2787" s="1416" t="s">
        <v>995</v>
      </c>
      <c r="L2787" s="1502" t="s">
        <v>402</v>
      </c>
      <c r="M2787" s="1402"/>
      <c r="N2787" s="1416"/>
      <c r="O2787" s="1499">
        <v>50</v>
      </c>
      <c r="P2787" s="1402">
        <v>230000000</v>
      </c>
      <c r="Q2787" s="1416" t="s">
        <v>982</v>
      </c>
      <c r="R2787" s="1371" t="s">
        <v>1023</v>
      </c>
      <c r="S2787" s="1402" t="s">
        <v>109</v>
      </c>
      <c r="T2787" s="1503">
        <v>230000000</v>
      </c>
      <c r="U2787" s="1498" t="s">
        <v>997</v>
      </c>
      <c r="V2787" s="1416"/>
      <c r="W2787" s="1416"/>
      <c r="X2787" s="1416"/>
      <c r="Y2787" s="1416" t="s">
        <v>434</v>
      </c>
      <c r="Z2787" s="1227"/>
      <c r="AA2787" s="1227"/>
      <c r="AB2787" s="1499">
        <v>0</v>
      </c>
      <c r="AC2787" s="1499">
        <v>90</v>
      </c>
      <c r="AD2787" s="1499">
        <v>10</v>
      </c>
      <c r="AE2787" s="1416"/>
      <c r="AF2787" s="1402" t="s">
        <v>114</v>
      </c>
      <c r="AG2787" s="1472"/>
      <c r="AH2787" s="1472"/>
      <c r="AI2787" s="1916">
        <v>0</v>
      </c>
      <c r="AJ2787" s="1916">
        <v>0</v>
      </c>
      <c r="AK2787" s="1472"/>
      <c r="AL2787" s="1472"/>
      <c r="AM2787" s="1472">
        <f>AL2787*1.12</f>
        <v>0</v>
      </c>
      <c r="AN2787" s="1501" t="s">
        <v>115</v>
      </c>
      <c r="AO2787" s="1416" t="s">
        <v>998</v>
      </c>
      <c r="AP2787" s="1416" t="s">
        <v>3916</v>
      </c>
      <c r="AQ2787" s="1422"/>
      <c r="AR2787" s="1422"/>
      <c r="AS2787" s="1422"/>
      <c r="AT2787" s="1422"/>
      <c r="AU2787" s="1422"/>
      <c r="AV2787" s="1422"/>
      <c r="AW2787" s="1422"/>
      <c r="AX2787" s="1422"/>
      <c r="AY2787" s="1422"/>
      <c r="AZ2787" s="1227"/>
      <c r="BA2787" s="1228"/>
      <c r="BB2787" s="524"/>
      <c r="BC2787" s="977"/>
      <c r="BD2787" s="1" t="e">
        <f>VLOOKUP($F$2877:$F$3305,$E$17:$BE$2871,53,0)</f>
        <v>#VALUE!</v>
      </c>
      <c r="BE2787" s="979" t="e">
        <f>BD2787+0.5</f>
        <v>#VALUE!</v>
      </c>
    </row>
    <row r="2788" spans="1:57" s="201" customFormat="1" ht="13.15" customHeight="1">
      <c r="A2788" s="60" t="s">
        <v>978</v>
      </c>
      <c r="B2788" s="60"/>
      <c r="C2788" s="61"/>
      <c r="D2788" s="75"/>
      <c r="E2788" s="62" t="s">
        <v>3734</v>
      </c>
      <c r="F2788" s="62"/>
      <c r="G2788" s="139">
        <v>22200010</v>
      </c>
      <c r="H2788" s="26" t="s">
        <v>1584</v>
      </c>
      <c r="I2788" s="230" t="s">
        <v>986</v>
      </c>
      <c r="J2788" s="77" t="s">
        <v>987</v>
      </c>
      <c r="K2788" s="77" t="s">
        <v>988</v>
      </c>
      <c r="L2788" s="29" t="s">
        <v>402</v>
      </c>
      <c r="M2788" s="29"/>
      <c r="N2788" s="77"/>
      <c r="O2788" s="29">
        <v>50</v>
      </c>
      <c r="P2788" s="29">
        <v>231010000</v>
      </c>
      <c r="Q2788" s="29" t="s">
        <v>982</v>
      </c>
      <c r="R2788" s="28" t="s">
        <v>150</v>
      </c>
      <c r="S2788" s="29" t="s">
        <v>109</v>
      </c>
      <c r="T2788" s="29">
        <v>230000000</v>
      </c>
      <c r="U2788" s="84" t="s">
        <v>997</v>
      </c>
      <c r="V2788" s="77"/>
      <c r="W2788" s="77"/>
      <c r="X2788" s="77"/>
      <c r="Y2788" s="29"/>
      <c r="Z2788" s="62" t="s">
        <v>433</v>
      </c>
      <c r="AA2788" s="62" t="s">
        <v>434</v>
      </c>
      <c r="AB2788" s="81">
        <v>0</v>
      </c>
      <c r="AC2788" s="81">
        <v>90</v>
      </c>
      <c r="AD2788" s="81">
        <v>10</v>
      </c>
      <c r="AE2788" s="77"/>
      <c r="AF2788" s="29" t="s">
        <v>114</v>
      </c>
      <c r="AG2788" s="78"/>
      <c r="AH2788" s="79"/>
      <c r="AI2788" s="32">
        <v>138596024</v>
      </c>
      <c r="AJ2788" s="68">
        <f t="shared" ref="AJ2788:AJ2808" si="130">AI2788*1.12</f>
        <v>155227546.88000003</v>
      </c>
      <c r="AK2788" s="32"/>
      <c r="AL2788" s="32"/>
      <c r="AM2788" s="251"/>
      <c r="AN2788" s="70" t="s">
        <v>115</v>
      </c>
      <c r="AO2788" s="77" t="s">
        <v>1000</v>
      </c>
      <c r="AP2788" s="77" t="s">
        <v>1000</v>
      </c>
      <c r="AQ2788" s="75"/>
      <c r="AR2788" s="75"/>
      <c r="AS2788" s="75"/>
      <c r="AT2788" s="75"/>
      <c r="AU2788" s="75"/>
      <c r="AV2788" s="75"/>
      <c r="AW2788" s="75"/>
      <c r="AX2788" s="75"/>
      <c r="AY2788" s="75"/>
      <c r="AZ2788" s="60"/>
      <c r="BA2788" s="92"/>
      <c r="BB2788" s="92"/>
      <c r="BC2788" s="1"/>
      <c r="BD2788" s="1"/>
      <c r="BE2788" s="983">
        <v>2429</v>
      </c>
    </row>
    <row r="2789" spans="1:57" s="201" customFormat="1" ht="13.15" customHeight="1">
      <c r="A2789" s="60" t="s">
        <v>978</v>
      </c>
      <c r="B2789" s="60"/>
      <c r="C2789" s="61"/>
      <c r="D2789" s="75"/>
      <c r="E2789" s="62" t="s">
        <v>1590</v>
      </c>
      <c r="F2789" s="62"/>
      <c r="G2789" s="139">
        <v>22200011</v>
      </c>
      <c r="H2789" s="26" t="s">
        <v>1585</v>
      </c>
      <c r="I2789" s="230" t="s">
        <v>1001</v>
      </c>
      <c r="J2789" s="77" t="s">
        <v>1002</v>
      </c>
      <c r="K2789" s="77" t="s">
        <v>1003</v>
      </c>
      <c r="L2789" s="290" t="s">
        <v>402</v>
      </c>
      <c r="M2789" s="29"/>
      <c r="N2789" s="77"/>
      <c r="O2789" s="81">
        <v>50</v>
      </c>
      <c r="P2789" s="29">
        <v>230000000</v>
      </c>
      <c r="Q2789" s="29" t="s">
        <v>982</v>
      </c>
      <c r="R2789" s="28" t="s">
        <v>150</v>
      </c>
      <c r="S2789" s="29" t="s">
        <v>109</v>
      </c>
      <c r="T2789" s="291">
        <v>230000000</v>
      </c>
      <c r="U2789" s="84" t="s">
        <v>997</v>
      </c>
      <c r="V2789" s="77"/>
      <c r="W2789" s="77"/>
      <c r="X2789" s="77"/>
      <c r="Y2789" s="29"/>
      <c r="Z2789" s="62" t="s">
        <v>433</v>
      </c>
      <c r="AA2789" s="62" t="s">
        <v>434</v>
      </c>
      <c r="AB2789" s="81">
        <v>0</v>
      </c>
      <c r="AC2789" s="81">
        <v>90</v>
      </c>
      <c r="AD2789" s="81">
        <v>10</v>
      </c>
      <c r="AE2789" s="77"/>
      <c r="AF2789" s="29" t="s">
        <v>114</v>
      </c>
      <c r="AG2789" s="78"/>
      <c r="AH2789" s="79"/>
      <c r="AI2789" s="32">
        <v>90591613</v>
      </c>
      <c r="AJ2789" s="68">
        <f t="shared" si="130"/>
        <v>101462606.56</v>
      </c>
      <c r="AK2789" s="32"/>
      <c r="AL2789" s="83"/>
      <c r="AM2789" s="83"/>
      <c r="AN2789" s="70" t="s">
        <v>115</v>
      </c>
      <c r="AO2789" s="77" t="s">
        <v>1004</v>
      </c>
      <c r="AP2789" s="77" t="s">
        <v>1004</v>
      </c>
      <c r="AQ2789" s="75"/>
      <c r="AR2789" s="75"/>
      <c r="AS2789" s="75"/>
      <c r="AT2789" s="75"/>
      <c r="AU2789" s="75"/>
      <c r="AV2789" s="75"/>
      <c r="AW2789" s="75"/>
      <c r="AX2789" s="75"/>
      <c r="AY2789" s="75"/>
      <c r="AZ2789" s="60"/>
      <c r="BA2789" s="92"/>
      <c r="BB2789" s="92"/>
      <c r="BC2789" s="1"/>
      <c r="BD2789" s="1"/>
      <c r="BE2789" s="983">
        <v>2430</v>
      </c>
    </row>
    <row r="2790" spans="1:57" s="201" customFormat="1" ht="13.15" customHeight="1">
      <c r="A2790" s="60" t="s">
        <v>978</v>
      </c>
      <c r="B2790" s="60"/>
      <c r="C2790" s="61"/>
      <c r="D2790" s="75"/>
      <c r="E2790" s="62" t="s">
        <v>1589</v>
      </c>
      <c r="F2790" s="62"/>
      <c r="G2790" s="139">
        <v>22200012</v>
      </c>
      <c r="H2790" s="26" t="s">
        <v>1586</v>
      </c>
      <c r="I2790" s="230" t="s">
        <v>1001</v>
      </c>
      <c r="J2790" s="77" t="s">
        <v>1002</v>
      </c>
      <c r="K2790" s="77" t="s">
        <v>1003</v>
      </c>
      <c r="L2790" s="290" t="s">
        <v>402</v>
      </c>
      <c r="M2790" s="29"/>
      <c r="N2790" s="77"/>
      <c r="O2790" s="81">
        <v>50</v>
      </c>
      <c r="P2790" s="29">
        <v>230000000</v>
      </c>
      <c r="Q2790" s="29" t="s">
        <v>982</v>
      </c>
      <c r="R2790" s="28" t="s">
        <v>150</v>
      </c>
      <c r="S2790" s="29" t="s">
        <v>109</v>
      </c>
      <c r="T2790" s="291">
        <v>230000000</v>
      </c>
      <c r="U2790" s="84" t="s">
        <v>997</v>
      </c>
      <c r="V2790" s="77"/>
      <c r="W2790" s="77"/>
      <c r="X2790" s="77"/>
      <c r="Y2790" s="29"/>
      <c r="Z2790" s="62" t="s">
        <v>433</v>
      </c>
      <c r="AA2790" s="62" t="s">
        <v>434</v>
      </c>
      <c r="AB2790" s="81">
        <v>0</v>
      </c>
      <c r="AC2790" s="81">
        <v>90</v>
      </c>
      <c r="AD2790" s="81">
        <v>10</v>
      </c>
      <c r="AE2790" s="77"/>
      <c r="AF2790" s="29" t="s">
        <v>114</v>
      </c>
      <c r="AG2790" s="78"/>
      <c r="AH2790" s="79"/>
      <c r="AI2790" s="32">
        <v>113939295</v>
      </c>
      <c r="AJ2790" s="68">
        <f t="shared" si="130"/>
        <v>127612010.40000001</v>
      </c>
      <c r="AK2790" s="32"/>
      <c r="AL2790" s="83"/>
      <c r="AM2790" s="83"/>
      <c r="AN2790" s="70" t="s">
        <v>115</v>
      </c>
      <c r="AO2790" s="77" t="s">
        <v>1005</v>
      </c>
      <c r="AP2790" s="77" t="s">
        <v>1005</v>
      </c>
      <c r="AQ2790" s="75"/>
      <c r="AR2790" s="75"/>
      <c r="AS2790" s="75"/>
      <c r="AT2790" s="75"/>
      <c r="AU2790" s="75"/>
      <c r="AV2790" s="75"/>
      <c r="AW2790" s="75"/>
      <c r="AX2790" s="75"/>
      <c r="AY2790" s="75"/>
      <c r="AZ2790" s="60"/>
      <c r="BA2790" s="92"/>
      <c r="BB2790" s="92"/>
      <c r="BC2790" s="1"/>
      <c r="BD2790" s="1"/>
      <c r="BE2790" s="983">
        <v>2431</v>
      </c>
    </row>
    <row r="2791" spans="1:57" s="201" customFormat="1" ht="13.15" customHeight="1">
      <c r="A2791" s="200" t="s">
        <v>978</v>
      </c>
      <c r="B2791" s="60"/>
      <c r="C2791" s="61"/>
      <c r="D2791" s="75"/>
      <c r="E2791" s="62" t="s">
        <v>1588</v>
      </c>
      <c r="F2791" s="62"/>
      <c r="G2791" s="139">
        <v>22200013</v>
      </c>
      <c r="H2791" s="26" t="s">
        <v>1587</v>
      </c>
      <c r="I2791" s="230" t="s">
        <v>1001</v>
      </c>
      <c r="J2791" s="77" t="s">
        <v>1002</v>
      </c>
      <c r="K2791" s="77" t="s">
        <v>1003</v>
      </c>
      <c r="L2791" s="290" t="s">
        <v>402</v>
      </c>
      <c r="M2791" s="29"/>
      <c r="N2791" s="77"/>
      <c r="O2791" s="81">
        <v>50</v>
      </c>
      <c r="P2791" s="29">
        <v>230000000</v>
      </c>
      <c r="Q2791" s="29" t="s">
        <v>982</v>
      </c>
      <c r="R2791" s="28" t="s">
        <v>150</v>
      </c>
      <c r="S2791" s="29" t="s">
        <v>109</v>
      </c>
      <c r="T2791" s="291">
        <v>230000000</v>
      </c>
      <c r="U2791" s="84" t="s">
        <v>997</v>
      </c>
      <c r="V2791" s="77"/>
      <c r="W2791" s="77"/>
      <c r="X2791" s="77"/>
      <c r="Y2791" s="29"/>
      <c r="Z2791" s="62" t="s">
        <v>433</v>
      </c>
      <c r="AA2791" s="62" t="s">
        <v>434</v>
      </c>
      <c r="AB2791" s="81">
        <v>0</v>
      </c>
      <c r="AC2791" s="81">
        <v>90</v>
      </c>
      <c r="AD2791" s="81">
        <v>10</v>
      </c>
      <c r="AE2791" s="77"/>
      <c r="AF2791" s="29" t="s">
        <v>114</v>
      </c>
      <c r="AG2791" s="78"/>
      <c r="AH2791" s="79"/>
      <c r="AI2791" s="32">
        <v>64971221</v>
      </c>
      <c r="AJ2791" s="68">
        <f t="shared" si="130"/>
        <v>72767767.520000011</v>
      </c>
      <c r="AK2791" s="32"/>
      <c r="AL2791" s="83"/>
      <c r="AM2791" s="83"/>
      <c r="AN2791" s="70" t="s">
        <v>115</v>
      </c>
      <c r="AO2791" s="77" t="s">
        <v>1006</v>
      </c>
      <c r="AP2791" s="77" t="s">
        <v>1007</v>
      </c>
      <c r="AQ2791" s="75"/>
      <c r="AR2791" s="75"/>
      <c r="AS2791" s="75"/>
      <c r="AT2791" s="75"/>
      <c r="AU2791" s="75"/>
      <c r="AV2791" s="75"/>
      <c r="AW2791" s="75"/>
      <c r="AX2791" s="75"/>
      <c r="AY2791" s="75"/>
      <c r="AZ2791" s="60"/>
      <c r="BA2791" s="92"/>
      <c r="BB2791" s="314"/>
      <c r="BC2791" s="1"/>
      <c r="BD2791" s="1"/>
      <c r="BE2791" s="983">
        <v>2432</v>
      </c>
    </row>
    <row r="2792" spans="1:57" s="201" customFormat="1" ht="13.15" customHeight="1">
      <c r="A2792" s="200" t="s">
        <v>978</v>
      </c>
      <c r="B2792" s="60"/>
      <c r="C2792" s="61"/>
      <c r="D2792" s="75"/>
      <c r="E2792" s="62" t="s">
        <v>1591</v>
      </c>
      <c r="F2792" s="62"/>
      <c r="G2792" s="139">
        <v>22200014</v>
      </c>
      <c r="H2792" s="26" t="s">
        <v>1588</v>
      </c>
      <c r="I2792" s="230" t="s">
        <v>1008</v>
      </c>
      <c r="J2792" s="77" t="s">
        <v>1002</v>
      </c>
      <c r="K2792" s="77" t="s">
        <v>1009</v>
      </c>
      <c r="L2792" s="29" t="s">
        <v>402</v>
      </c>
      <c r="M2792" s="29"/>
      <c r="N2792" s="77"/>
      <c r="O2792" s="29">
        <v>50</v>
      </c>
      <c r="P2792" s="29">
        <v>231010000</v>
      </c>
      <c r="Q2792" s="29" t="s">
        <v>982</v>
      </c>
      <c r="R2792" s="28" t="s">
        <v>150</v>
      </c>
      <c r="S2792" s="29" t="s">
        <v>109</v>
      </c>
      <c r="T2792" s="29">
        <v>230000000</v>
      </c>
      <c r="U2792" s="84" t="s">
        <v>997</v>
      </c>
      <c r="V2792" s="77"/>
      <c r="W2792" s="77"/>
      <c r="X2792" s="77"/>
      <c r="Y2792" s="29"/>
      <c r="Z2792" s="62" t="s">
        <v>433</v>
      </c>
      <c r="AA2792" s="62" t="s">
        <v>434</v>
      </c>
      <c r="AB2792" s="81">
        <v>0</v>
      </c>
      <c r="AC2792" s="81">
        <v>90</v>
      </c>
      <c r="AD2792" s="81">
        <v>10</v>
      </c>
      <c r="AE2792" s="77"/>
      <c r="AF2792" s="29" t="s">
        <v>114</v>
      </c>
      <c r="AG2792" s="78"/>
      <c r="AH2792" s="79"/>
      <c r="AI2792" s="32">
        <v>41855567</v>
      </c>
      <c r="AJ2792" s="68">
        <f t="shared" si="130"/>
        <v>46878235.040000007</v>
      </c>
      <c r="AK2792" s="32"/>
      <c r="AL2792" s="32"/>
      <c r="AM2792" s="251"/>
      <c r="AN2792" s="70" t="s">
        <v>115</v>
      </c>
      <c r="AO2792" s="77" t="s">
        <v>1010</v>
      </c>
      <c r="AP2792" s="77" t="s">
        <v>1011</v>
      </c>
      <c r="AQ2792" s="75"/>
      <c r="AR2792" s="75"/>
      <c r="AS2792" s="75"/>
      <c r="AT2792" s="75"/>
      <c r="AU2792" s="75"/>
      <c r="AV2792" s="75"/>
      <c r="AW2792" s="75"/>
      <c r="AX2792" s="75"/>
      <c r="AY2792" s="75"/>
      <c r="AZ2792" s="60"/>
      <c r="BA2792" s="92"/>
      <c r="BB2792" s="314"/>
      <c r="BC2792" s="1"/>
      <c r="BD2792" s="1"/>
      <c r="BE2792" s="983">
        <v>2433</v>
      </c>
    </row>
    <row r="2793" spans="1:57" s="201" customFormat="1" ht="13.15" customHeight="1">
      <c r="A2793" s="200" t="s">
        <v>978</v>
      </c>
      <c r="B2793" s="60"/>
      <c r="C2793" s="61"/>
      <c r="D2793" s="75"/>
      <c r="E2793" s="62" t="s">
        <v>3735</v>
      </c>
      <c r="F2793" s="62"/>
      <c r="G2793" s="139">
        <v>22200015</v>
      </c>
      <c r="H2793" s="26" t="s">
        <v>1589</v>
      </c>
      <c r="I2793" s="997" t="s">
        <v>986</v>
      </c>
      <c r="J2793" s="77" t="s">
        <v>987</v>
      </c>
      <c r="K2793" s="77" t="s">
        <v>988</v>
      </c>
      <c r="L2793" s="29" t="s">
        <v>402</v>
      </c>
      <c r="M2793" s="29"/>
      <c r="N2793" s="77"/>
      <c r="O2793" s="29">
        <v>50</v>
      </c>
      <c r="P2793" s="29">
        <v>231010000</v>
      </c>
      <c r="Q2793" s="29" t="s">
        <v>982</v>
      </c>
      <c r="R2793" s="28" t="s">
        <v>150</v>
      </c>
      <c r="S2793" s="29" t="s">
        <v>109</v>
      </c>
      <c r="T2793" s="29">
        <v>230000000</v>
      </c>
      <c r="U2793" s="84" t="s">
        <v>1012</v>
      </c>
      <c r="V2793" s="77"/>
      <c r="W2793" s="77"/>
      <c r="X2793" s="77"/>
      <c r="Y2793" s="29"/>
      <c r="Z2793" s="62" t="s">
        <v>433</v>
      </c>
      <c r="AA2793" s="62" t="s">
        <v>434</v>
      </c>
      <c r="AB2793" s="81">
        <v>0</v>
      </c>
      <c r="AC2793" s="81">
        <v>90</v>
      </c>
      <c r="AD2793" s="81">
        <v>10</v>
      </c>
      <c r="AE2793" s="77"/>
      <c r="AF2793" s="29" t="s">
        <v>114</v>
      </c>
      <c r="AG2793" s="78"/>
      <c r="AH2793" s="79"/>
      <c r="AI2793" s="32">
        <v>51962015</v>
      </c>
      <c r="AJ2793" s="68">
        <f t="shared" si="130"/>
        <v>58197456.800000004</v>
      </c>
      <c r="AK2793" s="32"/>
      <c r="AL2793" s="32"/>
      <c r="AM2793" s="251"/>
      <c r="AN2793" s="70" t="s">
        <v>115</v>
      </c>
      <c r="AO2793" s="77" t="s">
        <v>1013</v>
      </c>
      <c r="AP2793" s="77" t="s">
        <v>1013</v>
      </c>
      <c r="AQ2793" s="75"/>
      <c r="AR2793" s="75"/>
      <c r="AS2793" s="75"/>
      <c r="AT2793" s="75"/>
      <c r="AU2793" s="75"/>
      <c r="AV2793" s="75"/>
      <c r="AW2793" s="75"/>
      <c r="AX2793" s="75"/>
      <c r="AY2793" s="75"/>
      <c r="AZ2793" s="60"/>
      <c r="BA2793" s="92"/>
      <c r="BB2793" s="314"/>
      <c r="BC2793" s="1"/>
      <c r="BD2793" s="1"/>
      <c r="BE2793" s="983">
        <v>2434</v>
      </c>
    </row>
    <row r="2794" spans="1:57" s="201" customFormat="1" ht="13.15" customHeight="1">
      <c r="A2794" s="200" t="s">
        <v>978</v>
      </c>
      <c r="B2794" s="60"/>
      <c r="C2794" s="61"/>
      <c r="D2794" s="75"/>
      <c r="E2794" s="62" t="s">
        <v>3736</v>
      </c>
      <c r="F2794" s="62"/>
      <c r="G2794" s="139">
        <v>22200016</v>
      </c>
      <c r="H2794" s="26" t="s">
        <v>1590</v>
      </c>
      <c r="I2794" s="997" t="s">
        <v>986</v>
      </c>
      <c r="J2794" s="77" t="s">
        <v>987</v>
      </c>
      <c r="K2794" s="77" t="s">
        <v>988</v>
      </c>
      <c r="L2794" s="29" t="s">
        <v>402</v>
      </c>
      <c r="M2794" s="29"/>
      <c r="N2794" s="77"/>
      <c r="O2794" s="29">
        <v>50</v>
      </c>
      <c r="P2794" s="29">
        <v>231010000</v>
      </c>
      <c r="Q2794" s="29" t="s">
        <v>982</v>
      </c>
      <c r="R2794" s="28" t="s">
        <v>150</v>
      </c>
      <c r="S2794" s="29" t="s">
        <v>109</v>
      </c>
      <c r="T2794" s="29">
        <v>230000000</v>
      </c>
      <c r="U2794" s="84" t="s">
        <v>1012</v>
      </c>
      <c r="V2794" s="77"/>
      <c r="W2794" s="77"/>
      <c r="X2794" s="77"/>
      <c r="Y2794" s="29"/>
      <c r="Z2794" s="62" t="s">
        <v>433</v>
      </c>
      <c r="AA2794" s="62" t="s">
        <v>434</v>
      </c>
      <c r="AB2794" s="81">
        <v>0</v>
      </c>
      <c r="AC2794" s="81">
        <v>90</v>
      </c>
      <c r="AD2794" s="81">
        <v>10</v>
      </c>
      <c r="AE2794" s="77"/>
      <c r="AF2794" s="29" t="s">
        <v>114</v>
      </c>
      <c r="AG2794" s="78"/>
      <c r="AH2794" s="79"/>
      <c r="AI2794" s="32">
        <v>121881849</v>
      </c>
      <c r="AJ2794" s="68">
        <f t="shared" si="130"/>
        <v>136507670.88000003</v>
      </c>
      <c r="AK2794" s="32"/>
      <c r="AL2794" s="32"/>
      <c r="AM2794" s="251"/>
      <c r="AN2794" s="70" t="s">
        <v>115</v>
      </c>
      <c r="AO2794" s="77" t="s">
        <v>1014</v>
      </c>
      <c r="AP2794" s="77" t="s">
        <v>1014</v>
      </c>
      <c r="AQ2794" s="75"/>
      <c r="AR2794" s="75"/>
      <c r="AS2794" s="75"/>
      <c r="AT2794" s="75"/>
      <c r="AU2794" s="75"/>
      <c r="AV2794" s="75"/>
      <c r="AW2794" s="75"/>
      <c r="AX2794" s="75"/>
      <c r="AY2794" s="75"/>
      <c r="AZ2794" s="60"/>
      <c r="BA2794" s="92"/>
      <c r="BB2794" s="314"/>
      <c r="BC2794" s="1"/>
      <c r="BD2794" s="1"/>
      <c r="BE2794" s="983">
        <v>2435</v>
      </c>
    </row>
    <row r="2795" spans="1:57" s="201" customFormat="1" ht="13.15" customHeight="1">
      <c r="A2795" s="200" t="s">
        <v>978</v>
      </c>
      <c r="B2795" s="60"/>
      <c r="C2795" s="61"/>
      <c r="D2795" s="75"/>
      <c r="E2795" s="62" t="s">
        <v>1587</v>
      </c>
      <c r="F2795" s="62"/>
      <c r="G2795" s="139">
        <v>22200017</v>
      </c>
      <c r="H2795" s="26" t="s">
        <v>1591</v>
      </c>
      <c r="I2795" s="997" t="s">
        <v>1001</v>
      </c>
      <c r="J2795" s="77" t="s">
        <v>1002</v>
      </c>
      <c r="K2795" s="77" t="s">
        <v>1003</v>
      </c>
      <c r="L2795" s="290" t="s">
        <v>402</v>
      </c>
      <c r="M2795" s="29"/>
      <c r="N2795" s="77"/>
      <c r="O2795" s="81">
        <v>50</v>
      </c>
      <c r="P2795" s="29">
        <v>230000000</v>
      </c>
      <c r="Q2795" s="29" t="s">
        <v>982</v>
      </c>
      <c r="R2795" s="28" t="s">
        <v>150</v>
      </c>
      <c r="S2795" s="29" t="s">
        <v>109</v>
      </c>
      <c r="T2795" s="291">
        <v>230000000</v>
      </c>
      <c r="U2795" s="84" t="s">
        <v>1012</v>
      </c>
      <c r="V2795" s="77"/>
      <c r="W2795" s="77"/>
      <c r="X2795" s="77"/>
      <c r="Y2795" s="29"/>
      <c r="Z2795" s="62" t="s">
        <v>433</v>
      </c>
      <c r="AA2795" s="62" t="s">
        <v>434</v>
      </c>
      <c r="AB2795" s="81">
        <v>0</v>
      </c>
      <c r="AC2795" s="81">
        <v>90</v>
      </c>
      <c r="AD2795" s="81">
        <v>10</v>
      </c>
      <c r="AE2795" s="77"/>
      <c r="AF2795" s="29" t="s">
        <v>114</v>
      </c>
      <c r="AG2795" s="78"/>
      <c r="AH2795" s="79"/>
      <c r="AI2795" s="32">
        <v>121921119</v>
      </c>
      <c r="AJ2795" s="68">
        <f t="shared" si="130"/>
        <v>136551653.28</v>
      </c>
      <c r="AK2795" s="32"/>
      <c r="AL2795" s="722"/>
      <c r="AM2795" s="83"/>
      <c r="AN2795" s="70" t="s">
        <v>115</v>
      </c>
      <c r="AO2795" s="77" t="s">
        <v>1015</v>
      </c>
      <c r="AP2795" s="77" t="s">
        <v>1016</v>
      </c>
      <c r="AQ2795" s="75"/>
      <c r="AR2795" s="75"/>
      <c r="AS2795" s="75"/>
      <c r="AT2795" s="75"/>
      <c r="AU2795" s="75"/>
      <c r="AV2795" s="75"/>
      <c r="AW2795" s="75"/>
      <c r="AX2795" s="75"/>
      <c r="AY2795" s="75"/>
      <c r="AZ2795" s="60"/>
      <c r="BA2795" s="92"/>
      <c r="BB2795" s="314"/>
      <c r="BC2795" s="1"/>
      <c r="BD2795" s="1"/>
      <c r="BE2795" s="983">
        <v>2436</v>
      </c>
    </row>
    <row r="2796" spans="1:57" s="201" customFormat="1" ht="13.15" customHeight="1">
      <c r="A2796" s="60" t="s">
        <v>978</v>
      </c>
      <c r="B2796" s="60"/>
      <c r="C2796" s="61"/>
      <c r="D2796" s="75"/>
      <c r="E2796" s="62" t="s">
        <v>1592</v>
      </c>
      <c r="F2796" s="62"/>
      <c r="G2796" s="139">
        <v>22200018</v>
      </c>
      <c r="H2796" s="26" t="s">
        <v>1592</v>
      </c>
      <c r="I2796" s="997" t="s">
        <v>1008</v>
      </c>
      <c r="J2796" s="77" t="s">
        <v>1002</v>
      </c>
      <c r="K2796" s="77" t="s">
        <v>1009</v>
      </c>
      <c r="L2796" s="29" t="s">
        <v>402</v>
      </c>
      <c r="M2796" s="29"/>
      <c r="N2796" s="77"/>
      <c r="O2796" s="29">
        <v>50</v>
      </c>
      <c r="P2796" s="29">
        <v>231010000</v>
      </c>
      <c r="Q2796" s="29" t="s">
        <v>982</v>
      </c>
      <c r="R2796" s="28" t="s">
        <v>150</v>
      </c>
      <c r="S2796" s="29" t="s">
        <v>109</v>
      </c>
      <c r="T2796" s="29">
        <v>230000000</v>
      </c>
      <c r="U2796" s="84" t="s">
        <v>1012</v>
      </c>
      <c r="V2796" s="77"/>
      <c r="W2796" s="77"/>
      <c r="X2796" s="77"/>
      <c r="Y2796" s="29"/>
      <c r="Z2796" s="62" t="s">
        <v>433</v>
      </c>
      <c r="AA2796" s="62" t="s">
        <v>434</v>
      </c>
      <c r="AB2796" s="81">
        <v>0</v>
      </c>
      <c r="AC2796" s="81">
        <v>90</v>
      </c>
      <c r="AD2796" s="81">
        <v>10</v>
      </c>
      <c r="AE2796" s="77"/>
      <c r="AF2796" s="29" t="s">
        <v>114</v>
      </c>
      <c r="AG2796" s="78"/>
      <c r="AH2796" s="79"/>
      <c r="AI2796" s="32">
        <v>29137413</v>
      </c>
      <c r="AJ2796" s="68">
        <f t="shared" si="130"/>
        <v>32633902.560000002</v>
      </c>
      <c r="AK2796" s="32"/>
      <c r="AL2796" s="722"/>
      <c r="AM2796" s="83"/>
      <c r="AN2796" s="70" t="s">
        <v>115</v>
      </c>
      <c r="AO2796" s="77" t="s">
        <v>1010</v>
      </c>
      <c r="AP2796" s="77" t="s">
        <v>1017</v>
      </c>
      <c r="AQ2796" s="75"/>
      <c r="AR2796" s="75"/>
      <c r="AS2796" s="75"/>
      <c r="AT2796" s="75"/>
      <c r="AU2796" s="75"/>
      <c r="AV2796" s="75"/>
      <c r="AW2796" s="75"/>
      <c r="AX2796" s="75"/>
      <c r="AY2796" s="75"/>
      <c r="AZ2796" s="60"/>
      <c r="BA2796" s="92"/>
      <c r="BB2796" s="92"/>
      <c r="BC2796" s="1"/>
      <c r="BD2796" s="1"/>
      <c r="BE2796" s="983">
        <v>2437</v>
      </c>
    </row>
    <row r="2797" spans="1:57" s="201" customFormat="1" ht="13.15" customHeight="1">
      <c r="A2797" s="200" t="s">
        <v>978</v>
      </c>
      <c r="B2797" s="60"/>
      <c r="C2797" s="61"/>
      <c r="D2797" s="1565"/>
      <c r="E2797" s="234" t="s">
        <v>3737</v>
      </c>
      <c r="F2797" s="234"/>
      <c r="G2797" s="139">
        <v>22200019</v>
      </c>
      <c r="H2797" s="26" t="s">
        <v>1593</v>
      </c>
      <c r="I2797" s="997" t="s">
        <v>986</v>
      </c>
      <c r="J2797" s="77" t="s">
        <v>987</v>
      </c>
      <c r="K2797" s="77" t="s">
        <v>988</v>
      </c>
      <c r="L2797" s="29" t="s">
        <v>402</v>
      </c>
      <c r="M2797" s="29"/>
      <c r="N2797" s="77"/>
      <c r="O2797" s="29">
        <v>50</v>
      </c>
      <c r="P2797" s="29">
        <v>231010000</v>
      </c>
      <c r="Q2797" s="29" t="s">
        <v>982</v>
      </c>
      <c r="R2797" s="28" t="s">
        <v>150</v>
      </c>
      <c r="S2797" s="29" t="s">
        <v>109</v>
      </c>
      <c r="T2797" s="29">
        <v>230000000</v>
      </c>
      <c r="U2797" s="84" t="s">
        <v>990</v>
      </c>
      <c r="V2797" s="77"/>
      <c r="W2797" s="77"/>
      <c r="X2797" s="77"/>
      <c r="Y2797" s="29"/>
      <c r="Z2797" s="62" t="s">
        <v>433</v>
      </c>
      <c r="AA2797" s="62" t="s">
        <v>434</v>
      </c>
      <c r="AB2797" s="81">
        <v>0</v>
      </c>
      <c r="AC2797" s="81">
        <v>90</v>
      </c>
      <c r="AD2797" s="81">
        <v>10</v>
      </c>
      <c r="AE2797" s="77"/>
      <c r="AF2797" s="29" t="s">
        <v>114</v>
      </c>
      <c r="AG2797" s="78"/>
      <c r="AH2797" s="79"/>
      <c r="AI2797" s="32">
        <v>47419109</v>
      </c>
      <c r="AJ2797" s="68">
        <f t="shared" si="130"/>
        <v>53109402.080000006</v>
      </c>
      <c r="AK2797" s="32"/>
      <c r="AL2797" s="722"/>
      <c r="AM2797" s="83"/>
      <c r="AN2797" s="70" t="s">
        <v>115</v>
      </c>
      <c r="AO2797" s="77" t="s">
        <v>1018</v>
      </c>
      <c r="AP2797" s="77" t="s">
        <v>1018</v>
      </c>
      <c r="AQ2797" s="75"/>
      <c r="AR2797" s="75"/>
      <c r="AS2797" s="75"/>
      <c r="AT2797" s="75"/>
      <c r="AU2797" s="75"/>
      <c r="AV2797" s="75"/>
      <c r="AW2797" s="75"/>
      <c r="AX2797" s="75"/>
      <c r="AY2797" s="75"/>
      <c r="AZ2797" s="60"/>
      <c r="BA2797" s="1225"/>
      <c r="BB2797" s="1"/>
      <c r="BC2797" s="1"/>
      <c r="BD2797" s="1"/>
      <c r="BE2797" s="983">
        <v>2438</v>
      </c>
    </row>
    <row r="2798" spans="1:57" ht="12.75" customHeight="1">
      <c r="A2798" s="60" t="s">
        <v>978</v>
      </c>
      <c r="B2798" s="60"/>
      <c r="C2798" s="61"/>
      <c r="D2798" s="75"/>
      <c r="E2798" s="62" t="s">
        <v>1609</v>
      </c>
      <c r="F2798" s="62"/>
      <c r="G2798" s="139">
        <v>22200020</v>
      </c>
      <c r="H2798" s="26" t="s">
        <v>1594</v>
      </c>
      <c r="I2798" s="292" t="s">
        <v>986</v>
      </c>
      <c r="J2798" s="77" t="s">
        <v>987</v>
      </c>
      <c r="K2798" s="77" t="s">
        <v>988</v>
      </c>
      <c r="L2798" s="29" t="s">
        <v>402</v>
      </c>
      <c r="M2798" s="29"/>
      <c r="N2798" s="77"/>
      <c r="O2798" s="29">
        <v>50</v>
      </c>
      <c r="P2798" s="29">
        <v>231010000</v>
      </c>
      <c r="Q2798" s="29" t="s">
        <v>982</v>
      </c>
      <c r="R2798" s="28" t="s">
        <v>150</v>
      </c>
      <c r="S2798" s="29" t="s">
        <v>109</v>
      </c>
      <c r="T2798" s="29">
        <v>230000000</v>
      </c>
      <c r="U2798" s="84" t="s">
        <v>990</v>
      </c>
      <c r="V2798" s="77"/>
      <c r="W2798" s="77"/>
      <c r="X2798" s="77"/>
      <c r="Y2798" s="29"/>
      <c r="Z2798" s="62" t="s">
        <v>433</v>
      </c>
      <c r="AA2798" s="62" t="s">
        <v>434</v>
      </c>
      <c r="AB2798" s="81">
        <v>0</v>
      </c>
      <c r="AC2798" s="81">
        <v>90</v>
      </c>
      <c r="AD2798" s="81">
        <v>10</v>
      </c>
      <c r="AE2798" s="77"/>
      <c r="AF2798" s="29" t="s">
        <v>114</v>
      </c>
      <c r="AG2798" s="78"/>
      <c r="AH2798" s="79"/>
      <c r="AI2798" s="32">
        <v>91423478</v>
      </c>
      <c r="AJ2798" s="68">
        <f t="shared" si="130"/>
        <v>102394295.36000001</v>
      </c>
      <c r="AK2798" s="32"/>
      <c r="AL2798" s="32"/>
      <c r="AM2798" s="251"/>
      <c r="AN2798" s="70" t="s">
        <v>115</v>
      </c>
      <c r="AO2798" s="77" t="s">
        <v>1019</v>
      </c>
      <c r="AP2798" s="77" t="s">
        <v>1019</v>
      </c>
      <c r="AQ2798" s="75"/>
      <c r="AR2798" s="75"/>
      <c r="AS2798" s="75"/>
      <c r="AT2798" s="75"/>
      <c r="AU2798" s="75"/>
      <c r="AV2798" s="75"/>
      <c r="AW2798" s="75"/>
      <c r="AX2798" s="75"/>
      <c r="AY2798" s="75"/>
      <c r="AZ2798" s="60"/>
      <c r="BA2798" s="1225"/>
      <c r="BB2798" s="254"/>
      <c r="BE2798" s="983">
        <v>2439</v>
      </c>
    </row>
    <row r="2799" spans="1:57" ht="12.95" customHeight="1">
      <c r="A2799" s="200" t="s">
        <v>978</v>
      </c>
      <c r="B2799" s="60"/>
      <c r="C2799" s="61"/>
      <c r="D2799" s="75"/>
      <c r="E2799" s="62" t="s">
        <v>3738</v>
      </c>
      <c r="F2799" s="62"/>
      <c r="G2799" s="139">
        <v>22200021</v>
      </c>
      <c r="H2799" s="26" t="s">
        <v>1595</v>
      </c>
      <c r="I2799" s="292" t="s">
        <v>2091</v>
      </c>
      <c r="J2799" s="77" t="s">
        <v>1021</v>
      </c>
      <c r="K2799" s="77" t="s">
        <v>1022</v>
      </c>
      <c r="L2799" s="29" t="s">
        <v>402</v>
      </c>
      <c r="M2799" s="29"/>
      <c r="N2799" s="77"/>
      <c r="O2799" s="29">
        <v>40</v>
      </c>
      <c r="P2799" s="29">
        <v>230000000</v>
      </c>
      <c r="Q2799" s="29" t="s">
        <v>989</v>
      </c>
      <c r="R2799" s="28" t="s">
        <v>150</v>
      </c>
      <c r="S2799" s="29" t="s">
        <v>109</v>
      </c>
      <c r="T2799" s="29">
        <v>230000000</v>
      </c>
      <c r="U2799" s="84" t="s">
        <v>997</v>
      </c>
      <c r="V2799" s="77"/>
      <c r="W2799" s="77"/>
      <c r="X2799" s="77"/>
      <c r="Y2799" s="29"/>
      <c r="Z2799" s="62" t="s">
        <v>433</v>
      </c>
      <c r="AA2799" s="62" t="s">
        <v>1023</v>
      </c>
      <c r="AB2799" s="81" t="s">
        <v>105</v>
      </c>
      <c r="AC2799" s="81" t="s">
        <v>284</v>
      </c>
      <c r="AD2799" s="81">
        <v>10</v>
      </c>
      <c r="AE2799" s="77"/>
      <c r="AF2799" s="29" t="s">
        <v>114</v>
      </c>
      <c r="AG2799" s="78"/>
      <c r="AH2799" s="79"/>
      <c r="AI2799" s="32">
        <v>0</v>
      </c>
      <c r="AJ2799" s="68">
        <f t="shared" si="130"/>
        <v>0</v>
      </c>
      <c r="AK2799" s="32"/>
      <c r="AL2799" s="32"/>
      <c r="AM2799" s="251"/>
      <c r="AN2799" s="70" t="s">
        <v>115</v>
      </c>
      <c r="AO2799" s="85" t="s">
        <v>1024</v>
      </c>
      <c r="AP2799" s="77" t="s">
        <v>1024</v>
      </c>
      <c r="AQ2799" s="75"/>
      <c r="AR2799" s="75"/>
      <c r="AS2799" s="75"/>
      <c r="AT2799" s="75"/>
      <c r="AU2799" s="75"/>
      <c r="AV2799" s="75"/>
      <c r="AW2799" s="75"/>
      <c r="AX2799" s="75"/>
      <c r="AY2799" s="75"/>
      <c r="AZ2799" s="60"/>
      <c r="BA2799" s="1225"/>
      <c r="BE2799" s="983">
        <v>2440</v>
      </c>
    </row>
    <row r="2800" spans="1:57" ht="12.95" customHeight="1">
      <c r="A2800" s="60" t="s">
        <v>978</v>
      </c>
      <c r="B2800" s="60"/>
      <c r="C2800" s="132"/>
      <c r="D2800" s="1565"/>
      <c r="E2800" s="62" t="s">
        <v>3921</v>
      </c>
      <c r="F2800" s="62"/>
      <c r="G2800" s="139">
        <v>22200021</v>
      </c>
      <c r="H2800" s="26" t="s">
        <v>1595</v>
      </c>
      <c r="I2800" s="292" t="s">
        <v>2091</v>
      </c>
      <c r="J2800" s="77" t="s">
        <v>1021</v>
      </c>
      <c r="K2800" s="77" t="s">
        <v>1022</v>
      </c>
      <c r="L2800" s="29" t="s">
        <v>402</v>
      </c>
      <c r="M2800" s="29"/>
      <c r="N2800" s="77"/>
      <c r="O2800" s="29">
        <v>40</v>
      </c>
      <c r="P2800" s="29">
        <v>230000000</v>
      </c>
      <c r="Q2800" s="77" t="s">
        <v>989</v>
      </c>
      <c r="R2800" s="60" t="s">
        <v>108</v>
      </c>
      <c r="S2800" s="29" t="s">
        <v>109</v>
      </c>
      <c r="T2800" s="29">
        <v>230000000</v>
      </c>
      <c r="U2800" s="673" t="s">
        <v>997</v>
      </c>
      <c r="V2800" s="77"/>
      <c r="W2800" s="77"/>
      <c r="X2800" s="77"/>
      <c r="Y2800" s="29" t="s">
        <v>1023</v>
      </c>
      <c r="Z2800" s="62"/>
      <c r="AA2800" s="62"/>
      <c r="AB2800" s="81" t="s">
        <v>105</v>
      </c>
      <c r="AC2800" s="81" t="s">
        <v>284</v>
      </c>
      <c r="AD2800" s="81">
        <v>10</v>
      </c>
      <c r="AE2800" s="77"/>
      <c r="AF2800" s="29" t="s">
        <v>114</v>
      </c>
      <c r="AG2800" s="78"/>
      <c r="AH2800" s="79"/>
      <c r="AI2800" s="32">
        <v>30000000</v>
      </c>
      <c r="AJ2800" s="68">
        <f t="shared" si="130"/>
        <v>33600000</v>
      </c>
      <c r="AK2800" s="32"/>
      <c r="AL2800" s="32"/>
      <c r="AM2800" s="251"/>
      <c r="AN2800" s="70" t="s">
        <v>115</v>
      </c>
      <c r="AO2800" s="92" t="s">
        <v>3922</v>
      </c>
      <c r="AP2800" s="77" t="s">
        <v>1024</v>
      </c>
      <c r="AQ2800" s="75"/>
      <c r="AR2800" s="75"/>
      <c r="AS2800" s="75"/>
      <c r="AT2800" s="75"/>
      <c r="AU2800" s="75"/>
      <c r="AV2800" s="75"/>
      <c r="AW2800" s="75"/>
      <c r="AX2800" s="75"/>
      <c r="AY2800" s="75"/>
      <c r="AZ2800" s="75"/>
      <c r="BA2800" s="1225"/>
      <c r="BD2800" s="209"/>
      <c r="BE2800" s="983">
        <v>2441</v>
      </c>
    </row>
    <row r="2801" spans="1:256" s="326" customFormat="1" ht="13.15" customHeight="1">
      <c r="A2801" s="1079" t="s">
        <v>978</v>
      </c>
      <c r="B2801" s="1079"/>
      <c r="C2801" s="61"/>
      <c r="D2801" s="75"/>
      <c r="E2801" s="188" t="s">
        <v>3739</v>
      </c>
      <c r="F2801" s="188"/>
      <c r="G2801" s="1078">
        <v>22200022</v>
      </c>
      <c r="H2801" s="52" t="s">
        <v>1596</v>
      </c>
      <c r="I2801" s="1243" t="s">
        <v>2091</v>
      </c>
      <c r="J2801" s="255" t="s">
        <v>1021</v>
      </c>
      <c r="K2801" s="255" t="s">
        <v>1022</v>
      </c>
      <c r="L2801" s="1681" t="s">
        <v>402</v>
      </c>
      <c r="M2801" s="1681"/>
      <c r="N2801" s="255"/>
      <c r="O2801" s="1681">
        <v>40</v>
      </c>
      <c r="P2801" s="1681">
        <v>230000000</v>
      </c>
      <c r="Q2801" s="1681" t="s">
        <v>989</v>
      </c>
      <c r="R2801" s="28" t="s">
        <v>150</v>
      </c>
      <c r="S2801" s="1681" t="s">
        <v>109</v>
      </c>
      <c r="T2801" s="1681">
        <v>230000000</v>
      </c>
      <c r="U2801" s="1725" t="s">
        <v>997</v>
      </c>
      <c r="V2801" s="255"/>
      <c r="W2801" s="255"/>
      <c r="X2801" s="255"/>
      <c r="Y2801" s="29"/>
      <c r="Z2801" s="188" t="s">
        <v>433</v>
      </c>
      <c r="AA2801" s="188" t="s">
        <v>1023</v>
      </c>
      <c r="AB2801" s="1746" t="s">
        <v>105</v>
      </c>
      <c r="AC2801" s="81" t="s">
        <v>284</v>
      </c>
      <c r="AD2801" s="1764">
        <v>10</v>
      </c>
      <c r="AE2801" s="255"/>
      <c r="AF2801" s="1681" t="s">
        <v>114</v>
      </c>
      <c r="AG2801" s="1047"/>
      <c r="AH2801" s="1051"/>
      <c r="AI2801" s="32">
        <v>0</v>
      </c>
      <c r="AJ2801" s="68">
        <f t="shared" si="130"/>
        <v>0</v>
      </c>
      <c r="AK2801" s="365"/>
      <c r="AL2801" s="365"/>
      <c r="AM2801" s="1836"/>
      <c r="AN2801" s="1218" t="s">
        <v>115</v>
      </c>
      <c r="AO2801" s="85" t="s">
        <v>1027</v>
      </c>
      <c r="AP2801" s="77" t="s">
        <v>1027</v>
      </c>
      <c r="AQ2801" s="1882"/>
      <c r="AR2801" s="75"/>
      <c r="AS2801" s="75"/>
      <c r="AT2801" s="75"/>
      <c r="AU2801" s="75"/>
      <c r="AV2801" s="75"/>
      <c r="AW2801" s="75"/>
      <c r="AX2801" s="75"/>
      <c r="AY2801" s="75"/>
      <c r="AZ2801" s="60"/>
      <c r="BA2801" s="1225"/>
      <c r="BB2801" s="1"/>
      <c r="BC2801" s="1"/>
      <c r="BD2801" s="1"/>
      <c r="BE2801" s="983">
        <v>2442</v>
      </c>
    </row>
    <row r="2802" spans="1:256" ht="12.95" customHeight="1">
      <c r="A2802" s="60" t="s">
        <v>978</v>
      </c>
      <c r="B2802" s="60"/>
      <c r="C2802" s="61"/>
      <c r="D2802" s="75"/>
      <c r="E2802" s="62" t="s">
        <v>3923</v>
      </c>
      <c r="F2802" s="62"/>
      <c r="G2802" s="139">
        <v>22200022</v>
      </c>
      <c r="H2802" s="26" t="s">
        <v>1596</v>
      </c>
      <c r="I2802" s="292" t="s">
        <v>2091</v>
      </c>
      <c r="J2802" s="77" t="s">
        <v>1021</v>
      </c>
      <c r="K2802" s="77" t="s">
        <v>1022</v>
      </c>
      <c r="L2802" s="29" t="s">
        <v>402</v>
      </c>
      <c r="M2802" s="29"/>
      <c r="N2802" s="77"/>
      <c r="O2802" s="29">
        <v>40</v>
      </c>
      <c r="P2802" s="29">
        <v>230000000</v>
      </c>
      <c r="Q2802" s="77" t="s">
        <v>989</v>
      </c>
      <c r="R2802" s="60" t="s">
        <v>108</v>
      </c>
      <c r="S2802" s="29" t="s">
        <v>109</v>
      </c>
      <c r="T2802" s="29">
        <v>230000000</v>
      </c>
      <c r="U2802" s="673" t="s">
        <v>997</v>
      </c>
      <c r="V2802" s="77"/>
      <c r="W2802" s="77"/>
      <c r="X2802" s="77"/>
      <c r="Y2802" s="29" t="s">
        <v>1023</v>
      </c>
      <c r="Z2802" s="62"/>
      <c r="AA2802" s="62"/>
      <c r="AB2802" s="1746" t="s">
        <v>105</v>
      </c>
      <c r="AC2802" s="81" t="s">
        <v>284</v>
      </c>
      <c r="AD2802" s="1764">
        <v>10</v>
      </c>
      <c r="AE2802" s="77"/>
      <c r="AF2802" s="29" t="s">
        <v>114</v>
      </c>
      <c r="AG2802" s="78"/>
      <c r="AH2802" s="79"/>
      <c r="AI2802" s="32">
        <v>35000000</v>
      </c>
      <c r="AJ2802" s="1813">
        <f t="shared" si="130"/>
        <v>39200000.000000007</v>
      </c>
      <c r="AK2802" s="32"/>
      <c r="AL2802" s="32"/>
      <c r="AM2802" s="251"/>
      <c r="AN2802" s="70" t="s">
        <v>115</v>
      </c>
      <c r="AO2802" s="92" t="s">
        <v>3924</v>
      </c>
      <c r="AP2802" s="77" t="s">
        <v>1027</v>
      </c>
      <c r="AQ2802" s="75"/>
      <c r="AR2802" s="75"/>
      <c r="AS2802" s="75"/>
      <c r="AT2802" s="75"/>
      <c r="AU2802" s="75"/>
      <c r="AV2802" s="75"/>
      <c r="AW2802" s="75"/>
      <c r="AX2802" s="75"/>
      <c r="AY2802" s="75"/>
      <c r="AZ2802" s="75"/>
      <c r="BA2802" s="1225"/>
      <c r="BB2802" s="254"/>
      <c r="BD2802" s="209"/>
      <c r="BE2802" s="983">
        <v>2443</v>
      </c>
    </row>
    <row r="2803" spans="1:256" s="533" customFormat="1" ht="12.95" customHeight="1">
      <c r="A2803" s="60" t="s">
        <v>978</v>
      </c>
      <c r="B2803" s="60"/>
      <c r="C2803" s="132"/>
      <c r="D2803" s="1565"/>
      <c r="E2803" s="62" t="s">
        <v>3740</v>
      </c>
      <c r="F2803" s="62"/>
      <c r="G2803" s="139">
        <v>22200023</v>
      </c>
      <c r="H2803" s="26" t="s">
        <v>1597</v>
      </c>
      <c r="I2803" s="292" t="s">
        <v>986</v>
      </c>
      <c r="J2803" s="77" t="s">
        <v>987</v>
      </c>
      <c r="K2803" s="77" t="s">
        <v>988</v>
      </c>
      <c r="L2803" s="29" t="s">
        <v>402</v>
      </c>
      <c r="M2803" s="29"/>
      <c r="N2803" s="77"/>
      <c r="O2803" s="29">
        <v>50</v>
      </c>
      <c r="P2803" s="29">
        <v>231010000</v>
      </c>
      <c r="Q2803" s="29" t="s">
        <v>982</v>
      </c>
      <c r="R2803" s="28" t="s">
        <v>150</v>
      </c>
      <c r="S2803" s="29" t="s">
        <v>109</v>
      </c>
      <c r="T2803" s="29">
        <v>230000000</v>
      </c>
      <c r="U2803" s="84" t="s">
        <v>997</v>
      </c>
      <c r="V2803" s="77"/>
      <c r="W2803" s="77"/>
      <c r="X2803" s="77"/>
      <c r="Y2803" s="29"/>
      <c r="Z2803" s="62" t="s">
        <v>433</v>
      </c>
      <c r="AA2803" s="62" t="s">
        <v>434</v>
      </c>
      <c r="AB2803" s="1746">
        <v>0</v>
      </c>
      <c r="AC2803" s="81">
        <v>90</v>
      </c>
      <c r="AD2803" s="1764">
        <v>10</v>
      </c>
      <c r="AE2803" s="77"/>
      <c r="AF2803" s="29" t="s">
        <v>114</v>
      </c>
      <c r="AG2803" s="78"/>
      <c r="AH2803" s="79"/>
      <c r="AI2803" s="32">
        <v>0</v>
      </c>
      <c r="AJ2803" s="1813">
        <f t="shared" si="130"/>
        <v>0</v>
      </c>
      <c r="AK2803" s="32"/>
      <c r="AL2803" s="68"/>
      <c r="AM2803" s="32"/>
      <c r="AN2803" s="70" t="s">
        <v>115</v>
      </c>
      <c r="AO2803" s="77" t="s">
        <v>1020</v>
      </c>
      <c r="AP2803" s="77" t="s">
        <v>1020</v>
      </c>
      <c r="AQ2803" s="75"/>
      <c r="AR2803" s="75"/>
      <c r="AS2803" s="75"/>
      <c r="AT2803" s="75"/>
      <c r="AU2803" s="75"/>
      <c r="AV2803" s="75"/>
      <c r="AW2803" s="75"/>
      <c r="AX2803" s="75"/>
      <c r="AY2803" s="75"/>
      <c r="AZ2803" s="60"/>
      <c r="BA2803" s="1225"/>
      <c r="BB2803" s="254"/>
      <c r="BC2803" s="1"/>
      <c r="BD2803" s="1"/>
      <c r="BE2803" s="983">
        <v>2444</v>
      </c>
    </row>
    <row r="2804" spans="1:256" ht="12.95" customHeight="1">
      <c r="A2804" s="60" t="s">
        <v>978</v>
      </c>
      <c r="B2804" s="60"/>
      <c r="C2804" s="61"/>
      <c r="D2804" s="75"/>
      <c r="E2804" s="62" t="s">
        <v>3912</v>
      </c>
      <c r="F2804" s="62"/>
      <c r="G2804" s="139">
        <v>22200023</v>
      </c>
      <c r="H2804" s="26" t="s">
        <v>1597</v>
      </c>
      <c r="I2804" s="292" t="s">
        <v>986</v>
      </c>
      <c r="J2804" s="77" t="s">
        <v>987</v>
      </c>
      <c r="K2804" s="255" t="s">
        <v>988</v>
      </c>
      <c r="L2804" s="1681" t="s">
        <v>402</v>
      </c>
      <c r="M2804" s="1681"/>
      <c r="N2804" s="255"/>
      <c r="O2804" s="1681">
        <v>50</v>
      </c>
      <c r="P2804" s="1681">
        <v>231010000</v>
      </c>
      <c r="Q2804" s="255" t="s">
        <v>982</v>
      </c>
      <c r="R2804" s="1079" t="s">
        <v>108</v>
      </c>
      <c r="S2804" s="1681" t="s">
        <v>109</v>
      </c>
      <c r="T2804" s="1681">
        <v>230000000</v>
      </c>
      <c r="U2804" s="1726" t="s">
        <v>997</v>
      </c>
      <c r="V2804" s="255"/>
      <c r="W2804" s="255"/>
      <c r="X2804" s="255"/>
      <c r="Y2804" s="1681" t="s">
        <v>434</v>
      </c>
      <c r="Z2804" s="188"/>
      <c r="AA2804" s="188"/>
      <c r="AB2804" s="1755">
        <v>0</v>
      </c>
      <c r="AC2804" s="1755">
        <v>90</v>
      </c>
      <c r="AD2804" s="1755">
        <v>10</v>
      </c>
      <c r="AE2804" s="255"/>
      <c r="AF2804" s="1681" t="s">
        <v>114</v>
      </c>
      <c r="AG2804" s="1047"/>
      <c r="AH2804" s="1051"/>
      <c r="AI2804" s="365">
        <v>55166304</v>
      </c>
      <c r="AJ2804" s="1811">
        <f t="shared" si="130"/>
        <v>61786260.480000004</v>
      </c>
      <c r="AK2804" s="365"/>
      <c r="AL2804" s="1811"/>
      <c r="AM2804" s="365"/>
      <c r="AN2804" s="1218" t="s">
        <v>115</v>
      </c>
      <c r="AO2804" s="1235" t="s">
        <v>3913</v>
      </c>
      <c r="AP2804" s="255" t="s">
        <v>3914</v>
      </c>
      <c r="AQ2804" s="1882"/>
      <c r="AR2804" s="75"/>
      <c r="AS2804" s="75"/>
      <c r="AT2804" s="75"/>
      <c r="AU2804" s="75"/>
      <c r="AV2804" s="75"/>
      <c r="AW2804" s="75"/>
      <c r="AX2804" s="75"/>
      <c r="AY2804" s="75"/>
      <c r="AZ2804" s="60"/>
      <c r="BA2804" s="1225"/>
      <c r="BD2804" s="209"/>
      <c r="BE2804" s="983">
        <v>2445</v>
      </c>
    </row>
    <row r="2805" spans="1:256" ht="12.95" customHeight="1">
      <c r="A2805" s="60" t="s">
        <v>978</v>
      </c>
      <c r="B2805" s="60"/>
      <c r="C2805" s="61"/>
      <c r="D2805" s="75"/>
      <c r="E2805" s="62" t="s">
        <v>3741</v>
      </c>
      <c r="F2805" s="62"/>
      <c r="G2805" s="139">
        <v>22200024</v>
      </c>
      <c r="H2805" s="26" t="s">
        <v>1598</v>
      </c>
      <c r="I2805" s="292" t="s">
        <v>2091</v>
      </c>
      <c r="J2805" s="77" t="s">
        <v>1021</v>
      </c>
      <c r="K2805" s="77" t="s">
        <v>1022</v>
      </c>
      <c r="L2805" s="29" t="s">
        <v>402</v>
      </c>
      <c r="M2805" s="29"/>
      <c r="N2805" s="77"/>
      <c r="O2805" s="29">
        <v>40</v>
      </c>
      <c r="P2805" s="29">
        <v>230000000</v>
      </c>
      <c r="Q2805" s="29" t="s">
        <v>989</v>
      </c>
      <c r="R2805" s="28" t="s">
        <v>150</v>
      </c>
      <c r="S2805" s="29" t="s">
        <v>109</v>
      </c>
      <c r="T2805" s="29" t="s">
        <v>106</v>
      </c>
      <c r="U2805" s="84" t="s">
        <v>1025</v>
      </c>
      <c r="V2805" s="77"/>
      <c r="W2805" s="77"/>
      <c r="X2805" s="77"/>
      <c r="Y2805" s="29"/>
      <c r="Z2805" s="62" t="s">
        <v>433</v>
      </c>
      <c r="AA2805" s="62" t="s">
        <v>1023</v>
      </c>
      <c r="AB2805" s="81">
        <v>0</v>
      </c>
      <c r="AC2805" s="1760" t="s">
        <v>284</v>
      </c>
      <c r="AD2805" s="81">
        <v>10</v>
      </c>
      <c r="AE2805" s="77"/>
      <c r="AF2805" s="1784" t="s">
        <v>114</v>
      </c>
      <c r="AG2805" s="78"/>
      <c r="AH2805" s="79"/>
      <c r="AI2805" s="32">
        <v>0</v>
      </c>
      <c r="AJ2805" s="68">
        <f t="shared" si="130"/>
        <v>0</v>
      </c>
      <c r="AK2805" s="32"/>
      <c r="AL2805" s="1834"/>
      <c r="AM2805" s="32"/>
      <c r="AN2805" s="70" t="s">
        <v>115</v>
      </c>
      <c r="AO2805" s="85" t="s">
        <v>1026</v>
      </c>
      <c r="AP2805" s="77" t="s">
        <v>1026</v>
      </c>
      <c r="AQ2805" s="1224"/>
      <c r="AR2805" s="1224"/>
      <c r="AS2805" s="258"/>
      <c r="AT2805" s="75"/>
      <c r="AU2805" s="75"/>
      <c r="AV2805" s="75"/>
      <c r="AW2805" s="258"/>
      <c r="AX2805" s="75"/>
      <c r="AY2805" s="75"/>
      <c r="AZ2805" s="1893"/>
      <c r="BA2805" s="1225"/>
      <c r="BE2805" s="983">
        <v>2446</v>
      </c>
    </row>
    <row r="2806" spans="1:256" s="326" customFormat="1" ht="13.15" customHeight="1">
      <c r="A2806" s="60" t="s">
        <v>978</v>
      </c>
      <c r="B2806" s="60"/>
      <c r="C2806" s="524" t="s">
        <v>2124</v>
      </c>
      <c r="D2806" s="75"/>
      <c r="E2806" s="62" t="s">
        <v>3919</v>
      </c>
      <c r="F2806" s="62"/>
      <c r="G2806" s="139">
        <v>22200024</v>
      </c>
      <c r="H2806" s="26" t="s">
        <v>1598</v>
      </c>
      <c r="I2806" s="292" t="s">
        <v>2091</v>
      </c>
      <c r="J2806" s="77" t="s">
        <v>1021</v>
      </c>
      <c r="K2806" s="77" t="s">
        <v>1022</v>
      </c>
      <c r="L2806" s="29" t="s">
        <v>402</v>
      </c>
      <c r="M2806" s="29"/>
      <c r="N2806" s="77"/>
      <c r="O2806" s="29">
        <v>40</v>
      </c>
      <c r="P2806" s="29">
        <v>230000000</v>
      </c>
      <c r="Q2806" s="77" t="s">
        <v>989</v>
      </c>
      <c r="R2806" s="60" t="s">
        <v>108</v>
      </c>
      <c r="S2806" s="29" t="s">
        <v>109</v>
      </c>
      <c r="T2806" s="29" t="s">
        <v>106</v>
      </c>
      <c r="U2806" s="673" t="s">
        <v>1025</v>
      </c>
      <c r="V2806" s="77"/>
      <c r="W2806" s="77"/>
      <c r="X2806" s="77"/>
      <c r="Y2806" s="29" t="s">
        <v>1023</v>
      </c>
      <c r="Z2806" s="62"/>
      <c r="AA2806" s="62"/>
      <c r="AB2806" s="81">
        <v>0</v>
      </c>
      <c r="AC2806" s="81" t="s">
        <v>284</v>
      </c>
      <c r="AD2806" s="81">
        <v>10</v>
      </c>
      <c r="AE2806" s="77"/>
      <c r="AF2806" s="29" t="s">
        <v>114</v>
      </c>
      <c r="AG2806" s="78"/>
      <c r="AH2806" s="79"/>
      <c r="AI2806" s="32">
        <v>20000000</v>
      </c>
      <c r="AJ2806" s="68">
        <f t="shared" si="130"/>
        <v>22400000.000000004</v>
      </c>
      <c r="AK2806" s="32"/>
      <c r="AL2806" s="68"/>
      <c r="AM2806" s="32"/>
      <c r="AN2806" s="70" t="s">
        <v>115</v>
      </c>
      <c r="AO2806" s="92" t="s">
        <v>3920</v>
      </c>
      <c r="AP2806" s="77" t="s">
        <v>1026</v>
      </c>
      <c r="AQ2806" s="75"/>
      <c r="AR2806" s="75"/>
      <c r="AS2806" s="75"/>
      <c r="AT2806" s="75"/>
      <c r="AU2806" s="75"/>
      <c r="AV2806" s="75"/>
      <c r="AW2806" s="75"/>
      <c r="AX2806" s="75"/>
      <c r="AY2806" s="75"/>
      <c r="AZ2806" s="60"/>
      <c r="BA2806" s="92"/>
      <c r="BB2806" s="1"/>
      <c r="BC2806" s="1"/>
      <c r="BD2806" s="209"/>
      <c r="BE2806" s="983">
        <v>2447</v>
      </c>
    </row>
    <row r="2807" spans="1:256" s="533" customFormat="1" ht="12.95" customHeight="1">
      <c r="A2807" s="86" t="s">
        <v>1028</v>
      </c>
      <c r="B2807" s="142" t="s">
        <v>1029</v>
      </c>
      <c r="C2807" s="25" t="s">
        <v>2123</v>
      </c>
      <c r="D2807" s="86"/>
      <c r="E2807" s="92" t="s">
        <v>1579</v>
      </c>
      <c r="F2807" s="92"/>
      <c r="G2807" s="139">
        <v>22200025</v>
      </c>
      <c r="H2807" s="26" t="s">
        <v>1599</v>
      </c>
      <c r="I2807" s="292" t="s">
        <v>1030</v>
      </c>
      <c r="J2807" s="62" t="s">
        <v>1031</v>
      </c>
      <c r="K2807" s="62" t="s">
        <v>1032</v>
      </c>
      <c r="L2807" s="90" t="s">
        <v>402</v>
      </c>
      <c r="M2807" s="92"/>
      <c r="N2807" s="92"/>
      <c r="O2807" s="668">
        <v>100</v>
      </c>
      <c r="P2807" s="86" t="s">
        <v>1033</v>
      </c>
      <c r="Q2807" s="89" t="s">
        <v>1034</v>
      </c>
      <c r="R2807" s="28" t="s">
        <v>150</v>
      </c>
      <c r="S2807" s="90" t="s">
        <v>109</v>
      </c>
      <c r="T2807" s="197">
        <v>230000000</v>
      </c>
      <c r="U2807" s="189" t="s">
        <v>956</v>
      </c>
      <c r="V2807" s="86"/>
      <c r="W2807" s="90"/>
      <c r="X2807" s="90"/>
      <c r="Y2807" s="86"/>
      <c r="Z2807" s="90" t="s">
        <v>433</v>
      </c>
      <c r="AA2807" s="90" t="s">
        <v>434</v>
      </c>
      <c r="AB2807" s="90">
        <v>0</v>
      </c>
      <c r="AC2807" s="90">
        <v>100</v>
      </c>
      <c r="AD2807" s="90">
        <v>0</v>
      </c>
      <c r="AE2807" s="691"/>
      <c r="AF2807" s="92" t="s">
        <v>114</v>
      </c>
      <c r="AG2807" s="696"/>
      <c r="AH2807" s="701"/>
      <c r="AI2807" s="709">
        <v>0</v>
      </c>
      <c r="AJ2807" s="68">
        <f t="shared" si="130"/>
        <v>0</v>
      </c>
      <c r="AK2807" s="92"/>
      <c r="AL2807" s="92"/>
      <c r="AM2807" s="92"/>
      <c r="AN2807" s="724" t="s">
        <v>1035</v>
      </c>
      <c r="AO2807" s="91" t="s">
        <v>1036</v>
      </c>
      <c r="AP2807" s="130" t="s">
        <v>1037</v>
      </c>
      <c r="AQ2807" s="92"/>
      <c r="AR2807" s="92"/>
      <c r="AS2807" s="293"/>
      <c r="AT2807" s="293"/>
      <c r="AU2807" s="293"/>
      <c r="AV2807" s="293"/>
      <c r="AW2807" s="293"/>
      <c r="AX2807" s="293"/>
      <c r="AY2807" s="293"/>
      <c r="AZ2807" s="293"/>
      <c r="BA2807" s="254"/>
      <c r="BB2807" s="1"/>
      <c r="BC2807" s="1"/>
      <c r="BD2807" s="1"/>
      <c r="BE2807" s="983">
        <v>2448</v>
      </c>
      <c r="BF2807" s="1534"/>
      <c r="BG2807" s="1534"/>
      <c r="BH2807" s="1534"/>
      <c r="BI2807" s="1534"/>
      <c r="BJ2807" s="1534"/>
      <c r="BK2807" s="1534"/>
      <c r="BL2807" s="1534"/>
      <c r="BM2807" s="1534"/>
      <c r="BN2807" s="1534"/>
      <c r="BO2807" s="1534"/>
      <c r="BP2807" s="1534"/>
      <c r="BQ2807" s="1534"/>
      <c r="BR2807" s="1534"/>
      <c r="BS2807" s="1534"/>
      <c r="BT2807" s="1534"/>
      <c r="BU2807" s="1534"/>
      <c r="BV2807" s="1534"/>
      <c r="BW2807" s="1534"/>
      <c r="BX2807" s="1534"/>
      <c r="BY2807" s="1534"/>
      <c r="BZ2807" s="1534"/>
      <c r="CA2807" s="1534"/>
      <c r="CB2807" s="1534"/>
      <c r="CC2807" s="1534"/>
      <c r="CD2807" s="1534"/>
      <c r="CE2807" s="1534"/>
      <c r="CF2807" s="1534"/>
      <c r="CG2807" s="1534"/>
      <c r="CH2807" s="1534"/>
      <c r="CI2807" s="1534"/>
      <c r="CJ2807" s="1534"/>
      <c r="CK2807" s="1534"/>
      <c r="CL2807" s="1534"/>
      <c r="CM2807" s="1534"/>
      <c r="CN2807" s="1534"/>
      <c r="CO2807" s="1534"/>
      <c r="CP2807" s="1534"/>
      <c r="CQ2807" s="1534"/>
      <c r="CR2807" s="1534"/>
      <c r="CS2807" s="1534"/>
      <c r="CT2807" s="1534"/>
      <c r="CU2807" s="1534"/>
      <c r="CV2807" s="1534"/>
      <c r="CW2807" s="1534"/>
      <c r="CX2807" s="1534"/>
      <c r="CY2807" s="1534"/>
      <c r="CZ2807" s="1534"/>
      <c r="DA2807" s="1534"/>
      <c r="DB2807" s="1534"/>
      <c r="DC2807" s="1534"/>
      <c r="DD2807" s="1534"/>
      <c r="DE2807" s="1534"/>
      <c r="DF2807" s="1534"/>
      <c r="DG2807" s="1534"/>
      <c r="DH2807" s="1534"/>
      <c r="DI2807" s="1534"/>
      <c r="DJ2807" s="1534"/>
      <c r="DK2807" s="1534"/>
      <c r="DL2807" s="1534"/>
      <c r="DM2807" s="1534"/>
      <c r="DN2807" s="1534"/>
      <c r="DO2807" s="1534"/>
      <c r="DP2807" s="1534"/>
      <c r="DQ2807" s="1534"/>
      <c r="DR2807" s="1534"/>
      <c r="DS2807" s="1534"/>
      <c r="DT2807" s="1534"/>
      <c r="DU2807" s="1534"/>
      <c r="DV2807" s="1534"/>
      <c r="DW2807" s="1534"/>
      <c r="DX2807" s="1534"/>
      <c r="DY2807" s="1534"/>
      <c r="DZ2807" s="1534"/>
      <c r="EA2807" s="1534"/>
      <c r="EB2807" s="1534"/>
      <c r="EC2807" s="1534"/>
      <c r="ED2807" s="1534"/>
      <c r="EE2807" s="1534"/>
      <c r="EF2807" s="1534"/>
      <c r="EG2807" s="1534"/>
      <c r="EH2807" s="1534"/>
      <c r="EI2807" s="1534"/>
      <c r="EJ2807" s="1534"/>
      <c r="EK2807" s="1534"/>
      <c r="EL2807" s="1534"/>
      <c r="EM2807" s="1534"/>
      <c r="EN2807" s="1534"/>
      <c r="EO2807" s="1534"/>
      <c r="EP2807" s="1534"/>
      <c r="EQ2807" s="1534"/>
      <c r="ER2807" s="1534"/>
      <c r="ES2807" s="1534"/>
      <c r="ET2807" s="1534"/>
      <c r="EU2807" s="1534"/>
      <c r="EV2807" s="1534"/>
      <c r="EW2807" s="1534"/>
      <c r="EX2807" s="1534"/>
      <c r="EY2807" s="1534"/>
      <c r="EZ2807" s="1534"/>
      <c r="FA2807" s="1534"/>
      <c r="FB2807" s="1534"/>
      <c r="FC2807" s="1534"/>
      <c r="FD2807" s="1534"/>
      <c r="FE2807" s="1534"/>
      <c r="FF2807" s="1534"/>
      <c r="FG2807" s="1534"/>
      <c r="FH2807" s="1534"/>
      <c r="FI2807" s="1534"/>
      <c r="FJ2807" s="1534"/>
      <c r="FK2807" s="1534"/>
      <c r="FL2807" s="1534"/>
      <c r="FM2807" s="1534"/>
      <c r="FN2807" s="1534"/>
      <c r="FO2807" s="1534"/>
      <c r="FP2807" s="1534"/>
      <c r="FQ2807" s="1534"/>
      <c r="FR2807" s="1534"/>
      <c r="FS2807" s="1534"/>
      <c r="FT2807" s="1534"/>
      <c r="FU2807" s="1534"/>
      <c r="FV2807" s="1534"/>
      <c r="FW2807" s="1534"/>
      <c r="FX2807" s="1534"/>
      <c r="FY2807" s="1534"/>
      <c r="FZ2807" s="1534"/>
      <c r="GA2807" s="1534"/>
      <c r="GB2807" s="1534"/>
      <c r="GC2807" s="1534"/>
      <c r="GD2807" s="1534"/>
      <c r="GE2807" s="1534"/>
      <c r="GF2807" s="1534"/>
      <c r="GG2807" s="1534"/>
      <c r="GH2807" s="1534"/>
      <c r="GI2807" s="1534"/>
      <c r="GJ2807" s="1534"/>
      <c r="GK2807" s="1534"/>
      <c r="GL2807" s="1534"/>
      <c r="GM2807" s="1534"/>
      <c r="GN2807" s="1534"/>
      <c r="GO2807" s="1534"/>
      <c r="GP2807" s="1534"/>
      <c r="GQ2807" s="1534"/>
      <c r="GR2807" s="1534"/>
      <c r="GS2807" s="1534"/>
      <c r="GT2807" s="1534"/>
      <c r="GU2807" s="1534"/>
      <c r="GV2807" s="1534"/>
      <c r="GW2807" s="1534"/>
      <c r="GX2807" s="1534"/>
      <c r="GY2807" s="1534"/>
      <c r="GZ2807" s="1534"/>
      <c r="HA2807" s="1534"/>
      <c r="HB2807" s="1534"/>
      <c r="HC2807" s="1534"/>
      <c r="HD2807" s="1534"/>
      <c r="HE2807" s="1534"/>
      <c r="HF2807" s="1534"/>
      <c r="HG2807" s="1534"/>
      <c r="HH2807" s="1534"/>
      <c r="HI2807" s="1534"/>
      <c r="HJ2807" s="1534"/>
      <c r="HK2807" s="1534"/>
      <c r="HL2807" s="1534"/>
      <c r="HM2807" s="1534"/>
      <c r="HN2807" s="1534"/>
      <c r="HO2807" s="1534"/>
      <c r="HP2807" s="1534"/>
      <c r="HQ2807" s="1534"/>
      <c r="HR2807" s="1534"/>
      <c r="HS2807" s="1534"/>
      <c r="HT2807" s="1534"/>
      <c r="HU2807" s="1534"/>
      <c r="HV2807" s="1534"/>
      <c r="HW2807" s="1534"/>
      <c r="HX2807" s="1534"/>
      <c r="HY2807" s="1534"/>
      <c r="HZ2807" s="1534"/>
      <c r="IA2807" s="1534"/>
      <c r="IB2807" s="1534"/>
      <c r="IC2807" s="1534"/>
      <c r="ID2807" s="1534"/>
      <c r="IE2807" s="1534"/>
      <c r="IF2807" s="1534"/>
      <c r="IG2807" s="1534"/>
      <c r="IH2807" s="1534"/>
      <c r="II2807" s="1534"/>
      <c r="IJ2807" s="1534"/>
      <c r="IK2807" s="1534"/>
      <c r="IL2807" s="1534"/>
      <c r="IM2807" s="1534"/>
      <c r="IN2807" s="1534"/>
      <c r="IO2807" s="1534"/>
      <c r="IP2807" s="1534"/>
      <c r="IQ2807" s="1534"/>
      <c r="IR2807" s="1534"/>
      <c r="IS2807" s="1534"/>
      <c r="IT2807" s="1534"/>
      <c r="IU2807" s="1534"/>
      <c r="IV2807" s="1534"/>
    </row>
    <row r="2808" spans="1:256" s="326" customFormat="1" ht="13.15" customHeight="1">
      <c r="A2808" s="460" t="s">
        <v>1028</v>
      </c>
      <c r="B2808" s="294" t="s">
        <v>1029</v>
      </c>
      <c r="C2808" s="294" t="s">
        <v>2123</v>
      </c>
      <c r="D2808" s="294"/>
      <c r="E2808" s="294" t="s">
        <v>3908</v>
      </c>
      <c r="F2808" s="294"/>
      <c r="G2808" s="493">
        <v>22200025</v>
      </c>
      <c r="H2808" s="493" t="s">
        <v>1599</v>
      </c>
      <c r="I2808" s="193" t="s">
        <v>1030</v>
      </c>
      <c r="J2808" s="193" t="s">
        <v>1031</v>
      </c>
      <c r="K2808" s="193" t="s">
        <v>1032</v>
      </c>
      <c r="L2808" s="193" t="s">
        <v>402</v>
      </c>
      <c r="M2808" s="494"/>
      <c r="N2808" s="193"/>
      <c r="O2808" s="494">
        <v>100</v>
      </c>
      <c r="P2808" s="494" t="s">
        <v>1033</v>
      </c>
      <c r="Q2808" s="73" t="s">
        <v>1034</v>
      </c>
      <c r="R2808" s="60" t="s">
        <v>108</v>
      </c>
      <c r="S2808" s="193" t="s">
        <v>109</v>
      </c>
      <c r="T2808" s="494">
        <v>230000000</v>
      </c>
      <c r="U2808" s="193" t="s">
        <v>956</v>
      </c>
      <c r="V2808" s="193"/>
      <c r="W2808" s="494"/>
      <c r="X2808" s="193"/>
      <c r="Y2808" s="494" t="s">
        <v>434</v>
      </c>
      <c r="Z2808" s="494"/>
      <c r="AA2808" s="494"/>
      <c r="AB2808" s="548">
        <v>0</v>
      </c>
      <c r="AC2808" s="193">
        <v>90</v>
      </c>
      <c r="AD2808" s="193">
        <v>10</v>
      </c>
      <c r="AE2808" s="495"/>
      <c r="AF2808" s="193" t="s">
        <v>114</v>
      </c>
      <c r="AG2808" s="496"/>
      <c r="AH2808" s="496"/>
      <c r="AI2808" s="32">
        <v>0</v>
      </c>
      <c r="AJ2808" s="33">
        <f t="shared" si="130"/>
        <v>0</v>
      </c>
      <c r="AK2808" s="295"/>
      <c r="AL2808" s="295"/>
      <c r="AM2808" s="295"/>
      <c r="AN2808" s="559" t="s">
        <v>1035</v>
      </c>
      <c r="AO2808" s="193" t="s">
        <v>1036</v>
      </c>
      <c r="AP2808" s="193" t="s">
        <v>1037</v>
      </c>
      <c r="AQ2808" s="193"/>
      <c r="AR2808" s="193"/>
      <c r="AS2808" s="193"/>
      <c r="AT2808" s="193"/>
      <c r="AU2808" s="193"/>
      <c r="AV2808" s="193"/>
      <c r="AW2808" s="193"/>
      <c r="AX2808" s="193"/>
      <c r="AY2808" s="193"/>
      <c r="AZ2808" s="72"/>
      <c r="BA2808" s="91"/>
      <c r="BB2808" s="204"/>
      <c r="BC2808" s="204"/>
      <c r="BD2808" s="209"/>
      <c r="BE2808" s="983">
        <v>2449</v>
      </c>
    </row>
    <row r="2809" spans="1:256" s="326" customFormat="1" ht="13.15" customHeight="1">
      <c r="A2809" s="460" t="s">
        <v>1028</v>
      </c>
      <c r="B2809" s="294" t="s">
        <v>1029</v>
      </c>
      <c r="C2809" s="294" t="s">
        <v>2123</v>
      </c>
      <c r="D2809" s="294"/>
      <c r="E2809" s="1601" t="s">
        <v>4098</v>
      </c>
      <c r="F2809" s="1618"/>
      <c r="G2809" s="493">
        <v>22200025</v>
      </c>
      <c r="H2809" s="493" t="s">
        <v>1599</v>
      </c>
      <c r="I2809" s="1644" t="s">
        <v>1030</v>
      </c>
      <c r="J2809" s="193" t="s">
        <v>1031</v>
      </c>
      <c r="K2809" s="193" t="s">
        <v>1032</v>
      </c>
      <c r="L2809" s="193" t="s">
        <v>149</v>
      </c>
      <c r="M2809" s="1691"/>
      <c r="N2809" s="193"/>
      <c r="O2809" s="494">
        <v>100</v>
      </c>
      <c r="P2809" s="111">
        <v>230000000</v>
      </c>
      <c r="Q2809" s="62" t="s">
        <v>951</v>
      </c>
      <c r="R2809" s="395" t="s">
        <v>1092</v>
      </c>
      <c r="S2809" s="193" t="s">
        <v>109</v>
      </c>
      <c r="T2809" s="494">
        <v>230000000</v>
      </c>
      <c r="U2809" s="193" t="s">
        <v>956</v>
      </c>
      <c r="V2809" s="193"/>
      <c r="W2809" s="494"/>
      <c r="X2809" s="193"/>
      <c r="Y2809" s="494" t="s">
        <v>434</v>
      </c>
      <c r="Z2809" s="494"/>
      <c r="AA2809" s="494"/>
      <c r="AB2809" s="1036">
        <v>0</v>
      </c>
      <c r="AC2809" s="343">
        <v>90</v>
      </c>
      <c r="AD2809" s="343">
        <v>10</v>
      </c>
      <c r="AE2809" s="1772"/>
      <c r="AF2809" s="1783" t="s">
        <v>114</v>
      </c>
      <c r="AG2809" s="1790"/>
      <c r="AH2809" s="1790"/>
      <c r="AI2809" s="1805">
        <v>0</v>
      </c>
      <c r="AJ2809" s="703">
        <v>0</v>
      </c>
      <c r="AK2809" s="1825"/>
      <c r="AL2809" s="1825"/>
      <c r="AM2809" s="295"/>
      <c r="AN2809" s="24" t="s">
        <v>115</v>
      </c>
      <c r="AO2809" s="193" t="s">
        <v>1036</v>
      </c>
      <c r="AP2809" s="1783" t="s">
        <v>1037</v>
      </c>
      <c r="AQ2809" s="1878"/>
      <c r="AR2809" s="193"/>
      <c r="AS2809" s="193"/>
      <c r="AT2809" s="193"/>
      <c r="AU2809" s="193"/>
      <c r="AV2809" s="193"/>
      <c r="AW2809" s="193"/>
      <c r="AX2809" s="193"/>
      <c r="AY2809" s="193"/>
      <c r="AZ2809" s="72"/>
      <c r="BA2809" s="91" t="s">
        <v>4099</v>
      </c>
      <c r="BB2809" s="204"/>
      <c r="BC2809" s="204"/>
      <c r="BD2809" s="209"/>
      <c r="BE2809" s="983">
        <v>2450</v>
      </c>
    </row>
    <row r="2810" spans="1:256" s="326" customFormat="1" ht="13.15" customHeight="1">
      <c r="A2810" s="460" t="s">
        <v>1028</v>
      </c>
      <c r="B2810" s="294" t="s">
        <v>1029</v>
      </c>
      <c r="C2810" s="294" t="s">
        <v>2123</v>
      </c>
      <c r="D2810" s="294"/>
      <c r="E2810" s="1594" t="s">
        <v>4429</v>
      </c>
      <c r="F2810" s="1617"/>
      <c r="G2810" s="493">
        <v>22200025</v>
      </c>
      <c r="H2810" s="493" t="s">
        <v>1599</v>
      </c>
      <c r="I2810" s="1644" t="s">
        <v>1030</v>
      </c>
      <c r="J2810" s="193" t="s">
        <v>1031</v>
      </c>
      <c r="K2810" s="193" t="s">
        <v>1032</v>
      </c>
      <c r="L2810" s="193" t="s">
        <v>149</v>
      </c>
      <c r="M2810" s="1691"/>
      <c r="N2810" s="193"/>
      <c r="O2810" s="494">
        <v>100</v>
      </c>
      <c r="P2810" s="111">
        <v>230000000</v>
      </c>
      <c r="Q2810" s="62" t="s">
        <v>951</v>
      </c>
      <c r="R2810" s="395" t="s">
        <v>2149</v>
      </c>
      <c r="S2810" s="193" t="s">
        <v>109</v>
      </c>
      <c r="T2810" s="494">
        <v>230000000</v>
      </c>
      <c r="U2810" s="193" t="s">
        <v>956</v>
      </c>
      <c r="V2810" s="193"/>
      <c r="W2810" s="494"/>
      <c r="X2810" s="193"/>
      <c r="Y2810" s="494" t="s">
        <v>434</v>
      </c>
      <c r="Z2810" s="494"/>
      <c r="AA2810" s="494"/>
      <c r="AB2810" s="1212">
        <v>0</v>
      </c>
      <c r="AC2810" s="1214">
        <v>90</v>
      </c>
      <c r="AD2810" s="1214">
        <v>10</v>
      </c>
      <c r="AE2810" s="1772"/>
      <c r="AF2810" s="1783" t="s">
        <v>114</v>
      </c>
      <c r="AG2810" s="1790"/>
      <c r="AH2810" s="1790"/>
      <c r="AI2810" s="710">
        <v>0</v>
      </c>
      <c r="AJ2810" s="710">
        <v>0</v>
      </c>
      <c r="AK2810" s="1825"/>
      <c r="AL2810" s="1825"/>
      <c r="AM2810" s="295"/>
      <c r="AN2810" s="24" t="s">
        <v>115</v>
      </c>
      <c r="AO2810" s="193" t="s">
        <v>1036</v>
      </c>
      <c r="AP2810" s="1783" t="s">
        <v>1037</v>
      </c>
      <c r="AQ2810" s="1878"/>
      <c r="AR2810" s="193"/>
      <c r="AS2810" s="193"/>
      <c r="AT2810" s="193"/>
      <c r="AU2810" s="193"/>
      <c r="AV2810" s="193"/>
      <c r="AW2810" s="193"/>
      <c r="AX2810" s="193"/>
      <c r="AY2810" s="193"/>
      <c r="AZ2810" s="72" t="s">
        <v>4428</v>
      </c>
      <c r="BA2810" s="33"/>
      <c r="BB2810" s="322"/>
      <c r="BC2810" s="322"/>
      <c r="BD2810" s="322"/>
      <c r="BE2810" s="983">
        <v>2451</v>
      </c>
    </row>
    <row r="2811" spans="1:256" s="326" customFormat="1" ht="13.15" customHeight="1">
      <c r="A2811" s="1550" t="s">
        <v>1028</v>
      </c>
      <c r="B2811" s="1562" t="s">
        <v>1029</v>
      </c>
      <c r="C2811" s="1562" t="s">
        <v>2090</v>
      </c>
      <c r="D2811" s="1562"/>
      <c r="E2811" s="1608" t="s">
        <v>7574</v>
      </c>
      <c r="F2811" s="1621"/>
      <c r="G2811" s="1627">
        <v>22200025</v>
      </c>
      <c r="H2811" s="1627" t="s">
        <v>1599</v>
      </c>
      <c r="I2811" s="1658" t="s">
        <v>1030</v>
      </c>
      <c r="J2811" s="1211" t="s">
        <v>1031</v>
      </c>
      <c r="K2811" s="1211" t="s">
        <v>1032</v>
      </c>
      <c r="L2811" s="1211" t="s">
        <v>149</v>
      </c>
      <c r="M2811" s="1697"/>
      <c r="N2811" s="1211"/>
      <c r="O2811" s="1708">
        <v>100</v>
      </c>
      <c r="P2811" s="1024">
        <v>230000000</v>
      </c>
      <c r="Q2811" s="210" t="s">
        <v>951</v>
      </c>
      <c r="R2811" s="61" t="s">
        <v>2149</v>
      </c>
      <c r="S2811" s="1211" t="s">
        <v>109</v>
      </c>
      <c r="T2811" s="1708">
        <v>230000000</v>
      </c>
      <c r="U2811" s="1211" t="s">
        <v>956</v>
      </c>
      <c r="V2811" s="130"/>
      <c r="W2811" s="955"/>
      <c r="X2811" s="1211"/>
      <c r="Y2811" s="1708" t="s">
        <v>434</v>
      </c>
      <c r="Z2811" s="1708"/>
      <c r="AA2811" s="1708"/>
      <c r="AB2811" s="1756">
        <v>0</v>
      </c>
      <c r="AC2811" s="1211">
        <v>90</v>
      </c>
      <c r="AD2811" s="1211">
        <v>10</v>
      </c>
      <c r="AE2811" s="1779"/>
      <c r="AF2811" s="1786" t="s">
        <v>114</v>
      </c>
      <c r="AG2811" s="611"/>
      <c r="AH2811" s="611"/>
      <c r="AI2811" s="611">
        <v>533884089</v>
      </c>
      <c r="AJ2811" s="611">
        <f>AI2811*1.12</f>
        <v>597950179.68000007</v>
      </c>
      <c r="AK2811" s="956"/>
      <c r="AL2811" s="956"/>
      <c r="AM2811" s="956"/>
      <c r="AN2811" s="72" t="s">
        <v>115</v>
      </c>
      <c r="AO2811" s="130" t="s">
        <v>1036</v>
      </c>
      <c r="AP2811" s="130" t="s">
        <v>1037</v>
      </c>
      <c r="AQ2811" s="130"/>
      <c r="AR2811" s="130"/>
      <c r="AS2811" s="1887"/>
      <c r="AT2811" s="130"/>
      <c r="AU2811" s="130"/>
      <c r="AV2811" s="130"/>
      <c r="AW2811" s="130"/>
      <c r="AX2811" s="130"/>
      <c r="AY2811" s="130"/>
      <c r="AZ2811" s="72"/>
      <c r="BA2811" s="957" t="s">
        <v>7575</v>
      </c>
      <c r="BB2811" s="1"/>
      <c r="BC2811" s="1"/>
      <c r="BD2811" s="1"/>
      <c r="BE2811" s="983">
        <v>2452</v>
      </c>
    </row>
    <row r="2812" spans="1:256" s="326" customFormat="1" ht="13.15" customHeight="1">
      <c r="A2812" s="62" t="s">
        <v>8484</v>
      </c>
      <c r="B2812" s="72" t="s">
        <v>1038</v>
      </c>
      <c r="C2812" s="89"/>
      <c r="D2812" s="89"/>
      <c r="E2812" s="1598" t="s">
        <v>1586</v>
      </c>
      <c r="F2812" s="204"/>
      <c r="G2812" s="139">
        <v>22200026</v>
      </c>
      <c r="H2812" s="26" t="s">
        <v>1600</v>
      </c>
      <c r="I2812" s="997" t="s">
        <v>2092</v>
      </c>
      <c r="J2812" s="89" t="s">
        <v>1039</v>
      </c>
      <c r="K2812" s="89" t="s">
        <v>1040</v>
      </c>
      <c r="L2812" s="1016" t="s">
        <v>149</v>
      </c>
      <c r="M2812" s="234"/>
      <c r="N2812" s="62"/>
      <c r="O2812" s="66">
        <v>45</v>
      </c>
      <c r="P2812" s="62">
        <v>230000000</v>
      </c>
      <c r="Q2812" s="111" t="s">
        <v>951</v>
      </c>
      <c r="R2812" s="62" t="s">
        <v>150</v>
      </c>
      <c r="S2812" s="66" t="s">
        <v>109</v>
      </c>
      <c r="T2812" s="62">
        <v>230000000</v>
      </c>
      <c r="U2812" s="112" t="s">
        <v>956</v>
      </c>
      <c r="V2812" s="89"/>
      <c r="W2812" s="62"/>
      <c r="X2812" s="62"/>
      <c r="Y2812" s="62"/>
      <c r="Z2812" s="62" t="s">
        <v>433</v>
      </c>
      <c r="AA2812" s="62" t="s">
        <v>434</v>
      </c>
      <c r="AB2812" s="66">
        <v>0</v>
      </c>
      <c r="AC2812" s="66">
        <v>90</v>
      </c>
      <c r="AD2812" s="66">
        <v>10</v>
      </c>
      <c r="AE2812" s="62"/>
      <c r="AF2812" s="62" t="s">
        <v>114</v>
      </c>
      <c r="AG2812" s="117"/>
      <c r="AH2812" s="117"/>
      <c r="AI2812" s="116">
        <v>63969818</v>
      </c>
      <c r="AJ2812" s="68">
        <f>AI2812*1.12</f>
        <v>71646196.160000011</v>
      </c>
      <c r="AK2812" s="117"/>
      <c r="AL2812" s="117"/>
      <c r="AM2812" s="117"/>
      <c r="AN2812" s="70" t="s">
        <v>115</v>
      </c>
      <c r="AO2812" s="1062" t="s">
        <v>1041</v>
      </c>
      <c r="AP2812" s="1876" t="s">
        <v>1042</v>
      </c>
      <c r="AQ2812" s="1221"/>
      <c r="AR2812" s="72"/>
      <c r="AS2812" s="96"/>
      <c r="AT2812" s="96"/>
      <c r="AU2812" s="96"/>
      <c r="AV2812" s="96"/>
      <c r="AW2812" s="96"/>
      <c r="AX2812" s="96"/>
      <c r="AY2812" s="96"/>
      <c r="AZ2812" s="96"/>
      <c r="BA2812" s="92"/>
      <c r="BB2812" s="1"/>
      <c r="BC2812" s="1"/>
      <c r="BD2812" s="1"/>
      <c r="BE2812" s="983">
        <v>2453</v>
      </c>
    </row>
    <row r="2813" spans="1:256" s="326" customFormat="1" ht="13.15" customHeight="1">
      <c r="A2813" s="62" t="s">
        <v>8484</v>
      </c>
      <c r="B2813" s="72" t="s">
        <v>1038</v>
      </c>
      <c r="C2813" s="89"/>
      <c r="D2813" s="89"/>
      <c r="E2813" s="1598" t="s">
        <v>1595</v>
      </c>
      <c r="F2813" s="204"/>
      <c r="G2813" s="139">
        <v>22200027</v>
      </c>
      <c r="H2813" s="26" t="s">
        <v>1601</v>
      </c>
      <c r="I2813" s="997" t="s">
        <v>2093</v>
      </c>
      <c r="J2813" s="663" t="s">
        <v>1043</v>
      </c>
      <c r="K2813" s="663" t="s">
        <v>1043</v>
      </c>
      <c r="L2813" s="1016" t="s">
        <v>149</v>
      </c>
      <c r="M2813" s="268"/>
      <c r="N2813" s="89"/>
      <c r="O2813" s="66">
        <v>45</v>
      </c>
      <c r="P2813" s="62">
        <v>230000000</v>
      </c>
      <c r="Q2813" s="111" t="s">
        <v>951</v>
      </c>
      <c r="R2813" s="62" t="s">
        <v>150</v>
      </c>
      <c r="S2813" s="66" t="s">
        <v>109</v>
      </c>
      <c r="T2813" s="62">
        <v>230000000</v>
      </c>
      <c r="U2813" s="112" t="s">
        <v>956</v>
      </c>
      <c r="V2813" s="89"/>
      <c r="W2813" s="89"/>
      <c r="X2813" s="89"/>
      <c r="Y2813" s="62"/>
      <c r="Z2813" s="89" t="s">
        <v>433</v>
      </c>
      <c r="AA2813" s="89" t="s">
        <v>434</v>
      </c>
      <c r="AB2813" s="66">
        <v>0</v>
      </c>
      <c r="AC2813" s="66">
        <v>90</v>
      </c>
      <c r="AD2813" s="66">
        <v>10</v>
      </c>
      <c r="AE2813" s="62"/>
      <c r="AF2813" s="62" t="s">
        <v>114</v>
      </c>
      <c r="AG2813" s="117"/>
      <c r="AH2813" s="117"/>
      <c r="AI2813" s="116">
        <v>70885300</v>
      </c>
      <c r="AJ2813" s="68">
        <f>AI2813*1.12</f>
        <v>79391536.000000015</v>
      </c>
      <c r="AK2813" s="117"/>
      <c r="AL2813" s="117"/>
      <c r="AM2813" s="117"/>
      <c r="AN2813" s="70" t="s">
        <v>115</v>
      </c>
      <c r="AO2813" s="62" t="s">
        <v>1044</v>
      </c>
      <c r="AP2813" s="215" t="s">
        <v>1045</v>
      </c>
      <c r="AQ2813" s="1223"/>
      <c r="AR2813" s="96"/>
      <c r="AS2813" s="96"/>
      <c r="AT2813" s="96"/>
      <c r="AU2813" s="96"/>
      <c r="AV2813" s="96"/>
      <c r="AW2813" s="96"/>
      <c r="AX2813" s="96"/>
      <c r="AY2813" s="96"/>
      <c r="AZ2813" s="96"/>
      <c r="BA2813" s="92"/>
      <c r="BB2813" s="1"/>
      <c r="BC2813" s="1"/>
      <c r="BD2813" s="1"/>
      <c r="BE2813" s="983">
        <v>2454</v>
      </c>
    </row>
    <row r="2814" spans="1:256" s="326" customFormat="1" ht="13.15" customHeight="1">
      <c r="A2814" s="472" t="s">
        <v>8484</v>
      </c>
      <c r="B2814" s="955" t="s">
        <v>1038</v>
      </c>
      <c r="C2814" s="129"/>
      <c r="D2814" s="129"/>
      <c r="E2814" s="129" t="s">
        <v>1594</v>
      </c>
      <c r="F2814" s="129"/>
      <c r="G2814" s="139">
        <v>22200028</v>
      </c>
      <c r="H2814" s="26" t="s">
        <v>1602</v>
      </c>
      <c r="I2814" s="292" t="s">
        <v>2094</v>
      </c>
      <c r="J2814" s="91" t="s">
        <v>1046</v>
      </c>
      <c r="K2814" s="91" t="s">
        <v>1046</v>
      </c>
      <c r="L2814" s="1016" t="s">
        <v>149</v>
      </c>
      <c r="M2814" s="472"/>
      <c r="N2814" s="91"/>
      <c r="O2814" s="1022">
        <v>45</v>
      </c>
      <c r="P2814" s="472">
        <v>230000000</v>
      </c>
      <c r="Q2814" s="91" t="s">
        <v>951</v>
      </c>
      <c r="R2814" s="62" t="s">
        <v>150</v>
      </c>
      <c r="S2814" s="688" t="s">
        <v>109</v>
      </c>
      <c r="T2814" s="472">
        <v>230000000</v>
      </c>
      <c r="U2814" s="91" t="s">
        <v>956</v>
      </c>
      <c r="V2814" s="91"/>
      <c r="W2814" s="472"/>
      <c r="X2814" s="91"/>
      <c r="Y2814" s="62"/>
      <c r="Z2814" s="89" t="s">
        <v>433</v>
      </c>
      <c r="AA2814" s="89" t="s">
        <v>434</v>
      </c>
      <c r="AB2814" s="683">
        <v>0</v>
      </c>
      <c r="AC2814" s="688">
        <v>90</v>
      </c>
      <c r="AD2814" s="688">
        <v>10</v>
      </c>
      <c r="AE2814" s="479"/>
      <c r="AF2814" s="91" t="s">
        <v>114</v>
      </c>
      <c r="AG2814" s="117"/>
      <c r="AH2814" s="117"/>
      <c r="AI2814" s="116">
        <v>14625000</v>
      </c>
      <c r="AJ2814" s="68">
        <f>AI2814*1.12</f>
        <v>16380000.000000002</v>
      </c>
      <c r="AK2814" s="117"/>
      <c r="AL2814" s="117"/>
      <c r="AM2814" s="117"/>
      <c r="AN2814" s="70" t="s">
        <v>115</v>
      </c>
      <c r="AO2814" s="91" t="s">
        <v>1047</v>
      </c>
      <c r="AP2814" s="130" t="s">
        <v>1048</v>
      </c>
      <c r="AQ2814" s="130"/>
      <c r="AR2814" s="130"/>
      <c r="AS2814" s="130"/>
      <c r="AT2814" s="130"/>
      <c r="AU2814" s="130"/>
      <c r="AV2814" s="130"/>
      <c r="AW2814" s="130"/>
      <c r="AX2814" s="130"/>
      <c r="AY2814" s="130"/>
      <c r="AZ2814" s="130"/>
      <c r="BA2814" s="92"/>
      <c r="BB2814" s="1"/>
      <c r="BC2814" s="1"/>
      <c r="BD2814" s="1"/>
      <c r="BE2814" s="983">
        <v>2455</v>
      </c>
    </row>
    <row r="2815" spans="1:256" s="486" customFormat="1" ht="12" customHeight="1">
      <c r="A2815" s="75" t="s">
        <v>1049</v>
      </c>
      <c r="B2815" s="471" t="s">
        <v>1050</v>
      </c>
      <c r="C2815" s="62"/>
      <c r="D2815" s="61"/>
      <c r="E2815" s="62" t="s">
        <v>3742</v>
      </c>
      <c r="F2815" s="62"/>
      <c r="G2815" s="139">
        <v>22200029</v>
      </c>
      <c r="H2815" s="52" t="s">
        <v>1603</v>
      </c>
      <c r="I2815" s="292" t="s">
        <v>2095</v>
      </c>
      <c r="J2815" s="28" t="s">
        <v>1052</v>
      </c>
      <c r="K2815" s="28" t="s">
        <v>1052</v>
      </c>
      <c r="L2815" s="66" t="s">
        <v>103</v>
      </c>
      <c r="M2815" s="94"/>
      <c r="N2815" s="62"/>
      <c r="O2815" s="82" t="s">
        <v>314</v>
      </c>
      <c r="P2815" s="72">
        <v>230000000</v>
      </c>
      <c r="Q2815" s="28" t="s">
        <v>951</v>
      </c>
      <c r="R2815" s="210" t="s">
        <v>108</v>
      </c>
      <c r="S2815" s="82" t="s">
        <v>109</v>
      </c>
      <c r="T2815" s="72">
        <v>230000000</v>
      </c>
      <c r="U2815" s="112" t="s">
        <v>982</v>
      </c>
      <c r="V2815" s="94"/>
      <c r="W2815" s="62"/>
      <c r="X2815" s="62"/>
      <c r="Y2815" s="62"/>
      <c r="Z2815" s="94" t="s">
        <v>433</v>
      </c>
      <c r="AA2815" s="62" t="s">
        <v>434</v>
      </c>
      <c r="AB2815" s="66" t="s">
        <v>105</v>
      </c>
      <c r="AC2815" s="66" t="s">
        <v>314</v>
      </c>
      <c r="AD2815" s="66" t="s">
        <v>105</v>
      </c>
      <c r="AE2815" s="94"/>
      <c r="AF2815" s="89" t="s">
        <v>114</v>
      </c>
      <c r="AG2815" s="74"/>
      <c r="AH2815" s="94"/>
      <c r="AI2815" s="68">
        <v>0</v>
      </c>
      <c r="AJ2815" s="68">
        <v>0</v>
      </c>
      <c r="AK2815" s="74"/>
      <c r="AL2815" s="69"/>
      <c r="AM2815" s="69"/>
      <c r="AN2815" s="1844" t="s">
        <v>115</v>
      </c>
      <c r="AO2815" s="28" t="s">
        <v>1053</v>
      </c>
      <c r="AP2815" s="28" t="s">
        <v>1054</v>
      </c>
      <c r="AQ2815" s="69"/>
      <c r="AR2815" s="74"/>
      <c r="AS2815" s="74"/>
      <c r="AT2815" s="69"/>
      <c r="AU2815" s="69"/>
      <c r="AV2815" s="74"/>
      <c r="AW2815" s="74"/>
      <c r="AX2815" s="69"/>
      <c r="AY2815" s="69"/>
      <c r="AZ2815" s="74"/>
      <c r="BA2815" s="94"/>
      <c r="BB2815" s="127"/>
      <c r="BC2815" s="127"/>
      <c r="BD2815" s="127"/>
      <c r="BE2815" s="983">
        <v>2456</v>
      </c>
    </row>
    <row r="2816" spans="1:256" s="201" customFormat="1" ht="13.15" customHeight="1">
      <c r="A2816" s="1079" t="s">
        <v>1049</v>
      </c>
      <c r="B2816" s="330" t="s">
        <v>4442</v>
      </c>
      <c r="C2816" s="188"/>
      <c r="D2816" s="330"/>
      <c r="E2816" s="188" t="s">
        <v>4443</v>
      </c>
      <c r="F2816" s="188"/>
      <c r="G2816" s="1078">
        <v>22200031</v>
      </c>
      <c r="H2816" s="52" t="s">
        <v>1603</v>
      </c>
      <c r="I2816" s="1243" t="s">
        <v>4444</v>
      </c>
      <c r="J2816" s="54" t="s">
        <v>1052</v>
      </c>
      <c r="K2816" s="54" t="s">
        <v>1052</v>
      </c>
      <c r="L2816" s="194" t="s">
        <v>103</v>
      </c>
      <c r="M2816" s="1700"/>
      <c r="N2816" s="188"/>
      <c r="O2816" s="1712" t="s">
        <v>314</v>
      </c>
      <c r="P2816" s="210">
        <v>230000000</v>
      </c>
      <c r="Q2816" s="54" t="s">
        <v>951</v>
      </c>
      <c r="R2816" s="1712" t="s">
        <v>433</v>
      </c>
      <c r="S2816" s="1712" t="s">
        <v>109</v>
      </c>
      <c r="T2816" s="210">
        <v>230000000</v>
      </c>
      <c r="U2816" s="1729" t="s">
        <v>982</v>
      </c>
      <c r="V2816" s="1700"/>
      <c r="W2816" s="188"/>
      <c r="X2816" s="188"/>
      <c r="Y2816" s="188" t="s">
        <v>434</v>
      </c>
      <c r="Z2816" s="1700" t="s">
        <v>3252</v>
      </c>
      <c r="AA2816" s="188" t="s">
        <v>3252</v>
      </c>
      <c r="AB2816" s="194" t="s">
        <v>105</v>
      </c>
      <c r="AC2816" s="194" t="s">
        <v>314</v>
      </c>
      <c r="AD2816" s="194" t="s">
        <v>105</v>
      </c>
      <c r="AE2816" s="1700"/>
      <c r="AF2816" s="191" t="s">
        <v>114</v>
      </c>
      <c r="AG2816" s="1217"/>
      <c r="AH2816" s="1700"/>
      <c r="AI2816" s="1811">
        <v>7000000</v>
      </c>
      <c r="AJ2816" s="1811">
        <f>AI2816*1.12</f>
        <v>7840000.0000000009</v>
      </c>
      <c r="AK2816" s="1217"/>
      <c r="AL2816" s="1823"/>
      <c r="AM2816" s="1823"/>
      <c r="AN2816" s="1855" t="s">
        <v>115</v>
      </c>
      <c r="AO2816" s="54" t="s">
        <v>1053</v>
      </c>
      <c r="AP2816" s="54" t="s">
        <v>1054</v>
      </c>
      <c r="AQ2816" s="1885"/>
      <c r="AR2816" s="1217"/>
      <c r="AS2816" s="1217"/>
      <c r="AT2816" s="1823"/>
      <c r="AU2816" s="1823"/>
      <c r="AV2816" s="1217"/>
      <c r="AW2816" s="1217"/>
      <c r="AX2816" s="1823"/>
      <c r="AY2816" s="1823"/>
      <c r="AZ2816" s="1217"/>
      <c r="BA2816" s="1700"/>
      <c r="BB2816" s="127"/>
      <c r="BC2816" s="127"/>
      <c r="BD2816" s="127"/>
      <c r="BE2816" s="983">
        <v>2457</v>
      </c>
    </row>
    <row r="2817" spans="1:57" ht="12.95" customHeight="1">
      <c r="A2817" s="86" t="s">
        <v>1028</v>
      </c>
      <c r="B2817" s="142" t="s">
        <v>1055</v>
      </c>
      <c r="C2817" s="60"/>
      <c r="D2817" s="75"/>
      <c r="E2817" s="62" t="s">
        <v>1580</v>
      </c>
      <c r="F2817" s="62"/>
      <c r="G2817" s="139">
        <v>22200030</v>
      </c>
      <c r="H2817" s="26" t="s">
        <v>1604</v>
      </c>
      <c r="I2817" s="292" t="s">
        <v>2096</v>
      </c>
      <c r="J2817" s="489" t="s">
        <v>1056</v>
      </c>
      <c r="K2817" s="96" t="s">
        <v>1056</v>
      </c>
      <c r="L2817" s="97" t="s">
        <v>149</v>
      </c>
      <c r="M2817" s="36"/>
      <c r="N2817" s="76"/>
      <c r="O2817" s="97">
        <v>80</v>
      </c>
      <c r="P2817" s="98">
        <v>230000000</v>
      </c>
      <c r="Q2817" s="99" t="s">
        <v>982</v>
      </c>
      <c r="R2817" s="1079" t="s">
        <v>150</v>
      </c>
      <c r="S2817" s="64" t="s">
        <v>109</v>
      </c>
      <c r="T2817" s="98">
        <v>230000000</v>
      </c>
      <c r="U2817" s="95" t="s">
        <v>1057</v>
      </c>
      <c r="V2817" s="76"/>
      <c r="W2817" s="76"/>
      <c r="X2817" s="76"/>
      <c r="Y2817" s="64"/>
      <c r="Z2817" s="94" t="s">
        <v>433</v>
      </c>
      <c r="AA2817" s="62" t="s">
        <v>434</v>
      </c>
      <c r="AB2817" s="100">
        <v>0</v>
      </c>
      <c r="AC2817" s="101">
        <v>90</v>
      </c>
      <c r="AD2817" s="100">
        <v>10</v>
      </c>
      <c r="AE2817" s="76"/>
      <c r="AF2817" s="64" t="s">
        <v>114</v>
      </c>
      <c r="AG2817" s="76"/>
      <c r="AH2817" s="76"/>
      <c r="AI2817" s="102">
        <v>58070292.677488014</v>
      </c>
      <c r="AJ2817" s="68">
        <f>AI2817*1.12</f>
        <v>65038727.798786581</v>
      </c>
      <c r="AK2817" s="103"/>
      <c r="AL2817" s="103"/>
      <c r="AM2817" s="103"/>
      <c r="AN2817" s="70" t="s">
        <v>115</v>
      </c>
      <c r="AO2817" s="104" t="s">
        <v>1058</v>
      </c>
      <c r="AP2817" s="105" t="s">
        <v>1059</v>
      </c>
      <c r="AQ2817" s="75"/>
      <c r="AR2817" s="75"/>
      <c r="AS2817" s="75"/>
      <c r="AT2817" s="75"/>
      <c r="AU2817" s="75"/>
      <c r="AV2817" s="75"/>
      <c r="AW2817" s="75"/>
      <c r="AX2817" s="75"/>
      <c r="AY2817" s="75"/>
      <c r="AZ2817" s="75"/>
      <c r="BA2817" s="377"/>
      <c r="BB2817" s="106"/>
      <c r="BC2817" s="106"/>
      <c r="BD2817" s="106"/>
      <c r="BE2817" s="983">
        <v>2458</v>
      </c>
    </row>
    <row r="2818" spans="1:57" s="326" customFormat="1" ht="12.75" customHeight="1">
      <c r="A2818" s="86" t="s">
        <v>1028</v>
      </c>
      <c r="B2818" s="142" t="s">
        <v>1055</v>
      </c>
      <c r="C2818" s="200" t="s">
        <v>2090</v>
      </c>
      <c r="D2818" s="1565"/>
      <c r="E2818" s="1587" t="s">
        <v>1574</v>
      </c>
      <c r="F2818" s="8"/>
      <c r="G2818" s="139">
        <v>22200031</v>
      </c>
      <c r="H2818" s="26" t="s">
        <v>1605</v>
      </c>
      <c r="I2818" s="292" t="s">
        <v>1060</v>
      </c>
      <c r="J2818" s="489" t="s">
        <v>1061</v>
      </c>
      <c r="K2818" s="96" t="s">
        <v>1062</v>
      </c>
      <c r="L2818" s="97" t="s">
        <v>149</v>
      </c>
      <c r="M2818" s="76"/>
      <c r="N2818" s="1018"/>
      <c r="O2818" s="825">
        <v>80</v>
      </c>
      <c r="P2818" s="98">
        <v>230000000</v>
      </c>
      <c r="Q2818" s="99" t="s">
        <v>951</v>
      </c>
      <c r="R2818" s="60" t="s">
        <v>150</v>
      </c>
      <c r="S2818" s="64" t="s">
        <v>109</v>
      </c>
      <c r="T2818" s="98">
        <v>230000000</v>
      </c>
      <c r="U2818" s="95" t="s">
        <v>1057</v>
      </c>
      <c r="V2818" s="1018"/>
      <c r="W2818" s="76"/>
      <c r="X2818" s="1018"/>
      <c r="Y2818" s="64"/>
      <c r="Z2818" s="1700" t="s">
        <v>433</v>
      </c>
      <c r="AA2818" s="188" t="s">
        <v>434</v>
      </c>
      <c r="AB2818" s="100">
        <v>30</v>
      </c>
      <c r="AC2818" s="101">
        <v>65</v>
      </c>
      <c r="AD2818" s="100">
        <v>5</v>
      </c>
      <c r="AE2818" s="1018"/>
      <c r="AF2818" s="64" t="s">
        <v>114</v>
      </c>
      <c r="AG2818" s="1018"/>
      <c r="AH2818" s="1018"/>
      <c r="AI2818" s="102">
        <v>0</v>
      </c>
      <c r="AJ2818" s="68">
        <f>AI2818*1.12</f>
        <v>0</v>
      </c>
      <c r="AK2818" s="1831"/>
      <c r="AL2818" s="1831"/>
      <c r="AM2818" s="1831"/>
      <c r="AN2818" s="70" t="s">
        <v>115</v>
      </c>
      <c r="AO2818" s="104" t="s">
        <v>1197</v>
      </c>
      <c r="AP2818" s="135" t="s">
        <v>1198</v>
      </c>
      <c r="AQ2818" s="1882"/>
      <c r="AR2818" s="75"/>
      <c r="AS2818" s="75"/>
      <c r="AT2818" s="75"/>
      <c r="AU2818" s="75"/>
      <c r="AV2818" s="75"/>
      <c r="AW2818" s="75"/>
      <c r="AX2818" s="75"/>
      <c r="AY2818" s="75"/>
      <c r="AZ2818" s="75"/>
      <c r="BA2818" s="1240"/>
      <c r="BB2818" s="106"/>
      <c r="BC2818" s="106"/>
      <c r="BD2818" s="106"/>
      <c r="BE2818" s="983">
        <v>2459</v>
      </c>
    </row>
    <row r="2819" spans="1:57" s="486" customFormat="1" ht="13.15" customHeight="1">
      <c r="A2819" s="86" t="s">
        <v>1028</v>
      </c>
      <c r="B2819" s="142" t="s">
        <v>1055</v>
      </c>
      <c r="C2819" s="60" t="s">
        <v>2090</v>
      </c>
      <c r="D2819" s="75"/>
      <c r="E2819" s="62" t="s">
        <v>3905</v>
      </c>
      <c r="F2819" s="62"/>
      <c r="G2819" s="139">
        <v>22200031</v>
      </c>
      <c r="H2819" s="26" t="s">
        <v>1605</v>
      </c>
      <c r="I2819" s="292" t="s">
        <v>1060</v>
      </c>
      <c r="J2819" s="489" t="s">
        <v>1061</v>
      </c>
      <c r="K2819" s="1674" t="s">
        <v>1062</v>
      </c>
      <c r="L2819" s="97" t="s">
        <v>149</v>
      </c>
      <c r="M2819" s="76"/>
      <c r="N2819" s="535"/>
      <c r="O2819" s="97">
        <v>80</v>
      </c>
      <c r="P2819" s="98">
        <v>230000000</v>
      </c>
      <c r="Q2819" s="670" t="s">
        <v>951</v>
      </c>
      <c r="R2819" s="60" t="s">
        <v>108</v>
      </c>
      <c r="S2819" s="64" t="s">
        <v>109</v>
      </c>
      <c r="T2819" s="98">
        <v>230000000</v>
      </c>
      <c r="U2819" s="95" t="s">
        <v>1057</v>
      </c>
      <c r="V2819" s="76"/>
      <c r="W2819" s="76"/>
      <c r="X2819" s="76"/>
      <c r="Y2819" s="64" t="s">
        <v>434</v>
      </c>
      <c r="Z2819" s="94"/>
      <c r="AA2819" s="62"/>
      <c r="AB2819" s="100">
        <v>30</v>
      </c>
      <c r="AC2819" s="101">
        <v>65</v>
      </c>
      <c r="AD2819" s="100">
        <v>5</v>
      </c>
      <c r="AE2819" s="76"/>
      <c r="AF2819" s="64" t="s">
        <v>114</v>
      </c>
      <c r="AG2819" s="76"/>
      <c r="AH2819" s="76"/>
      <c r="AI2819" s="32">
        <v>0</v>
      </c>
      <c r="AJ2819" s="33">
        <f>AI2819*1.12</f>
        <v>0</v>
      </c>
      <c r="AK2819" s="103"/>
      <c r="AL2819" s="103"/>
      <c r="AM2819" s="103"/>
      <c r="AN2819" s="70" t="s">
        <v>115</v>
      </c>
      <c r="AO2819" s="104" t="s">
        <v>1197</v>
      </c>
      <c r="AP2819" s="135" t="s">
        <v>1198</v>
      </c>
      <c r="AQ2819" s="75"/>
      <c r="AR2819" s="75"/>
      <c r="AS2819" s="75"/>
      <c r="AT2819" s="75"/>
      <c r="AU2819" s="75"/>
      <c r="AV2819" s="75"/>
      <c r="AW2819" s="75"/>
      <c r="AX2819" s="75"/>
      <c r="AY2819" s="75"/>
      <c r="AZ2819" s="75" t="s">
        <v>3906</v>
      </c>
      <c r="BA2819" s="378" t="s">
        <v>3907</v>
      </c>
      <c r="BB2819" s="206"/>
      <c r="BC2819" s="206"/>
      <c r="BD2819" s="209"/>
      <c r="BE2819" s="983">
        <v>2460</v>
      </c>
    </row>
    <row r="2820" spans="1:57" s="975" customFormat="1" ht="12.95" customHeight="1">
      <c r="A2820" s="440" t="s">
        <v>1028</v>
      </c>
      <c r="B2820" s="441" t="s">
        <v>1055</v>
      </c>
      <c r="C2820" s="440" t="s">
        <v>2090</v>
      </c>
      <c r="D2820" s="427"/>
      <c r="E2820" s="1606" t="s">
        <v>4092</v>
      </c>
      <c r="F2820" s="1620"/>
      <c r="G2820" s="1626">
        <v>22200031</v>
      </c>
      <c r="H2820" s="174" t="s">
        <v>1605</v>
      </c>
      <c r="I2820" s="657" t="s">
        <v>1060</v>
      </c>
      <c r="J2820" s="174" t="s">
        <v>1061</v>
      </c>
      <c r="K2820" s="174" t="s">
        <v>1062</v>
      </c>
      <c r="L2820" s="428" t="s">
        <v>149</v>
      </c>
      <c r="M2820" s="665"/>
      <c r="N2820" s="665"/>
      <c r="O2820" s="428">
        <v>80</v>
      </c>
      <c r="P2820" s="442">
        <v>230000000</v>
      </c>
      <c r="Q2820" s="669" t="s">
        <v>951</v>
      </c>
      <c r="R2820" s="395" t="s">
        <v>1092</v>
      </c>
      <c r="S2820" s="440" t="s">
        <v>109</v>
      </c>
      <c r="T2820" s="442">
        <v>230000000</v>
      </c>
      <c r="U2820" s="491" t="s">
        <v>1057</v>
      </c>
      <c r="V2820" s="665"/>
      <c r="W2820" s="665"/>
      <c r="X2820" s="665"/>
      <c r="Y2820" s="440" t="s">
        <v>434</v>
      </c>
      <c r="Z2820" s="428"/>
      <c r="AA2820" s="85"/>
      <c r="AB2820" s="680">
        <v>30</v>
      </c>
      <c r="AC2820" s="25">
        <v>65</v>
      </c>
      <c r="AD2820" s="680">
        <v>5</v>
      </c>
      <c r="AE2820" s="665"/>
      <c r="AF2820" s="440" t="s">
        <v>114</v>
      </c>
      <c r="AG2820" s="665"/>
      <c r="AH2820" s="665"/>
      <c r="AI2820" s="708">
        <v>12295141322.865601</v>
      </c>
      <c r="AJ2820" s="525">
        <v>13770558281.609474</v>
      </c>
      <c r="AK2820" s="717"/>
      <c r="AL2820" s="717"/>
      <c r="AM2820" s="717"/>
      <c r="AN2820" s="85" t="s">
        <v>115</v>
      </c>
      <c r="AO2820" s="1871" t="s">
        <v>4093</v>
      </c>
      <c r="AP2820" s="730" t="s">
        <v>1198</v>
      </c>
      <c r="AQ2820" s="427"/>
      <c r="AR2820" s="427"/>
      <c r="AS2820" s="427"/>
      <c r="AT2820" s="427"/>
      <c r="AU2820" s="427"/>
      <c r="AV2820" s="427"/>
      <c r="AW2820" s="427"/>
      <c r="AX2820" s="427"/>
      <c r="AY2820" s="427"/>
      <c r="AZ2820" s="427" t="s">
        <v>3252</v>
      </c>
      <c r="BA2820" s="1477">
        <v>11.34</v>
      </c>
      <c r="BB2820" s="322"/>
      <c r="BC2820" s="322"/>
      <c r="BD2820" s="209"/>
      <c r="BE2820" s="983">
        <v>2461</v>
      </c>
    </row>
    <row r="2821" spans="1:57" s="486" customFormat="1" ht="12.75" customHeight="1">
      <c r="A2821" s="86" t="s">
        <v>1028</v>
      </c>
      <c r="B2821" s="142" t="s">
        <v>1063</v>
      </c>
      <c r="C2821" s="60" t="s">
        <v>2124</v>
      </c>
      <c r="D2821" s="1565"/>
      <c r="E2821" s="62" t="s">
        <v>1575</v>
      </c>
      <c r="F2821" s="62"/>
      <c r="G2821" s="139">
        <v>22200032</v>
      </c>
      <c r="H2821" s="26" t="s">
        <v>1606</v>
      </c>
      <c r="I2821" s="292" t="s">
        <v>2097</v>
      </c>
      <c r="J2821" s="489" t="s">
        <v>1064</v>
      </c>
      <c r="K2821" s="96" t="s">
        <v>1064</v>
      </c>
      <c r="L2821" s="97" t="s">
        <v>402</v>
      </c>
      <c r="M2821" s="76"/>
      <c r="N2821" s="76"/>
      <c r="O2821" s="97">
        <v>80</v>
      </c>
      <c r="P2821" s="98">
        <v>230000000</v>
      </c>
      <c r="Q2821" s="99" t="s">
        <v>951</v>
      </c>
      <c r="R2821" s="60" t="s">
        <v>108</v>
      </c>
      <c r="S2821" s="64" t="s">
        <v>109</v>
      </c>
      <c r="T2821" s="98">
        <v>230000000</v>
      </c>
      <c r="U2821" s="95" t="s">
        <v>1057</v>
      </c>
      <c r="V2821" s="76"/>
      <c r="W2821" s="76"/>
      <c r="X2821" s="76"/>
      <c r="Y2821" s="64"/>
      <c r="Z2821" s="94" t="s">
        <v>433</v>
      </c>
      <c r="AA2821" s="62" t="s">
        <v>434</v>
      </c>
      <c r="AB2821" s="100">
        <v>30</v>
      </c>
      <c r="AC2821" s="101">
        <v>65</v>
      </c>
      <c r="AD2821" s="100">
        <v>5</v>
      </c>
      <c r="AE2821" s="76"/>
      <c r="AF2821" s="64" t="s">
        <v>114</v>
      </c>
      <c r="AG2821" s="76"/>
      <c r="AH2821" s="76"/>
      <c r="AI2821" s="102">
        <v>0</v>
      </c>
      <c r="AJ2821" s="68">
        <f>AI2821*1.12</f>
        <v>0</v>
      </c>
      <c r="AK2821" s="103"/>
      <c r="AL2821" s="103"/>
      <c r="AM2821" s="103"/>
      <c r="AN2821" s="70" t="s">
        <v>115</v>
      </c>
      <c r="AO2821" s="104" t="s">
        <v>1065</v>
      </c>
      <c r="AP2821" s="135" t="s">
        <v>1066</v>
      </c>
      <c r="AQ2821" s="75"/>
      <c r="AR2821" s="75"/>
      <c r="AS2821" s="75"/>
      <c r="AT2821" s="75"/>
      <c r="AU2821" s="75"/>
      <c r="AV2821" s="75"/>
      <c r="AW2821" s="75"/>
      <c r="AX2821" s="75"/>
      <c r="AY2821" s="75"/>
      <c r="AZ2821" s="75"/>
      <c r="BA2821" s="1240"/>
      <c r="BB2821" s="106"/>
      <c r="BC2821" s="106"/>
      <c r="BD2821" s="106"/>
      <c r="BE2821" s="983">
        <v>2462</v>
      </c>
    </row>
    <row r="2822" spans="1:57" s="976" customFormat="1" ht="13.15" customHeight="1">
      <c r="A2822" s="630" t="s">
        <v>1028</v>
      </c>
      <c r="B2822" s="63" t="s">
        <v>1038</v>
      </c>
      <c r="C2822" s="73" t="s">
        <v>7602</v>
      </c>
      <c r="D2822" s="319" t="s">
        <v>3252</v>
      </c>
      <c r="E2822" s="602" t="s">
        <v>4541</v>
      </c>
      <c r="F2822" s="602"/>
      <c r="G2822" s="319">
        <v>21000030</v>
      </c>
      <c r="H2822" s="174" t="s">
        <v>1606</v>
      </c>
      <c r="I2822" s="95" t="s">
        <v>2097</v>
      </c>
      <c r="J2822" s="95" t="s">
        <v>1064</v>
      </c>
      <c r="K2822" s="95" t="s">
        <v>1064</v>
      </c>
      <c r="L2822" s="110" t="s">
        <v>402</v>
      </c>
      <c r="M2822" s="63"/>
      <c r="N2822" s="73"/>
      <c r="O2822" s="517">
        <v>80</v>
      </c>
      <c r="P2822" s="73">
        <v>230000000</v>
      </c>
      <c r="Q2822" s="543" t="s">
        <v>951</v>
      </c>
      <c r="R2822" s="903" t="s">
        <v>2149</v>
      </c>
      <c r="S2822" s="73" t="s">
        <v>109</v>
      </c>
      <c r="T2822" s="319">
        <v>230000000</v>
      </c>
      <c r="U2822" s="543" t="s">
        <v>4542</v>
      </c>
      <c r="V2822" s="73"/>
      <c r="W2822" s="319"/>
      <c r="X2822" s="319"/>
      <c r="Y2822" s="73" t="s">
        <v>434</v>
      </c>
      <c r="Z2822" s="73"/>
      <c r="AA2822" s="73"/>
      <c r="AB2822" s="319">
        <v>30</v>
      </c>
      <c r="AC2822" s="319">
        <v>65</v>
      </c>
      <c r="AD2822" s="319">
        <v>5</v>
      </c>
      <c r="AE2822" s="73"/>
      <c r="AF2822" s="73" t="s">
        <v>114</v>
      </c>
      <c r="AG2822" s="698"/>
      <c r="AH2822" s="67"/>
      <c r="AI2822" s="711">
        <v>1897816428</v>
      </c>
      <c r="AJ2822" s="711">
        <f>AI2822*1.12</f>
        <v>2125554399.3600001</v>
      </c>
      <c r="AK2822" s="721"/>
      <c r="AL2822" s="603"/>
      <c r="AM2822" s="603"/>
      <c r="AN2822" s="63" t="s">
        <v>115</v>
      </c>
      <c r="AO2822" s="77" t="s">
        <v>4543</v>
      </c>
      <c r="AP2822" s="73" t="s">
        <v>4544</v>
      </c>
      <c r="AQ2822" s="524"/>
      <c r="AR2822" s="524"/>
      <c r="AS2822" s="524"/>
      <c r="AT2822" s="524"/>
      <c r="AU2822" s="524"/>
      <c r="AV2822" s="524"/>
      <c r="AW2822" s="524"/>
      <c r="AX2822" s="524"/>
      <c r="AY2822" s="524"/>
      <c r="AZ2822" s="589"/>
      <c r="BA2822" s="1909"/>
      <c r="BB2822" s="1"/>
      <c r="BC2822" s="1"/>
      <c r="BD2822" s="1"/>
      <c r="BE2822" s="983">
        <v>2463</v>
      </c>
    </row>
    <row r="2823" spans="1:57" s="486" customFormat="1" ht="12.75" customHeight="1">
      <c r="A2823" s="86" t="s">
        <v>1028</v>
      </c>
      <c r="B2823" s="142" t="s">
        <v>1055</v>
      </c>
      <c r="C2823" s="60" t="s">
        <v>2090</v>
      </c>
      <c r="D2823" s="1565"/>
      <c r="E2823" s="62" t="s">
        <v>3743</v>
      </c>
      <c r="F2823" s="62"/>
      <c r="G2823" s="139">
        <v>22200033</v>
      </c>
      <c r="H2823" s="26" t="s">
        <v>1607</v>
      </c>
      <c r="I2823" s="292" t="s">
        <v>1067</v>
      </c>
      <c r="J2823" s="489" t="s">
        <v>1068</v>
      </c>
      <c r="K2823" s="96" t="s">
        <v>1068</v>
      </c>
      <c r="L2823" s="97" t="s">
        <v>149</v>
      </c>
      <c r="M2823" s="76"/>
      <c r="N2823" s="76"/>
      <c r="O2823" s="97">
        <v>80</v>
      </c>
      <c r="P2823" s="98">
        <v>230000000</v>
      </c>
      <c r="Q2823" s="99" t="s">
        <v>951</v>
      </c>
      <c r="R2823" s="60" t="s">
        <v>150</v>
      </c>
      <c r="S2823" s="64" t="s">
        <v>109</v>
      </c>
      <c r="T2823" s="98">
        <v>230000000</v>
      </c>
      <c r="U2823" s="95" t="s">
        <v>1069</v>
      </c>
      <c r="V2823" s="76"/>
      <c r="W2823" s="76"/>
      <c r="X2823" s="76"/>
      <c r="Y2823" s="64"/>
      <c r="Z2823" s="94" t="s">
        <v>433</v>
      </c>
      <c r="AA2823" s="62" t="s">
        <v>434</v>
      </c>
      <c r="AB2823" s="100">
        <v>0</v>
      </c>
      <c r="AC2823" s="101">
        <v>100</v>
      </c>
      <c r="AD2823" s="100">
        <v>0</v>
      </c>
      <c r="AE2823" s="76"/>
      <c r="AF2823" s="64" t="s">
        <v>114</v>
      </c>
      <c r="AG2823" s="76"/>
      <c r="AH2823" s="76"/>
      <c r="AI2823" s="32">
        <v>0</v>
      </c>
      <c r="AJ2823" s="33">
        <v>0</v>
      </c>
      <c r="AK2823" s="103"/>
      <c r="AL2823" s="103"/>
      <c r="AM2823" s="103"/>
      <c r="AN2823" s="70" t="s">
        <v>115</v>
      </c>
      <c r="AO2823" s="104" t="s">
        <v>1199</v>
      </c>
      <c r="AP2823" s="105" t="s">
        <v>1200</v>
      </c>
      <c r="AQ2823" s="75"/>
      <c r="AR2823" s="75"/>
      <c r="AS2823" s="75"/>
      <c r="AT2823" s="75"/>
      <c r="AU2823" s="75"/>
      <c r="AV2823" s="75"/>
      <c r="AW2823" s="75"/>
      <c r="AX2823" s="75"/>
      <c r="AY2823" s="75"/>
      <c r="AZ2823" s="26" t="s">
        <v>3906</v>
      </c>
      <c r="BA2823" s="1196" t="s">
        <v>3945</v>
      </c>
      <c r="BB2823" s="106"/>
      <c r="BC2823" s="106"/>
      <c r="BD2823" s="106"/>
      <c r="BE2823" s="983">
        <v>2464</v>
      </c>
    </row>
    <row r="2824" spans="1:57" s="977" customFormat="1" ht="13.15" customHeight="1">
      <c r="A2824" s="86" t="s">
        <v>1028</v>
      </c>
      <c r="B2824" s="142" t="s">
        <v>1055</v>
      </c>
      <c r="C2824" s="60" t="s">
        <v>2090</v>
      </c>
      <c r="D2824" s="75"/>
      <c r="E2824" s="62" t="s">
        <v>3744</v>
      </c>
      <c r="F2824" s="62"/>
      <c r="G2824" s="139">
        <v>22200034</v>
      </c>
      <c r="H2824" s="26" t="s">
        <v>1608</v>
      </c>
      <c r="I2824" s="292" t="s">
        <v>1067</v>
      </c>
      <c r="J2824" s="489" t="s">
        <v>1068</v>
      </c>
      <c r="K2824" s="96" t="s">
        <v>1068</v>
      </c>
      <c r="L2824" s="97" t="s">
        <v>149</v>
      </c>
      <c r="M2824" s="76"/>
      <c r="N2824" s="76"/>
      <c r="O2824" s="97">
        <v>80</v>
      </c>
      <c r="P2824" s="98">
        <v>230000000</v>
      </c>
      <c r="Q2824" s="99" t="s">
        <v>951</v>
      </c>
      <c r="R2824" s="60" t="s">
        <v>150</v>
      </c>
      <c r="S2824" s="64" t="s">
        <v>109</v>
      </c>
      <c r="T2824" s="98">
        <v>230000000</v>
      </c>
      <c r="U2824" s="95" t="s">
        <v>1069</v>
      </c>
      <c r="V2824" s="76"/>
      <c r="W2824" s="76"/>
      <c r="X2824" s="76"/>
      <c r="Y2824" s="64"/>
      <c r="Z2824" s="94" t="s">
        <v>433</v>
      </c>
      <c r="AA2824" s="62" t="s">
        <v>434</v>
      </c>
      <c r="AB2824" s="100">
        <v>0</v>
      </c>
      <c r="AC2824" s="101">
        <v>100</v>
      </c>
      <c r="AD2824" s="100">
        <v>0</v>
      </c>
      <c r="AE2824" s="76"/>
      <c r="AF2824" s="64" t="s">
        <v>114</v>
      </c>
      <c r="AG2824" s="76"/>
      <c r="AH2824" s="76"/>
      <c r="AI2824" s="32">
        <v>0</v>
      </c>
      <c r="AJ2824" s="33">
        <v>0</v>
      </c>
      <c r="AK2824" s="103"/>
      <c r="AL2824" s="103"/>
      <c r="AM2824" s="103"/>
      <c r="AN2824" s="70" t="s">
        <v>115</v>
      </c>
      <c r="AO2824" s="104" t="s">
        <v>1070</v>
      </c>
      <c r="AP2824" s="105" t="s">
        <v>1071</v>
      </c>
      <c r="AQ2824" s="75"/>
      <c r="AR2824" s="75"/>
      <c r="AS2824" s="75"/>
      <c r="AT2824" s="75"/>
      <c r="AU2824" s="75"/>
      <c r="AV2824" s="75"/>
      <c r="AW2824" s="75"/>
      <c r="AX2824" s="75"/>
      <c r="AY2824" s="75"/>
      <c r="AZ2824" s="26" t="s">
        <v>3906</v>
      </c>
      <c r="BA2824" s="1196" t="s">
        <v>3945</v>
      </c>
      <c r="BB2824" s="106"/>
      <c r="BC2824" s="106"/>
      <c r="BD2824" s="106"/>
      <c r="BE2824" s="983">
        <v>2465</v>
      </c>
    </row>
    <row r="2825" spans="1:57" ht="12.95" customHeight="1">
      <c r="A2825" s="61" t="s">
        <v>1186</v>
      </c>
      <c r="B2825" s="61"/>
      <c r="C2825" s="61" t="s">
        <v>2124</v>
      </c>
      <c r="D2825" s="61"/>
      <c r="E2825" s="61" t="s">
        <v>1605</v>
      </c>
      <c r="F2825" s="61"/>
      <c r="G2825" s="139">
        <v>22200035</v>
      </c>
      <c r="H2825" s="26" t="s">
        <v>1609</v>
      </c>
      <c r="I2825" s="292" t="s">
        <v>2098</v>
      </c>
      <c r="J2825" s="608" t="s">
        <v>1187</v>
      </c>
      <c r="K2825" s="61" t="s">
        <v>1187</v>
      </c>
      <c r="L2825" s="61" t="s">
        <v>402</v>
      </c>
      <c r="M2825" s="61"/>
      <c r="N2825" s="235"/>
      <c r="O2825" s="61">
        <v>60</v>
      </c>
      <c r="P2825" s="61">
        <v>230000000</v>
      </c>
      <c r="Q2825" s="61" t="s">
        <v>951</v>
      </c>
      <c r="R2825" s="61" t="s">
        <v>150</v>
      </c>
      <c r="S2825" s="61" t="s">
        <v>109</v>
      </c>
      <c r="T2825" s="608">
        <v>230000000</v>
      </c>
      <c r="U2825" s="61" t="s">
        <v>997</v>
      </c>
      <c r="V2825" s="61"/>
      <c r="W2825" s="61"/>
      <c r="X2825" s="61"/>
      <c r="Y2825" s="61"/>
      <c r="Z2825" s="94" t="s">
        <v>433</v>
      </c>
      <c r="AA2825" s="62" t="s">
        <v>434</v>
      </c>
      <c r="AB2825" s="685">
        <v>0</v>
      </c>
      <c r="AC2825" s="685">
        <v>90</v>
      </c>
      <c r="AD2825" s="131">
        <v>10</v>
      </c>
      <c r="AE2825" s="61"/>
      <c r="AF2825" s="608" t="s">
        <v>114</v>
      </c>
      <c r="AG2825" s="697"/>
      <c r="AH2825" s="702"/>
      <c r="AI2825" s="702">
        <v>0</v>
      </c>
      <c r="AJ2825" s="714">
        <f>AI2825*1.12</f>
        <v>0</v>
      </c>
      <c r="AK2825" s="719"/>
      <c r="AL2825" s="719"/>
      <c r="AM2825" s="61"/>
      <c r="AN2825" s="72" t="s">
        <v>115</v>
      </c>
      <c r="AO2825" s="72" t="s">
        <v>1188</v>
      </c>
      <c r="AP2825" s="61" t="s">
        <v>1189</v>
      </c>
      <c r="AQ2825" s="61"/>
      <c r="AR2825" s="61"/>
      <c r="AS2825" s="61"/>
      <c r="AT2825" s="61"/>
      <c r="AU2825" s="61"/>
      <c r="AV2825" s="61"/>
      <c r="AW2825" s="61"/>
      <c r="AX2825" s="61"/>
      <c r="AY2825" s="61"/>
      <c r="AZ2825" s="61" t="s">
        <v>1190</v>
      </c>
      <c r="BA2825" s="1121"/>
      <c r="BB2825" s="133"/>
      <c r="BC2825" s="133"/>
      <c r="BD2825" s="133"/>
      <c r="BE2825" s="983">
        <v>2466</v>
      </c>
    </row>
    <row r="2826" spans="1:57" s="486" customFormat="1" ht="12.75" customHeight="1">
      <c r="A2826" s="61" t="s">
        <v>1186</v>
      </c>
      <c r="B2826" s="61"/>
      <c r="C2826" s="61" t="s">
        <v>2124</v>
      </c>
      <c r="D2826" s="132"/>
      <c r="E2826" s="61" t="s">
        <v>3909</v>
      </c>
      <c r="F2826" s="61"/>
      <c r="G2826" s="139">
        <v>22200035</v>
      </c>
      <c r="H2826" s="26" t="s">
        <v>1609</v>
      </c>
      <c r="I2826" s="292" t="s">
        <v>2098</v>
      </c>
      <c r="J2826" s="608" t="s">
        <v>1187</v>
      </c>
      <c r="K2826" s="61" t="s">
        <v>1187</v>
      </c>
      <c r="L2826" s="61" t="s">
        <v>402</v>
      </c>
      <c r="M2826" s="61"/>
      <c r="N2826" s="235"/>
      <c r="O2826" s="61">
        <v>60</v>
      </c>
      <c r="P2826" s="61">
        <v>230000000</v>
      </c>
      <c r="Q2826" s="256" t="s">
        <v>951</v>
      </c>
      <c r="R2826" s="61" t="s">
        <v>3910</v>
      </c>
      <c r="S2826" s="61" t="s">
        <v>109</v>
      </c>
      <c r="T2826" s="608">
        <v>230000000</v>
      </c>
      <c r="U2826" s="61" t="s">
        <v>997</v>
      </c>
      <c r="V2826" s="61"/>
      <c r="W2826" s="61"/>
      <c r="X2826" s="61"/>
      <c r="Y2826" s="61" t="s">
        <v>434</v>
      </c>
      <c r="Z2826" s="94"/>
      <c r="AA2826" s="62"/>
      <c r="AB2826" s="685">
        <v>0</v>
      </c>
      <c r="AC2826" s="685">
        <v>90</v>
      </c>
      <c r="AD2826" s="131">
        <v>10</v>
      </c>
      <c r="AE2826" s="61"/>
      <c r="AF2826" s="608" t="s">
        <v>114</v>
      </c>
      <c r="AG2826" s="697"/>
      <c r="AH2826" s="702"/>
      <c r="AI2826" s="905">
        <v>0</v>
      </c>
      <c r="AJ2826" s="905">
        <v>0</v>
      </c>
      <c r="AK2826" s="719"/>
      <c r="AL2826" s="719"/>
      <c r="AM2826" s="61"/>
      <c r="AN2826" s="72" t="s">
        <v>115</v>
      </c>
      <c r="AO2826" s="72" t="s">
        <v>1188</v>
      </c>
      <c r="AP2826" s="61" t="s">
        <v>1189</v>
      </c>
      <c r="AQ2826" s="61"/>
      <c r="AR2826" s="61"/>
      <c r="AS2826" s="61"/>
      <c r="AT2826" s="61"/>
      <c r="AU2826" s="61"/>
      <c r="AV2826" s="61"/>
      <c r="AW2826" s="61"/>
      <c r="AX2826" s="61"/>
      <c r="AY2826" s="61"/>
      <c r="AZ2826" s="61" t="s">
        <v>1190</v>
      </c>
      <c r="BA2826" s="1121"/>
      <c r="BB2826" s="133"/>
      <c r="BC2826" s="133"/>
      <c r="BD2826" s="209"/>
      <c r="BE2826" s="983">
        <v>2467</v>
      </c>
    </row>
    <row r="2827" spans="1:57" s="977" customFormat="1" ht="13.15" customHeight="1">
      <c r="A2827" s="1270" t="s">
        <v>1186</v>
      </c>
      <c r="B2827" s="1263"/>
      <c r="C2827" s="1263" t="s">
        <v>2124</v>
      </c>
      <c r="D2827" s="1263"/>
      <c r="E2827" s="1270" t="s">
        <v>8867</v>
      </c>
      <c r="F2827" s="1270" t="s">
        <v>3909</v>
      </c>
      <c r="G2827" s="965">
        <v>22200035</v>
      </c>
      <c r="H2827" s="530" t="s">
        <v>1609</v>
      </c>
      <c r="I2827" s="530" t="s">
        <v>2098</v>
      </c>
      <c r="J2827" s="1275" t="s">
        <v>1187</v>
      </c>
      <c r="K2827" s="1263" t="s">
        <v>1187</v>
      </c>
      <c r="L2827" s="1263" t="s">
        <v>402</v>
      </c>
      <c r="M2827" s="1263"/>
      <c r="N2827" s="1299"/>
      <c r="O2827" s="1263">
        <v>60</v>
      </c>
      <c r="P2827" s="1263">
        <v>230000000</v>
      </c>
      <c r="Q2827" s="968" t="s">
        <v>951</v>
      </c>
      <c r="R2827" s="1300" t="s">
        <v>3118</v>
      </c>
      <c r="S2827" s="1263" t="s">
        <v>109</v>
      </c>
      <c r="T2827" s="1275">
        <v>230000000</v>
      </c>
      <c r="U2827" s="1263" t="s">
        <v>997</v>
      </c>
      <c r="V2827" s="1263"/>
      <c r="W2827" s="1263"/>
      <c r="X2827" s="1263"/>
      <c r="Y2827" s="968" t="s">
        <v>434</v>
      </c>
      <c r="Z2827" s="1043"/>
      <c r="AA2827" s="622"/>
      <c r="AB2827" s="1301">
        <v>0</v>
      </c>
      <c r="AC2827" s="1301">
        <v>90</v>
      </c>
      <c r="AD2827" s="1158">
        <v>10</v>
      </c>
      <c r="AE2827" s="1263"/>
      <c r="AF2827" s="1275" t="s">
        <v>114</v>
      </c>
      <c r="AG2827" s="1302"/>
      <c r="AH2827" s="1302"/>
      <c r="AI2827" s="531">
        <v>26000000</v>
      </c>
      <c r="AJ2827" s="1273">
        <f>AI2827*1.12</f>
        <v>29120000.000000004</v>
      </c>
      <c r="AK2827" s="1303"/>
      <c r="AL2827" s="1303"/>
      <c r="AM2827" s="1263"/>
      <c r="AN2827" s="1263" t="s">
        <v>115</v>
      </c>
      <c r="AO2827" s="1263" t="s">
        <v>1188</v>
      </c>
      <c r="AP2827" s="1263" t="s">
        <v>1189</v>
      </c>
      <c r="AQ2827" s="1263"/>
      <c r="AR2827" s="1263"/>
      <c r="AS2827" s="1263"/>
      <c r="AT2827" s="1263"/>
      <c r="AU2827" s="1263"/>
      <c r="AV2827" s="1263"/>
      <c r="AW2827" s="1263"/>
      <c r="AX2827" s="1263"/>
      <c r="AY2827" s="1263"/>
      <c r="AZ2827" s="1263" t="s">
        <v>1190</v>
      </c>
      <c r="BA2827" s="1304"/>
      <c r="BB2827" s="1"/>
      <c r="BC2827" s="1"/>
      <c r="BD2827" s="1" t="e">
        <f>VLOOKUP($F$2877:$F$3305,$E$17:$BE$2871,53,0)</f>
        <v>#VALUE!</v>
      </c>
      <c r="BE2827" s="979" t="e">
        <f>BD2827+0.5</f>
        <v>#VALUE!</v>
      </c>
    </row>
    <row r="2828" spans="1:57" ht="12.95" customHeight="1">
      <c r="A2828" s="60" t="s">
        <v>1028</v>
      </c>
      <c r="B2828" s="60"/>
      <c r="C2828" s="60"/>
      <c r="D2828" s="60"/>
      <c r="E2828" s="62" t="s">
        <v>3768</v>
      </c>
      <c r="F2828" s="62"/>
      <c r="G2828" s="60"/>
      <c r="H2828" s="60"/>
      <c r="I2828" s="655" t="s">
        <v>3001</v>
      </c>
      <c r="J2828" s="655" t="s">
        <v>3002</v>
      </c>
      <c r="K2828" s="655" t="s">
        <v>3002</v>
      </c>
      <c r="L2828" s="24" t="s">
        <v>312</v>
      </c>
      <c r="M2828" s="24" t="s">
        <v>313</v>
      </c>
      <c r="N2828" s="62"/>
      <c r="O2828" s="66" t="s">
        <v>314</v>
      </c>
      <c r="P2828" s="66">
        <v>230000000</v>
      </c>
      <c r="Q2828" s="62" t="s">
        <v>989</v>
      </c>
      <c r="R2828" s="62" t="s">
        <v>433</v>
      </c>
      <c r="S2828" s="66" t="s">
        <v>109</v>
      </c>
      <c r="T2828" s="66">
        <v>230000000</v>
      </c>
      <c r="U2828" s="62" t="s">
        <v>3003</v>
      </c>
      <c r="V2828" s="66"/>
      <c r="W2828" s="73"/>
      <c r="X2828" s="66"/>
      <c r="Y2828" s="66" t="s">
        <v>434</v>
      </c>
      <c r="Z2828" s="66"/>
      <c r="AA2828" s="66"/>
      <c r="AB2828" s="66" t="s">
        <v>105</v>
      </c>
      <c r="AC2828" s="66" t="s">
        <v>314</v>
      </c>
      <c r="AD2828" s="90">
        <v>0</v>
      </c>
      <c r="AE2828" s="73"/>
      <c r="AF2828" s="73" t="s">
        <v>114</v>
      </c>
      <c r="AG2828" s="73"/>
      <c r="AH2828" s="73"/>
      <c r="AI2828" s="68">
        <v>0</v>
      </c>
      <c r="AJ2828" s="68">
        <v>0</v>
      </c>
      <c r="AK2828" s="69"/>
      <c r="AL2828" s="69"/>
      <c r="AM2828" s="69"/>
      <c r="AN2828" s="187" t="s">
        <v>115</v>
      </c>
      <c r="AO2828" s="62" t="s">
        <v>3004</v>
      </c>
      <c r="AP2828" s="73" t="s">
        <v>3005</v>
      </c>
      <c r="AQ2828" s="60"/>
      <c r="AR2828" s="60"/>
      <c r="AS2828" s="60"/>
      <c r="AT2828" s="60"/>
      <c r="AU2828" s="60"/>
      <c r="AV2828" s="60"/>
      <c r="AW2828" s="60"/>
      <c r="AX2828" s="60"/>
      <c r="AY2828" s="60"/>
      <c r="AZ2828" s="60"/>
      <c r="BA2828" s="1225"/>
      <c r="BE2828" s="983">
        <v>2468</v>
      </c>
    </row>
    <row r="2829" spans="1:57" s="486" customFormat="1" ht="12.75" customHeight="1">
      <c r="A2829" s="63" t="s">
        <v>1028</v>
      </c>
      <c r="B2829" s="63"/>
      <c r="C2829" s="63"/>
      <c r="D2829" s="626"/>
      <c r="E2829" s="1592" t="s">
        <v>4433</v>
      </c>
      <c r="F2829" s="382"/>
      <c r="G2829" s="1624"/>
      <c r="H2829" s="63"/>
      <c r="I2829" s="655" t="s">
        <v>3001</v>
      </c>
      <c r="J2829" s="655" t="s">
        <v>3002</v>
      </c>
      <c r="K2829" s="655" t="s">
        <v>3002</v>
      </c>
      <c r="L2829" s="85" t="s">
        <v>312</v>
      </c>
      <c r="M2829" s="85" t="s">
        <v>4402</v>
      </c>
      <c r="N2829" s="73"/>
      <c r="O2829" s="62" t="s">
        <v>314</v>
      </c>
      <c r="P2829" s="62">
        <v>230000000</v>
      </c>
      <c r="Q2829" s="73" t="s">
        <v>989</v>
      </c>
      <c r="R2829" s="73" t="s">
        <v>2149</v>
      </c>
      <c r="S2829" s="73" t="s">
        <v>109</v>
      </c>
      <c r="T2829" s="73">
        <v>230000000</v>
      </c>
      <c r="U2829" s="73" t="s">
        <v>3003</v>
      </c>
      <c r="V2829" s="73"/>
      <c r="W2829" s="73"/>
      <c r="X2829" s="73"/>
      <c r="Y2829" s="73" t="s">
        <v>434</v>
      </c>
      <c r="Z2829" s="73"/>
      <c r="AA2829" s="73"/>
      <c r="AB2829" s="73" t="s">
        <v>105</v>
      </c>
      <c r="AC2829" s="73" t="s">
        <v>314</v>
      </c>
      <c r="AD2829" s="189">
        <v>0</v>
      </c>
      <c r="AE2829" s="73"/>
      <c r="AF2829" s="73" t="s">
        <v>114</v>
      </c>
      <c r="AG2829" s="73"/>
      <c r="AH2829" s="73"/>
      <c r="AI2829" s="39">
        <v>0</v>
      </c>
      <c r="AJ2829" s="34">
        <f>AI2829*1.12</f>
        <v>0</v>
      </c>
      <c r="AK2829" s="720"/>
      <c r="AL2829" s="720"/>
      <c r="AM2829" s="720"/>
      <c r="AN2829" s="1850" t="s">
        <v>115</v>
      </c>
      <c r="AO2829" s="73" t="s">
        <v>3004</v>
      </c>
      <c r="AP2829" s="73" t="s">
        <v>3005</v>
      </c>
      <c r="AQ2829" s="63"/>
      <c r="AR2829" s="63"/>
      <c r="AS2829" s="63"/>
      <c r="AT2829" s="63"/>
      <c r="AU2829" s="63"/>
      <c r="AV2829" s="63"/>
      <c r="AW2829" s="63"/>
      <c r="AX2829" s="63"/>
      <c r="AY2829" s="63"/>
      <c r="AZ2829" s="63" t="s">
        <v>4432</v>
      </c>
      <c r="BA2829" s="1781"/>
      <c r="BB2829" s="1"/>
      <c r="BC2829" s="1"/>
      <c r="BD2829" s="1"/>
      <c r="BE2829" s="983">
        <v>2469</v>
      </c>
    </row>
    <row r="2830" spans="1:57" s="486" customFormat="1" ht="12.75" customHeight="1">
      <c r="A2830" s="63" t="s">
        <v>1028</v>
      </c>
      <c r="B2830" s="63"/>
      <c r="C2830" s="626"/>
      <c r="D2830" s="626"/>
      <c r="E2830" s="1592" t="s">
        <v>7827</v>
      </c>
      <c r="F2830" s="382"/>
      <c r="G2830" s="1624"/>
      <c r="H2830" s="63"/>
      <c r="I2830" s="655" t="s">
        <v>3001</v>
      </c>
      <c r="J2830" s="655" t="s">
        <v>3002</v>
      </c>
      <c r="K2830" s="655" t="s">
        <v>3002</v>
      </c>
      <c r="L2830" s="85" t="s">
        <v>312</v>
      </c>
      <c r="M2830" s="85" t="s">
        <v>4402</v>
      </c>
      <c r="N2830" s="73"/>
      <c r="O2830" s="62" t="s">
        <v>314</v>
      </c>
      <c r="P2830" s="62">
        <v>230000000</v>
      </c>
      <c r="Q2830" s="73" t="s">
        <v>989</v>
      </c>
      <c r="R2830" s="73" t="s">
        <v>2134</v>
      </c>
      <c r="S2830" s="62" t="s">
        <v>109</v>
      </c>
      <c r="T2830" s="73">
        <v>230000000</v>
      </c>
      <c r="U2830" s="73" t="s">
        <v>3003</v>
      </c>
      <c r="V2830" s="73"/>
      <c r="W2830" s="73"/>
      <c r="X2830" s="73"/>
      <c r="Y2830" s="73" t="s">
        <v>434</v>
      </c>
      <c r="Z2830" s="73"/>
      <c r="AA2830" s="73"/>
      <c r="AB2830" s="73" t="s">
        <v>105</v>
      </c>
      <c r="AC2830" s="73" t="s">
        <v>314</v>
      </c>
      <c r="AD2830" s="189">
        <v>0</v>
      </c>
      <c r="AE2830" s="73"/>
      <c r="AF2830" s="73" t="s">
        <v>114</v>
      </c>
      <c r="AG2830" s="73"/>
      <c r="AH2830" s="73"/>
      <c r="AI2830" s="68">
        <v>56712260</v>
      </c>
      <c r="AJ2830" s="68">
        <f>AI2830*1.12</f>
        <v>63517731.200000003</v>
      </c>
      <c r="AK2830" s="68"/>
      <c r="AL2830" s="68"/>
      <c r="AM2830" s="68"/>
      <c r="AN2830" s="187" t="s">
        <v>115</v>
      </c>
      <c r="AO2830" s="73" t="s">
        <v>3004</v>
      </c>
      <c r="AP2830" s="73" t="s">
        <v>3005</v>
      </c>
      <c r="AQ2830" s="602"/>
      <c r="AR2830" s="73"/>
      <c r="AS2830" s="73"/>
      <c r="AT2830" s="63"/>
      <c r="AU2830" s="63"/>
      <c r="AV2830" s="63"/>
      <c r="AW2830" s="63"/>
      <c r="AX2830" s="63"/>
      <c r="AY2830" s="63"/>
      <c r="AZ2830" s="63" t="s">
        <v>7828</v>
      </c>
      <c r="BA2830" s="1899"/>
      <c r="BB2830" s="254"/>
      <c r="BC2830" s="254"/>
      <c r="BD2830" s="209"/>
      <c r="BE2830" s="983">
        <v>2470</v>
      </c>
    </row>
    <row r="2831" spans="1:57" s="486" customFormat="1" ht="12.75" customHeight="1">
      <c r="A2831" s="60" t="s">
        <v>1028</v>
      </c>
      <c r="B2831" s="60"/>
      <c r="C2831" s="200"/>
      <c r="D2831" s="200"/>
      <c r="E2831" s="1587" t="s">
        <v>1578</v>
      </c>
      <c r="F2831" s="8"/>
      <c r="G2831" s="1001"/>
      <c r="H2831" s="60"/>
      <c r="I2831" s="138" t="s">
        <v>3006</v>
      </c>
      <c r="J2831" s="655" t="s">
        <v>3007</v>
      </c>
      <c r="K2831" s="655" t="s">
        <v>3007</v>
      </c>
      <c r="L2831" s="62" t="s">
        <v>149</v>
      </c>
      <c r="M2831" s="62"/>
      <c r="N2831" s="62"/>
      <c r="O2831" s="66" t="s">
        <v>314</v>
      </c>
      <c r="P2831" s="66">
        <v>230000000</v>
      </c>
      <c r="Q2831" s="62" t="s">
        <v>989</v>
      </c>
      <c r="R2831" s="62" t="s">
        <v>2149</v>
      </c>
      <c r="S2831" s="66" t="s">
        <v>109</v>
      </c>
      <c r="T2831" s="66">
        <v>230000000</v>
      </c>
      <c r="U2831" s="62" t="s">
        <v>3003</v>
      </c>
      <c r="V2831" s="66"/>
      <c r="W2831" s="73"/>
      <c r="X2831" s="66"/>
      <c r="Y2831" s="66" t="s">
        <v>434</v>
      </c>
      <c r="Z2831" s="66"/>
      <c r="AA2831" s="66"/>
      <c r="AB2831" s="66" t="s">
        <v>105</v>
      </c>
      <c r="AC2831" s="66" t="s">
        <v>314</v>
      </c>
      <c r="AD2831" s="90">
        <v>0</v>
      </c>
      <c r="AE2831" s="73"/>
      <c r="AF2831" s="73" t="s">
        <v>114</v>
      </c>
      <c r="AG2831" s="73"/>
      <c r="AH2831" s="73"/>
      <c r="AI2831" s="39">
        <v>0</v>
      </c>
      <c r="AJ2831" s="34">
        <f>AI2831*1.12</f>
        <v>0</v>
      </c>
      <c r="AK2831" s="69"/>
      <c r="AL2831" s="69"/>
      <c r="AM2831" s="69"/>
      <c r="AN2831" s="187" t="s">
        <v>115</v>
      </c>
      <c r="AO2831" s="60" t="s">
        <v>3008</v>
      </c>
      <c r="AP2831" s="63" t="s">
        <v>3009</v>
      </c>
      <c r="AQ2831" s="60"/>
      <c r="AR2831" s="60"/>
      <c r="AS2831" s="60"/>
      <c r="AT2831" s="60"/>
      <c r="AU2831" s="60"/>
      <c r="AV2831" s="60"/>
      <c r="AW2831" s="60"/>
      <c r="AX2831" s="60"/>
      <c r="AY2831" s="60"/>
      <c r="AZ2831" s="60"/>
      <c r="BA2831" s="1225"/>
      <c r="BB2831" s="254"/>
      <c r="BC2831" s="1"/>
      <c r="BD2831" s="1"/>
      <c r="BE2831" s="983">
        <v>2471</v>
      </c>
    </row>
    <row r="2832" spans="1:57" s="486" customFormat="1" ht="12.75" customHeight="1">
      <c r="A2832" s="1546" t="s">
        <v>1028</v>
      </c>
      <c r="B2832" s="1227"/>
      <c r="C2832" s="1564"/>
      <c r="D2832" s="1564"/>
      <c r="E2832" s="1602" t="s">
        <v>7834</v>
      </c>
      <c r="F2832" s="1619" t="s">
        <v>7834</v>
      </c>
      <c r="G2832" s="1514"/>
      <c r="H2832" s="1227"/>
      <c r="I2832" s="1651" t="s">
        <v>3006</v>
      </c>
      <c r="J2832" s="1670" t="s">
        <v>3007</v>
      </c>
      <c r="K2832" s="1670" t="s">
        <v>3007</v>
      </c>
      <c r="L2832" s="1546" t="s">
        <v>149</v>
      </c>
      <c r="M2832" s="1546"/>
      <c r="N2832" s="1546"/>
      <c r="O2832" s="1705" t="s">
        <v>314</v>
      </c>
      <c r="P2832" s="1473">
        <v>230000000</v>
      </c>
      <c r="Q2832" s="1473" t="s">
        <v>989</v>
      </c>
      <c r="R2832" s="1705" t="s">
        <v>2134</v>
      </c>
      <c r="S2832" s="1705" t="s">
        <v>109</v>
      </c>
      <c r="T2832" s="1705">
        <v>230000000</v>
      </c>
      <c r="U2832" s="1705" t="s">
        <v>3003</v>
      </c>
      <c r="V2832" s="1705"/>
      <c r="W2832" s="1705"/>
      <c r="X2832" s="1705"/>
      <c r="Y2832" s="1705" t="s">
        <v>434</v>
      </c>
      <c r="Z2832" s="1705"/>
      <c r="AA2832" s="1705"/>
      <c r="AB2832" s="1705" t="s">
        <v>105</v>
      </c>
      <c r="AC2832" s="1705" t="s">
        <v>284</v>
      </c>
      <c r="AD2832" s="1766">
        <v>10</v>
      </c>
      <c r="AE2832" s="1705"/>
      <c r="AF2832" s="1705" t="s">
        <v>114</v>
      </c>
      <c r="AG2832" s="1705"/>
      <c r="AH2832" s="1705"/>
      <c r="AI2832" s="1916">
        <v>0</v>
      </c>
      <c r="AJ2832" s="1916">
        <v>0</v>
      </c>
      <c r="AK2832" s="1827"/>
      <c r="AL2832" s="1827"/>
      <c r="AM2832" s="1827"/>
      <c r="AN2832" s="1474" t="s">
        <v>115</v>
      </c>
      <c r="AO2832" s="1546" t="s">
        <v>3008</v>
      </c>
      <c r="AP2832" s="1705" t="s">
        <v>3009</v>
      </c>
      <c r="AQ2832" s="1546"/>
      <c r="AR2832" s="1546"/>
      <c r="AS2832" s="1546"/>
      <c r="AT2832" s="1546"/>
      <c r="AU2832" s="1546"/>
      <c r="AV2832" s="1546"/>
      <c r="AW2832" s="1546"/>
      <c r="AX2832" s="1546"/>
      <c r="AY2832" s="1546"/>
      <c r="AZ2832" s="1546" t="s">
        <v>8907</v>
      </c>
      <c r="BA2832" s="1235"/>
      <c r="BB2832" s="977"/>
      <c r="BC2832" s="977"/>
      <c r="BD2832" s="1" t="e">
        <f>VLOOKUP($F$2877:$F$3305,$E$17:$BE$2871,53,0)</f>
        <v>#VALUE!</v>
      </c>
      <c r="BE2832" s="979" t="e">
        <f>BD2832+0.5</f>
        <v>#VALUE!</v>
      </c>
    </row>
    <row r="2833" spans="1:242" s="486" customFormat="1" ht="12.75" customHeight="1">
      <c r="A2833" s="60" t="s">
        <v>1028</v>
      </c>
      <c r="B2833" s="60"/>
      <c r="C2833" s="200" t="s">
        <v>2090</v>
      </c>
      <c r="D2833" s="200"/>
      <c r="E2833" s="1587" t="s">
        <v>3769</v>
      </c>
      <c r="F2833" s="8"/>
      <c r="G2833" s="1001"/>
      <c r="H2833" s="60"/>
      <c r="I2833" s="62" t="s">
        <v>3010</v>
      </c>
      <c r="J2833" s="62" t="s">
        <v>3011</v>
      </c>
      <c r="K2833" s="62" t="s">
        <v>1068</v>
      </c>
      <c r="L2833" s="62" t="s">
        <v>149</v>
      </c>
      <c r="M2833" s="62"/>
      <c r="N2833" s="62"/>
      <c r="O2833" s="66" t="s">
        <v>314</v>
      </c>
      <c r="P2833" s="66">
        <v>230000000</v>
      </c>
      <c r="Q2833" s="62" t="s">
        <v>989</v>
      </c>
      <c r="R2833" s="62" t="s">
        <v>2149</v>
      </c>
      <c r="S2833" s="66" t="s">
        <v>109</v>
      </c>
      <c r="T2833" s="66">
        <v>230000000</v>
      </c>
      <c r="U2833" s="62" t="s">
        <v>3003</v>
      </c>
      <c r="V2833" s="66"/>
      <c r="W2833" s="73"/>
      <c r="X2833" s="66"/>
      <c r="Y2833" s="66" t="s">
        <v>434</v>
      </c>
      <c r="Z2833" s="66"/>
      <c r="AA2833" s="66"/>
      <c r="AB2833" s="66" t="s">
        <v>105</v>
      </c>
      <c r="AC2833" s="66" t="s">
        <v>284</v>
      </c>
      <c r="AD2833" s="90">
        <v>10</v>
      </c>
      <c r="AE2833" s="73"/>
      <c r="AF2833" s="73" t="s">
        <v>114</v>
      </c>
      <c r="AG2833" s="73"/>
      <c r="AH2833" s="73"/>
      <c r="AI2833" s="39">
        <v>0</v>
      </c>
      <c r="AJ2833" s="34">
        <f>AI2833*1.12</f>
        <v>0</v>
      </c>
      <c r="AK2833" s="69"/>
      <c r="AL2833" s="69"/>
      <c r="AM2833" s="69"/>
      <c r="AN2833" s="187" t="s">
        <v>115</v>
      </c>
      <c r="AO2833" s="60" t="s">
        <v>3012</v>
      </c>
      <c r="AP2833" s="440" t="s">
        <v>3013</v>
      </c>
      <c r="AQ2833" s="256"/>
      <c r="AR2833" s="63"/>
      <c r="AS2833" s="63"/>
      <c r="AT2833" s="63"/>
      <c r="AU2833" s="63"/>
      <c r="AV2833" s="63"/>
      <c r="AW2833" s="63"/>
      <c r="AX2833" s="63"/>
      <c r="AY2833" s="63"/>
      <c r="AZ2833" s="60"/>
      <c r="BA2833" s="92"/>
      <c r="BB2833" s="254"/>
      <c r="BC2833" s="1"/>
      <c r="BD2833" s="1"/>
      <c r="BE2833" s="983">
        <v>2473</v>
      </c>
    </row>
    <row r="2834" spans="1:242" s="1535" customFormat="1" ht="12.95" customHeight="1">
      <c r="A2834" s="1383" t="s">
        <v>1028</v>
      </c>
      <c r="B2834" s="1383"/>
      <c r="C2834" s="1383" t="s">
        <v>2090</v>
      </c>
      <c r="D2834" s="1383"/>
      <c r="E2834" s="1383" t="s">
        <v>7835</v>
      </c>
      <c r="F2834" s="1383" t="s">
        <v>7835</v>
      </c>
      <c r="G2834" s="1383"/>
      <c r="H2834" s="1383"/>
      <c r="I2834" s="1383" t="s">
        <v>3010</v>
      </c>
      <c r="J2834" s="1383" t="s">
        <v>3011</v>
      </c>
      <c r="K2834" s="1383" t="s">
        <v>1068</v>
      </c>
      <c r="L2834" s="1383" t="s">
        <v>149</v>
      </c>
      <c r="M2834" s="1383"/>
      <c r="N2834" s="1383"/>
      <c r="O2834" s="1463" t="s">
        <v>314</v>
      </c>
      <c r="P2834" s="1463">
        <v>230000000</v>
      </c>
      <c r="Q2834" s="1463" t="s">
        <v>989</v>
      </c>
      <c r="R2834" s="1463" t="s">
        <v>2134</v>
      </c>
      <c r="S2834" s="1463" t="s">
        <v>109</v>
      </c>
      <c r="T2834" s="1463">
        <v>230000000</v>
      </c>
      <c r="U2834" s="1463" t="s">
        <v>3003</v>
      </c>
      <c r="V2834" s="1463"/>
      <c r="W2834" s="1463"/>
      <c r="X2834" s="1463"/>
      <c r="Y2834" s="1463" t="s">
        <v>434</v>
      </c>
      <c r="Z2834" s="1463"/>
      <c r="AA2834" s="1463"/>
      <c r="AB2834" s="1463" t="s">
        <v>105</v>
      </c>
      <c r="AC2834" s="1463" t="s">
        <v>284</v>
      </c>
      <c r="AD2834" s="1468">
        <v>10</v>
      </c>
      <c r="AE2834" s="1463"/>
      <c r="AF2834" s="1463" t="s">
        <v>114</v>
      </c>
      <c r="AG2834" s="1463"/>
      <c r="AH2834" s="1463"/>
      <c r="AI2834" s="1916">
        <v>0</v>
      </c>
      <c r="AJ2834" s="1916">
        <v>0</v>
      </c>
      <c r="AK2834" s="1475"/>
      <c r="AL2834" s="1475"/>
      <c r="AM2834" s="1475"/>
      <c r="AN2834" s="1476" t="s">
        <v>115</v>
      </c>
      <c r="AO2834" s="1383" t="s">
        <v>3012</v>
      </c>
      <c r="AP2834" s="1463" t="s">
        <v>3013</v>
      </c>
      <c r="AQ2834" s="1416"/>
      <c r="AR2834" s="1463"/>
      <c r="AS2834" s="1463"/>
      <c r="AT2834" s="1463"/>
      <c r="AU2834" s="1463"/>
      <c r="AV2834" s="1463"/>
      <c r="AW2834" s="1463"/>
      <c r="AX2834" s="1463"/>
      <c r="AY2834" s="1463"/>
      <c r="AZ2834" s="1383" t="s">
        <v>8907</v>
      </c>
      <c r="BA2834" s="428"/>
      <c r="BB2834" s="1478"/>
      <c r="BC2834" s="1478"/>
      <c r="BD2834" s="1" t="e">
        <f>VLOOKUP($F$2877:$F$3305,$E$17:$BE$2871,53,0)</f>
        <v>#VALUE!</v>
      </c>
      <c r="BE2834" s="979" t="e">
        <f>BD2834+0.5</f>
        <v>#VALUE!</v>
      </c>
    </row>
    <row r="2835" spans="1:242" s="326" customFormat="1" ht="13.15" customHeight="1">
      <c r="A2835" s="60" t="s">
        <v>1028</v>
      </c>
      <c r="B2835" s="60"/>
      <c r="C2835" s="60"/>
      <c r="D2835" s="60"/>
      <c r="E2835" s="62" t="s">
        <v>3770</v>
      </c>
      <c r="F2835" s="62"/>
      <c r="G2835" s="60"/>
      <c r="H2835" s="60"/>
      <c r="I2835" s="655" t="s">
        <v>3014</v>
      </c>
      <c r="J2835" s="655" t="s">
        <v>3015</v>
      </c>
      <c r="K2835" s="655" t="s">
        <v>3016</v>
      </c>
      <c r="L2835" s="62" t="s">
        <v>601</v>
      </c>
      <c r="M2835" s="62" t="s">
        <v>3017</v>
      </c>
      <c r="N2835" s="62"/>
      <c r="O2835" s="66" t="s">
        <v>314</v>
      </c>
      <c r="P2835" s="66">
        <v>230000000</v>
      </c>
      <c r="Q2835" s="62" t="s">
        <v>989</v>
      </c>
      <c r="R2835" s="62" t="s">
        <v>1092</v>
      </c>
      <c r="S2835" s="66" t="s">
        <v>109</v>
      </c>
      <c r="T2835" s="66">
        <v>230000000</v>
      </c>
      <c r="U2835" s="62" t="s">
        <v>3003</v>
      </c>
      <c r="V2835" s="66"/>
      <c r="W2835" s="73"/>
      <c r="X2835" s="66"/>
      <c r="Y2835" s="66"/>
      <c r="Z2835" s="66" t="s">
        <v>433</v>
      </c>
      <c r="AA2835" s="66" t="s">
        <v>434</v>
      </c>
      <c r="AB2835" s="66" t="s">
        <v>105</v>
      </c>
      <c r="AC2835" s="66" t="s">
        <v>284</v>
      </c>
      <c r="AD2835" s="90">
        <v>10</v>
      </c>
      <c r="AE2835" s="73"/>
      <c r="AF2835" s="73" t="s">
        <v>114</v>
      </c>
      <c r="AG2835" s="73"/>
      <c r="AH2835" s="73"/>
      <c r="AI2835" s="32">
        <v>0</v>
      </c>
      <c r="AJ2835" s="33">
        <f>AI2835*1.12</f>
        <v>0</v>
      </c>
      <c r="AK2835" s="69"/>
      <c r="AL2835" s="69"/>
      <c r="AM2835" s="69"/>
      <c r="AN2835" s="187" t="s">
        <v>115</v>
      </c>
      <c r="AO2835" s="60" t="s">
        <v>3018</v>
      </c>
      <c r="AP2835" s="63" t="s">
        <v>3019</v>
      </c>
      <c r="AQ2835" s="60"/>
      <c r="AR2835" s="60"/>
      <c r="AS2835" s="60"/>
      <c r="AT2835" s="60"/>
      <c r="AU2835" s="60"/>
      <c r="AV2835" s="60"/>
      <c r="AW2835" s="60"/>
      <c r="AX2835" s="60"/>
      <c r="AY2835" s="60"/>
      <c r="AZ2835" s="60"/>
      <c r="BA2835" s="92"/>
      <c r="BB2835" s="254"/>
      <c r="BC2835" s="1"/>
      <c r="BD2835" s="1"/>
      <c r="BE2835" s="983">
        <v>2475</v>
      </c>
    </row>
    <row r="2836" spans="1:242" ht="12.95" customHeight="1">
      <c r="A2836" s="60" t="s">
        <v>1028</v>
      </c>
      <c r="B2836" s="60"/>
      <c r="C2836" s="60"/>
      <c r="D2836" s="60"/>
      <c r="E2836" s="1590" t="s">
        <v>4094</v>
      </c>
      <c r="F2836" s="1616"/>
      <c r="G2836" s="60"/>
      <c r="H2836" s="60"/>
      <c r="I2836" s="655" t="s">
        <v>3014</v>
      </c>
      <c r="J2836" s="655" t="s">
        <v>3015</v>
      </c>
      <c r="K2836" s="655" t="s">
        <v>3016</v>
      </c>
      <c r="L2836" s="62" t="s">
        <v>601</v>
      </c>
      <c r="M2836" s="62" t="s">
        <v>3017</v>
      </c>
      <c r="N2836" s="62"/>
      <c r="O2836" s="66" t="s">
        <v>314</v>
      </c>
      <c r="P2836" s="66">
        <v>230000000</v>
      </c>
      <c r="Q2836" s="62" t="s">
        <v>989</v>
      </c>
      <c r="R2836" s="62" t="s">
        <v>1092</v>
      </c>
      <c r="S2836" s="66" t="s">
        <v>109</v>
      </c>
      <c r="T2836" s="66">
        <v>230000000</v>
      </c>
      <c r="U2836" s="62" t="s">
        <v>3003</v>
      </c>
      <c r="V2836" s="66"/>
      <c r="W2836" s="73"/>
      <c r="X2836" s="66"/>
      <c r="Y2836" s="66"/>
      <c r="Z2836" s="66" t="s">
        <v>433</v>
      </c>
      <c r="AA2836" s="66" t="s">
        <v>2134</v>
      </c>
      <c r="AB2836" s="62" t="s">
        <v>105</v>
      </c>
      <c r="AC2836" s="62" t="s">
        <v>284</v>
      </c>
      <c r="AD2836" s="197">
        <v>10</v>
      </c>
      <c r="AE2836" s="73"/>
      <c r="AF2836" s="73" t="s">
        <v>114</v>
      </c>
      <c r="AG2836" s="73"/>
      <c r="AH2836" s="73"/>
      <c r="AI2836" s="706">
        <v>432178928</v>
      </c>
      <c r="AJ2836" s="474">
        <f>AI2836*1.12</f>
        <v>484040399.36000007</v>
      </c>
      <c r="AK2836" s="1823"/>
      <c r="AL2836" s="1823"/>
      <c r="AM2836" s="1823"/>
      <c r="AN2836" s="1840" t="s">
        <v>115</v>
      </c>
      <c r="AO2836" s="1079" t="s">
        <v>3018</v>
      </c>
      <c r="AP2836" s="1209" t="s">
        <v>3019</v>
      </c>
      <c r="AQ2836" s="1079"/>
      <c r="AR2836" s="1079"/>
      <c r="AS2836" s="1079"/>
      <c r="AT2836" s="1079"/>
      <c r="AU2836" s="1079"/>
      <c r="AV2836" s="1079"/>
      <c r="AW2836" s="1079"/>
      <c r="AX2836" s="1888"/>
      <c r="AY2836" s="1079"/>
      <c r="AZ2836" s="1891"/>
      <c r="BA2836" s="92" t="s">
        <v>4095</v>
      </c>
      <c r="BB2836" s="254"/>
      <c r="BD2836" s="209"/>
      <c r="BE2836" s="983">
        <v>2476</v>
      </c>
    </row>
    <row r="2837" spans="1:242" ht="12.95" customHeight="1">
      <c r="A2837" s="7" t="s">
        <v>1028</v>
      </c>
      <c r="B2837" s="254"/>
      <c r="C2837" s="254"/>
      <c r="D2837" s="254"/>
      <c r="E2837" s="254" t="s">
        <v>3771</v>
      </c>
      <c r="F2837" s="254"/>
      <c r="G2837" s="254"/>
      <c r="H2837" s="254"/>
      <c r="I2837" s="204" t="s">
        <v>3020</v>
      </c>
      <c r="J2837" s="204" t="s">
        <v>3021</v>
      </c>
      <c r="K2837" s="204" t="s">
        <v>3021</v>
      </c>
      <c r="L2837" s="311" t="s">
        <v>312</v>
      </c>
      <c r="M2837" s="311" t="s">
        <v>313</v>
      </c>
      <c r="N2837" s="254"/>
      <c r="O2837" s="1616" t="s">
        <v>314</v>
      </c>
      <c r="P2837" s="1616">
        <v>230000000</v>
      </c>
      <c r="Q2837" s="8" t="s">
        <v>989</v>
      </c>
      <c r="R2837" s="8" t="s">
        <v>2149</v>
      </c>
      <c r="S2837" s="1616" t="s">
        <v>109</v>
      </c>
      <c r="T2837" s="1616">
        <v>230000000</v>
      </c>
      <c r="U2837" s="8" t="s">
        <v>3003</v>
      </c>
      <c r="V2837" s="1616"/>
      <c r="W2837" s="382"/>
      <c r="X2837" s="1616"/>
      <c r="Y2837" s="1616" t="s">
        <v>434</v>
      </c>
      <c r="Z2837" s="1616"/>
      <c r="AA2837" s="1616"/>
      <c r="AB2837" s="1616" t="s">
        <v>105</v>
      </c>
      <c r="AC2837" s="1616" t="s">
        <v>314</v>
      </c>
      <c r="AD2837" s="1524">
        <v>0</v>
      </c>
      <c r="AE2837" s="382"/>
      <c r="AF2837" s="1198" t="s">
        <v>114</v>
      </c>
      <c r="AG2837" s="1198"/>
      <c r="AH2837" s="1198"/>
      <c r="AI2837" s="1810">
        <v>0</v>
      </c>
      <c r="AJ2837" s="12">
        <v>0</v>
      </c>
      <c r="AK2837" s="254"/>
      <c r="AL2837" s="254"/>
      <c r="AM2837" s="254"/>
      <c r="AN2837" s="1853" t="s">
        <v>115</v>
      </c>
      <c r="AO2837" s="8" t="s">
        <v>3022</v>
      </c>
      <c r="AP2837" s="1528" t="s">
        <v>3023</v>
      </c>
      <c r="AQ2837" s="254"/>
      <c r="AR2837" s="254"/>
      <c r="AS2837" s="254"/>
      <c r="AT2837" s="254"/>
      <c r="AU2837" s="254"/>
      <c r="AV2837" s="254"/>
      <c r="AW2837" s="254"/>
      <c r="AX2837" s="254"/>
      <c r="AY2837" s="254"/>
      <c r="AZ2837" s="254"/>
      <c r="BA2837" s="254"/>
      <c r="BB2837" s="254"/>
      <c r="BE2837" s="983">
        <v>2477</v>
      </c>
    </row>
    <row r="2838" spans="1:242" s="533" customFormat="1" ht="14.25" customHeight="1">
      <c r="A2838" s="63" t="s">
        <v>1028</v>
      </c>
      <c r="B2838" s="1557"/>
      <c r="C2838" s="1557"/>
      <c r="D2838" s="189"/>
      <c r="E2838" s="189" t="s">
        <v>4434</v>
      </c>
      <c r="F2838" s="1557"/>
      <c r="G2838" s="1557"/>
      <c r="H2838" s="1557"/>
      <c r="I2838" s="95" t="s">
        <v>3020</v>
      </c>
      <c r="J2838" s="95" t="s">
        <v>3021</v>
      </c>
      <c r="K2838" s="95" t="s">
        <v>3021</v>
      </c>
      <c r="L2838" s="85" t="s">
        <v>312</v>
      </c>
      <c r="M2838" s="85" t="s">
        <v>4402</v>
      </c>
      <c r="N2838" s="189"/>
      <c r="O2838" s="62" t="s">
        <v>314</v>
      </c>
      <c r="P2838" s="62">
        <v>230000000</v>
      </c>
      <c r="Q2838" s="73" t="s">
        <v>989</v>
      </c>
      <c r="R2838" s="73" t="s">
        <v>2149</v>
      </c>
      <c r="S2838" s="73" t="s">
        <v>109</v>
      </c>
      <c r="T2838" s="73">
        <v>230000000</v>
      </c>
      <c r="U2838" s="73" t="s">
        <v>3003</v>
      </c>
      <c r="V2838" s="73"/>
      <c r="W2838" s="73"/>
      <c r="X2838" s="73"/>
      <c r="Y2838" s="73" t="s">
        <v>434</v>
      </c>
      <c r="Z2838" s="73"/>
      <c r="AA2838" s="73"/>
      <c r="AB2838" s="73" t="s">
        <v>105</v>
      </c>
      <c r="AC2838" s="73" t="s">
        <v>314</v>
      </c>
      <c r="AD2838" s="189">
        <v>0</v>
      </c>
      <c r="AE2838" s="73"/>
      <c r="AF2838" s="189" t="s">
        <v>114</v>
      </c>
      <c r="AG2838" s="189"/>
      <c r="AH2838" s="189"/>
      <c r="AI2838" s="190">
        <v>14108376</v>
      </c>
      <c r="AJ2838" s="68">
        <v>15801381.120000001</v>
      </c>
      <c r="AK2838" s="189"/>
      <c r="AL2838" s="189"/>
      <c r="AM2838" s="189"/>
      <c r="AN2838" s="602" t="s">
        <v>115</v>
      </c>
      <c r="AO2838" s="73" t="s">
        <v>3022</v>
      </c>
      <c r="AP2838" s="94" t="s">
        <v>3023</v>
      </c>
      <c r="AQ2838" s="189"/>
      <c r="AR2838" s="189"/>
      <c r="AS2838" s="189"/>
      <c r="AT2838" s="189"/>
      <c r="AU2838" s="189"/>
      <c r="AV2838" s="189"/>
      <c r="AW2838" s="189"/>
      <c r="AX2838" s="189"/>
      <c r="AY2838" s="189" t="s">
        <v>3252</v>
      </c>
      <c r="AZ2838" s="189" t="s">
        <v>4435</v>
      </c>
      <c r="BA2838" s="189"/>
      <c r="BB2838" s="92"/>
      <c r="BC2838" s="1"/>
      <c r="BD2838" s="1"/>
      <c r="BE2838" s="983">
        <v>2478</v>
      </c>
      <c r="BF2838" s="486"/>
      <c r="BG2838" s="486"/>
      <c r="BH2838" s="486"/>
      <c r="BI2838" s="486"/>
      <c r="BJ2838" s="486"/>
      <c r="BK2838" s="486"/>
      <c r="BL2838" s="486"/>
      <c r="BM2838" s="486"/>
      <c r="BN2838" s="486"/>
      <c r="BO2838" s="486"/>
      <c r="BP2838" s="486"/>
      <c r="BQ2838" s="486"/>
      <c r="BR2838" s="486"/>
      <c r="BS2838" s="486"/>
      <c r="BT2838" s="486"/>
      <c r="BU2838" s="486"/>
      <c r="BV2838" s="486"/>
      <c r="BW2838" s="486"/>
      <c r="BX2838" s="486"/>
      <c r="BY2838" s="486"/>
      <c r="BZ2838" s="486"/>
      <c r="CA2838" s="486"/>
      <c r="CB2838" s="486"/>
      <c r="CC2838" s="486"/>
      <c r="CD2838" s="486"/>
      <c r="CE2838" s="486"/>
      <c r="CF2838" s="486"/>
      <c r="CG2838" s="486"/>
      <c r="CH2838" s="486"/>
      <c r="CI2838" s="486"/>
      <c r="CJ2838" s="486"/>
      <c r="CK2838" s="486"/>
      <c r="CL2838" s="486"/>
      <c r="CM2838" s="486"/>
      <c r="CN2838" s="486"/>
      <c r="CO2838" s="486"/>
      <c r="CP2838" s="486"/>
      <c r="CQ2838" s="486"/>
      <c r="CR2838" s="486"/>
      <c r="CS2838" s="486"/>
      <c r="CT2838" s="486"/>
      <c r="CU2838" s="486"/>
      <c r="CV2838" s="486"/>
      <c r="CW2838" s="486"/>
      <c r="CX2838" s="486"/>
      <c r="CY2838" s="486"/>
      <c r="CZ2838" s="486"/>
      <c r="DA2838" s="486"/>
      <c r="DB2838" s="486"/>
      <c r="DC2838" s="486"/>
      <c r="DD2838" s="486"/>
      <c r="DE2838" s="486"/>
      <c r="DF2838" s="486"/>
      <c r="DG2838" s="486"/>
      <c r="DH2838" s="486"/>
      <c r="DI2838" s="486"/>
      <c r="DJ2838" s="486"/>
      <c r="DK2838" s="486"/>
      <c r="DL2838" s="486"/>
      <c r="DM2838" s="486"/>
      <c r="DN2838" s="486"/>
      <c r="DO2838" s="486"/>
      <c r="DP2838" s="486"/>
      <c r="DQ2838" s="486"/>
      <c r="DR2838" s="486"/>
      <c r="DS2838" s="486"/>
      <c r="DT2838" s="486"/>
      <c r="DU2838" s="486"/>
      <c r="DV2838" s="486"/>
      <c r="DW2838" s="486"/>
      <c r="DX2838" s="486"/>
      <c r="DY2838" s="486"/>
      <c r="DZ2838" s="486"/>
      <c r="EA2838" s="486"/>
      <c r="EB2838" s="486"/>
      <c r="EC2838" s="486"/>
      <c r="ED2838" s="486"/>
      <c r="EE2838" s="486"/>
      <c r="EF2838" s="486"/>
      <c r="EG2838" s="486"/>
      <c r="EH2838" s="486"/>
      <c r="EI2838" s="486"/>
      <c r="EJ2838" s="486"/>
      <c r="EK2838" s="486"/>
      <c r="EL2838" s="486"/>
      <c r="EM2838" s="486"/>
      <c r="EN2838" s="486"/>
      <c r="EO2838" s="486"/>
      <c r="EP2838" s="486"/>
      <c r="EQ2838" s="486"/>
      <c r="ER2838" s="486"/>
      <c r="ES2838" s="486"/>
      <c r="ET2838" s="486"/>
      <c r="EU2838" s="486"/>
      <c r="EV2838" s="486"/>
      <c r="EW2838" s="486"/>
      <c r="EX2838" s="486"/>
      <c r="EY2838" s="486"/>
      <c r="EZ2838" s="486"/>
      <c r="FA2838" s="486"/>
      <c r="FB2838" s="486"/>
      <c r="FC2838" s="486"/>
      <c r="FD2838" s="486"/>
      <c r="FE2838" s="486"/>
      <c r="FF2838" s="486"/>
      <c r="FG2838" s="486"/>
      <c r="FH2838" s="486"/>
      <c r="FI2838" s="486"/>
      <c r="FJ2838" s="486"/>
      <c r="FK2838" s="486"/>
      <c r="FL2838" s="486"/>
      <c r="FM2838" s="486"/>
      <c r="FN2838" s="486"/>
      <c r="FO2838" s="486"/>
      <c r="FP2838" s="486"/>
      <c r="FQ2838" s="486"/>
      <c r="FR2838" s="486"/>
      <c r="FS2838" s="486"/>
      <c r="FT2838" s="486"/>
      <c r="FU2838" s="486"/>
      <c r="FV2838" s="486"/>
      <c r="FW2838" s="486"/>
      <c r="FX2838" s="486"/>
      <c r="FY2838" s="486"/>
      <c r="FZ2838" s="486"/>
      <c r="GA2838" s="486"/>
      <c r="GB2838" s="486"/>
      <c r="GC2838" s="486"/>
      <c r="GD2838" s="486"/>
      <c r="GE2838" s="486"/>
      <c r="GF2838" s="486"/>
      <c r="GG2838" s="486"/>
      <c r="GH2838" s="486"/>
      <c r="GI2838" s="486"/>
      <c r="GJ2838" s="486"/>
      <c r="GK2838" s="486"/>
      <c r="GL2838" s="486"/>
      <c r="GM2838" s="486"/>
      <c r="GN2838" s="486"/>
      <c r="GO2838" s="486"/>
      <c r="GP2838" s="486"/>
      <c r="GQ2838" s="486"/>
      <c r="GR2838" s="486"/>
      <c r="GS2838" s="486"/>
      <c r="GT2838" s="486"/>
      <c r="GU2838" s="486"/>
      <c r="GV2838" s="486"/>
      <c r="GW2838" s="486"/>
      <c r="GX2838" s="486"/>
      <c r="GY2838" s="486"/>
      <c r="GZ2838" s="486"/>
      <c r="HA2838" s="486"/>
      <c r="HB2838" s="486"/>
      <c r="HC2838" s="486"/>
      <c r="HD2838" s="486"/>
      <c r="HE2838" s="486"/>
      <c r="HF2838" s="486"/>
      <c r="HG2838" s="486"/>
      <c r="HH2838" s="486"/>
      <c r="HI2838" s="486"/>
      <c r="HJ2838" s="486"/>
      <c r="HK2838" s="486"/>
      <c r="HL2838" s="486"/>
      <c r="HM2838" s="486"/>
      <c r="HN2838" s="486"/>
      <c r="HO2838" s="486"/>
      <c r="HP2838" s="486"/>
      <c r="HQ2838" s="486"/>
      <c r="HR2838" s="486"/>
      <c r="HS2838" s="486"/>
      <c r="HT2838" s="486"/>
      <c r="HU2838" s="486"/>
      <c r="HV2838" s="486"/>
      <c r="HW2838" s="486"/>
      <c r="HX2838" s="486"/>
      <c r="HY2838" s="486"/>
      <c r="HZ2838" s="486"/>
      <c r="IA2838" s="486"/>
      <c r="IB2838" s="486"/>
      <c r="IC2838" s="486"/>
      <c r="ID2838" s="486"/>
      <c r="IE2838" s="486"/>
      <c r="IF2838" s="486"/>
      <c r="IG2838" s="486"/>
      <c r="IH2838" s="486"/>
    </row>
    <row r="2839" spans="1:242" s="327" customFormat="1" ht="14.25" customHeight="1">
      <c r="A2839" s="60" t="s">
        <v>1028</v>
      </c>
      <c r="B2839" s="92"/>
      <c r="C2839" s="92"/>
      <c r="D2839" s="92"/>
      <c r="E2839" s="92" t="s">
        <v>3772</v>
      </c>
      <c r="F2839" s="92"/>
      <c r="G2839" s="92"/>
      <c r="H2839" s="92"/>
      <c r="I2839" s="89" t="s">
        <v>3001</v>
      </c>
      <c r="J2839" s="89" t="s">
        <v>3002</v>
      </c>
      <c r="K2839" s="89" t="s">
        <v>3002</v>
      </c>
      <c r="L2839" s="92" t="s">
        <v>601</v>
      </c>
      <c r="M2839" s="62" t="s">
        <v>3017</v>
      </c>
      <c r="N2839" s="92"/>
      <c r="O2839" s="66" t="s">
        <v>314</v>
      </c>
      <c r="P2839" s="66">
        <v>230000000</v>
      </c>
      <c r="Q2839" s="62" t="s">
        <v>989</v>
      </c>
      <c r="R2839" s="62" t="s">
        <v>1092</v>
      </c>
      <c r="S2839" s="66" t="s">
        <v>109</v>
      </c>
      <c r="T2839" s="66">
        <v>230000000</v>
      </c>
      <c r="U2839" s="62" t="s">
        <v>3003</v>
      </c>
      <c r="V2839" s="66"/>
      <c r="W2839" s="73"/>
      <c r="X2839" s="66"/>
      <c r="Y2839" s="66"/>
      <c r="Z2839" s="66" t="s">
        <v>433</v>
      </c>
      <c r="AA2839" s="66" t="s">
        <v>434</v>
      </c>
      <c r="AB2839" s="66" t="s">
        <v>105</v>
      </c>
      <c r="AC2839" s="66" t="s">
        <v>3024</v>
      </c>
      <c r="AD2839" s="90">
        <v>50</v>
      </c>
      <c r="AE2839" s="73"/>
      <c r="AF2839" s="189" t="s">
        <v>114</v>
      </c>
      <c r="AG2839" s="189"/>
      <c r="AH2839" s="189"/>
      <c r="AI2839" s="192">
        <v>0</v>
      </c>
      <c r="AJ2839" s="68">
        <v>0</v>
      </c>
      <c r="AK2839" s="92"/>
      <c r="AL2839" s="92"/>
      <c r="AM2839" s="92"/>
      <c r="AN2839" s="187" t="s">
        <v>115</v>
      </c>
      <c r="AO2839" s="62" t="s">
        <v>3025</v>
      </c>
      <c r="AP2839" s="73" t="s">
        <v>3026</v>
      </c>
      <c r="AQ2839" s="92"/>
      <c r="AR2839" s="92"/>
      <c r="AS2839" s="92"/>
      <c r="AT2839" s="92"/>
      <c r="AU2839" s="92"/>
      <c r="AV2839" s="92"/>
      <c r="AW2839" s="92"/>
      <c r="AX2839" s="92"/>
      <c r="AY2839" s="92"/>
      <c r="AZ2839" s="92"/>
      <c r="BA2839" s="92"/>
      <c r="BB2839" s="312"/>
      <c r="BC2839" s="1"/>
      <c r="BD2839" s="1"/>
      <c r="BE2839" s="983">
        <v>2479</v>
      </c>
      <c r="BF2839" s="201"/>
      <c r="BG2839" s="201"/>
      <c r="BH2839" s="201"/>
      <c r="BI2839" s="201"/>
      <c r="BJ2839" s="201"/>
      <c r="BK2839" s="201"/>
      <c r="BL2839" s="201"/>
      <c r="BM2839" s="201"/>
      <c r="BN2839" s="201"/>
      <c r="BO2839" s="201"/>
      <c r="BP2839" s="201"/>
      <c r="BQ2839" s="201"/>
      <c r="BR2839" s="201"/>
      <c r="BS2839" s="201"/>
      <c r="BT2839" s="201"/>
      <c r="BU2839" s="201"/>
      <c r="BV2839" s="201"/>
      <c r="BW2839" s="201"/>
      <c r="BX2839" s="201"/>
      <c r="BY2839" s="201"/>
      <c r="BZ2839" s="201"/>
      <c r="CA2839" s="201"/>
      <c r="CB2839" s="201"/>
      <c r="CC2839" s="201"/>
      <c r="CD2839" s="201"/>
      <c r="CE2839" s="201"/>
      <c r="CF2839" s="201"/>
      <c r="CG2839" s="201"/>
      <c r="CH2839" s="201"/>
      <c r="CI2839" s="201"/>
      <c r="CJ2839" s="201"/>
      <c r="CK2839" s="201"/>
      <c r="CL2839" s="201"/>
      <c r="CM2839" s="201"/>
      <c r="CN2839" s="201"/>
      <c r="CO2839" s="201"/>
      <c r="CP2839" s="201"/>
      <c r="CQ2839" s="201"/>
      <c r="CR2839" s="201"/>
      <c r="CS2839" s="201"/>
      <c r="CT2839" s="201"/>
      <c r="CU2839" s="201"/>
      <c r="CV2839" s="201"/>
      <c r="CW2839" s="201"/>
      <c r="CX2839" s="201"/>
      <c r="CY2839" s="201"/>
      <c r="CZ2839" s="201"/>
      <c r="DA2839" s="201"/>
      <c r="DB2839" s="201"/>
      <c r="DC2839" s="201"/>
      <c r="DD2839" s="201"/>
      <c r="DE2839" s="201"/>
      <c r="DF2839" s="201"/>
      <c r="DG2839" s="201"/>
      <c r="DH2839" s="201"/>
      <c r="DI2839" s="201"/>
      <c r="DJ2839" s="201"/>
      <c r="DK2839" s="201"/>
      <c r="DL2839" s="201"/>
      <c r="DM2839" s="201"/>
      <c r="DN2839" s="201"/>
      <c r="DO2839" s="201"/>
      <c r="DP2839" s="201"/>
      <c r="DQ2839" s="201"/>
      <c r="DR2839" s="201"/>
      <c r="DS2839" s="201"/>
      <c r="DT2839" s="201"/>
      <c r="DU2839" s="201"/>
      <c r="DV2839" s="201"/>
      <c r="DW2839" s="201"/>
      <c r="DX2839" s="201"/>
      <c r="DY2839" s="201"/>
      <c r="DZ2839" s="201"/>
      <c r="EA2839" s="201"/>
      <c r="EB2839" s="201"/>
      <c r="EC2839" s="201"/>
      <c r="ED2839" s="201"/>
      <c r="EE2839" s="201"/>
      <c r="EF2839" s="201"/>
      <c r="EG2839" s="201"/>
      <c r="EH2839" s="201"/>
      <c r="EI2839" s="201"/>
      <c r="EJ2839" s="201"/>
      <c r="EK2839" s="201"/>
      <c r="EL2839" s="201"/>
      <c r="EM2839" s="201"/>
      <c r="EN2839" s="201"/>
      <c r="EO2839" s="201"/>
      <c r="EP2839" s="201"/>
      <c r="EQ2839" s="201"/>
      <c r="ER2839" s="201"/>
      <c r="ES2839" s="201"/>
      <c r="ET2839" s="201"/>
      <c r="EU2839" s="201"/>
      <c r="EV2839" s="201"/>
      <c r="EW2839" s="201"/>
      <c r="EX2839" s="201"/>
      <c r="EY2839" s="201"/>
      <c r="EZ2839" s="201"/>
      <c r="FA2839" s="201"/>
      <c r="FB2839" s="201"/>
      <c r="FC2839" s="201"/>
      <c r="FD2839" s="201"/>
      <c r="FE2839" s="201"/>
      <c r="FF2839" s="201"/>
      <c r="FG2839" s="201"/>
      <c r="FH2839" s="201"/>
      <c r="FI2839" s="201"/>
      <c r="FJ2839" s="201"/>
      <c r="FK2839" s="201"/>
      <c r="FL2839" s="201"/>
      <c r="FM2839" s="201"/>
      <c r="FN2839" s="201"/>
      <c r="FO2839" s="201"/>
      <c r="FP2839" s="201"/>
      <c r="FQ2839" s="201"/>
      <c r="FR2839" s="201"/>
      <c r="FS2839" s="201"/>
      <c r="FT2839" s="201"/>
      <c r="FU2839" s="201"/>
      <c r="FV2839" s="201"/>
      <c r="FW2839" s="201"/>
      <c r="FX2839" s="201"/>
      <c r="FY2839" s="201"/>
      <c r="FZ2839" s="201"/>
      <c r="GA2839" s="201"/>
      <c r="GB2839" s="201"/>
      <c r="GC2839" s="201"/>
      <c r="GD2839" s="201"/>
      <c r="GE2839" s="201"/>
      <c r="GF2839" s="201"/>
      <c r="GG2839" s="201"/>
      <c r="GH2839" s="201"/>
      <c r="GI2839" s="201"/>
      <c r="GJ2839" s="201"/>
      <c r="GK2839" s="201"/>
      <c r="GL2839" s="201"/>
      <c r="GM2839" s="201"/>
      <c r="GN2839" s="201"/>
      <c r="GO2839" s="201"/>
      <c r="GP2839" s="201"/>
      <c r="GQ2839" s="201"/>
      <c r="GR2839" s="201"/>
      <c r="GS2839" s="201"/>
      <c r="GT2839" s="201"/>
      <c r="GU2839" s="201"/>
      <c r="GV2839" s="201"/>
      <c r="GW2839" s="201"/>
      <c r="GX2839" s="201"/>
      <c r="GY2839" s="201"/>
      <c r="GZ2839" s="201"/>
      <c r="HA2839" s="201"/>
      <c r="HB2839" s="201"/>
      <c r="HC2839" s="201"/>
      <c r="HD2839" s="201"/>
      <c r="HE2839" s="201"/>
      <c r="HF2839" s="201"/>
      <c r="HG2839" s="201"/>
      <c r="HH2839" s="201"/>
      <c r="HI2839" s="201"/>
      <c r="HJ2839" s="201"/>
      <c r="HK2839" s="201"/>
      <c r="HL2839" s="201"/>
      <c r="HM2839" s="201"/>
      <c r="HN2839" s="201"/>
      <c r="HO2839" s="201"/>
      <c r="HP2839" s="201"/>
      <c r="HQ2839" s="201"/>
      <c r="HR2839" s="201"/>
      <c r="HS2839" s="201"/>
      <c r="HT2839" s="201"/>
      <c r="HU2839" s="201"/>
      <c r="HV2839" s="201"/>
      <c r="HW2839" s="201"/>
      <c r="HX2839" s="201"/>
      <c r="HY2839" s="201"/>
      <c r="HZ2839" s="201"/>
      <c r="IA2839" s="201"/>
      <c r="IB2839" s="201"/>
      <c r="IC2839" s="201"/>
      <c r="ID2839" s="201"/>
      <c r="IE2839" s="201"/>
      <c r="IF2839" s="201"/>
      <c r="IG2839" s="201"/>
      <c r="IH2839" s="201"/>
    </row>
    <row r="2840" spans="1:242" s="327" customFormat="1" ht="14.25" customHeight="1">
      <c r="A2840" s="60" t="s">
        <v>1028</v>
      </c>
      <c r="B2840" s="92"/>
      <c r="C2840" s="92"/>
      <c r="D2840" s="92"/>
      <c r="E2840" s="92" t="s">
        <v>4430</v>
      </c>
      <c r="F2840" s="92"/>
      <c r="G2840" s="92"/>
      <c r="H2840" s="92"/>
      <c r="I2840" s="89" t="s">
        <v>3001</v>
      </c>
      <c r="J2840" s="89" t="s">
        <v>3002</v>
      </c>
      <c r="K2840" s="89" t="s">
        <v>3002</v>
      </c>
      <c r="L2840" s="92" t="s">
        <v>601</v>
      </c>
      <c r="M2840" s="62" t="s">
        <v>4431</v>
      </c>
      <c r="N2840" s="92"/>
      <c r="O2840" s="62" t="s">
        <v>314</v>
      </c>
      <c r="P2840" s="62">
        <v>230000000</v>
      </c>
      <c r="Q2840" s="62" t="s">
        <v>989</v>
      </c>
      <c r="R2840" s="73" t="s">
        <v>433</v>
      </c>
      <c r="S2840" s="66" t="s">
        <v>109</v>
      </c>
      <c r="T2840" s="66">
        <v>230000000</v>
      </c>
      <c r="U2840" s="62" t="s">
        <v>3003</v>
      </c>
      <c r="V2840" s="66"/>
      <c r="W2840" s="73"/>
      <c r="X2840" s="66"/>
      <c r="Y2840" s="66"/>
      <c r="Z2840" s="66" t="s">
        <v>2149</v>
      </c>
      <c r="AA2840" s="66" t="s">
        <v>434</v>
      </c>
      <c r="AB2840" s="66" t="s">
        <v>105</v>
      </c>
      <c r="AC2840" s="66" t="s">
        <v>3024</v>
      </c>
      <c r="AD2840" s="90">
        <v>50</v>
      </c>
      <c r="AE2840" s="73"/>
      <c r="AF2840" s="189" t="s">
        <v>114</v>
      </c>
      <c r="AG2840" s="189"/>
      <c r="AH2840" s="189"/>
      <c r="AI2840" s="32">
        <v>0</v>
      </c>
      <c r="AJ2840" s="33">
        <f>AI2840*1.12</f>
        <v>0</v>
      </c>
      <c r="AK2840" s="92"/>
      <c r="AL2840" s="92"/>
      <c r="AM2840" s="92"/>
      <c r="AN2840" s="187" t="s">
        <v>115</v>
      </c>
      <c r="AO2840" s="62" t="s">
        <v>3025</v>
      </c>
      <c r="AP2840" s="73" t="s">
        <v>3026</v>
      </c>
      <c r="AQ2840" s="92"/>
      <c r="AR2840" s="92"/>
      <c r="AS2840" s="92"/>
      <c r="AT2840" s="92"/>
      <c r="AU2840" s="92"/>
      <c r="AV2840" s="92"/>
      <c r="AW2840" s="92"/>
      <c r="AX2840" s="92"/>
      <c r="AY2840" s="92"/>
      <c r="AZ2840" s="63" t="s">
        <v>4432</v>
      </c>
      <c r="BA2840" s="33"/>
      <c r="BB2840" s="1014"/>
      <c r="BC2840" s="322"/>
      <c r="BD2840" s="322"/>
      <c r="BE2840" s="983">
        <v>2480</v>
      </c>
      <c r="BF2840" s="201"/>
      <c r="BG2840" s="201"/>
      <c r="BH2840" s="201"/>
      <c r="BI2840" s="201"/>
      <c r="BJ2840" s="201"/>
      <c r="BK2840" s="201"/>
      <c r="BL2840" s="201"/>
      <c r="BM2840" s="201"/>
      <c r="BN2840" s="201"/>
      <c r="BO2840" s="201"/>
      <c r="BP2840" s="201"/>
      <c r="BQ2840" s="201"/>
      <c r="BR2840" s="201"/>
      <c r="BS2840" s="201"/>
      <c r="BT2840" s="201"/>
      <c r="BU2840" s="201"/>
      <c r="BV2840" s="201"/>
      <c r="BW2840" s="201"/>
      <c r="BX2840" s="201"/>
      <c r="BY2840" s="201"/>
      <c r="BZ2840" s="201"/>
      <c r="CA2840" s="201"/>
      <c r="CB2840" s="201"/>
      <c r="CC2840" s="201"/>
      <c r="CD2840" s="201"/>
      <c r="CE2840" s="201"/>
      <c r="CF2840" s="201"/>
      <c r="CG2840" s="201"/>
      <c r="CH2840" s="201"/>
      <c r="CI2840" s="201"/>
      <c r="CJ2840" s="201"/>
      <c r="CK2840" s="201"/>
      <c r="CL2840" s="201"/>
      <c r="CM2840" s="201"/>
      <c r="CN2840" s="201"/>
      <c r="CO2840" s="201"/>
      <c r="CP2840" s="201"/>
      <c r="CQ2840" s="201"/>
      <c r="CR2840" s="201"/>
      <c r="CS2840" s="201"/>
      <c r="CT2840" s="201"/>
      <c r="CU2840" s="201"/>
      <c r="CV2840" s="201"/>
      <c r="CW2840" s="201"/>
      <c r="CX2840" s="201"/>
      <c r="CY2840" s="201"/>
      <c r="CZ2840" s="201"/>
      <c r="DA2840" s="201"/>
      <c r="DB2840" s="201"/>
      <c r="DC2840" s="201"/>
      <c r="DD2840" s="201"/>
      <c r="DE2840" s="201"/>
      <c r="DF2840" s="201"/>
      <c r="DG2840" s="201"/>
      <c r="DH2840" s="201"/>
      <c r="DI2840" s="201"/>
      <c r="DJ2840" s="201"/>
      <c r="DK2840" s="201"/>
      <c r="DL2840" s="201"/>
      <c r="DM2840" s="201"/>
      <c r="DN2840" s="201"/>
      <c r="DO2840" s="201"/>
      <c r="DP2840" s="201"/>
      <c r="DQ2840" s="201"/>
      <c r="DR2840" s="201"/>
      <c r="DS2840" s="201"/>
      <c r="DT2840" s="201"/>
      <c r="DU2840" s="201"/>
      <c r="DV2840" s="201"/>
      <c r="DW2840" s="201"/>
      <c r="DX2840" s="201"/>
      <c r="DY2840" s="201"/>
      <c r="DZ2840" s="201"/>
      <c r="EA2840" s="201"/>
      <c r="EB2840" s="201"/>
      <c r="EC2840" s="201"/>
      <c r="ED2840" s="201"/>
      <c r="EE2840" s="201"/>
      <c r="EF2840" s="201"/>
      <c r="EG2840" s="201"/>
      <c r="EH2840" s="201"/>
      <c r="EI2840" s="201"/>
      <c r="EJ2840" s="201"/>
      <c r="EK2840" s="201"/>
      <c r="EL2840" s="201"/>
      <c r="EM2840" s="201"/>
      <c r="EN2840" s="201"/>
      <c r="EO2840" s="201"/>
      <c r="EP2840" s="201"/>
      <c r="EQ2840" s="201"/>
      <c r="ER2840" s="201"/>
      <c r="ES2840" s="201"/>
      <c r="ET2840" s="201"/>
      <c r="EU2840" s="201"/>
      <c r="EV2840" s="201"/>
      <c r="EW2840" s="201"/>
      <c r="EX2840" s="201"/>
      <c r="EY2840" s="201"/>
      <c r="EZ2840" s="201"/>
      <c r="FA2840" s="201"/>
      <c r="FB2840" s="201"/>
      <c r="FC2840" s="201"/>
      <c r="FD2840" s="201"/>
      <c r="FE2840" s="201"/>
      <c r="FF2840" s="201"/>
      <c r="FG2840" s="201"/>
      <c r="FH2840" s="201"/>
      <c r="FI2840" s="201"/>
      <c r="FJ2840" s="201"/>
      <c r="FK2840" s="201"/>
      <c r="FL2840" s="201"/>
      <c r="FM2840" s="201"/>
      <c r="FN2840" s="201"/>
      <c r="FO2840" s="201"/>
      <c r="FP2840" s="201"/>
      <c r="FQ2840" s="201"/>
      <c r="FR2840" s="201"/>
      <c r="FS2840" s="201"/>
      <c r="FT2840" s="201"/>
      <c r="FU2840" s="201"/>
      <c r="FV2840" s="201"/>
      <c r="FW2840" s="201"/>
      <c r="FX2840" s="201"/>
      <c r="FY2840" s="201"/>
      <c r="FZ2840" s="201"/>
      <c r="GA2840" s="201"/>
      <c r="GB2840" s="201"/>
      <c r="GC2840" s="201"/>
      <c r="GD2840" s="201"/>
      <c r="GE2840" s="201"/>
      <c r="GF2840" s="201"/>
      <c r="GG2840" s="201"/>
      <c r="GH2840" s="201"/>
      <c r="GI2840" s="201"/>
      <c r="GJ2840" s="201"/>
      <c r="GK2840" s="201"/>
      <c r="GL2840" s="201"/>
      <c r="GM2840" s="201"/>
      <c r="GN2840" s="201"/>
      <c r="GO2840" s="201"/>
      <c r="GP2840" s="201"/>
      <c r="GQ2840" s="201"/>
      <c r="GR2840" s="201"/>
      <c r="GS2840" s="201"/>
      <c r="GT2840" s="201"/>
      <c r="GU2840" s="201"/>
      <c r="GV2840" s="201"/>
      <c r="GW2840" s="201"/>
      <c r="GX2840" s="201"/>
      <c r="GY2840" s="201"/>
      <c r="GZ2840" s="201"/>
      <c r="HA2840" s="201"/>
      <c r="HB2840" s="201"/>
      <c r="HC2840" s="201"/>
      <c r="HD2840" s="201"/>
      <c r="HE2840" s="201"/>
      <c r="HF2840" s="201"/>
      <c r="HG2840" s="201"/>
      <c r="HH2840" s="201"/>
      <c r="HI2840" s="201"/>
      <c r="HJ2840" s="201"/>
      <c r="HK2840" s="201"/>
      <c r="HL2840" s="201"/>
      <c r="HM2840" s="201"/>
      <c r="HN2840" s="201"/>
      <c r="HO2840" s="201"/>
      <c r="HP2840" s="201"/>
      <c r="HQ2840" s="201"/>
      <c r="HR2840" s="201"/>
      <c r="HS2840" s="201"/>
      <c r="HT2840" s="201"/>
      <c r="HU2840" s="201"/>
      <c r="HV2840" s="201"/>
      <c r="HW2840" s="201"/>
      <c r="HX2840" s="201"/>
      <c r="HY2840" s="201"/>
      <c r="HZ2840" s="201"/>
      <c r="IA2840" s="201"/>
      <c r="IB2840" s="201"/>
      <c r="IC2840" s="201"/>
      <c r="ID2840" s="201"/>
      <c r="IE2840" s="201"/>
      <c r="IF2840" s="201"/>
      <c r="IG2840" s="201"/>
      <c r="IH2840" s="201"/>
    </row>
    <row r="2841" spans="1:242" s="486" customFormat="1" ht="13.15" customHeight="1">
      <c r="A2841" s="60" t="s">
        <v>1028</v>
      </c>
      <c r="B2841" s="197"/>
      <c r="C2841" s="197"/>
      <c r="D2841" s="197"/>
      <c r="E2841" s="197" t="s">
        <v>4982</v>
      </c>
      <c r="F2841" s="197"/>
      <c r="G2841" s="197"/>
      <c r="H2841" s="197"/>
      <c r="I2841" s="89" t="s">
        <v>3001</v>
      </c>
      <c r="J2841" s="89" t="s">
        <v>3002</v>
      </c>
      <c r="K2841" s="89" t="s">
        <v>3002</v>
      </c>
      <c r="L2841" s="197" t="s">
        <v>601</v>
      </c>
      <c r="M2841" s="62" t="s">
        <v>4431</v>
      </c>
      <c r="N2841" s="197"/>
      <c r="O2841" s="62" t="s">
        <v>314</v>
      </c>
      <c r="P2841" s="62">
        <v>230000000</v>
      </c>
      <c r="Q2841" s="62" t="s">
        <v>989</v>
      </c>
      <c r="R2841" s="62" t="s">
        <v>2149</v>
      </c>
      <c r="S2841" s="62" t="s">
        <v>109</v>
      </c>
      <c r="T2841" s="62">
        <v>230000000</v>
      </c>
      <c r="U2841" s="73" t="s">
        <v>3003</v>
      </c>
      <c r="V2841" s="73"/>
      <c r="W2841" s="73"/>
      <c r="X2841" s="62"/>
      <c r="Y2841" s="62"/>
      <c r="Z2841" s="62" t="s">
        <v>2149</v>
      </c>
      <c r="AA2841" s="62" t="s">
        <v>434</v>
      </c>
      <c r="AB2841" s="62" t="s">
        <v>105</v>
      </c>
      <c r="AC2841" s="62" t="s">
        <v>3024</v>
      </c>
      <c r="AD2841" s="341">
        <v>50</v>
      </c>
      <c r="AE2841" s="62"/>
      <c r="AF2841" s="341" t="s">
        <v>114</v>
      </c>
      <c r="AG2841" s="197"/>
      <c r="AH2841" s="197"/>
      <c r="AI2841" s="39">
        <v>0</v>
      </c>
      <c r="AJ2841" s="34">
        <f>AI2841*1.12</f>
        <v>0</v>
      </c>
      <c r="AK2841" s="197"/>
      <c r="AL2841" s="197"/>
      <c r="AM2841" s="197"/>
      <c r="AN2841" s="187" t="s">
        <v>115</v>
      </c>
      <c r="AO2841" s="72" t="s">
        <v>3025</v>
      </c>
      <c r="AP2841" s="458" t="s">
        <v>3026</v>
      </c>
      <c r="AQ2841" s="458"/>
      <c r="AR2841" s="458"/>
      <c r="AS2841" s="458"/>
      <c r="AT2841" s="458"/>
      <c r="AU2841" s="458"/>
      <c r="AV2841" s="197"/>
      <c r="AW2841" s="197"/>
      <c r="AX2841" s="197"/>
      <c r="AY2841" s="197"/>
      <c r="AZ2841" s="60" t="s">
        <v>4983</v>
      </c>
      <c r="BA2841" s="34"/>
      <c r="BB2841" s="742"/>
      <c r="BC2841" s="37"/>
      <c r="BD2841" s="106"/>
      <c r="BE2841" s="983">
        <v>2481</v>
      </c>
    </row>
    <row r="2842" spans="1:242" s="201" customFormat="1" ht="13.15" customHeight="1">
      <c r="A2842" s="60" t="s">
        <v>1028</v>
      </c>
      <c r="B2842" s="197"/>
      <c r="C2842" s="197"/>
      <c r="D2842" s="197"/>
      <c r="E2842" s="197" t="s">
        <v>7830</v>
      </c>
      <c r="F2842" s="197"/>
      <c r="G2842" s="197"/>
      <c r="H2842" s="197"/>
      <c r="I2842" s="89" t="s">
        <v>3001</v>
      </c>
      <c r="J2842" s="89" t="s">
        <v>3002</v>
      </c>
      <c r="K2842" s="89" t="s">
        <v>3002</v>
      </c>
      <c r="L2842" s="197" t="s">
        <v>601</v>
      </c>
      <c r="M2842" s="62" t="s">
        <v>4431</v>
      </c>
      <c r="N2842" s="197"/>
      <c r="O2842" s="73" t="s">
        <v>314</v>
      </c>
      <c r="P2842" s="73">
        <v>230000000</v>
      </c>
      <c r="Q2842" s="73" t="s">
        <v>989</v>
      </c>
      <c r="R2842" s="86" t="s">
        <v>2134</v>
      </c>
      <c r="S2842" s="73" t="s">
        <v>109</v>
      </c>
      <c r="T2842" s="73">
        <v>230000000</v>
      </c>
      <c r="U2842" s="73" t="s">
        <v>3003</v>
      </c>
      <c r="V2842" s="73"/>
      <c r="W2842" s="73"/>
      <c r="X2842" s="73"/>
      <c r="Y2842" s="73" t="s">
        <v>434</v>
      </c>
      <c r="Z2842" s="73"/>
      <c r="AA2842" s="73"/>
      <c r="AB2842" s="73" t="s">
        <v>105</v>
      </c>
      <c r="AC2842" s="73" t="s">
        <v>314</v>
      </c>
      <c r="AD2842" s="189">
        <v>0</v>
      </c>
      <c r="AE2842" s="73"/>
      <c r="AF2842" s="94" t="s">
        <v>114</v>
      </c>
      <c r="AG2842" s="197"/>
      <c r="AH2842" s="197"/>
      <c r="AI2842" s="905">
        <v>0</v>
      </c>
      <c r="AJ2842" s="905">
        <v>0</v>
      </c>
      <c r="AK2842" s="197"/>
      <c r="AL2842" s="197"/>
      <c r="AM2842" s="197"/>
      <c r="AN2842" s="187" t="s">
        <v>115</v>
      </c>
      <c r="AO2842" s="72" t="s">
        <v>7831</v>
      </c>
      <c r="AP2842" s="458" t="s">
        <v>7832</v>
      </c>
      <c r="AQ2842" s="458"/>
      <c r="AR2842" s="458"/>
      <c r="AS2842" s="458"/>
      <c r="AT2842" s="458"/>
      <c r="AU2842" s="458"/>
      <c r="AV2842" s="197"/>
      <c r="AW2842" s="197"/>
      <c r="AX2842" s="197"/>
      <c r="AY2842" s="197"/>
      <c r="AZ2842" s="60" t="s">
        <v>7833</v>
      </c>
      <c r="BA2842" s="34"/>
      <c r="BB2842" s="326"/>
      <c r="BC2842" s="326"/>
      <c r="BD2842" s="209"/>
      <c r="BE2842" s="983">
        <v>2482</v>
      </c>
    </row>
    <row r="2843" spans="1:242" s="201" customFormat="1" ht="12.75" customHeight="1">
      <c r="A2843" s="622" t="s">
        <v>1028</v>
      </c>
      <c r="B2843" s="323"/>
      <c r="C2843" s="323"/>
      <c r="D2843" s="323"/>
      <c r="E2843" s="323" t="s">
        <v>8888</v>
      </c>
      <c r="F2843" s="323" t="s">
        <v>7830</v>
      </c>
      <c r="G2843" s="323"/>
      <c r="H2843" s="323"/>
      <c r="I2843" s="1339" t="s">
        <v>3001</v>
      </c>
      <c r="J2843" s="1339" t="s">
        <v>3002</v>
      </c>
      <c r="K2843" s="1339" t="s">
        <v>3002</v>
      </c>
      <c r="L2843" s="1340" t="s">
        <v>149</v>
      </c>
      <c r="M2843" s="1341" t="s">
        <v>3252</v>
      </c>
      <c r="N2843" s="323"/>
      <c r="O2843" s="966" t="s">
        <v>314</v>
      </c>
      <c r="P2843" s="966">
        <v>230000000</v>
      </c>
      <c r="Q2843" s="966" t="s">
        <v>989</v>
      </c>
      <c r="R2843" s="1309" t="s">
        <v>3118</v>
      </c>
      <c r="S2843" s="966" t="s">
        <v>109</v>
      </c>
      <c r="T2843" s="966">
        <v>230000000</v>
      </c>
      <c r="U2843" s="966" t="s">
        <v>3003</v>
      </c>
      <c r="V2843" s="966"/>
      <c r="W2843" s="966"/>
      <c r="X2843" s="966"/>
      <c r="Y2843" s="966" t="s">
        <v>434</v>
      </c>
      <c r="Z2843" s="966"/>
      <c r="AA2843" s="966"/>
      <c r="AB2843" s="966" t="s">
        <v>105</v>
      </c>
      <c r="AC2843" s="966" t="s">
        <v>314</v>
      </c>
      <c r="AD2843" s="1294">
        <v>0</v>
      </c>
      <c r="AE2843" s="966"/>
      <c r="AF2843" s="1043" t="s">
        <v>114</v>
      </c>
      <c r="AG2843" s="323"/>
      <c r="AH2843" s="323"/>
      <c r="AI2843" s="1261">
        <v>21735000</v>
      </c>
      <c r="AJ2843" s="1261">
        <f>AI2843*1.12</f>
        <v>24343200.000000004</v>
      </c>
      <c r="AK2843" s="323"/>
      <c r="AL2843" s="323"/>
      <c r="AM2843" s="323"/>
      <c r="AN2843" s="1342" t="s">
        <v>115</v>
      </c>
      <c r="AO2843" s="1263" t="s">
        <v>7831</v>
      </c>
      <c r="AP2843" s="968" t="s">
        <v>7832</v>
      </c>
      <c r="AQ2843" s="968"/>
      <c r="AR2843" s="968"/>
      <c r="AS2843" s="968"/>
      <c r="AT2843" s="968"/>
      <c r="AU2843" s="968"/>
      <c r="AV2843" s="323"/>
      <c r="AW2843" s="323"/>
      <c r="AX2843" s="323"/>
      <c r="AY2843" s="323"/>
      <c r="AZ2843" s="622" t="s">
        <v>8889</v>
      </c>
      <c r="BA2843" s="620"/>
      <c r="BB2843" s="1"/>
      <c r="BC2843" s="1"/>
      <c r="BD2843" s="1" t="e">
        <f>VLOOKUP($F$2877:$F$3305,$E$17:$BE$2871,53,0)</f>
        <v>#VALUE!</v>
      </c>
      <c r="BE2843" s="979" t="e">
        <f>BD2843+0.5</f>
        <v>#VALUE!</v>
      </c>
    </row>
    <row r="2844" spans="1:242" s="201" customFormat="1" ht="13.15" customHeight="1">
      <c r="A2844" s="60" t="s">
        <v>1028</v>
      </c>
      <c r="B2844" s="92"/>
      <c r="C2844" s="92"/>
      <c r="D2844" s="92"/>
      <c r="E2844" s="92" t="s">
        <v>3773</v>
      </c>
      <c r="F2844" s="92"/>
      <c r="G2844" s="92"/>
      <c r="H2844" s="92"/>
      <c r="I2844" s="655" t="s">
        <v>3001</v>
      </c>
      <c r="J2844" s="655" t="s">
        <v>3002</v>
      </c>
      <c r="K2844" s="655" t="s">
        <v>3002</v>
      </c>
      <c r="L2844" s="24" t="s">
        <v>312</v>
      </c>
      <c r="M2844" s="24" t="s">
        <v>313</v>
      </c>
      <c r="N2844" s="92"/>
      <c r="O2844" s="66" t="s">
        <v>314</v>
      </c>
      <c r="P2844" s="66">
        <v>230000000</v>
      </c>
      <c r="Q2844" s="62" t="s">
        <v>989</v>
      </c>
      <c r="R2844" s="62" t="s">
        <v>433</v>
      </c>
      <c r="S2844" s="66" t="s">
        <v>109</v>
      </c>
      <c r="T2844" s="66">
        <v>230000000</v>
      </c>
      <c r="U2844" s="62" t="s">
        <v>3003</v>
      </c>
      <c r="V2844" s="66"/>
      <c r="W2844" s="73"/>
      <c r="X2844" s="66"/>
      <c r="Y2844" s="66" t="s">
        <v>434</v>
      </c>
      <c r="Z2844" s="66"/>
      <c r="AA2844" s="66"/>
      <c r="AB2844" s="66" t="s">
        <v>105</v>
      </c>
      <c r="AC2844" s="66" t="s">
        <v>314</v>
      </c>
      <c r="AD2844" s="90">
        <v>0</v>
      </c>
      <c r="AE2844" s="73"/>
      <c r="AF2844" s="189" t="s">
        <v>114</v>
      </c>
      <c r="AG2844" s="189"/>
      <c r="AH2844" s="189"/>
      <c r="AI2844" s="190">
        <v>0</v>
      </c>
      <c r="AJ2844" s="1054">
        <v>0</v>
      </c>
      <c r="AK2844" s="92"/>
      <c r="AL2844" s="92"/>
      <c r="AM2844" s="92"/>
      <c r="AN2844" s="187" t="s">
        <v>115</v>
      </c>
      <c r="AO2844" s="193" t="s">
        <v>3027</v>
      </c>
      <c r="AP2844" s="189" t="s">
        <v>3028</v>
      </c>
      <c r="AQ2844" s="92"/>
      <c r="AR2844" s="92"/>
      <c r="AS2844" s="92"/>
      <c r="AT2844" s="92"/>
      <c r="AU2844" s="92"/>
      <c r="AV2844" s="92"/>
      <c r="AW2844" s="92"/>
      <c r="AX2844" s="92"/>
      <c r="AY2844" s="92"/>
      <c r="AZ2844" s="92"/>
      <c r="BA2844" s="92"/>
      <c r="BB2844" s="254"/>
      <c r="BC2844" s="1"/>
      <c r="BD2844" s="1"/>
      <c r="BE2844" s="983">
        <v>2483</v>
      </c>
    </row>
    <row r="2845" spans="1:242" s="201" customFormat="1" ht="13.15" customHeight="1">
      <c r="A2845" s="63" t="s">
        <v>1028</v>
      </c>
      <c r="B2845" s="189"/>
      <c r="C2845" s="189"/>
      <c r="D2845" s="189"/>
      <c r="E2845" s="189" t="s">
        <v>4436</v>
      </c>
      <c r="F2845" s="189"/>
      <c r="G2845" s="189"/>
      <c r="H2845" s="189"/>
      <c r="I2845" s="655" t="s">
        <v>3001</v>
      </c>
      <c r="J2845" s="655" t="s">
        <v>3002</v>
      </c>
      <c r="K2845" s="655" t="s">
        <v>3002</v>
      </c>
      <c r="L2845" s="85" t="s">
        <v>312</v>
      </c>
      <c r="M2845" s="85" t="s">
        <v>4402</v>
      </c>
      <c r="N2845" s="189"/>
      <c r="O2845" s="62" t="s">
        <v>314</v>
      </c>
      <c r="P2845" s="62">
        <v>230000000</v>
      </c>
      <c r="Q2845" s="73" t="s">
        <v>989</v>
      </c>
      <c r="R2845" s="73" t="s">
        <v>433</v>
      </c>
      <c r="S2845" s="73" t="s">
        <v>109</v>
      </c>
      <c r="T2845" s="73">
        <v>230000000</v>
      </c>
      <c r="U2845" s="73" t="s">
        <v>3003</v>
      </c>
      <c r="V2845" s="73"/>
      <c r="W2845" s="73"/>
      <c r="X2845" s="73"/>
      <c r="Y2845" s="73" t="s">
        <v>434</v>
      </c>
      <c r="Z2845" s="73"/>
      <c r="AA2845" s="73"/>
      <c r="AB2845" s="73" t="s">
        <v>105</v>
      </c>
      <c r="AC2845" s="73" t="s">
        <v>314</v>
      </c>
      <c r="AD2845" s="189">
        <v>0</v>
      </c>
      <c r="AE2845" s="73"/>
      <c r="AF2845" s="189" t="s">
        <v>114</v>
      </c>
      <c r="AG2845" s="189"/>
      <c r="AH2845" s="189"/>
      <c r="AI2845" s="39">
        <v>0</v>
      </c>
      <c r="AJ2845" s="34">
        <f>AI2845*1.12</f>
        <v>0</v>
      </c>
      <c r="AK2845" s="189"/>
      <c r="AL2845" s="189"/>
      <c r="AM2845" s="189"/>
      <c r="AN2845" s="602" t="s">
        <v>115</v>
      </c>
      <c r="AO2845" s="193" t="s">
        <v>3027</v>
      </c>
      <c r="AP2845" s="189" t="s">
        <v>3028</v>
      </c>
      <c r="AQ2845" s="189"/>
      <c r="AR2845" s="189"/>
      <c r="AS2845" s="189"/>
      <c r="AT2845" s="189"/>
      <c r="AU2845" s="189"/>
      <c r="AV2845" s="189"/>
      <c r="AW2845" s="189"/>
      <c r="AX2845" s="189"/>
      <c r="AY2845" s="189"/>
      <c r="AZ2845" s="189" t="s">
        <v>4435</v>
      </c>
      <c r="BA2845" s="189"/>
      <c r="BB2845" s="254"/>
      <c r="BC2845" s="1"/>
      <c r="BD2845" s="1"/>
      <c r="BE2845" s="983">
        <v>2484</v>
      </c>
    </row>
    <row r="2846" spans="1:242" s="201" customFormat="1" ht="13.15" customHeight="1">
      <c r="A2846" s="60" t="s">
        <v>1028</v>
      </c>
      <c r="B2846" s="197"/>
      <c r="C2846" s="197"/>
      <c r="D2846" s="197"/>
      <c r="E2846" s="197" t="s">
        <v>4984</v>
      </c>
      <c r="F2846" s="197"/>
      <c r="G2846" s="197"/>
      <c r="H2846" s="197"/>
      <c r="I2846" s="904" t="s">
        <v>3001</v>
      </c>
      <c r="J2846" s="904" t="s">
        <v>3002</v>
      </c>
      <c r="K2846" s="904" t="s">
        <v>3002</v>
      </c>
      <c r="L2846" s="24" t="s">
        <v>312</v>
      </c>
      <c r="M2846" s="24" t="s">
        <v>4402</v>
      </c>
      <c r="N2846" s="197"/>
      <c r="O2846" s="62" t="s">
        <v>314</v>
      </c>
      <c r="P2846" s="62">
        <v>230000000</v>
      </c>
      <c r="Q2846" s="62" t="s">
        <v>989</v>
      </c>
      <c r="R2846" s="62" t="s">
        <v>2149</v>
      </c>
      <c r="S2846" s="62" t="s">
        <v>109</v>
      </c>
      <c r="T2846" s="62">
        <v>230000000</v>
      </c>
      <c r="U2846" s="73" t="s">
        <v>3003</v>
      </c>
      <c r="V2846" s="73"/>
      <c r="W2846" s="73"/>
      <c r="X2846" s="62"/>
      <c r="Y2846" s="62" t="s">
        <v>434</v>
      </c>
      <c r="Z2846" s="62"/>
      <c r="AA2846" s="62"/>
      <c r="AB2846" s="62" t="s">
        <v>105</v>
      </c>
      <c r="AC2846" s="62" t="s">
        <v>314</v>
      </c>
      <c r="AD2846" s="341">
        <v>0</v>
      </c>
      <c r="AE2846" s="62"/>
      <c r="AF2846" s="341" t="s">
        <v>114</v>
      </c>
      <c r="AG2846" s="197"/>
      <c r="AH2846" s="197"/>
      <c r="AI2846" s="905">
        <v>0</v>
      </c>
      <c r="AJ2846" s="905">
        <v>0</v>
      </c>
      <c r="AK2846" s="197"/>
      <c r="AL2846" s="197"/>
      <c r="AM2846" s="197"/>
      <c r="AN2846" s="187" t="s">
        <v>115</v>
      </c>
      <c r="AO2846" s="130" t="s">
        <v>3027</v>
      </c>
      <c r="AP2846" s="293" t="s">
        <v>3028</v>
      </c>
      <c r="AQ2846" s="293"/>
      <c r="AR2846" s="293"/>
      <c r="AS2846" s="293"/>
      <c r="AT2846" s="293"/>
      <c r="AU2846" s="293"/>
      <c r="AV2846" s="197"/>
      <c r="AW2846" s="197"/>
      <c r="AX2846" s="197"/>
      <c r="AY2846" s="197"/>
      <c r="AZ2846" s="197" t="s">
        <v>4983</v>
      </c>
      <c r="BA2846" s="197"/>
      <c r="BB2846" s="533"/>
      <c r="BC2846" s="185"/>
      <c r="BD2846" s="106"/>
      <c r="BE2846" s="983">
        <v>2485</v>
      </c>
    </row>
    <row r="2847" spans="1:242" s="201" customFormat="1" ht="13.15" customHeight="1">
      <c r="A2847" s="60" t="s">
        <v>1028</v>
      </c>
      <c r="B2847" s="197"/>
      <c r="C2847" s="197"/>
      <c r="D2847" s="197"/>
      <c r="E2847" s="197" t="s">
        <v>7885</v>
      </c>
      <c r="F2847" s="197"/>
      <c r="G2847" s="197"/>
      <c r="H2847" s="197"/>
      <c r="I2847" s="904" t="s">
        <v>3001</v>
      </c>
      <c r="J2847" s="904" t="s">
        <v>3002</v>
      </c>
      <c r="K2847" s="904" t="s">
        <v>3002</v>
      </c>
      <c r="L2847" s="24" t="s">
        <v>312</v>
      </c>
      <c r="M2847" s="24" t="s">
        <v>4402</v>
      </c>
      <c r="N2847" s="197"/>
      <c r="O2847" s="62" t="s">
        <v>314</v>
      </c>
      <c r="P2847" s="62">
        <v>230000000</v>
      </c>
      <c r="Q2847" s="62" t="s">
        <v>989</v>
      </c>
      <c r="R2847" s="398" t="s">
        <v>2134</v>
      </c>
      <c r="S2847" s="62" t="s">
        <v>109</v>
      </c>
      <c r="T2847" s="62">
        <v>230000000</v>
      </c>
      <c r="U2847" s="73" t="s">
        <v>3003</v>
      </c>
      <c r="V2847" s="73"/>
      <c r="W2847" s="73"/>
      <c r="X2847" s="62"/>
      <c r="Y2847" s="62" t="s">
        <v>434</v>
      </c>
      <c r="Z2847" s="62"/>
      <c r="AA2847" s="62"/>
      <c r="AB2847" s="62" t="s">
        <v>105</v>
      </c>
      <c r="AC2847" s="62" t="s">
        <v>314</v>
      </c>
      <c r="AD2847" s="341">
        <v>0</v>
      </c>
      <c r="AE2847" s="62"/>
      <c r="AF2847" s="341" t="s">
        <v>114</v>
      </c>
      <c r="AG2847" s="197"/>
      <c r="AH2847" s="197"/>
      <c r="AI2847" s="905">
        <v>59052501</v>
      </c>
      <c r="AJ2847" s="905">
        <v>66138801.120000005</v>
      </c>
      <c r="AK2847" s="197"/>
      <c r="AL2847" s="197"/>
      <c r="AM2847" s="197"/>
      <c r="AN2847" s="187" t="s">
        <v>115</v>
      </c>
      <c r="AO2847" s="130" t="s">
        <v>3027</v>
      </c>
      <c r="AP2847" s="293" t="s">
        <v>3028</v>
      </c>
      <c r="AQ2847" s="293"/>
      <c r="AR2847" s="293"/>
      <c r="AS2847" s="293"/>
      <c r="AT2847" s="293"/>
      <c r="AU2847" s="293"/>
      <c r="AV2847" s="197"/>
      <c r="AW2847" s="197"/>
      <c r="AX2847" s="197"/>
      <c r="AY2847" s="197"/>
      <c r="AZ2847" s="197" t="s">
        <v>4983</v>
      </c>
      <c r="BA2847" s="197"/>
      <c r="BB2847" s="533"/>
      <c r="BC2847" s="185"/>
      <c r="BD2847" s="209"/>
      <c r="BE2847" s="983">
        <v>2486</v>
      </c>
    </row>
    <row r="2848" spans="1:242" s="201" customFormat="1" ht="13.15" customHeight="1">
      <c r="A2848" s="60" t="s">
        <v>1028</v>
      </c>
      <c r="B2848" s="92"/>
      <c r="C2848" s="92"/>
      <c r="D2848" s="92"/>
      <c r="E2848" s="92" t="s">
        <v>3774</v>
      </c>
      <c r="F2848" s="92"/>
      <c r="G2848" s="92"/>
      <c r="H2848" s="92"/>
      <c r="I2848" s="655" t="s">
        <v>3001</v>
      </c>
      <c r="J2848" s="655" t="s">
        <v>3002</v>
      </c>
      <c r="K2848" s="655" t="s">
        <v>3002</v>
      </c>
      <c r="L2848" s="24" t="s">
        <v>312</v>
      </c>
      <c r="M2848" s="24" t="s">
        <v>313</v>
      </c>
      <c r="N2848" s="92"/>
      <c r="O2848" s="66" t="s">
        <v>314</v>
      </c>
      <c r="P2848" s="66">
        <v>230000000</v>
      </c>
      <c r="Q2848" s="62" t="s">
        <v>989</v>
      </c>
      <c r="R2848" s="62" t="s">
        <v>2149</v>
      </c>
      <c r="S2848" s="66" t="s">
        <v>109</v>
      </c>
      <c r="T2848" s="66">
        <v>230000000</v>
      </c>
      <c r="U2848" s="62" t="s">
        <v>3003</v>
      </c>
      <c r="V2848" s="66"/>
      <c r="W2848" s="73"/>
      <c r="X2848" s="66"/>
      <c r="Y2848" s="66" t="s">
        <v>434</v>
      </c>
      <c r="Z2848" s="66"/>
      <c r="AA2848" s="66"/>
      <c r="AB2848" s="66" t="s">
        <v>105</v>
      </c>
      <c r="AC2848" s="66" t="s">
        <v>314</v>
      </c>
      <c r="AD2848" s="90">
        <v>0</v>
      </c>
      <c r="AE2848" s="73"/>
      <c r="AF2848" s="189" t="s">
        <v>114</v>
      </c>
      <c r="AG2848" s="189"/>
      <c r="AH2848" s="189"/>
      <c r="AI2848" s="556">
        <v>0</v>
      </c>
      <c r="AJ2848" s="68">
        <v>0</v>
      </c>
      <c r="AK2848" s="92"/>
      <c r="AL2848" s="92"/>
      <c r="AM2848" s="92"/>
      <c r="AN2848" s="187" t="s">
        <v>115</v>
      </c>
      <c r="AO2848" s="62" t="s">
        <v>3029</v>
      </c>
      <c r="AP2848" s="73" t="s">
        <v>3030</v>
      </c>
      <c r="AQ2848" s="92"/>
      <c r="AR2848" s="92"/>
      <c r="AS2848" s="92"/>
      <c r="AT2848" s="92"/>
      <c r="AU2848" s="92"/>
      <c r="AV2848" s="92"/>
      <c r="AW2848" s="92"/>
      <c r="AX2848" s="92"/>
      <c r="AY2848" s="92"/>
      <c r="AZ2848" s="92"/>
      <c r="BA2848" s="92"/>
      <c r="BB2848" s="254"/>
      <c r="BC2848" s="1"/>
      <c r="BD2848" s="1"/>
      <c r="BE2848" s="983">
        <v>2487</v>
      </c>
    </row>
    <row r="2849" spans="1:57" s="201" customFormat="1" ht="13.15" customHeight="1">
      <c r="A2849" s="63" t="s">
        <v>1028</v>
      </c>
      <c r="B2849" s="189"/>
      <c r="C2849" s="189"/>
      <c r="D2849" s="189"/>
      <c r="E2849" s="189" t="s">
        <v>4437</v>
      </c>
      <c r="F2849" s="189"/>
      <c r="G2849" s="189"/>
      <c r="H2849" s="189"/>
      <c r="I2849" s="655" t="s">
        <v>3001</v>
      </c>
      <c r="J2849" s="655" t="s">
        <v>3002</v>
      </c>
      <c r="K2849" s="655" t="s">
        <v>3002</v>
      </c>
      <c r="L2849" s="85" t="s">
        <v>312</v>
      </c>
      <c r="M2849" s="85" t="s">
        <v>4402</v>
      </c>
      <c r="N2849" s="189"/>
      <c r="O2849" s="62" t="s">
        <v>314</v>
      </c>
      <c r="P2849" s="62">
        <v>230000000</v>
      </c>
      <c r="Q2849" s="73" t="s">
        <v>989</v>
      </c>
      <c r="R2849" s="73" t="s">
        <v>2149</v>
      </c>
      <c r="S2849" s="73" t="s">
        <v>109</v>
      </c>
      <c r="T2849" s="73">
        <v>230000000</v>
      </c>
      <c r="U2849" s="73" t="s">
        <v>3003</v>
      </c>
      <c r="V2849" s="73"/>
      <c r="W2849" s="73"/>
      <c r="X2849" s="73"/>
      <c r="Y2849" s="73" t="s">
        <v>434</v>
      </c>
      <c r="Z2849" s="73"/>
      <c r="AA2849" s="73"/>
      <c r="AB2849" s="73" t="s">
        <v>105</v>
      </c>
      <c r="AC2849" s="73" t="s">
        <v>314</v>
      </c>
      <c r="AD2849" s="189">
        <v>0</v>
      </c>
      <c r="AE2849" s="73"/>
      <c r="AF2849" s="189" t="s">
        <v>114</v>
      </c>
      <c r="AG2849" s="189"/>
      <c r="AH2849" s="189"/>
      <c r="AI2849" s="905">
        <v>0</v>
      </c>
      <c r="AJ2849" s="905">
        <v>0</v>
      </c>
      <c r="AK2849" s="189"/>
      <c r="AL2849" s="189"/>
      <c r="AM2849" s="189"/>
      <c r="AN2849" s="602" t="s">
        <v>115</v>
      </c>
      <c r="AO2849" s="73" t="s">
        <v>3029</v>
      </c>
      <c r="AP2849" s="73" t="s">
        <v>3030</v>
      </c>
      <c r="AQ2849" s="189"/>
      <c r="AR2849" s="189"/>
      <c r="AS2849" s="189"/>
      <c r="AT2849" s="189"/>
      <c r="AU2849" s="189"/>
      <c r="AV2849" s="189"/>
      <c r="AW2849" s="189"/>
      <c r="AX2849" s="189"/>
      <c r="AY2849" s="189"/>
      <c r="AZ2849" s="189" t="s">
        <v>4435</v>
      </c>
      <c r="BA2849" s="189"/>
      <c r="BB2849" s="254"/>
      <c r="BC2849" s="1"/>
      <c r="BD2849" s="1"/>
      <c r="BE2849" s="983">
        <v>2488</v>
      </c>
    </row>
    <row r="2850" spans="1:57" s="201" customFormat="1" ht="13.15" customHeight="1">
      <c r="A2850" s="63" t="s">
        <v>1028</v>
      </c>
      <c r="B2850" s="189"/>
      <c r="C2850" s="189"/>
      <c r="D2850" s="189"/>
      <c r="E2850" s="189" t="s">
        <v>7829</v>
      </c>
      <c r="F2850" s="189"/>
      <c r="G2850" s="189"/>
      <c r="H2850" s="189"/>
      <c r="I2850" s="655" t="s">
        <v>3001</v>
      </c>
      <c r="J2850" s="655" t="s">
        <v>3002</v>
      </c>
      <c r="K2850" s="655" t="s">
        <v>3002</v>
      </c>
      <c r="L2850" s="85" t="s">
        <v>312</v>
      </c>
      <c r="M2850" s="85" t="s">
        <v>4402</v>
      </c>
      <c r="N2850" s="189"/>
      <c r="O2850" s="62" t="s">
        <v>314</v>
      </c>
      <c r="P2850" s="62">
        <v>230000000</v>
      </c>
      <c r="Q2850" s="73" t="s">
        <v>989</v>
      </c>
      <c r="R2850" s="73" t="s">
        <v>2134</v>
      </c>
      <c r="S2850" s="62" t="s">
        <v>109</v>
      </c>
      <c r="T2850" s="73">
        <v>230000000</v>
      </c>
      <c r="U2850" s="73" t="s">
        <v>3003</v>
      </c>
      <c r="V2850" s="73"/>
      <c r="W2850" s="73"/>
      <c r="X2850" s="73"/>
      <c r="Y2850" s="73" t="s">
        <v>434</v>
      </c>
      <c r="Z2850" s="73"/>
      <c r="AA2850" s="73"/>
      <c r="AB2850" s="73" t="s">
        <v>105</v>
      </c>
      <c r="AC2850" s="73" t="s">
        <v>314</v>
      </c>
      <c r="AD2850" s="189">
        <v>0</v>
      </c>
      <c r="AE2850" s="73"/>
      <c r="AF2850" s="189" t="s">
        <v>114</v>
      </c>
      <c r="AG2850" s="189"/>
      <c r="AH2850" s="189"/>
      <c r="AI2850" s="1108">
        <v>181000000</v>
      </c>
      <c r="AJ2850" s="68">
        <f>AI2850*1.12</f>
        <v>202720000.00000003</v>
      </c>
      <c r="AK2850" s="68"/>
      <c r="AL2850" s="68"/>
      <c r="AM2850" s="68"/>
      <c r="AN2850" s="187" t="s">
        <v>115</v>
      </c>
      <c r="AO2850" s="73" t="s">
        <v>3029</v>
      </c>
      <c r="AP2850" s="73" t="s">
        <v>3030</v>
      </c>
      <c r="AQ2850" s="602"/>
      <c r="AR2850" s="73"/>
      <c r="AS2850" s="73"/>
      <c r="AT2850" s="189"/>
      <c r="AU2850" s="189"/>
      <c r="AV2850" s="189"/>
      <c r="AW2850" s="189"/>
      <c r="AX2850" s="189"/>
      <c r="AY2850" s="63"/>
      <c r="AZ2850" s="63" t="s">
        <v>7828</v>
      </c>
      <c r="BA2850" s="189"/>
      <c r="BB2850" s="254"/>
      <c r="BC2850" s="254"/>
      <c r="BD2850" s="209"/>
      <c r="BE2850" s="983">
        <v>2489</v>
      </c>
    </row>
    <row r="2851" spans="1:57" s="201" customFormat="1" ht="13.15" customHeight="1">
      <c r="A2851" s="60" t="s">
        <v>1028</v>
      </c>
      <c r="B2851" s="92"/>
      <c r="C2851" s="92"/>
      <c r="D2851" s="92"/>
      <c r="E2851" s="92" t="s">
        <v>3775</v>
      </c>
      <c r="F2851" s="92"/>
      <c r="G2851" s="92"/>
      <c r="H2851" s="92"/>
      <c r="I2851" s="656" t="s">
        <v>3020</v>
      </c>
      <c r="J2851" s="655" t="s">
        <v>3021</v>
      </c>
      <c r="K2851" s="655" t="s">
        <v>3021</v>
      </c>
      <c r="L2851" s="24" t="s">
        <v>312</v>
      </c>
      <c r="M2851" s="24" t="s">
        <v>313</v>
      </c>
      <c r="N2851" s="92"/>
      <c r="O2851" s="66" t="s">
        <v>314</v>
      </c>
      <c r="P2851" s="66">
        <v>230000000</v>
      </c>
      <c r="Q2851" s="62" t="s">
        <v>989</v>
      </c>
      <c r="R2851" s="62" t="s">
        <v>2149</v>
      </c>
      <c r="S2851" s="66" t="s">
        <v>109</v>
      </c>
      <c r="T2851" s="66">
        <v>230000000</v>
      </c>
      <c r="U2851" s="62" t="s">
        <v>3003</v>
      </c>
      <c r="V2851" s="66"/>
      <c r="W2851" s="73"/>
      <c r="X2851" s="66"/>
      <c r="Y2851" s="66" t="s">
        <v>434</v>
      </c>
      <c r="Z2851" s="66"/>
      <c r="AA2851" s="66"/>
      <c r="AB2851" s="66" t="s">
        <v>105</v>
      </c>
      <c r="AC2851" s="66" t="s">
        <v>314</v>
      </c>
      <c r="AD2851" s="90">
        <v>0</v>
      </c>
      <c r="AE2851" s="73"/>
      <c r="AF2851" s="189" t="s">
        <v>114</v>
      </c>
      <c r="AG2851" s="189"/>
      <c r="AH2851" s="189"/>
      <c r="AI2851" s="556">
        <v>0</v>
      </c>
      <c r="AJ2851" s="68">
        <v>0</v>
      </c>
      <c r="AK2851" s="92"/>
      <c r="AL2851" s="92"/>
      <c r="AM2851" s="92"/>
      <c r="AN2851" s="187" t="s">
        <v>115</v>
      </c>
      <c r="AO2851" s="92" t="s">
        <v>3031</v>
      </c>
      <c r="AP2851" s="189" t="s">
        <v>3032</v>
      </c>
      <c r="AQ2851" s="92"/>
      <c r="AR2851" s="92"/>
      <c r="AS2851" s="92"/>
      <c r="AT2851" s="92"/>
      <c r="AU2851" s="92"/>
      <c r="AV2851" s="92"/>
      <c r="AW2851" s="92"/>
      <c r="AX2851" s="92"/>
      <c r="AY2851" s="92"/>
      <c r="AZ2851" s="92"/>
      <c r="BA2851" s="92"/>
      <c r="BB2851" s="254"/>
      <c r="BC2851" s="1"/>
      <c r="BD2851" s="1"/>
      <c r="BE2851" s="983">
        <v>2490</v>
      </c>
    </row>
    <row r="2852" spans="1:57" s="201" customFormat="1" ht="13.15" customHeight="1">
      <c r="A2852" s="63" t="s">
        <v>1028</v>
      </c>
      <c r="B2852" s="189"/>
      <c r="C2852" s="189"/>
      <c r="D2852" s="189"/>
      <c r="E2852" s="189" t="s">
        <v>4438</v>
      </c>
      <c r="F2852" s="189"/>
      <c r="G2852" s="189"/>
      <c r="H2852" s="189"/>
      <c r="I2852" s="656" t="s">
        <v>3020</v>
      </c>
      <c r="J2852" s="655" t="s">
        <v>3021</v>
      </c>
      <c r="K2852" s="655" t="s">
        <v>3021</v>
      </c>
      <c r="L2852" s="85" t="s">
        <v>312</v>
      </c>
      <c r="M2852" s="85" t="s">
        <v>4402</v>
      </c>
      <c r="N2852" s="189"/>
      <c r="O2852" s="62" t="s">
        <v>314</v>
      </c>
      <c r="P2852" s="62">
        <v>230000000</v>
      </c>
      <c r="Q2852" s="73" t="s">
        <v>989</v>
      </c>
      <c r="R2852" s="73" t="s">
        <v>2149</v>
      </c>
      <c r="S2852" s="73" t="s">
        <v>109</v>
      </c>
      <c r="T2852" s="73">
        <v>230000000</v>
      </c>
      <c r="U2852" s="73" t="s">
        <v>3003</v>
      </c>
      <c r="V2852" s="73"/>
      <c r="W2852" s="73"/>
      <c r="X2852" s="73"/>
      <c r="Y2852" s="73" t="s">
        <v>434</v>
      </c>
      <c r="Z2852" s="73"/>
      <c r="AA2852" s="73"/>
      <c r="AB2852" s="73" t="s">
        <v>105</v>
      </c>
      <c r="AC2852" s="73" t="s">
        <v>314</v>
      </c>
      <c r="AD2852" s="189">
        <v>0</v>
      </c>
      <c r="AE2852" s="73"/>
      <c r="AF2852" s="189" t="s">
        <v>114</v>
      </c>
      <c r="AG2852" s="189"/>
      <c r="AH2852" s="189"/>
      <c r="AI2852" s="34">
        <v>0</v>
      </c>
      <c r="AJ2852" s="34">
        <f>AI2852*1.12</f>
        <v>0</v>
      </c>
      <c r="AK2852" s="189"/>
      <c r="AL2852" s="189"/>
      <c r="AM2852" s="189"/>
      <c r="AN2852" s="602" t="s">
        <v>115</v>
      </c>
      <c r="AO2852" s="189" t="s">
        <v>3031</v>
      </c>
      <c r="AP2852" s="189" t="s">
        <v>3032</v>
      </c>
      <c r="AQ2852" s="189"/>
      <c r="AR2852" s="189"/>
      <c r="AS2852" s="189"/>
      <c r="AT2852" s="189"/>
      <c r="AU2852" s="189"/>
      <c r="AV2852" s="189"/>
      <c r="AW2852" s="189"/>
      <c r="AX2852" s="189"/>
      <c r="AY2852" s="189"/>
      <c r="AZ2852" s="24" t="s">
        <v>3944</v>
      </c>
      <c r="BA2852" s="189"/>
      <c r="BB2852" s="254"/>
      <c r="BC2852" s="1"/>
      <c r="BD2852" s="1"/>
      <c r="BE2852" s="983">
        <v>2491</v>
      </c>
    </row>
    <row r="2853" spans="1:57" s="201" customFormat="1" ht="13.15" customHeight="1">
      <c r="A2853" s="197" t="s">
        <v>1171</v>
      </c>
      <c r="B2853" s="92"/>
      <c r="C2853" s="92"/>
      <c r="D2853" s="92"/>
      <c r="E2853" s="92" t="s">
        <v>1603</v>
      </c>
      <c r="F2853" s="92"/>
      <c r="G2853" s="92"/>
      <c r="H2853" s="92"/>
      <c r="I2853" s="658" t="s">
        <v>3033</v>
      </c>
      <c r="J2853" s="658" t="s">
        <v>3034</v>
      </c>
      <c r="K2853" s="658" t="s">
        <v>3034</v>
      </c>
      <c r="L2853" s="24" t="s">
        <v>103</v>
      </c>
      <c r="M2853" s="24"/>
      <c r="N2853" s="92"/>
      <c r="O2853" s="66">
        <v>80</v>
      </c>
      <c r="P2853" s="66">
        <v>230000000</v>
      </c>
      <c r="Q2853" s="62" t="s">
        <v>951</v>
      </c>
      <c r="R2853" s="62" t="s">
        <v>2134</v>
      </c>
      <c r="S2853" s="66" t="s">
        <v>109</v>
      </c>
      <c r="T2853" s="66">
        <v>230000000</v>
      </c>
      <c r="U2853" s="62" t="s">
        <v>3035</v>
      </c>
      <c r="V2853" s="66"/>
      <c r="W2853" s="73"/>
      <c r="X2853" s="66"/>
      <c r="Y2853" s="66" t="s">
        <v>434</v>
      </c>
      <c r="Z2853" s="66"/>
      <c r="AA2853" s="66"/>
      <c r="AB2853" s="66">
        <v>0</v>
      </c>
      <c r="AC2853" s="66">
        <v>90</v>
      </c>
      <c r="AD2853" s="66">
        <v>10</v>
      </c>
      <c r="AE2853" s="73"/>
      <c r="AF2853" s="189" t="s">
        <v>114</v>
      </c>
      <c r="AG2853" s="189">
        <v>6</v>
      </c>
      <c r="AH2853" s="189">
        <v>525000</v>
      </c>
      <c r="AI2853" s="556">
        <v>3150000</v>
      </c>
      <c r="AJ2853" s="556">
        <v>3528000.0000000005</v>
      </c>
      <c r="AK2853" s="92"/>
      <c r="AL2853" s="92"/>
      <c r="AM2853" s="92"/>
      <c r="AN2853" s="92" t="s">
        <v>115</v>
      </c>
      <c r="AO2853" s="62" t="s">
        <v>3036</v>
      </c>
      <c r="AP2853" s="62" t="s">
        <v>3037</v>
      </c>
      <c r="AQ2853" s="92"/>
      <c r="AR2853" s="92"/>
      <c r="AS2853" s="92"/>
      <c r="AT2853" s="92"/>
      <c r="AU2853" s="92"/>
      <c r="AV2853" s="92"/>
      <c r="AW2853" s="92"/>
      <c r="AX2853" s="92"/>
      <c r="AY2853" s="92"/>
      <c r="AZ2853" s="92"/>
      <c r="BA2853" s="92"/>
      <c r="BB2853" s="254"/>
      <c r="BC2853" s="1"/>
      <c r="BD2853" s="1"/>
      <c r="BE2853" s="983">
        <v>2492</v>
      </c>
    </row>
    <row r="2854" spans="1:57" s="201" customFormat="1" ht="12.75" customHeight="1">
      <c r="A2854" s="197" t="s">
        <v>1171</v>
      </c>
      <c r="B2854" s="92"/>
      <c r="C2854" s="92"/>
      <c r="D2854" s="92"/>
      <c r="E2854" s="92" t="s">
        <v>1604</v>
      </c>
      <c r="F2854" s="92"/>
      <c r="G2854" s="92"/>
      <c r="H2854" s="92"/>
      <c r="I2854" s="89" t="s">
        <v>3033</v>
      </c>
      <c r="J2854" s="62" t="s">
        <v>3034</v>
      </c>
      <c r="K2854" s="62" t="s">
        <v>3034</v>
      </c>
      <c r="L2854" s="24" t="s">
        <v>103</v>
      </c>
      <c r="M2854" s="24"/>
      <c r="N2854" s="92"/>
      <c r="O2854" s="66">
        <v>50</v>
      </c>
      <c r="P2854" s="66">
        <v>230000000</v>
      </c>
      <c r="Q2854" s="62" t="s">
        <v>951</v>
      </c>
      <c r="R2854" s="62" t="s">
        <v>2134</v>
      </c>
      <c r="S2854" s="66" t="s">
        <v>109</v>
      </c>
      <c r="T2854" s="66">
        <v>230000000</v>
      </c>
      <c r="U2854" s="62" t="s">
        <v>3038</v>
      </c>
      <c r="V2854" s="66"/>
      <c r="W2854" s="73"/>
      <c r="X2854" s="66"/>
      <c r="Y2854" s="66" t="s">
        <v>434</v>
      </c>
      <c r="Z2854" s="66"/>
      <c r="AA2854" s="66"/>
      <c r="AB2854" s="66">
        <v>0</v>
      </c>
      <c r="AC2854" s="66">
        <v>90</v>
      </c>
      <c r="AD2854" s="66">
        <v>10</v>
      </c>
      <c r="AE2854" s="73"/>
      <c r="AF2854" s="189" t="s">
        <v>114</v>
      </c>
      <c r="AG2854" s="189">
        <v>1</v>
      </c>
      <c r="AH2854" s="189">
        <v>4980000</v>
      </c>
      <c r="AI2854" s="556">
        <v>4980000</v>
      </c>
      <c r="AJ2854" s="68">
        <v>5577600.0000000009</v>
      </c>
      <c r="AK2854" s="92"/>
      <c r="AL2854" s="92"/>
      <c r="AM2854" s="92"/>
      <c r="AN2854" s="92" t="s">
        <v>115</v>
      </c>
      <c r="AO2854" s="62" t="s">
        <v>3039</v>
      </c>
      <c r="AP2854" s="62" t="s">
        <v>3040</v>
      </c>
      <c r="AQ2854" s="92"/>
      <c r="AR2854" s="92"/>
      <c r="AS2854" s="92"/>
      <c r="AT2854" s="92"/>
      <c r="AU2854" s="92"/>
      <c r="AV2854" s="92"/>
      <c r="AW2854" s="92"/>
      <c r="AX2854" s="92"/>
      <c r="AY2854" s="92"/>
      <c r="AZ2854" s="92"/>
      <c r="BA2854" s="92"/>
      <c r="BB2854" s="254"/>
      <c r="BC2854" s="1"/>
      <c r="BD2854" s="1"/>
      <c r="BE2854" s="983">
        <v>2493</v>
      </c>
    </row>
    <row r="2855" spans="1:57" s="201" customFormat="1" ht="13.15" customHeight="1">
      <c r="A2855" s="60" t="s">
        <v>8484</v>
      </c>
      <c r="B2855" s="92"/>
      <c r="C2855" s="92"/>
      <c r="D2855" s="92"/>
      <c r="E2855" s="92" t="s">
        <v>1598</v>
      </c>
      <c r="F2855" s="92"/>
      <c r="G2855" s="92"/>
      <c r="H2855" s="197"/>
      <c r="I2855" s="89" t="s">
        <v>3041</v>
      </c>
      <c r="J2855" s="89" t="s">
        <v>3042</v>
      </c>
      <c r="K2855" s="89" t="s">
        <v>3043</v>
      </c>
      <c r="L2855" s="197" t="s">
        <v>149</v>
      </c>
      <c r="M2855" s="197"/>
      <c r="N2855" s="197"/>
      <c r="O2855" s="66">
        <v>45</v>
      </c>
      <c r="P2855" s="66">
        <v>230000000</v>
      </c>
      <c r="Q2855" s="62" t="s">
        <v>951</v>
      </c>
      <c r="R2855" s="62" t="s">
        <v>433</v>
      </c>
      <c r="S2855" s="66" t="s">
        <v>109</v>
      </c>
      <c r="T2855" s="66">
        <v>230000000</v>
      </c>
      <c r="U2855" s="62" t="s">
        <v>956</v>
      </c>
      <c r="V2855" s="66"/>
      <c r="W2855" s="73"/>
      <c r="X2855" s="66"/>
      <c r="Y2855" s="66" t="s">
        <v>434</v>
      </c>
      <c r="Z2855" s="66"/>
      <c r="AA2855" s="66"/>
      <c r="AB2855" s="66">
        <v>0</v>
      </c>
      <c r="AC2855" s="66">
        <v>90</v>
      </c>
      <c r="AD2855" s="66">
        <v>10</v>
      </c>
      <c r="AE2855" s="73"/>
      <c r="AF2855" s="73" t="s">
        <v>114</v>
      </c>
      <c r="AG2855" s="189"/>
      <c r="AH2855" s="189"/>
      <c r="AI2855" s="190">
        <v>21216000</v>
      </c>
      <c r="AJ2855" s="68">
        <v>23761920.000000004</v>
      </c>
      <c r="AK2855" s="197"/>
      <c r="AL2855" s="197"/>
      <c r="AM2855" s="197"/>
      <c r="AN2855" s="197" t="s">
        <v>115</v>
      </c>
      <c r="AO2855" s="62" t="s">
        <v>3044</v>
      </c>
      <c r="AP2855" s="197" t="s">
        <v>3045</v>
      </c>
      <c r="AQ2855" s="197"/>
      <c r="AR2855" s="197"/>
      <c r="AS2855" s="197"/>
      <c r="AT2855" s="197"/>
      <c r="AU2855" s="197"/>
      <c r="AV2855" s="197"/>
      <c r="AW2855" s="197"/>
      <c r="AX2855" s="197"/>
      <c r="AY2855" s="197"/>
      <c r="AZ2855" s="197"/>
      <c r="BA2855" s="92"/>
      <c r="BB2855" s="254"/>
      <c r="BC2855" s="1"/>
      <c r="BD2855" s="1"/>
      <c r="BE2855" s="983">
        <v>2494</v>
      </c>
    </row>
    <row r="2856" spans="1:57" s="486" customFormat="1" ht="13.15" customHeight="1">
      <c r="A2856" s="60" t="s">
        <v>8484</v>
      </c>
      <c r="B2856" s="92"/>
      <c r="C2856" s="92"/>
      <c r="D2856" s="92"/>
      <c r="E2856" s="92" t="s">
        <v>1597</v>
      </c>
      <c r="F2856" s="92"/>
      <c r="G2856" s="92"/>
      <c r="H2856" s="197"/>
      <c r="I2856" s="666" t="s">
        <v>3041</v>
      </c>
      <c r="J2856" s="197" t="s">
        <v>3042</v>
      </c>
      <c r="K2856" s="197" t="s">
        <v>3043</v>
      </c>
      <c r="L2856" s="197" t="s">
        <v>149</v>
      </c>
      <c r="M2856" s="197"/>
      <c r="N2856" s="197"/>
      <c r="O2856" s="90">
        <v>45</v>
      </c>
      <c r="P2856" s="90">
        <v>230000000</v>
      </c>
      <c r="Q2856" s="197" t="s">
        <v>951</v>
      </c>
      <c r="R2856" s="197" t="s">
        <v>433</v>
      </c>
      <c r="S2856" s="90" t="s">
        <v>109</v>
      </c>
      <c r="T2856" s="90">
        <v>230000000</v>
      </c>
      <c r="U2856" s="197" t="s">
        <v>956</v>
      </c>
      <c r="V2856" s="90"/>
      <c r="W2856" s="189"/>
      <c r="X2856" s="90"/>
      <c r="Y2856" s="90" t="s">
        <v>434</v>
      </c>
      <c r="Z2856" s="90"/>
      <c r="AA2856" s="90"/>
      <c r="AB2856" s="90">
        <v>0</v>
      </c>
      <c r="AC2856" s="90">
        <v>90</v>
      </c>
      <c r="AD2856" s="90">
        <v>10</v>
      </c>
      <c r="AE2856" s="189"/>
      <c r="AF2856" s="189" t="s">
        <v>114</v>
      </c>
      <c r="AG2856" s="189"/>
      <c r="AH2856" s="189"/>
      <c r="AI2856" s="192">
        <v>0</v>
      </c>
      <c r="AJ2856" s="68">
        <v>0</v>
      </c>
      <c r="AK2856" s="197"/>
      <c r="AL2856" s="197"/>
      <c r="AM2856" s="197"/>
      <c r="AN2856" s="197" t="s">
        <v>115</v>
      </c>
      <c r="AO2856" s="197" t="s">
        <v>3046</v>
      </c>
      <c r="AP2856" s="197" t="s">
        <v>3047</v>
      </c>
      <c r="AQ2856" s="197"/>
      <c r="AR2856" s="197"/>
      <c r="AS2856" s="197"/>
      <c r="AT2856" s="197"/>
      <c r="AU2856" s="197"/>
      <c r="AV2856" s="197"/>
      <c r="AW2856" s="197"/>
      <c r="AX2856" s="197"/>
      <c r="AY2856" s="197"/>
      <c r="AZ2856" s="197" t="s">
        <v>3944</v>
      </c>
      <c r="BA2856" s="92"/>
      <c r="BB2856" s="254"/>
      <c r="BC2856" s="1"/>
      <c r="BD2856" s="1"/>
      <c r="BE2856" s="983">
        <v>2495</v>
      </c>
    </row>
    <row r="2857" spans="1:57" s="977" customFormat="1" ht="13.15" customHeight="1">
      <c r="A2857" s="60" t="s">
        <v>8484</v>
      </c>
      <c r="B2857" s="92"/>
      <c r="C2857" s="92"/>
      <c r="D2857" s="92"/>
      <c r="E2857" s="92" t="s">
        <v>1602</v>
      </c>
      <c r="F2857" s="92"/>
      <c r="G2857" s="92"/>
      <c r="H2857" s="197"/>
      <c r="I2857" s="197" t="s">
        <v>3048</v>
      </c>
      <c r="J2857" s="197" t="s">
        <v>3049</v>
      </c>
      <c r="K2857" s="197" t="s">
        <v>3049</v>
      </c>
      <c r="L2857" s="197" t="s">
        <v>149</v>
      </c>
      <c r="M2857" s="197"/>
      <c r="N2857" s="197"/>
      <c r="O2857" s="90">
        <v>45</v>
      </c>
      <c r="P2857" s="90">
        <v>230000000</v>
      </c>
      <c r="Q2857" s="197" t="s">
        <v>951</v>
      </c>
      <c r="R2857" s="197" t="s">
        <v>2149</v>
      </c>
      <c r="S2857" s="90" t="s">
        <v>109</v>
      </c>
      <c r="T2857" s="90">
        <v>230000000</v>
      </c>
      <c r="U2857" s="197" t="s">
        <v>956</v>
      </c>
      <c r="V2857" s="90"/>
      <c r="W2857" s="189"/>
      <c r="X2857" s="90"/>
      <c r="Y2857" s="90" t="s">
        <v>434</v>
      </c>
      <c r="Z2857" s="90"/>
      <c r="AA2857" s="90"/>
      <c r="AB2857" s="90">
        <v>0</v>
      </c>
      <c r="AC2857" s="90">
        <v>90</v>
      </c>
      <c r="AD2857" s="90">
        <v>10</v>
      </c>
      <c r="AE2857" s="189"/>
      <c r="AF2857" s="189" t="s">
        <v>114</v>
      </c>
      <c r="AG2857" s="189"/>
      <c r="AH2857" s="189"/>
      <c r="AI2857" s="192">
        <v>2240000</v>
      </c>
      <c r="AJ2857" s="68">
        <v>2508800.0000000005</v>
      </c>
      <c r="AK2857" s="197"/>
      <c r="AL2857" s="197"/>
      <c r="AM2857" s="197"/>
      <c r="AN2857" s="197" t="s">
        <v>115</v>
      </c>
      <c r="AO2857" s="197" t="s">
        <v>3050</v>
      </c>
      <c r="AP2857" s="197" t="s">
        <v>3051</v>
      </c>
      <c r="AQ2857" s="197"/>
      <c r="AR2857" s="197"/>
      <c r="AS2857" s="197"/>
      <c r="AT2857" s="197"/>
      <c r="AU2857" s="197"/>
      <c r="AV2857" s="197"/>
      <c r="AW2857" s="197"/>
      <c r="AX2857" s="197"/>
      <c r="AY2857" s="197"/>
      <c r="AZ2857" s="197"/>
      <c r="BA2857" s="1225"/>
      <c r="BB2857" s="254"/>
      <c r="BC2857" s="1"/>
      <c r="BD2857" s="1"/>
      <c r="BE2857" s="983">
        <v>2496</v>
      </c>
    </row>
    <row r="2858" spans="1:57" s="977" customFormat="1" ht="13.15" customHeight="1">
      <c r="A2858" s="60" t="s">
        <v>8484</v>
      </c>
      <c r="B2858" s="92"/>
      <c r="C2858" s="92"/>
      <c r="D2858" s="92"/>
      <c r="E2858" s="92" t="s">
        <v>1599</v>
      </c>
      <c r="F2858" s="92"/>
      <c r="G2858" s="92"/>
      <c r="H2858" s="197"/>
      <c r="I2858" s="197" t="s">
        <v>3052</v>
      </c>
      <c r="J2858" s="666" t="s">
        <v>3053</v>
      </c>
      <c r="K2858" s="197" t="s">
        <v>3054</v>
      </c>
      <c r="L2858" s="197" t="s">
        <v>149</v>
      </c>
      <c r="M2858" s="197"/>
      <c r="N2858" s="197"/>
      <c r="O2858" s="90">
        <v>45</v>
      </c>
      <c r="P2858" s="90">
        <v>230000000</v>
      </c>
      <c r="Q2858" s="197" t="s">
        <v>951</v>
      </c>
      <c r="R2858" s="197" t="s">
        <v>2149</v>
      </c>
      <c r="S2858" s="90" t="s">
        <v>109</v>
      </c>
      <c r="T2858" s="90">
        <v>230000000</v>
      </c>
      <c r="U2858" s="197" t="s">
        <v>956</v>
      </c>
      <c r="V2858" s="90"/>
      <c r="W2858" s="189"/>
      <c r="X2858" s="90"/>
      <c r="Y2858" s="90" t="s">
        <v>434</v>
      </c>
      <c r="Z2858" s="90"/>
      <c r="AA2858" s="90"/>
      <c r="AB2858" s="90">
        <v>0</v>
      </c>
      <c r="AC2858" s="90">
        <v>90</v>
      </c>
      <c r="AD2858" s="90">
        <v>10</v>
      </c>
      <c r="AE2858" s="189"/>
      <c r="AF2858" s="189" t="s">
        <v>114</v>
      </c>
      <c r="AG2858" s="189"/>
      <c r="AH2858" s="189"/>
      <c r="AI2858" s="192">
        <v>0</v>
      </c>
      <c r="AJ2858" s="68">
        <v>0</v>
      </c>
      <c r="AK2858" s="197"/>
      <c r="AL2858" s="197"/>
      <c r="AM2858" s="197"/>
      <c r="AN2858" s="197" t="s">
        <v>115</v>
      </c>
      <c r="AO2858" s="197" t="s">
        <v>3055</v>
      </c>
      <c r="AP2858" s="197" t="s">
        <v>3056</v>
      </c>
      <c r="AQ2858" s="197"/>
      <c r="AR2858" s="197"/>
      <c r="AS2858" s="197"/>
      <c r="AT2858" s="197"/>
      <c r="AU2858" s="197"/>
      <c r="AV2858" s="197"/>
      <c r="AW2858" s="197"/>
      <c r="AX2858" s="197"/>
      <c r="AY2858" s="197"/>
      <c r="AZ2858" s="62" t="s">
        <v>3906</v>
      </c>
      <c r="BA2858" s="92" t="s">
        <v>5007</v>
      </c>
      <c r="BB2858" s="92"/>
      <c r="BC2858" s="1"/>
      <c r="BD2858" s="1"/>
      <c r="BE2858" s="983">
        <v>2497</v>
      </c>
    </row>
    <row r="2859" spans="1:57" s="977" customFormat="1" ht="13.15" customHeight="1">
      <c r="A2859" s="197" t="s">
        <v>1028</v>
      </c>
      <c r="B2859" s="92"/>
      <c r="C2859" s="92"/>
      <c r="D2859" s="92"/>
      <c r="E2859" s="92" t="s">
        <v>3776</v>
      </c>
      <c r="F2859" s="92"/>
      <c r="G2859" s="92"/>
      <c r="H2859" s="92"/>
      <c r="I2859" s="92" t="s">
        <v>3057</v>
      </c>
      <c r="J2859" s="312" t="s">
        <v>3058</v>
      </c>
      <c r="K2859" s="92" t="s">
        <v>3058</v>
      </c>
      <c r="L2859" s="92" t="s">
        <v>149</v>
      </c>
      <c r="M2859" s="92"/>
      <c r="N2859" s="92"/>
      <c r="O2859" s="90" t="s">
        <v>314</v>
      </c>
      <c r="P2859" s="90">
        <v>230000000</v>
      </c>
      <c r="Q2859" s="197" t="s">
        <v>952</v>
      </c>
      <c r="R2859" s="197" t="s">
        <v>108</v>
      </c>
      <c r="S2859" s="90" t="s">
        <v>109</v>
      </c>
      <c r="T2859" s="90">
        <v>230000000</v>
      </c>
      <c r="U2859" s="197" t="s">
        <v>952</v>
      </c>
      <c r="V2859" s="90"/>
      <c r="W2859" s="189"/>
      <c r="X2859" s="90"/>
      <c r="Y2859" s="90" t="s">
        <v>434</v>
      </c>
      <c r="Z2859" s="90"/>
      <c r="AA2859" s="90"/>
      <c r="AB2859" s="90">
        <v>0</v>
      </c>
      <c r="AC2859" s="90" t="s">
        <v>314</v>
      </c>
      <c r="AD2859" s="90" t="s">
        <v>105</v>
      </c>
      <c r="AE2859" s="189"/>
      <c r="AF2859" s="189" t="s">
        <v>114</v>
      </c>
      <c r="AG2859" s="189"/>
      <c r="AH2859" s="189"/>
      <c r="AI2859" s="192">
        <v>0</v>
      </c>
      <c r="AJ2859" s="68">
        <v>0</v>
      </c>
      <c r="AK2859" s="92"/>
      <c r="AL2859" s="92"/>
      <c r="AM2859" s="92"/>
      <c r="AN2859" s="92" t="s">
        <v>115</v>
      </c>
      <c r="AO2859" s="92" t="s">
        <v>3059</v>
      </c>
      <c r="AP2859" s="92" t="s">
        <v>3060</v>
      </c>
      <c r="AQ2859" s="92"/>
      <c r="AR2859" s="92"/>
      <c r="AS2859" s="92"/>
      <c r="AT2859" s="92"/>
      <c r="AU2859" s="92"/>
      <c r="AV2859" s="92"/>
      <c r="AW2859" s="92"/>
      <c r="AX2859" s="92"/>
      <c r="AY2859" s="92"/>
      <c r="AZ2859" s="92"/>
      <c r="BA2859" s="92"/>
      <c r="BB2859" s="92"/>
      <c r="BC2859" s="1"/>
      <c r="BD2859" s="1"/>
      <c r="BE2859" s="983">
        <v>2498</v>
      </c>
    </row>
    <row r="2860" spans="1:57" s="977" customFormat="1" ht="13.15" customHeight="1">
      <c r="A2860" s="197" t="s">
        <v>1028</v>
      </c>
      <c r="B2860" s="92"/>
      <c r="C2860" s="92"/>
      <c r="D2860" s="92"/>
      <c r="E2860" s="92" t="s">
        <v>3925</v>
      </c>
      <c r="F2860" s="92"/>
      <c r="G2860" s="92"/>
      <c r="H2860" s="92"/>
      <c r="I2860" s="92" t="s">
        <v>3057</v>
      </c>
      <c r="J2860" s="312" t="s">
        <v>3058</v>
      </c>
      <c r="K2860" s="92" t="s">
        <v>3058</v>
      </c>
      <c r="L2860" s="92" t="s">
        <v>149</v>
      </c>
      <c r="M2860" s="92"/>
      <c r="N2860" s="92"/>
      <c r="O2860" s="90" t="s">
        <v>314</v>
      </c>
      <c r="P2860" s="90">
        <v>230000000</v>
      </c>
      <c r="Q2860" s="197" t="s">
        <v>952</v>
      </c>
      <c r="R2860" s="197" t="s">
        <v>108</v>
      </c>
      <c r="S2860" s="90" t="s">
        <v>109</v>
      </c>
      <c r="T2860" s="90">
        <v>230000000</v>
      </c>
      <c r="U2860" s="197" t="s">
        <v>952</v>
      </c>
      <c r="V2860" s="90"/>
      <c r="W2860" s="189"/>
      <c r="X2860" s="90"/>
      <c r="Y2860" s="90" t="s">
        <v>434</v>
      </c>
      <c r="Z2860" s="90"/>
      <c r="AA2860" s="90"/>
      <c r="AB2860" s="90">
        <v>0</v>
      </c>
      <c r="AC2860" s="90" t="s">
        <v>314</v>
      </c>
      <c r="AD2860" s="90" t="s">
        <v>105</v>
      </c>
      <c r="AE2860" s="189"/>
      <c r="AF2860" s="189" t="s">
        <v>114</v>
      </c>
      <c r="AG2860" s="189"/>
      <c r="AH2860" s="189"/>
      <c r="AI2860" s="192">
        <v>21000000</v>
      </c>
      <c r="AJ2860" s="68">
        <v>23520000.000000004</v>
      </c>
      <c r="AK2860" s="92"/>
      <c r="AL2860" s="92"/>
      <c r="AM2860" s="92"/>
      <c r="AN2860" s="92" t="s">
        <v>115</v>
      </c>
      <c r="AO2860" s="92" t="s">
        <v>3926</v>
      </c>
      <c r="AP2860" s="92" t="s">
        <v>3927</v>
      </c>
      <c r="AQ2860" s="92"/>
      <c r="AR2860" s="92"/>
      <c r="AS2860" s="92"/>
      <c r="AT2860" s="92"/>
      <c r="AU2860" s="92"/>
      <c r="AV2860" s="92"/>
      <c r="AW2860" s="92"/>
      <c r="AX2860" s="92"/>
      <c r="AY2860" s="92"/>
      <c r="AZ2860" s="92"/>
      <c r="BA2860" s="92"/>
      <c r="BB2860" s="92"/>
      <c r="BC2860" s="1"/>
      <c r="BD2860" s="209"/>
      <c r="BE2860" s="983">
        <v>2499</v>
      </c>
    </row>
    <row r="2861" spans="1:57" s="1200" customFormat="1" ht="12.95" customHeight="1">
      <c r="A2861" s="313" t="s">
        <v>1028</v>
      </c>
      <c r="B2861" s="92"/>
      <c r="C2861" s="92"/>
      <c r="D2861" s="92"/>
      <c r="E2861" s="92" t="s">
        <v>3777</v>
      </c>
      <c r="F2861" s="92"/>
      <c r="G2861" s="92"/>
      <c r="H2861" s="92"/>
      <c r="I2861" s="312" t="s">
        <v>3057</v>
      </c>
      <c r="J2861" s="92" t="s">
        <v>3058</v>
      </c>
      <c r="K2861" s="92" t="s">
        <v>3058</v>
      </c>
      <c r="L2861" s="92" t="s">
        <v>149</v>
      </c>
      <c r="M2861" s="92"/>
      <c r="N2861" s="92"/>
      <c r="O2861" s="90" t="s">
        <v>314</v>
      </c>
      <c r="P2861" s="90">
        <v>230000000</v>
      </c>
      <c r="Q2861" s="197" t="s">
        <v>952</v>
      </c>
      <c r="R2861" s="197" t="s">
        <v>108</v>
      </c>
      <c r="S2861" s="90" t="s">
        <v>109</v>
      </c>
      <c r="T2861" s="90">
        <v>230000000</v>
      </c>
      <c r="U2861" s="197" t="s">
        <v>952</v>
      </c>
      <c r="V2861" s="90"/>
      <c r="W2861" s="189"/>
      <c r="X2861" s="90"/>
      <c r="Y2861" s="90" t="s">
        <v>434</v>
      </c>
      <c r="Z2861" s="90"/>
      <c r="AA2861" s="90"/>
      <c r="AB2861" s="90">
        <v>0</v>
      </c>
      <c r="AC2861" s="90" t="s">
        <v>314</v>
      </c>
      <c r="AD2861" s="90" t="s">
        <v>105</v>
      </c>
      <c r="AE2861" s="189"/>
      <c r="AF2861" s="189" t="s">
        <v>114</v>
      </c>
      <c r="AG2861" s="189"/>
      <c r="AH2861" s="189"/>
      <c r="AI2861" s="192">
        <v>0</v>
      </c>
      <c r="AJ2861" s="192">
        <v>0</v>
      </c>
      <c r="AK2861" s="92"/>
      <c r="AL2861" s="92"/>
      <c r="AM2861" s="92"/>
      <c r="AN2861" s="92" t="s">
        <v>115</v>
      </c>
      <c r="AO2861" s="92" t="s">
        <v>3061</v>
      </c>
      <c r="AP2861" s="92" t="s">
        <v>3062</v>
      </c>
      <c r="AQ2861" s="92"/>
      <c r="AR2861" s="92"/>
      <c r="AS2861" s="92"/>
      <c r="AT2861" s="92"/>
      <c r="AU2861" s="92"/>
      <c r="AV2861" s="92"/>
      <c r="AW2861" s="92"/>
      <c r="AX2861" s="92"/>
      <c r="AY2861" s="92"/>
      <c r="AZ2861" s="92"/>
      <c r="BA2861" s="92"/>
      <c r="BB2861" s="254"/>
      <c r="BC2861" s="1"/>
      <c r="BD2861" s="1"/>
      <c r="BE2861" s="983">
        <v>2500</v>
      </c>
    </row>
    <row r="2862" spans="1:57" s="1200" customFormat="1" ht="12.95" customHeight="1">
      <c r="A2862" s="197" t="s">
        <v>1028</v>
      </c>
      <c r="B2862" s="92"/>
      <c r="C2862" s="92"/>
      <c r="D2862" s="92"/>
      <c r="E2862" s="92" t="s">
        <v>3928</v>
      </c>
      <c r="F2862" s="92"/>
      <c r="G2862" s="92"/>
      <c r="H2862" s="92"/>
      <c r="I2862" s="312" t="s">
        <v>3057</v>
      </c>
      <c r="J2862" s="92" t="s">
        <v>3058</v>
      </c>
      <c r="K2862" s="92" t="s">
        <v>3058</v>
      </c>
      <c r="L2862" s="92" t="s">
        <v>149</v>
      </c>
      <c r="M2862" s="92"/>
      <c r="N2862" s="92"/>
      <c r="O2862" s="90" t="s">
        <v>314</v>
      </c>
      <c r="P2862" s="90">
        <v>230000000</v>
      </c>
      <c r="Q2862" s="197" t="s">
        <v>952</v>
      </c>
      <c r="R2862" s="197" t="s">
        <v>108</v>
      </c>
      <c r="S2862" s="90" t="s">
        <v>109</v>
      </c>
      <c r="T2862" s="90">
        <v>230000000</v>
      </c>
      <c r="U2862" s="197" t="s">
        <v>952</v>
      </c>
      <c r="V2862" s="90"/>
      <c r="W2862" s="189"/>
      <c r="X2862" s="90"/>
      <c r="Y2862" s="90" t="s">
        <v>434</v>
      </c>
      <c r="Z2862" s="90"/>
      <c r="AA2862" s="90"/>
      <c r="AB2862" s="90">
        <v>0</v>
      </c>
      <c r="AC2862" s="90" t="s">
        <v>314</v>
      </c>
      <c r="AD2862" s="90" t="s">
        <v>105</v>
      </c>
      <c r="AE2862" s="189"/>
      <c r="AF2862" s="189" t="s">
        <v>114</v>
      </c>
      <c r="AG2862" s="189"/>
      <c r="AH2862" s="189"/>
      <c r="AI2862" s="192">
        <v>19500000</v>
      </c>
      <c r="AJ2862" s="192">
        <v>21840000.000000004</v>
      </c>
      <c r="AK2862" s="92"/>
      <c r="AL2862" s="92"/>
      <c r="AM2862" s="92"/>
      <c r="AN2862" s="92" t="s">
        <v>115</v>
      </c>
      <c r="AO2862" s="92" t="s">
        <v>3929</v>
      </c>
      <c r="AP2862" s="92" t="s">
        <v>3930</v>
      </c>
      <c r="AQ2862" s="92"/>
      <c r="AR2862" s="92"/>
      <c r="AS2862" s="92"/>
      <c r="AT2862" s="92"/>
      <c r="AU2862" s="92"/>
      <c r="AV2862" s="92"/>
      <c r="AW2862" s="92"/>
      <c r="AX2862" s="92"/>
      <c r="AY2862" s="92"/>
      <c r="AZ2862" s="92"/>
      <c r="BA2862" s="92"/>
      <c r="BB2862" s="254"/>
      <c r="BC2862" s="1"/>
      <c r="BD2862" s="209"/>
      <c r="BE2862" s="983">
        <v>2501</v>
      </c>
    </row>
    <row r="2863" spans="1:57" s="1200" customFormat="1" ht="12.95" customHeight="1">
      <c r="A2863" s="197" t="s">
        <v>1028</v>
      </c>
      <c r="B2863" s="92"/>
      <c r="C2863" s="92"/>
      <c r="D2863" s="92"/>
      <c r="E2863" s="92" t="s">
        <v>3778</v>
      </c>
      <c r="F2863" s="92"/>
      <c r="G2863" s="92"/>
      <c r="H2863" s="92"/>
      <c r="I2863" s="312" t="s">
        <v>3057</v>
      </c>
      <c r="J2863" s="92" t="s">
        <v>3058</v>
      </c>
      <c r="K2863" s="92" t="s">
        <v>3058</v>
      </c>
      <c r="L2863" s="92" t="s">
        <v>149</v>
      </c>
      <c r="M2863" s="92"/>
      <c r="N2863" s="92"/>
      <c r="O2863" s="90" t="s">
        <v>314</v>
      </c>
      <c r="P2863" s="90">
        <v>230000000</v>
      </c>
      <c r="Q2863" s="197" t="s">
        <v>952</v>
      </c>
      <c r="R2863" s="197" t="s">
        <v>108</v>
      </c>
      <c r="S2863" s="90" t="s">
        <v>109</v>
      </c>
      <c r="T2863" s="90">
        <v>230000000</v>
      </c>
      <c r="U2863" s="197" t="s">
        <v>952</v>
      </c>
      <c r="V2863" s="90"/>
      <c r="W2863" s="189"/>
      <c r="X2863" s="90"/>
      <c r="Y2863" s="90" t="s">
        <v>434</v>
      </c>
      <c r="Z2863" s="90"/>
      <c r="AA2863" s="90"/>
      <c r="AB2863" s="90">
        <v>0</v>
      </c>
      <c r="AC2863" s="90" t="s">
        <v>314</v>
      </c>
      <c r="AD2863" s="90" t="s">
        <v>105</v>
      </c>
      <c r="AE2863" s="189"/>
      <c r="AF2863" s="189" t="s">
        <v>114</v>
      </c>
      <c r="AG2863" s="189"/>
      <c r="AH2863" s="189"/>
      <c r="AI2863" s="192">
        <v>0</v>
      </c>
      <c r="AJ2863" s="192">
        <v>0</v>
      </c>
      <c r="AK2863" s="92"/>
      <c r="AL2863" s="92"/>
      <c r="AM2863" s="92"/>
      <c r="AN2863" s="92" t="s">
        <v>115</v>
      </c>
      <c r="AO2863" s="92" t="s">
        <v>3063</v>
      </c>
      <c r="AP2863" s="92" t="s">
        <v>3064</v>
      </c>
      <c r="AQ2863" s="92"/>
      <c r="AR2863" s="92"/>
      <c r="AS2863" s="92"/>
      <c r="AT2863" s="92"/>
      <c r="AU2863" s="92"/>
      <c r="AV2863" s="92"/>
      <c r="AW2863" s="92"/>
      <c r="AX2863" s="92"/>
      <c r="AY2863" s="92"/>
      <c r="AZ2863" s="92"/>
      <c r="BA2863" s="92"/>
      <c r="BB2863" s="254"/>
      <c r="BC2863" s="1"/>
      <c r="BD2863" s="1"/>
      <c r="BE2863" s="983">
        <v>2502</v>
      </c>
    </row>
    <row r="2864" spans="1:57" s="1200" customFormat="1" ht="12.95" customHeight="1">
      <c r="A2864" s="197" t="s">
        <v>1028</v>
      </c>
      <c r="B2864" s="92"/>
      <c r="C2864" s="92"/>
      <c r="D2864" s="92"/>
      <c r="E2864" s="92" t="s">
        <v>3931</v>
      </c>
      <c r="F2864" s="92"/>
      <c r="G2864" s="92"/>
      <c r="H2864" s="92"/>
      <c r="I2864" s="312" t="s">
        <v>3057</v>
      </c>
      <c r="J2864" s="92" t="s">
        <v>3058</v>
      </c>
      <c r="K2864" s="92" t="s">
        <v>3058</v>
      </c>
      <c r="L2864" s="92" t="s">
        <v>149</v>
      </c>
      <c r="M2864" s="92"/>
      <c r="N2864" s="92"/>
      <c r="O2864" s="90" t="s">
        <v>314</v>
      </c>
      <c r="P2864" s="90">
        <v>230000000</v>
      </c>
      <c r="Q2864" s="197" t="s">
        <v>952</v>
      </c>
      <c r="R2864" s="197" t="s">
        <v>108</v>
      </c>
      <c r="S2864" s="90" t="s">
        <v>109</v>
      </c>
      <c r="T2864" s="90">
        <v>230000000</v>
      </c>
      <c r="U2864" s="197" t="s">
        <v>952</v>
      </c>
      <c r="V2864" s="90"/>
      <c r="W2864" s="189"/>
      <c r="X2864" s="90"/>
      <c r="Y2864" s="90" t="s">
        <v>434</v>
      </c>
      <c r="Z2864" s="90"/>
      <c r="AA2864" s="90"/>
      <c r="AB2864" s="90">
        <v>0</v>
      </c>
      <c r="AC2864" s="90" t="s">
        <v>314</v>
      </c>
      <c r="AD2864" s="90" t="s">
        <v>105</v>
      </c>
      <c r="AE2864" s="189"/>
      <c r="AF2864" s="189" t="s">
        <v>114</v>
      </c>
      <c r="AG2864" s="189"/>
      <c r="AH2864" s="189"/>
      <c r="AI2864" s="192">
        <v>22000000</v>
      </c>
      <c r="AJ2864" s="192">
        <v>24640000.000000004</v>
      </c>
      <c r="AK2864" s="92"/>
      <c r="AL2864" s="92"/>
      <c r="AM2864" s="92"/>
      <c r="AN2864" s="92" t="s">
        <v>115</v>
      </c>
      <c r="AO2864" s="92" t="s">
        <v>3932</v>
      </c>
      <c r="AP2864" s="92" t="s">
        <v>3933</v>
      </c>
      <c r="AQ2864" s="92"/>
      <c r="AR2864" s="92"/>
      <c r="AS2864" s="92"/>
      <c r="AT2864" s="92"/>
      <c r="AU2864" s="92"/>
      <c r="AV2864" s="92"/>
      <c r="AW2864" s="92"/>
      <c r="AX2864" s="92"/>
      <c r="AY2864" s="92"/>
      <c r="AZ2864" s="92"/>
      <c r="BA2864" s="92"/>
      <c r="BB2864" s="254"/>
      <c r="BC2864" s="1"/>
      <c r="BD2864" s="209"/>
      <c r="BE2864" s="983">
        <v>2503</v>
      </c>
    </row>
    <row r="2865" spans="1:57" s="1200" customFormat="1" ht="12.95" customHeight="1">
      <c r="A2865" s="197" t="s">
        <v>3065</v>
      </c>
      <c r="B2865" s="92" t="s">
        <v>3066</v>
      </c>
      <c r="C2865" s="60" t="s">
        <v>2090</v>
      </c>
      <c r="D2865" s="92"/>
      <c r="E2865" s="92" t="s">
        <v>3779</v>
      </c>
      <c r="F2865" s="92"/>
      <c r="G2865" s="92"/>
      <c r="H2865" s="92"/>
      <c r="I2865" s="312" t="s">
        <v>1067</v>
      </c>
      <c r="J2865" s="92" t="s">
        <v>1068</v>
      </c>
      <c r="K2865" s="92" t="s">
        <v>1068</v>
      </c>
      <c r="L2865" s="92" t="s">
        <v>149</v>
      </c>
      <c r="M2865" s="92"/>
      <c r="N2865" s="92"/>
      <c r="O2865" s="90">
        <v>90</v>
      </c>
      <c r="P2865" s="90">
        <v>230000000</v>
      </c>
      <c r="Q2865" s="197" t="s">
        <v>951</v>
      </c>
      <c r="R2865" s="197" t="s">
        <v>433</v>
      </c>
      <c r="S2865" s="90" t="s">
        <v>109</v>
      </c>
      <c r="T2865" s="90">
        <v>230000000</v>
      </c>
      <c r="U2865" s="197" t="s">
        <v>956</v>
      </c>
      <c r="V2865" s="90"/>
      <c r="W2865" s="189"/>
      <c r="X2865" s="90"/>
      <c r="Y2865" s="90" t="s">
        <v>434</v>
      </c>
      <c r="Z2865" s="90"/>
      <c r="AA2865" s="90"/>
      <c r="AB2865" s="90">
        <v>0</v>
      </c>
      <c r="AC2865" s="90">
        <v>90</v>
      </c>
      <c r="AD2865" s="90">
        <v>10</v>
      </c>
      <c r="AE2865" s="189"/>
      <c r="AF2865" s="189" t="s">
        <v>114</v>
      </c>
      <c r="AG2865" s="189"/>
      <c r="AH2865" s="189"/>
      <c r="AI2865" s="32">
        <v>0</v>
      </c>
      <c r="AJ2865" s="33">
        <f>AI2865*1.12</f>
        <v>0</v>
      </c>
      <c r="AK2865" s="92"/>
      <c r="AL2865" s="92"/>
      <c r="AM2865" s="92"/>
      <c r="AN2865" s="92" t="s">
        <v>115</v>
      </c>
      <c r="AO2865" s="92" t="s">
        <v>3067</v>
      </c>
      <c r="AP2865" s="92" t="s">
        <v>3068</v>
      </c>
      <c r="AQ2865" s="92"/>
      <c r="AR2865" s="92"/>
      <c r="AS2865" s="92"/>
      <c r="AT2865" s="92"/>
      <c r="AU2865" s="92"/>
      <c r="AV2865" s="92"/>
      <c r="AW2865" s="92"/>
      <c r="AX2865" s="92"/>
      <c r="AY2865" s="92"/>
      <c r="AZ2865" s="92"/>
      <c r="BA2865" s="92"/>
      <c r="BB2865" s="254"/>
      <c r="BC2865" s="1"/>
      <c r="BD2865" s="1"/>
      <c r="BE2865" s="983">
        <v>2504</v>
      </c>
    </row>
    <row r="2866" spans="1:57" s="1200" customFormat="1" ht="12.95" customHeight="1">
      <c r="A2866" s="313" t="s">
        <v>3065</v>
      </c>
      <c r="B2866" s="197" t="s">
        <v>3066</v>
      </c>
      <c r="C2866" s="86" t="s">
        <v>2090</v>
      </c>
      <c r="D2866" s="189"/>
      <c r="E2866" s="197" t="s">
        <v>4961</v>
      </c>
      <c r="F2866" s="197"/>
      <c r="G2866" s="197"/>
      <c r="H2866" s="197"/>
      <c r="I2866" s="666" t="s">
        <v>1067</v>
      </c>
      <c r="J2866" s="197" t="s">
        <v>1068</v>
      </c>
      <c r="K2866" s="197" t="s">
        <v>1068</v>
      </c>
      <c r="L2866" s="197" t="s">
        <v>149</v>
      </c>
      <c r="M2866" s="197"/>
      <c r="N2866" s="197"/>
      <c r="O2866" s="197">
        <v>90</v>
      </c>
      <c r="P2866" s="197">
        <v>230000000</v>
      </c>
      <c r="Q2866" s="197" t="s">
        <v>951</v>
      </c>
      <c r="R2866" s="86" t="s">
        <v>2149</v>
      </c>
      <c r="S2866" s="197" t="s">
        <v>109</v>
      </c>
      <c r="T2866" s="197">
        <v>230000000</v>
      </c>
      <c r="U2866" s="197" t="s">
        <v>956</v>
      </c>
      <c r="V2866" s="197"/>
      <c r="W2866" s="197"/>
      <c r="X2866" s="197"/>
      <c r="Y2866" s="197" t="s">
        <v>434</v>
      </c>
      <c r="Z2866" s="197"/>
      <c r="AA2866" s="197"/>
      <c r="AB2866" s="197">
        <v>0</v>
      </c>
      <c r="AC2866" s="197">
        <v>90</v>
      </c>
      <c r="AD2866" s="197">
        <v>10</v>
      </c>
      <c r="AE2866" s="197"/>
      <c r="AF2866" s="197" t="s">
        <v>114</v>
      </c>
      <c r="AG2866" s="197"/>
      <c r="AH2866" s="197"/>
      <c r="AI2866" s="905">
        <v>0</v>
      </c>
      <c r="AJ2866" s="905">
        <v>0</v>
      </c>
      <c r="AK2866" s="197"/>
      <c r="AL2866" s="197"/>
      <c r="AM2866" s="197"/>
      <c r="AN2866" s="197" t="s">
        <v>115</v>
      </c>
      <c r="AO2866" s="197" t="s">
        <v>3067</v>
      </c>
      <c r="AP2866" s="197" t="s">
        <v>3068</v>
      </c>
      <c r="AQ2866" s="197"/>
      <c r="AR2866" s="197"/>
      <c r="AS2866" s="197"/>
      <c r="AT2866" s="197"/>
      <c r="AU2866" s="197"/>
      <c r="AV2866" s="197"/>
      <c r="AW2866" s="197"/>
      <c r="AX2866" s="197"/>
      <c r="AY2866" s="197">
        <v>11</v>
      </c>
      <c r="AZ2866" s="197"/>
      <c r="BA2866" s="197"/>
      <c r="BB2866" s="533"/>
      <c r="BC2866" s="185"/>
      <c r="BD2866" s="106"/>
      <c r="BE2866" s="983">
        <v>2505</v>
      </c>
    </row>
    <row r="2867" spans="1:57" s="486" customFormat="1" ht="12.75" customHeight="1">
      <c r="A2867" s="197" t="s">
        <v>3065</v>
      </c>
      <c r="B2867" s="197" t="s">
        <v>3066</v>
      </c>
      <c r="C2867" s="186" t="s">
        <v>2090</v>
      </c>
      <c r="D2867" s="523"/>
      <c r="E2867" s="2163" t="s">
        <v>7837</v>
      </c>
      <c r="F2867" s="197"/>
      <c r="G2867" s="312"/>
      <c r="H2867" s="92"/>
      <c r="I2867" s="197" t="s">
        <v>1067</v>
      </c>
      <c r="J2867" s="197" t="s">
        <v>1068</v>
      </c>
      <c r="K2867" s="197" t="s">
        <v>1068</v>
      </c>
      <c r="L2867" s="197" t="s">
        <v>149</v>
      </c>
      <c r="M2867" s="92"/>
      <c r="N2867" s="92"/>
      <c r="O2867" s="666">
        <v>90</v>
      </c>
      <c r="P2867" s="197">
        <v>230000000</v>
      </c>
      <c r="Q2867" s="197" t="s">
        <v>951</v>
      </c>
      <c r="R2867" s="86" t="s">
        <v>2134</v>
      </c>
      <c r="S2867" s="197" t="s">
        <v>109</v>
      </c>
      <c r="T2867" s="197">
        <v>230000000</v>
      </c>
      <c r="U2867" s="197" t="s">
        <v>956</v>
      </c>
      <c r="V2867" s="92"/>
      <c r="W2867" s="92"/>
      <c r="X2867" s="92"/>
      <c r="Y2867" s="197" t="s">
        <v>434</v>
      </c>
      <c r="Z2867" s="92"/>
      <c r="AA2867" s="92"/>
      <c r="AB2867" s="90">
        <v>0</v>
      </c>
      <c r="AC2867" s="90">
        <v>90</v>
      </c>
      <c r="AD2867" s="197">
        <v>10</v>
      </c>
      <c r="AE2867" s="1225"/>
      <c r="AF2867" s="197" t="s">
        <v>114</v>
      </c>
      <c r="AG2867" s="92"/>
      <c r="AH2867" s="92"/>
      <c r="AI2867" s="315">
        <v>0</v>
      </c>
      <c r="AJ2867" s="497">
        <f>AI2867*1.12</f>
        <v>0</v>
      </c>
      <c r="AK2867" s="92"/>
      <c r="AL2867" s="92"/>
      <c r="AM2867" s="92"/>
      <c r="AN2867" s="197" t="s">
        <v>115</v>
      </c>
      <c r="AO2867" s="92" t="s">
        <v>7838</v>
      </c>
      <c r="AP2867" s="189" t="s">
        <v>7839</v>
      </c>
      <c r="AQ2867" s="189"/>
      <c r="AR2867" s="189"/>
      <c r="AS2867" s="189"/>
      <c r="AT2867" s="197"/>
      <c r="AU2867" s="197"/>
      <c r="AV2867" s="197"/>
      <c r="AW2867" s="197"/>
      <c r="AX2867" s="197"/>
      <c r="AY2867" s="197">
        <v>11</v>
      </c>
      <c r="AZ2867" s="197" t="s">
        <v>7840</v>
      </c>
      <c r="BA2867" s="197"/>
      <c r="BB2867" s="254"/>
      <c r="BC2867" s="254"/>
      <c r="BD2867" s="209"/>
      <c r="BE2867" s="983">
        <v>2506</v>
      </c>
    </row>
    <row r="2868" spans="1:57" s="486" customFormat="1" ht="12.75" customHeight="1">
      <c r="A2868" s="323" t="s">
        <v>3065</v>
      </c>
      <c r="B2868" s="323" t="s">
        <v>3066</v>
      </c>
      <c r="C2868" s="1203" t="s">
        <v>2090</v>
      </c>
      <c r="D2868" s="2161"/>
      <c r="E2868" s="2164" t="s">
        <v>9475</v>
      </c>
      <c r="F2868" s="323"/>
      <c r="G2868" s="1344"/>
      <c r="H2868" s="1290"/>
      <c r="I2868" s="323" t="s">
        <v>1067</v>
      </c>
      <c r="J2868" s="323" t="s">
        <v>1068</v>
      </c>
      <c r="K2868" s="323" t="s">
        <v>1068</v>
      </c>
      <c r="L2868" s="323" t="s">
        <v>149</v>
      </c>
      <c r="M2868" s="1290"/>
      <c r="N2868" s="1290"/>
      <c r="O2868" s="1155">
        <v>90</v>
      </c>
      <c r="P2868" s="323">
        <v>230000000</v>
      </c>
      <c r="Q2868" s="323" t="s">
        <v>951</v>
      </c>
      <c r="R2868" s="1293" t="s">
        <v>3118</v>
      </c>
      <c r="S2868" s="323" t="s">
        <v>109</v>
      </c>
      <c r="T2868" s="323">
        <v>230000000</v>
      </c>
      <c r="U2868" s="323" t="s">
        <v>956</v>
      </c>
      <c r="V2868" s="1290"/>
      <c r="W2868" s="1290"/>
      <c r="X2868" s="1290"/>
      <c r="Y2868" s="323" t="s">
        <v>434</v>
      </c>
      <c r="Z2868" s="1290"/>
      <c r="AA2868" s="1290"/>
      <c r="AB2868" s="1292">
        <v>0</v>
      </c>
      <c r="AC2868" s="1292">
        <v>90</v>
      </c>
      <c r="AD2868" s="323">
        <v>10</v>
      </c>
      <c r="AE2868" s="1298"/>
      <c r="AF2868" s="323" t="s">
        <v>114</v>
      </c>
      <c r="AG2868" s="1290"/>
      <c r="AH2868" s="1290"/>
      <c r="AI2868" s="2162">
        <v>356899200</v>
      </c>
      <c r="AJ2868" s="1295">
        <f>AI2868*1.12</f>
        <v>399727104.00000006</v>
      </c>
      <c r="AK2868" s="1290"/>
      <c r="AL2868" s="1290"/>
      <c r="AM2868" s="1290"/>
      <c r="AN2868" s="323" t="s">
        <v>115</v>
      </c>
      <c r="AO2868" s="1290" t="s">
        <v>7838</v>
      </c>
      <c r="AP2868" s="1294" t="s">
        <v>7839</v>
      </c>
      <c r="AQ2868" s="1294"/>
      <c r="AR2868" s="1294"/>
      <c r="AS2868" s="1294"/>
      <c r="AT2868" s="323"/>
      <c r="AU2868" s="323"/>
      <c r="AV2868" s="323"/>
      <c r="AW2868" s="323"/>
      <c r="AX2868" s="323"/>
      <c r="AY2868" s="323">
        <v>11</v>
      </c>
      <c r="AZ2868" s="323" t="s">
        <v>7840</v>
      </c>
      <c r="BA2868" s="323"/>
      <c r="BB2868" s="254"/>
      <c r="BC2868" s="254"/>
      <c r="BD2868" s="209"/>
      <c r="BE2868" s="983">
        <v>2506</v>
      </c>
    </row>
    <row r="2869" spans="1:57" s="486" customFormat="1" ht="12.75" customHeight="1">
      <c r="A2869" s="197" t="s">
        <v>3065</v>
      </c>
      <c r="B2869" s="92" t="s">
        <v>3069</v>
      </c>
      <c r="C2869" s="92"/>
      <c r="D2869" s="314"/>
      <c r="E2869" s="1597" t="s">
        <v>1576</v>
      </c>
      <c r="F2869" s="92"/>
      <c r="G2869" s="312"/>
      <c r="H2869" s="92"/>
      <c r="I2869" s="92" t="s">
        <v>3070</v>
      </c>
      <c r="J2869" s="92" t="s">
        <v>3071</v>
      </c>
      <c r="K2869" s="92" t="s">
        <v>3071</v>
      </c>
      <c r="L2869" s="92" t="s">
        <v>149</v>
      </c>
      <c r="M2869" s="92"/>
      <c r="N2869" s="92"/>
      <c r="O2869" s="1710">
        <v>90</v>
      </c>
      <c r="P2869" s="90">
        <v>230000000</v>
      </c>
      <c r="Q2869" s="197" t="s">
        <v>951</v>
      </c>
      <c r="R2869" s="197" t="s">
        <v>433</v>
      </c>
      <c r="S2869" s="90" t="s">
        <v>109</v>
      </c>
      <c r="T2869" s="90">
        <v>230000000</v>
      </c>
      <c r="U2869" s="197" t="s">
        <v>956</v>
      </c>
      <c r="V2869" s="90"/>
      <c r="W2869" s="189"/>
      <c r="X2869" s="90"/>
      <c r="Y2869" s="90" t="s">
        <v>434</v>
      </c>
      <c r="Z2869" s="90"/>
      <c r="AA2869" s="90"/>
      <c r="AB2869" s="90">
        <v>0</v>
      </c>
      <c r="AC2869" s="90">
        <v>90</v>
      </c>
      <c r="AD2869" s="90">
        <v>10</v>
      </c>
      <c r="AE2869" s="1781"/>
      <c r="AF2869" s="189" t="s">
        <v>114</v>
      </c>
      <c r="AG2869" s="189"/>
      <c r="AH2869" s="189"/>
      <c r="AI2869" s="32">
        <v>0</v>
      </c>
      <c r="AJ2869" s="33">
        <f>AI2869*1.12</f>
        <v>0</v>
      </c>
      <c r="AK2869" s="92"/>
      <c r="AL2869" s="92"/>
      <c r="AM2869" s="92"/>
      <c r="AN2869" s="92" t="s">
        <v>115</v>
      </c>
      <c r="AO2869" s="92" t="s">
        <v>3072</v>
      </c>
      <c r="AP2869" s="92" t="s">
        <v>3073</v>
      </c>
      <c r="AQ2869" s="92"/>
      <c r="AR2869" s="92"/>
      <c r="AS2869" s="92"/>
      <c r="AT2869" s="92"/>
      <c r="AU2869" s="92"/>
      <c r="AV2869" s="92"/>
      <c r="AW2869" s="92"/>
      <c r="AX2869" s="92"/>
      <c r="AY2869" s="92"/>
      <c r="AZ2869" s="92"/>
      <c r="BA2869" s="92"/>
      <c r="BB2869" s="254"/>
      <c r="BC2869" s="1"/>
      <c r="BD2869" s="1"/>
      <c r="BE2869" s="983">
        <v>2507</v>
      </c>
    </row>
    <row r="2870" spans="1:57" s="486" customFormat="1" ht="12.75" customHeight="1">
      <c r="A2870" s="197" t="s">
        <v>3065</v>
      </c>
      <c r="B2870" s="197" t="s">
        <v>3069</v>
      </c>
      <c r="C2870" s="197"/>
      <c r="D2870" s="523"/>
      <c r="E2870" s="2163" t="s">
        <v>4962</v>
      </c>
      <c r="F2870" s="197"/>
      <c r="G2870" s="666"/>
      <c r="H2870" s="197"/>
      <c r="I2870" s="197" t="s">
        <v>3070</v>
      </c>
      <c r="J2870" s="197" t="s">
        <v>3071</v>
      </c>
      <c r="K2870" s="197" t="s">
        <v>3071</v>
      </c>
      <c r="L2870" s="197" t="s">
        <v>149</v>
      </c>
      <c r="M2870" s="197"/>
      <c r="N2870" s="197"/>
      <c r="O2870" s="666">
        <v>90</v>
      </c>
      <c r="P2870" s="197">
        <v>230000000</v>
      </c>
      <c r="Q2870" s="197" t="s">
        <v>951</v>
      </c>
      <c r="R2870" s="86" t="s">
        <v>2149</v>
      </c>
      <c r="S2870" s="197" t="s">
        <v>109</v>
      </c>
      <c r="T2870" s="197">
        <v>230000000</v>
      </c>
      <c r="U2870" s="197" t="s">
        <v>956</v>
      </c>
      <c r="V2870" s="197"/>
      <c r="W2870" s="197"/>
      <c r="X2870" s="197"/>
      <c r="Y2870" s="197" t="s">
        <v>434</v>
      </c>
      <c r="Z2870" s="197"/>
      <c r="AA2870" s="197"/>
      <c r="AB2870" s="197">
        <v>0</v>
      </c>
      <c r="AC2870" s="197">
        <v>90</v>
      </c>
      <c r="AD2870" s="197">
        <v>10</v>
      </c>
      <c r="AE2870" s="1122"/>
      <c r="AF2870" s="197" t="s">
        <v>114</v>
      </c>
      <c r="AG2870" s="197"/>
      <c r="AH2870" s="197"/>
      <c r="AI2870" s="905">
        <v>0</v>
      </c>
      <c r="AJ2870" s="905">
        <v>0</v>
      </c>
      <c r="AK2870" s="197"/>
      <c r="AL2870" s="197"/>
      <c r="AM2870" s="197"/>
      <c r="AN2870" s="197" t="s">
        <v>115</v>
      </c>
      <c r="AO2870" s="197" t="s">
        <v>3072</v>
      </c>
      <c r="AP2870" s="197" t="s">
        <v>3073</v>
      </c>
      <c r="AQ2870" s="197"/>
      <c r="AR2870" s="197"/>
      <c r="AS2870" s="197"/>
      <c r="AT2870" s="197"/>
      <c r="AU2870" s="197"/>
      <c r="AV2870" s="197"/>
      <c r="AW2870" s="197"/>
      <c r="AX2870" s="197"/>
      <c r="AY2870" s="197">
        <v>11</v>
      </c>
      <c r="AZ2870" s="197"/>
      <c r="BA2870" s="197"/>
      <c r="BB2870" s="185"/>
      <c r="BC2870" s="185"/>
      <c r="BD2870" s="106"/>
      <c r="BE2870" s="983">
        <v>2508</v>
      </c>
    </row>
    <row r="2871" spans="1:57" s="1198" customFormat="1" ht="12.95" customHeight="1">
      <c r="A2871" s="197" t="s">
        <v>3065</v>
      </c>
      <c r="B2871" s="92" t="s">
        <v>3069</v>
      </c>
      <c r="C2871" s="92" t="s">
        <v>3828</v>
      </c>
      <c r="D2871" s="92"/>
      <c r="E2871" s="1597" t="s">
        <v>8785</v>
      </c>
      <c r="F2871" s="92"/>
      <c r="G2871" s="312"/>
      <c r="H2871" s="92"/>
      <c r="I2871" s="92" t="s">
        <v>3070</v>
      </c>
      <c r="J2871" s="312" t="s">
        <v>3071</v>
      </c>
      <c r="K2871" s="92" t="s">
        <v>3071</v>
      </c>
      <c r="L2871" s="92" t="s">
        <v>149</v>
      </c>
      <c r="M2871" s="92"/>
      <c r="N2871" s="92"/>
      <c r="O2871" s="90">
        <v>90</v>
      </c>
      <c r="P2871" s="90">
        <v>230000000</v>
      </c>
      <c r="Q2871" s="197" t="s">
        <v>951</v>
      </c>
      <c r="R2871" s="86" t="s">
        <v>2134</v>
      </c>
      <c r="S2871" s="90" t="s">
        <v>109</v>
      </c>
      <c r="T2871" s="90">
        <v>230000000</v>
      </c>
      <c r="U2871" s="197" t="s">
        <v>956</v>
      </c>
      <c r="V2871" s="92"/>
      <c r="W2871" s="90"/>
      <c r="X2871" s="90"/>
      <c r="Y2871" s="197" t="s">
        <v>434</v>
      </c>
      <c r="Z2871" s="197"/>
      <c r="AA2871" s="197"/>
      <c r="AB2871" s="197">
        <v>0</v>
      </c>
      <c r="AC2871" s="197">
        <v>90</v>
      </c>
      <c r="AD2871" s="197">
        <v>10</v>
      </c>
      <c r="AE2871" s="197"/>
      <c r="AF2871" s="197" t="s">
        <v>114</v>
      </c>
      <c r="AG2871" s="197"/>
      <c r="AH2871" s="197"/>
      <c r="AI2871" s="497">
        <v>0</v>
      </c>
      <c r="AJ2871" s="497">
        <v>0</v>
      </c>
      <c r="AK2871" s="197"/>
      <c r="AL2871" s="197"/>
      <c r="AM2871" s="197"/>
      <c r="AN2871" s="197" t="s">
        <v>115</v>
      </c>
      <c r="AO2871" s="197" t="s">
        <v>3072</v>
      </c>
      <c r="AP2871" s="197" t="s">
        <v>3073</v>
      </c>
      <c r="AQ2871" s="197"/>
      <c r="AR2871" s="197"/>
      <c r="AS2871" s="1122"/>
      <c r="AT2871" s="197"/>
      <c r="AU2871" s="666"/>
      <c r="AV2871" s="197"/>
      <c r="AW2871" s="197"/>
      <c r="AX2871" s="197"/>
      <c r="AY2871" s="197"/>
      <c r="AZ2871" s="197">
        <v>11</v>
      </c>
      <c r="BA2871" s="197"/>
      <c r="BB2871" s="92"/>
      <c r="BC2871" s="254"/>
      <c r="BD2871" s="209"/>
      <c r="BE2871" s="983">
        <v>2509</v>
      </c>
    </row>
    <row r="2872" spans="1:57" s="326" customFormat="1" ht="13.15" customHeight="1">
      <c r="A2872" s="323" t="s">
        <v>3065</v>
      </c>
      <c r="B2872" s="1290" t="s">
        <v>3069</v>
      </c>
      <c r="C2872" s="1290" t="s">
        <v>3828</v>
      </c>
      <c r="D2872" s="1290"/>
      <c r="E2872" s="2165" t="s">
        <v>8865</v>
      </c>
      <c r="F2872" s="1290" t="s">
        <v>8785</v>
      </c>
      <c r="G2872" s="1344"/>
      <c r="H2872" s="1290"/>
      <c r="I2872" s="1297" t="s">
        <v>3070</v>
      </c>
      <c r="J2872" s="1344" t="s">
        <v>3071</v>
      </c>
      <c r="K2872" s="1290" t="s">
        <v>3071</v>
      </c>
      <c r="L2872" s="1290" t="s">
        <v>149</v>
      </c>
      <c r="M2872" s="1290"/>
      <c r="N2872" s="1290"/>
      <c r="O2872" s="1292">
        <v>90</v>
      </c>
      <c r="P2872" s="1292">
        <v>230000000</v>
      </c>
      <c r="Q2872" s="323" t="s">
        <v>951</v>
      </c>
      <c r="R2872" s="1293" t="s">
        <v>3118</v>
      </c>
      <c r="S2872" s="1292" t="s">
        <v>109</v>
      </c>
      <c r="T2872" s="1292">
        <v>230000000</v>
      </c>
      <c r="U2872" s="323" t="s">
        <v>956</v>
      </c>
      <c r="V2872" s="1290"/>
      <c r="W2872" s="1292"/>
      <c r="X2872" s="1292"/>
      <c r="Y2872" s="1294" t="s">
        <v>434</v>
      </c>
      <c r="Z2872" s="323"/>
      <c r="AA2872" s="323"/>
      <c r="AB2872" s="323">
        <v>0</v>
      </c>
      <c r="AC2872" s="323">
        <v>90</v>
      </c>
      <c r="AD2872" s="323">
        <v>10</v>
      </c>
      <c r="AE2872" s="323"/>
      <c r="AF2872" s="323" t="s">
        <v>114</v>
      </c>
      <c r="AG2872" s="323"/>
      <c r="AH2872" s="323"/>
      <c r="AI2872" s="1295">
        <v>250000000</v>
      </c>
      <c r="AJ2872" s="1295">
        <v>280000000</v>
      </c>
      <c r="AK2872" s="323"/>
      <c r="AL2872" s="323"/>
      <c r="AM2872" s="323"/>
      <c r="AN2872" s="323" t="s">
        <v>115</v>
      </c>
      <c r="AO2872" s="323" t="s">
        <v>3072</v>
      </c>
      <c r="AP2872" s="323" t="s">
        <v>3073</v>
      </c>
      <c r="AQ2872" s="323"/>
      <c r="AR2872" s="323"/>
      <c r="AS2872" s="1296"/>
      <c r="AT2872" s="323"/>
      <c r="AU2872" s="1155"/>
      <c r="AV2872" s="323"/>
      <c r="AW2872" s="323"/>
      <c r="AX2872" s="323"/>
      <c r="AY2872" s="323"/>
      <c r="AZ2872" s="1265" t="s">
        <v>7880</v>
      </c>
      <c r="BA2872" s="323"/>
      <c r="BB2872" s="92"/>
      <c r="BC2872" s="1"/>
      <c r="BD2872" s="1" t="e">
        <f>VLOOKUP($F$2877:$F$3305,$E$17:$BE$2871,53,0)</f>
        <v>#VALUE!</v>
      </c>
      <c r="BE2872" s="979" t="e">
        <f>BD2872+0.5</f>
        <v>#VALUE!</v>
      </c>
    </row>
    <row r="2873" spans="1:57" s="1536" customFormat="1" ht="12.95" customHeight="1">
      <c r="A2873" s="313" t="s">
        <v>8483</v>
      </c>
      <c r="B2873" s="92"/>
      <c r="C2873" s="92"/>
      <c r="D2873" s="92"/>
      <c r="E2873" s="1225" t="s">
        <v>1601</v>
      </c>
      <c r="F2873" s="92"/>
      <c r="G2873" s="312"/>
      <c r="H2873" s="92"/>
      <c r="I2873" s="312" t="s">
        <v>3075</v>
      </c>
      <c r="J2873" s="92" t="s">
        <v>3076</v>
      </c>
      <c r="K2873" s="92" t="s">
        <v>3077</v>
      </c>
      <c r="L2873" s="92" t="s">
        <v>149</v>
      </c>
      <c r="M2873" s="92"/>
      <c r="N2873" s="92"/>
      <c r="O2873" s="90">
        <v>100</v>
      </c>
      <c r="P2873" s="90">
        <v>230000000</v>
      </c>
      <c r="Q2873" s="197" t="s">
        <v>982</v>
      </c>
      <c r="R2873" s="197" t="s">
        <v>2149</v>
      </c>
      <c r="S2873" s="90" t="s">
        <v>109</v>
      </c>
      <c r="T2873" s="90">
        <v>230000000</v>
      </c>
      <c r="U2873" s="197" t="s">
        <v>956</v>
      </c>
      <c r="V2873" s="90"/>
      <c r="W2873" s="189"/>
      <c r="X2873" s="90"/>
      <c r="Y2873" s="90" t="s">
        <v>434</v>
      </c>
      <c r="Z2873" s="90"/>
      <c r="AA2873" s="90"/>
      <c r="AB2873" s="90">
        <v>0</v>
      </c>
      <c r="AC2873" s="90">
        <v>100</v>
      </c>
      <c r="AD2873" s="90">
        <v>0</v>
      </c>
      <c r="AE2873" s="189"/>
      <c r="AF2873" s="189" t="s">
        <v>114</v>
      </c>
      <c r="AG2873" s="189"/>
      <c r="AH2873" s="189"/>
      <c r="AI2873" s="32">
        <v>0</v>
      </c>
      <c r="AJ2873" s="33">
        <f>AI2873*1.12</f>
        <v>0</v>
      </c>
      <c r="AK2873" s="92"/>
      <c r="AL2873" s="92"/>
      <c r="AM2873" s="92"/>
      <c r="AN2873" s="92" t="s">
        <v>115</v>
      </c>
      <c r="AO2873" s="92" t="s">
        <v>3078</v>
      </c>
      <c r="AP2873" s="92" t="s">
        <v>3079</v>
      </c>
      <c r="AQ2873" s="92"/>
      <c r="AR2873" s="92"/>
      <c r="AS2873" s="92"/>
      <c r="AT2873" s="92"/>
      <c r="AU2873" s="92"/>
      <c r="AV2873" s="92"/>
      <c r="AW2873" s="92"/>
      <c r="AX2873" s="92"/>
      <c r="AY2873" s="92"/>
      <c r="AZ2873" s="92"/>
      <c r="BA2873" s="92"/>
      <c r="BB2873" s="254"/>
      <c r="BC2873" s="1"/>
      <c r="BD2873" s="1"/>
      <c r="BE2873" s="983">
        <v>2510</v>
      </c>
    </row>
    <row r="2874" spans="1:57" s="1536" customFormat="1" ht="12.95" customHeight="1">
      <c r="A2874" s="86" t="s">
        <v>8483</v>
      </c>
      <c r="B2874" s="197"/>
      <c r="C2874" s="313"/>
      <c r="D2874" s="313"/>
      <c r="E2874" s="2166" t="s">
        <v>4988</v>
      </c>
      <c r="F2874" s="61"/>
      <c r="G2874" s="666"/>
      <c r="H2874" s="197"/>
      <c r="I2874" s="608" t="s">
        <v>3075</v>
      </c>
      <c r="J2874" s="316" t="s">
        <v>3076</v>
      </c>
      <c r="K2874" s="316" t="s">
        <v>3077</v>
      </c>
      <c r="L2874" s="608" t="s">
        <v>149</v>
      </c>
      <c r="M2874" s="61"/>
      <c r="N2874" s="608"/>
      <c r="O2874" s="235">
        <v>100</v>
      </c>
      <c r="P2874" s="348">
        <v>230000000</v>
      </c>
      <c r="Q2874" s="348" t="s">
        <v>982</v>
      </c>
      <c r="R2874" s="906" t="s">
        <v>2149</v>
      </c>
      <c r="S2874" s="348" t="s">
        <v>109</v>
      </c>
      <c r="T2874" s="608">
        <v>230000000</v>
      </c>
      <c r="U2874" s="61" t="s">
        <v>956</v>
      </c>
      <c r="V2874" s="61"/>
      <c r="W2874" s="61"/>
      <c r="X2874" s="61"/>
      <c r="Y2874" s="61" t="s">
        <v>434</v>
      </c>
      <c r="Z2874" s="61"/>
      <c r="AA2874" s="61"/>
      <c r="AB2874" s="261">
        <v>0</v>
      </c>
      <c r="AC2874" s="111">
        <v>100</v>
      </c>
      <c r="AD2874" s="261">
        <v>0</v>
      </c>
      <c r="AE2874" s="61"/>
      <c r="AF2874" s="111" t="s">
        <v>114</v>
      </c>
      <c r="AG2874" s="907"/>
      <c r="AH2874" s="908">
        <v>429649500</v>
      </c>
      <c r="AI2874" s="908">
        <v>429649500</v>
      </c>
      <c r="AJ2874" s="610">
        <f>AI2874*1.12</f>
        <v>481207440.00000006</v>
      </c>
      <c r="AK2874" s="907"/>
      <c r="AL2874" s="719"/>
      <c r="AM2874" s="719"/>
      <c r="AN2874" s="61" t="s">
        <v>115</v>
      </c>
      <c r="AO2874" s="300" t="s">
        <v>4989</v>
      </c>
      <c r="AP2874" s="300" t="s">
        <v>4990</v>
      </c>
      <c r="AQ2874" s="61"/>
      <c r="AR2874" s="61"/>
      <c r="AS2874" s="61"/>
      <c r="AT2874" s="61"/>
      <c r="AU2874" s="61"/>
      <c r="AV2874" s="61"/>
      <c r="AW2874" s="61"/>
      <c r="AX2874" s="61"/>
      <c r="AY2874" s="61"/>
      <c r="AZ2874" s="60"/>
      <c r="BA2874" s="197"/>
      <c r="BB2874" s="533"/>
      <c r="BC2874" s="185"/>
      <c r="BD2874" s="106"/>
      <c r="BE2874" s="983">
        <v>2511</v>
      </c>
    </row>
    <row r="2875" spans="1:57" s="1536" customFormat="1" ht="12.95" customHeight="1">
      <c r="A2875" s="197" t="s">
        <v>8483</v>
      </c>
      <c r="B2875" s="92"/>
      <c r="C2875" s="314"/>
      <c r="D2875" s="314"/>
      <c r="E2875" s="2167" t="s">
        <v>1607</v>
      </c>
      <c r="F2875" s="92"/>
      <c r="G2875" s="312"/>
      <c r="H2875" s="92"/>
      <c r="I2875" s="92" t="s">
        <v>3080</v>
      </c>
      <c r="J2875" s="92" t="s">
        <v>3081</v>
      </c>
      <c r="K2875" s="92" t="s">
        <v>3082</v>
      </c>
      <c r="L2875" s="92" t="s">
        <v>149</v>
      </c>
      <c r="M2875" s="92"/>
      <c r="N2875" s="92"/>
      <c r="O2875" s="90">
        <v>100</v>
      </c>
      <c r="P2875" s="90">
        <v>230000000</v>
      </c>
      <c r="Q2875" s="197" t="s">
        <v>982</v>
      </c>
      <c r="R2875" s="197" t="s">
        <v>2134</v>
      </c>
      <c r="S2875" s="90" t="s">
        <v>109</v>
      </c>
      <c r="T2875" s="90">
        <v>230000000</v>
      </c>
      <c r="U2875" s="197" t="s">
        <v>956</v>
      </c>
      <c r="V2875" s="90"/>
      <c r="W2875" s="189"/>
      <c r="X2875" s="90"/>
      <c r="Y2875" s="90" t="s">
        <v>434</v>
      </c>
      <c r="Z2875" s="90"/>
      <c r="AA2875" s="90"/>
      <c r="AB2875" s="90">
        <v>0</v>
      </c>
      <c r="AC2875" s="90">
        <v>100</v>
      </c>
      <c r="AD2875" s="90">
        <v>0</v>
      </c>
      <c r="AE2875" s="189"/>
      <c r="AF2875" s="189" t="s">
        <v>114</v>
      </c>
      <c r="AG2875" s="189"/>
      <c r="AH2875" s="189"/>
      <c r="AI2875" s="32">
        <v>0</v>
      </c>
      <c r="AJ2875" s="33">
        <f>AI2875*1.12</f>
        <v>0</v>
      </c>
      <c r="AK2875" s="92"/>
      <c r="AL2875" s="92"/>
      <c r="AM2875" s="92"/>
      <c r="AN2875" s="92" t="s">
        <v>115</v>
      </c>
      <c r="AO2875" s="92" t="s">
        <v>3083</v>
      </c>
      <c r="AP2875" s="92" t="s">
        <v>3084</v>
      </c>
      <c r="AQ2875" s="92"/>
      <c r="AR2875" s="92"/>
      <c r="AS2875" s="92"/>
      <c r="AT2875" s="92"/>
      <c r="AU2875" s="92"/>
      <c r="AV2875" s="92"/>
      <c r="AW2875" s="92"/>
      <c r="AX2875" s="92"/>
      <c r="AY2875" s="92"/>
      <c r="AZ2875" s="92"/>
      <c r="BA2875" s="92"/>
      <c r="BB2875" s="254"/>
      <c r="BC2875" s="1"/>
      <c r="BD2875" s="1"/>
      <c r="BE2875" s="983">
        <v>2512</v>
      </c>
    </row>
    <row r="2876" spans="1:57" s="1536" customFormat="1" ht="12.95" customHeight="1">
      <c r="A2876" s="197" t="s">
        <v>8483</v>
      </c>
      <c r="B2876" s="440"/>
      <c r="C2876" s="441"/>
      <c r="D2876" s="1570"/>
      <c r="E2876" s="2167" t="s">
        <v>4965</v>
      </c>
      <c r="F2876" s="92"/>
      <c r="G2876" s="1623"/>
      <c r="H2876" s="174"/>
      <c r="I2876" s="608" t="s">
        <v>3080</v>
      </c>
      <c r="J2876" s="608" t="s">
        <v>3081</v>
      </c>
      <c r="K2876" s="608" t="s">
        <v>3082</v>
      </c>
      <c r="L2876" s="61" t="s">
        <v>149</v>
      </c>
      <c r="M2876" s="438"/>
      <c r="N2876" s="142"/>
      <c r="O2876" s="508">
        <v>100</v>
      </c>
      <c r="P2876" s="348">
        <v>230000000</v>
      </c>
      <c r="Q2876" s="348" t="s">
        <v>982</v>
      </c>
      <c r="R2876" s="142" t="s">
        <v>2149</v>
      </c>
      <c r="S2876" s="348" t="s">
        <v>109</v>
      </c>
      <c r="T2876" s="608">
        <v>230000000</v>
      </c>
      <c r="U2876" s="61" t="s">
        <v>956</v>
      </c>
      <c r="V2876" s="142"/>
      <c r="W2876" s="142"/>
      <c r="X2876" s="142"/>
      <c r="Y2876" s="197" t="s">
        <v>434</v>
      </c>
      <c r="Z2876" s="142"/>
      <c r="AA2876" s="142"/>
      <c r="AB2876" s="424">
        <v>0</v>
      </c>
      <c r="AC2876" s="424">
        <v>100</v>
      </c>
      <c r="AD2876" s="424">
        <v>0</v>
      </c>
      <c r="AE2876" s="142"/>
      <c r="AF2876" s="448" t="s">
        <v>114</v>
      </c>
      <c r="AG2876" s="907">
        <v>1</v>
      </c>
      <c r="AH2876" s="610">
        <v>125530243.66</v>
      </c>
      <c r="AI2876" s="610">
        <v>125530243.66</v>
      </c>
      <c r="AJ2876" s="610">
        <f>AI2876*1.12</f>
        <v>140593872.89920002</v>
      </c>
      <c r="AK2876" s="513"/>
      <c r="AL2876" s="514"/>
      <c r="AM2876" s="514"/>
      <c r="AN2876" s="61" t="s">
        <v>115</v>
      </c>
      <c r="AO2876" s="300" t="s">
        <v>3083</v>
      </c>
      <c r="AP2876" s="300" t="s">
        <v>3084</v>
      </c>
      <c r="AQ2876" s="142"/>
      <c r="AR2876" s="142"/>
      <c r="AS2876" s="142"/>
      <c r="AT2876" s="142"/>
      <c r="AU2876" s="142"/>
      <c r="AV2876" s="142"/>
      <c r="AW2876" s="142"/>
      <c r="AX2876" s="142"/>
      <c r="AY2876" s="142"/>
      <c r="AZ2876" s="86"/>
      <c r="BA2876" s="86"/>
      <c r="BB2876" s="486"/>
      <c r="BC2876" s="486"/>
      <c r="BD2876" s="106"/>
      <c r="BE2876" s="983">
        <v>2513</v>
      </c>
    </row>
    <row r="2877" spans="1:57" ht="12.95" customHeight="1">
      <c r="A2877" s="197" t="s">
        <v>8483</v>
      </c>
      <c r="B2877" s="92"/>
      <c r="C2877" s="92"/>
      <c r="D2877" s="92"/>
      <c r="E2877" s="92" t="s">
        <v>3780</v>
      </c>
      <c r="F2877" s="92"/>
      <c r="G2877" s="92"/>
      <c r="H2877" s="92"/>
      <c r="I2877" s="536" t="s">
        <v>3085</v>
      </c>
      <c r="J2877" s="536" t="s">
        <v>3086</v>
      </c>
      <c r="K2877" s="536" t="s">
        <v>3086</v>
      </c>
      <c r="L2877" s="92" t="s">
        <v>402</v>
      </c>
      <c r="M2877" s="92"/>
      <c r="N2877" s="92"/>
      <c r="O2877" s="90">
        <v>100</v>
      </c>
      <c r="P2877" s="90">
        <v>230000000</v>
      </c>
      <c r="Q2877" s="197" t="s">
        <v>982</v>
      </c>
      <c r="R2877" s="197" t="s">
        <v>2134</v>
      </c>
      <c r="S2877" s="90" t="s">
        <v>109</v>
      </c>
      <c r="T2877" s="90">
        <v>230000000</v>
      </c>
      <c r="U2877" s="197" t="s">
        <v>956</v>
      </c>
      <c r="V2877" s="90"/>
      <c r="W2877" s="189"/>
      <c r="X2877" s="90"/>
      <c r="Y2877" s="90" t="s">
        <v>434</v>
      </c>
      <c r="Z2877" s="90"/>
      <c r="AA2877" s="90"/>
      <c r="AB2877" s="90">
        <v>0</v>
      </c>
      <c r="AC2877" s="90">
        <v>100</v>
      </c>
      <c r="AD2877" s="90">
        <v>0</v>
      </c>
      <c r="AE2877" s="189"/>
      <c r="AF2877" s="189" t="s">
        <v>114</v>
      </c>
      <c r="AG2877" s="189"/>
      <c r="AH2877" s="189"/>
      <c r="AI2877" s="192">
        <v>0</v>
      </c>
      <c r="AJ2877" s="192">
        <v>0</v>
      </c>
      <c r="AK2877" s="92"/>
      <c r="AL2877" s="92"/>
      <c r="AM2877" s="92"/>
      <c r="AN2877" s="92" t="s">
        <v>115</v>
      </c>
      <c r="AO2877" s="92" t="s">
        <v>3087</v>
      </c>
      <c r="AP2877" s="92" t="s">
        <v>3088</v>
      </c>
      <c r="AQ2877" s="92"/>
      <c r="AR2877" s="92"/>
      <c r="AS2877" s="92"/>
      <c r="AT2877" s="92"/>
      <c r="AU2877" s="92"/>
      <c r="AV2877" s="92"/>
      <c r="AW2877" s="92"/>
      <c r="AX2877" s="92"/>
      <c r="AY2877" s="92"/>
      <c r="AZ2877" s="92"/>
      <c r="BA2877" s="92"/>
      <c r="BB2877" s="254"/>
      <c r="BE2877" s="983">
        <v>2514</v>
      </c>
    </row>
    <row r="2878" spans="1:57" ht="12.95" customHeight="1">
      <c r="A2878" s="323" t="s">
        <v>8483</v>
      </c>
      <c r="B2878" s="1290"/>
      <c r="C2878" s="1290"/>
      <c r="D2878" s="1290"/>
      <c r="E2878" s="1290" t="s">
        <v>9474</v>
      </c>
      <c r="F2878" s="1290"/>
      <c r="G2878" s="1290"/>
      <c r="H2878" s="1290"/>
      <c r="I2878" s="2160" t="s">
        <v>3085</v>
      </c>
      <c r="J2878" s="2160" t="s">
        <v>3086</v>
      </c>
      <c r="K2878" s="2160" t="s">
        <v>3086</v>
      </c>
      <c r="L2878" s="1290" t="s">
        <v>402</v>
      </c>
      <c r="M2878" s="1290"/>
      <c r="N2878" s="1290"/>
      <c r="O2878" s="1292">
        <v>100</v>
      </c>
      <c r="P2878" s="1292">
        <v>230000000</v>
      </c>
      <c r="Q2878" s="323" t="s">
        <v>982</v>
      </c>
      <c r="R2878" s="1309" t="s">
        <v>3118</v>
      </c>
      <c r="S2878" s="1292" t="s">
        <v>109</v>
      </c>
      <c r="T2878" s="1292">
        <v>230000000</v>
      </c>
      <c r="U2878" s="323" t="s">
        <v>956</v>
      </c>
      <c r="V2878" s="1292"/>
      <c r="W2878" s="1294"/>
      <c r="X2878" s="1292"/>
      <c r="Y2878" s="1292" t="s">
        <v>434</v>
      </c>
      <c r="Z2878" s="1292"/>
      <c r="AA2878" s="1292"/>
      <c r="AB2878" s="1292">
        <v>0</v>
      </c>
      <c r="AC2878" s="1292">
        <v>100</v>
      </c>
      <c r="AD2878" s="1292">
        <v>0</v>
      </c>
      <c r="AE2878" s="1294"/>
      <c r="AF2878" s="1294" t="s">
        <v>114</v>
      </c>
      <c r="AG2878" s="1294"/>
      <c r="AH2878" s="1294"/>
      <c r="AI2878" s="973">
        <v>18000000</v>
      </c>
      <c r="AJ2878" s="973">
        <v>20160000.000000004</v>
      </c>
      <c r="AK2878" s="1290"/>
      <c r="AL2878" s="1290"/>
      <c r="AM2878" s="1290"/>
      <c r="AN2878" s="1290" t="s">
        <v>115</v>
      </c>
      <c r="AO2878" s="1290" t="s">
        <v>3087</v>
      </c>
      <c r="AP2878" s="1290" t="s">
        <v>3088</v>
      </c>
      <c r="AQ2878" s="1290"/>
      <c r="AR2878" s="1290"/>
      <c r="AS2878" s="1290"/>
      <c r="AT2878" s="1290"/>
      <c r="AU2878" s="1290"/>
      <c r="AV2878" s="1290"/>
      <c r="AW2878" s="1290"/>
      <c r="AX2878" s="1290"/>
      <c r="AY2878" s="1290"/>
      <c r="AZ2878" s="1290"/>
      <c r="BA2878" s="1290"/>
      <c r="BB2878" s="254"/>
      <c r="BE2878" s="983">
        <v>2514</v>
      </c>
    </row>
    <row r="2879" spans="1:57" ht="12.95" customHeight="1">
      <c r="A2879" s="197" t="s">
        <v>978</v>
      </c>
      <c r="B2879" s="92"/>
      <c r="C2879" s="92"/>
      <c r="D2879" s="92"/>
      <c r="E2879" s="92" t="s">
        <v>3781</v>
      </c>
      <c r="F2879" s="92"/>
      <c r="G2879" s="92"/>
      <c r="H2879" s="92"/>
      <c r="I2879" s="92" t="s">
        <v>3089</v>
      </c>
      <c r="J2879" s="92" t="s">
        <v>3090</v>
      </c>
      <c r="K2879" s="92" t="s">
        <v>3091</v>
      </c>
      <c r="L2879" s="92" t="s">
        <v>402</v>
      </c>
      <c r="M2879" s="92"/>
      <c r="N2879" s="92"/>
      <c r="O2879" s="90">
        <v>50</v>
      </c>
      <c r="P2879" s="90">
        <v>230000000</v>
      </c>
      <c r="Q2879" s="197" t="s">
        <v>982</v>
      </c>
      <c r="R2879" s="197" t="s">
        <v>108</v>
      </c>
      <c r="S2879" s="90" t="s">
        <v>109</v>
      </c>
      <c r="T2879" s="90">
        <v>230000000</v>
      </c>
      <c r="U2879" s="197" t="s">
        <v>3092</v>
      </c>
      <c r="V2879" s="90"/>
      <c r="W2879" s="189"/>
      <c r="X2879" s="90"/>
      <c r="Y2879" s="90" t="s">
        <v>3093</v>
      </c>
      <c r="Z2879" s="90"/>
      <c r="AA2879" s="90"/>
      <c r="AB2879" s="90">
        <v>0</v>
      </c>
      <c r="AC2879" s="90">
        <v>90</v>
      </c>
      <c r="AD2879" s="90">
        <v>10</v>
      </c>
      <c r="AE2879" s="189"/>
      <c r="AF2879" s="189" t="s">
        <v>114</v>
      </c>
      <c r="AG2879" s="189"/>
      <c r="AH2879" s="189"/>
      <c r="AI2879" s="32">
        <v>0</v>
      </c>
      <c r="AJ2879" s="33">
        <f>AI2879*1.12</f>
        <v>0</v>
      </c>
      <c r="AK2879" s="92"/>
      <c r="AL2879" s="92"/>
      <c r="AM2879" s="92"/>
      <c r="AN2879" s="92" t="s">
        <v>115</v>
      </c>
      <c r="AO2879" s="92" t="s">
        <v>3094</v>
      </c>
      <c r="AP2879" s="92" t="s">
        <v>3095</v>
      </c>
      <c r="AQ2879" s="92"/>
      <c r="AR2879" s="92"/>
      <c r="AS2879" s="92"/>
      <c r="AT2879" s="92"/>
      <c r="AU2879" s="92"/>
      <c r="AV2879" s="92"/>
      <c r="AW2879" s="92"/>
      <c r="AX2879" s="92"/>
      <c r="AY2879" s="92"/>
      <c r="AZ2879" s="92"/>
      <c r="BA2879" s="92"/>
      <c r="BB2879" s="254"/>
      <c r="BE2879" s="983">
        <v>2515</v>
      </c>
    </row>
    <row r="2880" spans="1:57" ht="12.95" customHeight="1">
      <c r="A2880" s="197" t="s">
        <v>978</v>
      </c>
      <c r="B2880" s="92"/>
      <c r="C2880" s="92"/>
      <c r="D2880" s="92"/>
      <c r="E2880" s="90" t="s">
        <v>4100</v>
      </c>
      <c r="F2880" s="90"/>
      <c r="G2880" s="92"/>
      <c r="H2880" s="92"/>
      <c r="I2880" s="92" t="s">
        <v>3089</v>
      </c>
      <c r="J2880" s="92" t="s">
        <v>3090</v>
      </c>
      <c r="K2880" s="92" t="s">
        <v>3091</v>
      </c>
      <c r="L2880" s="92" t="s">
        <v>402</v>
      </c>
      <c r="M2880" s="92"/>
      <c r="N2880" s="92"/>
      <c r="O2880" s="90">
        <v>50</v>
      </c>
      <c r="P2880" s="90">
        <v>230000000</v>
      </c>
      <c r="Q2880" s="197" t="s">
        <v>982</v>
      </c>
      <c r="R2880" s="197" t="s">
        <v>4101</v>
      </c>
      <c r="S2880" s="90" t="s">
        <v>109</v>
      </c>
      <c r="T2880" s="90">
        <v>230000000</v>
      </c>
      <c r="U2880" s="197" t="s">
        <v>3092</v>
      </c>
      <c r="V2880" s="90"/>
      <c r="W2880" s="189"/>
      <c r="X2880" s="90"/>
      <c r="Y2880" s="90" t="s">
        <v>3093</v>
      </c>
      <c r="Z2880" s="90"/>
      <c r="AA2880" s="90"/>
      <c r="AB2880" s="197">
        <v>0</v>
      </c>
      <c r="AC2880" s="197">
        <v>90</v>
      </c>
      <c r="AD2880" s="197">
        <v>10</v>
      </c>
      <c r="AE2880" s="189"/>
      <c r="AF2880" s="189" t="s">
        <v>114</v>
      </c>
      <c r="AG2880" s="189"/>
      <c r="AH2880" s="189"/>
      <c r="AI2880" s="192">
        <v>280000000</v>
      </c>
      <c r="AJ2880" s="192">
        <v>313600000.00000006</v>
      </c>
      <c r="AK2880" s="92"/>
      <c r="AL2880" s="92"/>
      <c r="AM2880" s="92"/>
      <c r="AN2880" s="92" t="s">
        <v>115</v>
      </c>
      <c r="AO2880" s="92" t="s">
        <v>3094</v>
      </c>
      <c r="AP2880" s="92" t="s">
        <v>3095</v>
      </c>
      <c r="AQ2880" s="92"/>
      <c r="AR2880" s="92"/>
      <c r="AS2880" s="92"/>
      <c r="AT2880" s="92"/>
      <c r="AU2880" s="92"/>
      <c r="AV2880" s="92"/>
      <c r="AW2880" s="92"/>
      <c r="AX2880" s="92"/>
      <c r="AY2880" s="92"/>
      <c r="AZ2880" s="92" t="s">
        <v>3252</v>
      </c>
      <c r="BA2880" s="92" t="s">
        <v>4102</v>
      </c>
      <c r="BB2880" s="254"/>
      <c r="BD2880" s="209"/>
      <c r="BE2880" s="983">
        <v>2516</v>
      </c>
    </row>
    <row r="2881" spans="1:57" ht="12.95" customHeight="1">
      <c r="A2881" s="132" t="s">
        <v>1186</v>
      </c>
      <c r="B2881" s="92"/>
      <c r="C2881" s="92"/>
      <c r="D2881" s="92"/>
      <c r="E2881" s="92" t="s">
        <v>1593</v>
      </c>
      <c r="F2881" s="92"/>
      <c r="G2881" s="92"/>
      <c r="H2881" s="92"/>
      <c r="I2881" s="92" t="s">
        <v>3096</v>
      </c>
      <c r="J2881" s="92" t="s">
        <v>3097</v>
      </c>
      <c r="K2881" s="92" t="s">
        <v>3097</v>
      </c>
      <c r="L2881" s="92" t="s">
        <v>149</v>
      </c>
      <c r="M2881" s="92"/>
      <c r="N2881" s="92"/>
      <c r="O2881" s="90">
        <v>100</v>
      </c>
      <c r="P2881" s="90">
        <v>230000000</v>
      </c>
      <c r="Q2881" s="197" t="s">
        <v>951</v>
      </c>
      <c r="R2881" s="197" t="s">
        <v>433</v>
      </c>
      <c r="S2881" s="90" t="s">
        <v>109</v>
      </c>
      <c r="T2881" s="90">
        <v>230000000</v>
      </c>
      <c r="U2881" s="197" t="s">
        <v>956</v>
      </c>
      <c r="V2881" s="90"/>
      <c r="W2881" s="189"/>
      <c r="X2881" s="90"/>
      <c r="Y2881" s="90" t="s">
        <v>434</v>
      </c>
      <c r="Z2881" s="90"/>
      <c r="AA2881" s="90"/>
      <c r="AB2881" s="90">
        <v>0</v>
      </c>
      <c r="AC2881" s="90">
        <v>90</v>
      </c>
      <c r="AD2881" s="90">
        <v>10</v>
      </c>
      <c r="AE2881" s="189"/>
      <c r="AF2881" s="189" t="s">
        <v>114</v>
      </c>
      <c r="AG2881" s="189"/>
      <c r="AH2881" s="189"/>
      <c r="AI2881" s="192">
        <v>0</v>
      </c>
      <c r="AJ2881" s="192">
        <v>0</v>
      </c>
      <c r="AK2881" s="92"/>
      <c r="AL2881" s="92"/>
      <c r="AM2881" s="92"/>
      <c r="AN2881" s="92" t="s">
        <v>115</v>
      </c>
      <c r="AO2881" s="92" t="s">
        <v>3098</v>
      </c>
      <c r="AP2881" s="92" t="s">
        <v>3099</v>
      </c>
      <c r="AQ2881" s="92"/>
      <c r="AR2881" s="92"/>
      <c r="AS2881" s="92"/>
      <c r="AT2881" s="92"/>
      <c r="AU2881" s="92"/>
      <c r="AV2881" s="92"/>
      <c r="AW2881" s="92"/>
      <c r="AX2881" s="92"/>
      <c r="AY2881" s="92"/>
      <c r="AZ2881" s="92"/>
      <c r="BA2881" s="92"/>
      <c r="BB2881" s="254"/>
      <c r="BE2881" s="983">
        <v>2517</v>
      </c>
    </row>
    <row r="2882" spans="1:57" ht="12.95" customHeight="1">
      <c r="A2882" s="132" t="s">
        <v>1186</v>
      </c>
      <c r="B2882" s="92"/>
      <c r="C2882" s="92"/>
      <c r="D2882" s="92"/>
      <c r="E2882" s="92" t="s">
        <v>4531</v>
      </c>
      <c r="F2882" s="92"/>
      <c r="G2882" s="92"/>
      <c r="H2882" s="92"/>
      <c r="I2882" s="92" t="s">
        <v>3096</v>
      </c>
      <c r="J2882" s="92" t="s">
        <v>3097</v>
      </c>
      <c r="K2882" s="92" t="s">
        <v>3097</v>
      </c>
      <c r="L2882" s="197" t="s">
        <v>149</v>
      </c>
      <c r="M2882" s="92"/>
      <c r="N2882" s="92"/>
      <c r="O2882" s="90">
        <v>100</v>
      </c>
      <c r="P2882" s="90">
        <v>230000000</v>
      </c>
      <c r="Q2882" s="197" t="s">
        <v>951</v>
      </c>
      <c r="R2882" s="86" t="s">
        <v>2149</v>
      </c>
      <c r="S2882" s="90" t="s">
        <v>109</v>
      </c>
      <c r="T2882" s="90">
        <v>230000000</v>
      </c>
      <c r="U2882" s="197" t="s">
        <v>956</v>
      </c>
      <c r="V2882" s="90"/>
      <c r="W2882" s="189"/>
      <c r="X2882" s="90"/>
      <c r="Y2882" s="197" t="s">
        <v>434</v>
      </c>
      <c r="Z2882" s="90"/>
      <c r="AA2882" s="90"/>
      <c r="AB2882" s="90">
        <v>0</v>
      </c>
      <c r="AC2882" s="90">
        <v>90</v>
      </c>
      <c r="AD2882" s="90">
        <v>10</v>
      </c>
      <c r="AE2882" s="189"/>
      <c r="AF2882" s="189" t="s">
        <v>114</v>
      </c>
      <c r="AG2882" s="189"/>
      <c r="AH2882" s="189"/>
      <c r="AI2882" s="905">
        <v>0</v>
      </c>
      <c r="AJ2882" s="905">
        <v>0</v>
      </c>
      <c r="AK2882" s="92"/>
      <c r="AL2882" s="92"/>
      <c r="AM2882" s="92"/>
      <c r="AN2882" s="92" t="s">
        <v>115</v>
      </c>
      <c r="AO2882" s="92" t="s">
        <v>3098</v>
      </c>
      <c r="AP2882" s="92" t="s">
        <v>3099</v>
      </c>
      <c r="AQ2882" s="92"/>
      <c r="AR2882" s="92"/>
      <c r="AS2882" s="92"/>
      <c r="AT2882" s="92"/>
      <c r="AU2882" s="92"/>
      <c r="AV2882" s="92"/>
      <c r="AW2882" s="92"/>
      <c r="AX2882" s="92"/>
      <c r="AY2882" s="92"/>
      <c r="AZ2882" s="92"/>
      <c r="BA2882" s="92" t="s">
        <v>4532</v>
      </c>
      <c r="BB2882" s="254"/>
      <c r="BE2882" s="983">
        <v>2518</v>
      </c>
    </row>
    <row r="2883" spans="1:57" ht="12.95" customHeight="1">
      <c r="A2883" s="313" t="s">
        <v>1186</v>
      </c>
      <c r="B2883" s="197"/>
      <c r="C2883" s="197"/>
      <c r="D2883" s="197"/>
      <c r="E2883" s="197" t="s">
        <v>7836</v>
      </c>
      <c r="F2883" s="197"/>
      <c r="G2883" s="197"/>
      <c r="H2883" s="197"/>
      <c r="I2883" s="197" t="s">
        <v>3096</v>
      </c>
      <c r="J2883" s="197" t="s">
        <v>3097</v>
      </c>
      <c r="K2883" s="197" t="s">
        <v>3097</v>
      </c>
      <c r="L2883" s="197" t="s">
        <v>149</v>
      </c>
      <c r="M2883" s="197"/>
      <c r="N2883" s="197"/>
      <c r="O2883" s="197">
        <v>100</v>
      </c>
      <c r="P2883" s="197">
        <v>230000000</v>
      </c>
      <c r="Q2883" s="197" t="s">
        <v>951</v>
      </c>
      <c r="R2883" s="86" t="s">
        <v>2134</v>
      </c>
      <c r="S2883" s="90" t="s">
        <v>109</v>
      </c>
      <c r="T2883" s="90">
        <v>230000000</v>
      </c>
      <c r="U2883" s="197" t="s">
        <v>956</v>
      </c>
      <c r="V2883" s="90"/>
      <c r="W2883" s="189"/>
      <c r="X2883" s="90"/>
      <c r="Y2883" s="197" t="s">
        <v>434</v>
      </c>
      <c r="Z2883" s="90"/>
      <c r="AA2883" s="90"/>
      <c r="AB2883" s="90">
        <v>0</v>
      </c>
      <c r="AC2883" s="90">
        <v>90</v>
      </c>
      <c r="AD2883" s="90">
        <v>10</v>
      </c>
      <c r="AE2883" s="189"/>
      <c r="AF2883" s="189" t="s">
        <v>114</v>
      </c>
      <c r="AG2883" s="189"/>
      <c r="AH2883" s="189"/>
      <c r="AI2883" s="905">
        <v>0</v>
      </c>
      <c r="AJ2883" s="905">
        <v>0</v>
      </c>
      <c r="AK2883" s="92"/>
      <c r="AL2883" s="92"/>
      <c r="AM2883" s="92"/>
      <c r="AN2883" s="92" t="s">
        <v>115</v>
      </c>
      <c r="AO2883" s="92" t="s">
        <v>3098</v>
      </c>
      <c r="AP2883" s="92" t="s">
        <v>3099</v>
      </c>
      <c r="AQ2883" s="92"/>
      <c r="AR2883" s="92"/>
      <c r="AS2883" s="92"/>
      <c r="AT2883" s="92"/>
      <c r="AU2883" s="92"/>
      <c r="AV2883" s="92"/>
      <c r="AW2883" s="92"/>
      <c r="AX2883" s="92"/>
      <c r="AY2883" s="92"/>
      <c r="AZ2883" s="197">
        <v>11</v>
      </c>
      <c r="BA2883" s="92" t="s">
        <v>4532</v>
      </c>
      <c r="BB2883" s="254"/>
      <c r="BC2883" s="254"/>
      <c r="BD2883" s="209"/>
      <c r="BE2883" s="983">
        <v>2519</v>
      </c>
    </row>
    <row r="2884" spans="1:57" ht="12.95" customHeight="1">
      <c r="A2884" s="1551" t="s">
        <v>8890</v>
      </c>
      <c r="B2884" s="1290"/>
      <c r="C2884" s="1290"/>
      <c r="D2884" s="1290"/>
      <c r="E2884" s="1290" t="s">
        <v>9144</v>
      </c>
      <c r="F2884" s="1290" t="s">
        <v>7836</v>
      </c>
      <c r="G2884" s="1290"/>
      <c r="H2884" s="1290"/>
      <c r="I2884" s="1290" t="s">
        <v>3096</v>
      </c>
      <c r="J2884" s="1290" t="s">
        <v>3097</v>
      </c>
      <c r="K2884" s="1290" t="s">
        <v>3097</v>
      </c>
      <c r="L2884" s="323" t="s">
        <v>149</v>
      </c>
      <c r="M2884" s="1290"/>
      <c r="N2884" s="1290"/>
      <c r="O2884" s="1292">
        <v>100</v>
      </c>
      <c r="P2884" s="1292">
        <v>230000000</v>
      </c>
      <c r="Q2884" s="323" t="s">
        <v>951</v>
      </c>
      <c r="R2884" s="1309" t="s">
        <v>3118</v>
      </c>
      <c r="S2884" s="1292" t="s">
        <v>109</v>
      </c>
      <c r="T2884" s="1292">
        <v>230000000</v>
      </c>
      <c r="U2884" s="323" t="s">
        <v>956</v>
      </c>
      <c r="V2884" s="1292"/>
      <c r="W2884" s="1294"/>
      <c r="X2884" s="1292"/>
      <c r="Y2884" s="323" t="s">
        <v>434</v>
      </c>
      <c r="Z2884" s="1292"/>
      <c r="AA2884" s="1292"/>
      <c r="AB2884" s="1292">
        <v>0</v>
      </c>
      <c r="AC2884" s="1292">
        <v>90</v>
      </c>
      <c r="AD2884" s="1292">
        <v>10</v>
      </c>
      <c r="AE2884" s="1294"/>
      <c r="AF2884" s="1294" t="s">
        <v>114</v>
      </c>
      <c r="AG2884" s="1294"/>
      <c r="AH2884" s="1294"/>
      <c r="AI2884" s="1295">
        <v>113937450</v>
      </c>
      <c r="AJ2884" s="1295">
        <v>127609944.00000001</v>
      </c>
      <c r="AK2884" s="1290"/>
      <c r="AL2884" s="1290"/>
      <c r="AM2884" s="1290"/>
      <c r="AN2884" s="1290" t="s">
        <v>115</v>
      </c>
      <c r="AO2884" s="1290" t="s">
        <v>3098</v>
      </c>
      <c r="AP2884" s="1290" t="s">
        <v>3099</v>
      </c>
      <c r="AQ2884" s="1290"/>
      <c r="AR2884" s="1290"/>
      <c r="AS2884" s="1290"/>
      <c r="AT2884" s="1290"/>
      <c r="AU2884" s="1290"/>
      <c r="AV2884" s="1290"/>
      <c r="AW2884" s="1290"/>
      <c r="AX2884" s="1290"/>
      <c r="AY2884" s="1290"/>
      <c r="AZ2884" s="1290"/>
      <c r="BA2884" s="1290" t="s">
        <v>4532</v>
      </c>
      <c r="BD2884" s="1" t="e">
        <f>VLOOKUP($F$2877:$F$3305,$E$17:$BE$2871,53,0)</f>
        <v>#N/A</v>
      </c>
      <c r="BE2884" s="979" t="e">
        <f>BD2884+0.5</f>
        <v>#N/A</v>
      </c>
    </row>
    <row r="2885" spans="1:57" ht="12.95" customHeight="1">
      <c r="A2885" s="1204" t="s">
        <v>3100</v>
      </c>
      <c r="B2885" s="198" t="s">
        <v>3101</v>
      </c>
      <c r="C2885" s="198" t="s">
        <v>3828</v>
      </c>
      <c r="D2885" s="92"/>
      <c r="E2885" s="92" t="s">
        <v>3782</v>
      </c>
      <c r="F2885" s="92"/>
      <c r="G2885" s="92"/>
      <c r="H2885" s="92"/>
      <c r="I2885" s="92" t="s">
        <v>1644</v>
      </c>
      <c r="J2885" s="92" t="s">
        <v>1645</v>
      </c>
      <c r="K2885" s="92" t="s">
        <v>1645</v>
      </c>
      <c r="L2885" s="92" t="s">
        <v>149</v>
      </c>
      <c r="M2885" s="92"/>
      <c r="N2885" s="92"/>
      <c r="O2885" s="90" t="s">
        <v>3102</v>
      </c>
      <c r="P2885" s="90" t="s">
        <v>106</v>
      </c>
      <c r="Q2885" s="197" t="s">
        <v>951</v>
      </c>
      <c r="R2885" s="197" t="s">
        <v>433</v>
      </c>
      <c r="S2885" s="90" t="s">
        <v>109</v>
      </c>
      <c r="T2885" s="90" t="s">
        <v>106</v>
      </c>
      <c r="U2885" s="197" t="s">
        <v>956</v>
      </c>
      <c r="V2885" s="90"/>
      <c r="W2885" s="189"/>
      <c r="X2885" s="90"/>
      <c r="Y2885" s="90" t="s">
        <v>434</v>
      </c>
      <c r="Z2885" s="90"/>
      <c r="AA2885" s="90"/>
      <c r="AB2885" s="90" t="s">
        <v>83</v>
      </c>
      <c r="AC2885" s="90" t="s">
        <v>3103</v>
      </c>
      <c r="AD2885" s="90" t="s">
        <v>58</v>
      </c>
      <c r="AE2885" s="189"/>
      <c r="AF2885" s="189" t="s">
        <v>114</v>
      </c>
      <c r="AG2885" s="189"/>
      <c r="AH2885" s="189"/>
      <c r="AI2885" s="192">
        <v>0</v>
      </c>
      <c r="AJ2885" s="192">
        <v>0</v>
      </c>
      <c r="AK2885" s="92"/>
      <c r="AL2885" s="92"/>
      <c r="AM2885" s="92"/>
      <c r="AN2885" s="92" t="s">
        <v>115</v>
      </c>
      <c r="AO2885" s="92" t="s">
        <v>3104</v>
      </c>
      <c r="AP2885" s="92" t="s">
        <v>3105</v>
      </c>
      <c r="AQ2885" s="92"/>
      <c r="AR2885" s="92"/>
      <c r="AS2885" s="92"/>
      <c r="AT2885" s="92"/>
      <c r="AU2885" s="92"/>
      <c r="AV2885" s="92"/>
      <c r="AW2885" s="92"/>
      <c r="AX2885" s="92"/>
      <c r="AY2885" s="92"/>
      <c r="AZ2885" s="92"/>
      <c r="BA2885" s="92"/>
      <c r="BB2885" s="254"/>
      <c r="BE2885" s="983">
        <v>2520</v>
      </c>
    </row>
    <row r="2886" spans="1:57" ht="12.95" customHeight="1">
      <c r="A2886" s="1204" t="s">
        <v>3100</v>
      </c>
      <c r="B2886" s="198" t="s">
        <v>3101</v>
      </c>
      <c r="C2886" s="198" t="s">
        <v>3828</v>
      </c>
      <c r="D2886" s="92"/>
      <c r="E2886" s="92" t="s">
        <v>4538</v>
      </c>
      <c r="F2886" s="92"/>
      <c r="G2886" s="92"/>
      <c r="H2886" s="92"/>
      <c r="I2886" s="92" t="s">
        <v>1644</v>
      </c>
      <c r="J2886" s="92" t="s">
        <v>1645</v>
      </c>
      <c r="K2886" s="92" t="s">
        <v>1645</v>
      </c>
      <c r="L2886" s="590" t="s">
        <v>402</v>
      </c>
      <c r="M2886" s="92"/>
      <c r="N2886" s="92"/>
      <c r="O2886" s="90" t="s">
        <v>3102</v>
      </c>
      <c r="P2886" s="90" t="s">
        <v>106</v>
      </c>
      <c r="Q2886" s="197" t="s">
        <v>951</v>
      </c>
      <c r="R2886" s="86" t="s">
        <v>2134</v>
      </c>
      <c r="S2886" s="90" t="s">
        <v>109</v>
      </c>
      <c r="T2886" s="90" t="s">
        <v>106</v>
      </c>
      <c r="U2886" s="197" t="s">
        <v>956</v>
      </c>
      <c r="V2886" s="90"/>
      <c r="W2886" s="189"/>
      <c r="X2886" s="90"/>
      <c r="Y2886" s="90" t="s">
        <v>434</v>
      </c>
      <c r="Z2886" s="90"/>
      <c r="AA2886" s="90"/>
      <c r="AB2886" s="90" t="s">
        <v>83</v>
      </c>
      <c r="AC2886" s="90" t="s">
        <v>3103</v>
      </c>
      <c r="AD2886" s="90" t="s">
        <v>58</v>
      </c>
      <c r="AE2886" s="189"/>
      <c r="AF2886" s="189" t="s">
        <v>114</v>
      </c>
      <c r="AG2886" s="189"/>
      <c r="AH2886" s="189"/>
      <c r="AI2886" s="497">
        <v>0</v>
      </c>
      <c r="AJ2886" s="497">
        <v>0</v>
      </c>
      <c r="AK2886" s="92"/>
      <c r="AL2886" s="92"/>
      <c r="AM2886" s="92"/>
      <c r="AN2886" s="92" t="s">
        <v>115</v>
      </c>
      <c r="AO2886" s="92" t="s">
        <v>3104</v>
      </c>
      <c r="AP2886" s="92" t="s">
        <v>3105</v>
      </c>
      <c r="AQ2886" s="92"/>
      <c r="AR2886" s="92"/>
      <c r="AS2886" s="92"/>
      <c r="AT2886" s="92"/>
      <c r="AU2886" s="92"/>
      <c r="AV2886" s="92"/>
      <c r="AW2886" s="92"/>
      <c r="AX2886" s="92"/>
      <c r="AY2886" s="92"/>
      <c r="AZ2886" s="92"/>
      <c r="BA2886" s="92"/>
      <c r="BB2886" s="254"/>
      <c r="BE2886" s="983">
        <v>2521</v>
      </c>
    </row>
    <row r="2887" spans="1:57" ht="12.95" customHeight="1">
      <c r="A2887" s="1204" t="s">
        <v>3100</v>
      </c>
      <c r="B2887" s="198" t="s">
        <v>3101</v>
      </c>
      <c r="C2887" s="198" t="s">
        <v>3828</v>
      </c>
      <c r="D2887" s="92"/>
      <c r="E2887" s="92" t="s">
        <v>7565</v>
      </c>
      <c r="F2887" s="92"/>
      <c r="G2887" s="92"/>
      <c r="H2887" s="92"/>
      <c r="I2887" s="92" t="s">
        <v>1644</v>
      </c>
      <c r="J2887" s="92" t="s">
        <v>1645</v>
      </c>
      <c r="K2887" s="92" t="s">
        <v>1645</v>
      </c>
      <c r="L2887" s="590" t="s">
        <v>402</v>
      </c>
      <c r="M2887" s="92"/>
      <c r="N2887" s="92"/>
      <c r="O2887" s="90" t="s">
        <v>3102</v>
      </c>
      <c r="P2887" s="90" t="s">
        <v>106</v>
      </c>
      <c r="Q2887" s="197" t="s">
        <v>951</v>
      </c>
      <c r="R2887" s="86" t="s">
        <v>2134</v>
      </c>
      <c r="S2887" s="90" t="s">
        <v>109</v>
      </c>
      <c r="T2887" s="90" t="s">
        <v>106</v>
      </c>
      <c r="U2887" s="197" t="s">
        <v>956</v>
      </c>
      <c r="V2887" s="90"/>
      <c r="W2887" s="189"/>
      <c r="X2887" s="90"/>
      <c r="Y2887" s="90" t="s">
        <v>434</v>
      </c>
      <c r="Z2887" s="90"/>
      <c r="AA2887" s="90"/>
      <c r="AB2887" s="90" t="s">
        <v>83</v>
      </c>
      <c r="AC2887" s="90" t="s">
        <v>3103</v>
      </c>
      <c r="AD2887" s="90" t="s">
        <v>58</v>
      </c>
      <c r="AE2887" s="189"/>
      <c r="AF2887" s="189" t="s">
        <v>114</v>
      </c>
      <c r="AG2887" s="189"/>
      <c r="AH2887" s="189"/>
      <c r="AI2887" s="497">
        <v>1112510400</v>
      </c>
      <c r="AJ2887" s="497">
        <v>1246011648</v>
      </c>
      <c r="AK2887" s="92"/>
      <c r="AL2887" s="92"/>
      <c r="AM2887" s="92"/>
      <c r="AN2887" s="92" t="s">
        <v>115</v>
      </c>
      <c r="AO2887" s="92" t="s">
        <v>7566</v>
      </c>
      <c r="AP2887" s="92" t="s">
        <v>7567</v>
      </c>
      <c r="AQ2887" s="92"/>
      <c r="AR2887" s="92"/>
      <c r="AS2887" s="92"/>
      <c r="AT2887" s="92"/>
      <c r="AU2887" s="92"/>
      <c r="AV2887" s="92"/>
      <c r="AW2887" s="92"/>
      <c r="AX2887" s="92"/>
      <c r="AY2887" s="92"/>
      <c r="AZ2887" s="92"/>
      <c r="BA2887" s="92">
        <v>34.35</v>
      </c>
      <c r="BB2887" s="254"/>
      <c r="BE2887" s="983">
        <v>2522</v>
      </c>
    </row>
    <row r="2888" spans="1:57" ht="12.95" customHeight="1">
      <c r="A2888" s="1204" t="s">
        <v>3100</v>
      </c>
      <c r="B2888" s="198" t="s">
        <v>3106</v>
      </c>
      <c r="C2888" s="198"/>
      <c r="D2888" s="92"/>
      <c r="E2888" s="92" t="s">
        <v>1581</v>
      </c>
      <c r="F2888" s="92"/>
      <c r="G2888" s="92"/>
      <c r="H2888" s="92"/>
      <c r="I2888" s="92" t="s">
        <v>2096</v>
      </c>
      <c r="J2888" s="92" t="s">
        <v>1056</v>
      </c>
      <c r="K2888" s="92" t="s">
        <v>1056</v>
      </c>
      <c r="L2888" s="92" t="s">
        <v>149</v>
      </c>
      <c r="M2888" s="92"/>
      <c r="N2888" s="92"/>
      <c r="O2888" s="90" t="s">
        <v>3102</v>
      </c>
      <c r="P2888" s="90" t="s">
        <v>106</v>
      </c>
      <c r="Q2888" s="197" t="s">
        <v>951</v>
      </c>
      <c r="R2888" s="197" t="s">
        <v>433</v>
      </c>
      <c r="S2888" s="90" t="s">
        <v>109</v>
      </c>
      <c r="T2888" s="90" t="s">
        <v>106</v>
      </c>
      <c r="U2888" s="197" t="s">
        <v>956</v>
      </c>
      <c r="V2888" s="90"/>
      <c r="W2888" s="189"/>
      <c r="X2888" s="90"/>
      <c r="Y2888" s="90" t="s">
        <v>434</v>
      </c>
      <c r="Z2888" s="90"/>
      <c r="AA2888" s="90"/>
      <c r="AB2888" s="90" t="s">
        <v>105</v>
      </c>
      <c r="AC2888" s="90" t="s">
        <v>284</v>
      </c>
      <c r="AD2888" s="90" t="s">
        <v>63</v>
      </c>
      <c r="AE2888" s="189"/>
      <c r="AF2888" s="189" t="s">
        <v>114</v>
      </c>
      <c r="AG2888" s="189"/>
      <c r="AH2888" s="189"/>
      <c r="AI2888" s="192">
        <v>0</v>
      </c>
      <c r="AJ2888" s="192">
        <v>0</v>
      </c>
      <c r="AK2888" s="92"/>
      <c r="AL2888" s="92"/>
      <c r="AM2888" s="92"/>
      <c r="AN2888" s="92" t="s">
        <v>115</v>
      </c>
      <c r="AO2888" s="92" t="s">
        <v>3107</v>
      </c>
      <c r="AP2888" s="92" t="s">
        <v>3108</v>
      </c>
      <c r="AQ2888" s="92"/>
      <c r="AR2888" s="92"/>
      <c r="AS2888" s="92"/>
      <c r="AT2888" s="92"/>
      <c r="AU2888" s="92"/>
      <c r="AV2888" s="92"/>
      <c r="AW2888" s="92"/>
      <c r="AX2888" s="92"/>
      <c r="AY2888" s="92"/>
      <c r="AZ2888" s="92"/>
      <c r="BA2888" s="92"/>
      <c r="BB2888" s="254"/>
      <c r="BE2888" s="983">
        <v>2523</v>
      </c>
    </row>
    <row r="2889" spans="1:57" ht="12.95" customHeight="1">
      <c r="A2889" s="1204" t="s">
        <v>3100</v>
      </c>
      <c r="B2889" s="198" t="s">
        <v>3106</v>
      </c>
      <c r="C2889" s="198"/>
      <c r="D2889" s="92"/>
      <c r="E2889" s="92" t="s">
        <v>4539</v>
      </c>
      <c r="F2889" s="92"/>
      <c r="G2889" s="92"/>
      <c r="H2889" s="92"/>
      <c r="I2889" s="92" t="s">
        <v>2096</v>
      </c>
      <c r="J2889" s="92" t="s">
        <v>1056</v>
      </c>
      <c r="K2889" s="92" t="s">
        <v>1056</v>
      </c>
      <c r="L2889" s="590" t="s">
        <v>402</v>
      </c>
      <c r="M2889" s="92"/>
      <c r="N2889" s="92"/>
      <c r="O2889" s="90" t="s">
        <v>3102</v>
      </c>
      <c r="P2889" s="90" t="s">
        <v>106</v>
      </c>
      <c r="Q2889" s="197" t="s">
        <v>951</v>
      </c>
      <c r="R2889" s="86" t="s">
        <v>2134</v>
      </c>
      <c r="S2889" s="90" t="s">
        <v>109</v>
      </c>
      <c r="T2889" s="90" t="s">
        <v>106</v>
      </c>
      <c r="U2889" s="197" t="s">
        <v>956</v>
      </c>
      <c r="V2889" s="90"/>
      <c r="W2889" s="189"/>
      <c r="X2889" s="90"/>
      <c r="Y2889" s="90" t="s">
        <v>434</v>
      </c>
      <c r="Z2889" s="90"/>
      <c r="AA2889" s="90"/>
      <c r="AB2889" s="90" t="s">
        <v>105</v>
      </c>
      <c r="AC2889" s="90" t="s">
        <v>284</v>
      </c>
      <c r="AD2889" s="90" t="s">
        <v>63</v>
      </c>
      <c r="AE2889" s="189"/>
      <c r="AF2889" s="189" t="s">
        <v>114</v>
      </c>
      <c r="AG2889" s="189"/>
      <c r="AH2889" s="189"/>
      <c r="AI2889" s="497">
        <v>0</v>
      </c>
      <c r="AJ2889" s="497">
        <v>0</v>
      </c>
      <c r="AK2889" s="92"/>
      <c r="AL2889" s="92"/>
      <c r="AM2889" s="92"/>
      <c r="AN2889" s="92" t="s">
        <v>115</v>
      </c>
      <c r="AO2889" s="92" t="s">
        <v>3107</v>
      </c>
      <c r="AP2889" s="92" t="s">
        <v>3108</v>
      </c>
      <c r="AQ2889" s="92"/>
      <c r="AR2889" s="92"/>
      <c r="AS2889" s="92"/>
      <c r="AT2889" s="92"/>
      <c r="AU2889" s="92"/>
      <c r="AV2889" s="92"/>
      <c r="AW2889" s="92"/>
      <c r="AX2889" s="92"/>
      <c r="AY2889" s="92"/>
      <c r="AZ2889" s="92"/>
      <c r="BA2889" s="92"/>
      <c r="BB2889" s="254"/>
      <c r="BE2889" s="983">
        <v>2524</v>
      </c>
    </row>
    <row r="2890" spans="1:57" ht="12.95" customHeight="1">
      <c r="A2890" s="1204" t="s">
        <v>3100</v>
      </c>
      <c r="B2890" s="198" t="s">
        <v>3106</v>
      </c>
      <c r="C2890" s="198" t="s">
        <v>8786</v>
      </c>
      <c r="D2890" s="92"/>
      <c r="E2890" s="92" t="s">
        <v>7568</v>
      </c>
      <c r="F2890" s="92"/>
      <c r="G2890" s="92"/>
      <c r="H2890" s="92"/>
      <c r="I2890" s="92" t="s">
        <v>2096</v>
      </c>
      <c r="J2890" s="92" t="s">
        <v>1056</v>
      </c>
      <c r="K2890" s="92" t="s">
        <v>1056</v>
      </c>
      <c r="L2890" s="590" t="s">
        <v>402</v>
      </c>
      <c r="M2890" s="92"/>
      <c r="N2890" s="92"/>
      <c r="O2890" s="90" t="s">
        <v>3102</v>
      </c>
      <c r="P2890" s="90" t="s">
        <v>106</v>
      </c>
      <c r="Q2890" s="197" t="s">
        <v>951</v>
      </c>
      <c r="R2890" s="86" t="s">
        <v>2134</v>
      </c>
      <c r="S2890" s="90" t="s">
        <v>109</v>
      </c>
      <c r="T2890" s="90" t="s">
        <v>106</v>
      </c>
      <c r="U2890" s="197" t="s">
        <v>956</v>
      </c>
      <c r="V2890" s="90"/>
      <c r="W2890" s="189"/>
      <c r="X2890" s="90"/>
      <c r="Y2890" s="90" t="s">
        <v>434</v>
      </c>
      <c r="Z2890" s="90"/>
      <c r="AA2890" s="90"/>
      <c r="AB2890" s="90" t="s">
        <v>105</v>
      </c>
      <c r="AC2890" s="90" t="s">
        <v>284</v>
      </c>
      <c r="AD2890" s="90" t="s">
        <v>63</v>
      </c>
      <c r="AE2890" s="189"/>
      <c r="AF2890" s="189" t="s">
        <v>114</v>
      </c>
      <c r="AG2890" s="189"/>
      <c r="AH2890" s="189"/>
      <c r="AI2890" s="497">
        <v>83342500</v>
      </c>
      <c r="AJ2890" s="497">
        <v>93343600.000000015</v>
      </c>
      <c r="AK2890" s="92"/>
      <c r="AL2890" s="92"/>
      <c r="AM2890" s="92"/>
      <c r="AN2890" s="92" t="s">
        <v>115</v>
      </c>
      <c r="AO2890" s="92" t="s">
        <v>7569</v>
      </c>
      <c r="AP2890" s="92" t="s">
        <v>7570</v>
      </c>
      <c r="AQ2890" s="92"/>
      <c r="AR2890" s="92"/>
      <c r="AS2890" s="92"/>
      <c r="AT2890" s="92"/>
      <c r="AU2890" s="92"/>
      <c r="AV2890" s="92"/>
      <c r="AW2890" s="92"/>
      <c r="AX2890" s="92"/>
      <c r="AY2890" s="92"/>
      <c r="AZ2890" s="92"/>
      <c r="BA2890" s="92">
        <v>34.35</v>
      </c>
      <c r="BB2890" s="254"/>
      <c r="BE2890" s="983">
        <v>2525</v>
      </c>
    </row>
    <row r="2891" spans="1:57" ht="12.95" customHeight="1">
      <c r="A2891" s="1204" t="s">
        <v>3100</v>
      </c>
      <c r="B2891" s="198" t="s">
        <v>3109</v>
      </c>
      <c r="C2891" s="198"/>
      <c r="D2891" s="92"/>
      <c r="E2891" s="92" t="s">
        <v>1577</v>
      </c>
      <c r="F2891" s="92"/>
      <c r="G2891" s="92"/>
      <c r="H2891" s="92"/>
      <c r="I2891" s="92" t="s">
        <v>3110</v>
      </c>
      <c r="J2891" s="92" t="s">
        <v>3111</v>
      </c>
      <c r="K2891" s="92" t="s">
        <v>3111</v>
      </c>
      <c r="L2891" s="92" t="s">
        <v>149</v>
      </c>
      <c r="M2891" s="92"/>
      <c r="N2891" s="92"/>
      <c r="O2891" s="90" t="s">
        <v>3102</v>
      </c>
      <c r="P2891" s="90" t="s">
        <v>106</v>
      </c>
      <c r="Q2891" s="197" t="s">
        <v>951</v>
      </c>
      <c r="R2891" s="197" t="s">
        <v>2149</v>
      </c>
      <c r="S2891" s="90" t="s">
        <v>109</v>
      </c>
      <c r="T2891" s="90" t="s">
        <v>106</v>
      </c>
      <c r="U2891" s="197" t="s">
        <v>956</v>
      </c>
      <c r="V2891" s="90"/>
      <c r="W2891" s="189"/>
      <c r="X2891" s="90"/>
      <c r="Y2891" s="90" t="s">
        <v>434</v>
      </c>
      <c r="Z2891" s="90"/>
      <c r="AA2891" s="90"/>
      <c r="AB2891" s="90" t="s">
        <v>105</v>
      </c>
      <c r="AC2891" s="90" t="s">
        <v>284</v>
      </c>
      <c r="AD2891" s="90" t="s">
        <v>63</v>
      </c>
      <c r="AE2891" s="189"/>
      <c r="AF2891" s="189" t="s">
        <v>114</v>
      </c>
      <c r="AG2891" s="189"/>
      <c r="AH2891" s="189"/>
      <c r="AI2891" s="192">
        <v>0</v>
      </c>
      <c r="AJ2891" s="192">
        <v>0</v>
      </c>
      <c r="AK2891" s="92"/>
      <c r="AL2891" s="92"/>
      <c r="AM2891" s="92"/>
      <c r="AN2891" s="92" t="s">
        <v>115</v>
      </c>
      <c r="AO2891" s="92" t="s">
        <v>3112</v>
      </c>
      <c r="AP2891" s="92" t="s">
        <v>3113</v>
      </c>
      <c r="AQ2891" s="92"/>
      <c r="AR2891" s="92"/>
      <c r="AS2891" s="92"/>
      <c r="AT2891" s="92"/>
      <c r="AU2891" s="92"/>
      <c r="AV2891" s="92"/>
      <c r="AW2891" s="92"/>
      <c r="AX2891" s="92"/>
      <c r="AY2891" s="92"/>
      <c r="AZ2891" s="92"/>
      <c r="BA2891" s="92"/>
      <c r="BB2891" s="254"/>
      <c r="BE2891" s="983">
        <v>2526</v>
      </c>
    </row>
    <row r="2892" spans="1:57" ht="12.95" customHeight="1">
      <c r="A2892" s="1204" t="s">
        <v>3100</v>
      </c>
      <c r="B2892" s="198" t="s">
        <v>3109</v>
      </c>
      <c r="C2892" s="198"/>
      <c r="D2892" s="92"/>
      <c r="E2892" s="92" t="s">
        <v>4540</v>
      </c>
      <c r="F2892" s="92"/>
      <c r="G2892" s="92"/>
      <c r="H2892" s="92"/>
      <c r="I2892" s="92" t="s">
        <v>3110</v>
      </c>
      <c r="J2892" s="92" t="s">
        <v>3111</v>
      </c>
      <c r="K2892" s="92" t="s">
        <v>3111</v>
      </c>
      <c r="L2892" s="590" t="s">
        <v>402</v>
      </c>
      <c r="M2892" s="92"/>
      <c r="N2892" s="92"/>
      <c r="O2892" s="90" t="s">
        <v>3102</v>
      </c>
      <c r="P2892" s="90" t="s">
        <v>106</v>
      </c>
      <c r="Q2892" s="197" t="s">
        <v>951</v>
      </c>
      <c r="R2892" s="86" t="s">
        <v>2134</v>
      </c>
      <c r="S2892" s="90" t="s">
        <v>109</v>
      </c>
      <c r="T2892" s="90" t="s">
        <v>106</v>
      </c>
      <c r="U2892" s="197" t="s">
        <v>956</v>
      </c>
      <c r="V2892" s="90"/>
      <c r="W2892" s="189"/>
      <c r="X2892" s="90"/>
      <c r="Y2892" s="90" t="s">
        <v>434</v>
      </c>
      <c r="Z2892" s="90"/>
      <c r="AA2892" s="90"/>
      <c r="AB2892" s="90" t="s">
        <v>105</v>
      </c>
      <c r="AC2892" s="90" t="s">
        <v>284</v>
      </c>
      <c r="AD2892" s="90" t="s">
        <v>63</v>
      </c>
      <c r="AE2892" s="189"/>
      <c r="AF2892" s="189" t="s">
        <v>114</v>
      </c>
      <c r="AG2892" s="189"/>
      <c r="AH2892" s="189"/>
      <c r="AI2892" s="905">
        <v>0</v>
      </c>
      <c r="AJ2892" s="905">
        <v>0</v>
      </c>
      <c r="AK2892" s="92"/>
      <c r="AL2892" s="92"/>
      <c r="AM2892" s="92"/>
      <c r="AN2892" s="92" t="s">
        <v>115</v>
      </c>
      <c r="AO2892" s="92" t="s">
        <v>3112</v>
      </c>
      <c r="AP2892" s="92" t="s">
        <v>3113</v>
      </c>
      <c r="AQ2892" s="92"/>
      <c r="AR2892" s="92"/>
      <c r="AS2892" s="92"/>
      <c r="AT2892" s="92"/>
      <c r="AU2892" s="92"/>
      <c r="AV2892" s="92"/>
      <c r="AW2892" s="92"/>
      <c r="AX2892" s="92"/>
      <c r="AY2892" s="92"/>
      <c r="AZ2892" s="92"/>
      <c r="BA2892" s="92"/>
      <c r="BE2892" s="983">
        <v>2527</v>
      </c>
    </row>
    <row r="2893" spans="1:57" ht="12.95" customHeight="1">
      <c r="A2893" s="1204" t="s">
        <v>3100</v>
      </c>
      <c r="B2893" s="198" t="s">
        <v>3109</v>
      </c>
      <c r="C2893" s="198" t="s">
        <v>3828</v>
      </c>
      <c r="D2893" s="92"/>
      <c r="E2893" s="92" t="s">
        <v>7571</v>
      </c>
      <c r="F2893" s="92"/>
      <c r="G2893" s="92"/>
      <c r="H2893" s="92"/>
      <c r="I2893" s="92" t="s">
        <v>3110</v>
      </c>
      <c r="J2893" s="92" t="s">
        <v>3111</v>
      </c>
      <c r="K2893" s="92" t="s">
        <v>3111</v>
      </c>
      <c r="L2893" s="590" t="s">
        <v>402</v>
      </c>
      <c r="M2893" s="92"/>
      <c r="N2893" s="92"/>
      <c r="O2893" s="90" t="s">
        <v>3102</v>
      </c>
      <c r="P2893" s="90" t="s">
        <v>106</v>
      </c>
      <c r="Q2893" s="197" t="s">
        <v>951</v>
      </c>
      <c r="R2893" s="86" t="s">
        <v>2134</v>
      </c>
      <c r="S2893" s="90" t="s">
        <v>109</v>
      </c>
      <c r="T2893" s="90" t="s">
        <v>106</v>
      </c>
      <c r="U2893" s="197" t="s">
        <v>956</v>
      </c>
      <c r="V2893" s="90"/>
      <c r="W2893" s="189"/>
      <c r="X2893" s="90"/>
      <c r="Y2893" s="90" t="s">
        <v>434</v>
      </c>
      <c r="Z2893" s="90"/>
      <c r="AA2893" s="90"/>
      <c r="AB2893" s="90" t="s">
        <v>105</v>
      </c>
      <c r="AC2893" s="90" t="s">
        <v>284</v>
      </c>
      <c r="AD2893" s="90" t="s">
        <v>63</v>
      </c>
      <c r="AE2893" s="189"/>
      <c r="AF2893" s="189" t="s">
        <v>114</v>
      </c>
      <c r="AG2893" s="189"/>
      <c r="AH2893" s="189"/>
      <c r="AI2893" s="497">
        <v>0</v>
      </c>
      <c r="AJ2893" s="497">
        <v>0</v>
      </c>
      <c r="AK2893" s="92"/>
      <c r="AL2893" s="92"/>
      <c r="AM2893" s="92"/>
      <c r="AN2893" s="92" t="s">
        <v>115</v>
      </c>
      <c r="AO2893" s="92" t="s">
        <v>7572</v>
      </c>
      <c r="AP2893" s="92" t="s">
        <v>7573</v>
      </c>
      <c r="AQ2893" s="92"/>
      <c r="AR2893" s="92"/>
      <c r="AS2893" s="92"/>
      <c r="AT2893" s="92"/>
      <c r="AU2893" s="92"/>
      <c r="AV2893" s="92"/>
      <c r="AW2893" s="92"/>
      <c r="AX2893" s="92"/>
      <c r="AY2893" s="92"/>
      <c r="AZ2893" s="92"/>
      <c r="BA2893" s="92">
        <v>34.35</v>
      </c>
      <c r="BB2893" s="254"/>
      <c r="BE2893" s="983">
        <v>2528</v>
      </c>
    </row>
    <row r="2894" spans="1:57" ht="12.95" customHeight="1">
      <c r="A2894" s="1334" t="s">
        <v>3100</v>
      </c>
      <c r="B2894" s="1264" t="s">
        <v>3109</v>
      </c>
      <c r="C2894" s="1264" t="s">
        <v>3828</v>
      </c>
      <c r="D2894" s="1290"/>
      <c r="E2894" s="1290" t="s">
        <v>8866</v>
      </c>
      <c r="F2894" s="1290" t="s">
        <v>7571</v>
      </c>
      <c r="G2894" s="1290"/>
      <c r="H2894" s="1290"/>
      <c r="I2894" s="1297" t="s">
        <v>3110</v>
      </c>
      <c r="J2894" s="1290" t="s">
        <v>3111</v>
      </c>
      <c r="K2894" s="1290" t="s">
        <v>3111</v>
      </c>
      <c r="L2894" s="323" t="s">
        <v>402</v>
      </c>
      <c r="M2894" s="1290"/>
      <c r="N2894" s="1290"/>
      <c r="O2894" s="1292" t="s">
        <v>3102</v>
      </c>
      <c r="P2894" s="1292" t="s">
        <v>106</v>
      </c>
      <c r="Q2894" s="323" t="s">
        <v>951</v>
      </c>
      <c r="R2894" s="1293" t="s">
        <v>3118</v>
      </c>
      <c r="S2894" s="1292" t="s">
        <v>109</v>
      </c>
      <c r="T2894" s="1292" t="s">
        <v>106</v>
      </c>
      <c r="U2894" s="323" t="s">
        <v>956</v>
      </c>
      <c r="V2894" s="1292"/>
      <c r="W2894" s="1294"/>
      <c r="X2894" s="1292"/>
      <c r="Y2894" s="1294" t="s">
        <v>434</v>
      </c>
      <c r="Z2894" s="1292"/>
      <c r="AA2894" s="1292"/>
      <c r="AB2894" s="1292" t="s">
        <v>105</v>
      </c>
      <c r="AC2894" s="1292" t="s">
        <v>284</v>
      </c>
      <c r="AD2894" s="1292" t="s">
        <v>63</v>
      </c>
      <c r="AE2894" s="1294"/>
      <c r="AF2894" s="1294" t="s">
        <v>114</v>
      </c>
      <c r="AG2894" s="1294"/>
      <c r="AH2894" s="1294"/>
      <c r="AI2894" s="1295">
        <v>487749998.94999999</v>
      </c>
      <c r="AJ2894" s="1295">
        <v>546279998.824</v>
      </c>
      <c r="AK2894" s="1290"/>
      <c r="AL2894" s="1290"/>
      <c r="AM2894" s="1290"/>
      <c r="AN2894" s="1290" t="s">
        <v>115</v>
      </c>
      <c r="AO2894" s="1290" t="s">
        <v>7572</v>
      </c>
      <c r="AP2894" s="1290" t="s">
        <v>7573</v>
      </c>
      <c r="AQ2894" s="1290"/>
      <c r="AR2894" s="1290"/>
      <c r="AS2894" s="1290"/>
      <c r="AT2894" s="1290"/>
      <c r="AU2894" s="1290"/>
      <c r="AV2894" s="1290"/>
      <c r="AW2894" s="1290"/>
      <c r="AX2894" s="1290"/>
      <c r="AY2894" s="1290"/>
      <c r="AZ2894" s="1290"/>
      <c r="BA2894" s="1290">
        <v>34.35</v>
      </c>
      <c r="BD2894" s="1" t="e">
        <f>VLOOKUP($F$2877:$F$3305,$E$17:$BE$2871,53,0)</f>
        <v>#N/A</v>
      </c>
      <c r="BE2894" s="979" t="e">
        <f>BD2894+0.5</f>
        <v>#N/A</v>
      </c>
    </row>
    <row r="2895" spans="1:57" ht="12.95" customHeight="1">
      <c r="A2895" s="313" t="s">
        <v>3114</v>
      </c>
      <c r="B2895" s="92"/>
      <c r="C2895" s="92"/>
      <c r="D2895" s="92"/>
      <c r="E2895" s="92" t="s">
        <v>3783</v>
      </c>
      <c r="F2895" s="92"/>
      <c r="G2895" s="92"/>
      <c r="H2895" s="92"/>
      <c r="I2895" s="92" t="s">
        <v>3115</v>
      </c>
      <c r="J2895" s="92" t="s">
        <v>3116</v>
      </c>
      <c r="K2895" s="92" t="s">
        <v>3116</v>
      </c>
      <c r="L2895" s="92" t="s">
        <v>149</v>
      </c>
      <c r="M2895" s="92"/>
      <c r="N2895" s="92"/>
      <c r="O2895" s="90" t="s">
        <v>3117</v>
      </c>
      <c r="P2895" s="90">
        <v>230000000</v>
      </c>
      <c r="Q2895" s="197" t="s">
        <v>951</v>
      </c>
      <c r="R2895" s="197" t="s">
        <v>3118</v>
      </c>
      <c r="S2895" s="90" t="s">
        <v>109</v>
      </c>
      <c r="T2895" s="90">
        <v>230000000</v>
      </c>
      <c r="U2895" s="197" t="s">
        <v>956</v>
      </c>
      <c r="V2895" s="90"/>
      <c r="W2895" s="189"/>
      <c r="X2895" s="90"/>
      <c r="Y2895" s="90" t="s">
        <v>434</v>
      </c>
      <c r="Z2895" s="90"/>
      <c r="AA2895" s="90"/>
      <c r="AB2895" s="90">
        <v>0</v>
      </c>
      <c r="AC2895" s="90">
        <v>100</v>
      </c>
      <c r="AD2895" s="90">
        <v>0</v>
      </c>
      <c r="AE2895" s="189"/>
      <c r="AF2895" s="189" t="s">
        <v>114</v>
      </c>
      <c r="AG2895" s="189"/>
      <c r="AH2895" s="189"/>
      <c r="AI2895" s="192">
        <v>44221840</v>
      </c>
      <c r="AJ2895" s="192">
        <v>49528460.800000004</v>
      </c>
      <c r="AK2895" s="92"/>
      <c r="AL2895" s="92"/>
      <c r="AM2895" s="92"/>
      <c r="AN2895" s="92" t="s">
        <v>115</v>
      </c>
      <c r="AO2895" s="92" t="s">
        <v>3119</v>
      </c>
      <c r="AP2895" s="92" t="s">
        <v>3120</v>
      </c>
      <c r="AQ2895" s="92"/>
      <c r="AR2895" s="92"/>
      <c r="AS2895" s="92"/>
      <c r="AT2895" s="92"/>
      <c r="AU2895" s="92"/>
      <c r="AV2895" s="92"/>
      <c r="AW2895" s="92"/>
      <c r="AX2895" s="92"/>
      <c r="AY2895" s="92"/>
      <c r="AZ2895" s="92"/>
      <c r="BA2895" s="92"/>
      <c r="BB2895" s="254"/>
      <c r="BE2895" s="983">
        <v>2529</v>
      </c>
    </row>
    <row r="2896" spans="1:57" ht="12.95" customHeight="1">
      <c r="A2896" s="313" t="s">
        <v>3114</v>
      </c>
      <c r="B2896" s="92"/>
      <c r="C2896" s="92"/>
      <c r="D2896" s="92"/>
      <c r="E2896" s="92" t="s">
        <v>3784</v>
      </c>
      <c r="F2896" s="92"/>
      <c r="G2896" s="92"/>
      <c r="H2896" s="92"/>
      <c r="I2896" s="92" t="s">
        <v>3115</v>
      </c>
      <c r="J2896" s="92" t="s">
        <v>3116</v>
      </c>
      <c r="K2896" s="92" t="s">
        <v>3116</v>
      </c>
      <c r="L2896" s="92" t="s">
        <v>149</v>
      </c>
      <c r="M2896" s="92"/>
      <c r="N2896" s="92"/>
      <c r="O2896" s="90" t="s">
        <v>3117</v>
      </c>
      <c r="P2896" s="90">
        <v>230000000</v>
      </c>
      <c r="Q2896" s="197" t="s">
        <v>951</v>
      </c>
      <c r="R2896" s="197" t="s">
        <v>3118</v>
      </c>
      <c r="S2896" s="90" t="s">
        <v>109</v>
      </c>
      <c r="T2896" s="90">
        <v>230000000</v>
      </c>
      <c r="U2896" s="197" t="s">
        <v>956</v>
      </c>
      <c r="V2896" s="90"/>
      <c r="W2896" s="189"/>
      <c r="X2896" s="90"/>
      <c r="Y2896" s="90" t="s">
        <v>434</v>
      </c>
      <c r="Z2896" s="90"/>
      <c r="AA2896" s="90"/>
      <c r="AB2896" s="90">
        <v>0</v>
      </c>
      <c r="AC2896" s="90">
        <v>100</v>
      </c>
      <c r="AD2896" s="90">
        <v>0</v>
      </c>
      <c r="AE2896" s="189"/>
      <c r="AF2896" s="189" t="s">
        <v>114</v>
      </c>
      <c r="AG2896" s="189"/>
      <c r="AH2896" s="189"/>
      <c r="AI2896" s="192">
        <v>81400213.599999994</v>
      </c>
      <c r="AJ2896" s="192">
        <v>91168239.232000008</v>
      </c>
      <c r="AK2896" s="92"/>
      <c r="AL2896" s="92"/>
      <c r="AM2896" s="92"/>
      <c r="AN2896" s="92" t="s">
        <v>115</v>
      </c>
      <c r="AO2896" s="92" t="s">
        <v>3121</v>
      </c>
      <c r="AP2896" s="92" t="s">
        <v>3122</v>
      </c>
      <c r="AQ2896" s="92"/>
      <c r="AR2896" s="92"/>
      <c r="AS2896" s="92"/>
      <c r="AT2896" s="92"/>
      <c r="AU2896" s="92"/>
      <c r="AV2896" s="92"/>
      <c r="AW2896" s="92"/>
      <c r="AX2896" s="92"/>
      <c r="AY2896" s="92"/>
      <c r="AZ2896" s="92"/>
      <c r="BA2896" s="92"/>
      <c r="BB2896" s="254"/>
      <c r="BE2896" s="983">
        <v>2530</v>
      </c>
    </row>
    <row r="2897" spans="1:57" ht="12.95" customHeight="1">
      <c r="A2897" s="313" t="s">
        <v>3114</v>
      </c>
      <c r="B2897" s="92"/>
      <c r="C2897" s="92"/>
      <c r="D2897" s="92"/>
      <c r="E2897" s="92" t="s">
        <v>1608</v>
      </c>
      <c r="F2897" s="92"/>
      <c r="G2897" s="92"/>
      <c r="H2897" s="92"/>
      <c r="I2897" s="92" t="s">
        <v>3080</v>
      </c>
      <c r="J2897" s="92" t="s">
        <v>3081</v>
      </c>
      <c r="K2897" s="92" t="s">
        <v>3082</v>
      </c>
      <c r="L2897" s="92" t="s">
        <v>149</v>
      </c>
      <c r="M2897" s="92"/>
      <c r="N2897" s="92"/>
      <c r="O2897" s="90" t="s">
        <v>3117</v>
      </c>
      <c r="P2897" s="90">
        <v>230000000</v>
      </c>
      <c r="Q2897" s="197" t="s">
        <v>951</v>
      </c>
      <c r="R2897" s="197" t="s">
        <v>3118</v>
      </c>
      <c r="S2897" s="90" t="s">
        <v>109</v>
      </c>
      <c r="T2897" s="90">
        <v>230000000</v>
      </c>
      <c r="U2897" s="197" t="s">
        <v>956</v>
      </c>
      <c r="V2897" s="90"/>
      <c r="W2897" s="189"/>
      <c r="X2897" s="90"/>
      <c r="Y2897" s="90" t="s">
        <v>434</v>
      </c>
      <c r="Z2897" s="90"/>
      <c r="AA2897" s="90"/>
      <c r="AB2897" s="90">
        <v>0</v>
      </c>
      <c r="AC2897" s="90">
        <v>100</v>
      </c>
      <c r="AD2897" s="90">
        <v>0</v>
      </c>
      <c r="AE2897" s="189"/>
      <c r="AF2897" s="189" t="s">
        <v>114</v>
      </c>
      <c r="AG2897" s="189"/>
      <c r="AH2897" s="189"/>
      <c r="AI2897" s="32">
        <v>0</v>
      </c>
      <c r="AJ2897" s="33">
        <f>AI2897*1.12</f>
        <v>0</v>
      </c>
      <c r="AK2897" s="92"/>
      <c r="AL2897" s="92"/>
      <c r="AM2897" s="92"/>
      <c r="AN2897" s="92" t="s">
        <v>115</v>
      </c>
      <c r="AO2897" s="92" t="s">
        <v>3123</v>
      </c>
      <c r="AP2897" s="92" t="s">
        <v>3124</v>
      </c>
      <c r="AQ2897" s="92"/>
      <c r="AR2897" s="92"/>
      <c r="AS2897" s="92"/>
      <c r="AT2897" s="92"/>
      <c r="AU2897" s="92"/>
      <c r="AV2897" s="92"/>
      <c r="AW2897" s="92"/>
      <c r="AX2897" s="92"/>
      <c r="AY2897" s="92"/>
      <c r="AZ2897" s="92"/>
      <c r="BA2897" s="92"/>
      <c r="BB2897" s="254"/>
      <c r="BE2897" s="983">
        <v>2531</v>
      </c>
    </row>
    <row r="2898" spans="1:57" ht="12.95" customHeight="1">
      <c r="A2898" s="234" t="s">
        <v>3114</v>
      </c>
      <c r="B2898" s="60"/>
      <c r="C2898" s="60"/>
      <c r="D2898" s="60"/>
      <c r="E2898" s="90" t="s">
        <v>4096</v>
      </c>
      <c r="F2898" s="90"/>
      <c r="G2898" s="62"/>
      <c r="H2898" s="76"/>
      <c r="I2898" s="89" t="s">
        <v>3080</v>
      </c>
      <c r="J2898" s="89" t="s">
        <v>3081</v>
      </c>
      <c r="K2898" s="89" t="s">
        <v>3082</v>
      </c>
      <c r="L2898" s="62" t="s">
        <v>149</v>
      </c>
      <c r="M2898" s="76"/>
      <c r="N2898" s="76"/>
      <c r="O2898" s="62" t="s">
        <v>3117</v>
      </c>
      <c r="P2898" s="111">
        <v>230000000</v>
      </c>
      <c r="Q2898" s="62" t="s">
        <v>951</v>
      </c>
      <c r="R2898" s="472" t="s">
        <v>3118</v>
      </c>
      <c r="S2898" s="111" t="s">
        <v>109</v>
      </c>
      <c r="T2898" s="110">
        <v>230000000</v>
      </c>
      <c r="U2898" s="62" t="s">
        <v>956</v>
      </c>
      <c r="V2898" s="76"/>
      <c r="W2898" s="76"/>
      <c r="X2898" s="76"/>
      <c r="Y2898" s="62" t="s">
        <v>434</v>
      </c>
      <c r="Z2898" s="76"/>
      <c r="AA2898" s="76"/>
      <c r="AB2898" s="62">
        <v>0</v>
      </c>
      <c r="AC2898" s="62">
        <v>100</v>
      </c>
      <c r="AD2898" s="62">
        <v>0</v>
      </c>
      <c r="AE2898" s="76"/>
      <c r="AF2898" s="89" t="s">
        <v>114</v>
      </c>
      <c r="AG2898" s="76"/>
      <c r="AH2898" s="76"/>
      <c r="AI2898" s="468">
        <v>59291298</v>
      </c>
      <c r="AJ2898" s="468">
        <f>AI2898*1.12</f>
        <v>66406253.760000005</v>
      </c>
      <c r="AK2898" s="483"/>
      <c r="AL2898" s="483"/>
      <c r="AM2898" s="483"/>
      <c r="AN2898" s="187" t="s">
        <v>115</v>
      </c>
      <c r="AO2898" s="62" t="s">
        <v>3123</v>
      </c>
      <c r="AP2898" s="62" t="s">
        <v>3124</v>
      </c>
      <c r="AQ2898" s="75"/>
      <c r="AR2898" s="75"/>
      <c r="AS2898" s="75"/>
      <c r="AT2898" s="75"/>
      <c r="AU2898" s="75"/>
      <c r="AV2898" s="75"/>
      <c r="AW2898" s="75"/>
      <c r="AX2898" s="75"/>
      <c r="AY2898" s="75"/>
      <c r="AZ2898" s="75" t="s">
        <v>3252</v>
      </c>
      <c r="BA2898" s="60" t="s">
        <v>4097</v>
      </c>
      <c r="BB2898" s="254"/>
      <c r="BD2898" s="209"/>
      <c r="BE2898" s="983">
        <v>2532</v>
      </c>
    </row>
    <row r="2899" spans="1:57" ht="12.95" customHeight="1">
      <c r="A2899" s="1541" t="s">
        <v>1028</v>
      </c>
      <c r="B2899" s="429" t="s">
        <v>1029</v>
      </c>
      <c r="C2899" s="429" t="s">
        <v>3828</v>
      </c>
      <c r="D2899" s="114"/>
      <c r="E2899" s="114" t="s">
        <v>3968</v>
      </c>
      <c r="F2899" s="114"/>
      <c r="G2899" s="260"/>
      <c r="H2899" s="430"/>
      <c r="I2899" s="114" t="s">
        <v>3969</v>
      </c>
      <c r="J2899" s="114" t="s">
        <v>3970</v>
      </c>
      <c r="K2899" s="114" t="s">
        <v>3971</v>
      </c>
      <c r="L2899" s="114" t="s">
        <v>149</v>
      </c>
      <c r="M2899" s="114"/>
      <c r="N2899" s="260"/>
      <c r="O2899" s="114">
        <v>80</v>
      </c>
      <c r="P2899" s="429">
        <v>230000000</v>
      </c>
      <c r="Q2899" s="1026" t="s">
        <v>982</v>
      </c>
      <c r="R2899" s="260" t="s">
        <v>2149</v>
      </c>
      <c r="S2899" s="260" t="s">
        <v>109</v>
      </c>
      <c r="T2899" s="429">
        <v>230000000</v>
      </c>
      <c r="U2899" s="949" t="s">
        <v>956</v>
      </c>
      <c r="V2899" s="260"/>
      <c r="W2899" s="260"/>
      <c r="X2899" s="260"/>
      <c r="Y2899" s="260" t="s">
        <v>434</v>
      </c>
      <c r="Z2899" s="260"/>
      <c r="AA2899" s="260"/>
      <c r="AB2899" s="261">
        <v>0</v>
      </c>
      <c r="AC2899" s="62">
        <v>90</v>
      </c>
      <c r="AD2899" s="261">
        <v>10</v>
      </c>
      <c r="AE2899" s="260"/>
      <c r="AF2899" s="260" t="s">
        <v>114</v>
      </c>
      <c r="AG2899" s="262"/>
      <c r="AH2899" s="263"/>
      <c r="AI2899" s="905">
        <v>0</v>
      </c>
      <c r="AJ2899" s="905">
        <v>0</v>
      </c>
      <c r="AK2899" s="297"/>
      <c r="AL2899" s="297"/>
      <c r="AM2899" s="297"/>
      <c r="AN2899" s="1841" t="s">
        <v>115</v>
      </c>
      <c r="AO2899" s="1064" t="s">
        <v>3972</v>
      </c>
      <c r="AP2899" s="1064" t="s">
        <v>3973</v>
      </c>
      <c r="AQ2899" s="260"/>
      <c r="AR2899" s="260"/>
      <c r="AS2899" s="260"/>
      <c r="AT2899" s="260"/>
      <c r="AU2899" s="260"/>
      <c r="AV2899" s="260"/>
      <c r="AW2899" s="260"/>
      <c r="AX2899" s="260"/>
      <c r="AY2899" s="260"/>
      <c r="AZ2899" s="260"/>
      <c r="BA2899" s="297"/>
      <c r="BB2899" s="201"/>
      <c r="BC2899" s="201"/>
      <c r="BD2899" s="201"/>
      <c r="BE2899" s="983">
        <v>2533</v>
      </c>
    </row>
    <row r="2900" spans="1:57" ht="12.95" customHeight="1">
      <c r="A2900" s="1541" t="s">
        <v>1028</v>
      </c>
      <c r="B2900" s="60" t="s">
        <v>1038</v>
      </c>
      <c r="C2900" s="429" t="s">
        <v>3828</v>
      </c>
      <c r="D2900" s="110">
        <v>21000030</v>
      </c>
      <c r="E2900" s="187" t="s">
        <v>7858</v>
      </c>
      <c r="F2900" s="187"/>
      <c r="G2900" s="187"/>
      <c r="H2900" s="62"/>
      <c r="I2900" s="89" t="s">
        <v>3969</v>
      </c>
      <c r="J2900" s="532" t="s">
        <v>3970</v>
      </c>
      <c r="K2900" s="1109" t="s">
        <v>3971</v>
      </c>
      <c r="L2900" s="89" t="s">
        <v>149</v>
      </c>
      <c r="M2900" s="182"/>
      <c r="N2900" s="182"/>
      <c r="O2900" s="89">
        <v>80</v>
      </c>
      <c r="P2900" s="110">
        <v>230000000</v>
      </c>
      <c r="Q2900" s="112" t="s">
        <v>982</v>
      </c>
      <c r="R2900" s="72" t="s">
        <v>1155</v>
      </c>
      <c r="S2900" s="62" t="s">
        <v>109</v>
      </c>
      <c r="T2900" s="110">
        <v>230000000</v>
      </c>
      <c r="U2900" s="118" t="s">
        <v>956</v>
      </c>
      <c r="V2900" s="182"/>
      <c r="W2900" s="592"/>
      <c r="X2900" s="592"/>
      <c r="Y2900" s="62" t="s">
        <v>434</v>
      </c>
      <c r="Z2900" s="62"/>
      <c r="AA2900" s="62"/>
      <c r="AB2900" s="108">
        <v>0</v>
      </c>
      <c r="AC2900" s="108">
        <v>90</v>
      </c>
      <c r="AD2900" s="108">
        <v>10</v>
      </c>
      <c r="AE2900" s="72"/>
      <c r="AF2900" s="72" t="s">
        <v>114</v>
      </c>
      <c r="AG2900" s="609"/>
      <c r="AH2900" s="104"/>
      <c r="AI2900" s="711">
        <v>191880763.28</v>
      </c>
      <c r="AJ2900" s="711">
        <f>AI2900*1.12</f>
        <v>214906454.87360004</v>
      </c>
      <c r="AK2900" s="434"/>
      <c r="AL2900" s="435"/>
      <c r="AM2900" s="435"/>
      <c r="AN2900" s="60" t="s">
        <v>115</v>
      </c>
      <c r="AO2900" s="28" t="s">
        <v>3972</v>
      </c>
      <c r="AP2900" s="532" t="s">
        <v>3973</v>
      </c>
      <c r="AQ2900" s="86"/>
      <c r="AR2900" s="86"/>
      <c r="AS2900" s="86"/>
      <c r="AT2900" s="86"/>
      <c r="AU2900" s="86"/>
      <c r="AV2900" s="86"/>
      <c r="AW2900" s="86"/>
      <c r="AX2900" s="86"/>
      <c r="AY2900" s="86"/>
      <c r="AZ2900" s="63" t="s">
        <v>7828</v>
      </c>
      <c r="BA2900" s="594"/>
      <c r="BB2900" s="486"/>
      <c r="BC2900" s="486"/>
      <c r="BD2900" s="209"/>
      <c r="BE2900" s="983">
        <v>2534</v>
      </c>
    </row>
    <row r="2901" spans="1:57" ht="12.95" customHeight="1">
      <c r="A2901" s="1541" t="s">
        <v>1028</v>
      </c>
      <c r="B2901" s="294" t="s">
        <v>1029</v>
      </c>
      <c r="C2901" s="294"/>
      <c r="D2901" s="294"/>
      <c r="E2901" s="294" t="s">
        <v>3974</v>
      </c>
      <c r="F2901" s="294"/>
      <c r="G2901" s="493"/>
      <c r="H2901" s="193"/>
      <c r="I2901" s="193" t="s">
        <v>3975</v>
      </c>
      <c r="J2901" s="193" t="s">
        <v>3976</v>
      </c>
      <c r="K2901" s="193" t="s">
        <v>3977</v>
      </c>
      <c r="L2901" s="193" t="s">
        <v>149</v>
      </c>
      <c r="M2901" s="494"/>
      <c r="N2901" s="193"/>
      <c r="O2901" s="494">
        <v>80</v>
      </c>
      <c r="P2901" s="494">
        <v>230000000</v>
      </c>
      <c r="Q2901" s="73" t="s">
        <v>982</v>
      </c>
      <c r="R2901" s="62" t="s">
        <v>433</v>
      </c>
      <c r="S2901" s="193" t="s">
        <v>109</v>
      </c>
      <c r="T2901" s="494">
        <v>230000000</v>
      </c>
      <c r="U2901" s="193" t="s">
        <v>952</v>
      </c>
      <c r="V2901" s="193"/>
      <c r="W2901" s="494"/>
      <c r="X2901" s="193"/>
      <c r="Y2901" s="494" t="s">
        <v>434</v>
      </c>
      <c r="Z2901" s="494"/>
      <c r="AA2901" s="494"/>
      <c r="AB2901" s="548">
        <v>0</v>
      </c>
      <c r="AC2901" s="193">
        <v>100</v>
      </c>
      <c r="AD2901" s="193">
        <v>0</v>
      </c>
      <c r="AE2901" s="495"/>
      <c r="AF2901" s="193" t="s">
        <v>114</v>
      </c>
      <c r="AG2901" s="496"/>
      <c r="AH2901" s="496"/>
      <c r="AI2901" s="295">
        <v>64000000</v>
      </c>
      <c r="AJ2901" s="295">
        <v>71680000</v>
      </c>
      <c r="AK2901" s="718"/>
      <c r="AL2901" s="718"/>
      <c r="AM2901" s="718"/>
      <c r="AN2901" s="559" t="s">
        <v>115</v>
      </c>
      <c r="AO2901" s="193" t="s">
        <v>3978</v>
      </c>
      <c r="AP2901" s="193" t="s">
        <v>3979</v>
      </c>
      <c r="AQ2901" s="193"/>
      <c r="AR2901" s="193"/>
      <c r="AS2901" s="193"/>
      <c r="AT2901" s="193"/>
      <c r="AU2901" s="193"/>
      <c r="AV2901" s="193"/>
      <c r="AW2901" s="193"/>
      <c r="AX2901" s="193"/>
      <c r="AY2901" s="193"/>
      <c r="AZ2901" s="91"/>
      <c r="BA2901" s="91"/>
      <c r="BB2901" s="204"/>
      <c r="BC2901" s="204"/>
      <c r="BD2901" s="204"/>
      <c r="BE2901" s="983">
        <v>2535</v>
      </c>
    </row>
    <row r="2902" spans="1:57" ht="12.95" customHeight="1">
      <c r="A2902" s="1541" t="s">
        <v>1028</v>
      </c>
      <c r="B2902" s="89" t="s">
        <v>1029</v>
      </c>
      <c r="C2902" s="89"/>
      <c r="D2902" s="89"/>
      <c r="E2902" s="62" t="s">
        <v>3980</v>
      </c>
      <c r="F2902" s="62"/>
      <c r="G2902" s="62"/>
      <c r="H2902" s="62"/>
      <c r="I2902" s="89" t="s">
        <v>3981</v>
      </c>
      <c r="J2902" s="89" t="s">
        <v>3982</v>
      </c>
      <c r="K2902" s="89" t="s">
        <v>3982</v>
      </c>
      <c r="L2902" s="89" t="s">
        <v>149</v>
      </c>
      <c r="M2902" s="89"/>
      <c r="N2902" s="62"/>
      <c r="O2902" s="89">
        <v>80</v>
      </c>
      <c r="P2902" s="89">
        <v>230000000</v>
      </c>
      <c r="Q2902" s="543" t="s">
        <v>982</v>
      </c>
      <c r="R2902" s="62" t="s">
        <v>3118</v>
      </c>
      <c r="S2902" s="62" t="s">
        <v>109</v>
      </c>
      <c r="T2902" s="89">
        <v>230000000</v>
      </c>
      <c r="U2902" s="112" t="s">
        <v>956</v>
      </c>
      <c r="V2902" s="62"/>
      <c r="W2902" s="62"/>
      <c r="X2902" s="62"/>
      <c r="Y2902" s="62" t="s">
        <v>434</v>
      </c>
      <c r="Z2902" s="62"/>
      <c r="AA2902" s="62"/>
      <c r="AB2902" s="261">
        <v>30</v>
      </c>
      <c r="AC2902" s="62">
        <v>65</v>
      </c>
      <c r="AD2902" s="261">
        <v>5</v>
      </c>
      <c r="AE2902" s="62"/>
      <c r="AF2902" s="62" t="s">
        <v>114</v>
      </c>
      <c r="AG2902" s="298"/>
      <c r="AH2902" s="298"/>
      <c r="AI2902" s="295">
        <v>2860779940</v>
      </c>
      <c r="AJ2902" s="295">
        <v>3204073532.8000002</v>
      </c>
      <c r="AK2902" s="295"/>
      <c r="AL2902" s="295"/>
      <c r="AM2902" s="295"/>
      <c r="AN2902" s="266" t="s">
        <v>115</v>
      </c>
      <c r="AO2902" s="72" t="s">
        <v>3983</v>
      </c>
      <c r="AP2902" s="72" t="s">
        <v>3984</v>
      </c>
      <c r="AQ2902" s="62"/>
      <c r="AR2902" s="62"/>
      <c r="AS2902" s="62"/>
      <c r="AT2902" s="62"/>
      <c r="AU2902" s="62"/>
      <c r="AV2902" s="62"/>
      <c r="AW2902" s="62"/>
      <c r="AX2902" s="62"/>
      <c r="AY2902" s="62"/>
      <c r="AZ2902" s="62"/>
      <c r="BA2902" s="39"/>
      <c r="BB2902" s="8"/>
      <c r="BC2902" s="8"/>
      <c r="BD2902" s="8"/>
      <c r="BE2902" s="983">
        <v>2536</v>
      </c>
    </row>
    <row r="2903" spans="1:57" ht="12.95" customHeight="1">
      <c r="A2903" s="1542" t="s">
        <v>3100</v>
      </c>
      <c r="B2903" s="294" t="s">
        <v>1029</v>
      </c>
      <c r="C2903" s="294"/>
      <c r="D2903" s="294"/>
      <c r="E2903" s="294" t="s">
        <v>3985</v>
      </c>
      <c r="F2903" s="294"/>
      <c r="G2903" s="493"/>
      <c r="H2903" s="493"/>
      <c r="I2903" s="72" t="s">
        <v>3975</v>
      </c>
      <c r="J2903" s="72" t="s">
        <v>3976</v>
      </c>
      <c r="K2903" s="72" t="s">
        <v>3977</v>
      </c>
      <c r="L2903" s="72" t="s">
        <v>149</v>
      </c>
      <c r="M2903" s="72"/>
      <c r="N2903" s="72"/>
      <c r="O2903" s="72" t="s">
        <v>3102</v>
      </c>
      <c r="P2903" s="72" t="s">
        <v>106</v>
      </c>
      <c r="Q2903" s="458" t="s">
        <v>951</v>
      </c>
      <c r="R2903" s="72" t="s">
        <v>1092</v>
      </c>
      <c r="S2903" s="62" t="s">
        <v>109</v>
      </c>
      <c r="T2903" s="72" t="s">
        <v>106</v>
      </c>
      <c r="U2903" s="112" t="s">
        <v>956</v>
      </c>
      <c r="V2903" s="72"/>
      <c r="W2903" s="72"/>
      <c r="X2903" s="72"/>
      <c r="Y2903" s="82" t="s">
        <v>434</v>
      </c>
      <c r="Z2903" s="72"/>
      <c r="AA2903" s="72"/>
      <c r="AB2903" s="82" t="s">
        <v>105</v>
      </c>
      <c r="AC2903" s="82" t="s">
        <v>314</v>
      </c>
      <c r="AD2903" s="72" t="s">
        <v>105</v>
      </c>
      <c r="AE2903" s="72"/>
      <c r="AF2903" s="72" t="s">
        <v>114</v>
      </c>
      <c r="AG2903" s="72"/>
      <c r="AH2903" s="72"/>
      <c r="AI2903" s="558">
        <v>0</v>
      </c>
      <c r="AJ2903" s="558">
        <f t="shared" ref="AJ2903:AJ2910" si="131">AI2903*1.12</f>
        <v>0</v>
      </c>
      <c r="AK2903" s="499"/>
      <c r="AL2903" s="499"/>
      <c r="AM2903" s="499"/>
      <c r="AN2903" s="61" t="s">
        <v>115</v>
      </c>
      <c r="AO2903" s="61" t="s">
        <v>3986</v>
      </c>
      <c r="AP2903" s="61" t="s">
        <v>3987</v>
      </c>
      <c r="AQ2903" s="193"/>
      <c r="AR2903" s="193"/>
      <c r="AS2903" s="193"/>
      <c r="AT2903" s="193"/>
      <c r="AU2903" s="193"/>
      <c r="AV2903" s="193"/>
      <c r="AW2903" s="193"/>
      <c r="AX2903" s="193"/>
      <c r="AY2903" s="193"/>
      <c r="AZ2903" s="62"/>
      <c r="BA2903" s="39"/>
      <c r="BB2903" s="204"/>
      <c r="BC2903" s="204"/>
      <c r="BD2903" s="8"/>
      <c r="BE2903" s="983">
        <v>2537</v>
      </c>
    </row>
    <row r="2904" spans="1:57" ht="12.95" customHeight="1">
      <c r="A2904" s="1542" t="s">
        <v>3100</v>
      </c>
      <c r="B2904" s="294" t="s">
        <v>1029</v>
      </c>
      <c r="C2904" s="294"/>
      <c r="D2904" s="294"/>
      <c r="E2904" s="294" t="s">
        <v>4397</v>
      </c>
      <c r="F2904" s="294"/>
      <c r="G2904" s="493"/>
      <c r="H2904" s="493"/>
      <c r="I2904" s="72" t="s">
        <v>3975</v>
      </c>
      <c r="J2904" s="72" t="s">
        <v>3976</v>
      </c>
      <c r="K2904" s="72" t="s">
        <v>3977</v>
      </c>
      <c r="L2904" s="72" t="s">
        <v>149</v>
      </c>
      <c r="M2904" s="72"/>
      <c r="N2904" s="72"/>
      <c r="O2904" s="72" t="s">
        <v>3102</v>
      </c>
      <c r="P2904" s="72" t="s">
        <v>106</v>
      </c>
      <c r="Q2904" s="458" t="s">
        <v>951</v>
      </c>
      <c r="R2904" s="398" t="s">
        <v>433</v>
      </c>
      <c r="S2904" s="62" t="s">
        <v>109</v>
      </c>
      <c r="T2904" s="72" t="s">
        <v>106</v>
      </c>
      <c r="U2904" s="112" t="s">
        <v>956</v>
      </c>
      <c r="V2904" s="72"/>
      <c r="W2904" s="72"/>
      <c r="X2904" s="72"/>
      <c r="Y2904" s="72" t="s">
        <v>434</v>
      </c>
      <c r="Z2904" s="72"/>
      <c r="AA2904" s="72"/>
      <c r="AB2904" s="82" t="s">
        <v>105</v>
      </c>
      <c r="AC2904" s="82" t="s">
        <v>314</v>
      </c>
      <c r="AD2904" s="72" t="s">
        <v>105</v>
      </c>
      <c r="AE2904" s="72"/>
      <c r="AF2904" s="72" t="s">
        <v>114</v>
      </c>
      <c r="AG2904" s="72"/>
      <c r="AH2904" s="72"/>
      <c r="AI2904" s="499">
        <v>24000000</v>
      </c>
      <c r="AJ2904" s="499">
        <f t="shared" si="131"/>
        <v>26880000.000000004</v>
      </c>
      <c r="AK2904" s="499"/>
      <c r="AL2904" s="499"/>
      <c r="AM2904" s="499"/>
      <c r="AN2904" s="61" t="s">
        <v>115</v>
      </c>
      <c r="AO2904" s="61" t="s">
        <v>4398</v>
      </c>
      <c r="AP2904" s="61" t="s">
        <v>4399</v>
      </c>
      <c r="AQ2904" s="193"/>
      <c r="AR2904" s="193"/>
      <c r="AS2904" s="193"/>
      <c r="AT2904" s="193"/>
      <c r="AU2904" s="193"/>
      <c r="AV2904" s="193"/>
      <c r="AW2904" s="193"/>
      <c r="AX2904" s="193"/>
      <c r="AY2904" s="193"/>
      <c r="AZ2904" s="398" t="s">
        <v>4400</v>
      </c>
      <c r="BA2904" s="92"/>
      <c r="BB2904" s="254"/>
      <c r="BE2904" s="983">
        <v>2538</v>
      </c>
    </row>
    <row r="2905" spans="1:57" ht="12.95" customHeight="1">
      <c r="A2905" s="186" t="s">
        <v>978</v>
      </c>
      <c r="B2905" s="429"/>
      <c r="C2905" s="429" t="s">
        <v>3252</v>
      </c>
      <c r="D2905" s="114"/>
      <c r="E2905" s="28" t="s">
        <v>4340</v>
      </c>
      <c r="F2905" s="28"/>
      <c r="G2905" s="260"/>
      <c r="H2905" s="430"/>
      <c r="I2905" s="77" t="s">
        <v>4382</v>
      </c>
      <c r="J2905" s="77" t="s">
        <v>4174</v>
      </c>
      <c r="K2905" s="77" t="s">
        <v>4383</v>
      </c>
      <c r="L2905" s="182" t="s">
        <v>312</v>
      </c>
      <c r="M2905" s="142" t="s">
        <v>313</v>
      </c>
      <c r="N2905" s="182"/>
      <c r="O2905" s="182">
        <v>40</v>
      </c>
      <c r="P2905" s="182">
        <v>230000000</v>
      </c>
      <c r="Q2905" s="182" t="s">
        <v>989</v>
      </c>
      <c r="R2905" s="182" t="s">
        <v>1092</v>
      </c>
      <c r="S2905" s="428" t="s">
        <v>109</v>
      </c>
      <c r="T2905" s="182">
        <v>230000000</v>
      </c>
      <c r="U2905" s="432" t="s">
        <v>997</v>
      </c>
      <c r="V2905" s="182"/>
      <c r="W2905" s="182"/>
      <c r="X2905" s="182"/>
      <c r="Y2905" s="182" t="s">
        <v>434</v>
      </c>
      <c r="Z2905" s="182"/>
      <c r="AA2905" s="182"/>
      <c r="AB2905" s="433">
        <v>0</v>
      </c>
      <c r="AC2905" s="433">
        <v>100</v>
      </c>
      <c r="AD2905" s="433">
        <v>0</v>
      </c>
      <c r="AE2905" s="182"/>
      <c r="AF2905" s="197" t="s">
        <v>114</v>
      </c>
      <c r="AG2905" s="434"/>
      <c r="AH2905" s="435"/>
      <c r="AI2905" s="436">
        <v>0</v>
      </c>
      <c r="AJ2905" s="436">
        <f t="shared" si="131"/>
        <v>0</v>
      </c>
      <c r="AK2905" s="436"/>
      <c r="AL2905" s="436"/>
      <c r="AM2905" s="436"/>
      <c r="AN2905" s="433" t="s">
        <v>115</v>
      </c>
      <c r="AO2905" s="182" t="s">
        <v>4175</v>
      </c>
      <c r="AP2905" s="183" t="s">
        <v>4176</v>
      </c>
      <c r="AQ2905" s="260"/>
      <c r="AR2905" s="260"/>
      <c r="AS2905" s="260"/>
      <c r="AT2905" s="260"/>
      <c r="AU2905" s="260"/>
      <c r="AV2905" s="260"/>
      <c r="AW2905" s="260"/>
      <c r="AX2905" s="260"/>
      <c r="AY2905" s="260"/>
      <c r="AZ2905" s="260"/>
      <c r="BA2905" s="297" t="s">
        <v>4177</v>
      </c>
      <c r="BB2905" s="201"/>
      <c r="BC2905" s="201"/>
      <c r="BD2905" s="201"/>
      <c r="BE2905" s="983">
        <v>2539</v>
      </c>
    </row>
    <row r="2906" spans="1:57" ht="12.95" customHeight="1">
      <c r="A2906" s="534" t="s">
        <v>978</v>
      </c>
      <c r="B2906" s="25"/>
      <c r="C2906" s="25" t="s">
        <v>3252</v>
      </c>
      <c r="D2906" s="30"/>
      <c r="E2906" s="28" t="s">
        <v>4401</v>
      </c>
      <c r="F2906" s="28"/>
      <c r="G2906" s="24"/>
      <c r="H2906" s="418"/>
      <c r="I2906" s="77" t="s">
        <v>4382</v>
      </c>
      <c r="J2906" s="77" t="s">
        <v>4174</v>
      </c>
      <c r="K2906" s="77" t="s">
        <v>4383</v>
      </c>
      <c r="L2906" s="28" t="s">
        <v>312</v>
      </c>
      <c r="M2906" s="142" t="s">
        <v>4402</v>
      </c>
      <c r="N2906" s="28"/>
      <c r="O2906" s="28">
        <v>40</v>
      </c>
      <c r="P2906" s="28">
        <v>230000000</v>
      </c>
      <c r="Q2906" s="28" t="s">
        <v>989</v>
      </c>
      <c r="R2906" s="398" t="s">
        <v>433</v>
      </c>
      <c r="S2906" s="428" t="s">
        <v>109</v>
      </c>
      <c r="T2906" s="28">
        <v>230000000</v>
      </c>
      <c r="U2906" s="500" t="s">
        <v>997</v>
      </c>
      <c r="V2906" s="28"/>
      <c r="W2906" s="28"/>
      <c r="X2906" s="28"/>
      <c r="Y2906" s="72" t="s">
        <v>434</v>
      </c>
      <c r="Z2906" s="28"/>
      <c r="AA2906" s="28"/>
      <c r="AB2906" s="424">
        <v>0</v>
      </c>
      <c r="AC2906" s="424">
        <v>100</v>
      </c>
      <c r="AD2906" s="424">
        <v>0</v>
      </c>
      <c r="AE2906" s="28"/>
      <c r="AF2906" s="36" t="s">
        <v>114</v>
      </c>
      <c r="AG2906" s="501"/>
      <c r="AH2906" s="394"/>
      <c r="AI2906" s="32">
        <v>0</v>
      </c>
      <c r="AJ2906" s="33">
        <f t="shared" si="131"/>
        <v>0</v>
      </c>
      <c r="AK2906" s="39"/>
      <c r="AL2906" s="39"/>
      <c r="AM2906" s="39"/>
      <c r="AN2906" s="424" t="s">
        <v>115</v>
      </c>
      <c r="AO2906" s="28" t="s">
        <v>4175</v>
      </c>
      <c r="AP2906" s="26" t="s">
        <v>4176</v>
      </c>
      <c r="AQ2906" s="24"/>
      <c r="AR2906" s="24"/>
      <c r="AS2906" s="24"/>
      <c r="AT2906" s="24"/>
      <c r="AU2906" s="24"/>
      <c r="AV2906" s="24"/>
      <c r="AW2906" s="24"/>
      <c r="AX2906" s="24"/>
      <c r="AY2906" s="24"/>
      <c r="AZ2906" s="398" t="s">
        <v>4403</v>
      </c>
      <c r="BA2906" s="297"/>
      <c r="BB2906" s="327"/>
      <c r="BC2906" s="327"/>
      <c r="BD2906" s="327"/>
      <c r="BE2906" s="983">
        <v>2540</v>
      </c>
    </row>
    <row r="2907" spans="1:57" ht="12.95" customHeight="1">
      <c r="A2907" s="534" t="s">
        <v>978</v>
      </c>
      <c r="B2907" s="25"/>
      <c r="C2907" s="25" t="s">
        <v>3252</v>
      </c>
      <c r="D2907" s="30"/>
      <c r="E2907" s="182" t="s">
        <v>4966</v>
      </c>
      <c r="F2907" s="182"/>
      <c r="G2907" s="24"/>
      <c r="H2907" s="418"/>
      <c r="I2907" s="77" t="s">
        <v>4382</v>
      </c>
      <c r="J2907" s="77" t="s">
        <v>4174</v>
      </c>
      <c r="K2907" s="77" t="s">
        <v>4383</v>
      </c>
      <c r="L2907" s="28" t="s">
        <v>312</v>
      </c>
      <c r="M2907" s="142" t="s">
        <v>4402</v>
      </c>
      <c r="N2907" s="28"/>
      <c r="O2907" s="29">
        <v>40</v>
      </c>
      <c r="P2907" s="28">
        <v>230000000</v>
      </c>
      <c r="Q2907" s="28" t="s">
        <v>989</v>
      </c>
      <c r="R2907" s="398" t="s">
        <v>2149</v>
      </c>
      <c r="S2907" s="428" t="s">
        <v>109</v>
      </c>
      <c r="T2907" s="28">
        <v>230000000</v>
      </c>
      <c r="U2907" s="500" t="s">
        <v>997</v>
      </c>
      <c r="V2907" s="28"/>
      <c r="W2907" s="28"/>
      <c r="X2907" s="28"/>
      <c r="Y2907" s="72" t="s">
        <v>434</v>
      </c>
      <c r="Z2907" s="28"/>
      <c r="AA2907" s="28"/>
      <c r="AB2907" s="424">
        <v>0</v>
      </c>
      <c r="AC2907" s="424">
        <v>100</v>
      </c>
      <c r="AD2907" s="424">
        <v>0</v>
      </c>
      <c r="AE2907" s="28"/>
      <c r="AF2907" s="36" t="s">
        <v>114</v>
      </c>
      <c r="AG2907" s="501"/>
      <c r="AH2907" s="394"/>
      <c r="AI2907" s="39">
        <v>30000000</v>
      </c>
      <c r="AJ2907" s="39">
        <f t="shared" si="131"/>
        <v>33600000</v>
      </c>
      <c r="AK2907" s="39"/>
      <c r="AL2907" s="39"/>
      <c r="AM2907" s="39"/>
      <c r="AN2907" s="424" t="s">
        <v>115</v>
      </c>
      <c r="AO2907" s="28" t="s">
        <v>4175</v>
      </c>
      <c r="AP2907" s="26" t="s">
        <v>4176</v>
      </c>
      <c r="AQ2907" s="24"/>
      <c r="AR2907" s="24"/>
      <c r="AS2907" s="24"/>
      <c r="AT2907" s="24"/>
      <c r="AU2907" s="24"/>
      <c r="AV2907" s="24"/>
      <c r="AW2907" s="24"/>
      <c r="AX2907" s="24"/>
      <c r="AY2907" s="24"/>
      <c r="AZ2907" s="398" t="s">
        <v>4967</v>
      </c>
      <c r="BA2907" s="297"/>
      <c r="BB2907" s="1487"/>
      <c r="BC2907" s="322"/>
      <c r="BD2907" s="106"/>
      <c r="BE2907" s="983">
        <v>2541</v>
      </c>
    </row>
    <row r="2908" spans="1:57" ht="12.95" customHeight="1">
      <c r="A2908" s="186" t="s">
        <v>978</v>
      </c>
      <c r="B2908" s="632"/>
      <c r="C2908" s="429" t="s">
        <v>3252</v>
      </c>
      <c r="D2908" s="632"/>
      <c r="E2908" s="28" t="s">
        <v>4341</v>
      </c>
      <c r="F2908" s="28"/>
      <c r="G2908" s="652"/>
      <c r="H2908" s="437"/>
      <c r="I2908" s="77" t="s">
        <v>4382</v>
      </c>
      <c r="J2908" s="77" t="s">
        <v>4174</v>
      </c>
      <c r="K2908" s="77" t="s">
        <v>4383</v>
      </c>
      <c r="L2908" s="182" t="s">
        <v>312</v>
      </c>
      <c r="M2908" s="142" t="s">
        <v>313</v>
      </c>
      <c r="N2908" s="182"/>
      <c r="O2908" s="182">
        <v>40</v>
      </c>
      <c r="P2908" s="182">
        <v>230000000</v>
      </c>
      <c r="Q2908" s="182" t="s">
        <v>989</v>
      </c>
      <c r="R2908" s="182" t="s">
        <v>4395</v>
      </c>
      <c r="S2908" s="428" t="s">
        <v>109</v>
      </c>
      <c r="T2908" s="182">
        <v>230000000</v>
      </c>
      <c r="U2908" s="432" t="s">
        <v>1131</v>
      </c>
      <c r="V2908" s="182"/>
      <c r="W2908" s="182"/>
      <c r="X2908" s="182"/>
      <c r="Y2908" s="182" t="s">
        <v>434</v>
      </c>
      <c r="Z2908" s="182"/>
      <c r="AA2908" s="182"/>
      <c r="AB2908" s="433">
        <v>0</v>
      </c>
      <c r="AC2908" s="433">
        <v>100</v>
      </c>
      <c r="AD2908" s="433">
        <v>0</v>
      </c>
      <c r="AE2908" s="182"/>
      <c r="AF2908" s="197" t="s">
        <v>114</v>
      </c>
      <c r="AG2908" s="434"/>
      <c r="AH2908" s="435"/>
      <c r="AI2908" s="436">
        <v>0</v>
      </c>
      <c r="AJ2908" s="436">
        <f t="shared" si="131"/>
        <v>0</v>
      </c>
      <c r="AK2908" s="436"/>
      <c r="AL2908" s="436"/>
      <c r="AM2908" s="436"/>
      <c r="AN2908" s="433" t="s">
        <v>115</v>
      </c>
      <c r="AO2908" s="182" t="s">
        <v>4178</v>
      </c>
      <c r="AP2908" s="183" t="s">
        <v>4179</v>
      </c>
      <c r="AQ2908" s="437"/>
      <c r="AR2908" s="437"/>
      <c r="AS2908" s="437"/>
      <c r="AT2908" s="437"/>
      <c r="AU2908" s="437"/>
      <c r="AV2908" s="437"/>
      <c r="AW2908" s="437"/>
      <c r="AX2908" s="437"/>
      <c r="AY2908" s="437"/>
      <c r="AZ2908" s="30" t="s">
        <v>4389</v>
      </c>
      <c r="BA2908" s="30" t="s">
        <v>4396</v>
      </c>
      <c r="BB2908" s="327"/>
      <c r="BC2908" s="327"/>
      <c r="BD2908" s="327"/>
      <c r="BE2908" s="983">
        <v>2542</v>
      </c>
    </row>
    <row r="2909" spans="1:57" ht="12.95" customHeight="1">
      <c r="A2909" s="186" t="s">
        <v>978</v>
      </c>
      <c r="B2909" s="114"/>
      <c r="C2909" s="429" t="s">
        <v>3252</v>
      </c>
      <c r="D2909" s="114"/>
      <c r="E2909" s="28" t="s">
        <v>4342</v>
      </c>
      <c r="F2909" s="28"/>
      <c r="G2909" s="260"/>
      <c r="H2909" s="260"/>
      <c r="I2909" s="77" t="s">
        <v>4382</v>
      </c>
      <c r="J2909" s="77" t="s">
        <v>4174</v>
      </c>
      <c r="K2909" s="77" t="s">
        <v>4383</v>
      </c>
      <c r="L2909" s="182" t="s">
        <v>312</v>
      </c>
      <c r="M2909" s="142" t="s">
        <v>313</v>
      </c>
      <c r="N2909" s="182"/>
      <c r="O2909" s="182">
        <v>40</v>
      </c>
      <c r="P2909" s="182">
        <v>230000000</v>
      </c>
      <c r="Q2909" s="182" t="s">
        <v>989</v>
      </c>
      <c r="R2909" s="182" t="s">
        <v>1092</v>
      </c>
      <c r="S2909" s="428" t="s">
        <v>109</v>
      </c>
      <c r="T2909" s="182">
        <v>230000000</v>
      </c>
      <c r="U2909" s="432" t="s">
        <v>1025</v>
      </c>
      <c r="V2909" s="182"/>
      <c r="W2909" s="182"/>
      <c r="X2909" s="182"/>
      <c r="Y2909" s="182" t="s">
        <v>434</v>
      </c>
      <c r="Z2909" s="182"/>
      <c r="AA2909" s="182"/>
      <c r="AB2909" s="433">
        <v>0</v>
      </c>
      <c r="AC2909" s="433">
        <v>100</v>
      </c>
      <c r="AD2909" s="433">
        <v>0</v>
      </c>
      <c r="AE2909" s="182"/>
      <c r="AF2909" s="197" t="s">
        <v>114</v>
      </c>
      <c r="AG2909" s="434"/>
      <c r="AH2909" s="435"/>
      <c r="AI2909" s="436">
        <v>0</v>
      </c>
      <c r="AJ2909" s="436">
        <f t="shared" si="131"/>
        <v>0</v>
      </c>
      <c r="AK2909" s="436"/>
      <c r="AL2909" s="436"/>
      <c r="AM2909" s="436"/>
      <c r="AN2909" s="433" t="s">
        <v>115</v>
      </c>
      <c r="AO2909" s="182" t="s">
        <v>4180</v>
      </c>
      <c r="AP2909" s="561" t="s">
        <v>4181</v>
      </c>
      <c r="AQ2909" s="260"/>
      <c r="AR2909" s="260"/>
      <c r="AS2909" s="260"/>
      <c r="AT2909" s="260"/>
      <c r="AU2909" s="260"/>
      <c r="AV2909" s="260"/>
      <c r="AW2909" s="260"/>
      <c r="AX2909" s="260"/>
      <c r="AY2909" s="260"/>
      <c r="AZ2909" s="260"/>
      <c r="BA2909" s="297" t="s">
        <v>4177</v>
      </c>
      <c r="BB2909" s="201"/>
      <c r="BC2909" s="201"/>
      <c r="BD2909" s="201"/>
      <c r="BE2909" s="983">
        <v>2543</v>
      </c>
    </row>
    <row r="2910" spans="1:57" ht="12.95" customHeight="1">
      <c r="A2910" s="534" t="s">
        <v>978</v>
      </c>
      <c r="B2910" s="30"/>
      <c r="C2910" s="25" t="s">
        <v>3252</v>
      </c>
      <c r="D2910" s="30"/>
      <c r="E2910" s="28" t="s">
        <v>4404</v>
      </c>
      <c r="F2910" s="28"/>
      <c r="G2910" s="24"/>
      <c r="H2910" s="24"/>
      <c r="I2910" s="77" t="s">
        <v>4382</v>
      </c>
      <c r="J2910" s="77" t="s">
        <v>4174</v>
      </c>
      <c r="K2910" s="77" t="s">
        <v>4383</v>
      </c>
      <c r="L2910" s="28" t="s">
        <v>312</v>
      </c>
      <c r="M2910" s="142" t="s">
        <v>4402</v>
      </c>
      <c r="N2910" s="28"/>
      <c r="O2910" s="28">
        <v>40</v>
      </c>
      <c r="P2910" s="28">
        <v>230000000</v>
      </c>
      <c r="Q2910" s="28" t="s">
        <v>989</v>
      </c>
      <c r="R2910" s="398" t="s">
        <v>433</v>
      </c>
      <c r="S2910" s="428" t="s">
        <v>109</v>
      </c>
      <c r="T2910" s="28">
        <v>230000000</v>
      </c>
      <c r="U2910" s="500" t="s">
        <v>1025</v>
      </c>
      <c r="V2910" s="28"/>
      <c r="W2910" s="28"/>
      <c r="X2910" s="28"/>
      <c r="Y2910" s="72" t="s">
        <v>434</v>
      </c>
      <c r="Z2910" s="28"/>
      <c r="AA2910" s="28"/>
      <c r="AB2910" s="424">
        <v>0</v>
      </c>
      <c r="AC2910" s="424">
        <v>100</v>
      </c>
      <c r="AD2910" s="424">
        <v>0</v>
      </c>
      <c r="AE2910" s="28"/>
      <c r="AF2910" s="36" t="s">
        <v>114</v>
      </c>
      <c r="AG2910" s="501"/>
      <c r="AH2910" s="394"/>
      <c r="AI2910" s="32">
        <v>0</v>
      </c>
      <c r="AJ2910" s="33">
        <f t="shared" si="131"/>
        <v>0</v>
      </c>
      <c r="AK2910" s="39"/>
      <c r="AL2910" s="39"/>
      <c r="AM2910" s="39"/>
      <c r="AN2910" s="424" t="s">
        <v>115</v>
      </c>
      <c r="AO2910" s="28" t="s">
        <v>4180</v>
      </c>
      <c r="AP2910" s="502" t="s">
        <v>4181</v>
      </c>
      <c r="AQ2910" s="24"/>
      <c r="AR2910" s="24"/>
      <c r="AS2910" s="24"/>
      <c r="AT2910" s="24"/>
      <c r="AU2910" s="24"/>
      <c r="AV2910" s="24"/>
      <c r="AW2910" s="24"/>
      <c r="AX2910" s="24"/>
      <c r="AY2910" s="24"/>
      <c r="AZ2910" s="398" t="s">
        <v>4403</v>
      </c>
      <c r="BA2910" s="297"/>
      <c r="BB2910" s="201"/>
      <c r="BC2910" s="201"/>
      <c r="BD2910" s="201"/>
      <c r="BE2910" s="983">
        <v>2544</v>
      </c>
    </row>
    <row r="2911" spans="1:57" ht="12.95" customHeight="1">
      <c r="A2911" s="534" t="s">
        <v>978</v>
      </c>
      <c r="B2911" s="30"/>
      <c r="C2911" s="25" t="s">
        <v>3252</v>
      </c>
      <c r="D2911" s="30"/>
      <c r="E2911" s="182" t="s">
        <v>4968</v>
      </c>
      <c r="F2911" s="182"/>
      <c r="G2911" s="24"/>
      <c r="H2911" s="24"/>
      <c r="I2911" s="77" t="s">
        <v>4382</v>
      </c>
      <c r="J2911" s="77" t="s">
        <v>4174</v>
      </c>
      <c r="K2911" s="77" t="s">
        <v>4383</v>
      </c>
      <c r="L2911" s="28" t="s">
        <v>312</v>
      </c>
      <c r="M2911" s="142" t="s">
        <v>4402</v>
      </c>
      <c r="N2911" s="28"/>
      <c r="O2911" s="29">
        <v>40</v>
      </c>
      <c r="P2911" s="28">
        <v>230000000</v>
      </c>
      <c r="Q2911" s="28" t="s">
        <v>989</v>
      </c>
      <c r="R2911" s="398" t="s">
        <v>2149</v>
      </c>
      <c r="S2911" s="428" t="s">
        <v>109</v>
      </c>
      <c r="T2911" s="28">
        <v>230000000</v>
      </c>
      <c r="U2911" s="500" t="s">
        <v>1025</v>
      </c>
      <c r="V2911" s="28"/>
      <c r="W2911" s="28"/>
      <c r="X2911" s="28"/>
      <c r="Y2911" s="72" t="s">
        <v>434</v>
      </c>
      <c r="Z2911" s="28"/>
      <c r="AA2911" s="28"/>
      <c r="AB2911" s="424">
        <v>0</v>
      </c>
      <c r="AC2911" s="424">
        <v>100</v>
      </c>
      <c r="AD2911" s="424">
        <v>0</v>
      </c>
      <c r="AE2911" s="28"/>
      <c r="AF2911" s="36" t="s">
        <v>114</v>
      </c>
      <c r="AG2911" s="501"/>
      <c r="AH2911" s="394"/>
      <c r="AI2911" s="905">
        <v>0</v>
      </c>
      <c r="AJ2911" s="905">
        <v>0</v>
      </c>
      <c r="AK2911" s="39"/>
      <c r="AL2911" s="39"/>
      <c r="AM2911" s="39"/>
      <c r="AN2911" s="424" t="s">
        <v>115</v>
      </c>
      <c r="AO2911" s="28" t="s">
        <v>4180</v>
      </c>
      <c r="AP2911" s="502" t="s">
        <v>4181</v>
      </c>
      <c r="AQ2911" s="24"/>
      <c r="AR2911" s="24"/>
      <c r="AS2911" s="24"/>
      <c r="AT2911" s="24"/>
      <c r="AU2911" s="24"/>
      <c r="AV2911" s="24"/>
      <c r="AW2911" s="24"/>
      <c r="AX2911" s="24"/>
      <c r="AY2911" s="24"/>
      <c r="AZ2911" s="398" t="s">
        <v>4969</v>
      </c>
      <c r="BA2911" s="297"/>
      <c r="BB2911" s="1487"/>
      <c r="BC2911" s="322"/>
      <c r="BD2911" s="106"/>
      <c r="BE2911" s="983">
        <v>2545</v>
      </c>
    </row>
    <row r="2912" spans="1:57" ht="12.95" customHeight="1">
      <c r="A2912" s="1538" t="s">
        <v>978</v>
      </c>
      <c r="B2912" s="142"/>
      <c r="C2912" s="439"/>
      <c r="D2912" s="438"/>
      <c r="E2912" s="643" t="s">
        <v>7853</v>
      </c>
      <c r="F2912" s="643"/>
      <c r="G2912" s="439"/>
      <c r="H2912" s="198"/>
      <c r="I2912" s="488" t="s">
        <v>4382</v>
      </c>
      <c r="J2912" s="488" t="s">
        <v>4174</v>
      </c>
      <c r="K2912" s="488" t="s">
        <v>4383</v>
      </c>
      <c r="L2912" s="593" t="s">
        <v>312</v>
      </c>
      <c r="M2912" s="596" t="s">
        <v>4402</v>
      </c>
      <c r="N2912" s="488"/>
      <c r="O2912" s="595">
        <v>40</v>
      </c>
      <c r="P2912" s="142">
        <v>230000000</v>
      </c>
      <c r="Q2912" s="142" t="s">
        <v>989</v>
      </c>
      <c r="R2912" s="86" t="s">
        <v>2134</v>
      </c>
      <c r="S2912" s="428" t="s">
        <v>109</v>
      </c>
      <c r="T2912" s="142">
        <v>230000000</v>
      </c>
      <c r="U2912" s="512" t="s">
        <v>1025</v>
      </c>
      <c r="V2912" s="142"/>
      <c r="W2912" s="142"/>
      <c r="X2912" s="142"/>
      <c r="Y2912" s="142" t="s">
        <v>434</v>
      </c>
      <c r="Z2912" s="142"/>
      <c r="AA2912" s="142"/>
      <c r="AB2912" s="424">
        <v>0</v>
      </c>
      <c r="AC2912" s="424">
        <v>100</v>
      </c>
      <c r="AD2912" s="424">
        <v>0</v>
      </c>
      <c r="AE2912" s="142"/>
      <c r="AF2912" s="197" t="s">
        <v>114</v>
      </c>
      <c r="AG2912" s="513"/>
      <c r="AH2912" s="514"/>
      <c r="AI2912" s="905">
        <v>0</v>
      </c>
      <c r="AJ2912" s="905">
        <v>0</v>
      </c>
      <c r="AK2912" s="507"/>
      <c r="AL2912" s="507"/>
      <c r="AM2912" s="507"/>
      <c r="AN2912" s="424" t="s">
        <v>115</v>
      </c>
      <c r="AO2912" s="28" t="s">
        <v>4180</v>
      </c>
      <c r="AP2912" s="502" t="s">
        <v>4181</v>
      </c>
      <c r="AQ2912" s="438"/>
      <c r="AR2912" s="438"/>
      <c r="AS2912" s="438"/>
      <c r="AT2912" s="438"/>
      <c r="AU2912" s="438"/>
      <c r="AV2912" s="438"/>
      <c r="AW2912" s="438"/>
      <c r="AX2912" s="438"/>
      <c r="AY2912" s="438"/>
      <c r="AZ2912" s="438" t="s">
        <v>7854</v>
      </c>
      <c r="BA2912" s="497"/>
      <c r="BB2912" s="185"/>
      <c r="BC2912" s="38"/>
      <c r="BD2912" s="209"/>
      <c r="BE2912" s="983">
        <v>2546</v>
      </c>
    </row>
    <row r="2913" spans="1:57" ht="12.95" customHeight="1">
      <c r="A2913" s="985" t="s">
        <v>978</v>
      </c>
      <c r="B2913" s="1265"/>
      <c r="C2913" s="1255"/>
      <c r="D2913" s="1305"/>
      <c r="E2913" s="1345" t="s">
        <v>9145</v>
      </c>
      <c r="F2913" s="1345" t="s">
        <v>7853</v>
      </c>
      <c r="G2913" s="1255"/>
      <c r="H2913" s="1264"/>
      <c r="I2913" s="1265" t="s">
        <v>4382</v>
      </c>
      <c r="J2913" s="1265" t="s">
        <v>4174</v>
      </c>
      <c r="K2913" s="1265" t="s">
        <v>4383</v>
      </c>
      <c r="L2913" s="1309" t="s">
        <v>601</v>
      </c>
      <c r="M2913" s="1309" t="s">
        <v>8887</v>
      </c>
      <c r="N2913" s="1265"/>
      <c r="O2913" s="1314">
        <v>40</v>
      </c>
      <c r="P2913" s="1265">
        <v>230000000</v>
      </c>
      <c r="Q2913" s="1265" t="s">
        <v>989</v>
      </c>
      <c r="R2913" s="1309" t="s">
        <v>3118</v>
      </c>
      <c r="S2913" s="959" t="s">
        <v>109</v>
      </c>
      <c r="T2913" s="1265">
        <v>230000000</v>
      </c>
      <c r="U2913" s="1335" t="s">
        <v>1025</v>
      </c>
      <c r="V2913" s="1265"/>
      <c r="W2913" s="1265"/>
      <c r="X2913" s="1265"/>
      <c r="Y2913" s="1265" t="s">
        <v>434</v>
      </c>
      <c r="Z2913" s="1265"/>
      <c r="AA2913" s="1265"/>
      <c r="AB2913" s="1331">
        <v>0</v>
      </c>
      <c r="AC2913" s="1331">
        <v>100</v>
      </c>
      <c r="AD2913" s="1331">
        <v>0</v>
      </c>
      <c r="AE2913" s="1265"/>
      <c r="AF2913" s="323" t="s">
        <v>114</v>
      </c>
      <c r="AG2913" s="1336"/>
      <c r="AH2913" s="1337"/>
      <c r="AI2913" s="1338">
        <v>28640930</v>
      </c>
      <c r="AJ2913" s="1338">
        <f t="shared" ref="AJ2913:AJ2920" si="132">AI2913*1.12</f>
        <v>32077841.600000001</v>
      </c>
      <c r="AK2913" s="1267"/>
      <c r="AL2913" s="1267"/>
      <c r="AM2913" s="1267"/>
      <c r="AN2913" s="1331" t="s">
        <v>115</v>
      </c>
      <c r="AO2913" s="321" t="s">
        <v>4180</v>
      </c>
      <c r="AP2913" s="1877" t="s">
        <v>4181</v>
      </c>
      <c r="AQ2913" s="1305"/>
      <c r="AR2913" s="1305"/>
      <c r="AS2913" s="1305"/>
      <c r="AT2913" s="1305"/>
      <c r="AU2913" s="1305"/>
      <c r="AV2913" s="1305"/>
      <c r="AW2913" s="1305"/>
      <c r="AX2913" s="1305"/>
      <c r="AY2913" s="1305"/>
      <c r="AZ2913" s="1305" t="s">
        <v>7854</v>
      </c>
      <c r="BA2913" s="1295"/>
      <c r="BD2913" s="1" t="e">
        <f>VLOOKUP($F$2877:$F$3305,$E$17:$BE$2871,53,0)</f>
        <v>#N/A</v>
      </c>
      <c r="BE2913" s="979" t="e">
        <f>BD2913+0.5</f>
        <v>#N/A</v>
      </c>
    </row>
    <row r="2914" spans="1:57" ht="12.95" customHeight="1">
      <c r="A2914" s="186" t="s">
        <v>978</v>
      </c>
      <c r="B2914" s="632"/>
      <c r="C2914" s="429" t="s">
        <v>3252</v>
      </c>
      <c r="D2914" s="632"/>
      <c r="E2914" s="28" t="s">
        <v>4343</v>
      </c>
      <c r="F2914" s="28"/>
      <c r="G2914" s="652"/>
      <c r="H2914" s="652"/>
      <c r="I2914" s="77" t="s">
        <v>4382</v>
      </c>
      <c r="J2914" s="77" t="s">
        <v>4174</v>
      </c>
      <c r="K2914" s="77" t="s">
        <v>4383</v>
      </c>
      <c r="L2914" s="182" t="s">
        <v>312</v>
      </c>
      <c r="M2914" s="142" t="s">
        <v>313</v>
      </c>
      <c r="N2914" s="182"/>
      <c r="O2914" s="182">
        <v>40</v>
      </c>
      <c r="P2914" s="182">
        <v>230000000</v>
      </c>
      <c r="Q2914" s="182" t="s">
        <v>989</v>
      </c>
      <c r="R2914" s="182" t="s">
        <v>1092</v>
      </c>
      <c r="S2914" s="428" t="s">
        <v>109</v>
      </c>
      <c r="T2914" s="182">
        <v>230000000</v>
      </c>
      <c r="U2914" s="432" t="s">
        <v>1025</v>
      </c>
      <c r="V2914" s="182"/>
      <c r="W2914" s="182"/>
      <c r="X2914" s="182"/>
      <c r="Y2914" s="182" t="s">
        <v>434</v>
      </c>
      <c r="Z2914" s="182"/>
      <c r="AA2914" s="182"/>
      <c r="AB2914" s="433">
        <v>0</v>
      </c>
      <c r="AC2914" s="433">
        <v>100</v>
      </c>
      <c r="AD2914" s="433">
        <v>0</v>
      </c>
      <c r="AE2914" s="182"/>
      <c r="AF2914" s="197" t="s">
        <v>114</v>
      </c>
      <c r="AG2914" s="434"/>
      <c r="AH2914" s="435"/>
      <c r="AI2914" s="436">
        <v>0</v>
      </c>
      <c r="AJ2914" s="436">
        <f t="shared" si="132"/>
        <v>0</v>
      </c>
      <c r="AK2914" s="436"/>
      <c r="AL2914" s="436"/>
      <c r="AM2914" s="436"/>
      <c r="AN2914" s="433" t="s">
        <v>115</v>
      </c>
      <c r="AO2914" s="182" t="s">
        <v>4182</v>
      </c>
      <c r="AP2914" s="183" t="s">
        <v>4183</v>
      </c>
      <c r="AQ2914" s="437"/>
      <c r="AR2914" s="437"/>
      <c r="AS2914" s="437"/>
      <c r="AT2914" s="437"/>
      <c r="AU2914" s="437"/>
      <c r="AV2914" s="437"/>
      <c r="AW2914" s="437"/>
      <c r="AX2914" s="437"/>
      <c r="AY2914" s="437"/>
      <c r="AZ2914" s="260"/>
      <c r="BA2914" s="297" t="s">
        <v>4177</v>
      </c>
      <c r="BB2914" s="201"/>
      <c r="BC2914" s="201"/>
      <c r="BD2914" s="201"/>
      <c r="BE2914" s="983">
        <v>2547</v>
      </c>
    </row>
    <row r="2915" spans="1:57" ht="12.95" customHeight="1">
      <c r="A2915" s="534" t="s">
        <v>978</v>
      </c>
      <c r="B2915" s="633"/>
      <c r="C2915" s="25" t="s">
        <v>3252</v>
      </c>
      <c r="D2915" s="633"/>
      <c r="E2915" s="28" t="s">
        <v>4405</v>
      </c>
      <c r="F2915" s="28"/>
      <c r="G2915" s="653"/>
      <c r="H2915" s="653"/>
      <c r="I2915" s="77" t="s">
        <v>4382</v>
      </c>
      <c r="J2915" s="77" t="s">
        <v>4174</v>
      </c>
      <c r="K2915" s="77" t="s">
        <v>4383</v>
      </c>
      <c r="L2915" s="28" t="s">
        <v>312</v>
      </c>
      <c r="M2915" s="142" t="s">
        <v>4402</v>
      </c>
      <c r="N2915" s="28"/>
      <c r="O2915" s="28">
        <v>40</v>
      </c>
      <c r="P2915" s="28">
        <v>230000000</v>
      </c>
      <c r="Q2915" s="28" t="s">
        <v>989</v>
      </c>
      <c r="R2915" s="398" t="s">
        <v>433</v>
      </c>
      <c r="S2915" s="428" t="s">
        <v>109</v>
      </c>
      <c r="T2915" s="28">
        <v>230000000</v>
      </c>
      <c r="U2915" s="500" t="s">
        <v>1025</v>
      </c>
      <c r="V2915" s="28"/>
      <c r="W2915" s="28"/>
      <c r="X2915" s="28"/>
      <c r="Y2915" s="72" t="s">
        <v>434</v>
      </c>
      <c r="Z2915" s="28"/>
      <c r="AA2915" s="28"/>
      <c r="AB2915" s="424">
        <v>0</v>
      </c>
      <c r="AC2915" s="424">
        <v>100</v>
      </c>
      <c r="AD2915" s="424">
        <v>0</v>
      </c>
      <c r="AE2915" s="28"/>
      <c r="AF2915" s="36" t="s">
        <v>114</v>
      </c>
      <c r="AG2915" s="501"/>
      <c r="AH2915" s="394"/>
      <c r="AI2915" s="39">
        <v>18000000</v>
      </c>
      <c r="AJ2915" s="39">
        <f t="shared" si="132"/>
        <v>20160000.000000004</v>
      </c>
      <c r="AK2915" s="39"/>
      <c r="AL2915" s="39"/>
      <c r="AM2915" s="39"/>
      <c r="AN2915" s="424" t="s">
        <v>115</v>
      </c>
      <c r="AO2915" s="28" t="s">
        <v>4182</v>
      </c>
      <c r="AP2915" s="26" t="s">
        <v>4183</v>
      </c>
      <c r="AQ2915" s="274"/>
      <c r="AR2915" s="274"/>
      <c r="AS2915" s="274"/>
      <c r="AT2915" s="274"/>
      <c r="AU2915" s="274"/>
      <c r="AV2915" s="274"/>
      <c r="AW2915" s="274"/>
      <c r="AX2915" s="274"/>
      <c r="AY2915" s="274"/>
      <c r="AZ2915" s="398" t="s">
        <v>4403</v>
      </c>
      <c r="BA2915" s="297"/>
      <c r="BB2915" s="533"/>
      <c r="BC2915" s="185"/>
      <c r="BD2915" s="185"/>
      <c r="BE2915" s="983">
        <v>2548</v>
      </c>
    </row>
    <row r="2916" spans="1:57" ht="12.95" customHeight="1">
      <c r="A2916" s="186" t="s">
        <v>978</v>
      </c>
      <c r="B2916" s="142"/>
      <c r="C2916" s="429" t="s">
        <v>3252</v>
      </c>
      <c r="D2916" s="438"/>
      <c r="E2916" s="28" t="s">
        <v>4344</v>
      </c>
      <c r="F2916" s="28"/>
      <c r="G2916" s="439"/>
      <c r="H2916" s="183"/>
      <c r="I2916" s="77" t="s">
        <v>4382</v>
      </c>
      <c r="J2916" s="77" t="s">
        <v>4174</v>
      </c>
      <c r="K2916" s="77" t="s">
        <v>4383</v>
      </c>
      <c r="L2916" s="182" t="s">
        <v>312</v>
      </c>
      <c r="M2916" s="142" t="s">
        <v>313</v>
      </c>
      <c r="N2916" s="182"/>
      <c r="O2916" s="182">
        <v>40</v>
      </c>
      <c r="P2916" s="182">
        <v>230000000</v>
      </c>
      <c r="Q2916" s="182" t="s">
        <v>989</v>
      </c>
      <c r="R2916" s="182" t="s">
        <v>1092</v>
      </c>
      <c r="S2916" s="428" t="s">
        <v>109</v>
      </c>
      <c r="T2916" s="182">
        <v>230000000</v>
      </c>
      <c r="U2916" s="432" t="s">
        <v>4184</v>
      </c>
      <c r="V2916" s="182"/>
      <c r="W2916" s="182"/>
      <c r="X2916" s="182"/>
      <c r="Y2916" s="182" t="s">
        <v>434</v>
      </c>
      <c r="Z2916" s="182"/>
      <c r="AA2916" s="182"/>
      <c r="AB2916" s="433">
        <v>0</v>
      </c>
      <c r="AC2916" s="433">
        <v>100</v>
      </c>
      <c r="AD2916" s="433">
        <v>0</v>
      </c>
      <c r="AE2916" s="182"/>
      <c r="AF2916" s="197" t="s">
        <v>114</v>
      </c>
      <c r="AG2916" s="434"/>
      <c r="AH2916" s="435"/>
      <c r="AI2916" s="436">
        <v>0</v>
      </c>
      <c r="AJ2916" s="436">
        <f t="shared" si="132"/>
        <v>0</v>
      </c>
      <c r="AK2916" s="436"/>
      <c r="AL2916" s="436"/>
      <c r="AM2916" s="436"/>
      <c r="AN2916" s="433" t="s">
        <v>115</v>
      </c>
      <c r="AO2916" s="182" t="s">
        <v>4185</v>
      </c>
      <c r="AP2916" s="183" t="s">
        <v>4186</v>
      </c>
      <c r="AQ2916" s="438"/>
      <c r="AR2916" s="438"/>
      <c r="AS2916" s="438"/>
      <c r="AT2916" s="438"/>
      <c r="AU2916" s="438"/>
      <c r="AV2916" s="438"/>
      <c r="AW2916" s="438"/>
      <c r="AX2916" s="438"/>
      <c r="AY2916" s="438"/>
      <c r="AZ2916" s="438" t="s">
        <v>3252</v>
      </c>
      <c r="BA2916" s="297" t="s">
        <v>4177</v>
      </c>
      <c r="BB2916" s="533"/>
      <c r="BC2916" s="185"/>
      <c r="BD2916" s="185"/>
      <c r="BE2916" s="983">
        <v>2549</v>
      </c>
    </row>
    <row r="2917" spans="1:57" ht="12.95" customHeight="1">
      <c r="A2917" s="534" t="s">
        <v>978</v>
      </c>
      <c r="B2917" s="398"/>
      <c r="C2917" s="25" t="s">
        <v>3252</v>
      </c>
      <c r="D2917" s="411"/>
      <c r="E2917" s="28" t="s">
        <v>4406</v>
      </c>
      <c r="F2917" s="28"/>
      <c r="G2917" s="503"/>
      <c r="H2917" s="26"/>
      <c r="I2917" s="77" t="s">
        <v>4382</v>
      </c>
      <c r="J2917" s="77" t="s">
        <v>4174</v>
      </c>
      <c r="K2917" s="77" t="s">
        <v>4383</v>
      </c>
      <c r="L2917" s="28" t="s">
        <v>312</v>
      </c>
      <c r="M2917" s="142" t="s">
        <v>4402</v>
      </c>
      <c r="N2917" s="28"/>
      <c r="O2917" s="28">
        <v>40</v>
      </c>
      <c r="P2917" s="28">
        <v>230000000</v>
      </c>
      <c r="Q2917" s="28" t="s">
        <v>989</v>
      </c>
      <c r="R2917" s="398" t="s">
        <v>433</v>
      </c>
      <c r="S2917" s="428" t="s">
        <v>109</v>
      </c>
      <c r="T2917" s="28">
        <v>230000000</v>
      </c>
      <c r="U2917" s="500" t="s">
        <v>4184</v>
      </c>
      <c r="V2917" s="28"/>
      <c r="W2917" s="28"/>
      <c r="X2917" s="28"/>
      <c r="Y2917" s="72" t="s">
        <v>434</v>
      </c>
      <c r="Z2917" s="28"/>
      <c r="AA2917" s="28"/>
      <c r="AB2917" s="424">
        <v>0</v>
      </c>
      <c r="AC2917" s="424">
        <v>100</v>
      </c>
      <c r="AD2917" s="424">
        <v>0</v>
      </c>
      <c r="AE2917" s="28"/>
      <c r="AF2917" s="36" t="s">
        <v>114</v>
      </c>
      <c r="AG2917" s="501"/>
      <c r="AH2917" s="394"/>
      <c r="AI2917" s="39">
        <v>24000000</v>
      </c>
      <c r="AJ2917" s="39">
        <f t="shared" si="132"/>
        <v>26880000.000000004</v>
      </c>
      <c r="AK2917" s="39"/>
      <c r="AL2917" s="39"/>
      <c r="AM2917" s="39"/>
      <c r="AN2917" s="424" t="s">
        <v>115</v>
      </c>
      <c r="AO2917" s="28" t="s">
        <v>4185</v>
      </c>
      <c r="AP2917" s="26" t="s">
        <v>4186</v>
      </c>
      <c r="AQ2917" s="411"/>
      <c r="AR2917" s="411"/>
      <c r="AS2917" s="411"/>
      <c r="AT2917" s="411"/>
      <c r="AU2917" s="411"/>
      <c r="AV2917" s="411"/>
      <c r="AW2917" s="411"/>
      <c r="AX2917" s="411"/>
      <c r="AY2917" s="411"/>
      <c r="AZ2917" s="398" t="s">
        <v>4403</v>
      </c>
      <c r="BA2917" s="297"/>
      <c r="BB2917" s="201"/>
      <c r="BC2917" s="201"/>
      <c r="BD2917" s="201"/>
      <c r="BE2917" s="983">
        <v>2550</v>
      </c>
    </row>
    <row r="2918" spans="1:57" ht="12.95" customHeight="1">
      <c r="A2918" s="186" t="s">
        <v>978</v>
      </c>
      <c r="B2918" s="632"/>
      <c r="C2918" s="632"/>
      <c r="D2918" s="632"/>
      <c r="E2918" s="28" t="s">
        <v>4345</v>
      </c>
      <c r="F2918" s="28"/>
      <c r="G2918" s="652"/>
      <c r="H2918" s="652"/>
      <c r="I2918" s="182" t="s">
        <v>986</v>
      </c>
      <c r="J2918" s="182" t="s">
        <v>987</v>
      </c>
      <c r="K2918" s="182" t="s">
        <v>988</v>
      </c>
      <c r="L2918" s="182" t="s">
        <v>402</v>
      </c>
      <c r="M2918" s="182"/>
      <c r="N2918" s="182"/>
      <c r="O2918" s="182">
        <v>50</v>
      </c>
      <c r="P2918" s="182">
        <v>231010000</v>
      </c>
      <c r="Q2918" s="182" t="s">
        <v>982</v>
      </c>
      <c r="R2918" s="182" t="s">
        <v>1092</v>
      </c>
      <c r="S2918" s="428" t="s">
        <v>109</v>
      </c>
      <c r="T2918" s="182">
        <v>230000000</v>
      </c>
      <c r="U2918" s="432" t="s">
        <v>990</v>
      </c>
      <c r="V2918" s="182"/>
      <c r="W2918" s="182"/>
      <c r="X2918" s="182"/>
      <c r="Y2918" s="182" t="s">
        <v>4187</v>
      </c>
      <c r="Z2918" s="182"/>
      <c r="AA2918" s="182"/>
      <c r="AB2918" s="433">
        <v>0</v>
      </c>
      <c r="AC2918" s="433">
        <v>90</v>
      </c>
      <c r="AD2918" s="433">
        <v>10</v>
      </c>
      <c r="AE2918" s="182"/>
      <c r="AF2918" s="197" t="s">
        <v>114</v>
      </c>
      <c r="AG2918" s="434"/>
      <c r="AH2918" s="435"/>
      <c r="AI2918" s="436">
        <v>60000000</v>
      </c>
      <c r="AJ2918" s="436">
        <f t="shared" si="132"/>
        <v>67200000</v>
      </c>
      <c r="AK2918" s="436"/>
      <c r="AL2918" s="436">
        <v>19544405</v>
      </c>
      <c r="AM2918" s="436">
        <f>AL2918*1.12</f>
        <v>21889733.600000001</v>
      </c>
      <c r="AN2918" s="182" t="s">
        <v>115</v>
      </c>
      <c r="AO2918" s="182" t="s">
        <v>4188</v>
      </c>
      <c r="AP2918" s="182" t="s">
        <v>4189</v>
      </c>
      <c r="AQ2918" s="437"/>
      <c r="AR2918" s="437"/>
      <c r="AS2918" s="437"/>
      <c r="AT2918" s="437"/>
      <c r="AU2918" s="437"/>
      <c r="AV2918" s="437"/>
      <c r="AW2918" s="437"/>
      <c r="AX2918" s="437"/>
      <c r="AY2918" s="437"/>
      <c r="AZ2918" s="182"/>
      <c r="BA2918" s="297" t="s">
        <v>4177</v>
      </c>
      <c r="BB2918" s="201"/>
      <c r="BC2918" s="201"/>
      <c r="BD2918" s="201"/>
      <c r="BE2918" s="983">
        <v>2551</v>
      </c>
    </row>
    <row r="2919" spans="1:57" ht="12.95" customHeight="1">
      <c r="A2919" s="186" t="s">
        <v>978</v>
      </c>
      <c r="B2919" s="142"/>
      <c r="C2919" s="632"/>
      <c r="D2919" s="142"/>
      <c r="E2919" s="28" t="s">
        <v>4346</v>
      </c>
      <c r="F2919" s="28"/>
      <c r="G2919" s="439"/>
      <c r="H2919" s="183"/>
      <c r="I2919" s="182" t="s">
        <v>986</v>
      </c>
      <c r="J2919" s="182" t="s">
        <v>987</v>
      </c>
      <c r="K2919" s="182" t="s">
        <v>988</v>
      </c>
      <c r="L2919" s="182" t="s">
        <v>402</v>
      </c>
      <c r="M2919" s="182"/>
      <c r="N2919" s="182"/>
      <c r="O2919" s="182">
        <v>50</v>
      </c>
      <c r="P2919" s="182">
        <v>231010000</v>
      </c>
      <c r="Q2919" s="182" t="s">
        <v>982</v>
      </c>
      <c r="R2919" s="182" t="s">
        <v>1092</v>
      </c>
      <c r="S2919" s="428" t="s">
        <v>109</v>
      </c>
      <c r="T2919" s="182">
        <v>230000000</v>
      </c>
      <c r="U2919" s="432" t="s">
        <v>990</v>
      </c>
      <c r="V2919" s="182"/>
      <c r="W2919" s="182"/>
      <c r="X2919" s="182"/>
      <c r="Y2919" s="182" t="s">
        <v>4187</v>
      </c>
      <c r="Z2919" s="182"/>
      <c r="AA2919" s="182"/>
      <c r="AB2919" s="433">
        <v>0</v>
      </c>
      <c r="AC2919" s="433">
        <v>90</v>
      </c>
      <c r="AD2919" s="433">
        <v>10</v>
      </c>
      <c r="AE2919" s="182"/>
      <c r="AF2919" s="197" t="s">
        <v>114</v>
      </c>
      <c r="AG2919" s="434"/>
      <c r="AH2919" s="435"/>
      <c r="AI2919" s="436">
        <v>120000000</v>
      </c>
      <c r="AJ2919" s="436">
        <f t="shared" si="132"/>
        <v>134400000</v>
      </c>
      <c r="AK2919" s="436"/>
      <c r="AL2919" s="436">
        <v>13908393</v>
      </c>
      <c r="AM2919" s="436">
        <f>AL2919*1.12</f>
        <v>15577400.160000002</v>
      </c>
      <c r="AN2919" s="182" t="s">
        <v>115</v>
      </c>
      <c r="AO2919" s="182" t="s">
        <v>4190</v>
      </c>
      <c r="AP2919" s="182" t="s">
        <v>4191</v>
      </c>
      <c r="AQ2919" s="142"/>
      <c r="AR2919" s="142"/>
      <c r="AS2919" s="142"/>
      <c r="AT2919" s="142"/>
      <c r="AU2919" s="142"/>
      <c r="AV2919" s="142"/>
      <c r="AW2919" s="142"/>
      <c r="AX2919" s="142"/>
      <c r="AY2919" s="142"/>
      <c r="AZ2919" s="142"/>
      <c r="BA2919" s="297" t="s">
        <v>4177</v>
      </c>
      <c r="BB2919" s="1529"/>
      <c r="BC2919" s="328"/>
      <c r="BD2919" s="328"/>
      <c r="BE2919" s="983">
        <v>2552</v>
      </c>
    </row>
    <row r="2920" spans="1:57" ht="12.95" customHeight="1">
      <c r="A2920" s="186" t="s">
        <v>978</v>
      </c>
      <c r="B2920" s="86"/>
      <c r="C2920" s="142"/>
      <c r="D2920" s="438"/>
      <c r="E2920" s="28" t="s">
        <v>4347</v>
      </c>
      <c r="F2920" s="28"/>
      <c r="G2920" s="439"/>
      <c r="H2920" s="183"/>
      <c r="I2920" s="183" t="s">
        <v>4192</v>
      </c>
      <c r="J2920" s="183" t="s">
        <v>4193</v>
      </c>
      <c r="K2920" s="183" t="s">
        <v>4193</v>
      </c>
      <c r="L2920" s="182" t="s">
        <v>402</v>
      </c>
      <c r="M2920" s="182"/>
      <c r="N2920" s="182"/>
      <c r="O2920" s="182">
        <v>50</v>
      </c>
      <c r="P2920" s="182">
        <v>230000000</v>
      </c>
      <c r="Q2920" s="182" t="s">
        <v>951</v>
      </c>
      <c r="R2920" s="182" t="s">
        <v>1092</v>
      </c>
      <c r="S2920" s="428" t="s">
        <v>109</v>
      </c>
      <c r="T2920" s="182">
        <v>230000000</v>
      </c>
      <c r="U2920" s="182" t="s">
        <v>3374</v>
      </c>
      <c r="V2920" s="182"/>
      <c r="W2920" s="182"/>
      <c r="X2920" s="182"/>
      <c r="Y2920" s="182" t="s">
        <v>434</v>
      </c>
      <c r="Z2920" s="182"/>
      <c r="AA2920" s="182"/>
      <c r="AB2920" s="182">
        <v>0</v>
      </c>
      <c r="AC2920" s="182">
        <v>90</v>
      </c>
      <c r="AD2920" s="182">
        <v>10</v>
      </c>
      <c r="AE2920" s="182"/>
      <c r="AF2920" s="197" t="s">
        <v>114</v>
      </c>
      <c r="AG2920" s="434"/>
      <c r="AH2920" s="435"/>
      <c r="AI2920" s="436">
        <v>0</v>
      </c>
      <c r="AJ2920" s="436">
        <f t="shared" si="132"/>
        <v>0</v>
      </c>
      <c r="AK2920" s="436"/>
      <c r="AL2920" s="436"/>
      <c r="AM2920" s="436"/>
      <c r="AN2920" s="182" t="s">
        <v>115</v>
      </c>
      <c r="AO2920" s="182" t="s">
        <v>4310</v>
      </c>
      <c r="AP2920" s="182" t="s">
        <v>4311</v>
      </c>
      <c r="AQ2920" s="182"/>
      <c r="AR2920" s="182"/>
      <c r="AS2920" s="182"/>
      <c r="AT2920" s="182"/>
      <c r="AU2920" s="182"/>
      <c r="AV2920" s="182"/>
      <c r="AW2920" s="182"/>
      <c r="AX2920" s="182"/>
      <c r="AY2920" s="182"/>
      <c r="AZ2920" s="182" t="s">
        <v>4194</v>
      </c>
      <c r="BA2920" s="297" t="s">
        <v>4177</v>
      </c>
      <c r="BB2920" s="533"/>
      <c r="BC2920" s="185"/>
      <c r="BD2920" s="185"/>
      <c r="BE2920" s="983">
        <v>2553</v>
      </c>
    </row>
    <row r="2921" spans="1:57" ht="12.95" customHeight="1">
      <c r="A2921" s="534" t="s">
        <v>978</v>
      </c>
      <c r="B2921" s="395"/>
      <c r="C2921" s="398"/>
      <c r="D2921" s="411"/>
      <c r="E2921" s="28" t="s">
        <v>4407</v>
      </c>
      <c r="F2921" s="28"/>
      <c r="G2921" s="503"/>
      <c r="H2921" s="26"/>
      <c r="I2921" s="26" t="s">
        <v>4192</v>
      </c>
      <c r="J2921" s="26" t="s">
        <v>4193</v>
      </c>
      <c r="K2921" s="26" t="s">
        <v>4193</v>
      </c>
      <c r="L2921" s="28" t="s">
        <v>402</v>
      </c>
      <c r="M2921" s="28"/>
      <c r="N2921" s="28"/>
      <c r="O2921" s="28">
        <v>50</v>
      </c>
      <c r="P2921" s="28">
        <v>230000000</v>
      </c>
      <c r="Q2921" s="28" t="s">
        <v>951</v>
      </c>
      <c r="R2921" s="398" t="s">
        <v>3118</v>
      </c>
      <c r="S2921" s="428" t="s">
        <v>109</v>
      </c>
      <c r="T2921" s="28">
        <v>230000000</v>
      </c>
      <c r="U2921" s="28" t="s">
        <v>3374</v>
      </c>
      <c r="V2921" s="28"/>
      <c r="W2921" s="28"/>
      <c r="X2921" s="28"/>
      <c r="Y2921" s="398" t="s">
        <v>434</v>
      </c>
      <c r="Z2921" s="28"/>
      <c r="AA2921" s="28"/>
      <c r="AB2921" s="28">
        <v>0</v>
      </c>
      <c r="AC2921" s="28">
        <v>90</v>
      </c>
      <c r="AD2921" s="28">
        <v>10</v>
      </c>
      <c r="AE2921" s="28"/>
      <c r="AF2921" s="36" t="s">
        <v>114</v>
      </c>
      <c r="AG2921" s="501"/>
      <c r="AH2921" s="394"/>
      <c r="AI2921" s="905">
        <v>0</v>
      </c>
      <c r="AJ2921" s="905">
        <v>0</v>
      </c>
      <c r="AK2921" s="39"/>
      <c r="AL2921" s="39"/>
      <c r="AM2921" s="39"/>
      <c r="AN2921" s="28" t="s">
        <v>115</v>
      </c>
      <c r="AO2921" s="28" t="s">
        <v>4310</v>
      </c>
      <c r="AP2921" s="28" t="s">
        <v>4311</v>
      </c>
      <c r="AQ2921" s="28"/>
      <c r="AR2921" s="28"/>
      <c r="AS2921" s="28"/>
      <c r="AT2921" s="28"/>
      <c r="AU2921" s="28"/>
      <c r="AV2921" s="28"/>
      <c r="AW2921" s="28"/>
      <c r="AX2921" s="28"/>
      <c r="AY2921" s="28"/>
      <c r="AZ2921" s="398" t="s">
        <v>4408</v>
      </c>
      <c r="BA2921" s="297"/>
      <c r="BB2921" s="328"/>
      <c r="BC2921" s="328"/>
      <c r="BD2921" s="328"/>
      <c r="BE2921" s="983">
        <v>2554</v>
      </c>
    </row>
    <row r="2922" spans="1:57" ht="12.95" customHeight="1">
      <c r="A2922" s="985" t="s">
        <v>978</v>
      </c>
      <c r="B2922" s="621"/>
      <c r="C2922" s="321"/>
      <c r="D2922" s="1323"/>
      <c r="E2922" s="321" t="s">
        <v>8876</v>
      </c>
      <c r="F2922" s="321" t="s">
        <v>4407</v>
      </c>
      <c r="G2922" s="1324"/>
      <c r="H2922" s="530"/>
      <c r="I2922" s="530" t="s">
        <v>4192</v>
      </c>
      <c r="J2922" s="530" t="s">
        <v>4193</v>
      </c>
      <c r="K2922" s="530" t="s">
        <v>4193</v>
      </c>
      <c r="L2922" s="321" t="s">
        <v>402</v>
      </c>
      <c r="M2922" s="321"/>
      <c r="N2922" s="321"/>
      <c r="O2922" s="321">
        <v>50</v>
      </c>
      <c r="P2922" s="321">
        <v>230000000</v>
      </c>
      <c r="Q2922" s="321" t="s">
        <v>951</v>
      </c>
      <c r="R2922" s="321" t="s">
        <v>3118</v>
      </c>
      <c r="S2922" s="1297" t="s">
        <v>109</v>
      </c>
      <c r="T2922" s="321">
        <v>230000000</v>
      </c>
      <c r="U2922" s="321" t="s">
        <v>3374</v>
      </c>
      <c r="V2922" s="321"/>
      <c r="W2922" s="321"/>
      <c r="X2922" s="321"/>
      <c r="Y2922" s="321" t="s">
        <v>434</v>
      </c>
      <c r="Z2922" s="321"/>
      <c r="AA2922" s="321"/>
      <c r="AB2922" s="321">
        <v>0</v>
      </c>
      <c r="AC2922" s="321">
        <v>90</v>
      </c>
      <c r="AD2922" s="321">
        <v>10</v>
      </c>
      <c r="AE2922" s="321"/>
      <c r="AF2922" s="959" t="s">
        <v>114</v>
      </c>
      <c r="AG2922" s="1325"/>
      <c r="AH2922" s="1325"/>
      <c r="AI2922" s="1326">
        <v>22099633</v>
      </c>
      <c r="AJ2922" s="1326">
        <f>AI2922*1.12</f>
        <v>24751588.960000001</v>
      </c>
      <c r="AK2922" s="1325"/>
      <c r="AL2922" s="1325"/>
      <c r="AM2922" s="1325">
        <f>AL2922*1.12</f>
        <v>0</v>
      </c>
      <c r="AN2922" s="321" t="s">
        <v>115</v>
      </c>
      <c r="AO2922" s="321" t="s">
        <v>4310</v>
      </c>
      <c r="AP2922" s="321" t="s">
        <v>4311</v>
      </c>
      <c r="AQ2922" s="321"/>
      <c r="AR2922" s="321"/>
      <c r="AS2922" s="321"/>
      <c r="AT2922" s="321"/>
      <c r="AU2922" s="321"/>
      <c r="AV2922" s="321"/>
      <c r="AW2922" s="321"/>
      <c r="AX2922" s="321"/>
      <c r="AY2922" s="321"/>
      <c r="AZ2922" s="321" t="s">
        <v>8877</v>
      </c>
      <c r="BA2922" s="1295"/>
      <c r="BD2922" s="1" t="e">
        <f>VLOOKUP($F$2877:$F$3305,$E$17:$BE$2871,53,0)</f>
        <v>#N/A</v>
      </c>
      <c r="BE2922" s="979" t="e">
        <f>BD2922+0.5</f>
        <v>#N/A</v>
      </c>
    </row>
    <row r="2923" spans="1:57" ht="12.95" customHeight="1">
      <c r="A2923" s="1538" t="s">
        <v>978</v>
      </c>
      <c r="B2923" s="440"/>
      <c r="C2923" s="441"/>
      <c r="D2923" s="427"/>
      <c r="E2923" s="28" t="s">
        <v>4348</v>
      </c>
      <c r="F2923" s="28"/>
      <c r="G2923" s="442"/>
      <c r="H2923" s="174"/>
      <c r="I2923" s="77" t="s">
        <v>986</v>
      </c>
      <c r="J2923" s="77" t="s">
        <v>987</v>
      </c>
      <c r="K2923" s="77" t="s">
        <v>988</v>
      </c>
      <c r="L2923" s="77" t="s">
        <v>402</v>
      </c>
      <c r="M2923" s="77"/>
      <c r="N2923" s="77"/>
      <c r="O2923" s="77">
        <v>50</v>
      </c>
      <c r="P2923" s="77">
        <v>230000000</v>
      </c>
      <c r="Q2923" s="77" t="s">
        <v>951</v>
      </c>
      <c r="R2923" s="28" t="s">
        <v>1092</v>
      </c>
      <c r="S2923" s="428" t="s">
        <v>109</v>
      </c>
      <c r="T2923" s="28">
        <v>230000000</v>
      </c>
      <c r="U2923" s="77" t="s">
        <v>3374</v>
      </c>
      <c r="V2923" s="77"/>
      <c r="W2923" s="77"/>
      <c r="X2923" s="77"/>
      <c r="Y2923" s="77" t="s">
        <v>434</v>
      </c>
      <c r="Z2923" s="77"/>
      <c r="AA2923" s="77"/>
      <c r="AB2923" s="28">
        <v>0</v>
      </c>
      <c r="AC2923" s="28">
        <v>90</v>
      </c>
      <c r="AD2923" s="28">
        <v>10</v>
      </c>
      <c r="AE2923" s="77"/>
      <c r="AF2923" s="428" t="s">
        <v>114</v>
      </c>
      <c r="AG2923" s="78"/>
      <c r="AH2923" s="79"/>
      <c r="AI2923" s="39">
        <v>0</v>
      </c>
      <c r="AJ2923" s="32">
        <v>0</v>
      </c>
      <c r="AK2923" s="32"/>
      <c r="AL2923" s="32"/>
      <c r="AM2923" s="32"/>
      <c r="AN2923" s="77" t="s">
        <v>115</v>
      </c>
      <c r="AO2923" s="77" t="s">
        <v>4195</v>
      </c>
      <c r="AP2923" s="77" t="s">
        <v>4196</v>
      </c>
      <c r="AQ2923" s="427"/>
      <c r="AR2923" s="427"/>
      <c r="AS2923" s="427"/>
      <c r="AT2923" s="427"/>
      <c r="AU2923" s="427"/>
      <c r="AV2923" s="427"/>
      <c r="AW2923" s="427"/>
      <c r="AX2923" s="427"/>
      <c r="AY2923" s="427"/>
      <c r="AZ2923" s="77" t="s">
        <v>4194</v>
      </c>
      <c r="BA2923" s="33" t="s">
        <v>4177</v>
      </c>
      <c r="BB2923" s="1487"/>
      <c r="BC2923" s="322"/>
      <c r="BD2923" s="322"/>
      <c r="BE2923" s="983">
        <v>2555</v>
      </c>
    </row>
    <row r="2924" spans="1:57" ht="12.95" customHeight="1">
      <c r="A2924" s="1538" t="s">
        <v>978</v>
      </c>
      <c r="B2924" s="440"/>
      <c r="C2924" s="441"/>
      <c r="D2924" s="427"/>
      <c r="E2924" s="28" t="s">
        <v>4409</v>
      </c>
      <c r="F2924" s="28"/>
      <c r="G2924" s="442"/>
      <c r="H2924" s="174"/>
      <c r="I2924" s="77" t="s">
        <v>986</v>
      </c>
      <c r="J2924" s="77" t="s">
        <v>987</v>
      </c>
      <c r="K2924" s="77" t="s">
        <v>988</v>
      </c>
      <c r="L2924" s="77" t="s">
        <v>402</v>
      </c>
      <c r="M2924" s="77"/>
      <c r="N2924" s="77"/>
      <c r="O2924" s="28">
        <v>50</v>
      </c>
      <c r="P2924" s="77">
        <v>230000000</v>
      </c>
      <c r="Q2924" s="77" t="s">
        <v>951</v>
      </c>
      <c r="R2924" s="398" t="s">
        <v>3118</v>
      </c>
      <c r="S2924" s="428" t="s">
        <v>109</v>
      </c>
      <c r="T2924" s="28">
        <v>230000000</v>
      </c>
      <c r="U2924" s="77" t="s">
        <v>3374</v>
      </c>
      <c r="V2924" s="77"/>
      <c r="W2924" s="77"/>
      <c r="X2924" s="77"/>
      <c r="Y2924" s="77" t="s">
        <v>434</v>
      </c>
      <c r="Z2924" s="77"/>
      <c r="AA2924" s="77"/>
      <c r="AB2924" s="28">
        <v>0</v>
      </c>
      <c r="AC2924" s="28">
        <v>90</v>
      </c>
      <c r="AD2924" s="28">
        <v>10</v>
      </c>
      <c r="AE2924" s="77"/>
      <c r="AF2924" s="428" t="s">
        <v>114</v>
      </c>
      <c r="AG2924" s="78"/>
      <c r="AH2924" s="79"/>
      <c r="AI2924" s="39">
        <v>0</v>
      </c>
      <c r="AJ2924" s="39">
        <f>AI2924*1.12</f>
        <v>0</v>
      </c>
      <c r="AK2924" s="32"/>
      <c r="AL2924" s="32"/>
      <c r="AM2924" s="32"/>
      <c r="AN2924" s="77" t="s">
        <v>115</v>
      </c>
      <c r="AO2924" s="77" t="s">
        <v>4195</v>
      </c>
      <c r="AP2924" s="77" t="s">
        <v>4196</v>
      </c>
      <c r="AQ2924" s="427"/>
      <c r="AR2924" s="427"/>
      <c r="AS2924" s="427"/>
      <c r="AT2924" s="427"/>
      <c r="AU2924" s="427"/>
      <c r="AV2924" s="427"/>
      <c r="AW2924" s="427"/>
      <c r="AX2924" s="427"/>
      <c r="AY2924" s="427"/>
      <c r="AZ2924" s="30" t="s">
        <v>4389</v>
      </c>
      <c r="BA2924" s="30" t="s">
        <v>4396</v>
      </c>
      <c r="BB2924" s="533"/>
      <c r="BC2924" s="185"/>
      <c r="BD2924" s="185"/>
      <c r="BE2924" s="983">
        <v>2556</v>
      </c>
    </row>
    <row r="2925" spans="1:57" ht="12.95" customHeight="1">
      <c r="A2925" s="1538" t="s">
        <v>978</v>
      </c>
      <c r="B2925" s="440"/>
      <c r="C2925" s="441"/>
      <c r="D2925" s="427"/>
      <c r="E2925" s="28" t="s">
        <v>4349</v>
      </c>
      <c r="F2925" s="28"/>
      <c r="G2925" s="442"/>
      <c r="H2925" s="174"/>
      <c r="I2925" s="77" t="s">
        <v>4197</v>
      </c>
      <c r="J2925" s="77" t="s">
        <v>4198</v>
      </c>
      <c r="K2925" s="77" t="s">
        <v>4199</v>
      </c>
      <c r="L2925" s="77" t="s">
        <v>402</v>
      </c>
      <c r="M2925" s="77"/>
      <c r="N2925" s="77"/>
      <c r="O2925" s="443">
        <v>40</v>
      </c>
      <c r="P2925" s="291">
        <v>230000000</v>
      </c>
      <c r="Q2925" s="444" t="s">
        <v>989</v>
      </c>
      <c r="R2925" s="28" t="s">
        <v>1092</v>
      </c>
      <c r="S2925" s="428" t="s">
        <v>109</v>
      </c>
      <c r="T2925" s="28">
        <v>230000000</v>
      </c>
      <c r="U2925" s="445" t="s">
        <v>990</v>
      </c>
      <c r="V2925" s="77"/>
      <c r="W2925" s="77"/>
      <c r="X2925" s="77"/>
      <c r="Y2925" s="77" t="s">
        <v>434</v>
      </c>
      <c r="Z2925" s="77"/>
      <c r="AA2925" s="77"/>
      <c r="AB2925" s="28">
        <v>30</v>
      </c>
      <c r="AC2925" s="28">
        <v>60</v>
      </c>
      <c r="AD2925" s="28">
        <v>10</v>
      </c>
      <c r="AE2925" s="77"/>
      <c r="AF2925" s="428" t="s">
        <v>114</v>
      </c>
      <c r="AG2925" s="78"/>
      <c r="AH2925" s="79"/>
      <c r="AI2925" s="39">
        <v>0</v>
      </c>
      <c r="AJ2925" s="32">
        <v>0</v>
      </c>
      <c r="AK2925" s="32"/>
      <c r="AL2925" s="32"/>
      <c r="AM2925" s="32"/>
      <c r="AN2925" s="77" t="s">
        <v>115</v>
      </c>
      <c r="AO2925" s="77" t="s">
        <v>4200</v>
      </c>
      <c r="AP2925" s="79" t="s">
        <v>4201</v>
      </c>
      <c r="AQ2925" s="427"/>
      <c r="AR2925" s="427"/>
      <c r="AS2925" s="427"/>
      <c r="AT2925" s="427"/>
      <c r="AU2925" s="427"/>
      <c r="AV2925" s="427"/>
      <c r="AW2925" s="427"/>
      <c r="AX2925" s="427"/>
      <c r="AY2925" s="427"/>
      <c r="AZ2925" s="77" t="s">
        <v>4194</v>
      </c>
      <c r="BA2925" s="33" t="s">
        <v>4177</v>
      </c>
      <c r="BB2925" s="1487"/>
      <c r="BC2925" s="322"/>
      <c r="BD2925" s="322"/>
      <c r="BE2925" s="983">
        <v>2557</v>
      </c>
    </row>
    <row r="2926" spans="1:57" ht="12.95" customHeight="1">
      <c r="A2926" s="1545" t="s">
        <v>978</v>
      </c>
      <c r="B2926" s="1463"/>
      <c r="C2926" s="1416"/>
      <c r="D2926" s="1464"/>
      <c r="E2926" s="1377" t="s">
        <v>4410</v>
      </c>
      <c r="F2926" s="1377" t="s">
        <v>4410</v>
      </c>
      <c r="G2926" s="1466"/>
      <c r="H2926" s="1420"/>
      <c r="I2926" s="1416" t="s">
        <v>4197</v>
      </c>
      <c r="J2926" s="1416" t="s">
        <v>4198</v>
      </c>
      <c r="K2926" s="1416" t="s">
        <v>4199</v>
      </c>
      <c r="L2926" s="1416" t="s">
        <v>402</v>
      </c>
      <c r="M2926" s="1416"/>
      <c r="N2926" s="1416"/>
      <c r="O2926" s="1459">
        <v>40</v>
      </c>
      <c r="P2926" s="1440">
        <v>230000000</v>
      </c>
      <c r="Q2926" s="1467" t="s">
        <v>989</v>
      </c>
      <c r="R2926" s="1377" t="s">
        <v>3118</v>
      </c>
      <c r="S2926" s="1468" t="s">
        <v>109</v>
      </c>
      <c r="T2926" s="1377">
        <v>230000000</v>
      </c>
      <c r="U2926" s="1469" t="s">
        <v>990</v>
      </c>
      <c r="V2926" s="1416"/>
      <c r="W2926" s="1416"/>
      <c r="X2926" s="1416"/>
      <c r="Y2926" s="1416" t="s">
        <v>434</v>
      </c>
      <c r="Z2926" s="1416"/>
      <c r="AA2926" s="1416"/>
      <c r="AB2926" s="1377">
        <v>30</v>
      </c>
      <c r="AC2926" s="1377">
        <v>60</v>
      </c>
      <c r="AD2926" s="1377">
        <v>10</v>
      </c>
      <c r="AE2926" s="1416"/>
      <c r="AF2926" s="1468" t="s">
        <v>114</v>
      </c>
      <c r="AG2926" s="1470"/>
      <c r="AH2926" s="1471"/>
      <c r="AI2926" s="1916">
        <v>0</v>
      </c>
      <c r="AJ2926" s="1916">
        <v>0</v>
      </c>
      <c r="AK2926" s="1472"/>
      <c r="AL2926" s="1472"/>
      <c r="AM2926" s="1472"/>
      <c r="AN2926" s="1416" t="s">
        <v>115</v>
      </c>
      <c r="AO2926" s="1416" t="s">
        <v>4200</v>
      </c>
      <c r="AP2926" s="1471" t="s">
        <v>4201</v>
      </c>
      <c r="AQ2926" s="1464"/>
      <c r="AR2926" s="1464"/>
      <c r="AS2926" s="1464"/>
      <c r="AT2926" s="1464"/>
      <c r="AU2926" s="1464"/>
      <c r="AV2926" s="1464"/>
      <c r="AW2926" s="1464"/>
      <c r="AX2926" s="1464"/>
      <c r="AY2926" s="1464"/>
      <c r="AZ2926" s="1377" t="s">
        <v>3906</v>
      </c>
      <c r="BA2926" s="1426"/>
      <c r="BB2926" s="486"/>
      <c r="BC2926" s="486"/>
      <c r="BD2926" s="1" t="e">
        <f>VLOOKUP($F$2877:$F$3305,$E$17:$BE$2871,53,0)</f>
        <v>#N/A</v>
      </c>
      <c r="BE2926" s="979" t="e">
        <f>BD2926+0.5</f>
        <v>#N/A</v>
      </c>
    </row>
    <row r="2927" spans="1:57" ht="12.95" customHeight="1">
      <c r="A2927" s="1538" t="s">
        <v>978</v>
      </c>
      <c r="B2927" s="440"/>
      <c r="C2927" s="441"/>
      <c r="D2927" s="427"/>
      <c r="E2927" s="28" t="s">
        <v>4350</v>
      </c>
      <c r="F2927" s="28"/>
      <c r="G2927" s="442"/>
      <c r="H2927" s="174"/>
      <c r="I2927" s="77" t="s">
        <v>4202</v>
      </c>
      <c r="J2927" s="77" t="s">
        <v>4203</v>
      </c>
      <c r="K2927" s="77" t="s">
        <v>4203</v>
      </c>
      <c r="L2927" s="77" t="s">
        <v>402</v>
      </c>
      <c r="M2927" s="77"/>
      <c r="N2927" s="77"/>
      <c r="O2927" s="443">
        <v>40</v>
      </c>
      <c r="P2927" s="77">
        <v>230000000</v>
      </c>
      <c r="Q2927" s="77" t="s">
        <v>982</v>
      </c>
      <c r="R2927" s="28" t="s">
        <v>1092</v>
      </c>
      <c r="S2927" s="428" t="s">
        <v>109</v>
      </c>
      <c r="T2927" s="393">
        <v>230000000</v>
      </c>
      <c r="U2927" s="445" t="s">
        <v>983</v>
      </c>
      <c r="V2927" s="77"/>
      <c r="W2927" s="77"/>
      <c r="X2927" s="77"/>
      <c r="Y2927" s="77" t="s">
        <v>434</v>
      </c>
      <c r="Z2927" s="77"/>
      <c r="AA2927" s="77"/>
      <c r="AB2927" s="424">
        <v>30</v>
      </c>
      <c r="AC2927" s="424">
        <v>60</v>
      </c>
      <c r="AD2927" s="424">
        <v>10</v>
      </c>
      <c r="AE2927" s="77"/>
      <c r="AF2927" s="428" t="s">
        <v>114</v>
      </c>
      <c r="AG2927" s="78"/>
      <c r="AH2927" s="79"/>
      <c r="AI2927" s="39">
        <v>0</v>
      </c>
      <c r="AJ2927" s="32">
        <f>AI2927*1.12</f>
        <v>0</v>
      </c>
      <c r="AK2927" s="32"/>
      <c r="AL2927" s="32"/>
      <c r="AM2927" s="32"/>
      <c r="AN2927" s="77" t="s">
        <v>115</v>
      </c>
      <c r="AO2927" s="77" t="s">
        <v>4204</v>
      </c>
      <c r="AP2927" s="77" t="s">
        <v>4205</v>
      </c>
      <c r="AQ2927" s="427"/>
      <c r="AR2927" s="427"/>
      <c r="AS2927" s="427"/>
      <c r="AT2927" s="427"/>
      <c r="AU2927" s="427"/>
      <c r="AV2927" s="427"/>
      <c r="AW2927" s="427"/>
      <c r="AX2927" s="427"/>
      <c r="AY2927" s="427"/>
      <c r="AZ2927" s="77" t="s">
        <v>4194</v>
      </c>
      <c r="BA2927" s="33" t="s">
        <v>4177</v>
      </c>
      <c r="BB2927" s="1487"/>
      <c r="BC2927" s="322"/>
      <c r="BD2927" s="322"/>
      <c r="BE2927" s="983">
        <v>2559</v>
      </c>
    </row>
    <row r="2928" spans="1:57" ht="12.95" customHeight="1">
      <c r="A2928" s="1538" t="s">
        <v>978</v>
      </c>
      <c r="B2928" s="440"/>
      <c r="C2928" s="441"/>
      <c r="D2928" s="427"/>
      <c r="E2928" s="28" t="s">
        <v>4411</v>
      </c>
      <c r="F2928" s="28"/>
      <c r="G2928" s="442"/>
      <c r="H2928" s="174"/>
      <c r="I2928" s="77" t="s">
        <v>4202</v>
      </c>
      <c r="J2928" s="77" t="s">
        <v>4203</v>
      </c>
      <c r="K2928" s="77" t="s">
        <v>4203</v>
      </c>
      <c r="L2928" s="77" t="s">
        <v>402</v>
      </c>
      <c r="M2928" s="77"/>
      <c r="N2928" s="77"/>
      <c r="O2928" s="424">
        <v>40</v>
      </c>
      <c r="P2928" s="77">
        <v>230000000</v>
      </c>
      <c r="Q2928" s="77" t="s">
        <v>982</v>
      </c>
      <c r="R2928" s="398" t="s">
        <v>3118</v>
      </c>
      <c r="S2928" s="428" t="s">
        <v>109</v>
      </c>
      <c r="T2928" s="393">
        <v>230000000</v>
      </c>
      <c r="U2928" s="445" t="s">
        <v>983</v>
      </c>
      <c r="V2928" s="77"/>
      <c r="W2928" s="77"/>
      <c r="X2928" s="77"/>
      <c r="Y2928" s="77" t="s">
        <v>434</v>
      </c>
      <c r="Z2928" s="77"/>
      <c r="AA2928" s="77"/>
      <c r="AB2928" s="424">
        <v>30</v>
      </c>
      <c r="AC2928" s="424">
        <v>60</v>
      </c>
      <c r="AD2928" s="424">
        <v>10</v>
      </c>
      <c r="AE2928" s="77"/>
      <c r="AF2928" s="428" t="s">
        <v>114</v>
      </c>
      <c r="AG2928" s="78"/>
      <c r="AH2928" s="79"/>
      <c r="AI2928" s="905">
        <v>0</v>
      </c>
      <c r="AJ2928" s="905">
        <v>0</v>
      </c>
      <c r="AK2928" s="32"/>
      <c r="AL2928" s="32"/>
      <c r="AM2928" s="32"/>
      <c r="AN2928" s="77" t="s">
        <v>115</v>
      </c>
      <c r="AO2928" s="77" t="s">
        <v>4204</v>
      </c>
      <c r="AP2928" s="77" t="s">
        <v>4205</v>
      </c>
      <c r="AQ2928" s="427"/>
      <c r="AR2928" s="427"/>
      <c r="AS2928" s="427"/>
      <c r="AT2928" s="427"/>
      <c r="AU2928" s="427"/>
      <c r="AV2928" s="427"/>
      <c r="AW2928" s="427"/>
      <c r="AX2928" s="427"/>
      <c r="AY2928" s="427"/>
      <c r="AZ2928" s="398" t="s">
        <v>4408</v>
      </c>
      <c r="BA2928" s="33"/>
      <c r="BB2928" s="322"/>
      <c r="BC2928" s="322"/>
      <c r="BD2928" s="322"/>
      <c r="BE2928" s="983">
        <v>2560</v>
      </c>
    </row>
    <row r="2929" spans="1:57" ht="12.95" customHeight="1">
      <c r="A2929" s="1539" t="s">
        <v>978</v>
      </c>
      <c r="B2929" s="967"/>
      <c r="C2929" s="1307"/>
      <c r="D2929" s="1332"/>
      <c r="E2929" s="321" t="s">
        <v>8878</v>
      </c>
      <c r="F2929" s="321" t="s">
        <v>4411</v>
      </c>
      <c r="G2929" s="1328"/>
      <c r="H2929" s="1329"/>
      <c r="I2929" s="1307" t="s">
        <v>4202</v>
      </c>
      <c r="J2929" s="1307" t="s">
        <v>4203</v>
      </c>
      <c r="K2929" s="1307" t="s">
        <v>4203</v>
      </c>
      <c r="L2929" s="1307" t="s">
        <v>402</v>
      </c>
      <c r="M2929" s="1307"/>
      <c r="N2929" s="1307"/>
      <c r="O2929" s="1331">
        <v>40</v>
      </c>
      <c r="P2929" s="1307">
        <v>230000000</v>
      </c>
      <c r="Q2929" s="1307" t="s">
        <v>982</v>
      </c>
      <c r="R2929" s="321" t="s">
        <v>3910</v>
      </c>
      <c r="S2929" s="1297" t="s">
        <v>109</v>
      </c>
      <c r="T2929" s="1157">
        <v>230000000</v>
      </c>
      <c r="U2929" s="1330" t="s">
        <v>983</v>
      </c>
      <c r="V2929" s="1307"/>
      <c r="W2929" s="1307"/>
      <c r="X2929" s="1307"/>
      <c r="Y2929" s="1307" t="s">
        <v>7449</v>
      </c>
      <c r="Z2929" s="1307"/>
      <c r="AA2929" s="1307"/>
      <c r="AB2929" s="1331">
        <v>30</v>
      </c>
      <c r="AC2929" s="1331">
        <v>60</v>
      </c>
      <c r="AD2929" s="1331">
        <v>10</v>
      </c>
      <c r="AE2929" s="1307"/>
      <c r="AF2929" s="1297" t="s">
        <v>114</v>
      </c>
      <c r="AG2929" s="1325"/>
      <c r="AH2929" s="1325"/>
      <c r="AI2929" s="531">
        <v>223862635</v>
      </c>
      <c r="AJ2929" s="531">
        <f>AI2929*1.12</f>
        <v>250726151.20000002</v>
      </c>
      <c r="AK2929" s="1325"/>
      <c r="AL2929" s="1325">
        <v>118229086</v>
      </c>
      <c r="AM2929" s="1325">
        <f>AL2929*1.12</f>
        <v>132416576.32000001</v>
      </c>
      <c r="AN2929" s="1307" t="s">
        <v>115</v>
      </c>
      <c r="AO2929" s="1307" t="s">
        <v>4204</v>
      </c>
      <c r="AP2929" s="1307" t="s">
        <v>4205</v>
      </c>
      <c r="AQ2929" s="1332"/>
      <c r="AR2929" s="1332"/>
      <c r="AS2929" s="1332"/>
      <c r="AT2929" s="1332"/>
      <c r="AU2929" s="1332"/>
      <c r="AV2929" s="1332"/>
      <c r="AW2929" s="1332"/>
      <c r="AX2929" s="1332"/>
      <c r="AY2929" s="1332"/>
      <c r="AZ2929" s="321" t="s">
        <v>4408</v>
      </c>
      <c r="BA2929" s="1156"/>
      <c r="BD2929" s="1" t="e">
        <f>VLOOKUP($F$2877:$F$3305,$E$17:$BE$2871,53,0)</f>
        <v>#N/A</v>
      </c>
      <c r="BE2929" s="979" t="e">
        <f>BD2929+0.5</f>
        <v>#N/A</v>
      </c>
    </row>
    <row r="2930" spans="1:57" ht="12.95" customHeight="1">
      <c r="A2930" s="1538" t="s">
        <v>978</v>
      </c>
      <c r="B2930" s="440"/>
      <c r="C2930" s="441"/>
      <c r="D2930" s="427"/>
      <c r="E2930" s="28" t="s">
        <v>4351</v>
      </c>
      <c r="F2930" s="28"/>
      <c r="G2930" s="442"/>
      <c r="H2930" s="174"/>
      <c r="I2930" s="77" t="s">
        <v>4202</v>
      </c>
      <c r="J2930" s="77" t="s">
        <v>4203</v>
      </c>
      <c r="K2930" s="77" t="s">
        <v>4203</v>
      </c>
      <c r="L2930" s="77" t="s">
        <v>402</v>
      </c>
      <c r="M2930" s="77"/>
      <c r="N2930" s="77"/>
      <c r="O2930" s="443">
        <v>40</v>
      </c>
      <c r="P2930" s="77">
        <v>230000000</v>
      </c>
      <c r="Q2930" s="77" t="s">
        <v>982</v>
      </c>
      <c r="R2930" s="28" t="s">
        <v>1092</v>
      </c>
      <c r="S2930" s="428" t="s">
        <v>109</v>
      </c>
      <c r="T2930" s="393">
        <v>230000000</v>
      </c>
      <c r="U2930" s="445" t="s">
        <v>3310</v>
      </c>
      <c r="V2930" s="77"/>
      <c r="W2930" s="77"/>
      <c r="X2930" s="77"/>
      <c r="Y2930" s="77" t="s">
        <v>434</v>
      </c>
      <c r="Z2930" s="77"/>
      <c r="AA2930" s="77"/>
      <c r="AB2930" s="424">
        <v>30</v>
      </c>
      <c r="AC2930" s="424">
        <v>60</v>
      </c>
      <c r="AD2930" s="424">
        <v>10</v>
      </c>
      <c r="AE2930" s="77"/>
      <c r="AF2930" s="428" t="s">
        <v>114</v>
      </c>
      <c r="AG2930" s="78"/>
      <c r="AH2930" s="79"/>
      <c r="AI2930" s="39">
        <v>0</v>
      </c>
      <c r="AJ2930" s="32">
        <f>AI2930*1.12</f>
        <v>0</v>
      </c>
      <c r="AK2930" s="32"/>
      <c r="AL2930" s="32"/>
      <c r="AM2930" s="32"/>
      <c r="AN2930" s="77" t="s">
        <v>115</v>
      </c>
      <c r="AO2930" s="77" t="s">
        <v>4206</v>
      </c>
      <c r="AP2930" s="77" t="s">
        <v>4207</v>
      </c>
      <c r="AQ2930" s="427"/>
      <c r="AR2930" s="427"/>
      <c r="AS2930" s="427"/>
      <c r="AT2930" s="427"/>
      <c r="AU2930" s="427"/>
      <c r="AV2930" s="427"/>
      <c r="AW2930" s="427"/>
      <c r="AX2930" s="427"/>
      <c r="AY2930" s="427"/>
      <c r="AZ2930" s="77" t="s">
        <v>4194</v>
      </c>
      <c r="BA2930" s="33" t="s">
        <v>4177</v>
      </c>
      <c r="BB2930" s="1487"/>
      <c r="BC2930" s="322"/>
      <c r="BD2930" s="322"/>
      <c r="BE2930" s="983">
        <v>2561</v>
      </c>
    </row>
    <row r="2931" spans="1:57" ht="12.95" customHeight="1">
      <c r="A2931" s="1545" t="s">
        <v>978</v>
      </c>
      <c r="B2931" s="1463"/>
      <c r="C2931" s="1416"/>
      <c r="D2931" s="1464"/>
      <c r="E2931" s="1377" t="s">
        <v>4412</v>
      </c>
      <c r="F2931" s="1377" t="s">
        <v>4412</v>
      </c>
      <c r="G2931" s="1466"/>
      <c r="H2931" s="1420"/>
      <c r="I2931" s="1416" t="s">
        <v>4202</v>
      </c>
      <c r="J2931" s="1416" t="s">
        <v>4203</v>
      </c>
      <c r="K2931" s="1416" t="s">
        <v>4203</v>
      </c>
      <c r="L2931" s="1416" t="s">
        <v>402</v>
      </c>
      <c r="M2931" s="1416"/>
      <c r="N2931" s="1416"/>
      <c r="O2931" s="1459">
        <v>40</v>
      </c>
      <c r="P2931" s="1416">
        <v>230000000</v>
      </c>
      <c r="Q2931" s="1416" t="s">
        <v>982</v>
      </c>
      <c r="R2931" s="1377" t="s">
        <v>3118</v>
      </c>
      <c r="S2931" s="1468" t="s">
        <v>109</v>
      </c>
      <c r="T2931" s="1440">
        <v>230000000</v>
      </c>
      <c r="U2931" s="1469" t="s">
        <v>3310</v>
      </c>
      <c r="V2931" s="1416"/>
      <c r="W2931" s="1416"/>
      <c r="X2931" s="1416"/>
      <c r="Y2931" s="1416" t="s">
        <v>434</v>
      </c>
      <c r="Z2931" s="1416"/>
      <c r="AA2931" s="1416"/>
      <c r="AB2931" s="1459">
        <v>30</v>
      </c>
      <c r="AC2931" s="1459">
        <v>60</v>
      </c>
      <c r="AD2931" s="1459">
        <v>10</v>
      </c>
      <c r="AE2931" s="1416"/>
      <c r="AF2931" s="1468" t="s">
        <v>114</v>
      </c>
      <c r="AG2931" s="1470"/>
      <c r="AH2931" s="1471"/>
      <c r="AI2931" s="1916">
        <v>0</v>
      </c>
      <c r="AJ2931" s="1916">
        <v>0</v>
      </c>
      <c r="AK2931" s="1472"/>
      <c r="AL2931" s="1472"/>
      <c r="AM2931" s="1472"/>
      <c r="AN2931" s="1416" t="s">
        <v>115</v>
      </c>
      <c r="AO2931" s="1416" t="s">
        <v>4206</v>
      </c>
      <c r="AP2931" s="1416" t="s">
        <v>4207</v>
      </c>
      <c r="AQ2931" s="1464"/>
      <c r="AR2931" s="1464"/>
      <c r="AS2931" s="1464"/>
      <c r="AT2931" s="1464"/>
      <c r="AU2931" s="1464"/>
      <c r="AV2931" s="1464"/>
      <c r="AW2931" s="1464"/>
      <c r="AX2931" s="1464"/>
      <c r="AY2931" s="1464"/>
      <c r="AZ2931" s="1377" t="s">
        <v>3906</v>
      </c>
      <c r="BA2931" s="1426"/>
      <c r="BB2931" s="486"/>
      <c r="BC2931" s="486"/>
      <c r="BD2931" s="1" t="e">
        <f>VLOOKUP($F$2877:$F$3305,$E$17:$BE$2871,53,0)</f>
        <v>#N/A</v>
      </c>
      <c r="BE2931" s="979" t="e">
        <f>BD2931+0.5</f>
        <v>#N/A</v>
      </c>
    </row>
    <row r="2932" spans="1:57" ht="12.95" customHeight="1">
      <c r="A2932" s="1538" t="s">
        <v>978</v>
      </c>
      <c r="B2932" s="440"/>
      <c r="C2932" s="441"/>
      <c r="D2932" s="427"/>
      <c r="E2932" s="28" t="s">
        <v>4352</v>
      </c>
      <c r="F2932" s="28"/>
      <c r="G2932" s="442"/>
      <c r="H2932" s="174"/>
      <c r="I2932" s="447" t="s">
        <v>4208</v>
      </c>
      <c r="J2932" s="447" t="s">
        <v>4209</v>
      </c>
      <c r="K2932" s="447" t="s">
        <v>4209</v>
      </c>
      <c r="L2932" s="77" t="s">
        <v>402</v>
      </c>
      <c r="M2932" s="77"/>
      <c r="N2932" s="77"/>
      <c r="O2932" s="77">
        <v>40</v>
      </c>
      <c r="P2932" s="77">
        <v>230000000</v>
      </c>
      <c r="Q2932" s="77" t="s">
        <v>989</v>
      </c>
      <c r="R2932" s="28" t="s">
        <v>1092</v>
      </c>
      <c r="S2932" s="428" t="s">
        <v>109</v>
      </c>
      <c r="T2932" s="28">
        <v>230000000</v>
      </c>
      <c r="U2932" s="445" t="s">
        <v>983</v>
      </c>
      <c r="V2932" s="77"/>
      <c r="W2932" s="77"/>
      <c r="X2932" s="77"/>
      <c r="Y2932" s="77" t="s">
        <v>434</v>
      </c>
      <c r="Z2932" s="77"/>
      <c r="AA2932" s="77"/>
      <c r="AB2932" s="424">
        <v>0</v>
      </c>
      <c r="AC2932" s="424">
        <v>90</v>
      </c>
      <c r="AD2932" s="424">
        <v>10</v>
      </c>
      <c r="AE2932" s="77"/>
      <c r="AF2932" s="428" t="s">
        <v>114</v>
      </c>
      <c r="AG2932" s="78"/>
      <c r="AH2932" s="79"/>
      <c r="AI2932" s="39">
        <v>0</v>
      </c>
      <c r="AJ2932" s="32">
        <f>AI2932*1.12</f>
        <v>0</v>
      </c>
      <c r="AK2932" s="32"/>
      <c r="AL2932" s="32"/>
      <c r="AM2932" s="32"/>
      <c r="AN2932" s="77" t="s">
        <v>115</v>
      </c>
      <c r="AO2932" s="77" t="s">
        <v>4210</v>
      </c>
      <c r="AP2932" s="174" t="s">
        <v>4211</v>
      </c>
      <c r="AQ2932" s="427"/>
      <c r="AR2932" s="427"/>
      <c r="AS2932" s="427"/>
      <c r="AT2932" s="427"/>
      <c r="AU2932" s="427"/>
      <c r="AV2932" s="427"/>
      <c r="AW2932" s="427"/>
      <c r="AX2932" s="427"/>
      <c r="AY2932" s="427"/>
      <c r="AZ2932" s="427"/>
      <c r="BA2932" s="33" t="s">
        <v>4177</v>
      </c>
      <c r="BB2932" s="1487"/>
      <c r="BC2932" s="322"/>
      <c r="BD2932" s="322"/>
      <c r="BE2932" s="983">
        <v>2563</v>
      </c>
    </row>
    <row r="2933" spans="1:57" ht="12.95" customHeight="1">
      <c r="A2933" s="1538" t="s">
        <v>978</v>
      </c>
      <c r="B2933" s="440"/>
      <c r="C2933" s="198" t="s">
        <v>8786</v>
      </c>
      <c r="D2933" s="427"/>
      <c r="E2933" s="28" t="s">
        <v>4413</v>
      </c>
      <c r="F2933" s="28"/>
      <c r="G2933" s="442"/>
      <c r="H2933" s="174"/>
      <c r="I2933" s="447" t="s">
        <v>4208</v>
      </c>
      <c r="J2933" s="447" t="s">
        <v>4209</v>
      </c>
      <c r="K2933" s="447" t="s">
        <v>4209</v>
      </c>
      <c r="L2933" s="77" t="s">
        <v>402</v>
      </c>
      <c r="M2933" s="77"/>
      <c r="N2933" s="77"/>
      <c r="O2933" s="28">
        <v>40</v>
      </c>
      <c r="P2933" s="77">
        <v>230000000</v>
      </c>
      <c r="Q2933" s="77" t="s">
        <v>989</v>
      </c>
      <c r="R2933" s="398" t="s">
        <v>2134</v>
      </c>
      <c r="S2933" s="428" t="s">
        <v>109</v>
      </c>
      <c r="T2933" s="28">
        <v>230000000</v>
      </c>
      <c r="U2933" s="445" t="s">
        <v>983</v>
      </c>
      <c r="V2933" s="77"/>
      <c r="W2933" s="77"/>
      <c r="X2933" s="77"/>
      <c r="Y2933" s="77" t="s">
        <v>434</v>
      </c>
      <c r="Z2933" s="77"/>
      <c r="AA2933" s="77"/>
      <c r="AB2933" s="424">
        <v>0</v>
      </c>
      <c r="AC2933" s="424">
        <v>90</v>
      </c>
      <c r="AD2933" s="424">
        <v>10</v>
      </c>
      <c r="AE2933" s="77"/>
      <c r="AF2933" s="428" t="s">
        <v>114</v>
      </c>
      <c r="AG2933" s="78"/>
      <c r="AH2933" s="79"/>
      <c r="AI2933" s="905">
        <v>0</v>
      </c>
      <c r="AJ2933" s="905">
        <v>0</v>
      </c>
      <c r="AK2933" s="32"/>
      <c r="AL2933" s="32"/>
      <c r="AM2933" s="32"/>
      <c r="AN2933" s="77" t="s">
        <v>115</v>
      </c>
      <c r="AO2933" s="77" t="s">
        <v>4210</v>
      </c>
      <c r="AP2933" s="174" t="s">
        <v>4211</v>
      </c>
      <c r="AQ2933" s="427"/>
      <c r="AR2933" s="427"/>
      <c r="AS2933" s="427"/>
      <c r="AT2933" s="427"/>
      <c r="AU2933" s="427"/>
      <c r="AV2933" s="427"/>
      <c r="AW2933" s="427"/>
      <c r="AX2933" s="427"/>
      <c r="AY2933" s="427"/>
      <c r="AZ2933" s="398" t="s">
        <v>4414</v>
      </c>
      <c r="BA2933" s="33"/>
      <c r="BB2933" s="322"/>
      <c r="BC2933" s="322"/>
      <c r="BD2933" s="322"/>
      <c r="BE2933" s="983">
        <v>2564</v>
      </c>
    </row>
    <row r="2934" spans="1:57" ht="12.95" customHeight="1">
      <c r="A2934" s="1539" t="s">
        <v>978</v>
      </c>
      <c r="B2934" s="967"/>
      <c r="C2934" s="1264"/>
      <c r="D2934" s="1332"/>
      <c r="E2934" s="321" t="s">
        <v>8879</v>
      </c>
      <c r="F2934" s="321" t="s">
        <v>4413</v>
      </c>
      <c r="G2934" s="1328"/>
      <c r="H2934" s="1329"/>
      <c r="I2934" s="1329" t="s">
        <v>4208</v>
      </c>
      <c r="J2934" s="1329" t="s">
        <v>4209</v>
      </c>
      <c r="K2934" s="1329" t="s">
        <v>4209</v>
      </c>
      <c r="L2934" s="1307" t="s">
        <v>402</v>
      </c>
      <c r="M2934" s="1307"/>
      <c r="N2934" s="1307"/>
      <c r="O2934" s="321">
        <v>40</v>
      </c>
      <c r="P2934" s="1307">
        <v>230000000</v>
      </c>
      <c r="Q2934" s="1307" t="s">
        <v>989</v>
      </c>
      <c r="R2934" s="1293" t="s">
        <v>1155</v>
      </c>
      <c r="S2934" s="1297" t="s">
        <v>109</v>
      </c>
      <c r="T2934" s="321">
        <v>230000000</v>
      </c>
      <c r="U2934" s="1330" t="s">
        <v>983</v>
      </c>
      <c r="V2934" s="1307"/>
      <c r="W2934" s="1307"/>
      <c r="X2934" s="1307"/>
      <c r="Y2934" s="321" t="s">
        <v>434</v>
      </c>
      <c r="Z2934" s="321"/>
      <c r="AA2934" s="321"/>
      <c r="AB2934" s="1331">
        <v>0</v>
      </c>
      <c r="AC2934" s="1331">
        <v>90</v>
      </c>
      <c r="AD2934" s="1331">
        <v>10</v>
      </c>
      <c r="AE2934" s="321"/>
      <c r="AF2934" s="959" t="s">
        <v>114</v>
      </c>
      <c r="AG2934" s="1325"/>
      <c r="AH2934" s="1325"/>
      <c r="AI2934" s="531">
        <v>4914000</v>
      </c>
      <c r="AJ2934" s="531">
        <f>AI2934*1.12</f>
        <v>5503680.0000000009</v>
      </c>
      <c r="AK2934" s="1325"/>
      <c r="AL2934" s="1325"/>
      <c r="AM2934" s="1325">
        <f>AL2934*1.12</f>
        <v>0</v>
      </c>
      <c r="AN2934" s="1307" t="s">
        <v>115</v>
      </c>
      <c r="AO2934" s="1307" t="s">
        <v>4210</v>
      </c>
      <c r="AP2934" s="1329" t="s">
        <v>4211</v>
      </c>
      <c r="AQ2934" s="1332"/>
      <c r="AR2934" s="1332"/>
      <c r="AS2934" s="1332"/>
      <c r="AT2934" s="1332"/>
      <c r="AU2934" s="1332"/>
      <c r="AV2934" s="1332"/>
      <c r="AW2934" s="1332"/>
      <c r="AX2934" s="1332"/>
      <c r="AY2934" s="1332"/>
      <c r="AZ2934" s="321" t="s">
        <v>4414</v>
      </c>
      <c r="BA2934" s="1156"/>
      <c r="BD2934" s="1" t="e">
        <f>VLOOKUP($F$2877:$F$3305,$E$17:$BE$2871,53,0)</f>
        <v>#N/A</v>
      </c>
      <c r="BE2934" s="979" t="e">
        <f>BD2934+0.5</f>
        <v>#N/A</v>
      </c>
    </row>
    <row r="2935" spans="1:57" ht="12.95" customHeight="1">
      <c r="A2935" s="1538" t="s">
        <v>978</v>
      </c>
      <c r="B2935" s="440"/>
      <c r="C2935" s="441"/>
      <c r="D2935" s="427"/>
      <c r="E2935" s="28" t="s">
        <v>4353</v>
      </c>
      <c r="F2935" s="28"/>
      <c r="G2935" s="442"/>
      <c r="H2935" s="174"/>
      <c r="I2935" s="447" t="s">
        <v>4208</v>
      </c>
      <c r="J2935" s="447" t="s">
        <v>4209</v>
      </c>
      <c r="K2935" s="447" t="s">
        <v>4209</v>
      </c>
      <c r="L2935" s="77" t="s">
        <v>402</v>
      </c>
      <c r="M2935" s="77"/>
      <c r="N2935" s="77"/>
      <c r="O2935" s="77">
        <v>40</v>
      </c>
      <c r="P2935" s="77">
        <v>230000000</v>
      </c>
      <c r="Q2935" s="77" t="s">
        <v>989</v>
      </c>
      <c r="R2935" s="28" t="s">
        <v>1092</v>
      </c>
      <c r="S2935" s="428" t="s">
        <v>109</v>
      </c>
      <c r="T2935" s="28">
        <v>230000000</v>
      </c>
      <c r="U2935" s="445" t="s">
        <v>997</v>
      </c>
      <c r="V2935" s="77"/>
      <c r="W2935" s="77"/>
      <c r="X2935" s="77"/>
      <c r="Y2935" s="77" t="s">
        <v>434</v>
      </c>
      <c r="Z2935" s="77"/>
      <c r="AA2935" s="77"/>
      <c r="AB2935" s="424">
        <v>0</v>
      </c>
      <c r="AC2935" s="424">
        <v>90</v>
      </c>
      <c r="AD2935" s="424">
        <v>10</v>
      </c>
      <c r="AE2935" s="77"/>
      <c r="AF2935" s="428" t="s">
        <v>114</v>
      </c>
      <c r="AG2935" s="78"/>
      <c r="AH2935" s="79"/>
      <c r="AI2935" s="39">
        <v>0</v>
      </c>
      <c r="AJ2935" s="32">
        <f>AI2935*1.12</f>
        <v>0</v>
      </c>
      <c r="AK2935" s="32"/>
      <c r="AL2935" s="32"/>
      <c r="AM2935" s="32"/>
      <c r="AN2935" s="77" t="s">
        <v>115</v>
      </c>
      <c r="AO2935" s="77" t="s">
        <v>4212</v>
      </c>
      <c r="AP2935" s="174" t="s">
        <v>4213</v>
      </c>
      <c r="AQ2935" s="427"/>
      <c r="AR2935" s="427"/>
      <c r="AS2935" s="427"/>
      <c r="AT2935" s="427"/>
      <c r="AU2935" s="427"/>
      <c r="AV2935" s="427"/>
      <c r="AW2935" s="427"/>
      <c r="AX2935" s="427"/>
      <c r="AY2935" s="427"/>
      <c r="AZ2935" s="427"/>
      <c r="BA2935" s="33" t="s">
        <v>4177</v>
      </c>
      <c r="BB2935" s="1487"/>
      <c r="BC2935" s="322"/>
      <c r="BD2935" s="322"/>
      <c r="BE2935" s="983">
        <v>2565</v>
      </c>
    </row>
    <row r="2936" spans="1:57" ht="12.95" customHeight="1">
      <c r="A2936" s="1538" t="s">
        <v>978</v>
      </c>
      <c r="B2936" s="440"/>
      <c r="C2936" s="198" t="s">
        <v>8786</v>
      </c>
      <c r="D2936" s="427"/>
      <c r="E2936" s="28" t="s">
        <v>4415</v>
      </c>
      <c r="F2936" s="28"/>
      <c r="G2936" s="442"/>
      <c r="H2936" s="174"/>
      <c r="I2936" s="447" t="s">
        <v>4208</v>
      </c>
      <c r="J2936" s="447" t="s">
        <v>4209</v>
      </c>
      <c r="K2936" s="447" t="s">
        <v>4209</v>
      </c>
      <c r="L2936" s="77" t="s">
        <v>402</v>
      </c>
      <c r="M2936" s="77"/>
      <c r="N2936" s="77"/>
      <c r="O2936" s="28">
        <v>40</v>
      </c>
      <c r="P2936" s="77">
        <v>230000000</v>
      </c>
      <c r="Q2936" s="77" t="s">
        <v>989</v>
      </c>
      <c r="R2936" s="398" t="s">
        <v>2134</v>
      </c>
      <c r="S2936" s="428" t="s">
        <v>109</v>
      </c>
      <c r="T2936" s="28">
        <v>230000000</v>
      </c>
      <c r="U2936" s="445" t="s">
        <v>997</v>
      </c>
      <c r="V2936" s="77"/>
      <c r="W2936" s="77"/>
      <c r="X2936" s="77"/>
      <c r="Y2936" s="77" t="s">
        <v>434</v>
      </c>
      <c r="Z2936" s="77"/>
      <c r="AA2936" s="77"/>
      <c r="AB2936" s="424">
        <v>0</v>
      </c>
      <c r="AC2936" s="424">
        <v>90</v>
      </c>
      <c r="AD2936" s="424">
        <v>10</v>
      </c>
      <c r="AE2936" s="77"/>
      <c r="AF2936" s="428" t="s">
        <v>114</v>
      </c>
      <c r="AG2936" s="78"/>
      <c r="AH2936" s="79"/>
      <c r="AI2936" s="905">
        <v>0</v>
      </c>
      <c r="AJ2936" s="905">
        <v>0</v>
      </c>
      <c r="AK2936" s="32"/>
      <c r="AL2936" s="32"/>
      <c r="AM2936" s="32"/>
      <c r="AN2936" s="77" t="s">
        <v>115</v>
      </c>
      <c r="AO2936" s="77" t="s">
        <v>4212</v>
      </c>
      <c r="AP2936" s="174" t="s">
        <v>4213</v>
      </c>
      <c r="AQ2936" s="427"/>
      <c r="AR2936" s="427"/>
      <c r="AS2936" s="427"/>
      <c r="AT2936" s="427"/>
      <c r="AU2936" s="427"/>
      <c r="AV2936" s="427"/>
      <c r="AW2936" s="427"/>
      <c r="AX2936" s="427"/>
      <c r="AY2936" s="427"/>
      <c r="AZ2936" s="398" t="s">
        <v>4414</v>
      </c>
      <c r="BA2936" s="33"/>
      <c r="BB2936" s="322"/>
      <c r="BC2936" s="322"/>
      <c r="BD2936" s="322"/>
      <c r="BE2936" s="983">
        <v>2566</v>
      </c>
    </row>
    <row r="2937" spans="1:57" ht="12.95" customHeight="1">
      <c r="A2937" s="1539" t="s">
        <v>978</v>
      </c>
      <c r="B2937" s="967"/>
      <c r="C2937" s="1264"/>
      <c r="D2937" s="1332"/>
      <c r="E2937" s="321" t="s">
        <v>8880</v>
      </c>
      <c r="F2937" s="321" t="s">
        <v>4415</v>
      </c>
      <c r="G2937" s="1328"/>
      <c r="H2937" s="1329"/>
      <c r="I2937" s="1329" t="s">
        <v>4208</v>
      </c>
      <c r="J2937" s="1329" t="s">
        <v>4209</v>
      </c>
      <c r="K2937" s="1329" t="s">
        <v>4209</v>
      </c>
      <c r="L2937" s="1307" t="s">
        <v>402</v>
      </c>
      <c r="M2937" s="1307"/>
      <c r="N2937" s="1307"/>
      <c r="O2937" s="321">
        <v>40</v>
      </c>
      <c r="P2937" s="1307">
        <v>230000000</v>
      </c>
      <c r="Q2937" s="1307" t="s">
        <v>989</v>
      </c>
      <c r="R2937" s="1293" t="s">
        <v>1155</v>
      </c>
      <c r="S2937" s="1297" t="s">
        <v>109</v>
      </c>
      <c r="T2937" s="321">
        <v>230000000</v>
      </c>
      <c r="U2937" s="1330" t="s">
        <v>997</v>
      </c>
      <c r="V2937" s="1307"/>
      <c r="W2937" s="1307"/>
      <c r="X2937" s="1307"/>
      <c r="Y2937" s="321" t="s">
        <v>434</v>
      </c>
      <c r="Z2937" s="321"/>
      <c r="AA2937" s="321"/>
      <c r="AB2937" s="1331">
        <v>0</v>
      </c>
      <c r="AC2937" s="1331">
        <v>90</v>
      </c>
      <c r="AD2937" s="1331">
        <v>10</v>
      </c>
      <c r="AE2937" s="321"/>
      <c r="AF2937" s="959" t="s">
        <v>114</v>
      </c>
      <c r="AG2937" s="1325"/>
      <c r="AH2937" s="1325"/>
      <c r="AI2937" s="531">
        <v>6552000</v>
      </c>
      <c r="AJ2937" s="531">
        <f>AI2937*1.12</f>
        <v>7338240.0000000009</v>
      </c>
      <c r="AK2937" s="1325"/>
      <c r="AL2937" s="1325"/>
      <c r="AM2937" s="1325">
        <f>AL2937*1.12</f>
        <v>0</v>
      </c>
      <c r="AN2937" s="1307" t="s">
        <v>115</v>
      </c>
      <c r="AO2937" s="1307" t="s">
        <v>4212</v>
      </c>
      <c r="AP2937" s="1329" t="s">
        <v>4213</v>
      </c>
      <c r="AQ2937" s="1332"/>
      <c r="AR2937" s="1332"/>
      <c r="AS2937" s="1332"/>
      <c r="AT2937" s="1332"/>
      <c r="AU2937" s="1332"/>
      <c r="AV2937" s="1332"/>
      <c r="AW2937" s="1332"/>
      <c r="AX2937" s="1332"/>
      <c r="AY2937" s="1332"/>
      <c r="AZ2937" s="321" t="s">
        <v>4414</v>
      </c>
      <c r="BA2937" s="1156"/>
      <c r="BD2937" s="1" t="e">
        <f>VLOOKUP($F$2877:$F$3305,$E$17:$BE$2871,53,0)</f>
        <v>#N/A</v>
      </c>
      <c r="BE2937" s="979" t="e">
        <f>BD2937+0.5</f>
        <v>#N/A</v>
      </c>
    </row>
    <row r="2938" spans="1:57" ht="12.95" customHeight="1">
      <c r="A2938" s="1538" t="s">
        <v>978</v>
      </c>
      <c r="B2938" s="440"/>
      <c r="C2938" s="441"/>
      <c r="D2938" s="427"/>
      <c r="E2938" s="28" t="s">
        <v>4354</v>
      </c>
      <c r="F2938" s="28"/>
      <c r="G2938" s="442"/>
      <c r="H2938" s="174"/>
      <c r="I2938" s="447" t="s">
        <v>4208</v>
      </c>
      <c r="J2938" s="447" t="s">
        <v>4209</v>
      </c>
      <c r="K2938" s="447" t="s">
        <v>4209</v>
      </c>
      <c r="L2938" s="77" t="s">
        <v>402</v>
      </c>
      <c r="M2938" s="77"/>
      <c r="N2938" s="77"/>
      <c r="O2938" s="77">
        <v>40</v>
      </c>
      <c r="P2938" s="77">
        <v>230000000</v>
      </c>
      <c r="Q2938" s="77" t="s">
        <v>989</v>
      </c>
      <c r="R2938" s="28" t="s">
        <v>1092</v>
      </c>
      <c r="S2938" s="428" t="s">
        <v>109</v>
      </c>
      <c r="T2938" s="28">
        <v>230000000</v>
      </c>
      <c r="U2938" s="445" t="s">
        <v>1131</v>
      </c>
      <c r="V2938" s="77"/>
      <c r="W2938" s="77"/>
      <c r="X2938" s="77"/>
      <c r="Y2938" s="77" t="s">
        <v>434</v>
      </c>
      <c r="Z2938" s="77"/>
      <c r="AA2938" s="77"/>
      <c r="AB2938" s="424">
        <v>0</v>
      </c>
      <c r="AC2938" s="424">
        <v>90</v>
      </c>
      <c r="AD2938" s="424">
        <v>10</v>
      </c>
      <c r="AE2938" s="77"/>
      <c r="AF2938" s="428" t="s">
        <v>114</v>
      </c>
      <c r="AG2938" s="78"/>
      <c r="AH2938" s="79"/>
      <c r="AI2938" s="39">
        <v>0</v>
      </c>
      <c r="AJ2938" s="32">
        <f>AI2938*1.12</f>
        <v>0</v>
      </c>
      <c r="AK2938" s="32"/>
      <c r="AL2938" s="32"/>
      <c r="AM2938" s="32"/>
      <c r="AN2938" s="77" t="s">
        <v>115</v>
      </c>
      <c r="AO2938" s="77" t="s">
        <v>4214</v>
      </c>
      <c r="AP2938" s="174" t="s">
        <v>4215</v>
      </c>
      <c r="AQ2938" s="427"/>
      <c r="AR2938" s="427"/>
      <c r="AS2938" s="427"/>
      <c r="AT2938" s="427"/>
      <c r="AU2938" s="427"/>
      <c r="AV2938" s="427"/>
      <c r="AW2938" s="427"/>
      <c r="AX2938" s="427"/>
      <c r="AY2938" s="427"/>
      <c r="AZ2938" s="427"/>
      <c r="BA2938" s="33" t="s">
        <v>4177</v>
      </c>
      <c r="BB2938" s="1487"/>
      <c r="BC2938" s="322"/>
      <c r="BD2938" s="322"/>
      <c r="BE2938" s="983">
        <v>2567</v>
      </c>
    </row>
    <row r="2939" spans="1:57" ht="12.95" customHeight="1">
      <c r="A2939" s="1538" t="s">
        <v>978</v>
      </c>
      <c r="B2939" s="440"/>
      <c r="C2939" s="198" t="s">
        <v>8786</v>
      </c>
      <c r="D2939" s="427"/>
      <c r="E2939" s="28" t="s">
        <v>4416</v>
      </c>
      <c r="F2939" s="28"/>
      <c r="G2939" s="442"/>
      <c r="H2939" s="174"/>
      <c r="I2939" s="447" t="s">
        <v>4208</v>
      </c>
      <c r="J2939" s="447" t="s">
        <v>4209</v>
      </c>
      <c r="K2939" s="447" t="s">
        <v>4209</v>
      </c>
      <c r="L2939" s="77" t="s">
        <v>402</v>
      </c>
      <c r="M2939" s="77"/>
      <c r="N2939" s="77"/>
      <c r="O2939" s="28">
        <v>40</v>
      </c>
      <c r="P2939" s="77">
        <v>230000000</v>
      </c>
      <c r="Q2939" s="77" t="s">
        <v>989</v>
      </c>
      <c r="R2939" s="398" t="s">
        <v>2134</v>
      </c>
      <c r="S2939" s="428" t="s">
        <v>109</v>
      </c>
      <c r="T2939" s="28">
        <v>230000000</v>
      </c>
      <c r="U2939" s="445" t="s">
        <v>1131</v>
      </c>
      <c r="V2939" s="77"/>
      <c r="W2939" s="77"/>
      <c r="X2939" s="77"/>
      <c r="Y2939" s="77" t="s">
        <v>434</v>
      </c>
      <c r="Z2939" s="77"/>
      <c r="AA2939" s="77"/>
      <c r="AB2939" s="424">
        <v>0</v>
      </c>
      <c r="AC2939" s="424">
        <v>90</v>
      </c>
      <c r="AD2939" s="424">
        <v>10</v>
      </c>
      <c r="AE2939" s="77"/>
      <c r="AF2939" s="428" t="s">
        <v>114</v>
      </c>
      <c r="AG2939" s="78"/>
      <c r="AH2939" s="79"/>
      <c r="AI2939" s="905">
        <v>0</v>
      </c>
      <c r="AJ2939" s="905">
        <v>0</v>
      </c>
      <c r="AK2939" s="32"/>
      <c r="AL2939" s="32"/>
      <c r="AM2939" s="32"/>
      <c r="AN2939" s="77" t="s">
        <v>115</v>
      </c>
      <c r="AO2939" s="77" t="s">
        <v>4214</v>
      </c>
      <c r="AP2939" s="174" t="s">
        <v>4215</v>
      </c>
      <c r="AQ2939" s="427"/>
      <c r="AR2939" s="427"/>
      <c r="AS2939" s="427"/>
      <c r="AT2939" s="427"/>
      <c r="AU2939" s="427"/>
      <c r="AV2939" s="427"/>
      <c r="AW2939" s="427"/>
      <c r="AX2939" s="427"/>
      <c r="AY2939" s="427"/>
      <c r="AZ2939" s="398" t="s">
        <v>4414</v>
      </c>
      <c r="BA2939" s="33"/>
      <c r="BB2939" s="1487"/>
      <c r="BC2939" s="322"/>
      <c r="BD2939" s="322"/>
      <c r="BE2939" s="983">
        <v>2568</v>
      </c>
    </row>
    <row r="2940" spans="1:57" ht="12.95" customHeight="1">
      <c r="A2940" s="1539" t="s">
        <v>978</v>
      </c>
      <c r="B2940" s="967"/>
      <c r="C2940" s="1264"/>
      <c r="D2940" s="1332"/>
      <c r="E2940" s="321" t="s">
        <v>8881</v>
      </c>
      <c r="F2940" s="321" t="s">
        <v>4416</v>
      </c>
      <c r="G2940" s="1328"/>
      <c r="H2940" s="1329"/>
      <c r="I2940" s="1329" t="s">
        <v>4208</v>
      </c>
      <c r="J2940" s="1329" t="s">
        <v>4209</v>
      </c>
      <c r="K2940" s="1329" t="s">
        <v>4209</v>
      </c>
      <c r="L2940" s="1307" t="s">
        <v>402</v>
      </c>
      <c r="M2940" s="1307"/>
      <c r="N2940" s="1307"/>
      <c r="O2940" s="321">
        <v>40</v>
      </c>
      <c r="P2940" s="1307">
        <v>230000000</v>
      </c>
      <c r="Q2940" s="1307" t="s">
        <v>989</v>
      </c>
      <c r="R2940" s="1293" t="s">
        <v>1155</v>
      </c>
      <c r="S2940" s="1297" t="s">
        <v>109</v>
      </c>
      <c r="T2940" s="321">
        <v>230000000</v>
      </c>
      <c r="U2940" s="1330" t="s">
        <v>1131</v>
      </c>
      <c r="V2940" s="1307"/>
      <c r="W2940" s="1307"/>
      <c r="X2940" s="1307"/>
      <c r="Y2940" s="321" t="s">
        <v>434</v>
      </c>
      <c r="Z2940" s="321"/>
      <c r="AA2940" s="321"/>
      <c r="AB2940" s="1331">
        <v>0</v>
      </c>
      <c r="AC2940" s="1331">
        <v>90</v>
      </c>
      <c r="AD2940" s="1331">
        <v>10</v>
      </c>
      <c r="AE2940" s="321"/>
      <c r="AF2940" s="959" t="s">
        <v>114</v>
      </c>
      <c r="AG2940" s="1325"/>
      <c r="AH2940" s="1325"/>
      <c r="AI2940" s="531">
        <v>6552000</v>
      </c>
      <c r="AJ2940" s="531">
        <f>AI2940*1.12</f>
        <v>7338240.0000000009</v>
      </c>
      <c r="AK2940" s="1325"/>
      <c r="AL2940" s="1325"/>
      <c r="AM2940" s="1325">
        <f>AL2940*1.12</f>
        <v>0</v>
      </c>
      <c r="AN2940" s="1307" t="s">
        <v>115</v>
      </c>
      <c r="AO2940" s="1307" t="s">
        <v>4214</v>
      </c>
      <c r="AP2940" s="1329" t="s">
        <v>4215</v>
      </c>
      <c r="AQ2940" s="1332"/>
      <c r="AR2940" s="1332"/>
      <c r="AS2940" s="1332"/>
      <c r="AT2940" s="1332"/>
      <c r="AU2940" s="1332"/>
      <c r="AV2940" s="1332"/>
      <c r="AW2940" s="1332"/>
      <c r="AX2940" s="1332"/>
      <c r="AY2940" s="1332"/>
      <c r="AZ2940" s="321" t="s">
        <v>4414</v>
      </c>
      <c r="BA2940" s="1156"/>
      <c r="BD2940" s="1" t="e">
        <f>VLOOKUP($F$2877:$F$3305,$E$17:$BE$2871,53,0)</f>
        <v>#N/A</v>
      </c>
      <c r="BE2940" s="979" t="e">
        <f>BD2940+0.5</f>
        <v>#N/A</v>
      </c>
    </row>
    <row r="2941" spans="1:57" ht="12.95" customHeight="1">
      <c r="A2941" s="1538" t="s">
        <v>978</v>
      </c>
      <c r="B2941" s="440"/>
      <c r="C2941" s="441"/>
      <c r="D2941" s="427"/>
      <c r="E2941" s="28" t="s">
        <v>4355</v>
      </c>
      <c r="F2941" s="28"/>
      <c r="G2941" s="442"/>
      <c r="H2941" s="174"/>
      <c r="I2941" s="447" t="s">
        <v>4208</v>
      </c>
      <c r="J2941" s="447" t="s">
        <v>4209</v>
      </c>
      <c r="K2941" s="447" t="s">
        <v>4209</v>
      </c>
      <c r="L2941" s="77" t="s">
        <v>402</v>
      </c>
      <c r="M2941" s="77"/>
      <c r="N2941" s="77"/>
      <c r="O2941" s="77">
        <v>40</v>
      </c>
      <c r="P2941" s="77">
        <v>230000000</v>
      </c>
      <c r="Q2941" s="77" t="s">
        <v>989</v>
      </c>
      <c r="R2941" s="28" t="s">
        <v>1092</v>
      </c>
      <c r="S2941" s="428" t="s">
        <v>109</v>
      </c>
      <c r="T2941" s="28">
        <v>230000000</v>
      </c>
      <c r="U2941" s="445" t="s">
        <v>1025</v>
      </c>
      <c r="V2941" s="77"/>
      <c r="W2941" s="77"/>
      <c r="X2941" s="77"/>
      <c r="Y2941" s="77" t="s">
        <v>434</v>
      </c>
      <c r="Z2941" s="77"/>
      <c r="AA2941" s="77"/>
      <c r="AB2941" s="424">
        <v>0</v>
      </c>
      <c r="AC2941" s="424">
        <v>90</v>
      </c>
      <c r="AD2941" s="424">
        <v>10</v>
      </c>
      <c r="AE2941" s="77"/>
      <c r="AF2941" s="428" t="s">
        <v>114</v>
      </c>
      <c r="AG2941" s="78"/>
      <c r="AH2941" s="79"/>
      <c r="AI2941" s="39">
        <v>0</v>
      </c>
      <c r="AJ2941" s="32">
        <f>AI2941*1.12</f>
        <v>0</v>
      </c>
      <c r="AK2941" s="32"/>
      <c r="AL2941" s="32"/>
      <c r="AM2941" s="32"/>
      <c r="AN2941" s="77" t="s">
        <v>115</v>
      </c>
      <c r="AO2941" s="77" t="s">
        <v>4216</v>
      </c>
      <c r="AP2941" s="174" t="s">
        <v>4217</v>
      </c>
      <c r="AQ2941" s="427"/>
      <c r="AR2941" s="427"/>
      <c r="AS2941" s="427"/>
      <c r="AT2941" s="427"/>
      <c r="AU2941" s="427"/>
      <c r="AV2941" s="427"/>
      <c r="AW2941" s="427"/>
      <c r="AX2941" s="427"/>
      <c r="AY2941" s="427"/>
      <c r="AZ2941" s="427"/>
      <c r="BA2941" s="33" t="s">
        <v>4177</v>
      </c>
      <c r="BB2941" s="1487"/>
      <c r="BC2941" s="322"/>
      <c r="BD2941" s="322"/>
      <c r="BE2941" s="983">
        <v>2569</v>
      </c>
    </row>
    <row r="2942" spans="1:57" ht="12.95" customHeight="1">
      <c r="A2942" s="1538" t="s">
        <v>978</v>
      </c>
      <c r="B2942" s="440"/>
      <c r="C2942" s="198" t="s">
        <v>8786</v>
      </c>
      <c r="D2942" s="427"/>
      <c r="E2942" s="28" t="s">
        <v>4417</v>
      </c>
      <c r="F2942" s="28"/>
      <c r="G2942" s="442"/>
      <c r="H2942" s="174"/>
      <c r="I2942" s="447" t="s">
        <v>4208</v>
      </c>
      <c r="J2942" s="447" t="s">
        <v>4209</v>
      </c>
      <c r="K2942" s="447" t="s">
        <v>4209</v>
      </c>
      <c r="L2942" s="77" t="s">
        <v>402</v>
      </c>
      <c r="M2942" s="77"/>
      <c r="N2942" s="77"/>
      <c r="O2942" s="28">
        <v>40</v>
      </c>
      <c r="P2942" s="77">
        <v>230000000</v>
      </c>
      <c r="Q2942" s="77" t="s">
        <v>989</v>
      </c>
      <c r="R2942" s="398" t="s">
        <v>2134</v>
      </c>
      <c r="S2942" s="428" t="s">
        <v>109</v>
      </c>
      <c r="T2942" s="28">
        <v>230000000</v>
      </c>
      <c r="U2942" s="445" t="s">
        <v>1025</v>
      </c>
      <c r="V2942" s="77"/>
      <c r="W2942" s="77"/>
      <c r="X2942" s="77"/>
      <c r="Y2942" s="77" t="s">
        <v>434</v>
      </c>
      <c r="Z2942" s="77"/>
      <c r="AA2942" s="77"/>
      <c r="AB2942" s="424">
        <v>0</v>
      </c>
      <c r="AC2942" s="424">
        <v>90</v>
      </c>
      <c r="AD2942" s="424">
        <v>10</v>
      </c>
      <c r="AE2942" s="77"/>
      <c r="AF2942" s="428" t="s">
        <v>114</v>
      </c>
      <c r="AG2942" s="78"/>
      <c r="AH2942" s="79"/>
      <c r="AI2942" s="905">
        <v>0</v>
      </c>
      <c r="AJ2942" s="905">
        <v>0</v>
      </c>
      <c r="AK2942" s="32"/>
      <c r="AL2942" s="32"/>
      <c r="AM2942" s="32"/>
      <c r="AN2942" s="77" t="s">
        <v>115</v>
      </c>
      <c r="AO2942" s="77" t="s">
        <v>4216</v>
      </c>
      <c r="AP2942" s="174" t="s">
        <v>4217</v>
      </c>
      <c r="AQ2942" s="427"/>
      <c r="AR2942" s="427"/>
      <c r="AS2942" s="427"/>
      <c r="AT2942" s="427"/>
      <c r="AU2942" s="427"/>
      <c r="AV2942" s="427"/>
      <c r="AW2942" s="427"/>
      <c r="AX2942" s="427"/>
      <c r="AY2942" s="427"/>
      <c r="AZ2942" s="398" t="s">
        <v>4414</v>
      </c>
      <c r="BA2942" s="33"/>
      <c r="BB2942" s="1487"/>
      <c r="BC2942" s="322"/>
      <c r="BD2942" s="322"/>
      <c r="BE2942" s="983">
        <v>2570</v>
      </c>
    </row>
    <row r="2943" spans="1:57" ht="12.95" customHeight="1">
      <c r="A2943" s="1539" t="s">
        <v>978</v>
      </c>
      <c r="B2943" s="967"/>
      <c r="C2943" s="1264"/>
      <c r="D2943" s="1332"/>
      <c r="E2943" s="321" t="s">
        <v>8882</v>
      </c>
      <c r="F2943" s="321" t="s">
        <v>4417</v>
      </c>
      <c r="G2943" s="1328"/>
      <c r="H2943" s="1329"/>
      <c r="I2943" s="1329" t="s">
        <v>4208</v>
      </c>
      <c r="J2943" s="1329" t="s">
        <v>4209</v>
      </c>
      <c r="K2943" s="1329" t="s">
        <v>4209</v>
      </c>
      <c r="L2943" s="1307" t="s">
        <v>402</v>
      </c>
      <c r="M2943" s="1307"/>
      <c r="N2943" s="1307"/>
      <c r="O2943" s="321">
        <v>40</v>
      </c>
      <c r="P2943" s="1307">
        <v>230000000</v>
      </c>
      <c r="Q2943" s="1307" t="s">
        <v>989</v>
      </c>
      <c r="R2943" s="1293" t="s">
        <v>1155</v>
      </c>
      <c r="S2943" s="1297" t="s">
        <v>109</v>
      </c>
      <c r="T2943" s="321">
        <v>230000000</v>
      </c>
      <c r="U2943" s="1330" t="s">
        <v>1025</v>
      </c>
      <c r="V2943" s="1307"/>
      <c r="W2943" s="1307"/>
      <c r="X2943" s="1307"/>
      <c r="Y2943" s="321" t="s">
        <v>434</v>
      </c>
      <c r="Z2943" s="321"/>
      <c r="AA2943" s="321"/>
      <c r="AB2943" s="1331">
        <v>0</v>
      </c>
      <c r="AC2943" s="1331">
        <v>90</v>
      </c>
      <c r="AD2943" s="1331">
        <v>10</v>
      </c>
      <c r="AE2943" s="321"/>
      <c r="AF2943" s="959" t="s">
        <v>114</v>
      </c>
      <c r="AG2943" s="1325"/>
      <c r="AH2943" s="1325"/>
      <c r="AI2943" s="531">
        <v>6552000</v>
      </c>
      <c r="AJ2943" s="531">
        <f>AI2943*1.12</f>
        <v>7338240.0000000009</v>
      </c>
      <c r="AK2943" s="1325"/>
      <c r="AL2943" s="1325"/>
      <c r="AM2943" s="1325">
        <f>AL2943*1.12</f>
        <v>0</v>
      </c>
      <c r="AN2943" s="1307" t="s">
        <v>115</v>
      </c>
      <c r="AO2943" s="1307" t="s">
        <v>4216</v>
      </c>
      <c r="AP2943" s="1329" t="s">
        <v>4217</v>
      </c>
      <c r="AQ2943" s="1332"/>
      <c r="AR2943" s="1332"/>
      <c r="AS2943" s="1332"/>
      <c r="AT2943" s="1332"/>
      <c r="AU2943" s="1332"/>
      <c r="AV2943" s="1332"/>
      <c r="AW2943" s="1332"/>
      <c r="AX2943" s="1332"/>
      <c r="AY2943" s="1332"/>
      <c r="AZ2943" s="321" t="s">
        <v>4414</v>
      </c>
      <c r="BA2943" s="1156"/>
      <c r="BD2943" s="1" t="e">
        <f>VLOOKUP($F$2877:$F$3305,$E$17:$BE$2871,53,0)</f>
        <v>#N/A</v>
      </c>
      <c r="BE2943" s="979" t="e">
        <f>BD2943+0.5</f>
        <v>#N/A</v>
      </c>
    </row>
    <row r="2944" spans="1:57" ht="12.95" customHeight="1">
      <c r="A2944" s="1538" t="s">
        <v>978</v>
      </c>
      <c r="B2944" s="440"/>
      <c r="C2944" s="441"/>
      <c r="D2944" s="427"/>
      <c r="E2944" s="28" t="s">
        <v>4356</v>
      </c>
      <c r="F2944" s="28"/>
      <c r="G2944" s="442"/>
      <c r="H2944" s="174"/>
      <c r="I2944" s="447" t="s">
        <v>4218</v>
      </c>
      <c r="J2944" s="447" t="s">
        <v>4219</v>
      </c>
      <c r="K2944" s="447" t="s">
        <v>4219</v>
      </c>
      <c r="L2944" s="77" t="s">
        <v>402</v>
      </c>
      <c r="M2944" s="77"/>
      <c r="N2944" s="77"/>
      <c r="O2944" s="77">
        <v>40</v>
      </c>
      <c r="P2944" s="77">
        <v>230000000</v>
      </c>
      <c r="Q2944" s="77" t="s">
        <v>989</v>
      </c>
      <c r="R2944" s="28" t="s">
        <v>1092</v>
      </c>
      <c r="S2944" s="428" t="s">
        <v>109</v>
      </c>
      <c r="T2944" s="28">
        <v>230000000</v>
      </c>
      <c r="U2944" s="445" t="s">
        <v>983</v>
      </c>
      <c r="V2944" s="77"/>
      <c r="W2944" s="77"/>
      <c r="X2944" s="77"/>
      <c r="Y2944" s="77" t="s">
        <v>434</v>
      </c>
      <c r="Z2944" s="77"/>
      <c r="AA2944" s="77"/>
      <c r="AB2944" s="424">
        <v>0</v>
      </c>
      <c r="AC2944" s="424">
        <v>90</v>
      </c>
      <c r="AD2944" s="424">
        <v>10</v>
      </c>
      <c r="AE2944" s="77"/>
      <c r="AF2944" s="428" t="s">
        <v>114</v>
      </c>
      <c r="AG2944" s="78"/>
      <c r="AH2944" s="79"/>
      <c r="AI2944" s="39">
        <v>0</v>
      </c>
      <c r="AJ2944" s="32">
        <f>AI2944*1.12</f>
        <v>0</v>
      </c>
      <c r="AK2944" s="32"/>
      <c r="AL2944" s="32"/>
      <c r="AM2944" s="32"/>
      <c r="AN2944" s="77" t="s">
        <v>115</v>
      </c>
      <c r="AO2944" s="77" t="s">
        <v>4220</v>
      </c>
      <c r="AP2944" s="174" t="s">
        <v>4221</v>
      </c>
      <c r="AQ2944" s="427"/>
      <c r="AR2944" s="427"/>
      <c r="AS2944" s="427"/>
      <c r="AT2944" s="427"/>
      <c r="AU2944" s="427"/>
      <c r="AV2944" s="427"/>
      <c r="AW2944" s="427"/>
      <c r="AX2944" s="427"/>
      <c r="AY2944" s="427"/>
      <c r="AZ2944" s="427"/>
      <c r="BA2944" s="33" t="s">
        <v>4177</v>
      </c>
      <c r="BB2944" s="1487"/>
      <c r="BC2944" s="322"/>
      <c r="BD2944" s="322"/>
      <c r="BE2944" s="983">
        <v>2571</v>
      </c>
    </row>
    <row r="2945" spans="1:57" ht="12.95" customHeight="1">
      <c r="A2945" s="1538" t="s">
        <v>978</v>
      </c>
      <c r="B2945" s="440"/>
      <c r="C2945" s="441"/>
      <c r="D2945" s="427"/>
      <c r="E2945" s="28" t="s">
        <v>4418</v>
      </c>
      <c r="F2945" s="28"/>
      <c r="G2945" s="442"/>
      <c r="H2945" s="174"/>
      <c r="I2945" s="447" t="s">
        <v>4218</v>
      </c>
      <c r="J2945" s="447" t="s">
        <v>4219</v>
      </c>
      <c r="K2945" s="447" t="s">
        <v>4219</v>
      </c>
      <c r="L2945" s="77" t="s">
        <v>402</v>
      </c>
      <c r="M2945" s="77"/>
      <c r="N2945" s="77"/>
      <c r="O2945" s="28">
        <v>40</v>
      </c>
      <c r="P2945" s="77">
        <v>230000000</v>
      </c>
      <c r="Q2945" s="77" t="s">
        <v>989</v>
      </c>
      <c r="R2945" s="398" t="s">
        <v>2134</v>
      </c>
      <c r="S2945" s="428" t="s">
        <v>109</v>
      </c>
      <c r="T2945" s="28">
        <v>230000000</v>
      </c>
      <c r="U2945" s="445" t="s">
        <v>983</v>
      </c>
      <c r="V2945" s="77"/>
      <c r="W2945" s="77"/>
      <c r="X2945" s="77"/>
      <c r="Y2945" s="77" t="s">
        <v>434</v>
      </c>
      <c r="Z2945" s="77"/>
      <c r="AA2945" s="77"/>
      <c r="AB2945" s="424">
        <v>0</v>
      </c>
      <c r="AC2945" s="424">
        <v>90</v>
      </c>
      <c r="AD2945" s="424">
        <v>10</v>
      </c>
      <c r="AE2945" s="77"/>
      <c r="AF2945" s="428" t="s">
        <v>114</v>
      </c>
      <c r="AG2945" s="78"/>
      <c r="AH2945" s="79"/>
      <c r="AI2945" s="905">
        <v>0</v>
      </c>
      <c r="AJ2945" s="905">
        <v>0</v>
      </c>
      <c r="AK2945" s="32"/>
      <c r="AL2945" s="32"/>
      <c r="AM2945" s="32"/>
      <c r="AN2945" s="77" t="s">
        <v>115</v>
      </c>
      <c r="AO2945" s="77" t="s">
        <v>4220</v>
      </c>
      <c r="AP2945" s="174" t="s">
        <v>4221</v>
      </c>
      <c r="AQ2945" s="427"/>
      <c r="AR2945" s="427"/>
      <c r="AS2945" s="427"/>
      <c r="AT2945" s="427"/>
      <c r="AU2945" s="427"/>
      <c r="AV2945" s="427"/>
      <c r="AW2945" s="427"/>
      <c r="AX2945" s="427"/>
      <c r="AY2945" s="427"/>
      <c r="AZ2945" s="398" t="s">
        <v>4414</v>
      </c>
      <c r="BA2945" s="33"/>
      <c r="BB2945" s="1487"/>
      <c r="BC2945" s="322"/>
      <c r="BD2945" s="322"/>
      <c r="BE2945" s="983">
        <v>2572</v>
      </c>
    </row>
    <row r="2946" spans="1:57" ht="12.95" customHeight="1">
      <c r="A2946" s="1539" t="s">
        <v>978</v>
      </c>
      <c r="B2946" s="967"/>
      <c r="C2946" s="1307"/>
      <c r="D2946" s="1332"/>
      <c r="E2946" s="321" t="s">
        <v>8883</v>
      </c>
      <c r="F2946" s="321" t="s">
        <v>4418</v>
      </c>
      <c r="G2946" s="1328"/>
      <c r="H2946" s="1329"/>
      <c r="I2946" s="1329" t="s">
        <v>4218</v>
      </c>
      <c r="J2946" s="1329" t="s">
        <v>4219</v>
      </c>
      <c r="K2946" s="1329" t="s">
        <v>4219</v>
      </c>
      <c r="L2946" s="1307" t="s">
        <v>402</v>
      </c>
      <c r="M2946" s="1307"/>
      <c r="N2946" s="1307"/>
      <c r="O2946" s="321">
        <v>40</v>
      </c>
      <c r="P2946" s="1307">
        <v>230000000</v>
      </c>
      <c r="Q2946" s="1307" t="s">
        <v>989</v>
      </c>
      <c r="R2946" s="1293" t="s">
        <v>1155</v>
      </c>
      <c r="S2946" s="1297" t="s">
        <v>109</v>
      </c>
      <c r="T2946" s="321">
        <v>230000000</v>
      </c>
      <c r="U2946" s="1330" t="s">
        <v>983</v>
      </c>
      <c r="V2946" s="1307"/>
      <c r="W2946" s="1307"/>
      <c r="X2946" s="1307"/>
      <c r="Y2946" s="321" t="s">
        <v>434</v>
      </c>
      <c r="Z2946" s="321"/>
      <c r="AA2946" s="321"/>
      <c r="AB2946" s="1331">
        <v>0</v>
      </c>
      <c r="AC2946" s="1331">
        <v>90</v>
      </c>
      <c r="AD2946" s="1331">
        <v>10</v>
      </c>
      <c r="AE2946" s="321"/>
      <c r="AF2946" s="959" t="s">
        <v>114</v>
      </c>
      <c r="AG2946" s="1325"/>
      <c r="AH2946" s="1325"/>
      <c r="AI2946" s="531">
        <v>5250000</v>
      </c>
      <c r="AJ2946" s="531">
        <f>AI2946*1.12</f>
        <v>5880000.0000000009</v>
      </c>
      <c r="AK2946" s="1325"/>
      <c r="AL2946" s="1325"/>
      <c r="AM2946" s="1325">
        <f>AL2946*1.12</f>
        <v>0</v>
      </c>
      <c r="AN2946" s="1307" t="s">
        <v>115</v>
      </c>
      <c r="AO2946" s="1307" t="s">
        <v>4220</v>
      </c>
      <c r="AP2946" s="1329" t="s">
        <v>4221</v>
      </c>
      <c r="AQ2946" s="1332"/>
      <c r="AR2946" s="1332"/>
      <c r="AS2946" s="1332"/>
      <c r="AT2946" s="1332"/>
      <c r="AU2946" s="1332"/>
      <c r="AV2946" s="1332"/>
      <c r="AW2946" s="1332"/>
      <c r="AX2946" s="1332"/>
      <c r="AY2946" s="1332"/>
      <c r="AZ2946" s="321" t="s">
        <v>4414</v>
      </c>
      <c r="BA2946" s="1156"/>
      <c r="BD2946" s="1" t="e">
        <f>VLOOKUP($F$2877:$F$3305,$E$17:$BE$2871,53,0)</f>
        <v>#N/A</v>
      </c>
      <c r="BE2946" s="979" t="e">
        <f>BD2946+0.5</f>
        <v>#N/A</v>
      </c>
    </row>
    <row r="2947" spans="1:57" ht="12.95" customHeight="1">
      <c r="A2947" s="1538" t="s">
        <v>978</v>
      </c>
      <c r="B2947" s="440"/>
      <c r="C2947" s="441"/>
      <c r="D2947" s="427"/>
      <c r="E2947" s="28" t="s">
        <v>4357</v>
      </c>
      <c r="F2947" s="28"/>
      <c r="G2947" s="442"/>
      <c r="H2947" s="174"/>
      <c r="I2947" s="447" t="s">
        <v>4218</v>
      </c>
      <c r="J2947" s="447" t="s">
        <v>4219</v>
      </c>
      <c r="K2947" s="447" t="s">
        <v>4219</v>
      </c>
      <c r="L2947" s="77" t="s">
        <v>402</v>
      </c>
      <c r="M2947" s="77"/>
      <c r="N2947" s="77"/>
      <c r="O2947" s="77">
        <v>40</v>
      </c>
      <c r="P2947" s="77">
        <v>230000000</v>
      </c>
      <c r="Q2947" s="77" t="s">
        <v>989</v>
      </c>
      <c r="R2947" s="28" t="s">
        <v>1092</v>
      </c>
      <c r="S2947" s="428" t="s">
        <v>109</v>
      </c>
      <c r="T2947" s="28">
        <v>230000000</v>
      </c>
      <c r="U2947" s="445" t="s">
        <v>997</v>
      </c>
      <c r="V2947" s="77"/>
      <c r="W2947" s="77"/>
      <c r="X2947" s="77"/>
      <c r="Y2947" s="77" t="s">
        <v>434</v>
      </c>
      <c r="Z2947" s="77"/>
      <c r="AA2947" s="77"/>
      <c r="AB2947" s="424">
        <v>0</v>
      </c>
      <c r="AC2947" s="424">
        <v>90</v>
      </c>
      <c r="AD2947" s="424">
        <v>10</v>
      </c>
      <c r="AE2947" s="77"/>
      <c r="AF2947" s="428" t="s">
        <v>114</v>
      </c>
      <c r="AG2947" s="78"/>
      <c r="AH2947" s="79"/>
      <c r="AI2947" s="39">
        <v>0</v>
      </c>
      <c r="AJ2947" s="32">
        <f>AI2947*1.12</f>
        <v>0</v>
      </c>
      <c r="AK2947" s="32"/>
      <c r="AL2947" s="32"/>
      <c r="AM2947" s="32"/>
      <c r="AN2947" s="77" t="s">
        <v>115</v>
      </c>
      <c r="AO2947" s="77" t="s">
        <v>4222</v>
      </c>
      <c r="AP2947" s="174" t="s">
        <v>4223</v>
      </c>
      <c r="AQ2947" s="427"/>
      <c r="AR2947" s="427"/>
      <c r="AS2947" s="427"/>
      <c r="AT2947" s="427"/>
      <c r="AU2947" s="427"/>
      <c r="AV2947" s="427"/>
      <c r="AW2947" s="427"/>
      <c r="AX2947" s="427"/>
      <c r="AY2947" s="427"/>
      <c r="AZ2947" s="427"/>
      <c r="BA2947" s="33" t="s">
        <v>4177</v>
      </c>
      <c r="BB2947" s="1487"/>
      <c r="BC2947" s="322"/>
      <c r="BD2947" s="322"/>
      <c r="BE2947" s="983">
        <v>2573</v>
      </c>
    </row>
    <row r="2948" spans="1:57" ht="12.95" customHeight="1">
      <c r="A2948" s="1538" t="s">
        <v>978</v>
      </c>
      <c r="B2948" s="440"/>
      <c r="C2948" s="441"/>
      <c r="D2948" s="427"/>
      <c r="E2948" s="28" t="s">
        <v>4419</v>
      </c>
      <c r="F2948" s="28"/>
      <c r="G2948" s="442"/>
      <c r="H2948" s="174"/>
      <c r="I2948" s="447" t="s">
        <v>4218</v>
      </c>
      <c r="J2948" s="447" t="s">
        <v>4219</v>
      </c>
      <c r="K2948" s="447" t="s">
        <v>4219</v>
      </c>
      <c r="L2948" s="77" t="s">
        <v>402</v>
      </c>
      <c r="M2948" s="77"/>
      <c r="N2948" s="77"/>
      <c r="O2948" s="28">
        <v>40</v>
      </c>
      <c r="P2948" s="77">
        <v>230000000</v>
      </c>
      <c r="Q2948" s="77" t="s">
        <v>989</v>
      </c>
      <c r="R2948" s="398" t="s">
        <v>2134</v>
      </c>
      <c r="S2948" s="428" t="s">
        <v>109</v>
      </c>
      <c r="T2948" s="28">
        <v>230000000</v>
      </c>
      <c r="U2948" s="445" t="s">
        <v>997</v>
      </c>
      <c r="V2948" s="77"/>
      <c r="W2948" s="77"/>
      <c r="X2948" s="77"/>
      <c r="Y2948" s="77" t="s">
        <v>434</v>
      </c>
      <c r="Z2948" s="77"/>
      <c r="AA2948" s="77"/>
      <c r="AB2948" s="424">
        <v>0</v>
      </c>
      <c r="AC2948" s="424">
        <v>90</v>
      </c>
      <c r="AD2948" s="424">
        <v>10</v>
      </c>
      <c r="AE2948" s="77"/>
      <c r="AF2948" s="428" t="s">
        <v>114</v>
      </c>
      <c r="AG2948" s="78"/>
      <c r="AH2948" s="79"/>
      <c r="AI2948" s="905">
        <v>0</v>
      </c>
      <c r="AJ2948" s="905">
        <v>0</v>
      </c>
      <c r="AK2948" s="32"/>
      <c r="AL2948" s="32"/>
      <c r="AM2948" s="32"/>
      <c r="AN2948" s="77" t="s">
        <v>115</v>
      </c>
      <c r="AO2948" s="77" t="s">
        <v>4222</v>
      </c>
      <c r="AP2948" s="174" t="s">
        <v>4223</v>
      </c>
      <c r="AQ2948" s="427"/>
      <c r="AR2948" s="427"/>
      <c r="AS2948" s="427"/>
      <c r="AT2948" s="427"/>
      <c r="AU2948" s="427"/>
      <c r="AV2948" s="427"/>
      <c r="AW2948" s="427"/>
      <c r="AX2948" s="427"/>
      <c r="AY2948" s="427"/>
      <c r="AZ2948" s="398" t="s">
        <v>4414</v>
      </c>
      <c r="BA2948" s="33"/>
      <c r="BB2948" s="1487"/>
      <c r="BC2948" s="322"/>
      <c r="BD2948" s="322"/>
      <c r="BE2948" s="983">
        <v>2574</v>
      </c>
    </row>
    <row r="2949" spans="1:57" ht="12.95" customHeight="1">
      <c r="A2949" s="1539" t="s">
        <v>978</v>
      </c>
      <c r="B2949" s="967"/>
      <c r="C2949" s="1307"/>
      <c r="D2949" s="1332"/>
      <c r="E2949" s="321" t="s">
        <v>8884</v>
      </c>
      <c r="F2949" s="321" t="s">
        <v>4419</v>
      </c>
      <c r="G2949" s="1328"/>
      <c r="H2949" s="1329"/>
      <c r="I2949" s="1329" t="s">
        <v>4218</v>
      </c>
      <c r="J2949" s="1329" t="s">
        <v>4219</v>
      </c>
      <c r="K2949" s="1329" t="s">
        <v>4219</v>
      </c>
      <c r="L2949" s="1307" t="s">
        <v>402</v>
      </c>
      <c r="M2949" s="1307"/>
      <c r="N2949" s="1307"/>
      <c r="O2949" s="321">
        <v>40</v>
      </c>
      <c r="P2949" s="1307">
        <v>230000000</v>
      </c>
      <c r="Q2949" s="1307" t="s">
        <v>989</v>
      </c>
      <c r="R2949" s="1293" t="s">
        <v>1155</v>
      </c>
      <c r="S2949" s="1297" t="s">
        <v>109</v>
      </c>
      <c r="T2949" s="321">
        <v>230000000</v>
      </c>
      <c r="U2949" s="1330" t="s">
        <v>997</v>
      </c>
      <c r="V2949" s="1307"/>
      <c r="W2949" s="1307"/>
      <c r="X2949" s="1307"/>
      <c r="Y2949" s="321" t="s">
        <v>434</v>
      </c>
      <c r="Z2949" s="321"/>
      <c r="AA2949" s="321"/>
      <c r="AB2949" s="1331">
        <v>0</v>
      </c>
      <c r="AC2949" s="1331">
        <v>90</v>
      </c>
      <c r="AD2949" s="1331">
        <v>10</v>
      </c>
      <c r="AE2949" s="321"/>
      <c r="AF2949" s="959" t="s">
        <v>114</v>
      </c>
      <c r="AG2949" s="1325"/>
      <c r="AH2949" s="1325"/>
      <c r="AI2949" s="531">
        <v>5250000</v>
      </c>
      <c r="AJ2949" s="531">
        <f>AI2949*1.12</f>
        <v>5880000.0000000009</v>
      </c>
      <c r="AK2949" s="1325"/>
      <c r="AL2949" s="1325"/>
      <c r="AM2949" s="1325">
        <f>AL2949*1.12</f>
        <v>0</v>
      </c>
      <c r="AN2949" s="1307" t="s">
        <v>115</v>
      </c>
      <c r="AO2949" s="1307" t="s">
        <v>4222</v>
      </c>
      <c r="AP2949" s="1329" t="s">
        <v>4223</v>
      </c>
      <c r="AQ2949" s="1332"/>
      <c r="AR2949" s="1332"/>
      <c r="AS2949" s="1332"/>
      <c r="AT2949" s="1332"/>
      <c r="AU2949" s="1332"/>
      <c r="AV2949" s="1332"/>
      <c r="AW2949" s="1332"/>
      <c r="AX2949" s="1332"/>
      <c r="AY2949" s="1332"/>
      <c r="AZ2949" s="321" t="s">
        <v>4414</v>
      </c>
      <c r="BA2949" s="1156"/>
      <c r="BD2949" s="1" t="e">
        <f>VLOOKUP($F$2877:$F$3305,$E$17:$BE$2871,53,0)</f>
        <v>#N/A</v>
      </c>
      <c r="BE2949" s="979" t="e">
        <f>BD2949+0.5</f>
        <v>#N/A</v>
      </c>
    </row>
    <row r="2950" spans="1:57" ht="12.95" customHeight="1">
      <c r="A2950" s="1538" t="s">
        <v>978</v>
      </c>
      <c r="B2950" s="440"/>
      <c r="C2950" s="441"/>
      <c r="D2950" s="427"/>
      <c r="E2950" s="28" t="s">
        <v>4358</v>
      </c>
      <c r="F2950" s="28"/>
      <c r="G2950" s="442"/>
      <c r="H2950" s="174"/>
      <c r="I2950" s="447" t="s">
        <v>4218</v>
      </c>
      <c r="J2950" s="447" t="s">
        <v>4219</v>
      </c>
      <c r="K2950" s="447" t="s">
        <v>4219</v>
      </c>
      <c r="L2950" s="77" t="s">
        <v>402</v>
      </c>
      <c r="M2950" s="77"/>
      <c r="N2950" s="77"/>
      <c r="O2950" s="77">
        <v>40</v>
      </c>
      <c r="P2950" s="77">
        <v>230000000</v>
      </c>
      <c r="Q2950" s="77" t="s">
        <v>989</v>
      </c>
      <c r="R2950" s="28" t="s">
        <v>1092</v>
      </c>
      <c r="S2950" s="428" t="s">
        <v>109</v>
      </c>
      <c r="T2950" s="28">
        <v>230000000</v>
      </c>
      <c r="U2950" s="445" t="s">
        <v>1131</v>
      </c>
      <c r="V2950" s="77"/>
      <c r="W2950" s="77"/>
      <c r="X2950" s="77"/>
      <c r="Y2950" s="77" t="s">
        <v>434</v>
      </c>
      <c r="Z2950" s="77"/>
      <c r="AA2950" s="77"/>
      <c r="AB2950" s="424">
        <v>0</v>
      </c>
      <c r="AC2950" s="424">
        <v>90</v>
      </c>
      <c r="AD2950" s="424">
        <v>10</v>
      </c>
      <c r="AE2950" s="77"/>
      <c r="AF2950" s="428" t="s">
        <v>114</v>
      </c>
      <c r="AG2950" s="78"/>
      <c r="AH2950" s="79"/>
      <c r="AI2950" s="39">
        <v>0</v>
      </c>
      <c r="AJ2950" s="32">
        <f>AI2950*1.12</f>
        <v>0</v>
      </c>
      <c r="AK2950" s="32"/>
      <c r="AL2950" s="32"/>
      <c r="AM2950" s="32"/>
      <c r="AN2950" s="77" t="s">
        <v>115</v>
      </c>
      <c r="AO2950" s="77" t="s">
        <v>4224</v>
      </c>
      <c r="AP2950" s="174" t="s">
        <v>4225</v>
      </c>
      <c r="AQ2950" s="427"/>
      <c r="AR2950" s="427"/>
      <c r="AS2950" s="427"/>
      <c r="AT2950" s="427"/>
      <c r="AU2950" s="427"/>
      <c r="AV2950" s="427"/>
      <c r="AW2950" s="427"/>
      <c r="AX2950" s="427"/>
      <c r="AY2950" s="427"/>
      <c r="AZ2950" s="427"/>
      <c r="BA2950" s="33" t="s">
        <v>4177</v>
      </c>
      <c r="BB2950" s="1487"/>
      <c r="BC2950" s="322"/>
      <c r="BD2950" s="322"/>
      <c r="BE2950" s="983">
        <v>2575</v>
      </c>
    </row>
    <row r="2951" spans="1:57" ht="12.95" customHeight="1">
      <c r="A2951" s="1538" t="s">
        <v>978</v>
      </c>
      <c r="B2951" s="440"/>
      <c r="C2951" s="441"/>
      <c r="D2951" s="427"/>
      <c r="E2951" s="28" t="s">
        <v>4420</v>
      </c>
      <c r="F2951" s="28"/>
      <c r="G2951" s="442"/>
      <c r="H2951" s="174"/>
      <c r="I2951" s="447" t="s">
        <v>4218</v>
      </c>
      <c r="J2951" s="447" t="s">
        <v>4219</v>
      </c>
      <c r="K2951" s="447" t="s">
        <v>4219</v>
      </c>
      <c r="L2951" s="77" t="s">
        <v>402</v>
      </c>
      <c r="M2951" s="77"/>
      <c r="N2951" s="77"/>
      <c r="O2951" s="28">
        <v>40</v>
      </c>
      <c r="P2951" s="77">
        <v>230000000</v>
      </c>
      <c r="Q2951" s="77" t="s">
        <v>989</v>
      </c>
      <c r="R2951" s="398" t="s">
        <v>2134</v>
      </c>
      <c r="S2951" s="428" t="s">
        <v>109</v>
      </c>
      <c r="T2951" s="28">
        <v>230000000</v>
      </c>
      <c r="U2951" s="445" t="s">
        <v>1131</v>
      </c>
      <c r="V2951" s="77"/>
      <c r="W2951" s="77"/>
      <c r="X2951" s="77"/>
      <c r="Y2951" s="77" t="s">
        <v>434</v>
      </c>
      <c r="Z2951" s="77"/>
      <c r="AA2951" s="77"/>
      <c r="AB2951" s="424">
        <v>0</v>
      </c>
      <c r="AC2951" s="424">
        <v>90</v>
      </c>
      <c r="AD2951" s="424">
        <v>10</v>
      </c>
      <c r="AE2951" s="77"/>
      <c r="AF2951" s="428" t="s">
        <v>114</v>
      </c>
      <c r="AG2951" s="78"/>
      <c r="AH2951" s="79"/>
      <c r="AI2951" s="905">
        <v>0</v>
      </c>
      <c r="AJ2951" s="905">
        <v>0</v>
      </c>
      <c r="AK2951" s="32"/>
      <c r="AL2951" s="32"/>
      <c r="AM2951" s="32"/>
      <c r="AN2951" s="77" t="s">
        <v>115</v>
      </c>
      <c r="AO2951" s="77" t="s">
        <v>4224</v>
      </c>
      <c r="AP2951" s="174" t="s">
        <v>4225</v>
      </c>
      <c r="AQ2951" s="427"/>
      <c r="AR2951" s="427"/>
      <c r="AS2951" s="427"/>
      <c r="AT2951" s="427"/>
      <c r="AU2951" s="427"/>
      <c r="AV2951" s="427"/>
      <c r="AW2951" s="427"/>
      <c r="AX2951" s="427"/>
      <c r="AY2951" s="427"/>
      <c r="AZ2951" s="398" t="s">
        <v>4414</v>
      </c>
      <c r="BA2951" s="33"/>
      <c r="BB2951" s="1487"/>
      <c r="BC2951" s="322"/>
      <c r="BD2951" s="322"/>
      <c r="BE2951" s="983">
        <v>2576</v>
      </c>
    </row>
    <row r="2952" spans="1:57" ht="12.95" customHeight="1">
      <c r="A2952" s="1539" t="s">
        <v>978</v>
      </c>
      <c r="B2952" s="967"/>
      <c r="C2952" s="1307"/>
      <c r="D2952" s="1332"/>
      <c r="E2952" s="321" t="s">
        <v>8885</v>
      </c>
      <c r="F2952" s="321" t="s">
        <v>4420</v>
      </c>
      <c r="G2952" s="1328"/>
      <c r="H2952" s="1329"/>
      <c r="I2952" s="1329" t="s">
        <v>4218</v>
      </c>
      <c r="J2952" s="1329" t="s">
        <v>4219</v>
      </c>
      <c r="K2952" s="1329" t="s">
        <v>4219</v>
      </c>
      <c r="L2952" s="1307" t="s">
        <v>402</v>
      </c>
      <c r="M2952" s="1307"/>
      <c r="N2952" s="1307"/>
      <c r="O2952" s="321">
        <v>40</v>
      </c>
      <c r="P2952" s="1307">
        <v>230000000</v>
      </c>
      <c r="Q2952" s="1307" t="s">
        <v>989</v>
      </c>
      <c r="R2952" s="1293" t="s">
        <v>1155</v>
      </c>
      <c r="S2952" s="1297" t="s">
        <v>109</v>
      </c>
      <c r="T2952" s="321">
        <v>230000000</v>
      </c>
      <c r="U2952" s="1330" t="s">
        <v>1131</v>
      </c>
      <c r="V2952" s="1307"/>
      <c r="W2952" s="1307"/>
      <c r="X2952" s="1307"/>
      <c r="Y2952" s="321" t="s">
        <v>434</v>
      </c>
      <c r="Z2952" s="321"/>
      <c r="AA2952" s="321"/>
      <c r="AB2952" s="1331">
        <v>0</v>
      </c>
      <c r="AC2952" s="1331">
        <v>90</v>
      </c>
      <c r="AD2952" s="1331">
        <v>10</v>
      </c>
      <c r="AE2952" s="321"/>
      <c r="AF2952" s="959" t="s">
        <v>114</v>
      </c>
      <c r="AG2952" s="1325"/>
      <c r="AH2952" s="1325"/>
      <c r="AI2952" s="531">
        <v>5250000</v>
      </c>
      <c r="AJ2952" s="531">
        <f>AI2952*1.12</f>
        <v>5880000.0000000009</v>
      </c>
      <c r="AK2952" s="1325"/>
      <c r="AL2952" s="1325"/>
      <c r="AM2952" s="1325">
        <f>AL2952*1.12</f>
        <v>0</v>
      </c>
      <c r="AN2952" s="1307" t="s">
        <v>115</v>
      </c>
      <c r="AO2952" s="1307" t="s">
        <v>4224</v>
      </c>
      <c r="AP2952" s="1329" t="s">
        <v>4225</v>
      </c>
      <c r="AQ2952" s="1332"/>
      <c r="AR2952" s="1332"/>
      <c r="AS2952" s="1332"/>
      <c r="AT2952" s="1332"/>
      <c r="AU2952" s="1332"/>
      <c r="AV2952" s="1332"/>
      <c r="AW2952" s="1332"/>
      <c r="AX2952" s="1332"/>
      <c r="AY2952" s="1332"/>
      <c r="AZ2952" s="321" t="s">
        <v>4414</v>
      </c>
      <c r="BA2952" s="1156"/>
      <c r="BD2952" s="1" t="e">
        <f>VLOOKUP($F$2877:$F$3305,$E$17:$BE$2871,53,0)</f>
        <v>#N/A</v>
      </c>
      <c r="BE2952" s="979" t="e">
        <f>BD2952+0.5</f>
        <v>#N/A</v>
      </c>
    </row>
    <row r="2953" spans="1:57" ht="12.95" customHeight="1">
      <c r="A2953" s="1538" t="s">
        <v>978</v>
      </c>
      <c r="B2953" s="440"/>
      <c r="C2953" s="441"/>
      <c r="D2953" s="427"/>
      <c r="E2953" s="28" t="s">
        <v>4359</v>
      </c>
      <c r="F2953" s="28"/>
      <c r="G2953" s="442"/>
      <c r="H2953" s="174"/>
      <c r="I2953" s="447" t="s">
        <v>4218</v>
      </c>
      <c r="J2953" s="447" t="s">
        <v>4219</v>
      </c>
      <c r="K2953" s="447" t="s">
        <v>4219</v>
      </c>
      <c r="L2953" s="77" t="s">
        <v>402</v>
      </c>
      <c r="M2953" s="77"/>
      <c r="N2953" s="77"/>
      <c r="O2953" s="77">
        <v>40</v>
      </c>
      <c r="P2953" s="77">
        <v>230000000</v>
      </c>
      <c r="Q2953" s="77" t="s">
        <v>989</v>
      </c>
      <c r="R2953" s="28" t="s">
        <v>1092</v>
      </c>
      <c r="S2953" s="428" t="s">
        <v>109</v>
      </c>
      <c r="T2953" s="28">
        <v>230000000</v>
      </c>
      <c r="U2953" s="445" t="s">
        <v>1025</v>
      </c>
      <c r="V2953" s="77"/>
      <c r="W2953" s="77"/>
      <c r="X2953" s="77"/>
      <c r="Y2953" s="77" t="s">
        <v>434</v>
      </c>
      <c r="Z2953" s="77"/>
      <c r="AA2953" s="77"/>
      <c r="AB2953" s="424">
        <v>0</v>
      </c>
      <c r="AC2953" s="424">
        <v>90</v>
      </c>
      <c r="AD2953" s="424">
        <v>10</v>
      </c>
      <c r="AE2953" s="77"/>
      <c r="AF2953" s="428" t="s">
        <v>114</v>
      </c>
      <c r="AG2953" s="78"/>
      <c r="AH2953" s="79"/>
      <c r="AI2953" s="39">
        <v>0</v>
      </c>
      <c r="AJ2953" s="32">
        <f>AI2953*1.12</f>
        <v>0</v>
      </c>
      <c r="AK2953" s="32"/>
      <c r="AL2953" s="32"/>
      <c r="AM2953" s="32"/>
      <c r="AN2953" s="77" t="s">
        <v>115</v>
      </c>
      <c r="AO2953" s="77" t="s">
        <v>4226</v>
      </c>
      <c r="AP2953" s="174" t="s">
        <v>4227</v>
      </c>
      <c r="AQ2953" s="427"/>
      <c r="AR2953" s="427"/>
      <c r="AS2953" s="427"/>
      <c r="AT2953" s="427"/>
      <c r="AU2953" s="427"/>
      <c r="AV2953" s="427"/>
      <c r="AW2953" s="427"/>
      <c r="AX2953" s="427"/>
      <c r="AY2953" s="427"/>
      <c r="AZ2953" s="427"/>
      <c r="BA2953" s="33" t="s">
        <v>4177</v>
      </c>
      <c r="BB2953" s="1487"/>
      <c r="BC2953" s="322"/>
      <c r="BD2953" s="322"/>
      <c r="BE2953" s="983">
        <v>2577</v>
      </c>
    </row>
    <row r="2954" spans="1:57" ht="12.95" customHeight="1">
      <c r="A2954" s="1538" t="s">
        <v>978</v>
      </c>
      <c r="B2954" s="440"/>
      <c r="C2954" s="441"/>
      <c r="D2954" s="427"/>
      <c r="E2954" s="28" t="s">
        <v>4421</v>
      </c>
      <c r="F2954" s="28"/>
      <c r="G2954" s="442"/>
      <c r="H2954" s="174"/>
      <c r="I2954" s="447" t="s">
        <v>4218</v>
      </c>
      <c r="J2954" s="447" t="s">
        <v>4219</v>
      </c>
      <c r="K2954" s="447" t="s">
        <v>4219</v>
      </c>
      <c r="L2954" s="77" t="s">
        <v>402</v>
      </c>
      <c r="M2954" s="77"/>
      <c r="N2954" s="77"/>
      <c r="O2954" s="28">
        <v>40</v>
      </c>
      <c r="P2954" s="77">
        <v>230000000</v>
      </c>
      <c r="Q2954" s="77" t="s">
        <v>989</v>
      </c>
      <c r="R2954" s="398" t="s">
        <v>2134</v>
      </c>
      <c r="S2954" s="428" t="s">
        <v>109</v>
      </c>
      <c r="T2954" s="28">
        <v>230000000</v>
      </c>
      <c r="U2954" s="445" t="s">
        <v>1025</v>
      </c>
      <c r="V2954" s="77"/>
      <c r="W2954" s="77"/>
      <c r="X2954" s="77"/>
      <c r="Y2954" s="77" t="s">
        <v>434</v>
      </c>
      <c r="Z2954" s="77"/>
      <c r="AA2954" s="77"/>
      <c r="AB2954" s="424">
        <v>0</v>
      </c>
      <c r="AC2954" s="424">
        <v>90</v>
      </c>
      <c r="AD2954" s="424">
        <v>10</v>
      </c>
      <c r="AE2954" s="77"/>
      <c r="AF2954" s="428" t="s">
        <v>114</v>
      </c>
      <c r="AG2954" s="78"/>
      <c r="AH2954" s="79"/>
      <c r="AI2954" s="905">
        <v>0</v>
      </c>
      <c r="AJ2954" s="905">
        <v>0</v>
      </c>
      <c r="AK2954" s="32"/>
      <c r="AL2954" s="32"/>
      <c r="AM2954" s="32"/>
      <c r="AN2954" s="77" t="s">
        <v>115</v>
      </c>
      <c r="AO2954" s="77" t="s">
        <v>4226</v>
      </c>
      <c r="AP2954" s="174" t="s">
        <v>4227</v>
      </c>
      <c r="AQ2954" s="427"/>
      <c r="AR2954" s="427"/>
      <c r="AS2954" s="427"/>
      <c r="AT2954" s="427"/>
      <c r="AU2954" s="427"/>
      <c r="AV2954" s="427"/>
      <c r="AW2954" s="427"/>
      <c r="AX2954" s="427"/>
      <c r="AY2954" s="427"/>
      <c r="AZ2954" s="398" t="s">
        <v>4414</v>
      </c>
      <c r="BA2954" s="33"/>
      <c r="BB2954" s="1487"/>
      <c r="BC2954" s="322"/>
      <c r="BD2954" s="322"/>
      <c r="BE2954" s="983">
        <v>2578</v>
      </c>
    </row>
    <row r="2955" spans="1:57" ht="12.95" customHeight="1">
      <c r="A2955" s="1539" t="s">
        <v>978</v>
      </c>
      <c r="B2955" s="967"/>
      <c r="C2955" s="1307"/>
      <c r="D2955" s="1332"/>
      <c r="E2955" s="321" t="s">
        <v>8886</v>
      </c>
      <c r="F2955" s="321" t="s">
        <v>4421</v>
      </c>
      <c r="G2955" s="1328"/>
      <c r="H2955" s="1329"/>
      <c r="I2955" s="1329" t="s">
        <v>4218</v>
      </c>
      <c r="J2955" s="1329" t="s">
        <v>4219</v>
      </c>
      <c r="K2955" s="1329" t="s">
        <v>4219</v>
      </c>
      <c r="L2955" s="1307" t="s">
        <v>402</v>
      </c>
      <c r="M2955" s="1307"/>
      <c r="N2955" s="1307"/>
      <c r="O2955" s="321">
        <v>40</v>
      </c>
      <c r="P2955" s="1307">
        <v>230000000</v>
      </c>
      <c r="Q2955" s="1307" t="s">
        <v>989</v>
      </c>
      <c r="R2955" s="1293" t="s">
        <v>1155</v>
      </c>
      <c r="S2955" s="1297" t="s">
        <v>109</v>
      </c>
      <c r="T2955" s="321">
        <v>230000000</v>
      </c>
      <c r="U2955" s="1330" t="s">
        <v>1025</v>
      </c>
      <c r="V2955" s="1307"/>
      <c r="W2955" s="1307"/>
      <c r="X2955" s="1307"/>
      <c r="Y2955" s="321" t="s">
        <v>434</v>
      </c>
      <c r="Z2955" s="321"/>
      <c r="AA2955" s="321"/>
      <c r="AB2955" s="1331">
        <v>0</v>
      </c>
      <c r="AC2955" s="1331">
        <v>90</v>
      </c>
      <c r="AD2955" s="1331">
        <v>10</v>
      </c>
      <c r="AE2955" s="321"/>
      <c r="AF2955" s="959" t="s">
        <v>114</v>
      </c>
      <c r="AG2955" s="1325"/>
      <c r="AH2955" s="1325"/>
      <c r="AI2955" s="531">
        <v>5250000</v>
      </c>
      <c r="AJ2955" s="531">
        <f>AI2955*1.12</f>
        <v>5880000.0000000009</v>
      </c>
      <c r="AK2955" s="1325"/>
      <c r="AL2955" s="1325"/>
      <c r="AM2955" s="1325">
        <f>AL2955*1.12</f>
        <v>0</v>
      </c>
      <c r="AN2955" s="1307" t="s">
        <v>115</v>
      </c>
      <c r="AO2955" s="1307" t="s">
        <v>4226</v>
      </c>
      <c r="AP2955" s="1329" t="s">
        <v>4227</v>
      </c>
      <c r="AQ2955" s="1332"/>
      <c r="AR2955" s="1332"/>
      <c r="AS2955" s="1332"/>
      <c r="AT2955" s="1332"/>
      <c r="AU2955" s="1332"/>
      <c r="AV2955" s="1332"/>
      <c r="AW2955" s="1332"/>
      <c r="AX2955" s="1332"/>
      <c r="AY2955" s="1332"/>
      <c r="AZ2955" s="321" t="s">
        <v>4414</v>
      </c>
      <c r="BA2955" s="1156"/>
      <c r="BD2955" s="1" t="e">
        <f>VLOOKUP($F$2877:$F$3305,$E$17:$BE$2871,53,0)</f>
        <v>#N/A</v>
      </c>
      <c r="BE2955" s="979" t="e">
        <f>BD2955+0.5</f>
        <v>#N/A</v>
      </c>
    </row>
    <row r="2956" spans="1:57" ht="12.95" customHeight="1">
      <c r="A2956" s="1538" t="s">
        <v>978</v>
      </c>
      <c r="B2956" s="440"/>
      <c r="C2956" s="441"/>
      <c r="D2956" s="427"/>
      <c r="E2956" s="28" t="s">
        <v>4360</v>
      </c>
      <c r="F2956" s="28"/>
      <c r="G2956" s="442"/>
      <c r="H2956" s="174"/>
      <c r="I2956" s="447" t="s">
        <v>4228</v>
      </c>
      <c r="J2956" s="447" t="s">
        <v>4229</v>
      </c>
      <c r="K2956" s="447" t="s">
        <v>4230</v>
      </c>
      <c r="L2956" s="77" t="s">
        <v>402</v>
      </c>
      <c r="M2956" s="77"/>
      <c r="N2956" s="77"/>
      <c r="O2956" s="77">
        <v>40</v>
      </c>
      <c r="P2956" s="77">
        <v>230000000</v>
      </c>
      <c r="Q2956" s="77" t="s">
        <v>989</v>
      </c>
      <c r="R2956" s="28" t="s">
        <v>1092</v>
      </c>
      <c r="S2956" s="428" t="s">
        <v>109</v>
      </c>
      <c r="T2956" s="28">
        <v>230000000</v>
      </c>
      <c r="U2956" s="445" t="s">
        <v>983</v>
      </c>
      <c r="V2956" s="77"/>
      <c r="W2956" s="77"/>
      <c r="X2956" s="77"/>
      <c r="Y2956" s="77" t="s">
        <v>434</v>
      </c>
      <c r="Z2956" s="77"/>
      <c r="AA2956" s="77"/>
      <c r="AB2956" s="424">
        <v>0</v>
      </c>
      <c r="AC2956" s="424">
        <v>90</v>
      </c>
      <c r="AD2956" s="424">
        <v>10</v>
      </c>
      <c r="AE2956" s="77"/>
      <c r="AF2956" s="428" t="s">
        <v>114</v>
      </c>
      <c r="AG2956" s="78"/>
      <c r="AH2956" s="79"/>
      <c r="AI2956" s="39">
        <v>0</v>
      </c>
      <c r="AJ2956" s="32">
        <f>AI2956*1.12</f>
        <v>0</v>
      </c>
      <c r="AK2956" s="32"/>
      <c r="AL2956" s="32"/>
      <c r="AM2956" s="32"/>
      <c r="AN2956" s="77" t="s">
        <v>115</v>
      </c>
      <c r="AO2956" s="77" t="s">
        <v>4231</v>
      </c>
      <c r="AP2956" s="174" t="s">
        <v>4232</v>
      </c>
      <c r="AQ2956" s="427"/>
      <c r="AR2956" s="427"/>
      <c r="AS2956" s="427"/>
      <c r="AT2956" s="427"/>
      <c r="AU2956" s="427"/>
      <c r="AV2956" s="427"/>
      <c r="AW2956" s="427"/>
      <c r="AX2956" s="427"/>
      <c r="AY2956" s="427"/>
      <c r="AZ2956" s="427"/>
      <c r="BA2956" s="33" t="s">
        <v>4177</v>
      </c>
      <c r="BB2956" s="1487"/>
      <c r="BC2956" s="322"/>
      <c r="BD2956" s="322"/>
      <c r="BE2956" s="983">
        <v>2579</v>
      </c>
    </row>
    <row r="2957" spans="1:57" ht="12.95" customHeight="1">
      <c r="A2957" s="1545" t="s">
        <v>978</v>
      </c>
      <c r="B2957" s="1463"/>
      <c r="C2957" s="1416"/>
      <c r="D2957" s="1464"/>
      <c r="E2957" s="1377" t="s">
        <v>4422</v>
      </c>
      <c r="F2957" s="1377" t="s">
        <v>4422</v>
      </c>
      <c r="G2957" s="1466"/>
      <c r="H2957" s="1420"/>
      <c r="I2957" s="1420" t="s">
        <v>4228</v>
      </c>
      <c r="J2957" s="1420" t="s">
        <v>4229</v>
      </c>
      <c r="K2957" s="1420" t="s">
        <v>4230</v>
      </c>
      <c r="L2957" s="1416" t="s">
        <v>402</v>
      </c>
      <c r="M2957" s="1416"/>
      <c r="N2957" s="1416"/>
      <c r="O2957" s="1377">
        <v>40</v>
      </c>
      <c r="P2957" s="1416">
        <v>230000000</v>
      </c>
      <c r="Q2957" s="1416" t="s">
        <v>989</v>
      </c>
      <c r="R2957" s="1377" t="s">
        <v>2134</v>
      </c>
      <c r="S2957" s="1468" t="s">
        <v>109</v>
      </c>
      <c r="T2957" s="1377">
        <v>230000000</v>
      </c>
      <c r="U2957" s="1469" t="s">
        <v>983</v>
      </c>
      <c r="V2957" s="1416"/>
      <c r="W2957" s="1416"/>
      <c r="X2957" s="1416"/>
      <c r="Y2957" s="1416" t="s">
        <v>434</v>
      </c>
      <c r="Z2957" s="1416"/>
      <c r="AA2957" s="1416"/>
      <c r="AB2957" s="1459">
        <v>0</v>
      </c>
      <c r="AC2957" s="1459">
        <v>90</v>
      </c>
      <c r="AD2957" s="1459">
        <v>10</v>
      </c>
      <c r="AE2957" s="1416"/>
      <c r="AF2957" s="1468" t="s">
        <v>114</v>
      </c>
      <c r="AG2957" s="1472"/>
      <c r="AH2957" s="1472"/>
      <c r="AI2957" s="1916">
        <v>0</v>
      </c>
      <c r="AJ2957" s="1916">
        <v>0</v>
      </c>
      <c r="AK2957" s="1472"/>
      <c r="AL2957" s="1472"/>
      <c r="AM2957" s="1472"/>
      <c r="AN2957" s="1416" t="s">
        <v>115</v>
      </c>
      <c r="AO2957" s="1416" t="s">
        <v>4231</v>
      </c>
      <c r="AP2957" s="1420" t="s">
        <v>4232</v>
      </c>
      <c r="AQ2957" s="1464"/>
      <c r="AR2957" s="1464"/>
      <c r="AS2957" s="1464"/>
      <c r="AT2957" s="1464"/>
      <c r="AU2957" s="1464"/>
      <c r="AV2957" s="1464"/>
      <c r="AW2957" s="1464"/>
      <c r="AX2957" s="1464"/>
      <c r="AY2957" s="1464"/>
      <c r="AZ2957" s="1377" t="s">
        <v>3906</v>
      </c>
      <c r="BA2957" s="1426"/>
      <c r="BB2957" s="486"/>
      <c r="BC2957" s="486"/>
      <c r="BD2957" s="1" t="e">
        <f>VLOOKUP($F$2877:$F$3305,$E$17:$BE$2871,53,0)</f>
        <v>#N/A</v>
      </c>
      <c r="BE2957" s="979" t="e">
        <f>BD2957+0.5</f>
        <v>#N/A</v>
      </c>
    </row>
    <row r="2958" spans="1:57" ht="12.95" customHeight="1">
      <c r="A2958" s="1538" t="s">
        <v>978</v>
      </c>
      <c r="B2958" s="440"/>
      <c r="C2958" s="441"/>
      <c r="D2958" s="427"/>
      <c r="E2958" s="28" t="s">
        <v>4361</v>
      </c>
      <c r="F2958" s="28"/>
      <c r="G2958" s="442"/>
      <c r="H2958" s="174"/>
      <c r="I2958" s="447" t="s">
        <v>4228</v>
      </c>
      <c r="J2958" s="447" t="s">
        <v>4229</v>
      </c>
      <c r="K2958" s="447" t="s">
        <v>4230</v>
      </c>
      <c r="L2958" s="77" t="s">
        <v>402</v>
      </c>
      <c r="M2958" s="77"/>
      <c r="N2958" s="77"/>
      <c r="O2958" s="77">
        <v>40</v>
      </c>
      <c r="P2958" s="77">
        <v>230000000</v>
      </c>
      <c r="Q2958" s="77" t="s">
        <v>989</v>
      </c>
      <c r="R2958" s="28" t="s">
        <v>1092</v>
      </c>
      <c r="S2958" s="428" t="s">
        <v>109</v>
      </c>
      <c r="T2958" s="28">
        <v>230000000</v>
      </c>
      <c r="U2958" s="445" t="s">
        <v>997</v>
      </c>
      <c r="V2958" s="77"/>
      <c r="W2958" s="77"/>
      <c r="X2958" s="77"/>
      <c r="Y2958" s="77" t="s">
        <v>434</v>
      </c>
      <c r="Z2958" s="77"/>
      <c r="AA2958" s="77"/>
      <c r="AB2958" s="424">
        <v>0</v>
      </c>
      <c r="AC2958" s="424">
        <v>90</v>
      </c>
      <c r="AD2958" s="424">
        <v>10</v>
      </c>
      <c r="AE2958" s="77"/>
      <c r="AF2958" s="428" t="s">
        <v>114</v>
      </c>
      <c r="AG2958" s="78"/>
      <c r="AH2958" s="79"/>
      <c r="AI2958" s="39">
        <v>0</v>
      </c>
      <c r="AJ2958" s="32">
        <f>AI2958*1.12</f>
        <v>0</v>
      </c>
      <c r="AK2958" s="32"/>
      <c r="AL2958" s="32"/>
      <c r="AM2958" s="32"/>
      <c r="AN2958" s="77" t="s">
        <v>115</v>
      </c>
      <c r="AO2958" s="77" t="s">
        <v>4233</v>
      </c>
      <c r="AP2958" s="174" t="s">
        <v>4234</v>
      </c>
      <c r="AQ2958" s="427"/>
      <c r="AR2958" s="427"/>
      <c r="AS2958" s="427"/>
      <c r="AT2958" s="427"/>
      <c r="AU2958" s="427"/>
      <c r="AV2958" s="427"/>
      <c r="AW2958" s="427"/>
      <c r="AX2958" s="427"/>
      <c r="AY2958" s="427"/>
      <c r="AZ2958" s="427"/>
      <c r="BA2958" s="33" t="s">
        <v>4177</v>
      </c>
      <c r="BB2958" s="1487"/>
      <c r="BC2958" s="322"/>
      <c r="BD2958" s="322"/>
      <c r="BE2958" s="983">
        <v>2581</v>
      </c>
    </row>
    <row r="2959" spans="1:57" ht="12.95" customHeight="1">
      <c r="A2959" s="1545" t="s">
        <v>978</v>
      </c>
      <c r="B2959" s="1463"/>
      <c r="C2959" s="1416"/>
      <c r="D2959" s="1464"/>
      <c r="E2959" s="1377" t="s">
        <v>4423</v>
      </c>
      <c r="F2959" s="1377" t="s">
        <v>4423</v>
      </c>
      <c r="G2959" s="1466"/>
      <c r="H2959" s="1420"/>
      <c r="I2959" s="1420" t="s">
        <v>4228</v>
      </c>
      <c r="J2959" s="1420" t="s">
        <v>4229</v>
      </c>
      <c r="K2959" s="1420" t="s">
        <v>4230</v>
      </c>
      <c r="L2959" s="1416" t="s">
        <v>402</v>
      </c>
      <c r="M2959" s="1416"/>
      <c r="N2959" s="1416"/>
      <c r="O2959" s="1377">
        <v>40</v>
      </c>
      <c r="P2959" s="1416">
        <v>230000000</v>
      </c>
      <c r="Q2959" s="1416" t="s">
        <v>989</v>
      </c>
      <c r="R2959" s="1377" t="s">
        <v>2134</v>
      </c>
      <c r="S2959" s="1468" t="s">
        <v>109</v>
      </c>
      <c r="T2959" s="1377">
        <v>230000000</v>
      </c>
      <c r="U2959" s="1469" t="s">
        <v>997</v>
      </c>
      <c r="V2959" s="1416"/>
      <c r="W2959" s="1416"/>
      <c r="X2959" s="1416"/>
      <c r="Y2959" s="1416" t="s">
        <v>434</v>
      </c>
      <c r="Z2959" s="1416"/>
      <c r="AA2959" s="1416"/>
      <c r="AB2959" s="1459">
        <v>0</v>
      </c>
      <c r="AC2959" s="1459">
        <v>90</v>
      </c>
      <c r="AD2959" s="1459">
        <v>10</v>
      </c>
      <c r="AE2959" s="1416"/>
      <c r="AF2959" s="1468" t="s">
        <v>114</v>
      </c>
      <c r="AG2959" s="1472"/>
      <c r="AH2959" s="1472"/>
      <c r="AI2959" s="1916">
        <v>0</v>
      </c>
      <c r="AJ2959" s="1916">
        <v>0</v>
      </c>
      <c r="AK2959" s="1472"/>
      <c r="AL2959" s="1472"/>
      <c r="AM2959" s="1472"/>
      <c r="AN2959" s="1416" t="s">
        <v>115</v>
      </c>
      <c r="AO2959" s="1416" t="s">
        <v>4233</v>
      </c>
      <c r="AP2959" s="1420" t="s">
        <v>4234</v>
      </c>
      <c r="AQ2959" s="1464"/>
      <c r="AR2959" s="1464"/>
      <c r="AS2959" s="1464"/>
      <c r="AT2959" s="1464"/>
      <c r="AU2959" s="1464"/>
      <c r="AV2959" s="1464"/>
      <c r="AW2959" s="1464"/>
      <c r="AX2959" s="1464"/>
      <c r="AY2959" s="1464"/>
      <c r="AZ2959" s="1377" t="s">
        <v>3906</v>
      </c>
      <c r="BA2959" s="1426"/>
      <c r="BB2959" s="486"/>
      <c r="BC2959" s="486"/>
      <c r="BD2959" s="1" t="e">
        <f>VLOOKUP($F$2877:$F$3305,$E$17:$BE$2871,53,0)</f>
        <v>#N/A</v>
      </c>
      <c r="BE2959" s="979" t="e">
        <f>BD2959+0.5</f>
        <v>#N/A</v>
      </c>
    </row>
    <row r="2960" spans="1:57" ht="12.95" customHeight="1">
      <c r="A2960" s="1538" t="s">
        <v>978</v>
      </c>
      <c r="B2960" s="440"/>
      <c r="C2960" s="441"/>
      <c r="D2960" s="427"/>
      <c r="E2960" s="28" t="s">
        <v>4362</v>
      </c>
      <c r="F2960" s="28"/>
      <c r="G2960" s="442"/>
      <c r="H2960" s="174"/>
      <c r="I2960" s="447" t="s">
        <v>4228</v>
      </c>
      <c r="J2960" s="447" t="s">
        <v>4229</v>
      </c>
      <c r="K2960" s="447" t="s">
        <v>4230</v>
      </c>
      <c r="L2960" s="77" t="s">
        <v>402</v>
      </c>
      <c r="M2960" s="77"/>
      <c r="N2960" s="77"/>
      <c r="O2960" s="77">
        <v>40</v>
      </c>
      <c r="P2960" s="77">
        <v>230000000</v>
      </c>
      <c r="Q2960" s="77" t="s">
        <v>989</v>
      </c>
      <c r="R2960" s="28" t="s">
        <v>1092</v>
      </c>
      <c r="S2960" s="428" t="s">
        <v>109</v>
      </c>
      <c r="T2960" s="28">
        <v>230000000</v>
      </c>
      <c r="U2960" s="445" t="s">
        <v>1131</v>
      </c>
      <c r="V2960" s="77"/>
      <c r="W2960" s="77"/>
      <c r="X2960" s="77"/>
      <c r="Y2960" s="77" t="s">
        <v>434</v>
      </c>
      <c r="Z2960" s="77"/>
      <c r="AA2960" s="77"/>
      <c r="AB2960" s="424">
        <v>0</v>
      </c>
      <c r="AC2960" s="424">
        <v>90</v>
      </c>
      <c r="AD2960" s="424">
        <v>10</v>
      </c>
      <c r="AE2960" s="77"/>
      <c r="AF2960" s="428" t="s">
        <v>114</v>
      </c>
      <c r="AG2960" s="78"/>
      <c r="AH2960" s="79"/>
      <c r="AI2960" s="39">
        <v>0</v>
      </c>
      <c r="AJ2960" s="32">
        <f>AI2960*1.12</f>
        <v>0</v>
      </c>
      <c r="AK2960" s="32"/>
      <c r="AL2960" s="32"/>
      <c r="AM2960" s="32"/>
      <c r="AN2960" s="77" t="s">
        <v>115</v>
      </c>
      <c r="AO2960" s="77" t="s">
        <v>4235</v>
      </c>
      <c r="AP2960" s="174" t="s">
        <v>4236</v>
      </c>
      <c r="AQ2960" s="427"/>
      <c r="AR2960" s="427"/>
      <c r="AS2960" s="427"/>
      <c r="AT2960" s="427"/>
      <c r="AU2960" s="427"/>
      <c r="AV2960" s="427"/>
      <c r="AW2960" s="427"/>
      <c r="AX2960" s="427"/>
      <c r="AY2960" s="427"/>
      <c r="AZ2960" s="427"/>
      <c r="BA2960" s="33" t="s">
        <v>4177</v>
      </c>
      <c r="BB2960" s="1487"/>
      <c r="BC2960" s="322"/>
      <c r="BD2960" s="322"/>
      <c r="BE2960" s="983">
        <v>2583</v>
      </c>
    </row>
    <row r="2961" spans="1:57" ht="12.95" customHeight="1">
      <c r="A2961" s="1545" t="s">
        <v>978</v>
      </c>
      <c r="B2961" s="1463"/>
      <c r="C2961" s="1416"/>
      <c r="D2961" s="1464"/>
      <c r="E2961" s="1377" t="s">
        <v>4424</v>
      </c>
      <c r="F2961" s="1377" t="s">
        <v>4424</v>
      </c>
      <c r="G2961" s="1466"/>
      <c r="H2961" s="1420"/>
      <c r="I2961" s="1420" t="s">
        <v>4228</v>
      </c>
      <c r="J2961" s="1420" t="s">
        <v>4229</v>
      </c>
      <c r="K2961" s="1420" t="s">
        <v>4230</v>
      </c>
      <c r="L2961" s="1416" t="s">
        <v>402</v>
      </c>
      <c r="M2961" s="1416"/>
      <c r="N2961" s="1416"/>
      <c r="O2961" s="1377">
        <v>40</v>
      </c>
      <c r="P2961" s="1416">
        <v>230000000</v>
      </c>
      <c r="Q2961" s="1416" t="s">
        <v>989</v>
      </c>
      <c r="R2961" s="1377" t="s">
        <v>2134</v>
      </c>
      <c r="S2961" s="1468" t="s">
        <v>109</v>
      </c>
      <c r="T2961" s="1377">
        <v>230000000</v>
      </c>
      <c r="U2961" s="1469" t="s">
        <v>1131</v>
      </c>
      <c r="V2961" s="1416"/>
      <c r="W2961" s="1416"/>
      <c r="X2961" s="1416"/>
      <c r="Y2961" s="1416" t="s">
        <v>434</v>
      </c>
      <c r="Z2961" s="1416"/>
      <c r="AA2961" s="1416"/>
      <c r="AB2961" s="1459">
        <v>0</v>
      </c>
      <c r="AC2961" s="1459">
        <v>90</v>
      </c>
      <c r="AD2961" s="1459">
        <v>10</v>
      </c>
      <c r="AE2961" s="1416"/>
      <c r="AF2961" s="1468" t="s">
        <v>114</v>
      </c>
      <c r="AG2961" s="1472"/>
      <c r="AH2961" s="1472"/>
      <c r="AI2961" s="1916">
        <v>0</v>
      </c>
      <c r="AJ2961" s="1916">
        <v>0</v>
      </c>
      <c r="AK2961" s="1472"/>
      <c r="AL2961" s="1472"/>
      <c r="AM2961" s="1472"/>
      <c r="AN2961" s="1416" t="s">
        <v>115</v>
      </c>
      <c r="AO2961" s="1416" t="s">
        <v>4235</v>
      </c>
      <c r="AP2961" s="1420" t="s">
        <v>4236</v>
      </c>
      <c r="AQ2961" s="1464"/>
      <c r="AR2961" s="1464"/>
      <c r="AS2961" s="1464"/>
      <c r="AT2961" s="1464"/>
      <c r="AU2961" s="1464"/>
      <c r="AV2961" s="1464"/>
      <c r="AW2961" s="1464"/>
      <c r="AX2961" s="1464"/>
      <c r="AY2961" s="1464"/>
      <c r="AZ2961" s="1377" t="s">
        <v>3906</v>
      </c>
      <c r="BA2961" s="1426"/>
      <c r="BB2961" s="486"/>
      <c r="BC2961" s="486"/>
      <c r="BD2961" s="1" t="e">
        <f>VLOOKUP($F$2877:$F$3305,$E$17:$BE$2871,53,0)</f>
        <v>#N/A</v>
      </c>
      <c r="BE2961" s="979" t="e">
        <f>BD2961+0.5</f>
        <v>#N/A</v>
      </c>
    </row>
    <row r="2962" spans="1:57" ht="12.95" customHeight="1">
      <c r="A2962" s="1538" t="s">
        <v>978</v>
      </c>
      <c r="B2962" s="440"/>
      <c r="C2962" s="441"/>
      <c r="D2962" s="427"/>
      <c r="E2962" s="28" t="s">
        <v>4363</v>
      </c>
      <c r="F2962" s="28"/>
      <c r="G2962" s="442"/>
      <c r="H2962" s="174"/>
      <c r="I2962" s="447" t="s">
        <v>4228</v>
      </c>
      <c r="J2962" s="447" t="s">
        <v>4229</v>
      </c>
      <c r="K2962" s="447" t="s">
        <v>4230</v>
      </c>
      <c r="L2962" s="77" t="s">
        <v>402</v>
      </c>
      <c r="M2962" s="77"/>
      <c r="N2962" s="77"/>
      <c r="O2962" s="77">
        <v>40</v>
      </c>
      <c r="P2962" s="77">
        <v>230000000</v>
      </c>
      <c r="Q2962" s="77" t="s">
        <v>989</v>
      </c>
      <c r="R2962" s="28" t="s">
        <v>1092</v>
      </c>
      <c r="S2962" s="428" t="s">
        <v>109</v>
      </c>
      <c r="T2962" s="28">
        <v>230000000</v>
      </c>
      <c r="U2962" s="445" t="s">
        <v>1025</v>
      </c>
      <c r="V2962" s="77"/>
      <c r="W2962" s="77"/>
      <c r="X2962" s="77"/>
      <c r="Y2962" s="77" t="s">
        <v>434</v>
      </c>
      <c r="Z2962" s="77"/>
      <c r="AA2962" s="77"/>
      <c r="AB2962" s="424">
        <v>0</v>
      </c>
      <c r="AC2962" s="424">
        <v>90</v>
      </c>
      <c r="AD2962" s="424">
        <v>10</v>
      </c>
      <c r="AE2962" s="77"/>
      <c r="AF2962" s="428" t="s">
        <v>114</v>
      </c>
      <c r="AG2962" s="78"/>
      <c r="AH2962" s="79"/>
      <c r="AI2962" s="39">
        <v>0</v>
      </c>
      <c r="AJ2962" s="32">
        <f>AI2962*1.12</f>
        <v>0</v>
      </c>
      <c r="AK2962" s="32"/>
      <c r="AL2962" s="32"/>
      <c r="AM2962" s="32"/>
      <c r="AN2962" s="77" t="s">
        <v>115</v>
      </c>
      <c r="AO2962" s="77" t="s">
        <v>4237</v>
      </c>
      <c r="AP2962" s="174" t="s">
        <v>4238</v>
      </c>
      <c r="AQ2962" s="427"/>
      <c r="AR2962" s="427"/>
      <c r="AS2962" s="427"/>
      <c r="AT2962" s="427"/>
      <c r="AU2962" s="427"/>
      <c r="AV2962" s="427"/>
      <c r="AW2962" s="427"/>
      <c r="AX2962" s="427"/>
      <c r="AY2962" s="427"/>
      <c r="AZ2962" s="427"/>
      <c r="BA2962" s="33" t="s">
        <v>4177</v>
      </c>
      <c r="BB2962" s="1487"/>
      <c r="BC2962" s="322"/>
      <c r="BD2962" s="322"/>
      <c r="BE2962" s="983">
        <v>2585</v>
      </c>
    </row>
    <row r="2963" spans="1:57" ht="12.95" customHeight="1">
      <c r="A2963" s="1545" t="s">
        <v>978</v>
      </c>
      <c r="B2963" s="1463"/>
      <c r="C2963" s="1416"/>
      <c r="D2963" s="1464"/>
      <c r="E2963" s="1377" t="s">
        <v>4425</v>
      </c>
      <c r="F2963" s="1377" t="s">
        <v>4425</v>
      </c>
      <c r="G2963" s="1466"/>
      <c r="H2963" s="1420"/>
      <c r="I2963" s="1420" t="s">
        <v>4228</v>
      </c>
      <c r="J2963" s="1420" t="s">
        <v>4229</v>
      </c>
      <c r="K2963" s="1420" t="s">
        <v>4230</v>
      </c>
      <c r="L2963" s="1416" t="s">
        <v>402</v>
      </c>
      <c r="M2963" s="1416"/>
      <c r="N2963" s="1416"/>
      <c r="O2963" s="1377">
        <v>40</v>
      </c>
      <c r="P2963" s="1377">
        <v>230000000</v>
      </c>
      <c r="Q2963" s="1416" t="s">
        <v>989</v>
      </c>
      <c r="R2963" s="1377" t="s">
        <v>2134</v>
      </c>
      <c r="S2963" s="1468" t="s">
        <v>109</v>
      </c>
      <c r="T2963" s="1377">
        <v>230000000</v>
      </c>
      <c r="U2963" s="1469" t="s">
        <v>1025</v>
      </c>
      <c r="V2963" s="1416"/>
      <c r="W2963" s="1416"/>
      <c r="X2963" s="1416"/>
      <c r="Y2963" s="1416" t="s">
        <v>434</v>
      </c>
      <c r="Z2963" s="1416"/>
      <c r="AA2963" s="1416"/>
      <c r="AB2963" s="1459">
        <v>0</v>
      </c>
      <c r="AC2963" s="1459">
        <v>90</v>
      </c>
      <c r="AD2963" s="1459">
        <v>10</v>
      </c>
      <c r="AE2963" s="1416"/>
      <c r="AF2963" s="1468" t="s">
        <v>114</v>
      </c>
      <c r="AG2963" s="1472"/>
      <c r="AH2963" s="1472"/>
      <c r="AI2963" s="1916">
        <v>0</v>
      </c>
      <c r="AJ2963" s="1916">
        <v>0</v>
      </c>
      <c r="AK2963" s="1472"/>
      <c r="AL2963" s="1472"/>
      <c r="AM2963" s="1472"/>
      <c r="AN2963" s="1416" t="s">
        <v>115</v>
      </c>
      <c r="AO2963" s="1416" t="s">
        <v>4237</v>
      </c>
      <c r="AP2963" s="1420" t="s">
        <v>4238</v>
      </c>
      <c r="AQ2963" s="1464"/>
      <c r="AR2963" s="1464"/>
      <c r="AS2963" s="1464"/>
      <c r="AT2963" s="1464"/>
      <c r="AU2963" s="1464"/>
      <c r="AV2963" s="1464"/>
      <c r="AW2963" s="1464"/>
      <c r="AX2963" s="1464"/>
      <c r="AY2963" s="1464"/>
      <c r="AZ2963" s="1377" t="s">
        <v>3906</v>
      </c>
      <c r="BA2963" s="1426"/>
      <c r="BB2963" s="486"/>
      <c r="BC2963" s="486"/>
      <c r="BD2963" s="1" t="e">
        <f>VLOOKUP($F$2877:$F$3305,$E$17:$BE$2871,53,0)</f>
        <v>#N/A</v>
      </c>
      <c r="BE2963" s="979" t="e">
        <f>BD2963+0.5</f>
        <v>#N/A</v>
      </c>
    </row>
    <row r="2964" spans="1:57" ht="12.95" customHeight="1">
      <c r="A2964" s="1540" t="s">
        <v>1088</v>
      </c>
      <c r="B2964" s="440"/>
      <c r="C2964" s="441"/>
      <c r="D2964" s="427"/>
      <c r="E2964" s="28" t="s">
        <v>4364</v>
      </c>
      <c r="F2964" s="28"/>
      <c r="G2964" s="442"/>
      <c r="H2964" s="174"/>
      <c r="I2964" s="428" t="s">
        <v>4384</v>
      </c>
      <c r="J2964" s="447" t="s">
        <v>4385</v>
      </c>
      <c r="K2964" s="447" t="s">
        <v>4385</v>
      </c>
      <c r="L2964" s="448" t="s">
        <v>402</v>
      </c>
      <c r="M2964" s="449"/>
      <c r="N2964" s="448"/>
      <c r="O2964" s="449">
        <v>90</v>
      </c>
      <c r="P2964" s="449">
        <v>230000000</v>
      </c>
      <c r="Q2964" s="77" t="s">
        <v>951</v>
      </c>
      <c r="R2964" s="24" t="s">
        <v>433</v>
      </c>
      <c r="S2964" s="428" t="s">
        <v>109</v>
      </c>
      <c r="T2964" s="275">
        <v>230000000</v>
      </c>
      <c r="U2964" s="450" t="s">
        <v>956</v>
      </c>
      <c r="V2964" s="448"/>
      <c r="W2964" s="449"/>
      <c r="X2964" s="448"/>
      <c r="Y2964" s="449" t="s">
        <v>434</v>
      </c>
      <c r="Z2964" s="449"/>
      <c r="AA2964" s="449"/>
      <c r="AB2964" s="277">
        <v>0</v>
      </c>
      <c r="AC2964" s="274">
        <v>90</v>
      </c>
      <c r="AD2964" s="274">
        <v>10</v>
      </c>
      <c r="AE2964" s="451"/>
      <c r="AF2964" s="448" t="s">
        <v>114</v>
      </c>
      <c r="AG2964" s="452"/>
      <c r="AH2964" s="452"/>
      <c r="AI2964" s="32">
        <v>0</v>
      </c>
      <c r="AJ2964" s="33">
        <f>AI2964*1.12</f>
        <v>0</v>
      </c>
      <c r="AK2964" s="454"/>
      <c r="AL2964" s="454"/>
      <c r="AM2964" s="454"/>
      <c r="AN2964" s="455" t="s">
        <v>115</v>
      </c>
      <c r="AO2964" s="450" t="s">
        <v>4239</v>
      </c>
      <c r="AP2964" s="450" t="s">
        <v>4240</v>
      </c>
      <c r="AQ2964" s="448"/>
      <c r="AR2964" s="448"/>
      <c r="AS2964" s="448"/>
      <c r="AT2964" s="448"/>
      <c r="AU2964" s="448"/>
      <c r="AV2964" s="448"/>
      <c r="AW2964" s="448"/>
      <c r="AX2964" s="448"/>
      <c r="AY2964" s="448"/>
      <c r="AZ2964" s="456"/>
      <c r="BA2964" s="33" t="s">
        <v>4177</v>
      </c>
      <c r="BB2964" s="1487"/>
      <c r="BC2964" s="322"/>
      <c r="BD2964" s="322"/>
      <c r="BE2964" s="983">
        <v>2587</v>
      </c>
    </row>
    <row r="2965" spans="1:57" ht="12.95" customHeight="1">
      <c r="A2965" s="1547" t="s">
        <v>1088</v>
      </c>
      <c r="B2965" s="1463"/>
      <c r="C2965" s="1416"/>
      <c r="D2965" s="1464"/>
      <c r="E2965" s="1377" t="s">
        <v>4963</v>
      </c>
      <c r="F2965" s="1377" t="s">
        <v>4963</v>
      </c>
      <c r="G2965" s="1466"/>
      <c r="H2965" s="1420"/>
      <c r="I2965" s="1468" t="s">
        <v>4384</v>
      </c>
      <c r="J2965" s="1420" t="s">
        <v>4385</v>
      </c>
      <c r="K2965" s="1420" t="s">
        <v>4385</v>
      </c>
      <c r="L2965" s="1482" t="s">
        <v>402</v>
      </c>
      <c r="M2965" s="1488"/>
      <c r="N2965" s="1482"/>
      <c r="O2965" s="1488">
        <v>90</v>
      </c>
      <c r="P2965" s="1489">
        <v>230000000</v>
      </c>
      <c r="Q2965" s="1416" t="s">
        <v>951</v>
      </c>
      <c r="R2965" s="1383" t="s">
        <v>2149</v>
      </c>
      <c r="S2965" s="1468" t="s">
        <v>109</v>
      </c>
      <c r="T2965" s="1489">
        <v>230000000</v>
      </c>
      <c r="U2965" s="1490" t="s">
        <v>956</v>
      </c>
      <c r="V2965" s="1482"/>
      <c r="W2965" s="1488"/>
      <c r="X2965" s="1482"/>
      <c r="Y2965" s="1488" t="s">
        <v>434</v>
      </c>
      <c r="Z2965" s="1488"/>
      <c r="AA2965" s="1488"/>
      <c r="AB2965" s="1491">
        <v>0</v>
      </c>
      <c r="AC2965" s="1492">
        <v>90</v>
      </c>
      <c r="AD2965" s="1492">
        <v>10</v>
      </c>
      <c r="AE2965" s="1493"/>
      <c r="AF2965" s="1482" t="s">
        <v>114</v>
      </c>
      <c r="AG2965" s="1494"/>
      <c r="AH2965" s="1494"/>
      <c r="AI2965" s="1916">
        <v>0</v>
      </c>
      <c r="AJ2965" s="1916">
        <v>0</v>
      </c>
      <c r="AK2965" s="1495"/>
      <c r="AL2965" s="1495"/>
      <c r="AM2965" s="1495"/>
      <c r="AN2965" s="1496" t="s">
        <v>115</v>
      </c>
      <c r="AO2965" s="1490" t="s">
        <v>4239</v>
      </c>
      <c r="AP2965" s="1490" t="s">
        <v>4240</v>
      </c>
      <c r="AQ2965" s="1482"/>
      <c r="AR2965" s="1482"/>
      <c r="AS2965" s="1482"/>
      <c r="AT2965" s="1482"/>
      <c r="AU2965" s="1482"/>
      <c r="AV2965" s="1482"/>
      <c r="AW2965" s="1482"/>
      <c r="AX2965" s="1482"/>
      <c r="AY2965" s="1482"/>
      <c r="AZ2965" s="1377" t="s">
        <v>3906</v>
      </c>
      <c r="BA2965" s="1497"/>
      <c r="BB2965" s="486"/>
      <c r="BC2965" s="486"/>
      <c r="BD2965" s="1" t="e">
        <f>VLOOKUP($F$2877:$F$3305,$E$17:$BE$2871,53,0)</f>
        <v>#N/A</v>
      </c>
      <c r="BE2965" s="979" t="e">
        <f>BD2965+0.5</f>
        <v>#N/A</v>
      </c>
    </row>
    <row r="2966" spans="1:57" ht="12.95" customHeight="1">
      <c r="A2966" s="1540" t="s">
        <v>1088</v>
      </c>
      <c r="B2966" s="440"/>
      <c r="C2966" s="441"/>
      <c r="D2966" s="427"/>
      <c r="E2966" s="28" t="s">
        <v>4365</v>
      </c>
      <c r="F2966" s="28"/>
      <c r="G2966" s="442"/>
      <c r="H2966" s="174"/>
      <c r="I2966" s="1655" t="s">
        <v>4241</v>
      </c>
      <c r="J2966" s="457" t="s">
        <v>4242</v>
      </c>
      <c r="K2966" s="457" t="s">
        <v>4243</v>
      </c>
      <c r="L2966" s="428" t="s">
        <v>149</v>
      </c>
      <c r="M2966" s="428"/>
      <c r="N2966" s="428"/>
      <c r="O2966" s="449">
        <v>90</v>
      </c>
      <c r="P2966" s="449">
        <v>230000000</v>
      </c>
      <c r="Q2966" s="77" t="s">
        <v>951</v>
      </c>
      <c r="R2966" s="24" t="s">
        <v>1092</v>
      </c>
      <c r="S2966" s="448" t="s">
        <v>109</v>
      </c>
      <c r="T2966" s="275">
        <v>230000000</v>
      </c>
      <c r="U2966" s="450" t="s">
        <v>956</v>
      </c>
      <c r="V2966" s="428"/>
      <c r="W2966" s="428"/>
      <c r="X2966" s="428"/>
      <c r="Y2966" s="449" t="s">
        <v>434</v>
      </c>
      <c r="Z2966" s="428"/>
      <c r="AA2966" s="428"/>
      <c r="AB2966" s="277">
        <v>0</v>
      </c>
      <c r="AC2966" s="274">
        <v>90</v>
      </c>
      <c r="AD2966" s="274">
        <v>10</v>
      </c>
      <c r="AE2966" s="451"/>
      <c r="AF2966" s="448" t="s">
        <v>114</v>
      </c>
      <c r="AG2966" s="428"/>
      <c r="AH2966" s="428"/>
      <c r="AI2966" s="453">
        <v>0</v>
      </c>
      <c r="AJ2966" s="454">
        <f>AI2966*1.12</f>
        <v>0</v>
      </c>
      <c r="AK2966" s="428"/>
      <c r="AL2966" s="428"/>
      <c r="AM2966" s="428"/>
      <c r="AN2966" s="455" t="s">
        <v>115</v>
      </c>
      <c r="AO2966" s="447" t="s">
        <v>4244</v>
      </c>
      <c r="AP2966" s="450" t="s">
        <v>4245</v>
      </c>
      <c r="AQ2966" s="428"/>
      <c r="AR2966" s="428"/>
      <c r="AS2966" s="428"/>
      <c r="AT2966" s="428"/>
      <c r="AU2966" s="428"/>
      <c r="AV2966" s="428"/>
      <c r="AW2966" s="428"/>
      <c r="AX2966" s="428"/>
      <c r="AY2966" s="428"/>
      <c r="AZ2966" s="33" t="s">
        <v>3252</v>
      </c>
      <c r="BA2966" s="33" t="s">
        <v>4177</v>
      </c>
      <c r="BB2966" s="1487"/>
      <c r="BC2966" s="322"/>
      <c r="BD2966" s="322"/>
      <c r="BE2966" s="983">
        <v>2589</v>
      </c>
    </row>
    <row r="2967" spans="1:57" ht="12.95" customHeight="1">
      <c r="A2967" s="1540" t="s">
        <v>1088</v>
      </c>
      <c r="B2967" s="440"/>
      <c r="C2967" s="441"/>
      <c r="D2967" s="427"/>
      <c r="E2967" s="28" t="s">
        <v>4426</v>
      </c>
      <c r="F2967" s="28"/>
      <c r="G2967" s="442"/>
      <c r="H2967" s="174"/>
      <c r="I2967" s="1655" t="s">
        <v>4241</v>
      </c>
      <c r="J2967" s="457" t="s">
        <v>4242</v>
      </c>
      <c r="K2967" s="457" t="s">
        <v>4243</v>
      </c>
      <c r="L2967" s="428" t="s">
        <v>149</v>
      </c>
      <c r="M2967" s="428"/>
      <c r="N2967" s="428"/>
      <c r="O2967" s="275">
        <v>90</v>
      </c>
      <c r="P2967" s="275">
        <v>230000000</v>
      </c>
      <c r="Q2967" s="77" t="s">
        <v>951</v>
      </c>
      <c r="R2967" s="85" t="s">
        <v>433</v>
      </c>
      <c r="S2967" s="448" t="s">
        <v>109</v>
      </c>
      <c r="T2967" s="275">
        <v>230000000</v>
      </c>
      <c r="U2967" s="450" t="s">
        <v>956</v>
      </c>
      <c r="V2967" s="428"/>
      <c r="W2967" s="428"/>
      <c r="X2967" s="428"/>
      <c r="Y2967" s="449" t="s">
        <v>434</v>
      </c>
      <c r="Z2967" s="428"/>
      <c r="AA2967" s="428"/>
      <c r="AB2967" s="277">
        <v>0</v>
      </c>
      <c r="AC2967" s="274">
        <v>90</v>
      </c>
      <c r="AD2967" s="274">
        <v>10</v>
      </c>
      <c r="AE2967" s="451"/>
      <c r="AF2967" s="448" t="s">
        <v>114</v>
      </c>
      <c r="AG2967" s="428"/>
      <c r="AH2967" s="428"/>
      <c r="AI2967" s="32">
        <v>0</v>
      </c>
      <c r="AJ2967" s="33">
        <f>AI2967*1.12</f>
        <v>0</v>
      </c>
      <c r="AK2967" s="428"/>
      <c r="AL2967" s="428"/>
      <c r="AM2967" s="428"/>
      <c r="AN2967" s="455" t="s">
        <v>115</v>
      </c>
      <c r="AO2967" s="447" t="s">
        <v>4244</v>
      </c>
      <c r="AP2967" s="450" t="s">
        <v>4245</v>
      </c>
      <c r="AQ2967" s="428"/>
      <c r="AR2967" s="428"/>
      <c r="AS2967" s="428"/>
      <c r="AT2967" s="428"/>
      <c r="AU2967" s="428"/>
      <c r="AV2967" s="428"/>
      <c r="AW2967" s="428"/>
      <c r="AX2967" s="428"/>
      <c r="AY2967" s="428"/>
      <c r="AZ2967" s="72" t="s">
        <v>4427</v>
      </c>
      <c r="BA2967" s="33"/>
      <c r="BB2967" s="1487"/>
      <c r="BC2967" s="322"/>
      <c r="BD2967" s="322"/>
      <c r="BE2967" s="983">
        <v>2590</v>
      </c>
    </row>
    <row r="2968" spans="1:57" ht="12.95" customHeight="1">
      <c r="A2968" s="1540" t="s">
        <v>1088</v>
      </c>
      <c r="B2968" s="142"/>
      <c r="C2968" s="439"/>
      <c r="D2968" s="438"/>
      <c r="E2968" s="398" t="s">
        <v>4964</v>
      </c>
      <c r="F2968" s="398"/>
      <c r="G2968" s="183"/>
      <c r="H2968" s="260"/>
      <c r="I2968" s="1665" t="s">
        <v>4241</v>
      </c>
      <c r="J2968" s="1163" t="s">
        <v>4242</v>
      </c>
      <c r="K2968" s="1163" t="s">
        <v>4243</v>
      </c>
      <c r="L2968" s="447" t="s">
        <v>149</v>
      </c>
      <c r="M2968" s="428"/>
      <c r="N2968" s="428"/>
      <c r="O2968" s="1164">
        <v>90</v>
      </c>
      <c r="P2968" s="1164">
        <v>230000000</v>
      </c>
      <c r="Q2968" s="441" t="s">
        <v>951</v>
      </c>
      <c r="R2968" s="395" t="s">
        <v>2134</v>
      </c>
      <c r="S2968" s="1165" t="s">
        <v>109</v>
      </c>
      <c r="T2968" s="1164">
        <v>230000000</v>
      </c>
      <c r="U2968" s="1166" t="s">
        <v>956</v>
      </c>
      <c r="V2968" s="428"/>
      <c r="W2968" s="428"/>
      <c r="X2968" s="428"/>
      <c r="Y2968" s="1167" t="s">
        <v>434</v>
      </c>
      <c r="Z2968" s="428"/>
      <c r="AA2968" s="428"/>
      <c r="AB2968" s="1168">
        <v>0</v>
      </c>
      <c r="AC2968" s="1169">
        <v>90</v>
      </c>
      <c r="AD2968" s="1169">
        <v>10</v>
      </c>
      <c r="AE2968" s="1170"/>
      <c r="AF2968" s="1165" t="s">
        <v>114</v>
      </c>
      <c r="AG2968" s="428"/>
      <c r="AH2968" s="428"/>
      <c r="AI2968" s="34">
        <v>0</v>
      </c>
      <c r="AJ2968" s="34">
        <f>AI2968*1.12</f>
        <v>0</v>
      </c>
      <c r="AK2968" s="428"/>
      <c r="AL2968" s="428"/>
      <c r="AM2968" s="428"/>
      <c r="AN2968" s="1171" t="s">
        <v>115</v>
      </c>
      <c r="AO2968" s="447" t="s">
        <v>4244</v>
      </c>
      <c r="AP2968" s="1166" t="s">
        <v>4245</v>
      </c>
      <c r="AQ2968" s="438"/>
      <c r="AR2968" s="438"/>
      <c r="AS2968" s="438"/>
      <c r="AT2968" s="438"/>
      <c r="AU2968" s="438"/>
      <c r="AV2968" s="438"/>
      <c r="AW2968" s="438"/>
      <c r="AX2968" s="438"/>
      <c r="AY2968" s="438"/>
      <c r="AZ2968" s="497" t="s">
        <v>7884</v>
      </c>
      <c r="BA2968" s="497"/>
      <c r="BB2968" s="201"/>
      <c r="BC2968" s="201"/>
      <c r="BD2968" s="201"/>
      <c r="BE2968" s="983">
        <v>2591</v>
      </c>
    </row>
    <row r="2969" spans="1:57" ht="12.95" customHeight="1">
      <c r="A2969" s="1538" t="s">
        <v>978</v>
      </c>
      <c r="B2969" s="142"/>
      <c r="C2969" s="439"/>
      <c r="D2969" s="438"/>
      <c r="E2969" s="528" t="s">
        <v>4492</v>
      </c>
      <c r="F2969" s="528"/>
      <c r="G2969" s="439"/>
      <c r="H2969" s="198"/>
      <c r="I2969" s="441" t="s">
        <v>4445</v>
      </c>
      <c r="J2969" s="441" t="s">
        <v>4446</v>
      </c>
      <c r="K2969" s="441" t="s">
        <v>4446</v>
      </c>
      <c r="L2969" s="504" t="s">
        <v>601</v>
      </c>
      <c r="M2969" s="506" t="s">
        <v>4447</v>
      </c>
      <c r="N2969" s="441"/>
      <c r="O2969" s="505">
        <v>100</v>
      </c>
      <c r="P2969" s="506">
        <v>231010000</v>
      </c>
      <c r="Q2969" s="506" t="s">
        <v>989</v>
      </c>
      <c r="R2969" s="506" t="s">
        <v>433</v>
      </c>
      <c r="S2969" s="428" t="s">
        <v>109</v>
      </c>
      <c r="T2969" s="545">
        <v>230000000</v>
      </c>
      <c r="U2969" s="546" t="s">
        <v>4448</v>
      </c>
      <c r="V2969" s="142"/>
      <c r="W2969" s="142"/>
      <c r="X2969" s="142"/>
      <c r="Y2969" s="142" t="s">
        <v>434</v>
      </c>
      <c r="Z2969" s="142"/>
      <c r="AA2969" s="142"/>
      <c r="AB2969" s="508">
        <v>100</v>
      </c>
      <c r="AC2969" s="508">
        <v>0</v>
      </c>
      <c r="AD2969" s="508">
        <v>0</v>
      </c>
      <c r="AE2969" s="142"/>
      <c r="AF2969" s="197" t="s">
        <v>114</v>
      </c>
      <c r="AG2969" s="513"/>
      <c r="AH2969" s="514"/>
      <c r="AI2969" s="507">
        <v>0</v>
      </c>
      <c r="AJ2969" s="507">
        <f>AI2969*1.12</f>
        <v>0</v>
      </c>
      <c r="AK2969" s="507"/>
      <c r="AL2969" s="507"/>
      <c r="AM2969" s="507"/>
      <c r="AN2969" s="508" t="s">
        <v>115</v>
      </c>
      <c r="AO2969" s="142" t="s">
        <v>4449</v>
      </c>
      <c r="AP2969" s="198" t="s">
        <v>4450</v>
      </c>
      <c r="AQ2969" s="438"/>
      <c r="AR2969" s="438"/>
      <c r="AS2969" s="438"/>
      <c r="AT2969" s="438"/>
      <c r="AU2969" s="438"/>
      <c r="AV2969" s="438"/>
      <c r="AW2969" s="438"/>
      <c r="AX2969" s="438"/>
      <c r="AY2969" s="438"/>
      <c r="AZ2969" s="438"/>
      <c r="BA2969" s="497" t="s">
        <v>4451</v>
      </c>
      <c r="BB2969" s="1487"/>
      <c r="BC2969" s="322"/>
      <c r="BD2969" s="322"/>
      <c r="BE2969" s="983">
        <v>2592</v>
      </c>
    </row>
    <row r="2970" spans="1:57" ht="12.95" customHeight="1">
      <c r="A2970" s="186" t="s">
        <v>978</v>
      </c>
      <c r="B2970" s="142"/>
      <c r="C2970" s="439"/>
      <c r="D2970" s="438"/>
      <c r="E2970" s="591" t="s">
        <v>4533</v>
      </c>
      <c r="F2970" s="591"/>
      <c r="G2970" s="439"/>
      <c r="H2970" s="198"/>
      <c r="I2970" s="142" t="s">
        <v>4445</v>
      </c>
      <c r="J2970" s="142" t="s">
        <v>4446</v>
      </c>
      <c r="K2970" s="142" t="s">
        <v>4446</v>
      </c>
      <c r="L2970" s="592" t="s">
        <v>103</v>
      </c>
      <c r="M2970" s="142" t="s">
        <v>3252</v>
      </c>
      <c r="N2970" s="142"/>
      <c r="O2970" s="508">
        <v>100</v>
      </c>
      <c r="P2970" s="142">
        <v>231010000</v>
      </c>
      <c r="Q2970" s="142" t="s">
        <v>989</v>
      </c>
      <c r="R2970" s="142" t="s">
        <v>433</v>
      </c>
      <c r="S2970" s="197" t="s">
        <v>109</v>
      </c>
      <c r="T2970" s="593">
        <v>230000000</v>
      </c>
      <c r="U2970" s="512" t="s">
        <v>4448</v>
      </c>
      <c r="V2970" s="142"/>
      <c r="W2970" s="142"/>
      <c r="X2970" s="142"/>
      <c r="Y2970" s="142" t="s">
        <v>434</v>
      </c>
      <c r="Z2970" s="142"/>
      <c r="AA2970" s="142"/>
      <c r="AB2970" s="508">
        <v>100</v>
      </c>
      <c r="AC2970" s="508">
        <v>0</v>
      </c>
      <c r="AD2970" s="508">
        <v>0</v>
      </c>
      <c r="AE2970" s="142"/>
      <c r="AF2970" s="197" t="s">
        <v>114</v>
      </c>
      <c r="AG2970" s="513"/>
      <c r="AH2970" s="514"/>
      <c r="AI2970" s="32">
        <v>0</v>
      </c>
      <c r="AJ2970" s="33">
        <f>AI2970*1.12</f>
        <v>0</v>
      </c>
      <c r="AK2970" s="507"/>
      <c r="AL2970" s="507"/>
      <c r="AM2970" s="507"/>
      <c r="AN2970" s="508" t="s">
        <v>115</v>
      </c>
      <c r="AO2970" s="142" t="s">
        <v>4449</v>
      </c>
      <c r="AP2970" s="198" t="s">
        <v>4450</v>
      </c>
      <c r="AQ2970" s="438"/>
      <c r="AR2970" s="438"/>
      <c r="AS2970" s="438"/>
      <c r="AT2970" s="438"/>
      <c r="AU2970" s="438"/>
      <c r="AV2970" s="438"/>
      <c r="AW2970" s="438"/>
      <c r="AX2970" s="438"/>
      <c r="AY2970" s="438"/>
      <c r="AZ2970" s="438"/>
      <c r="BA2970" s="594">
        <v>5</v>
      </c>
      <c r="BB2970" s="254"/>
      <c r="BE2970" s="983">
        <v>2593</v>
      </c>
    </row>
    <row r="2971" spans="1:57" ht="12.95" customHeight="1">
      <c r="A2971" s="380" t="s">
        <v>978</v>
      </c>
      <c r="B2971" s="182"/>
      <c r="C2971" s="429"/>
      <c r="D2971" s="430"/>
      <c r="E2971" s="591" t="s">
        <v>4970</v>
      </c>
      <c r="F2971" s="591"/>
      <c r="G2971" s="429"/>
      <c r="H2971" s="183"/>
      <c r="I2971" s="182" t="s">
        <v>4445</v>
      </c>
      <c r="J2971" s="182" t="s">
        <v>4446</v>
      </c>
      <c r="K2971" s="182" t="s">
        <v>4446</v>
      </c>
      <c r="L2971" s="592" t="s">
        <v>601</v>
      </c>
      <c r="M2971" s="506" t="s">
        <v>4447</v>
      </c>
      <c r="N2971" s="182"/>
      <c r="O2971" s="909">
        <v>100</v>
      </c>
      <c r="P2971" s="182">
        <v>231010000</v>
      </c>
      <c r="Q2971" s="182" t="s">
        <v>989</v>
      </c>
      <c r="R2971" s="398" t="s">
        <v>2149</v>
      </c>
      <c r="S2971" s="114" t="s">
        <v>109</v>
      </c>
      <c r="T2971" s="592">
        <v>230000000</v>
      </c>
      <c r="U2971" s="432" t="s">
        <v>4448</v>
      </c>
      <c r="V2971" s="182"/>
      <c r="W2971" s="182"/>
      <c r="X2971" s="182"/>
      <c r="Y2971" s="182" t="s">
        <v>434</v>
      </c>
      <c r="Z2971" s="182"/>
      <c r="AA2971" s="182"/>
      <c r="AB2971" s="433">
        <v>100</v>
      </c>
      <c r="AC2971" s="433">
        <v>0</v>
      </c>
      <c r="AD2971" s="433">
        <v>0</v>
      </c>
      <c r="AE2971" s="182"/>
      <c r="AF2971" s="114" t="s">
        <v>114</v>
      </c>
      <c r="AG2971" s="434"/>
      <c r="AH2971" s="435"/>
      <c r="AI2971" s="905">
        <v>0</v>
      </c>
      <c r="AJ2971" s="905">
        <v>0</v>
      </c>
      <c r="AK2971" s="436"/>
      <c r="AL2971" s="436"/>
      <c r="AM2971" s="436"/>
      <c r="AN2971" s="433" t="s">
        <v>115</v>
      </c>
      <c r="AO2971" s="182" t="s">
        <v>4449</v>
      </c>
      <c r="AP2971" s="183" t="s">
        <v>4450</v>
      </c>
      <c r="AQ2971" s="430"/>
      <c r="AR2971" s="430"/>
      <c r="AS2971" s="430"/>
      <c r="AT2971" s="430"/>
      <c r="AU2971" s="430"/>
      <c r="AV2971" s="430"/>
      <c r="AW2971" s="430"/>
      <c r="AX2971" s="430"/>
      <c r="AY2971" s="430"/>
      <c r="AZ2971" s="430" t="s">
        <v>4971</v>
      </c>
      <c r="BA2971" s="910">
        <v>5</v>
      </c>
      <c r="BB2971" s="201"/>
      <c r="BC2971" s="201"/>
      <c r="BD2971" s="106"/>
      <c r="BE2971" s="983">
        <v>2594</v>
      </c>
    </row>
    <row r="2972" spans="1:57" ht="12.95" customHeight="1">
      <c r="A2972" s="1538" t="s">
        <v>978</v>
      </c>
      <c r="B2972" s="142"/>
      <c r="C2972" s="439"/>
      <c r="D2972" s="438"/>
      <c r="E2972" s="591" t="s">
        <v>7855</v>
      </c>
      <c r="F2972" s="591"/>
      <c r="G2972" s="183"/>
      <c r="H2972" s="260"/>
      <c r="I2972" s="182" t="s">
        <v>4445</v>
      </c>
      <c r="J2972" s="182" t="s">
        <v>4446</v>
      </c>
      <c r="K2972" s="182" t="s">
        <v>4446</v>
      </c>
      <c r="L2972" s="592" t="s">
        <v>601</v>
      </c>
      <c r="M2972" s="506" t="s">
        <v>4447</v>
      </c>
      <c r="N2972" s="441"/>
      <c r="O2972" s="595">
        <v>100</v>
      </c>
      <c r="P2972" s="142">
        <v>231010000</v>
      </c>
      <c r="Q2972" s="142" t="s">
        <v>989</v>
      </c>
      <c r="R2972" s="398" t="s">
        <v>2134</v>
      </c>
      <c r="S2972" s="189" t="s">
        <v>109</v>
      </c>
      <c r="T2972" s="593">
        <v>230000000</v>
      </c>
      <c r="U2972" s="547" t="s">
        <v>4448</v>
      </c>
      <c r="V2972" s="398"/>
      <c r="W2972" s="398"/>
      <c r="X2972" s="398"/>
      <c r="Y2972" s="182" t="s">
        <v>434</v>
      </c>
      <c r="Z2972" s="182"/>
      <c r="AA2972" s="182"/>
      <c r="AB2972" s="433">
        <v>100</v>
      </c>
      <c r="AC2972" s="433">
        <v>0</v>
      </c>
      <c r="AD2972" s="433">
        <v>0</v>
      </c>
      <c r="AE2972" s="398"/>
      <c r="AF2972" s="36" t="s">
        <v>114</v>
      </c>
      <c r="AG2972" s="919"/>
      <c r="AH2972" s="921"/>
      <c r="AI2972" s="905">
        <v>0</v>
      </c>
      <c r="AJ2972" s="905">
        <v>0</v>
      </c>
      <c r="AK2972" s="507"/>
      <c r="AL2972" s="507"/>
      <c r="AM2972" s="507"/>
      <c r="AN2972" s="433" t="s">
        <v>115</v>
      </c>
      <c r="AO2972" s="182" t="s">
        <v>4449</v>
      </c>
      <c r="AP2972" s="183" t="s">
        <v>4450</v>
      </c>
      <c r="AQ2972" s="438"/>
      <c r="AR2972" s="438"/>
      <c r="AS2972" s="438"/>
      <c r="AT2972" s="438"/>
      <c r="AU2972" s="438"/>
      <c r="AV2972" s="438"/>
      <c r="AW2972" s="438"/>
      <c r="AX2972" s="438"/>
      <c r="AY2972" s="438"/>
      <c r="AZ2972" s="438" t="s">
        <v>7856</v>
      </c>
      <c r="BA2972" s="497"/>
      <c r="BB2972" s="201"/>
      <c r="BC2972" s="201"/>
      <c r="BD2972" s="209"/>
      <c r="BE2972" s="983">
        <v>2595</v>
      </c>
    </row>
    <row r="2973" spans="1:57" ht="12.95" customHeight="1">
      <c r="A2973" s="1539" t="s">
        <v>978</v>
      </c>
      <c r="B2973" s="1265"/>
      <c r="C2973" s="1255"/>
      <c r="D2973" s="1305"/>
      <c r="E2973" s="1264" t="s">
        <v>8868</v>
      </c>
      <c r="F2973" s="1264" t="s">
        <v>7855</v>
      </c>
      <c r="G2973" s="1264"/>
      <c r="H2973" s="529"/>
      <c r="I2973" s="321" t="s">
        <v>4445</v>
      </c>
      <c r="J2973" s="1265" t="s">
        <v>4446</v>
      </c>
      <c r="K2973" s="1265" t="s">
        <v>4446</v>
      </c>
      <c r="L2973" s="1272" t="s">
        <v>601</v>
      </c>
      <c r="M2973" s="321" t="s">
        <v>8869</v>
      </c>
      <c r="N2973" s="1307"/>
      <c r="O2973" s="1308">
        <v>100</v>
      </c>
      <c r="P2973" s="1265">
        <v>231010000</v>
      </c>
      <c r="Q2973" s="1265" t="s">
        <v>989</v>
      </c>
      <c r="R2973" s="1309" t="s">
        <v>1155</v>
      </c>
      <c r="S2973" s="1294" t="s">
        <v>109</v>
      </c>
      <c r="T2973" s="1310">
        <v>230000000</v>
      </c>
      <c r="U2973" s="1311" t="s">
        <v>4448</v>
      </c>
      <c r="V2973" s="321"/>
      <c r="W2973" s="321"/>
      <c r="X2973" s="321"/>
      <c r="Y2973" s="970" t="s">
        <v>434</v>
      </c>
      <c r="Z2973" s="1265"/>
      <c r="AA2973" s="1265"/>
      <c r="AB2973" s="1301">
        <v>100</v>
      </c>
      <c r="AC2973" s="1301">
        <v>0</v>
      </c>
      <c r="AD2973" s="1301">
        <v>0</v>
      </c>
      <c r="AE2973" s="321"/>
      <c r="AF2973" s="959" t="s">
        <v>114</v>
      </c>
      <c r="AG2973" s="1312"/>
      <c r="AH2973" s="1313"/>
      <c r="AI2973" s="960">
        <v>1600000</v>
      </c>
      <c r="AJ2973" s="960">
        <v>1792000</v>
      </c>
      <c r="AK2973" s="1267"/>
      <c r="AL2973" s="1267"/>
      <c r="AM2973" s="1267"/>
      <c r="AN2973" s="1314" t="s">
        <v>115</v>
      </c>
      <c r="AO2973" s="1265" t="s">
        <v>4449</v>
      </c>
      <c r="AP2973" s="1264" t="s">
        <v>4450</v>
      </c>
      <c r="AQ2973" s="1305"/>
      <c r="AR2973" s="1305"/>
      <c r="AS2973" s="1305"/>
      <c r="AT2973" s="1305"/>
      <c r="AU2973" s="1305"/>
      <c r="AV2973" s="1305"/>
      <c r="AW2973" s="1305"/>
      <c r="AX2973" s="1305"/>
      <c r="AY2973" s="1305"/>
      <c r="AZ2973" s="1305" t="s">
        <v>7856</v>
      </c>
      <c r="BA2973" s="1295"/>
      <c r="BD2973" s="1" t="e">
        <f>VLOOKUP($F$2877:$F$3305,$E$17:$BE$2871,53,0)</f>
        <v>#N/A</v>
      </c>
      <c r="BE2973" s="979" t="e">
        <f>BD2973+0.5</f>
        <v>#N/A</v>
      </c>
    </row>
    <row r="2974" spans="1:57" ht="12.95" customHeight="1">
      <c r="A2974" s="1538" t="s">
        <v>978</v>
      </c>
      <c r="B2974" s="142"/>
      <c r="C2974" s="439"/>
      <c r="D2974" s="438"/>
      <c r="E2974" s="528" t="s">
        <v>4494</v>
      </c>
      <c r="F2974" s="528"/>
      <c r="G2974" s="439"/>
      <c r="H2974" s="198"/>
      <c r="I2974" s="441" t="s">
        <v>4445</v>
      </c>
      <c r="J2974" s="441" t="s">
        <v>4446</v>
      </c>
      <c r="K2974" s="441" t="s">
        <v>4446</v>
      </c>
      <c r="L2974" s="504" t="s">
        <v>601</v>
      </c>
      <c r="M2974" s="506" t="s">
        <v>4447</v>
      </c>
      <c r="N2974" s="441"/>
      <c r="O2974" s="505">
        <v>100</v>
      </c>
      <c r="P2974" s="506">
        <v>231010000</v>
      </c>
      <c r="Q2974" s="506" t="s">
        <v>989</v>
      </c>
      <c r="R2974" s="506" t="s">
        <v>433</v>
      </c>
      <c r="S2974" s="428" t="s">
        <v>109</v>
      </c>
      <c r="T2974" s="545">
        <v>230000000</v>
      </c>
      <c r="U2974" s="546" t="s">
        <v>4452</v>
      </c>
      <c r="V2974" s="142"/>
      <c r="W2974" s="142"/>
      <c r="X2974" s="142"/>
      <c r="Y2974" s="142" t="s">
        <v>434</v>
      </c>
      <c r="Z2974" s="142"/>
      <c r="AA2974" s="142"/>
      <c r="AB2974" s="508">
        <v>0</v>
      </c>
      <c r="AC2974" s="508">
        <v>0</v>
      </c>
      <c r="AD2974" s="508">
        <v>100</v>
      </c>
      <c r="AE2974" s="142"/>
      <c r="AF2974" s="197" t="s">
        <v>114</v>
      </c>
      <c r="AG2974" s="513"/>
      <c r="AH2974" s="514"/>
      <c r="AI2974" s="507">
        <v>1600000</v>
      </c>
      <c r="AJ2974" s="507">
        <f>AI2974*1.12</f>
        <v>1792000.0000000002</v>
      </c>
      <c r="AK2974" s="507"/>
      <c r="AL2974" s="507"/>
      <c r="AM2974" s="507"/>
      <c r="AN2974" s="508" t="s">
        <v>115</v>
      </c>
      <c r="AO2974" s="142" t="s">
        <v>4453</v>
      </c>
      <c r="AP2974" s="198" t="s">
        <v>4454</v>
      </c>
      <c r="AQ2974" s="438"/>
      <c r="AR2974" s="438"/>
      <c r="AS2974" s="438"/>
      <c r="AT2974" s="438"/>
      <c r="AU2974" s="438"/>
      <c r="AV2974" s="438"/>
      <c r="AW2974" s="438"/>
      <c r="AX2974" s="438"/>
      <c r="AY2974" s="438"/>
      <c r="AZ2974" s="438"/>
      <c r="BA2974" s="497" t="s">
        <v>4451</v>
      </c>
      <c r="BB2974" s="1487"/>
      <c r="BC2974" s="322"/>
      <c r="BD2974" s="322"/>
      <c r="BE2974" s="983">
        <v>2596</v>
      </c>
    </row>
    <row r="2975" spans="1:57" ht="12.95" customHeight="1">
      <c r="A2975" s="1538" t="s">
        <v>978</v>
      </c>
      <c r="B2975" s="142"/>
      <c r="C2975" s="439"/>
      <c r="D2975" s="438"/>
      <c r="E2975" s="528" t="s">
        <v>4495</v>
      </c>
      <c r="F2975" s="528"/>
      <c r="G2975" s="439"/>
      <c r="H2975" s="198"/>
      <c r="I2975" s="441" t="s">
        <v>4445</v>
      </c>
      <c r="J2975" s="441" t="s">
        <v>4446</v>
      </c>
      <c r="K2975" s="441" t="s">
        <v>4446</v>
      </c>
      <c r="L2975" s="504" t="s">
        <v>601</v>
      </c>
      <c r="M2975" s="506" t="s">
        <v>4447</v>
      </c>
      <c r="N2975" s="441"/>
      <c r="O2975" s="505">
        <v>100</v>
      </c>
      <c r="P2975" s="506">
        <v>231010000</v>
      </c>
      <c r="Q2975" s="506" t="s">
        <v>989</v>
      </c>
      <c r="R2975" s="506" t="s">
        <v>433</v>
      </c>
      <c r="S2975" s="428" t="s">
        <v>109</v>
      </c>
      <c r="T2975" s="545">
        <v>230000000</v>
      </c>
      <c r="U2975" s="546" t="s">
        <v>3374</v>
      </c>
      <c r="V2975" s="142"/>
      <c r="W2975" s="142"/>
      <c r="X2975" s="142"/>
      <c r="Y2975" s="142" t="s">
        <v>434</v>
      </c>
      <c r="Z2975" s="142"/>
      <c r="AA2975" s="142"/>
      <c r="AB2975" s="508">
        <v>0</v>
      </c>
      <c r="AC2975" s="508">
        <v>0</v>
      </c>
      <c r="AD2975" s="508">
        <v>100</v>
      </c>
      <c r="AE2975" s="142"/>
      <c r="AF2975" s="197" t="s">
        <v>114</v>
      </c>
      <c r="AG2975" s="513"/>
      <c r="AH2975" s="514"/>
      <c r="AI2975" s="507">
        <v>1600000</v>
      </c>
      <c r="AJ2975" s="507">
        <f>AI2975*1.12</f>
        <v>1792000.0000000002</v>
      </c>
      <c r="AK2975" s="507"/>
      <c r="AL2975" s="507"/>
      <c r="AM2975" s="507"/>
      <c r="AN2975" s="508" t="s">
        <v>115</v>
      </c>
      <c r="AO2975" s="142" t="s">
        <v>4455</v>
      </c>
      <c r="AP2975" s="198" t="s">
        <v>4456</v>
      </c>
      <c r="AQ2975" s="438"/>
      <c r="AR2975" s="438"/>
      <c r="AS2975" s="438"/>
      <c r="AT2975" s="438"/>
      <c r="AU2975" s="438"/>
      <c r="AV2975" s="438"/>
      <c r="AW2975" s="438"/>
      <c r="AX2975" s="438"/>
      <c r="AY2975" s="438"/>
      <c r="AZ2975" s="438"/>
      <c r="BA2975" s="497" t="s">
        <v>4451</v>
      </c>
      <c r="BB2975" s="1487"/>
      <c r="BC2975" s="322"/>
      <c r="BD2975" s="322"/>
      <c r="BE2975" s="983">
        <v>2597</v>
      </c>
    </row>
    <row r="2976" spans="1:57" ht="12.95" customHeight="1">
      <c r="A2976" s="440" t="s">
        <v>978</v>
      </c>
      <c r="B2976" s="142"/>
      <c r="C2976" s="439"/>
      <c r="D2976" s="438"/>
      <c r="E2976" s="528" t="s">
        <v>4496</v>
      </c>
      <c r="F2976" s="528"/>
      <c r="G2976" s="439"/>
      <c r="H2976" s="198"/>
      <c r="I2976" s="441" t="s">
        <v>4445</v>
      </c>
      <c r="J2976" s="441" t="s">
        <v>4446</v>
      </c>
      <c r="K2976" s="441" t="s">
        <v>4446</v>
      </c>
      <c r="L2976" s="504" t="s">
        <v>601</v>
      </c>
      <c r="M2976" s="506" t="s">
        <v>4447</v>
      </c>
      <c r="N2976" s="441"/>
      <c r="O2976" s="505">
        <v>100</v>
      </c>
      <c r="P2976" s="506">
        <v>231010000</v>
      </c>
      <c r="Q2976" s="506" t="s">
        <v>989</v>
      </c>
      <c r="R2976" s="506" t="s">
        <v>433</v>
      </c>
      <c r="S2976" s="428" t="s">
        <v>109</v>
      </c>
      <c r="T2976" s="545">
        <v>230000000</v>
      </c>
      <c r="U2976" s="546" t="s">
        <v>3374</v>
      </c>
      <c r="V2976" s="142"/>
      <c r="W2976" s="142"/>
      <c r="X2976" s="142"/>
      <c r="Y2976" s="142" t="s">
        <v>434</v>
      </c>
      <c r="Z2976" s="142"/>
      <c r="AA2976" s="142"/>
      <c r="AB2976" s="508">
        <v>0</v>
      </c>
      <c r="AC2976" s="508">
        <v>0</v>
      </c>
      <c r="AD2976" s="508">
        <v>100</v>
      </c>
      <c r="AE2976" s="142"/>
      <c r="AF2976" s="197" t="s">
        <v>114</v>
      </c>
      <c r="AG2976" s="513"/>
      <c r="AH2976" s="514"/>
      <c r="AI2976" s="32">
        <v>0</v>
      </c>
      <c r="AJ2976" s="33">
        <f>AI2976*1.12</f>
        <v>0</v>
      </c>
      <c r="AK2976" s="507"/>
      <c r="AL2976" s="507"/>
      <c r="AM2976" s="507"/>
      <c r="AN2976" s="508" t="s">
        <v>115</v>
      </c>
      <c r="AO2976" s="142" t="s">
        <v>4457</v>
      </c>
      <c r="AP2976" s="198" t="s">
        <v>4458</v>
      </c>
      <c r="AQ2976" s="438"/>
      <c r="AR2976" s="438"/>
      <c r="AS2976" s="438"/>
      <c r="AT2976" s="438"/>
      <c r="AU2976" s="438"/>
      <c r="AV2976" s="438"/>
      <c r="AW2976" s="438"/>
      <c r="AX2976" s="438"/>
      <c r="AY2976" s="438"/>
      <c r="AZ2976" s="438"/>
      <c r="BA2976" s="497" t="s">
        <v>4451</v>
      </c>
      <c r="BB2976" s="1487"/>
      <c r="BC2976" s="322"/>
      <c r="BD2976" s="322"/>
      <c r="BE2976" s="983">
        <v>2598</v>
      </c>
    </row>
    <row r="2977" spans="1:57" ht="12.95" customHeight="1">
      <c r="A2977" s="440" t="s">
        <v>978</v>
      </c>
      <c r="B2977" s="142"/>
      <c r="C2977" s="439"/>
      <c r="D2977" s="438"/>
      <c r="E2977" s="607" t="s">
        <v>4972</v>
      </c>
      <c r="F2977" s="607"/>
      <c r="G2977" s="439"/>
      <c r="H2977" s="198"/>
      <c r="I2977" s="441" t="s">
        <v>4445</v>
      </c>
      <c r="J2977" s="441" t="s">
        <v>4446</v>
      </c>
      <c r="K2977" s="441" t="s">
        <v>4446</v>
      </c>
      <c r="L2977" s="504" t="s">
        <v>103</v>
      </c>
      <c r="M2977" s="506"/>
      <c r="N2977" s="441"/>
      <c r="O2977" s="505">
        <v>100</v>
      </c>
      <c r="P2977" s="398">
        <v>231010000</v>
      </c>
      <c r="Q2977" s="398" t="s">
        <v>989</v>
      </c>
      <c r="R2977" s="398" t="s">
        <v>2149</v>
      </c>
      <c r="S2977" s="428" t="s">
        <v>109</v>
      </c>
      <c r="T2977" s="504">
        <v>230000000</v>
      </c>
      <c r="U2977" s="547" t="s">
        <v>4448</v>
      </c>
      <c r="V2977" s="142"/>
      <c r="W2977" s="142"/>
      <c r="X2977" s="142"/>
      <c r="Y2977" s="142" t="s">
        <v>434</v>
      </c>
      <c r="Z2977" s="142"/>
      <c r="AA2977" s="142"/>
      <c r="AB2977" s="508">
        <v>0</v>
      </c>
      <c r="AC2977" s="508">
        <v>0</v>
      </c>
      <c r="AD2977" s="508">
        <v>100</v>
      </c>
      <c r="AE2977" s="142"/>
      <c r="AF2977" s="197" t="s">
        <v>114</v>
      </c>
      <c r="AG2977" s="513"/>
      <c r="AH2977" s="514"/>
      <c r="AI2977" s="905">
        <v>0</v>
      </c>
      <c r="AJ2977" s="905">
        <v>0</v>
      </c>
      <c r="AK2977" s="507"/>
      <c r="AL2977" s="507"/>
      <c r="AM2977" s="507"/>
      <c r="AN2977" s="508" t="s">
        <v>115</v>
      </c>
      <c r="AO2977" s="142" t="s">
        <v>4457</v>
      </c>
      <c r="AP2977" s="198" t="s">
        <v>4458</v>
      </c>
      <c r="AQ2977" s="438"/>
      <c r="AR2977" s="438"/>
      <c r="AS2977" s="438"/>
      <c r="AT2977" s="438"/>
      <c r="AU2977" s="438"/>
      <c r="AV2977" s="438"/>
      <c r="AW2977" s="438"/>
      <c r="AX2977" s="438"/>
      <c r="AY2977" s="438"/>
      <c r="AZ2977" s="438" t="s">
        <v>4973</v>
      </c>
      <c r="BA2977" s="497"/>
      <c r="BB2977" s="1530"/>
      <c r="BC2977" s="128"/>
      <c r="BD2977" s="106"/>
      <c r="BE2977" s="983">
        <v>2599</v>
      </c>
    </row>
    <row r="2978" spans="1:57" ht="12.95" customHeight="1">
      <c r="A2978" s="86" t="s">
        <v>978</v>
      </c>
      <c r="B2978" s="142"/>
      <c r="C2978" s="439"/>
      <c r="D2978" s="438"/>
      <c r="E2978" s="607" t="s">
        <v>7841</v>
      </c>
      <c r="F2978" s="607"/>
      <c r="G2978" s="439"/>
      <c r="H2978" s="198"/>
      <c r="I2978" s="142" t="s">
        <v>4445</v>
      </c>
      <c r="J2978" s="142" t="s">
        <v>4446</v>
      </c>
      <c r="K2978" s="142" t="s">
        <v>4446</v>
      </c>
      <c r="L2978" s="593" t="s">
        <v>103</v>
      </c>
      <c r="M2978" s="142"/>
      <c r="N2978" s="142"/>
      <c r="O2978" s="508">
        <v>100</v>
      </c>
      <c r="P2978" s="142">
        <v>231010000</v>
      </c>
      <c r="Q2978" s="142" t="s">
        <v>989</v>
      </c>
      <c r="R2978" s="142" t="s">
        <v>2134</v>
      </c>
      <c r="S2978" s="197" t="s">
        <v>109</v>
      </c>
      <c r="T2978" s="593">
        <v>230000000</v>
      </c>
      <c r="U2978" s="512" t="s">
        <v>4448</v>
      </c>
      <c r="V2978" s="142"/>
      <c r="W2978" s="142"/>
      <c r="X2978" s="142"/>
      <c r="Y2978" s="142" t="s">
        <v>434</v>
      </c>
      <c r="Z2978" s="142"/>
      <c r="AA2978" s="142"/>
      <c r="AB2978" s="508">
        <v>0</v>
      </c>
      <c r="AC2978" s="508">
        <v>0</v>
      </c>
      <c r="AD2978" s="508">
        <v>100</v>
      </c>
      <c r="AE2978" s="142"/>
      <c r="AF2978" s="197" t="s">
        <v>114</v>
      </c>
      <c r="AG2978" s="513"/>
      <c r="AH2978" s="514"/>
      <c r="AI2978" s="507">
        <v>1023041</v>
      </c>
      <c r="AJ2978" s="507">
        <f t="shared" ref="AJ2978:AJ2984" si="133">AI2978*1.12</f>
        <v>1145805.9200000002</v>
      </c>
      <c r="AK2978" s="507"/>
      <c r="AL2978" s="507"/>
      <c r="AM2978" s="507"/>
      <c r="AN2978" s="508" t="s">
        <v>115</v>
      </c>
      <c r="AO2978" s="142" t="s">
        <v>4457</v>
      </c>
      <c r="AP2978" s="198" t="s">
        <v>4458</v>
      </c>
      <c r="AQ2978" s="438"/>
      <c r="AR2978" s="438"/>
      <c r="AS2978" s="438"/>
      <c r="AT2978" s="438"/>
      <c r="AU2978" s="438"/>
      <c r="AV2978" s="438"/>
      <c r="AW2978" s="438"/>
      <c r="AX2978" s="438"/>
      <c r="AY2978" s="438"/>
      <c r="AZ2978" s="86" t="s">
        <v>7842</v>
      </c>
      <c r="BA2978" s="497"/>
      <c r="BB2978" s="533"/>
      <c r="BC2978" s="202">
        <v>1052</v>
      </c>
      <c r="BD2978" s="209"/>
      <c r="BE2978" s="983">
        <v>2600</v>
      </c>
    </row>
    <row r="2979" spans="1:57" ht="12.95" customHeight="1">
      <c r="A2979" s="440" t="s">
        <v>978</v>
      </c>
      <c r="B2979" s="142"/>
      <c r="C2979" s="439"/>
      <c r="D2979" s="438"/>
      <c r="E2979" s="528" t="s">
        <v>4497</v>
      </c>
      <c r="F2979" s="528"/>
      <c r="G2979" s="439"/>
      <c r="H2979" s="198"/>
      <c r="I2979" s="441" t="s">
        <v>4445</v>
      </c>
      <c r="J2979" s="441" t="s">
        <v>4446</v>
      </c>
      <c r="K2979" s="441" t="s">
        <v>4446</v>
      </c>
      <c r="L2979" s="504" t="s">
        <v>601</v>
      </c>
      <c r="M2979" s="506" t="s">
        <v>4447</v>
      </c>
      <c r="N2979" s="441"/>
      <c r="O2979" s="505">
        <v>100</v>
      </c>
      <c r="P2979" s="506">
        <v>231010000</v>
      </c>
      <c r="Q2979" s="506" t="s">
        <v>989</v>
      </c>
      <c r="R2979" s="506" t="s">
        <v>433</v>
      </c>
      <c r="S2979" s="428" t="s">
        <v>109</v>
      </c>
      <c r="T2979" s="545">
        <v>230000000</v>
      </c>
      <c r="U2979" s="546" t="s">
        <v>3374</v>
      </c>
      <c r="V2979" s="142"/>
      <c r="W2979" s="142"/>
      <c r="X2979" s="142"/>
      <c r="Y2979" s="142" t="s">
        <v>434</v>
      </c>
      <c r="Z2979" s="142"/>
      <c r="AA2979" s="142"/>
      <c r="AB2979" s="508">
        <v>0</v>
      </c>
      <c r="AC2979" s="508">
        <v>0</v>
      </c>
      <c r="AD2979" s="508">
        <v>100</v>
      </c>
      <c r="AE2979" s="142"/>
      <c r="AF2979" s="197" t="s">
        <v>114</v>
      </c>
      <c r="AG2979" s="513"/>
      <c r="AH2979" s="514"/>
      <c r="AI2979" s="507">
        <v>0</v>
      </c>
      <c r="AJ2979" s="507">
        <f t="shared" si="133"/>
        <v>0</v>
      </c>
      <c r="AK2979" s="507"/>
      <c r="AL2979" s="507"/>
      <c r="AM2979" s="507"/>
      <c r="AN2979" s="508" t="s">
        <v>115</v>
      </c>
      <c r="AO2979" s="142" t="s">
        <v>4459</v>
      </c>
      <c r="AP2979" s="198" t="s">
        <v>4460</v>
      </c>
      <c r="AQ2979" s="438"/>
      <c r="AR2979" s="438"/>
      <c r="AS2979" s="438"/>
      <c r="AT2979" s="438"/>
      <c r="AU2979" s="438"/>
      <c r="AV2979" s="438"/>
      <c r="AW2979" s="438"/>
      <c r="AX2979" s="438"/>
      <c r="AY2979" s="438"/>
      <c r="AZ2979" s="438"/>
      <c r="BA2979" s="497" t="s">
        <v>4451</v>
      </c>
      <c r="BB2979" s="1487"/>
      <c r="BC2979" s="322"/>
      <c r="BD2979" s="322"/>
      <c r="BE2979" s="983">
        <v>2601</v>
      </c>
    </row>
    <row r="2980" spans="1:57" ht="12.95" customHeight="1">
      <c r="A2980" s="86" t="s">
        <v>978</v>
      </c>
      <c r="B2980" s="142"/>
      <c r="C2980" s="439"/>
      <c r="D2980" s="438"/>
      <c r="E2980" s="591" t="s">
        <v>4534</v>
      </c>
      <c r="F2980" s="591"/>
      <c r="G2980" s="439"/>
      <c r="H2980" s="198"/>
      <c r="I2980" s="142" t="s">
        <v>4445</v>
      </c>
      <c r="J2980" s="142" t="s">
        <v>4446</v>
      </c>
      <c r="K2980" s="142" t="s">
        <v>4446</v>
      </c>
      <c r="L2980" s="593" t="s">
        <v>601</v>
      </c>
      <c r="M2980" s="142" t="s">
        <v>4447</v>
      </c>
      <c r="N2980" s="142"/>
      <c r="O2980" s="508">
        <v>100</v>
      </c>
      <c r="P2980" s="142">
        <v>231010000</v>
      </c>
      <c r="Q2980" s="142" t="s">
        <v>989</v>
      </c>
      <c r="R2980" s="142" t="s">
        <v>433</v>
      </c>
      <c r="S2980" s="197" t="s">
        <v>109</v>
      </c>
      <c r="T2980" s="593">
        <v>230000000</v>
      </c>
      <c r="U2980" s="512" t="s">
        <v>3374</v>
      </c>
      <c r="V2980" s="142"/>
      <c r="W2980" s="142"/>
      <c r="X2980" s="142"/>
      <c r="Y2980" s="142" t="s">
        <v>434</v>
      </c>
      <c r="Z2980" s="142"/>
      <c r="AA2980" s="142"/>
      <c r="AB2980" s="508">
        <v>0</v>
      </c>
      <c r="AC2980" s="508">
        <v>0</v>
      </c>
      <c r="AD2980" s="508">
        <v>100</v>
      </c>
      <c r="AE2980" s="142"/>
      <c r="AF2980" s="197" t="s">
        <v>114</v>
      </c>
      <c r="AG2980" s="513"/>
      <c r="AH2980" s="514"/>
      <c r="AI2980" s="507">
        <v>1600000</v>
      </c>
      <c r="AJ2980" s="507">
        <f t="shared" si="133"/>
        <v>1792000.0000000002</v>
      </c>
      <c r="AK2980" s="507"/>
      <c r="AL2980" s="507"/>
      <c r="AM2980" s="507"/>
      <c r="AN2980" s="508" t="s">
        <v>115</v>
      </c>
      <c r="AO2980" s="182" t="s">
        <v>4535</v>
      </c>
      <c r="AP2980" s="183" t="s">
        <v>4536</v>
      </c>
      <c r="AQ2980" s="438"/>
      <c r="AR2980" s="438"/>
      <c r="AS2980" s="438"/>
      <c r="AT2980" s="438"/>
      <c r="AU2980" s="438"/>
      <c r="AV2980" s="438"/>
      <c r="AW2980" s="438"/>
      <c r="AX2980" s="438"/>
      <c r="AY2980" s="438"/>
      <c r="AZ2980" s="438"/>
      <c r="BA2980" s="497">
        <v>34.35</v>
      </c>
      <c r="BB2980" s="254"/>
      <c r="BE2980" s="983">
        <v>2602</v>
      </c>
    </row>
    <row r="2981" spans="1:57" ht="12.95" customHeight="1">
      <c r="A2981" s="440" t="s">
        <v>978</v>
      </c>
      <c r="B2981" s="142"/>
      <c r="C2981" s="439"/>
      <c r="D2981" s="438"/>
      <c r="E2981" s="528" t="s">
        <v>4493</v>
      </c>
      <c r="F2981" s="528"/>
      <c r="G2981" s="439"/>
      <c r="H2981" s="198"/>
      <c r="I2981" s="441" t="s">
        <v>4445</v>
      </c>
      <c r="J2981" s="441" t="s">
        <v>4446</v>
      </c>
      <c r="K2981" s="441" t="s">
        <v>4446</v>
      </c>
      <c r="L2981" s="504" t="s">
        <v>601</v>
      </c>
      <c r="M2981" s="506" t="s">
        <v>4447</v>
      </c>
      <c r="N2981" s="441"/>
      <c r="O2981" s="505">
        <v>100</v>
      </c>
      <c r="P2981" s="506">
        <v>231010000</v>
      </c>
      <c r="Q2981" s="506" t="s">
        <v>989</v>
      </c>
      <c r="R2981" s="506" t="s">
        <v>433</v>
      </c>
      <c r="S2981" s="428" t="s">
        <v>109</v>
      </c>
      <c r="T2981" s="545">
        <v>230000000</v>
      </c>
      <c r="U2981" s="547" t="s">
        <v>4448</v>
      </c>
      <c r="V2981" s="142"/>
      <c r="W2981" s="142"/>
      <c r="X2981" s="142"/>
      <c r="Y2981" s="142" t="s">
        <v>434</v>
      </c>
      <c r="Z2981" s="142"/>
      <c r="AA2981" s="142"/>
      <c r="AB2981" s="508">
        <v>0</v>
      </c>
      <c r="AC2981" s="508">
        <v>0</v>
      </c>
      <c r="AD2981" s="508">
        <v>100</v>
      </c>
      <c r="AE2981" s="142"/>
      <c r="AF2981" s="197" t="s">
        <v>114</v>
      </c>
      <c r="AG2981" s="513"/>
      <c r="AH2981" s="514"/>
      <c r="AI2981" s="507">
        <v>1600000</v>
      </c>
      <c r="AJ2981" s="507">
        <f t="shared" si="133"/>
        <v>1792000.0000000002</v>
      </c>
      <c r="AK2981" s="507"/>
      <c r="AL2981" s="507"/>
      <c r="AM2981" s="507"/>
      <c r="AN2981" s="508" t="s">
        <v>115</v>
      </c>
      <c r="AO2981" s="142" t="s">
        <v>4461</v>
      </c>
      <c r="AP2981" s="198" t="s">
        <v>4462</v>
      </c>
      <c r="AQ2981" s="438"/>
      <c r="AR2981" s="438"/>
      <c r="AS2981" s="438"/>
      <c r="AT2981" s="438"/>
      <c r="AU2981" s="438"/>
      <c r="AV2981" s="438"/>
      <c r="AW2981" s="438"/>
      <c r="AX2981" s="438"/>
      <c r="AY2981" s="438"/>
      <c r="AZ2981" s="438"/>
      <c r="BA2981" s="497" t="s">
        <v>4451</v>
      </c>
      <c r="BB2981" s="1487"/>
      <c r="BC2981" s="322"/>
      <c r="BD2981" s="322"/>
      <c r="BE2981" s="983">
        <v>2603</v>
      </c>
    </row>
    <row r="2982" spans="1:57" ht="12.95" customHeight="1">
      <c r="A2982" s="440" t="s">
        <v>978</v>
      </c>
      <c r="B2982" s="142"/>
      <c r="C2982" s="439"/>
      <c r="D2982" s="438"/>
      <c r="E2982" s="528" t="s">
        <v>4498</v>
      </c>
      <c r="F2982" s="528"/>
      <c r="G2982" s="439"/>
      <c r="H2982" s="198"/>
      <c r="I2982" s="441" t="s">
        <v>4445</v>
      </c>
      <c r="J2982" s="441" t="s">
        <v>4446</v>
      </c>
      <c r="K2982" s="441" t="s">
        <v>4446</v>
      </c>
      <c r="L2982" s="504" t="s">
        <v>601</v>
      </c>
      <c r="M2982" s="506" t="s">
        <v>4447</v>
      </c>
      <c r="N2982" s="441"/>
      <c r="O2982" s="505">
        <v>100</v>
      </c>
      <c r="P2982" s="506">
        <v>231010000</v>
      </c>
      <c r="Q2982" s="506" t="s">
        <v>989</v>
      </c>
      <c r="R2982" s="506" t="s">
        <v>433</v>
      </c>
      <c r="S2982" s="428" t="s">
        <v>109</v>
      </c>
      <c r="T2982" s="545">
        <v>230000000</v>
      </c>
      <c r="U2982" s="547" t="s">
        <v>983</v>
      </c>
      <c r="V2982" s="142"/>
      <c r="W2982" s="142"/>
      <c r="X2982" s="142"/>
      <c r="Y2982" s="142" t="s">
        <v>434</v>
      </c>
      <c r="Z2982" s="142"/>
      <c r="AA2982" s="142"/>
      <c r="AB2982" s="508">
        <v>0</v>
      </c>
      <c r="AC2982" s="508">
        <v>0</v>
      </c>
      <c r="AD2982" s="508">
        <v>100</v>
      </c>
      <c r="AE2982" s="142"/>
      <c r="AF2982" s="197" t="s">
        <v>114</v>
      </c>
      <c r="AG2982" s="513"/>
      <c r="AH2982" s="514"/>
      <c r="AI2982" s="507">
        <v>0</v>
      </c>
      <c r="AJ2982" s="507">
        <f t="shared" si="133"/>
        <v>0</v>
      </c>
      <c r="AK2982" s="507"/>
      <c r="AL2982" s="507"/>
      <c r="AM2982" s="507"/>
      <c r="AN2982" s="508" t="s">
        <v>115</v>
      </c>
      <c r="AO2982" s="142" t="s">
        <v>4463</v>
      </c>
      <c r="AP2982" s="198" t="s">
        <v>4464</v>
      </c>
      <c r="AQ2982" s="438"/>
      <c r="AR2982" s="438"/>
      <c r="AS2982" s="438"/>
      <c r="AT2982" s="438"/>
      <c r="AU2982" s="438"/>
      <c r="AV2982" s="438"/>
      <c r="AW2982" s="438"/>
      <c r="AX2982" s="438"/>
      <c r="AY2982" s="438"/>
      <c r="AZ2982" s="438"/>
      <c r="BA2982" s="497" t="s">
        <v>4451</v>
      </c>
      <c r="BB2982" s="1487"/>
      <c r="BC2982" s="322"/>
      <c r="BD2982" s="322"/>
      <c r="BE2982" s="983">
        <v>2604</v>
      </c>
    </row>
    <row r="2983" spans="1:57" ht="12.95" customHeight="1">
      <c r="A2983" s="86" t="s">
        <v>978</v>
      </c>
      <c r="B2983" s="142"/>
      <c r="C2983" s="439"/>
      <c r="D2983" s="438"/>
      <c r="E2983" s="591" t="s">
        <v>4537</v>
      </c>
      <c r="F2983" s="591"/>
      <c r="G2983" s="439"/>
      <c r="H2983" s="198"/>
      <c r="I2983" s="142" t="s">
        <v>4445</v>
      </c>
      <c r="J2983" s="142" t="s">
        <v>4446</v>
      </c>
      <c r="K2983" s="142" t="s">
        <v>4446</v>
      </c>
      <c r="L2983" s="592" t="s">
        <v>103</v>
      </c>
      <c r="M2983" s="142" t="s">
        <v>3252</v>
      </c>
      <c r="N2983" s="142"/>
      <c r="O2983" s="508">
        <v>100</v>
      </c>
      <c r="P2983" s="142">
        <v>231010000</v>
      </c>
      <c r="Q2983" s="142" t="s">
        <v>989</v>
      </c>
      <c r="R2983" s="142" t="s">
        <v>433</v>
      </c>
      <c r="S2983" s="197" t="s">
        <v>109</v>
      </c>
      <c r="T2983" s="593">
        <v>230000000</v>
      </c>
      <c r="U2983" s="512" t="s">
        <v>983</v>
      </c>
      <c r="V2983" s="142"/>
      <c r="W2983" s="142"/>
      <c r="X2983" s="142"/>
      <c r="Y2983" s="142" t="s">
        <v>434</v>
      </c>
      <c r="Z2983" s="142"/>
      <c r="AA2983" s="142"/>
      <c r="AB2983" s="508">
        <v>0</v>
      </c>
      <c r="AC2983" s="508">
        <v>0</v>
      </c>
      <c r="AD2983" s="508">
        <v>100</v>
      </c>
      <c r="AE2983" s="142"/>
      <c r="AF2983" s="197" t="s">
        <v>114</v>
      </c>
      <c r="AG2983" s="513"/>
      <c r="AH2983" s="514"/>
      <c r="AI2983" s="507">
        <v>1300000</v>
      </c>
      <c r="AJ2983" s="507">
        <f t="shared" si="133"/>
        <v>1456000.0000000002</v>
      </c>
      <c r="AK2983" s="507"/>
      <c r="AL2983" s="507"/>
      <c r="AM2983" s="507"/>
      <c r="AN2983" s="508" t="s">
        <v>115</v>
      </c>
      <c r="AO2983" s="142" t="s">
        <v>4463</v>
      </c>
      <c r="AP2983" s="198" t="s">
        <v>4464</v>
      </c>
      <c r="AQ2983" s="438"/>
      <c r="AR2983" s="438"/>
      <c r="AS2983" s="438"/>
      <c r="AT2983" s="438"/>
      <c r="AU2983" s="438"/>
      <c r="AV2983" s="438"/>
      <c r="AW2983" s="438"/>
      <c r="AX2983" s="438"/>
      <c r="AY2983" s="438"/>
      <c r="AZ2983" s="438"/>
      <c r="BA2983" s="594">
        <v>5</v>
      </c>
      <c r="BB2983" s="254"/>
      <c r="BE2983" s="983">
        <v>2605</v>
      </c>
    </row>
    <row r="2984" spans="1:57" ht="12.95" customHeight="1">
      <c r="A2984" s="1538" t="s">
        <v>978</v>
      </c>
      <c r="B2984" s="142"/>
      <c r="C2984" s="439"/>
      <c r="D2984" s="438"/>
      <c r="E2984" s="528" t="s">
        <v>4499</v>
      </c>
      <c r="F2984" s="528"/>
      <c r="G2984" s="439"/>
      <c r="H2984" s="198"/>
      <c r="I2984" s="441" t="s">
        <v>4445</v>
      </c>
      <c r="J2984" s="441" t="s">
        <v>4446</v>
      </c>
      <c r="K2984" s="441" t="s">
        <v>4446</v>
      </c>
      <c r="L2984" s="504" t="s">
        <v>601</v>
      </c>
      <c r="M2984" s="506" t="s">
        <v>4447</v>
      </c>
      <c r="N2984" s="441"/>
      <c r="O2984" s="505">
        <v>100</v>
      </c>
      <c r="P2984" s="506">
        <v>231010000</v>
      </c>
      <c r="Q2984" s="506" t="s">
        <v>989</v>
      </c>
      <c r="R2984" s="506" t="s">
        <v>433</v>
      </c>
      <c r="S2984" s="428" t="s">
        <v>109</v>
      </c>
      <c r="T2984" s="545">
        <v>230000000</v>
      </c>
      <c r="U2984" s="547" t="s">
        <v>997</v>
      </c>
      <c r="V2984" s="142"/>
      <c r="W2984" s="142"/>
      <c r="X2984" s="142"/>
      <c r="Y2984" s="142" t="s">
        <v>434</v>
      </c>
      <c r="Z2984" s="142"/>
      <c r="AA2984" s="142"/>
      <c r="AB2984" s="508">
        <v>100</v>
      </c>
      <c r="AC2984" s="508">
        <v>0</v>
      </c>
      <c r="AD2984" s="508">
        <v>0</v>
      </c>
      <c r="AE2984" s="142"/>
      <c r="AF2984" s="197" t="s">
        <v>114</v>
      </c>
      <c r="AG2984" s="513"/>
      <c r="AH2984" s="514"/>
      <c r="AI2984" s="507">
        <v>1552393</v>
      </c>
      <c r="AJ2984" s="507">
        <f t="shared" si="133"/>
        <v>1738680.1600000001</v>
      </c>
      <c r="AK2984" s="507"/>
      <c r="AL2984" s="507"/>
      <c r="AM2984" s="507"/>
      <c r="AN2984" s="508" t="s">
        <v>115</v>
      </c>
      <c r="AO2984" s="142" t="s">
        <v>4465</v>
      </c>
      <c r="AP2984" s="198" t="s">
        <v>4466</v>
      </c>
      <c r="AQ2984" s="438"/>
      <c r="AR2984" s="438"/>
      <c r="AS2984" s="438"/>
      <c r="AT2984" s="438"/>
      <c r="AU2984" s="438"/>
      <c r="AV2984" s="438"/>
      <c r="AW2984" s="438"/>
      <c r="AX2984" s="438"/>
      <c r="AY2984" s="438"/>
      <c r="AZ2984" s="438"/>
      <c r="BA2984" s="497" t="s">
        <v>4451</v>
      </c>
      <c r="BB2984" s="1487"/>
      <c r="BC2984" s="322"/>
      <c r="BD2984" s="322"/>
      <c r="BE2984" s="983">
        <v>2606</v>
      </c>
    </row>
    <row r="2985" spans="1:57" ht="12.95" customHeight="1">
      <c r="A2985" s="186" t="s">
        <v>978</v>
      </c>
      <c r="B2985" s="509"/>
      <c r="C2985" s="439" t="s">
        <v>3252</v>
      </c>
      <c r="D2985" s="509"/>
      <c r="E2985" s="528" t="s">
        <v>4491</v>
      </c>
      <c r="F2985" s="528"/>
      <c r="G2985" s="510"/>
      <c r="H2985" s="511"/>
      <c r="I2985" s="441" t="s">
        <v>4467</v>
      </c>
      <c r="J2985" s="441" t="s">
        <v>4468</v>
      </c>
      <c r="K2985" s="441" t="s">
        <v>4469</v>
      </c>
      <c r="L2985" s="142" t="s">
        <v>402</v>
      </c>
      <c r="M2985" s="142"/>
      <c r="N2985" s="142"/>
      <c r="O2985" s="142">
        <v>40</v>
      </c>
      <c r="P2985" s="142">
        <v>230000000</v>
      </c>
      <c r="Q2985" s="142" t="s">
        <v>989</v>
      </c>
      <c r="R2985" s="142" t="s">
        <v>2149</v>
      </c>
      <c r="S2985" s="428" t="s">
        <v>109</v>
      </c>
      <c r="T2985" s="142">
        <v>230000000</v>
      </c>
      <c r="U2985" s="512" t="s">
        <v>1131</v>
      </c>
      <c r="V2985" s="142"/>
      <c r="W2985" s="142"/>
      <c r="X2985" s="142"/>
      <c r="Y2985" s="142" t="s">
        <v>434</v>
      </c>
      <c r="Z2985" s="142"/>
      <c r="AA2985" s="142"/>
      <c r="AB2985" s="508">
        <v>0</v>
      </c>
      <c r="AC2985" s="508">
        <v>100</v>
      </c>
      <c r="AD2985" s="508">
        <v>0</v>
      </c>
      <c r="AE2985" s="142"/>
      <c r="AF2985" s="197" t="s">
        <v>114</v>
      </c>
      <c r="AG2985" s="513"/>
      <c r="AH2985" s="514"/>
      <c r="AI2985" s="905">
        <v>0</v>
      </c>
      <c r="AJ2985" s="905">
        <v>0</v>
      </c>
      <c r="AK2985" s="507"/>
      <c r="AL2985" s="507"/>
      <c r="AM2985" s="507"/>
      <c r="AN2985" s="508" t="s">
        <v>115</v>
      </c>
      <c r="AO2985" s="142" t="s">
        <v>4178</v>
      </c>
      <c r="AP2985" s="198" t="s">
        <v>4179</v>
      </c>
      <c r="AQ2985" s="511"/>
      <c r="AR2985" s="511"/>
      <c r="AS2985" s="511"/>
      <c r="AT2985" s="511"/>
      <c r="AU2985" s="511"/>
      <c r="AV2985" s="511"/>
      <c r="AW2985" s="511"/>
      <c r="AX2985" s="511"/>
      <c r="AY2985" s="511"/>
      <c r="AZ2985" s="511"/>
      <c r="BA2985" s="497" t="s">
        <v>4451</v>
      </c>
      <c r="BB2985" s="1487"/>
      <c r="BC2985" s="322"/>
      <c r="BD2985" s="322"/>
      <c r="BE2985" s="983">
        <v>2607</v>
      </c>
    </row>
    <row r="2986" spans="1:57" ht="12.95" customHeight="1">
      <c r="A2986" s="1545" t="s">
        <v>978</v>
      </c>
      <c r="B2986" s="1479"/>
      <c r="C2986" s="1466" t="s">
        <v>3252</v>
      </c>
      <c r="D2986" s="1479"/>
      <c r="E2986" s="1480" t="s">
        <v>7843</v>
      </c>
      <c r="F2986" s="1480" t="s">
        <v>7843</v>
      </c>
      <c r="G2986" s="1481"/>
      <c r="H2986" s="1482"/>
      <c r="I2986" s="1416" t="s">
        <v>4467</v>
      </c>
      <c r="J2986" s="1416" t="s">
        <v>4468</v>
      </c>
      <c r="K2986" s="1416" t="s">
        <v>4469</v>
      </c>
      <c r="L2986" s="1416" t="s">
        <v>402</v>
      </c>
      <c r="M2986" s="1416"/>
      <c r="N2986" s="1416"/>
      <c r="O2986" s="1416">
        <v>40</v>
      </c>
      <c r="P2986" s="1416">
        <v>230000000</v>
      </c>
      <c r="Q2986" s="1416" t="s">
        <v>989</v>
      </c>
      <c r="R2986" s="1416" t="s">
        <v>2134</v>
      </c>
      <c r="S2986" s="1468" t="s">
        <v>109</v>
      </c>
      <c r="T2986" s="1416">
        <v>230000000</v>
      </c>
      <c r="U2986" s="1469" t="s">
        <v>1131</v>
      </c>
      <c r="V2986" s="1416"/>
      <c r="W2986" s="1416"/>
      <c r="X2986" s="1416"/>
      <c r="Y2986" s="1416" t="s">
        <v>434</v>
      </c>
      <c r="Z2986" s="1416"/>
      <c r="AA2986" s="1416"/>
      <c r="AB2986" s="1484">
        <v>0</v>
      </c>
      <c r="AC2986" s="1484">
        <v>90</v>
      </c>
      <c r="AD2986" s="1484">
        <v>10</v>
      </c>
      <c r="AE2986" s="1416"/>
      <c r="AF2986" s="1468" t="s">
        <v>114</v>
      </c>
      <c r="AG2986" s="1470"/>
      <c r="AH2986" s="1471"/>
      <c r="AI2986" s="1916">
        <v>0</v>
      </c>
      <c r="AJ2986" s="1916">
        <v>0</v>
      </c>
      <c r="AK2986" s="1425"/>
      <c r="AL2986" s="1425"/>
      <c r="AM2986" s="1425"/>
      <c r="AN2986" s="1484" t="s">
        <v>115</v>
      </c>
      <c r="AO2986" s="1416" t="s">
        <v>4178</v>
      </c>
      <c r="AP2986" s="1420" t="s">
        <v>4179</v>
      </c>
      <c r="AQ2986" s="1482"/>
      <c r="AR2986" s="1482"/>
      <c r="AS2986" s="1482"/>
      <c r="AT2986" s="1482"/>
      <c r="AU2986" s="1482"/>
      <c r="AV2986" s="1482"/>
      <c r="AW2986" s="1482"/>
      <c r="AX2986" s="1482"/>
      <c r="AY2986" s="1482"/>
      <c r="AZ2986" s="1377" t="s">
        <v>3906</v>
      </c>
      <c r="BA2986" s="1426" t="s">
        <v>7844</v>
      </c>
      <c r="BB2986" s="385"/>
      <c r="BC2986" s="385"/>
      <c r="BD2986" s="1" t="e">
        <f>VLOOKUP($F$2877:$F$3305,$E$17:$BE$2871,53,0)</f>
        <v>#N/A</v>
      </c>
      <c r="BE2986" s="979" t="e">
        <f>BD2986+0.5</f>
        <v>#N/A</v>
      </c>
    </row>
    <row r="2987" spans="1:57" ht="12.95" customHeight="1">
      <c r="A2987" s="1463" t="s">
        <v>978</v>
      </c>
      <c r="B2987" s="1463"/>
      <c r="C2987" s="1416"/>
      <c r="D2987" s="1464"/>
      <c r="E2987" s="1485" t="s">
        <v>4490</v>
      </c>
      <c r="F2987" s="1485" t="s">
        <v>4490</v>
      </c>
      <c r="G2987" s="1466"/>
      <c r="H2987" s="1420"/>
      <c r="I2987" s="1416" t="s">
        <v>986</v>
      </c>
      <c r="J2987" s="1416" t="s">
        <v>987</v>
      </c>
      <c r="K2987" s="1416" t="s">
        <v>988</v>
      </c>
      <c r="L2987" s="1416" t="s">
        <v>402</v>
      </c>
      <c r="M2987" s="1416"/>
      <c r="N2987" s="1416"/>
      <c r="O2987" s="1377">
        <v>50</v>
      </c>
      <c r="P2987" s="1416">
        <v>230000000</v>
      </c>
      <c r="Q2987" s="1416" t="s">
        <v>951</v>
      </c>
      <c r="R2987" s="1377" t="s">
        <v>3118</v>
      </c>
      <c r="S2987" s="1468" t="s">
        <v>109</v>
      </c>
      <c r="T2987" s="1377">
        <v>230000000</v>
      </c>
      <c r="U2987" s="1416" t="s">
        <v>3374</v>
      </c>
      <c r="V2987" s="1416"/>
      <c r="W2987" s="1416"/>
      <c r="X2987" s="1416"/>
      <c r="Y2987" s="1416" t="s">
        <v>434</v>
      </c>
      <c r="Z2987" s="1416"/>
      <c r="AA2987" s="1416"/>
      <c r="AB2987" s="1377">
        <v>0</v>
      </c>
      <c r="AC2987" s="1377">
        <v>90</v>
      </c>
      <c r="AD2987" s="1377">
        <v>10</v>
      </c>
      <c r="AE2987" s="1416"/>
      <c r="AF2987" s="1468" t="s">
        <v>114</v>
      </c>
      <c r="AG2987" s="1486"/>
      <c r="AH2987" s="1486"/>
      <c r="AI2987" s="1916">
        <v>0</v>
      </c>
      <c r="AJ2987" s="1916">
        <v>0</v>
      </c>
      <c r="AK2987" s="1486"/>
      <c r="AL2987" s="1486"/>
      <c r="AM2987" s="1486">
        <f>AL2987*1.12</f>
        <v>0</v>
      </c>
      <c r="AN2987" s="1416" t="s">
        <v>115</v>
      </c>
      <c r="AO2987" s="1416" t="s">
        <v>4195</v>
      </c>
      <c r="AP2987" s="1416" t="s">
        <v>4196</v>
      </c>
      <c r="AQ2987" s="1464"/>
      <c r="AR2987" s="1464"/>
      <c r="AS2987" s="1464"/>
      <c r="AT2987" s="1464"/>
      <c r="AU2987" s="1464"/>
      <c r="AV2987" s="1464"/>
      <c r="AW2987" s="1464"/>
      <c r="AX2987" s="1464"/>
      <c r="AY2987" s="1464"/>
      <c r="AZ2987" s="1388" t="s">
        <v>8908</v>
      </c>
      <c r="BA2987" s="1388" t="s">
        <v>3252</v>
      </c>
      <c r="BB2987" s="1487"/>
      <c r="BC2987" s="1487"/>
      <c r="BD2987" s="1" t="e">
        <f>VLOOKUP($F$2877:$F$3305,$E$17:$BE$2871,53,0)</f>
        <v>#N/A</v>
      </c>
      <c r="BE2987" s="979" t="e">
        <f>BD2987+0.5</f>
        <v>#N/A</v>
      </c>
    </row>
    <row r="2988" spans="1:57" ht="12.95" customHeight="1">
      <c r="A2988" s="440" t="s">
        <v>978</v>
      </c>
      <c r="B2988" s="142"/>
      <c r="C2988" s="439"/>
      <c r="D2988" s="438"/>
      <c r="E2988" s="643" t="s">
        <v>4589</v>
      </c>
      <c r="F2988" s="643"/>
      <c r="G2988" s="439"/>
      <c r="H2988" s="198"/>
      <c r="I2988" s="488" t="s">
        <v>4445</v>
      </c>
      <c r="J2988" s="1008" t="s">
        <v>4446</v>
      </c>
      <c r="K2988" s="488" t="s">
        <v>4446</v>
      </c>
      <c r="L2988" s="593" t="s">
        <v>103</v>
      </c>
      <c r="M2988" s="596"/>
      <c r="N2988" s="488"/>
      <c r="O2988" s="595">
        <v>100</v>
      </c>
      <c r="P2988" s="596">
        <v>231010000</v>
      </c>
      <c r="Q2988" s="596" t="s">
        <v>989</v>
      </c>
      <c r="R2988" s="142" t="s">
        <v>433</v>
      </c>
      <c r="S2988" s="189" t="s">
        <v>109</v>
      </c>
      <c r="T2988" s="672">
        <v>230000000</v>
      </c>
      <c r="U2988" s="512" t="s">
        <v>1131</v>
      </c>
      <c r="V2988" s="142"/>
      <c r="W2988" s="142"/>
      <c r="X2988" s="142"/>
      <c r="Y2988" s="142" t="s">
        <v>434</v>
      </c>
      <c r="Z2988" s="142"/>
      <c r="AA2988" s="142"/>
      <c r="AB2988" s="508">
        <v>0</v>
      </c>
      <c r="AC2988" s="508">
        <v>0</v>
      </c>
      <c r="AD2988" s="508">
        <v>100</v>
      </c>
      <c r="AE2988" s="142"/>
      <c r="AF2988" s="197" t="s">
        <v>114</v>
      </c>
      <c r="AG2988" s="513"/>
      <c r="AH2988" s="514"/>
      <c r="AI2988" s="507">
        <v>205742</v>
      </c>
      <c r="AJ2988" s="507">
        <f>AI2988*1.12</f>
        <v>230431.04</v>
      </c>
      <c r="AK2988" s="507"/>
      <c r="AL2988" s="507"/>
      <c r="AM2988" s="507"/>
      <c r="AN2988" s="508" t="s">
        <v>115</v>
      </c>
      <c r="AO2988" s="142" t="s">
        <v>4557</v>
      </c>
      <c r="AP2988" s="198" t="s">
        <v>4558</v>
      </c>
      <c r="AQ2988" s="438"/>
      <c r="AR2988" s="438"/>
      <c r="AS2988" s="438"/>
      <c r="AT2988" s="438"/>
      <c r="AU2988" s="438"/>
      <c r="AV2988" s="438"/>
      <c r="AW2988" s="438"/>
      <c r="AX2988" s="438"/>
      <c r="AY2988" s="438"/>
      <c r="AZ2988" s="438"/>
      <c r="BA2988" s="497" t="s">
        <v>4451</v>
      </c>
      <c r="BB2988" s="533"/>
      <c r="BC2988" s="533"/>
      <c r="BD2988" s="533"/>
      <c r="BE2988" s="983">
        <v>2610</v>
      </c>
    </row>
    <row r="2989" spans="1:57" ht="12.95" customHeight="1">
      <c r="A2989" s="440" t="s">
        <v>978</v>
      </c>
      <c r="B2989" s="142"/>
      <c r="C2989" s="439"/>
      <c r="D2989" s="438"/>
      <c r="E2989" s="643" t="s">
        <v>4590</v>
      </c>
      <c r="F2989" s="643"/>
      <c r="G2989" s="439"/>
      <c r="H2989" s="198"/>
      <c r="I2989" s="488" t="s">
        <v>4445</v>
      </c>
      <c r="J2989" s="488" t="s">
        <v>4446</v>
      </c>
      <c r="K2989" s="488" t="s">
        <v>4446</v>
      </c>
      <c r="L2989" s="593" t="s">
        <v>103</v>
      </c>
      <c r="M2989" s="596"/>
      <c r="N2989" s="488"/>
      <c r="O2989" s="595">
        <v>100</v>
      </c>
      <c r="P2989" s="596">
        <v>231010000</v>
      </c>
      <c r="Q2989" s="596" t="s">
        <v>989</v>
      </c>
      <c r="R2989" s="142" t="s">
        <v>433</v>
      </c>
      <c r="S2989" s="189" t="s">
        <v>109</v>
      </c>
      <c r="T2989" s="672">
        <v>230000000</v>
      </c>
      <c r="U2989" s="512" t="s">
        <v>983</v>
      </c>
      <c r="V2989" s="142"/>
      <c r="W2989" s="142"/>
      <c r="X2989" s="142"/>
      <c r="Y2989" s="142" t="s">
        <v>434</v>
      </c>
      <c r="Z2989" s="142"/>
      <c r="AA2989" s="142"/>
      <c r="AB2989" s="508">
        <v>0</v>
      </c>
      <c r="AC2989" s="508">
        <v>0</v>
      </c>
      <c r="AD2989" s="508">
        <v>100</v>
      </c>
      <c r="AE2989" s="142"/>
      <c r="AF2989" s="197" t="s">
        <v>114</v>
      </c>
      <c r="AG2989" s="513"/>
      <c r="AH2989" s="514"/>
      <c r="AI2989" s="507">
        <v>1076728</v>
      </c>
      <c r="AJ2989" s="507">
        <f>AI2989*1.12</f>
        <v>1205935.3600000001</v>
      </c>
      <c r="AK2989" s="507"/>
      <c r="AL2989" s="507"/>
      <c r="AM2989" s="507"/>
      <c r="AN2989" s="508" t="s">
        <v>115</v>
      </c>
      <c r="AO2989" s="142" t="s">
        <v>4559</v>
      </c>
      <c r="AP2989" s="198" t="s">
        <v>4560</v>
      </c>
      <c r="AQ2989" s="438"/>
      <c r="AR2989" s="438"/>
      <c r="AS2989" s="438"/>
      <c r="AT2989" s="438"/>
      <c r="AU2989" s="438"/>
      <c r="AV2989" s="438"/>
      <c r="AW2989" s="438"/>
      <c r="AX2989" s="438"/>
      <c r="AY2989" s="438"/>
      <c r="AZ2989" s="438"/>
      <c r="BA2989" s="497" t="s">
        <v>4451</v>
      </c>
      <c r="BB2989" s="533"/>
      <c r="BC2989" s="533"/>
      <c r="BD2989" s="533"/>
      <c r="BE2989" s="983">
        <v>2611</v>
      </c>
    </row>
    <row r="2990" spans="1:57" ht="12.95" customHeight="1">
      <c r="A2990" s="440" t="s">
        <v>978</v>
      </c>
      <c r="B2990" s="142"/>
      <c r="C2990" s="439"/>
      <c r="D2990" s="438"/>
      <c r="E2990" s="643" t="s">
        <v>4591</v>
      </c>
      <c r="F2990" s="643"/>
      <c r="G2990" s="439"/>
      <c r="H2990" s="198"/>
      <c r="I2990" s="488" t="s">
        <v>4445</v>
      </c>
      <c r="J2990" s="488" t="s">
        <v>4446</v>
      </c>
      <c r="K2990" s="488" t="s">
        <v>4446</v>
      </c>
      <c r="L2990" s="1003" t="s">
        <v>601</v>
      </c>
      <c r="M2990" s="596" t="s">
        <v>4447</v>
      </c>
      <c r="N2990" s="488"/>
      <c r="O2990" s="595">
        <v>100</v>
      </c>
      <c r="P2990" s="596">
        <v>231010000</v>
      </c>
      <c r="Q2990" s="596" t="s">
        <v>989</v>
      </c>
      <c r="R2990" s="488" t="s">
        <v>433</v>
      </c>
      <c r="S2990" s="189" t="s">
        <v>109</v>
      </c>
      <c r="T2990" s="672">
        <v>230000000</v>
      </c>
      <c r="U2990" s="512" t="s">
        <v>983</v>
      </c>
      <c r="V2990" s="142"/>
      <c r="W2990" s="142"/>
      <c r="X2990" s="142"/>
      <c r="Y2990" s="142" t="s">
        <v>434</v>
      </c>
      <c r="Z2990" s="142"/>
      <c r="AA2990" s="142"/>
      <c r="AB2990" s="508">
        <v>100</v>
      </c>
      <c r="AC2990" s="508">
        <v>0</v>
      </c>
      <c r="AD2990" s="508">
        <v>0</v>
      </c>
      <c r="AE2990" s="142"/>
      <c r="AF2990" s="197" t="s">
        <v>114</v>
      </c>
      <c r="AG2990" s="513"/>
      <c r="AH2990" s="514"/>
      <c r="AI2990" s="32">
        <v>0</v>
      </c>
      <c r="AJ2990" s="33">
        <f>AI2990*1.12</f>
        <v>0</v>
      </c>
      <c r="AK2990" s="507"/>
      <c r="AL2990" s="507"/>
      <c r="AM2990" s="507"/>
      <c r="AN2990" s="508" t="s">
        <v>115</v>
      </c>
      <c r="AO2990" s="142" t="s">
        <v>4561</v>
      </c>
      <c r="AP2990" s="198" t="s">
        <v>4562</v>
      </c>
      <c r="AQ2990" s="438"/>
      <c r="AR2990" s="438"/>
      <c r="AS2990" s="438"/>
      <c r="AT2990" s="438"/>
      <c r="AU2990" s="438"/>
      <c r="AV2990" s="438"/>
      <c r="AW2990" s="438"/>
      <c r="AX2990" s="438"/>
      <c r="AY2990" s="438"/>
      <c r="AZ2990" s="438"/>
      <c r="BA2990" s="497" t="s">
        <v>4451</v>
      </c>
      <c r="BB2990" s="533"/>
      <c r="BC2990" s="533"/>
      <c r="BD2990" s="533"/>
      <c r="BE2990" s="983">
        <v>2612</v>
      </c>
    </row>
    <row r="2991" spans="1:57" ht="12.95" customHeight="1">
      <c r="A2991" s="440" t="s">
        <v>978</v>
      </c>
      <c r="B2991" s="142"/>
      <c r="C2991" s="439"/>
      <c r="D2991" s="438"/>
      <c r="E2991" s="643" t="s">
        <v>4974</v>
      </c>
      <c r="F2991" s="643"/>
      <c r="G2991" s="439"/>
      <c r="H2991" s="198"/>
      <c r="I2991" s="488" t="s">
        <v>4445</v>
      </c>
      <c r="J2991" s="488" t="s">
        <v>4446</v>
      </c>
      <c r="K2991" s="488" t="s">
        <v>4446</v>
      </c>
      <c r="L2991" s="593" t="s">
        <v>601</v>
      </c>
      <c r="M2991" s="596" t="s">
        <v>4447</v>
      </c>
      <c r="N2991" s="488"/>
      <c r="O2991" s="595">
        <v>100</v>
      </c>
      <c r="P2991" s="142">
        <v>231010000</v>
      </c>
      <c r="Q2991" s="142" t="s">
        <v>989</v>
      </c>
      <c r="R2991" s="398" t="s">
        <v>2149</v>
      </c>
      <c r="S2991" s="189" t="s">
        <v>109</v>
      </c>
      <c r="T2991" s="593">
        <v>230000000</v>
      </c>
      <c r="U2991" s="512" t="s">
        <v>983</v>
      </c>
      <c r="V2991" s="142"/>
      <c r="W2991" s="142"/>
      <c r="X2991" s="142"/>
      <c r="Y2991" s="142" t="s">
        <v>434</v>
      </c>
      <c r="Z2991" s="142"/>
      <c r="AA2991" s="142"/>
      <c r="AB2991" s="508">
        <v>100</v>
      </c>
      <c r="AC2991" s="508">
        <v>0</v>
      </c>
      <c r="AD2991" s="508">
        <v>0</v>
      </c>
      <c r="AE2991" s="142"/>
      <c r="AF2991" s="197" t="s">
        <v>114</v>
      </c>
      <c r="AG2991" s="513"/>
      <c r="AH2991" s="514"/>
      <c r="AI2991" s="905">
        <v>0</v>
      </c>
      <c r="AJ2991" s="905">
        <v>0</v>
      </c>
      <c r="AK2991" s="507"/>
      <c r="AL2991" s="507"/>
      <c r="AM2991" s="507"/>
      <c r="AN2991" s="508" t="s">
        <v>115</v>
      </c>
      <c r="AO2991" s="142" t="s">
        <v>4975</v>
      </c>
      <c r="AP2991" s="198" t="s">
        <v>4976</v>
      </c>
      <c r="AQ2991" s="438"/>
      <c r="AR2991" s="438"/>
      <c r="AS2991" s="438"/>
      <c r="AT2991" s="438"/>
      <c r="AU2991" s="438"/>
      <c r="AV2991" s="438"/>
      <c r="AW2991" s="438"/>
      <c r="AX2991" s="438"/>
      <c r="AY2991" s="438"/>
      <c r="AZ2991" s="438" t="s">
        <v>4977</v>
      </c>
      <c r="BA2991" s="497"/>
      <c r="BB2991" s="201"/>
      <c r="BC2991" s="201"/>
      <c r="BD2991" s="106"/>
      <c r="BE2991" s="983">
        <v>2613</v>
      </c>
    </row>
    <row r="2992" spans="1:57" ht="12.95" customHeight="1">
      <c r="A2992" s="524" t="s">
        <v>978</v>
      </c>
      <c r="B2992" s="488"/>
      <c r="C2992" s="1110"/>
      <c r="D2992" s="932"/>
      <c r="E2992" s="1117" t="s">
        <v>7845</v>
      </c>
      <c r="F2992" s="1117"/>
      <c r="G2992" s="1110"/>
      <c r="H2992" s="293"/>
      <c r="I2992" s="488" t="s">
        <v>4445</v>
      </c>
      <c r="J2992" s="488" t="s">
        <v>4446</v>
      </c>
      <c r="K2992" s="488" t="s">
        <v>4446</v>
      </c>
      <c r="L2992" s="870" t="s">
        <v>601</v>
      </c>
      <c r="M2992" s="488" t="s">
        <v>4447</v>
      </c>
      <c r="N2992" s="488"/>
      <c r="O2992" s="1113">
        <v>100</v>
      </c>
      <c r="P2992" s="488">
        <v>231010000</v>
      </c>
      <c r="Q2992" s="488" t="s">
        <v>989</v>
      </c>
      <c r="R2992" s="488" t="s">
        <v>2134</v>
      </c>
      <c r="S2992" s="189" t="s">
        <v>109</v>
      </c>
      <c r="T2992" s="870">
        <v>230000000</v>
      </c>
      <c r="U2992" s="1112" t="s">
        <v>1131</v>
      </c>
      <c r="V2992" s="488"/>
      <c r="W2992" s="488"/>
      <c r="X2992" s="488"/>
      <c r="Y2992" s="488" t="s">
        <v>434</v>
      </c>
      <c r="Z2992" s="488"/>
      <c r="AA2992" s="488"/>
      <c r="AB2992" s="1113">
        <v>100</v>
      </c>
      <c r="AC2992" s="1113">
        <v>0</v>
      </c>
      <c r="AD2992" s="1113">
        <v>0</v>
      </c>
      <c r="AE2992" s="488"/>
      <c r="AF2992" s="189" t="s">
        <v>114</v>
      </c>
      <c r="AG2992" s="1114"/>
      <c r="AH2992" s="1115"/>
      <c r="AI2992" s="1116">
        <v>0</v>
      </c>
      <c r="AJ2992" s="1116">
        <v>0</v>
      </c>
      <c r="AK2992" s="1116"/>
      <c r="AL2992" s="1116"/>
      <c r="AM2992" s="1116"/>
      <c r="AN2992" s="1113" t="s">
        <v>115</v>
      </c>
      <c r="AO2992" s="488" t="s">
        <v>4975</v>
      </c>
      <c r="AP2992" s="293" t="s">
        <v>7846</v>
      </c>
      <c r="AQ2992" s="932"/>
      <c r="AR2992" s="932"/>
      <c r="AS2992" s="932"/>
      <c r="AT2992" s="932"/>
      <c r="AU2992" s="932"/>
      <c r="AV2992" s="932"/>
      <c r="AW2992" s="932"/>
      <c r="AX2992" s="932"/>
      <c r="AY2992" s="932"/>
      <c r="AZ2992" s="932" t="s">
        <v>4977</v>
      </c>
      <c r="BA2992" s="192"/>
      <c r="BB2992" s="1913" t="e">
        <f>VLOOKUP(#REF!,$E$42:$BC$1919,53,0)</f>
        <v>#REF!</v>
      </c>
      <c r="BC2992" s="625" t="e">
        <f>BB2992+0.5</f>
        <v>#REF!</v>
      </c>
      <c r="BD2992" s="209"/>
      <c r="BE2992" s="983">
        <v>2614</v>
      </c>
    </row>
    <row r="2993" spans="1:57" ht="12.95" customHeight="1">
      <c r="A2993" s="969" t="s">
        <v>978</v>
      </c>
      <c r="B2993" s="970"/>
      <c r="C2993" s="1315"/>
      <c r="D2993" s="974"/>
      <c r="E2993" s="1316" t="s">
        <v>8870</v>
      </c>
      <c r="F2993" s="1316" t="s">
        <v>7845</v>
      </c>
      <c r="G2993" s="1315"/>
      <c r="H2993" s="1316"/>
      <c r="I2993" s="1307" t="s">
        <v>4445</v>
      </c>
      <c r="J2993" s="970" t="s">
        <v>4446</v>
      </c>
      <c r="K2993" s="970" t="s">
        <v>4446</v>
      </c>
      <c r="L2993" s="1317" t="s">
        <v>601</v>
      </c>
      <c r="M2993" s="321" t="s">
        <v>8869</v>
      </c>
      <c r="N2993" s="970"/>
      <c r="O2993" s="1308">
        <v>100</v>
      </c>
      <c r="P2993" s="1263">
        <v>230000000</v>
      </c>
      <c r="Q2993" s="970" t="s">
        <v>989</v>
      </c>
      <c r="R2993" s="1318" t="s">
        <v>1023</v>
      </c>
      <c r="S2993" s="1294" t="s">
        <v>109</v>
      </c>
      <c r="T2993" s="1310">
        <v>230000000</v>
      </c>
      <c r="U2993" s="1319" t="s">
        <v>1131</v>
      </c>
      <c r="V2993" s="970"/>
      <c r="W2993" s="970"/>
      <c r="X2993" s="970"/>
      <c r="Y2993" s="970" t="s">
        <v>434</v>
      </c>
      <c r="Z2993" s="970"/>
      <c r="AA2993" s="970"/>
      <c r="AB2993" s="1301">
        <v>100</v>
      </c>
      <c r="AC2993" s="1301">
        <v>0</v>
      </c>
      <c r="AD2993" s="1301">
        <v>0</v>
      </c>
      <c r="AE2993" s="970"/>
      <c r="AF2993" s="1294" t="s">
        <v>114</v>
      </c>
      <c r="AG2993" s="971"/>
      <c r="AH2993" s="972"/>
      <c r="AI2993" s="1267">
        <v>200000</v>
      </c>
      <c r="AJ2993" s="1267">
        <v>224000.00000000003</v>
      </c>
      <c r="AK2993" s="1320"/>
      <c r="AL2993" s="1320"/>
      <c r="AM2993" s="1320"/>
      <c r="AN2993" s="1321" t="s">
        <v>115</v>
      </c>
      <c r="AO2993" s="970" t="s">
        <v>4975</v>
      </c>
      <c r="AP2993" s="1316" t="s">
        <v>7846</v>
      </c>
      <c r="AQ2993" s="974"/>
      <c r="AR2993" s="974"/>
      <c r="AS2993" s="974"/>
      <c r="AT2993" s="974"/>
      <c r="AU2993" s="974"/>
      <c r="AV2993" s="974"/>
      <c r="AW2993" s="974"/>
      <c r="AX2993" s="974"/>
      <c r="AY2993" s="974"/>
      <c r="AZ2993" s="974" t="s">
        <v>4977</v>
      </c>
      <c r="BA2993" s="973"/>
      <c r="BD2993" s="1" t="e">
        <f>VLOOKUP($F$2877:$F$3305,$E$17:$BE$2871,53,0)</f>
        <v>#N/A</v>
      </c>
      <c r="BE2993" s="979" t="e">
        <f>BD2993+0.5</f>
        <v>#N/A</v>
      </c>
    </row>
    <row r="2994" spans="1:57" ht="12.95" customHeight="1">
      <c r="A2994" s="61" t="s">
        <v>1186</v>
      </c>
      <c r="B2994" s="142"/>
      <c r="C2994" s="439"/>
      <c r="D2994" s="438"/>
      <c r="E2994" s="643" t="s">
        <v>4592</v>
      </c>
      <c r="F2994" s="643"/>
      <c r="G2994" s="439"/>
      <c r="H2994" s="198"/>
      <c r="I2994" s="92" t="s">
        <v>3020</v>
      </c>
      <c r="J2994" s="92" t="s">
        <v>3021</v>
      </c>
      <c r="K2994" s="92" t="s">
        <v>3021</v>
      </c>
      <c r="L2994" s="197" t="s">
        <v>149</v>
      </c>
      <c r="M2994" s="92"/>
      <c r="N2994" s="92"/>
      <c r="O2994" s="90">
        <v>100</v>
      </c>
      <c r="P2994" s="90">
        <v>230000000</v>
      </c>
      <c r="Q2994" s="197" t="s">
        <v>951</v>
      </c>
      <c r="R2994" s="524" t="s">
        <v>2149</v>
      </c>
      <c r="S2994" s="90" t="s">
        <v>109</v>
      </c>
      <c r="T2994" s="90">
        <v>230000000</v>
      </c>
      <c r="U2994" s="197" t="s">
        <v>956</v>
      </c>
      <c r="V2994" s="90" t="s">
        <v>3252</v>
      </c>
      <c r="W2994" s="189"/>
      <c r="X2994" s="90"/>
      <c r="Y2994" s="197" t="s">
        <v>434</v>
      </c>
      <c r="Z2994" s="90"/>
      <c r="AA2994" s="90"/>
      <c r="AB2994" s="90">
        <v>0</v>
      </c>
      <c r="AC2994" s="90">
        <v>90</v>
      </c>
      <c r="AD2994" s="90">
        <v>10</v>
      </c>
      <c r="AE2994" s="189"/>
      <c r="AF2994" s="189" t="s">
        <v>114</v>
      </c>
      <c r="AG2994" s="189"/>
      <c r="AH2994" s="189"/>
      <c r="AI2994" s="497">
        <v>22000000</v>
      </c>
      <c r="AJ2994" s="497">
        <f>AI2994*1.12</f>
        <v>24640000.000000004</v>
      </c>
      <c r="AK2994" s="92"/>
      <c r="AL2994" s="92"/>
      <c r="AM2994" s="92"/>
      <c r="AN2994" s="92" t="s">
        <v>115</v>
      </c>
      <c r="AO2994" s="341" t="s">
        <v>4563</v>
      </c>
      <c r="AP2994" s="341" t="s">
        <v>4564</v>
      </c>
      <c r="AQ2994" s="92"/>
      <c r="AR2994" s="92"/>
      <c r="AS2994" s="92"/>
      <c r="AT2994" s="92"/>
      <c r="AU2994" s="92"/>
      <c r="AV2994" s="92"/>
      <c r="AW2994" s="92"/>
      <c r="AX2994" s="92"/>
      <c r="AY2994" s="92"/>
      <c r="AZ2994" s="92"/>
      <c r="BA2994" s="497" t="s">
        <v>4451</v>
      </c>
      <c r="BB2994" s="533"/>
      <c r="BC2994" s="185"/>
      <c r="BD2994" s="185"/>
      <c r="BE2994" s="983">
        <v>2615</v>
      </c>
    </row>
    <row r="2995" spans="1:57" ht="12.95" customHeight="1">
      <c r="A2995" s="440" t="s">
        <v>978</v>
      </c>
      <c r="B2995" s="142"/>
      <c r="C2995" s="439"/>
      <c r="D2995" s="438"/>
      <c r="E2995" s="643" t="s">
        <v>4593</v>
      </c>
      <c r="F2995" s="643"/>
      <c r="G2995" s="439"/>
      <c r="H2995" s="198"/>
      <c r="I2995" s="488" t="s">
        <v>4445</v>
      </c>
      <c r="J2995" s="488" t="s">
        <v>4446</v>
      </c>
      <c r="K2995" s="488" t="s">
        <v>4446</v>
      </c>
      <c r="L2995" s="593" t="s">
        <v>601</v>
      </c>
      <c r="M2995" s="596" t="s">
        <v>4447</v>
      </c>
      <c r="N2995" s="488"/>
      <c r="O2995" s="595">
        <v>100</v>
      </c>
      <c r="P2995" s="596">
        <v>231010000</v>
      </c>
      <c r="Q2995" s="596" t="s">
        <v>989</v>
      </c>
      <c r="R2995" s="488" t="s">
        <v>433</v>
      </c>
      <c r="S2995" s="189" t="s">
        <v>109</v>
      </c>
      <c r="T2995" s="672">
        <v>230000000</v>
      </c>
      <c r="U2995" s="512" t="s">
        <v>1025</v>
      </c>
      <c r="V2995" s="142"/>
      <c r="W2995" s="142"/>
      <c r="X2995" s="142"/>
      <c r="Y2995" s="142" t="s">
        <v>434</v>
      </c>
      <c r="Z2995" s="142"/>
      <c r="AA2995" s="142"/>
      <c r="AB2995" s="508">
        <v>100</v>
      </c>
      <c r="AC2995" s="508">
        <v>0</v>
      </c>
      <c r="AD2995" s="508">
        <v>0</v>
      </c>
      <c r="AE2995" s="142"/>
      <c r="AF2995" s="197" t="s">
        <v>114</v>
      </c>
      <c r="AG2995" s="513"/>
      <c r="AH2995" s="514"/>
      <c r="AI2995" s="507">
        <v>1354866</v>
      </c>
      <c r="AJ2995" s="507">
        <f>AI2995*1.12</f>
        <v>1517449.9200000002</v>
      </c>
      <c r="AK2995" s="507"/>
      <c r="AL2995" s="507"/>
      <c r="AM2995" s="507"/>
      <c r="AN2995" s="508" t="s">
        <v>115</v>
      </c>
      <c r="AO2995" s="142" t="s">
        <v>4565</v>
      </c>
      <c r="AP2995" s="198" t="s">
        <v>4566</v>
      </c>
      <c r="AQ2995" s="438"/>
      <c r="AR2995" s="438"/>
      <c r="AS2995" s="438"/>
      <c r="AT2995" s="438"/>
      <c r="AU2995" s="438"/>
      <c r="AV2995" s="438"/>
      <c r="AW2995" s="438"/>
      <c r="AX2995" s="438"/>
      <c r="AY2995" s="438"/>
      <c r="AZ2995" s="438"/>
      <c r="BA2995" s="497" t="s">
        <v>4451</v>
      </c>
      <c r="BB2995" s="533"/>
      <c r="BC2995" s="185"/>
      <c r="BD2995" s="185"/>
      <c r="BE2995" s="983">
        <v>2616</v>
      </c>
    </row>
    <row r="2996" spans="1:57" ht="12.95" customHeight="1">
      <c r="A2996" s="440" t="s">
        <v>978</v>
      </c>
      <c r="B2996" s="142"/>
      <c r="C2996" s="439"/>
      <c r="D2996" s="438"/>
      <c r="E2996" s="643" t="s">
        <v>4594</v>
      </c>
      <c r="F2996" s="643"/>
      <c r="G2996" s="439"/>
      <c r="H2996" s="198"/>
      <c r="I2996" s="488" t="s">
        <v>4445</v>
      </c>
      <c r="J2996" s="488" t="s">
        <v>4446</v>
      </c>
      <c r="K2996" s="488" t="s">
        <v>4446</v>
      </c>
      <c r="L2996" s="593" t="s">
        <v>601</v>
      </c>
      <c r="M2996" s="596" t="s">
        <v>4447</v>
      </c>
      <c r="N2996" s="488"/>
      <c r="O2996" s="595">
        <v>100</v>
      </c>
      <c r="P2996" s="596">
        <v>231010000</v>
      </c>
      <c r="Q2996" s="596" t="s">
        <v>989</v>
      </c>
      <c r="R2996" s="488" t="s">
        <v>433</v>
      </c>
      <c r="S2996" s="189" t="s">
        <v>109</v>
      </c>
      <c r="T2996" s="672">
        <v>230000000</v>
      </c>
      <c r="U2996" s="512" t="s">
        <v>1025</v>
      </c>
      <c r="V2996" s="142"/>
      <c r="W2996" s="142"/>
      <c r="X2996" s="142"/>
      <c r="Y2996" s="142" t="s">
        <v>434</v>
      </c>
      <c r="Z2996" s="142"/>
      <c r="AA2996" s="142"/>
      <c r="AB2996" s="508">
        <v>100</v>
      </c>
      <c r="AC2996" s="508">
        <v>0</v>
      </c>
      <c r="AD2996" s="508">
        <v>0</v>
      </c>
      <c r="AE2996" s="142"/>
      <c r="AF2996" s="197" t="s">
        <v>114</v>
      </c>
      <c r="AG2996" s="513"/>
      <c r="AH2996" s="514"/>
      <c r="AI2996" s="507">
        <v>999860</v>
      </c>
      <c r="AJ2996" s="507">
        <f>AI2996*1.12</f>
        <v>1119843.2000000002</v>
      </c>
      <c r="AK2996" s="507"/>
      <c r="AL2996" s="507"/>
      <c r="AM2996" s="507"/>
      <c r="AN2996" s="508" t="s">
        <v>115</v>
      </c>
      <c r="AO2996" s="142" t="s">
        <v>4567</v>
      </c>
      <c r="AP2996" s="198" t="s">
        <v>4568</v>
      </c>
      <c r="AQ2996" s="438"/>
      <c r="AR2996" s="438"/>
      <c r="AS2996" s="438"/>
      <c r="AT2996" s="438"/>
      <c r="AU2996" s="438"/>
      <c r="AV2996" s="438"/>
      <c r="AW2996" s="438"/>
      <c r="AX2996" s="438"/>
      <c r="AY2996" s="438"/>
      <c r="AZ2996" s="438"/>
      <c r="BA2996" s="497" t="s">
        <v>4451</v>
      </c>
      <c r="BB2996" s="533"/>
      <c r="BC2996" s="185"/>
      <c r="BD2996" s="185"/>
      <c r="BE2996" s="983">
        <v>2617</v>
      </c>
    </row>
    <row r="2997" spans="1:57" ht="12.95" customHeight="1">
      <c r="A2997" s="440" t="s">
        <v>978</v>
      </c>
      <c r="B2997" s="142"/>
      <c r="C2997" s="439"/>
      <c r="D2997" s="438"/>
      <c r="E2997" s="643" t="s">
        <v>4595</v>
      </c>
      <c r="F2997" s="643"/>
      <c r="G2997" s="439"/>
      <c r="H2997" s="198"/>
      <c r="I2997" s="1636" t="s">
        <v>4445</v>
      </c>
      <c r="J2997" s="488" t="s">
        <v>4446</v>
      </c>
      <c r="K2997" s="488" t="s">
        <v>4446</v>
      </c>
      <c r="L2997" s="593" t="s">
        <v>601</v>
      </c>
      <c r="M2997" s="1688" t="s">
        <v>4447</v>
      </c>
      <c r="N2997" s="488"/>
      <c r="O2997" s="595">
        <v>100</v>
      </c>
      <c r="P2997" s="596">
        <v>231010000</v>
      </c>
      <c r="Q2997" s="596" t="s">
        <v>989</v>
      </c>
      <c r="R2997" s="488" t="s">
        <v>433</v>
      </c>
      <c r="S2997" s="189" t="s">
        <v>109</v>
      </c>
      <c r="T2997" s="672">
        <v>230000000</v>
      </c>
      <c r="U2997" s="512" t="s">
        <v>1025</v>
      </c>
      <c r="V2997" s="142"/>
      <c r="W2997" s="142"/>
      <c r="X2997" s="142"/>
      <c r="Y2997" s="142" t="s">
        <v>434</v>
      </c>
      <c r="Z2997" s="142"/>
      <c r="AA2997" s="142"/>
      <c r="AB2997" s="508">
        <v>0</v>
      </c>
      <c r="AC2997" s="508">
        <v>0</v>
      </c>
      <c r="AD2997" s="508">
        <v>100</v>
      </c>
      <c r="AE2997" s="142"/>
      <c r="AF2997" s="197" t="s">
        <v>114</v>
      </c>
      <c r="AG2997" s="513"/>
      <c r="AH2997" s="514"/>
      <c r="AI2997" s="507">
        <v>1600000</v>
      </c>
      <c r="AJ2997" s="507">
        <f>AI2997*1.12</f>
        <v>1792000.0000000002</v>
      </c>
      <c r="AK2997" s="507"/>
      <c r="AL2997" s="507"/>
      <c r="AM2997" s="507"/>
      <c r="AN2997" s="508" t="s">
        <v>115</v>
      </c>
      <c r="AO2997" s="142" t="s">
        <v>4569</v>
      </c>
      <c r="AP2997" s="198" t="s">
        <v>4570</v>
      </c>
      <c r="AQ2997" s="438"/>
      <c r="AR2997" s="438"/>
      <c r="AS2997" s="438"/>
      <c r="AT2997" s="438"/>
      <c r="AU2997" s="438"/>
      <c r="AV2997" s="438"/>
      <c r="AW2997" s="438"/>
      <c r="AX2997" s="438"/>
      <c r="AY2997" s="438"/>
      <c r="AZ2997" s="438"/>
      <c r="BA2997" s="497" t="s">
        <v>4451</v>
      </c>
      <c r="BB2997" s="533"/>
      <c r="BC2997" s="185"/>
      <c r="BD2997" s="185"/>
      <c r="BE2997" s="983">
        <v>2618</v>
      </c>
    </row>
    <row r="2998" spans="1:57" ht="12.95" customHeight="1">
      <c r="A2998" s="440" t="s">
        <v>978</v>
      </c>
      <c r="B2998" s="142"/>
      <c r="C2998" s="439"/>
      <c r="D2998" s="438"/>
      <c r="E2998" s="643" t="s">
        <v>4596</v>
      </c>
      <c r="F2998" s="643"/>
      <c r="G2998" s="439"/>
      <c r="H2998" s="198"/>
      <c r="I2998" s="1636" t="s">
        <v>4445</v>
      </c>
      <c r="J2998" s="488" t="s">
        <v>4446</v>
      </c>
      <c r="K2998" s="488" t="s">
        <v>4446</v>
      </c>
      <c r="L2998" s="593" t="s">
        <v>103</v>
      </c>
      <c r="M2998" s="1688"/>
      <c r="N2998" s="488"/>
      <c r="O2998" s="595">
        <v>100</v>
      </c>
      <c r="P2998" s="596">
        <v>231010000</v>
      </c>
      <c r="Q2998" s="596" t="s">
        <v>989</v>
      </c>
      <c r="R2998" s="488" t="s">
        <v>2149</v>
      </c>
      <c r="S2998" s="189" t="s">
        <v>109</v>
      </c>
      <c r="T2998" s="672">
        <v>230000000</v>
      </c>
      <c r="U2998" s="512" t="s">
        <v>997</v>
      </c>
      <c r="V2998" s="142"/>
      <c r="W2998" s="142"/>
      <c r="X2998" s="142"/>
      <c r="Y2998" s="142" t="s">
        <v>434</v>
      </c>
      <c r="Z2998" s="142"/>
      <c r="AA2998" s="142"/>
      <c r="AB2998" s="508">
        <v>0</v>
      </c>
      <c r="AC2998" s="508">
        <v>0</v>
      </c>
      <c r="AD2998" s="508">
        <v>100</v>
      </c>
      <c r="AE2998" s="142"/>
      <c r="AF2998" s="197" t="s">
        <v>114</v>
      </c>
      <c r="AG2998" s="513"/>
      <c r="AH2998" s="514"/>
      <c r="AI2998" s="32">
        <v>0</v>
      </c>
      <c r="AJ2998" s="33">
        <f>AI2998*1.12</f>
        <v>0</v>
      </c>
      <c r="AK2998" s="507"/>
      <c r="AL2998" s="507"/>
      <c r="AM2998" s="507"/>
      <c r="AN2998" s="508" t="s">
        <v>115</v>
      </c>
      <c r="AO2998" s="142" t="s">
        <v>4571</v>
      </c>
      <c r="AP2998" s="198" t="s">
        <v>4572</v>
      </c>
      <c r="AQ2998" s="438"/>
      <c r="AR2998" s="438"/>
      <c r="AS2998" s="438"/>
      <c r="AT2998" s="438"/>
      <c r="AU2998" s="438"/>
      <c r="AV2998" s="438"/>
      <c r="AW2998" s="438"/>
      <c r="AX2998" s="438"/>
      <c r="AY2998" s="438"/>
      <c r="AZ2998" s="438"/>
      <c r="BA2998" s="497" t="s">
        <v>4451</v>
      </c>
      <c r="BB2998" s="533"/>
      <c r="BC2998" s="185"/>
      <c r="BD2998" s="185"/>
      <c r="BE2998" s="983">
        <v>2619</v>
      </c>
    </row>
    <row r="2999" spans="1:57" ht="12.95" customHeight="1">
      <c r="A2999" s="440" t="s">
        <v>978</v>
      </c>
      <c r="B2999" s="142"/>
      <c r="C2999" s="439"/>
      <c r="D2999" s="438"/>
      <c r="E2999" s="643" t="s">
        <v>4978</v>
      </c>
      <c r="F2999" s="643"/>
      <c r="G2999" s="439"/>
      <c r="H2999" s="198"/>
      <c r="I2999" s="1636" t="s">
        <v>4445</v>
      </c>
      <c r="J2999" s="488" t="s">
        <v>4446</v>
      </c>
      <c r="K2999" s="488" t="s">
        <v>4446</v>
      </c>
      <c r="L2999" s="593" t="s">
        <v>103</v>
      </c>
      <c r="M2999" s="1688"/>
      <c r="N2999" s="488"/>
      <c r="O2999" s="595">
        <v>100</v>
      </c>
      <c r="P2999" s="142">
        <v>231010000</v>
      </c>
      <c r="Q2999" s="142" t="s">
        <v>989</v>
      </c>
      <c r="R2999" s="398" t="s">
        <v>2149</v>
      </c>
      <c r="S2999" s="189" t="s">
        <v>109</v>
      </c>
      <c r="T2999" s="593">
        <v>230000000</v>
      </c>
      <c r="U2999" s="512" t="s">
        <v>997</v>
      </c>
      <c r="V2999" s="142"/>
      <c r="W2999" s="142"/>
      <c r="X2999" s="142"/>
      <c r="Y2999" s="142" t="s">
        <v>434</v>
      </c>
      <c r="Z2999" s="142"/>
      <c r="AA2999" s="142"/>
      <c r="AB2999" s="508">
        <v>0</v>
      </c>
      <c r="AC2999" s="508">
        <v>0</v>
      </c>
      <c r="AD2999" s="508">
        <v>100</v>
      </c>
      <c r="AE2999" s="142"/>
      <c r="AF2999" s="197" t="s">
        <v>114</v>
      </c>
      <c r="AG2999" s="513"/>
      <c r="AH2999" s="514"/>
      <c r="AI2999" s="507">
        <v>268335</v>
      </c>
      <c r="AJ2999" s="507">
        <v>300535.2</v>
      </c>
      <c r="AK2999" s="507"/>
      <c r="AL2999" s="507"/>
      <c r="AM2999" s="507"/>
      <c r="AN2999" s="508" t="s">
        <v>115</v>
      </c>
      <c r="AO2999" s="142" t="s">
        <v>4979</v>
      </c>
      <c r="AP2999" s="198" t="s">
        <v>4980</v>
      </c>
      <c r="AQ2999" s="438"/>
      <c r="AR2999" s="438"/>
      <c r="AS2999" s="438"/>
      <c r="AT2999" s="438"/>
      <c r="AU2999" s="438"/>
      <c r="AV2999" s="438"/>
      <c r="AW2999" s="438"/>
      <c r="AX2999" s="438"/>
      <c r="AY2999" s="438"/>
      <c r="AZ2999" s="438" t="s">
        <v>4981</v>
      </c>
      <c r="BA2999" s="497"/>
      <c r="BB2999" s="201"/>
      <c r="BC2999" s="201"/>
      <c r="BD2999" s="106"/>
      <c r="BE2999" s="983">
        <v>2620</v>
      </c>
    </row>
    <row r="3000" spans="1:57" ht="12.95" customHeight="1">
      <c r="A3000" s="186" t="s">
        <v>8483</v>
      </c>
      <c r="B3000" s="142"/>
      <c r="C3000" s="439"/>
      <c r="D3000" s="438"/>
      <c r="E3000" s="643" t="s">
        <v>4597</v>
      </c>
      <c r="F3000" s="643"/>
      <c r="G3000" s="439"/>
      <c r="H3000" s="198"/>
      <c r="I3000" s="1637" t="s">
        <v>3075</v>
      </c>
      <c r="J3000" s="593" t="s">
        <v>3076</v>
      </c>
      <c r="K3000" s="593" t="s">
        <v>3077</v>
      </c>
      <c r="L3000" s="593" t="s">
        <v>149</v>
      </c>
      <c r="M3000" s="1012"/>
      <c r="N3000" s="593"/>
      <c r="O3000" s="508">
        <v>100</v>
      </c>
      <c r="P3000" s="597">
        <v>230000000</v>
      </c>
      <c r="Q3000" s="597" t="s">
        <v>982</v>
      </c>
      <c r="R3000" s="488" t="s">
        <v>2149</v>
      </c>
      <c r="S3000" s="597" t="s">
        <v>109</v>
      </c>
      <c r="T3000" s="593">
        <v>230000000</v>
      </c>
      <c r="U3000" s="142" t="s">
        <v>956</v>
      </c>
      <c r="V3000" s="142"/>
      <c r="W3000" s="142"/>
      <c r="X3000" s="142"/>
      <c r="Y3000" s="142" t="s">
        <v>434</v>
      </c>
      <c r="Z3000" s="142"/>
      <c r="AA3000" s="142"/>
      <c r="AB3000" s="598">
        <v>0</v>
      </c>
      <c r="AC3000" s="599">
        <v>100</v>
      </c>
      <c r="AD3000" s="598">
        <v>0</v>
      </c>
      <c r="AE3000" s="142"/>
      <c r="AF3000" s="599" t="s">
        <v>114</v>
      </c>
      <c r="AG3000" s="513">
        <v>1</v>
      </c>
      <c r="AH3000" s="507">
        <v>609406000</v>
      </c>
      <c r="AI3000" s="32">
        <v>0</v>
      </c>
      <c r="AJ3000" s="33">
        <f>AI3000*1.12</f>
        <v>0</v>
      </c>
      <c r="AK3000" s="513"/>
      <c r="AL3000" s="514"/>
      <c r="AM3000" s="514"/>
      <c r="AN3000" s="142" t="s">
        <v>115</v>
      </c>
      <c r="AO3000" s="198" t="s">
        <v>4573</v>
      </c>
      <c r="AP3000" s="198" t="s">
        <v>4574</v>
      </c>
      <c r="AQ3000" s="142"/>
      <c r="AR3000" s="142"/>
      <c r="AS3000" s="142"/>
      <c r="AT3000" s="142"/>
      <c r="AU3000" s="142"/>
      <c r="AV3000" s="142"/>
      <c r="AW3000" s="142"/>
      <c r="AX3000" s="142"/>
      <c r="AY3000" s="142"/>
      <c r="AZ3000" s="86"/>
      <c r="BA3000" s="497" t="s">
        <v>4451</v>
      </c>
      <c r="BB3000" s="533"/>
      <c r="BC3000" s="185"/>
      <c r="BD3000" s="185"/>
      <c r="BE3000" s="983">
        <v>2621</v>
      </c>
    </row>
    <row r="3001" spans="1:57" ht="12.95" customHeight="1">
      <c r="A3001" s="86" t="s">
        <v>8483</v>
      </c>
      <c r="B3001" s="197"/>
      <c r="C3001" s="197"/>
      <c r="D3001" s="197"/>
      <c r="E3001" s="142" t="s">
        <v>4985</v>
      </c>
      <c r="F3001" s="142"/>
      <c r="G3001" s="197"/>
      <c r="H3001" s="197"/>
      <c r="I3001" s="1646" t="s">
        <v>3075</v>
      </c>
      <c r="J3001" s="504" t="s">
        <v>3076</v>
      </c>
      <c r="K3001" s="504" t="s">
        <v>3077</v>
      </c>
      <c r="L3001" s="911" t="s">
        <v>149</v>
      </c>
      <c r="M3001" s="142"/>
      <c r="N3001" s="911"/>
      <c r="O3001" s="508">
        <v>100</v>
      </c>
      <c r="P3001" s="348">
        <v>230000000</v>
      </c>
      <c r="Q3001" s="348" t="s">
        <v>982</v>
      </c>
      <c r="R3001" s="912" t="s">
        <v>2149</v>
      </c>
      <c r="S3001" s="348" t="s">
        <v>109</v>
      </c>
      <c r="T3001" s="608">
        <v>230000000</v>
      </c>
      <c r="U3001" s="61" t="s">
        <v>956</v>
      </c>
      <c r="V3001" s="142"/>
      <c r="W3001" s="142"/>
      <c r="X3001" s="142"/>
      <c r="Y3001" s="61" t="s">
        <v>434</v>
      </c>
      <c r="Z3001" s="142"/>
      <c r="AA3001" s="142"/>
      <c r="AB3001" s="261">
        <v>0</v>
      </c>
      <c r="AC3001" s="111">
        <v>100</v>
      </c>
      <c r="AD3001" s="261">
        <v>0</v>
      </c>
      <c r="AE3001" s="142"/>
      <c r="AF3001" s="111" t="s">
        <v>114</v>
      </c>
      <c r="AG3001" s="907">
        <v>1</v>
      </c>
      <c r="AH3001" s="908">
        <v>609406000</v>
      </c>
      <c r="AI3001" s="908">
        <v>609406000</v>
      </c>
      <c r="AJ3001" s="610">
        <f>AI3001*1.12</f>
        <v>682534720.00000012</v>
      </c>
      <c r="AK3001" s="513"/>
      <c r="AL3001" s="514"/>
      <c r="AM3001" s="514"/>
      <c r="AN3001" s="61" t="s">
        <v>115</v>
      </c>
      <c r="AO3001" s="300" t="s">
        <v>4986</v>
      </c>
      <c r="AP3001" s="300" t="s">
        <v>4987</v>
      </c>
      <c r="AQ3001" s="142"/>
      <c r="AR3001" s="142"/>
      <c r="AS3001" s="142"/>
      <c r="AT3001" s="142"/>
      <c r="AU3001" s="142"/>
      <c r="AV3001" s="142"/>
      <c r="AW3001" s="142"/>
      <c r="AX3001" s="142"/>
      <c r="AY3001" s="142"/>
      <c r="AZ3001" s="86"/>
      <c r="BA3001" s="197"/>
      <c r="BB3001" s="533"/>
      <c r="BC3001" s="185"/>
      <c r="BD3001" s="106"/>
      <c r="BE3001" s="983">
        <v>2622</v>
      </c>
    </row>
    <row r="3002" spans="1:57" ht="12.95" customHeight="1">
      <c r="A3002" s="86" t="s">
        <v>978</v>
      </c>
      <c r="B3002" s="142"/>
      <c r="C3002" s="439"/>
      <c r="D3002" s="932"/>
      <c r="E3002" s="607" t="s">
        <v>7448</v>
      </c>
      <c r="F3002" s="607"/>
      <c r="G3002" s="503"/>
      <c r="H3002" s="606"/>
      <c r="I3002" s="1017" t="s">
        <v>4202</v>
      </c>
      <c r="J3002" s="28" t="s">
        <v>4203</v>
      </c>
      <c r="K3002" s="28" t="s">
        <v>4203</v>
      </c>
      <c r="L3002" s="28" t="s">
        <v>402</v>
      </c>
      <c r="M3002" s="1013"/>
      <c r="N3002" s="28"/>
      <c r="O3002" s="424">
        <v>40</v>
      </c>
      <c r="P3002" s="28">
        <v>230000000</v>
      </c>
      <c r="Q3002" s="28" t="s">
        <v>982</v>
      </c>
      <c r="R3002" s="28" t="s">
        <v>2149</v>
      </c>
      <c r="S3002" s="28" t="s">
        <v>109</v>
      </c>
      <c r="T3002" s="393">
        <v>230000000</v>
      </c>
      <c r="U3002" s="500" t="s">
        <v>1012</v>
      </c>
      <c r="V3002" s="28"/>
      <c r="W3002" s="28"/>
      <c r="X3002" s="28"/>
      <c r="Y3002" s="28"/>
      <c r="Z3002" s="28" t="s">
        <v>3910</v>
      </c>
      <c r="AA3002" s="28" t="s">
        <v>7449</v>
      </c>
      <c r="AB3002" s="424">
        <v>30</v>
      </c>
      <c r="AC3002" s="424">
        <v>60</v>
      </c>
      <c r="AD3002" s="424">
        <v>10</v>
      </c>
      <c r="AE3002" s="28"/>
      <c r="AF3002" s="36" t="s">
        <v>114</v>
      </c>
      <c r="AG3002" s="501"/>
      <c r="AH3002" s="394"/>
      <c r="AI3002" s="39">
        <v>647887471</v>
      </c>
      <c r="AJ3002" s="39">
        <f>AI3002*1.12</f>
        <v>725633967.5200001</v>
      </c>
      <c r="AK3002" s="436"/>
      <c r="AL3002" s="436">
        <v>100000000</v>
      </c>
      <c r="AM3002" s="436">
        <f>AL3002*1.12</f>
        <v>112000000.00000001</v>
      </c>
      <c r="AN3002" s="182" t="s">
        <v>115</v>
      </c>
      <c r="AO3002" s="182" t="s">
        <v>7450</v>
      </c>
      <c r="AP3002" s="182" t="s">
        <v>7451</v>
      </c>
      <c r="AQ3002" s="182"/>
      <c r="AR3002" s="182"/>
      <c r="AS3002" s="182"/>
      <c r="AT3002" s="182"/>
      <c r="AU3002" s="182"/>
      <c r="AV3002" s="182"/>
      <c r="AW3002" s="182"/>
      <c r="AX3002" s="182"/>
      <c r="AY3002" s="182"/>
      <c r="AZ3002" s="182"/>
      <c r="BA3002" s="497" t="s">
        <v>4451</v>
      </c>
      <c r="BB3002" s="486"/>
      <c r="BC3002" s="486"/>
      <c r="BD3002" s="486"/>
      <c r="BE3002" s="983">
        <v>2623</v>
      </c>
    </row>
    <row r="3003" spans="1:57" ht="12.95" customHeight="1">
      <c r="A3003" s="329" t="s">
        <v>978</v>
      </c>
      <c r="B3003" s="142"/>
      <c r="C3003" s="439"/>
      <c r="D3003" s="932"/>
      <c r="E3003" s="607" t="s">
        <v>7452</v>
      </c>
      <c r="F3003" s="607"/>
      <c r="G3003" s="503"/>
      <c r="H3003" s="606"/>
      <c r="I3003" s="1662" t="s">
        <v>986</v>
      </c>
      <c r="J3003" s="28" t="s">
        <v>987</v>
      </c>
      <c r="K3003" s="28" t="s">
        <v>988</v>
      </c>
      <c r="L3003" s="28" t="s">
        <v>402</v>
      </c>
      <c r="M3003" s="1698"/>
      <c r="N3003" s="54"/>
      <c r="O3003" s="54">
        <v>50</v>
      </c>
      <c r="P3003" s="54">
        <v>230000000</v>
      </c>
      <c r="Q3003" s="54" t="s">
        <v>982</v>
      </c>
      <c r="R3003" s="28" t="s">
        <v>2149</v>
      </c>
      <c r="S3003" s="28" t="s">
        <v>109</v>
      </c>
      <c r="T3003" s="54">
        <v>230000000</v>
      </c>
      <c r="U3003" s="1728" t="s">
        <v>1012</v>
      </c>
      <c r="V3003" s="54"/>
      <c r="W3003" s="54"/>
      <c r="X3003" s="54"/>
      <c r="Y3003" s="54"/>
      <c r="Z3003" s="54" t="s">
        <v>3118</v>
      </c>
      <c r="AA3003" s="54" t="s">
        <v>434</v>
      </c>
      <c r="AB3003" s="424">
        <v>0</v>
      </c>
      <c r="AC3003" s="424">
        <v>90</v>
      </c>
      <c r="AD3003" s="424">
        <v>10</v>
      </c>
      <c r="AE3003" s="54"/>
      <c r="AF3003" s="853" t="s">
        <v>114</v>
      </c>
      <c r="AG3003" s="1216"/>
      <c r="AH3003" s="682"/>
      <c r="AI3003" s="555">
        <v>13268994</v>
      </c>
      <c r="AJ3003" s="555">
        <f>AI3003*1.12</f>
        <v>14861273.280000001</v>
      </c>
      <c r="AK3003" s="436"/>
      <c r="AL3003" s="436"/>
      <c r="AM3003" s="436"/>
      <c r="AN3003" s="1849" t="s">
        <v>115</v>
      </c>
      <c r="AO3003" s="392" t="s">
        <v>7453</v>
      </c>
      <c r="AP3003" s="392" t="s">
        <v>7454</v>
      </c>
      <c r="AQ3003" s="1849"/>
      <c r="AR3003" s="182"/>
      <c r="AS3003" s="182"/>
      <c r="AT3003" s="182"/>
      <c r="AU3003" s="182"/>
      <c r="AV3003" s="182"/>
      <c r="AW3003" s="182"/>
      <c r="AX3003" s="182"/>
      <c r="AY3003" s="182"/>
      <c r="AZ3003" s="182"/>
      <c r="BA3003" s="507" t="s">
        <v>7455</v>
      </c>
      <c r="BB3003" s="486"/>
      <c r="BC3003" s="486"/>
      <c r="BD3003" s="486"/>
      <c r="BE3003" s="983">
        <v>2624</v>
      </c>
    </row>
    <row r="3004" spans="1:57" ht="12.95" customHeight="1">
      <c r="A3004" s="61" t="s">
        <v>1186</v>
      </c>
      <c r="B3004" s="142"/>
      <c r="C3004" s="439"/>
      <c r="D3004" s="932"/>
      <c r="E3004" s="607" t="s">
        <v>7456</v>
      </c>
      <c r="F3004" s="607"/>
      <c r="G3004" s="503"/>
      <c r="H3004" s="606"/>
      <c r="I3004" s="914" t="s">
        <v>7457</v>
      </c>
      <c r="J3004" s="914" t="s">
        <v>7458</v>
      </c>
      <c r="K3004" s="914" t="s">
        <v>7458</v>
      </c>
      <c r="L3004" s="398" t="s">
        <v>149</v>
      </c>
      <c r="M3004" s="398"/>
      <c r="N3004" s="398"/>
      <c r="O3004" s="420">
        <v>50</v>
      </c>
      <c r="P3004" s="28">
        <v>230000000</v>
      </c>
      <c r="Q3004" s="398" t="s">
        <v>951</v>
      </c>
      <c r="R3004" s="398" t="s">
        <v>2149</v>
      </c>
      <c r="S3004" s="398" t="s">
        <v>109</v>
      </c>
      <c r="T3004" s="28">
        <v>230000000</v>
      </c>
      <c r="U3004" s="914" t="s">
        <v>997</v>
      </c>
      <c r="V3004" s="398"/>
      <c r="W3004" s="398"/>
      <c r="X3004" s="398"/>
      <c r="Y3004" s="275" t="s">
        <v>434</v>
      </c>
      <c r="Z3004" s="398"/>
      <c r="AA3004" s="398"/>
      <c r="AB3004" s="277">
        <v>0</v>
      </c>
      <c r="AC3004" s="420">
        <v>90</v>
      </c>
      <c r="AD3004" s="420">
        <v>10</v>
      </c>
      <c r="AE3004" s="398"/>
      <c r="AF3004" s="398" t="s">
        <v>114</v>
      </c>
      <c r="AG3004" s="914">
        <v>1</v>
      </c>
      <c r="AH3004" s="915">
        <v>72390000</v>
      </c>
      <c r="AI3004" s="905">
        <v>0</v>
      </c>
      <c r="AJ3004" s="905">
        <v>0</v>
      </c>
      <c r="AK3004" s="610"/>
      <c r="AL3004" s="610"/>
      <c r="AM3004" s="610"/>
      <c r="AN3004" s="61" t="s">
        <v>115</v>
      </c>
      <c r="AO3004" s="61" t="s">
        <v>7459</v>
      </c>
      <c r="AP3004" s="61" t="s">
        <v>7460</v>
      </c>
      <c r="AQ3004" s="61"/>
      <c r="AR3004" s="61"/>
      <c r="AS3004" s="61"/>
      <c r="AT3004" s="61"/>
      <c r="AU3004" s="61"/>
      <c r="AV3004" s="61"/>
      <c r="AW3004" s="61"/>
      <c r="AX3004" s="61"/>
      <c r="AY3004" s="61"/>
      <c r="AZ3004" s="61" t="s">
        <v>7461</v>
      </c>
      <c r="BA3004" s="61" t="s">
        <v>7462</v>
      </c>
      <c r="BB3004" s="486"/>
      <c r="BC3004" s="486"/>
      <c r="BD3004" s="486"/>
      <c r="BE3004" s="983">
        <v>2625</v>
      </c>
    </row>
    <row r="3005" spans="1:57" ht="12.95" customHeight="1">
      <c r="A3005" s="330" t="s">
        <v>1186</v>
      </c>
      <c r="B3005" s="142"/>
      <c r="C3005" s="439"/>
      <c r="D3005" s="932"/>
      <c r="E3005" s="607" t="s">
        <v>7857</v>
      </c>
      <c r="F3005" s="607"/>
      <c r="G3005" s="503"/>
      <c r="H3005" s="606"/>
      <c r="I3005" s="914" t="s">
        <v>7457</v>
      </c>
      <c r="J3005" s="914" t="s">
        <v>7458</v>
      </c>
      <c r="K3005" s="914" t="s">
        <v>7458</v>
      </c>
      <c r="L3005" s="398" t="s">
        <v>149</v>
      </c>
      <c r="M3005" s="398"/>
      <c r="N3005" s="398"/>
      <c r="O3005" s="420">
        <v>50</v>
      </c>
      <c r="P3005" s="28">
        <v>230000000</v>
      </c>
      <c r="Q3005" s="398" t="s">
        <v>951</v>
      </c>
      <c r="R3005" s="398" t="s">
        <v>2134</v>
      </c>
      <c r="S3005" s="398" t="s">
        <v>109</v>
      </c>
      <c r="T3005" s="28">
        <v>230000000</v>
      </c>
      <c r="U3005" s="914" t="s">
        <v>997</v>
      </c>
      <c r="V3005" s="398"/>
      <c r="W3005" s="398"/>
      <c r="X3005" s="398"/>
      <c r="Y3005" s="275" t="s">
        <v>434</v>
      </c>
      <c r="Z3005" s="398"/>
      <c r="AA3005" s="398"/>
      <c r="AB3005" s="277">
        <v>0</v>
      </c>
      <c r="AC3005" s="420">
        <v>90</v>
      </c>
      <c r="AD3005" s="420">
        <v>10</v>
      </c>
      <c r="AE3005" s="398"/>
      <c r="AF3005" s="398" t="s">
        <v>114</v>
      </c>
      <c r="AG3005" s="914">
        <v>1</v>
      </c>
      <c r="AH3005" s="915">
        <v>72390000</v>
      </c>
      <c r="AI3005" s="515">
        <v>0</v>
      </c>
      <c r="AJ3005" s="515">
        <f t="shared" ref="AJ3005:AJ3010" si="134">AI3005*1.12</f>
        <v>0</v>
      </c>
      <c r="AK3005" s="610"/>
      <c r="AL3005" s="610"/>
      <c r="AM3005" s="610"/>
      <c r="AN3005" s="61" t="s">
        <v>115</v>
      </c>
      <c r="AO3005" s="61" t="s">
        <v>7459</v>
      </c>
      <c r="AP3005" s="61" t="s">
        <v>7460</v>
      </c>
      <c r="AQ3005" s="61"/>
      <c r="AR3005" s="61"/>
      <c r="AS3005" s="61"/>
      <c r="AT3005" s="61"/>
      <c r="AU3005" s="61"/>
      <c r="AV3005" s="61"/>
      <c r="AW3005" s="61"/>
      <c r="AX3005" s="61"/>
      <c r="AY3005" s="61"/>
      <c r="AZ3005" s="61" t="s">
        <v>7461</v>
      </c>
      <c r="BA3005" s="61" t="s">
        <v>7462</v>
      </c>
      <c r="BB3005" s="486"/>
      <c r="BC3005" s="486"/>
      <c r="BD3005" s="209"/>
      <c r="BE3005" s="983">
        <v>2626</v>
      </c>
    </row>
    <row r="3006" spans="1:57" ht="12.95" customHeight="1">
      <c r="A3006" s="1278" t="s">
        <v>1186</v>
      </c>
      <c r="B3006" s="1265"/>
      <c r="C3006" s="1255"/>
      <c r="D3006" s="974"/>
      <c r="E3006" s="2156" t="s">
        <v>9472</v>
      </c>
      <c r="F3006" s="2156"/>
      <c r="G3006" s="1324"/>
      <c r="H3006" s="530"/>
      <c r="I3006" s="2150" t="s">
        <v>7457</v>
      </c>
      <c r="J3006" s="2150" t="s">
        <v>7458</v>
      </c>
      <c r="K3006" s="2150" t="s">
        <v>7458</v>
      </c>
      <c r="L3006" s="321" t="s">
        <v>149</v>
      </c>
      <c r="M3006" s="321"/>
      <c r="N3006" s="321"/>
      <c r="O3006" s="1331">
        <v>50</v>
      </c>
      <c r="P3006" s="2157">
        <v>230000000</v>
      </c>
      <c r="Q3006" s="321" t="s">
        <v>951</v>
      </c>
      <c r="R3006" s="1309" t="s">
        <v>3118</v>
      </c>
      <c r="S3006" s="321" t="s">
        <v>109</v>
      </c>
      <c r="T3006" s="2157">
        <v>230000000</v>
      </c>
      <c r="U3006" s="2150" t="s">
        <v>997</v>
      </c>
      <c r="V3006" s="321"/>
      <c r="W3006" s="321"/>
      <c r="X3006" s="321"/>
      <c r="Y3006" s="2158" t="s">
        <v>434</v>
      </c>
      <c r="Z3006" s="321"/>
      <c r="AA3006" s="321"/>
      <c r="AB3006" s="2159">
        <v>0</v>
      </c>
      <c r="AC3006" s="1331">
        <v>90</v>
      </c>
      <c r="AD3006" s="1331">
        <v>10</v>
      </c>
      <c r="AE3006" s="321"/>
      <c r="AF3006" s="321" t="s">
        <v>114</v>
      </c>
      <c r="AG3006" s="2150">
        <v>1</v>
      </c>
      <c r="AH3006" s="2154">
        <v>72390000</v>
      </c>
      <c r="AI3006" s="960">
        <f>AH3006</f>
        <v>72390000</v>
      </c>
      <c r="AJ3006" s="960">
        <f t="shared" si="134"/>
        <v>81076800.000000015</v>
      </c>
      <c r="AK3006" s="531"/>
      <c r="AL3006" s="531"/>
      <c r="AM3006" s="531"/>
      <c r="AN3006" s="1263" t="s">
        <v>115</v>
      </c>
      <c r="AO3006" s="1263" t="s">
        <v>7459</v>
      </c>
      <c r="AP3006" s="1263" t="s">
        <v>7460</v>
      </c>
      <c r="AQ3006" s="1263"/>
      <c r="AR3006" s="1263"/>
      <c r="AS3006" s="1263"/>
      <c r="AT3006" s="1263"/>
      <c r="AU3006" s="1263"/>
      <c r="AV3006" s="1263"/>
      <c r="AW3006" s="1263"/>
      <c r="AX3006" s="1263"/>
      <c r="AY3006" s="1263"/>
      <c r="AZ3006" s="1263" t="s">
        <v>7461</v>
      </c>
      <c r="BA3006" s="1263" t="s">
        <v>7462</v>
      </c>
      <c r="BB3006" s="486"/>
      <c r="BC3006" s="486"/>
      <c r="BD3006" s="209"/>
      <c r="BE3006" s="983">
        <v>2626</v>
      </c>
    </row>
    <row r="3007" spans="1:57" ht="12.95" customHeight="1">
      <c r="A3007" s="212" t="s">
        <v>1186</v>
      </c>
      <c r="B3007" s="197"/>
      <c r="C3007" s="197"/>
      <c r="D3007" s="189"/>
      <c r="E3007" s="607" t="s">
        <v>7463</v>
      </c>
      <c r="F3007" s="607"/>
      <c r="G3007" s="36"/>
      <c r="H3007" s="36"/>
      <c r="I3007" s="36" t="s">
        <v>3020</v>
      </c>
      <c r="J3007" s="36" t="s">
        <v>3021</v>
      </c>
      <c r="K3007" s="36" t="s">
        <v>3021</v>
      </c>
      <c r="L3007" s="36" t="s">
        <v>312</v>
      </c>
      <c r="M3007" s="398" t="s">
        <v>4402</v>
      </c>
      <c r="N3007" s="36"/>
      <c r="O3007" s="36">
        <v>100</v>
      </c>
      <c r="P3007" s="36">
        <v>230000000</v>
      </c>
      <c r="Q3007" s="36" t="s">
        <v>951</v>
      </c>
      <c r="R3007" s="395" t="s">
        <v>2149</v>
      </c>
      <c r="S3007" s="36" t="s">
        <v>109</v>
      </c>
      <c r="T3007" s="36">
        <v>230000000</v>
      </c>
      <c r="U3007" s="36" t="s">
        <v>956</v>
      </c>
      <c r="V3007" s="36" t="s">
        <v>3252</v>
      </c>
      <c r="W3007" s="36"/>
      <c r="X3007" s="36"/>
      <c r="Y3007" s="36" t="s">
        <v>434</v>
      </c>
      <c r="Z3007" s="36"/>
      <c r="AA3007" s="36"/>
      <c r="AB3007" s="36">
        <v>0</v>
      </c>
      <c r="AC3007" s="36">
        <v>100</v>
      </c>
      <c r="AD3007" s="36">
        <v>0</v>
      </c>
      <c r="AE3007" s="36"/>
      <c r="AF3007" s="36" t="s">
        <v>114</v>
      </c>
      <c r="AG3007" s="36"/>
      <c r="AH3007" s="36"/>
      <c r="AI3007" s="741">
        <v>16000000</v>
      </c>
      <c r="AJ3007" s="741">
        <f t="shared" si="134"/>
        <v>17920000</v>
      </c>
      <c r="AK3007" s="197"/>
      <c r="AL3007" s="197"/>
      <c r="AM3007" s="197"/>
      <c r="AN3007" s="197" t="s">
        <v>115</v>
      </c>
      <c r="AO3007" s="341" t="s">
        <v>7464</v>
      </c>
      <c r="AP3007" s="341" t="s">
        <v>7465</v>
      </c>
      <c r="AQ3007" s="197" t="s">
        <v>3252</v>
      </c>
      <c r="AR3007" s="197"/>
      <c r="AS3007" s="197"/>
      <c r="AT3007" s="197"/>
      <c r="AU3007" s="197"/>
      <c r="AV3007" s="197"/>
      <c r="AW3007" s="197"/>
      <c r="AX3007" s="197"/>
      <c r="AY3007" s="197"/>
      <c r="AZ3007" s="197"/>
      <c r="BA3007" s="497" t="s">
        <v>4451</v>
      </c>
      <c r="BB3007" s="533"/>
      <c r="BC3007" s="185"/>
      <c r="BD3007" s="185"/>
      <c r="BE3007" s="983">
        <v>2627</v>
      </c>
    </row>
    <row r="3008" spans="1:57" ht="12.95" customHeight="1">
      <c r="A3008" s="212" t="s">
        <v>8483</v>
      </c>
      <c r="B3008" s="197"/>
      <c r="C3008" s="197"/>
      <c r="D3008" s="189"/>
      <c r="E3008" s="607" t="s">
        <v>7466</v>
      </c>
      <c r="F3008" s="607"/>
      <c r="G3008" s="36"/>
      <c r="H3008" s="36"/>
      <c r="I3008" s="398" t="s">
        <v>3080</v>
      </c>
      <c r="J3008" s="398" t="s">
        <v>3081</v>
      </c>
      <c r="K3008" s="398" t="s">
        <v>3082</v>
      </c>
      <c r="L3008" s="398" t="s">
        <v>149</v>
      </c>
      <c r="M3008" s="411"/>
      <c r="N3008" s="398"/>
      <c r="O3008" s="420">
        <v>100</v>
      </c>
      <c r="P3008" s="917">
        <v>230000000</v>
      </c>
      <c r="Q3008" s="917" t="s">
        <v>982</v>
      </c>
      <c r="R3008" s="398" t="s">
        <v>2149</v>
      </c>
      <c r="S3008" s="917" t="s">
        <v>109</v>
      </c>
      <c r="T3008" s="504">
        <v>230000000</v>
      </c>
      <c r="U3008" s="398" t="s">
        <v>956</v>
      </c>
      <c r="V3008" s="398"/>
      <c r="W3008" s="398"/>
      <c r="X3008" s="398"/>
      <c r="Y3008" s="398" t="s">
        <v>434</v>
      </c>
      <c r="Z3008" s="398"/>
      <c r="AA3008" s="398"/>
      <c r="AB3008" s="396">
        <v>0</v>
      </c>
      <c r="AC3008" s="918">
        <v>100</v>
      </c>
      <c r="AD3008" s="396">
        <v>0</v>
      </c>
      <c r="AE3008" s="398"/>
      <c r="AF3008" s="918" t="s">
        <v>114</v>
      </c>
      <c r="AG3008" s="919">
        <v>1</v>
      </c>
      <c r="AH3008" s="515">
        <v>71500000</v>
      </c>
      <c r="AI3008" s="515">
        <v>71500000</v>
      </c>
      <c r="AJ3008" s="515">
        <f t="shared" si="134"/>
        <v>80080000.000000015</v>
      </c>
      <c r="AK3008" s="513"/>
      <c r="AL3008" s="514"/>
      <c r="AM3008" s="514"/>
      <c r="AN3008" s="61" t="s">
        <v>115</v>
      </c>
      <c r="AO3008" s="300" t="s">
        <v>7467</v>
      </c>
      <c r="AP3008" s="504" t="s">
        <v>7468</v>
      </c>
      <c r="AQ3008" s="142"/>
      <c r="AR3008" s="142"/>
      <c r="AS3008" s="142"/>
      <c r="AT3008" s="142"/>
      <c r="AU3008" s="142"/>
      <c r="AV3008" s="142"/>
      <c r="AW3008" s="142"/>
      <c r="AX3008" s="142"/>
      <c r="AY3008" s="142"/>
      <c r="AZ3008" s="86"/>
      <c r="BA3008" s="497" t="s">
        <v>4451</v>
      </c>
      <c r="BB3008" s="533"/>
      <c r="BC3008" s="185"/>
      <c r="BD3008" s="185"/>
      <c r="BE3008" s="983">
        <v>2628</v>
      </c>
    </row>
    <row r="3009" spans="1:57" ht="12.95" customHeight="1">
      <c r="A3009" s="851" t="s">
        <v>978</v>
      </c>
      <c r="B3009" s="30"/>
      <c r="C3009" s="25" t="s">
        <v>3252</v>
      </c>
      <c r="D3009" s="30"/>
      <c r="E3009" s="607" t="s">
        <v>7469</v>
      </c>
      <c r="F3009" s="607"/>
      <c r="G3009" s="24"/>
      <c r="H3009" s="24"/>
      <c r="I3009" s="77" t="s">
        <v>7470</v>
      </c>
      <c r="J3009" s="77" t="s">
        <v>7471</v>
      </c>
      <c r="K3009" s="77" t="s">
        <v>7471</v>
      </c>
      <c r="L3009" s="28" t="s">
        <v>402</v>
      </c>
      <c r="M3009" s="506"/>
      <c r="N3009" s="28"/>
      <c r="O3009" s="29">
        <v>40</v>
      </c>
      <c r="P3009" s="28">
        <v>230000000</v>
      </c>
      <c r="Q3009" s="28" t="s">
        <v>989</v>
      </c>
      <c r="R3009" s="398" t="s">
        <v>2149</v>
      </c>
      <c r="S3009" s="428" t="s">
        <v>109</v>
      </c>
      <c r="T3009" s="28">
        <v>230000000</v>
      </c>
      <c r="U3009" s="500" t="s">
        <v>952</v>
      </c>
      <c r="V3009" s="28"/>
      <c r="W3009" s="28"/>
      <c r="X3009" s="28"/>
      <c r="Y3009" s="28" t="s">
        <v>434</v>
      </c>
      <c r="Z3009" s="28"/>
      <c r="AA3009" s="28"/>
      <c r="AB3009" s="424">
        <v>0</v>
      </c>
      <c r="AC3009" s="424">
        <v>90</v>
      </c>
      <c r="AD3009" s="424">
        <v>10</v>
      </c>
      <c r="AE3009" s="28"/>
      <c r="AF3009" s="36" t="s">
        <v>114</v>
      </c>
      <c r="AG3009" s="501"/>
      <c r="AH3009" s="394"/>
      <c r="AI3009" s="39">
        <v>10000000</v>
      </c>
      <c r="AJ3009" s="39">
        <f t="shared" si="134"/>
        <v>11200000.000000002</v>
      </c>
      <c r="AK3009" s="39"/>
      <c r="AL3009" s="39"/>
      <c r="AM3009" s="39"/>
      <c r="AN3009" s="424" t="s">
        <v>115</v>
      </c>
      <c r="AO3009" s="28" t="s">
        <v>7472</v>
      </c>
      <c r="AP3009" s="502" t="s">
        <v>7473</v>
      </c>
      <c r="AQ3009" s="24"/>
      <c r="AR3009" s="24"/>
      <c r="AS3009" s="24"/>
      <c r="AT3009" s="24"/>
      <c r="AU3009" s="24"/>
      <c r="AV3009" s="24"/>
      <c r="AW3009" s="24"/>
      <c r="AX3009" s="24"/>
      <c r="AY3009" s="24"/>
      <c r="AZ3009" s="398"/>
      <c r="BA3009" s="297" t="s">
        <v>4451</v>
      </c>
      <c r="BB3009" s="1487"/>
      <c r="BC3009" s="1487"/>
      <c r="BD3009" s="1487"/>
      <c r="BE3009" s="983">
        <v>2629</v>
      </c>
    </row>
    <row r="3010" spans="1:57" ht="12.95" customHeight="1">
      <c r="A3010" s="851" t="s">
        <v>978</v>
      </c>
      <c r="B3010" s="142"/>
      <c r="C3010" s="439"/>
      <c r="D3010" s="438"/>
      <c r="E3010" s="591" t="s">
        <v>7881</v>
      </c>
      <c r="F3010" s="591"/>
      <c r="G3010" s="183"/>
      <c r="H3010" s="260"/>
      <c r="I3010" s="182" t="s">
        <v>4445</v>
      </c>
      <c r="J3010" s="182" t="s">
        <v>4446</v>
      </c>
      <c r="K3010" s="182" t="s">
        <v>4446</v>
      </c>
      <c r="L3010" s="592" t="s">
        <v>601</v>
      </c>
      <c r="M3010" s="398" t="s">
        <v>4447</v>
      </c>
      <c r="N3010" s="398"/>
      <c r="O3010" s="508">
        <v>100</v>
      </c>
      <c r="P3010" s="142">
        <v>231010000</v>
      </c>
      <c r="Q3010" s="142" t="s">
        <v>989</v>
      </c>
      <c r="R3010" s="398" t="s">
        <v>2149</v>
      </c>
      <c r="S3010" s="197" t="s">
        <v>109</v>
      </c>
      <c r="T3010" s="593">
        <v>230000000</v>
      </c>
      <c r="U3010" s="547" t="s">
        <v>7882</v>
      </c>
      <c r="V3010" s="398"/>
      <c r="W3010" s="398"/>
      <c r="X3010" s="398"/>
      <c r="Y3010" s="182" t="s">
        <v>434</v>
      </c>
      <c r="Z3010" s="182"/>
      <c r="AA3010" s="182"/>
      <c r="AB3010" s="433">
        <v>100</v>
      </c>
      <c r="AC3010" s="433">
        <v>0</v>
      </c>
      <c r="AD3010" s="433">
        <v>0</v>
      </c>
      <c r="AE3010" s="398"/>
      <c r="AF3010" s="36" t="s">
        <v>114</v>
      </c>
      <c r="AG3010" s="919"/>
      <c r="AH3010" s="921"/>
      <c r="AI3010" s="34">
        <v>0</v>
      </c>
      <c r="AJ3010" s="34">
        <f t="shared" si="134"/>
        <v>0</v>
      </c>
      <c r="AK3010" s="507"/>
      <c r="AL3010" s="507"/>
      <c r="AM3010" s="507"/>
      <c r="AN3010" s="508" t="s">
        <v>115</v>
      </c>
      <c r="AO3010" s="142" t="s">
        <v>7474</v>
      </c>
      <c r="AP3010" s="198" t="s">
        <v>7475</v>
      </c>
      <c r="AQ3010" s="438"/>
      <c r="AR3010" s="438"/>
      <c r="AS3010" s="438"/>
      <c r="AT3010" s="438"/>
      <c r="AU3010" s="438"/>
      <c r="AV3010" s="438"/>
      <c r="AW3010" s="438"/>
      <c r="AX3010" s="438"/>
      <c r="AY3010" s="438"/>
      <c r="AZ3010" s="86" t="s">
        <v>7883</v>
      </c>
      <c r="BA3010" s="497"/>
      <c r="BB3010" s="201"/>
      <c r="BC3010" s="201"/>
      <c r="BD3010" s="201"/>
      <c r="BE3010" s="983">
        <v>2630</v>
      </c>
    </row>
    <row r="3011" spans="1:57" ht="12.95" customHeight="1">
      <c r="A3011" s="1537" t="s">
        <v>978</v>
      </c>
      <c r="B3011" s="142"/>
      <c r="C3011" s="439"/>
      <c r="D3011" s="438"/>
      <c r="E3011" s="607" t="s">
        <v>7476</v>
      </c>
      <c r="F3011" s="607"/>
      <c r="G3011" s="503"/>
      <c r="H3011" s="606"/>
      <c r="I3011" s="441" t="s">
        <v>4445</v>
      </c>
      <c r="J3011" s="441" t="s">
        <v>4446</v>
      </c>
      <c r="K3011" s="441" t="s">
        <v>4446</v>
      </c>
      <c r="L3011" s="504" t="s">
        <v>601</v>
      </c>
      <c r="M3011" s="506" t="s">
        <v>4447</v>
      </c>
      <c r="N3011" s="441"/>
      <c r="O3011" s="505">
        <v>100</v>
      </c>
      <c r="P3011" s="398">
        <v>231010000</v>
      </c>
      <c r="Q3011" s="398" t="s">
        <v>989</v>
      </c>
      <c r="R3011" s="398" t="s">
        <v>2149</v>
      </c>
      <c r="S3011" s="428" t="s">
        <v>109</v>
      </c>
      <c r="T3011" s="545">
        <v>230000000</v>
      </c>
      <c r="U3011" s="547" t="s">
        <v>1025</v>
      </c>
      <c r="V3011" s="398"/>
      <c r="W3011" s="398"/>
      <c r="X3011" s="398"/>
      <c r="Y3011" s="398" t="s">
        <v>434</v>
      </c>
      <c r="Z3011" s="398"/>
      <c r="AA3011" s="398"/>
      <c r="AB3011" s="420">
        <v>100</v>
      </c>
      <c r="AC3011" s="420">
        <v>0</v>
      </c>
      <c r="AD3011" s="420">
        <v>0</v>
      </c>
      <c r="AE3011" s="398"/>
      <c r="AF3011" s="36" t="s">
        <v>114</v>
      </c>
      <c r="AG3011" s="919"/>
      <c r="AH3011" s="921"/>
      <c r="AI3011" s="905">
        <v>0</v>
      </c>
      <c r="AJ3011" s="905">
        <v>0</v>
      </c>
      <c r="AK3011" s="507"/>
      <c r="AL3011" s="507"/>
      <c r="AM3011" s="507"/>
      <c r="AN3011" s="508" t="s">
        <v>115</v>
      </c>
      <c r="AO3011" s="142" t="s">
        <v>7477</v>
      </c>
      <c r="AP3011" s="198" t="s">
        <v>7478</v>
      </c>
      <c r="AQ3011" s="438"/>
      <c r="AR3011" s="438"/>
      <c r="AS3011" s="438"/>
      <c r="AT3011" s="438"/>
      <c r="AU3011" s="438"/>
      <c r="AV3011" s="438"/>
      <c r="AW3011" s="438"/>
      <c r="AX3011" s="438"/>
      <c r="AY3011" s="438"/>
      <c r="AZ3011" s="438"/>
      <c r="BA3011" s="497" t="s">
        <v>4451</v>
      </c>
      <c r="BB3011" s="201"/>
      <c r="BC3011" s="201"/>
      <c r="BD3011" s="201"/>
      <c r="BE3011" s="983">
        <v>2631</v>
      </c>
    </row>
    <row r="3012" spans="1:57" ht="12.95" customHeight="1">
      <c r="A3012" s="821" t="s">
        <v>978</v>
      </c>
      <c r="B3012" s="488"/>
      <c r="C3012" s="1110"/>
      <c r="D3012" s="932"/>
      <c r="E3012" s="1111" t="s">
        <v>7847</v>
      </c>
      <c r="F3012" s="1111"/>
      <c r="G3012" s="1110"/>
      <c r="H3012" s="293"/>
      <c r="I3012" s="488" t="s">
        <v>4445</v>
      </c>
      <c r="J3012" s="488" t="s">
        <v>4446</v>
      </c>
      <c r="K3012" s="488" t="s">
        <v>4446</v>
      </c>
      <c r="L3012" s="870" t="s">
        <v>601</v>
      </c>
      <c r="M3012" s="488" t="s">
        <v>4447</v>
      </c>
      <c r="N3012" s="488"/>
      <c r="O3012" s="1113">
        <v>100</v>
      </c>
      <c r="P3012" s="488">
        <v>231010000</v>
      </c>
      <c r="Q3012" s="488" t="s">
        <v>989</v>
      </c>
      <c r="R3012" s="488" t="s">
        <v>2134</v>
      </c>
      <c r="S3012" s="189" t="s">
        <v>109</v>
      </c>
      <c r="T3012" s="870">
        <v>230000000</v>
      </c>
      <c r="U3012" s="1112" t="s">
        <v>1025</v>
      </c>
      <c r="V3012" s="488"/>
      <c r="W3012" s="488"/>
      <c r="X3012" s="488"/>
      <c r="Y3012" s="488" t="s">
        <v>434</v>
      </c>
      <c r="Z3012" s="488"/>
      <c r="AA3012" s="488"/>
      <c r="AB3012" s="1113">
        <v>100</v>
      </c>
      <c r="AC3012" s="1113">
        <v>0</v>
      </c>
      <c r="AD3012" s="1113">
        <v>0</v>
      </c>
      <c r="AE3012" s="488"/>
      <c r="AF3012" s="189" t="s">
        <v>114</v>
      </c>
      <c r="AG3012" s="1114"/>
      <c r="AH3012" s="1115"/>
      <c r="AI3012" s="905">
        <v>0</v>
      </c>
      <c r="AJ3012" s="905">
        <v>0</v>
      </c>
      <c r="AK3012" s="1116"/>
      <c r="AL3012" s="1116"/>
      <c r="AM3012" s="1116"/>
      <c r="AN3012" s="1113" t="s">
        <v>115</v>
      </c>
      <c r="AO3012" s="488" t="s">
        <v>7477</v>
      </c>
      <c r="AP3012" s="293" t="s">
        <v>7478</v>
      </c>
      <c r="AQ3012" s="932"/>
      <c r="AR3012" s="932"/>
      <c r="AS3012" s="932"/>
      <c r="AT3012" s="932"/>
      <c r="AU3012" s="932"/>
      <c r="AV3012" s="932"/>
      <c r="AW3012" s="932"/>
      <c r="AX3012" s="932"/>
      <c r="AY3012" s="932"/>
      <c r="AZ3012" s="932" t="s">
        <v>4977</v>
      </c>
      <c r="BA3012" s="192"/>
      <c r="BB3012" s="326"/>
      <c r="BC3012" s="326"/>
      <c r="BD3012" s="209"/>
      <c r="BE3012" s="983">
        <v>2632</v>
      </c>
    </row>
    <row r="3013" spans="1:57" ht="12.95" customHeight="1">
      <c r="A3013" s="1544" t="s">
        <v>978</v>
      </c>
      <c r="B3013" s="970"/>
      <c r="C3013" s="1315"/>
      <c r="D3013" s="974"/>
      <c r="E3013" s="1316" t="s">
        <v>8871</v>
      </c>
      <c r="F3013" s="1316" t="s">
        <v>7847</v>
      </c>
      <c r="G3013" s="1315"/>
      <c r="H3013" s="1316"/>
      <c r="I3013" s="1307" t="s">
        <v>4445</v>
      </c>
      <c r="J3013" s="970" t="s">
        <v>4446</v>
      </c>
      <c r="K3013" s="970" t="s">
        <v>4446</v>
      </c>
      <c r="L3013" s="1317" t="s">
        <v>601</v>
      </c>
      <c r="M3013" s="321" t="s">
        <v>8869</v>
      </c>
      <c r="N3013" s="970"/>
      <c r="O3013" s="1308">
        <v>100</v>
      </c>
      <c r="P3013" s="970">
        <v>231010000</v>
      </c>
      <c r="Q3013" s="970" t="s">
        <v>989</v>
      </c>
      <c r="R3013" s="1318" t="s">
        <v>1023</v>
      </c>
      <c r="S3013" s="1294" t="s">
        <v>109</v>
      </c>
      <c r="T3013" s="1310">
        <v>230000000</v>
      </c>
      <c r="U3013" s="1319" t="s">
        <v>1025</v>
      </c>
      <c r="V3013" s="970"/>
      <c r="W3013" s="970"/>
      <c r="X3013" s="970"/>
      <c r="Y3013" s="970" t="s">
        <v>434</v>
      </c>
      <c r="Z3013" s="970"/>
      <c r="AA3013" s="970"/>
      <c r="AB3013" s="1301">
        <v>100</v>
      </c>
      <c r="AC3013" s="1301">
        <v>0</v>
      </c>
      <c r="AD3013" s="1301">
        <v>0</v>
      </c>
      <c r="AE3013" s="970"/>
      <c r="AF3013" s="1294" t="s">
        <v>114</v>
      </c>
      <c r="AG3013" s="971"/>
      <c r="AH3013" s="972"/>
      <c r="AI3013" s="1267">
        <v>1000000</v>
      </c>
      <c r="AJ3013" s="1267">
        <v>1120000</v>
      </c>
      <c r="AK3013" s="1320"/>
      <c r="AL3013" s="1320"/>
      <c r="AM3013" s="1320"/>
      <c r="AN3013" s="1321" t="s">
        <v>115</v>
      </c>
      <c r="AO3013" s="970" t="s">
        <v>7477</v>
      </c>
      <c r="AP3013" s="1316" t="s">
        <v>7478</v>
      </c>
      <c r="AQ3013" s="974"/>
      <c r="AR3013" s="974"/>
      <c r="AS3013" s="974"/>
      <c r="AT3013" s="974"/>
      <c r="AU3013" s="974"/>
      <c r="AV3013" s="974"/>
      <c r="AW3013" s="974"/>
      <c r="AX3013" s="974"/>
      <c r="AY3013" s="974"/>
      <c r="AZ3013" s="974" t="s">
        <v>4977</v>
      </c>
      <c r="BA3013" s="973"/>
      <c r="BD3013" s="1" t="e">
        <f>VLOOKUP($F$2877:$F$3305,$E$17:$BE$2871,53,0)</f>
        <v>#N/A</v>
      </c>
      <c r="BE3013" s="979" t="e">
        <f>BD3013+0.5</f>
        <v>#N/A</v>
      </c>
    </row>
    <row r="3014" spans="1:57" ht="12.95" customHeight="1">
      <c r="A3014" s="1537" t="s">
        <v>978</v>
      </c>
      <c r="B3014" s="142"/>
      <c r="C3014" s="439"/>
      <c r="D3014" s="438"/>
      <c r="E3014" s="607" t="s">
        <v>7479</v>
      </c>
      <c r="F3014" s="607"/>
      <c r="G3014" s="503"/>
      <c r="H3014" s="606"/>
      <c r="I3014" s="441" t="s">
        <v>4445</v>
      </c>
      <c r="J3014" s="441" t="s">
        <v>4446</v>
      </c>
      <c r="K3014" s="441" t="s">
        <v>4446</v>
      </c>
      <c r="L3014" s="504" t="s">
        <v>601</v>
      </c>
      <c r="M3014" s="506" t="s">
        <v>4447</v>
      </c>
      <c r="N3014" s="441"/>
      <c r="O3014" s="505">
        <v>100</v>
      </c>
      <c r="P3014" s="398">
        <v>231010000</v>
      </c>
      <c r="Q3014" s="398" t="s">
        <v>989</v>
      </c>
      <c r="R3014" s="398" t="s">
        <v>2149</v>
      </c>
      <c r="S3014" s="428" t="s">
        <v>109</v>
      </c>
      <c r="T3014" s="545">
        <v>230000000</v>
      </c>
      <c r="U3014" s="547" t="s">
        <v>1025</v>
      </c>
      <c r="V3014" s="398"/>
      <c r="W3014" s="398"/>
      <c r="X3014" s="398"/>
      <c r="Y3014" s="398" t="s">
        <v>434</v>
      </c>
      <c r="Z3014" s="398"/>
      <c r="AA3014" s="398"/>
      <c r="AB3014" s="420">
        <v>100</v>
      </c>
      <c r="AC3014" s="420">
        <v>0</v>
      </c>
      <c r="AD3014" s="420">
        <v>0</v>
      </c>
      <c r="AE3014" s="398"/>
      <c r="AF3014" s="36" t="s">
        <v>114</v>
      </c>
      <c r="AG3014" s="919"/>
      <c r="AH3014" s="921"/>
      <c r="AI3014" s="905">
        <v>0</v>
      </c>
      <c r="AJ3014" s="905">
        <v>0</v>
      </c>
      <c r="AK3014" s="507"/>
      <c r="AL3014" s="507"/>
      <c r="AM3014" s="507"/>
      <c r="AN3014" s="508" t="s">
        <v>115</v>
      </c>
      <c r="AO3014" s="142" t="s">
        <v>7480</v>
      </c>
      <c r="AP3014" s="198" t="s">
        <v>7481</v>
      </c>
      <c r="AQ3014" s="438"/>
      <c r="AR3014" s="438"/>
      <c r="AS3014" s="438"/>
      <c r="AT3014" s="438"/>
      <c r="AU3014" s="438"/>
      <c r="AV3014" s="438"/>
      <c r="AW3014" s="438"/>
      <c r="AX3014" s="438"/>
      <c r="AY3014" s="438"/>
      <c r="AZ3014" s="438"/>
      <c r="BA3014" s="497" t="s">
        <v>4451</v>
      </c>
      <c r="BB3014" s="201"/>
      <c r="BC3014" s="201"/>
      <c r="BD3014" s="201"/>
      <c r="BE3014" s="983">
        <v>2633</v>
      </c>
    </row>
    <row r="3015" spans="1:57" ht="12.95" customHeight="1">
      <c r="A3015" s="821" t="s">
        <v>978</v>
      </c>
      <c r="B3015" s="488"/>
      <c r="C3015" s="1110"/>
      <c r="D3015" s="932"/>
      <c r="E3015" s="1111" t="s">
        <v>7848</v>
      </c>
      <c r="F3015" s="1111"/>
      <c r="G3015" s="1110"/>
      <c r="H3015" s="293"/>
      <c r="I3015" s="488" t="s">
        <v>4445</v>
      </c>
      <c r="J3015" s="488" t="s">
        <v>4446</v>
      </c>
      <c r="K3015" s="488" t="s">
        <v>4446</v>
      </c>
      <c r="L3015" s="870" t="s">
        <v>601</v>
      </c>
      <c r="M3015" s="488" t="s">
        <v>4447</v>
      </c>
      <c r="N3015" s="488"/>
      <c r="O3015" s="1113">
        <v>100</v>
      </c>
      <c r="P3015" s="488">
        <v>231010000</v>
      </c>
      <c r="Q3015" s="488" t="s">
        <v>989</v>
      </c>
      <c r="R3015" s="488" t="s">
        <v>2134</v>
      </c>
      <c r="S3015" s="189" t="s">
        <v>109</v>
      </c>
      <c r="T3015" s="870">
        <v>230000000</v>
      </c>
      <c r="U3015" s="1112" t="s">
        <v>1025</v>
      </c>
      <c r="V3015" s="488"/>
      <c r="W3015" s="488"/>
      <c r="X3015" s="488"/>
      <c r="Y3015" s="488" t="s">
        <v>434</v>
      </c>
      <c r="Z3015" s="488"/>
      <c r="AA3015" s="488"/>
      <c r="AB3015" s="1113">
        <v>100</v>
      </c>
      <c r="AC3015" s="1113">
        <v>0</v>
      </c>
      <c r="AD3015" s="1113">
        <v>0</v>
      </c>
      <c r="AE3015" s="488"/>
      <c r="AF3015" s="189" t="s">
        <v>114</v>
      </c>
      <c r="AG3015" s="1114"/>
      <c r="AH3015" s="1115"/>
      <c r="AI3015" s="905">
        <v>0</v>
      </c>
      <c r="AJ3015" s="905">
        <v>0</v>
      </c>
      <c r="AK3015" s="1116"/>
      <c r="AL3015" s="1116"/>
      <c r="AM3015" s="1116"/>
      <c r="AN3015" s="1113" t="s">
        <v>115</v>
      </c>
      <c r="AO3015" s="488" t="s">
        <v>7480</v>
      </c>
      <c r="AP3015" s="293" t="s">
        <v>7481</v>
      </c>
      <c r="AQ3015" s="932"/>
      <c r="AR3015" s="932"/>
      <c r="AS3015" s="932"/>
      <c r="AT3015" s="932"/>
      <c r="AU3015" s="932"/>
      <c r="AV3015" s="932"/>
      <c r="AW3015" s="932"/>
      <c r="AX3015" s="932"/>
      <c r="AY3015" s="932"/>
      <c r="AZ3015" s="932" t="s">
        <v>4977</v>
      </c>
      <c r="BA3015" s="192"/>
      <c r="BB3015" s="326"/>
      <c r="BC3015" s="326"/>
      <c r="BD3015" s="209"/>
      <c r="BE3015" s="983">
        <v>2634</v>
      </c>
    </row>
    <row r="3016" spans="1:57" ht="12.95" customHeight="1">
      <c r="A3016" s="1544" t="s">
        <v>978</v>
      </c>
      <c r="B3016" s="970"/>
      <c r="C3016" s="1315"/>
      <c r="D3016" s="974"/>
      <c r="E3016" s="1316" t="s">
        <v>8872</v>
      </c>
      <c r="F3016" s="1316" t="s">
        <v>7848</v>
      </c>
      <c r="G3016" s="1315"/>
      <c r="H3016" s="1316"/>
      <c r="I3016" s="1307" t="s">
        <v>4445</v>
      </c>
      <c r="J3016" s="970" t="s">
        <v>4446</v>
      </c>
      <c r="K3016" s="970" t="s">
        <v>4446</v>
      </c>
      <c r="L3016" s="1317" t="s">
        <v>601</v>
      </c>
      <c r="M3016" s="321" t="s">
        <v>8869</v>
      </c>
      <c r="N3016" s="970"/>
      <c r="O3016" s="1308">
        <v>100</v>
      </c>
      <c r="P3016" s="970">
        <v>231010000</v>
      </c>
      <c r="Q3016" s="970" t="s">
        <v>989</v>
      </c>
      <c r="R3016" s="1318" t="s">
        <v>1023</v>
      </c>
      <c r="S3016" s="1294" t="s">
        <v>109</v>
      </c>
      <c r="T3016" s="1310">
        <v>230000000</v>
      </c>
      <c r="U3016" s="1319" t="s">
        <v>1025</v>
      </c>
      <c r="V3016" s="970"/>
      <c r="W3016" s="970"/>
      <c r="X3016" s="970"/>
      <c r="Y3016" s="970" t="s">
        <v>434</v>
      </c>
      <c r="Z3016" s="970"/>
      <c r="AA3016" s="970"/>
      <c r="AB3016" s="1301">
        <v>100</v>
      </c>
      <c r="AC3016" s="1301">
        <v>0</v>
      </c>
      <c r="AD3016" s="1301">
        <v>0</v>
      </c>
      <c r="AE3016" s="970"/>
      <c r="AF3016" s="1294" t="s">
        <v>114</v>
      </c>
      <c r="AG3016" s="971"/>
      <c r="AH3016" s="972"/>
      <c r="AI3016" s="1267">
        <v>1000000</v>
      </c>
      <c r="AJ3016" s="1267">
        <v>1120000</v>
      </c>
      <c r="AK3016" s="1320"/>
      <c r="AL3016" s="1320"/>
      <c r="AM3016" s="1320"/>
      <c r="AN3016" s="1321" t="s">
        <v>115</v>
      </c>
      <c r="AO3016" s="970" t="s">
        <v>7480</v>
      </c>
      <c r="AP3016" s="1316" t="s">
        <v>7481</v>
      </c>
      <c r="AQ3016" s="974"/>
      <c r="AR3016" s="974"/>
      <c r="AS3016" s="974"/>
      <c r="AT3016" s="974"/>
      <c r="AU3016" s="974"/>
      <c r="AV3016" s="974"/>
      <c r="AW3016" s="974"/>
      <c r="AX3016" s="974"/>
      <c r="AY3016" s="974"/>
      <c r="AZ3016" s="974" t="s">
        <v>4977</v>
      </c>
      <c r="BA3016" s="973"/>
      <c r="BD3016" s="1" t="e">
        <f>VLOOKUP($F$2877:$F$3305,$E$17:$BE$2871,53,0)</f>
        <v>#N/A</v>
      </c>
      <c r="BE3016" s="979" t="e">
        <f>BD3016+0.5</f>
        <v>#N/A</v>
      </c>
    </row>
    <row r="3017" spans="1:57" ht="12.95" customHeight="1">
      <c r="A3017" s="1537" t="s">
        <v>978</v>
      </c>
      <c r="B3017" s="142"/>
      <c r="C3017" s="439"/>
      <c r="D3017" s="438"/>
      <c r="E3017" s="607" t="s">
        <v>7482</v>
      </c>
      <c r="F3017" s="607"/>
      <c r="G3017" s="503"/>
      <c r="H3017" s="606"/>
      <c r="I3017" s="441" t="s">
        <v>4445</v>
      </c>
      <c r="J3017" s="441" t="s">
        <v>4446</v>
      </c>
      <c r="K3017" s="441" t="s">
        <v>4446</v>
      </c>
      <c r="L3017" s="504" t="s">
        <v>601</v>
      </c>
      <c r="M3017" s="506" t="s">
        <v>4447</v>
      </c>
      <c r="N3017" s="441"/>
      <c r="O3017" s="505">
        <v>100</v>
      </c>
      <c r="P3017" s="398">
        <v>231010000</v>
      </c>
      <c r="Q3017" s="398" t="s">
        <v>989</v>
      </c>
      <c r="R3017" s="398" t="s">
        <v>2149</v>
      </c>
      <c r="S3017" s="428" t="s">
        <v>109</v>
      </c>
      <c r="T3017" s="545">
        <v>230000000</v>
      </c>
      <c r="U3017" s="547" t="s">
        <v>1025</v>
      </c>
      <c r="V3017" s="398"/>
      <c r="W3017" s="398"/>
      <c r="X3017" s="398"/>
      <c r="Y3017" s="398" t="s">
        <v>434</v>
      </c>
      <c r="Z3017" s="398"/>
      <c r="AA3017" s="398"/>
      <c r="AB3017" s="420">
        <v>100</v>
      </c>
      <c r="AC3017" s="420">
        <v>0</v>
      </c>
      <c r="AD3017" s="420">
        <v>0</v>
      </c>
      <c r="AE3017" s="398"/>
      <c r="AF3017" s="36" t="s">
        <v>114</v>
      </c>
      <c r="AG3017" s="919"/>
      <c r="AH3017" s="921"/>
      <c r="AI3017" s="905">
        <v>0</v>
      </c>
      <c r="AJ3017" s="905">
        <v>0</v>
      </c>
      <c r="AK3017" s="507"/>
      <c r="AL3017" s="507"/>
      <c r="AM3017" s="507"/>
      <c r="AN3017" s="508" t="s">
        <v>115</v>
      </c>
      <c r="AO3017" s="142" t="s">
        <v>7483</v>
      </c>
      <c r="AP3017" s="198" t="s">
        <v>7484</v>
      </c>
      <c r="AQ3017" s="438"/>
      <c r="AR3017" s="438"/>
      <c r="AS3017" s="438"/>
      <c r="AT3017" s="438"/>
      <c r="AU3017" s="438"/>
      <c r="AV3017" s="438"/>
      <c r="AW3017" s="438"/>
      <c r="AX3017" s="438"/>
      <c r="AY3017" s="438"/>
      <c r="AZ3017" s="438"/>
      <c r="BA3017" s="497" t="s">
        <v>4451</v>
      </c>
      <c r="BB3017" s="201"/>
      <c r="BC3017" s="201"/>
      <c r="BD3017" s="201"/>
      <c r="BE3017" s="983">
        <v>2635</v>
      </c>
    </row>
    <row r="3018" spans="1:57" ht="12.95" customHeight="1">
      <c r="A3018" s="821" t="s">
        <v>978</v>
      </c>
      <c r="B3018" s="488"/>
      <c r="C3018" s="1110"/>
      <c r="D3018" s="932"/>
      <c r="E3018" s="1111" t="s">
        <v>7849</v>
      </c>
      <c r="F3018" s="1111"/>
      <c r="G3018" s="1110"/>
      <c r="H3018" s="293"/>
      <c r="I3018" s="488" t="s">
        <v>4445</v>
      </c>
      <c r="J3018" s="488" t="s">
        <v>4446</v>
      </c>
      <c r="K3018" s="488" t="s">
        <v>4446</v>
      </c>
      <c r="L3018" s="870" t="s">
        <v>601</v>
      </c>
      <c r="M3018" s="488" t="s">
        <v>4447</v>
      </c>
      <c r="N3018" s="488"/>
      <c r="O3018" s="1113">
        <v>100</v>
      </c>
      <c r="P3018" s="488">
        <v>231010000</v>
      </c>
      <c r="Q3018" s="488" t="s">
        <v>989</v>
      </c>
      <c r="R3018" s="86" t="s">
        <v>2134</v>
      </c>
      <c r="S3018" s="189" t="s">
        <v>109</v>
      </c>
      <c r="T3018" s="870">
        <v>230000000</v>
      </c>
      <c r="U3018" s="1112" t="s">
        <v>1025</v>
      </c>
      <c r="V3018" s="488"/>
      <c r="W3018" s="488"/>
      <c r="X3018" s="488"/>
      <c r="Y3018" s="488" t="s">
        <v>434</v>
      </c>
      <c r="Z3018" s="488"/>
      <c r="AA3018" s="488"/>
      <c r="AB3018" s="1113">
        <v>100</v>
      </c>
      <c r="AC3018" s="1113">
        <v>0</v>
      </c>
      <c r="AD3018" s="1113">
        <v>0</v>
      </c>
      <c r="AE3018" s="488"/>
      <c r="AF3018" s="189" t="s">
        <v>114</v>
      </c>
      <c r="AG3018" s="1114"/>
      <c r="AH3018" s="1115"/>
      <c r="AI3018" s="905">
        <v>0</v>
      </c>
      <c r="AJ3018" s="905">
        <v>0</v>
      </c>
      <c r="AK3018" s="1116"/>
      <c r="AL3018" s="1116"/>
      <c r="AM3018" s="1116"/>
      <c r="AN3018" s="1113" t="s">
        <v>115</v>
      </c>
      <c r="AO3018" s="488" t="s">
        <v>7483</v>
      </c>
      <c r="AP3018" s="293" t="s">
        <v>7484</v>
      </c>
      <c r="AQ3018" s="932"/>
      <c r="AR3018" s="932"/>
      <c r="AS3018" s="932"/>
      <c r="AT3018" s="932"/>
      <c r="AU3018" s="932"/>
      <c r="AV3018" s="932"/>
      <c r="AW3018" s="932"/>
      <c r="AX3018" s="932"/>
      <c r="AY3018" s="932"/>
      <c r="AZ3018" s="932" t="s">
        <v>4977</v>
      </c>
      <c r="BA3018" s="192"/>
      <c r="BB3018" s="326"/>
      <c r="BC3018" s="326"/>
      <c r="BD3018" s="209"/>
      <c r="BE3018" s="983">
        <v>2636</v>
      </c>
    </row>
    <row r="3019" spans="1:57" ht="12.95" customHeight="1">
      <c r="A3019" s="1544" t="s">
        <v>978</v>
      </c>
      <c r="B3019" s="970"/>
      <c r="C3019" s="1315"/>
      <c r="D3019" s="974"/>
      <c r="E3019" s="1316" t="s">
        <v>8873</v>
      </c>
      <c r="F3019" s="1316" t="s">
        <v>7849</v>
      </c>
      <c r="G3019" s="1315"/>
      <c r="H3019" s="1316"/>
      <c r="I3019" s="1307" t="s">
        <v>4445</v>
      </c>
      <c r="J3019" s="970" t="s">
        <v>4446</v>
      </c>
      <c r="K3019" s="970" t="s">
        <v>4446</v>
      </c>
      <c r="L3019" s="1317" t="s">
        <v>601</v>
      </c>
      <c r="M3019" s="321" t="s">
        <v>8869</v>
      </c>
      <c r="N3019" s="970"/>
      <c r="O3019" s="1308">
        <v>100</v>
      </c>
      <c r="P3019" s="1263">
        <v>230000000</v>
      </c>
      <c r="Q3019" s="970" t="s">
        <v>989</v>
      </c>
      <c r="R3019" s="1293" t="s">
        <v>1023</v>
      </c>
      <c r="S3019" s="1294" t="s">
        <v>109</v>
      </c>
      <c r="T3019" s="1310">
        <v>230000000</v>
      </c>
      <c r="U3019" s="1319" t="s">
        <v>1025</v>
      </c>
      <c r="V3019" s="970"/>
      <c r="W3019" s="970"/>
      <c r="X3019" s="970"/>
      <c r="Y3019" s="970" t="s">
        <v>434</v>
      </c>
      <c r="Z3019" s="970"/>
      <c r="AA3019" s="970"/>
      <c r="AB3019" s="1301">
        <v>100</v>
      </c>
      <c r="AC3019" s="1301">
        <v>0</v>
      </c>
      <c r="AD3019" s="1301">
        <v>0</v>
      </c>
      <c r="AE3019" s="970"/>
      <c r="AF3019" s="1294" t="s">
        <v>114</v>
      </c>
      <c r="AG3019" s="971"/>
      <c r="AH3019" s="972"/>
      <c r="AI3019" s="1267">
        <v>1000000</v>
      </c>
      <c r="AJ3019" s="1267">
        <v>1120000</v>
      </c>
      <c r="AK3019" s="1320"/>
      <c r="AL3019" s="1320"/>
      <c r="AM3019" s="1320"/>
      <c r="AN3019" s="1321" t="s">
        <v>115</v>
      </c>
      <c r="AO3019" s="970" t="s">
        <v>7483</v>
      </c>
      <c r="AP3019" s="1316" t="s">
        <v>7484</v>
      </c>
      <c r="AQ3019" s="974"/>
      <c r="AR3019" s="974"/>
      <c r="AS3019" s="974"/>
      <c r="AT3019" s="974"/>
      <c r="AU3019" s="974"/>
      <c r="AV3019" s="974"/>
      <c r="AW3019" s="974"/>
      <c r="AX3019" s="974"/>
      <c r="AY3019" s="974"/>
      <c r="AZ3019" s="974" t="s">
        <v>4977</v>
      </c>
      <c r="BA3019" s="973"/>
      <c r="BD3019" s="1" t="e">
        <f>VLOOKUP($F$2877:$F$3305,$E$17:$BE$2871,53,0)</f>
        <v>#N/A</v>
      </c>
      <c r="BE3019" s="979" t="e">
        <f>BD3019+0.5</f>
        <v>#N/A</v>
      </c>
    </row>
    <row r="3020" spans="1:57" ht="12.95" customHeight="1">
      <c r="A3020" s="1537" t="s">
        <v>978</v>
      </c>
      <c r="B3020" s="142"/>
      <c r="C3020" s="439"/>
      <c r="D3020" s="438"/>
      <c r="E3020" s="607" t="s">
        <v>7485</v>
      </c>
      <c r="F3020" s="607"/>
      <c r="G3020" s="503"/>
      <c r="H3020" s="606"/>
      <c r="I3020" s="441" t="s">
        <v>4445</v>
      </c>
      <c r="J3020" s="441" t="s">
        <v>4446</v>
      </c>
      <c r="K3020" s="441" t="s">
        <v>4446</v>
      </c>
      <c r="L3020" s="504" t="s">
        <v>103</v>
      </c>
      <c r="M3020" s="506"/>
      <c r="N3020" s="441"/>
      <c r="O3020" s="505">
        <v>100</v>
      </c>
      <c r="P3020" s="398">
        <v>231010000</v>
      </c>
      <c r="Q3020" s="398" t="s">
        <v>989</v>
      </c>
      <c r="R3020" s="398" t="s">
        <v>2149</v>
      </c>
      <c r="S3020" s="428" t="s">
        <v>109</v>
      </c>
      <c r="T3020" s="545">
        <v>230000000</v>
      </c>
      <c r="U3020" s="547" t="s">
        <v>997</v>
      </c>
      <c r="V3020" s="398"/>
      <c r="W3020" s="398"/>
      <c r="X3020" s="398"/>
      <c r="Y3020" s="398" t="s">
        <v>434</v>
      </c>
      <c r="Z3020" s="398"/>
      <c r="AA3020" s="398"/>
      <c r="AB3020" s="420">
        <v>0</v>
      </c>
      <c r="AC3020" s="420">
        <v>0</v>
      </c>
      <c r="AD3020" s="420">
        <v>100</v>
      </c>
      <c r="AE3020" s="398"/>
      <c r="AF3020" s="36" t="s">
        <v>114</v>
      </c>
      <c r="AG3020" s="919"/>
      <c r="AH3020" s="921"/>
      <c r="AI3020" s="515">
        <v>209530</v>
      </c>
      <c r="AJ3020" s="515">
        <f>AI3020*1.12</f>
        <v>234673.60000000003</v>
      </c>
      <c r="AK3020" s="507"/>
      <c r="AL3020" s="507"/>
      <c r="AM3020" s="507"/>
      <c r="AN3020" s="508" t="s">
        <v>115</v>
      </c>
      <c r="AO3020" s="142" t="s">
        <v>7486</v>
      </c>
      <c r="AP3020" s="198" t="s">
        <v>7487</v>
      </c>
      <c r="AQ3020" s="438"/>
      <c r="AR3020" s="438"/>
      <c r="AS3020" s="438"/>
      <c r="AT3020" s="438"/>
      <c r="AU3020" s="438"/>
      <c r="AV3020" s="438"/>
      <c r="AW3020" s="438"/>
      <c r="AX3020" s="438"/>
      <c r="AY3020" s="438"/>
      <c r="AZ3020" s="438"/>
      <c r="BA3020" s="497" t="s">
        <v>4451</v>
      </c>
      <c r="BB3020" s="201"/>
      <c r="BC3020" s="201"/>
      <c r="BD3020" s="201"/>
      <c r="BE3020" s="983">
        <v>2637</v>
      </c>
    </row>
    <row r="3021" spans="1:57" ht="12.95" customHeight="1">
      <c r="A3021" s="1537" t="s">
        <v>978</v>
      </c>
      <c r="B3021" s="142"/>
      <c r="C3021" s="439"/>
      <c r="D3021" s="438"/>
      <c r="E3021" s="607" t="s">
        <v>7488</v>
      </c>
      <c r="F3021" s="607"/>
      <c r="G3021" s="503"/>
      <c r="H3021" s="606"/>
      <c r="I3021" s="441" t="s">
        <v>4445</v>
      </c>
      <c r="J3021" s="441" t="s">
        <v>4446</v>
      </c>
      <c r="K3021" s="441" t="s">
        <v>4446</v>
      </c>
      <c r="L3021" s="504" t="s">
        <v>601</v>
      </c>
      <c r="M3021" s="506" t="s">
        <v>4447</v>
      </c>
      <c r="N3021" s="441"/>
      <c r="O3021" s="505">
        <v>100</v>
      </c>
      <c r="P3021" s="398">
        <v>231010000</v>
      </c>
      <c r="Q3021" s="398" t="s">
        <v>989</v>
      </c>
      <c r="R3021" s="398" t="s">
        <v>2149</v>
      </c>
      <c r="S3021" s="428" t="s">
        <v>109</v>
      </c>
      <c r="T3021" s="545">
        <v>230000000</v>
      </c>
      <c r="U3021" s="547" t="s">
        <v>4448</v>
      </c>
      <c r="V3021" s="398"/>
      <c r="W3021" s="398"/>
      <c r="X3021" s="398"/>
      <c r="Y3021" s="398" t="s">
        <v>434</v>
      </c>
      <c r="Z3021" s="398"/>
      <c r="AA3021" s="398"/>
      <c r="AB3021" s="420">
        <v>100</v>
      </c>
      <c r="AC3021" s="420">
        <v>0</v>
      </c>
      <c r="AD3021" s="420">
        <v>0</v>
      </c>
      <c r="AE3021" s="398"/>
      <c r="AF3021" s="36" t="s">
        <v>114</v>
      </c>
      <c r="AG3021" s="919"/>
      <c r="AH3021" s="921"/>
      <c r="AI3021" s="905">
        <v>0</v>
      </c>
      <c r="AJ3021" s="905">
        <v>0</v>
      </c>
      <c r="AK3021" s="507"/>
      <c r="AL3021" s="507"/>
      <c r="AM3021" s="507"/>
      <c r="AN3021" s="508" t="s">
        <v>115</v>
      </c>
      <c r="AO3021" s="142" t="s">
        <v>7489</v>
      </c>
      <c r="AP3021" s="198" t="s">
        <v>7490</v>
      </c>
      <c r="AQ3021" s="438"/>
      <c r="AR3021" s="438"/>
      <c r="AS3021" s="438"/>
      <c r="AT3021" s="438"/>
      <c r="AU3021" s="438"/>
      <c r="AV3021" s="438"/>
      <c r="AW3021" s="438"/>
      <c r="AX3021" s="438"/>
      <c r="AY3021" s="438"/>
      <c r="AZ3021" s="438"/>
      <c r="BA3021" s="497" t="s">
        <v>4451</v>
      </c>
      <c r="BB3021" s="201"/>
      <c r="BC3021" s="201"/>
      <c r="BD3021" s="201"/>
      <c r="BE3021" s="983">
        <v>2638</v>
      </c>
    </row>
    <row r="3022" spans="1:57" ht="12.95" customHeight="1">
      <c r="A3022" s="821" t="s">
        <v>978</v>
      </c>
      <c r="B3022" s="488"/>
      <c r="C3022" s="1110"/>
      <c r="D3022" s="932"/>
      <c r="E3022" s="1111" t="s">
        <v>7850</v>
      </c>
      <c r="F3022" s="1111"/>
      <c r="G3022" s="1110"/>
      <c r="H3022" s="293"/>
      <c r="I3022" s="488" t="s">
        <v>4445</v>
      </c>
      <c r="J3022" s="488" t="s">
        <v>4446</v>
      </c>
      <c r="K3022" s="488" t="s">
        <v>4446</v>
      </c>
      <c r="L3022" s="870" t="s">
        <v>601</v>
      </c>
      <c r="M3022" s="488" t="s">
        <v>4447</v>
      </c>
      <c r="N3022" s="488"/>
      <c r="O3022" s="1113">
        <v>100</v>
      </c>
      <c r="P3022" s="488">
        <v>231010000</v>
      </c>
      <c r="Q3022" s="488" t="s">
        <v>989</v>
      </c>
      <c r="R3022" s="488" t="s">
        <v>2134</v>
      </c>
      <c r="S3022" s="189" t="s">
        <v>109</v>
      </c>
      <c r="T3022" s="870">
        <v>230000000</v>
      </c>
      <c r="U3022" s="1112" t="s">
        <v>4448</v>
      </c>
      <c r="V3022" s="488"/>
      <c r="W3022" s="488"/>
      <c r="X3022" s="488"/>
      <c r="Y3022" s="488" t="s">
        <v>434</v>
      </c>
      <c r="Z3022" s="488"/>
      <c r="AA3022" s="488"/>
      <c r="AB3022" s="1113">
        <v>100</v>
      </c>
      <c r="AC3022" s="1113">
        <v>0</v>
      </c>
      <c r="AD3022" s="1113">
        <v>0</v>
      </c>
      <c r="AE3022" s="488"/>
      <c r="AF3022" s="189" t="s">
        <v>114</v>
      </c>
      <c r="AG3022" s="1114"/>
      <c r="AH3022" s="1115"/>
      <c r="AI3022" s="1116">
        <v>1800000</v>
      </c>
      <c r="AJ3022" s="1116">
        <f>AI3022*1.12</f>
        <v>2016000.0000000002</v>
      </c>
      <c r="AK3022" s="1116"/>
      <c r="AL3022" s="1116"/>
      <c r="AM3022" s="1116"/>
      <c r="AN3022" s="1113" t="s">
        <v>115</v>
      </c>
      <c r="AO3022" s="488" t="s">
        <v>7489</v>
      </c>
      <c r="AP3022" s="293" t="s">
        <v>7490</v>
      </c>
      <c r="AQ3022" s="932"/>
      <c r="AR3022" s="932"/>
      <c r="AS3022" s="932"/>
      <c r="AT3022" s="932"/>
      <c r="AU3022" s="932"/>
      <c r="AV3022" s="932"/>
      <c r="AW3022" s="932"/>
      <c r="AX3022" s="932"/>
      <c r="AY3022" s="932"/>
      <c r="AZ3022" s="932" t="s">
        <v>7851</v>
      </c>
      <c r="BA3022" s="192"/>
      <c r="BB3022" s="326"/>
      <c r="BC3022" s="326"/>
      <c r="BD3022" s="209"/>
      <c r="BE3022" s="983">
        <v>2639</v>
      </c>
    </row>
    <row r="3023" spans="1:57" ht="12.95" customHeight="1">
      <c r="A3023" s="1537" t="s">
        <v>978</v>
      </c>
      <c r="B3023" s="142"/>
      <c r="C3023" s="439"/>
      <c r="D3023" s="438"/>
      <c r="E3023" s="607" t="s">
        <v>7491</v>
      </c>
      <c r="F3023" s="607"/>
      <c r="G3023" s="503"/>
      <c r="H3023" s="606"/>
      <c r="I3023" s="441" t="s">
        <v>4445</v>
      </c>
      <c r="J3023" s="441" t="s">
        <v>4446</v>
      </c>
      <c r="K3023" s="441" t="s">
        <v>4446</v>
      </c>
      <c r="L3023" s="504" t="s">
        <v>601</v>
      </c>
      <c r="M3023" s="506" t="s">
        <v>4447</v>
      </c>
      <c r="N3023" s="441"/>
      <c r="O3023" s="505">
        <v>100</v>
      </c>
      <c r="P3023" s="398">
        <v>231010000</v>
      </c>
      <c r="Q3023" s="398" t="s">
        <v>989</v>
      </c>
      <c r="R3023" s="398" t="s">
        <v>2149</v>
      </c>
      <c r="S3023" s="428" t="s">
        <v>109</v>
      </c>
      <c r="T3023" s="545">
        <v>230000000</v>
      </c>
      <c r="U3023" s="547" t="s">
        <v>7492</v>
      </c>
      <c r="V3023" s="398"/>
      <c r="W3023" s="398"/>
      <c r="X3023" s="398"/>
      <c r="Y3023" s="398" t="s">
        <v>434</v>
      </c>
      <c r="Z3023" s="398"/>
      <c r="AA3023" s="398"/>
      <c r="AB3023" s="420">
        <v>100</v>
      </c>
      <c r="AC3023" s="420">
        <v>0</v>
      </c>
      <c r="AD3023" s="420">
        <v>0</v>
      </c>
      <c r="AE3023" s="398"/>
      <c r="AF3023" s="36" t="s">
        <v>114</v>
      </c>
      <c r="AG3023" s="919"/>
      <c r="AH3023" s="921"/>
      <c r="AI3023" s="905">
        <v>0</v>
      </c>
      <c r="AJ3023" s="905">
        <v>0</v>
      </c>
      <c r="AK3023" s="507"/>
      <c r="AL3023" s="507"/>
      <c r="AM3023" s="507"/>
      <c r="AN3023" s="508" t="s">
        <v>115</v>
      </c>
      <c r="AO3023" s="142" t="s">
        <v>7493</v>
      </c>
      <c r="AP3023" s="198" t="s">
        <v>7494</v>
      </c>
      <c r="AQ3023" s="438"/>
      <c r="AR3023" s="438"/>
      <c r="AS3023" s="438"/>
      <c r="AT3023" s="438"/>
      <c r="AU3023" s="438"/>
      <c r="AV3023" s="438"/>
      <c r="AW3023" s="438"/>
      <c r="AX3023" s="438"/>
      <c r="AY3023" s="438"/>
      <c r="AZ3023" s="438"/>
      <c r="BA3023" s="497" t="s">
        <v>4451</v>
      </c>
      <c r="BB3023" s="201"/>
      <c r="BC3023" s="201"/>
      <c r="BD3023" s="201"/>
      <c r="BE3023" s="983">
        <v>2640</v>
      </c>
    </row>
    <row r="3024" spans="1:57" ht="12.95" customHeight="1">
      <c r="A3024" s="821" t="s">
        <v>978</v>
      </c>
      <c r="B3024" s="488"/>
      <c r="C3024" s="1110"/>
      <c r="D3024" s="932"/>
      <c r="E3024" s="1111" t="s">
        <v>7852</v>
      </c>
      <c r="F3024" s="1111"/>
      <c r="G3024" s="1110"/>
      <c r="H3024" s="293"/>
      <c r="I3024" s="488" t="s">
        <v>4445</v>
      </c>
      <c r="J3024" s="488" t="s">
        <v>4446</v>
      </c>
      <c r="K3024" s="488" t="s">
        <v>4446</v>
      </c>
      <c r="L3024" s="870" t="s">
        <v>601</v>
      </c>
      <c r="M3024" s="488" t="s">
        <v>4447</v>
      </c>
      <c r="N3024" s="488"/>
      <c r="O3024" s="1113">
        <v>100</v>
      </c>
      <c r="P3024" s="488">
        <v>231010000</v>
      </c>
      <c r="Q3024" s="488" t="s">
        <v>989</v>
      </c>
      <c r="R3024" s="86" t="s">
        <v>2134</v>
      </c>
      <c r="S3024" s="189" t="s">
        <v>109</v>
      </c>
      <c r="T3024" s="870">
        <v>230000000</v>
      </c>
      <c r="U3024" s="1112" t="s">
        <v>7492</v>
      </c>
      <c r="V3024" s="488"/>
      <c r="W3024" s="488"/>
      <c r="X3024" s="488"/>
      <c r="Y3024" s="488" t="s">
        <v>434</v>
      </c>
      <c r="Z3024" s="488"/>
      <c r="AA3024" s="488"/>
      <c r="AB3024" s="1113">
        <v>100</v>
      </c>
      <c r="AC3024" s="1113">
        <v>0</v>
      </c>
      <c r="AD3024" s="1113">
        <v>0</v>
      </c>
      <c r="AE3024" s="488"/>
      <c r="AF3024" s="189" t="s">
        <v>114</v>
      </c>
      <c r="AG3024" s="1114"/>
      <c r="AH3024" s="1115"/>
      <c r="AI3024" s="1116">
        <v>2200000</v>
      </c>
      <c r="AJ3024" s="1116">
        <f t="shared" ref="AJ3024:AJ3030" si="135">AI3024*1.12</f>
        <v>2464000.0000000005</v>
      </c>
      <c r="AK3024" s="1116"/>
      <c r="AL3024" s="1116"/>
      <c r="AM3024" s="1116"/>
      <c r="AN3024" s="1113" t="s">
        <v>115</v>
      </c>
      <c r="AO3024" s="488" t="s">
        <v>7493</v>
      </c>
      <c r="AP3024" s="293" t="s">
        <v>7494</v>
      </c>
      <c r="AQ3024" s="932"/>
      <c r="AR3024" s="932"/>
      <c r="AS3024" s="932"/>
      <c r="AT3024" s="932"/>
      <c r="AU3024" s="932"/>
      <c r="AV3024" s="932"/>
      <c r="AW3024" s="932"/>
      <c r="AX3024" s="932"/>
      <c r="AY3024" s="932"/>
      <c r="AZ3024" s="932" t="s">
        <v>7851</v>
      </c>
      <c r="BA3024" s="192"/>
      <c r="BB3024" s="326"/>
      <c r="BC3024" s="326"/>
      <c r="BD3024" s="209"/>
      <c r="BE3024" s="983">
        <v>2641</v>
      </c>
    </row>
    <row r="3025" spans="1:57" ht="12.95" customHeight="1">
      <c r="A3025" s="1537" t="s">
        <v>978</v>
      </c>
      <c r="B3025" s="142"/>
      <c r="C3025" s="439"/>
      <c r="D3025" s="438"/>
      <c r="E3025" s="607" t="s">
        <v>7495</v>
      </c>
      <c r="F3025" s="607"/>
      <c r="G3025" s="503"/>
      <c r="H3025" s="606"/>
      <c r="I3025" s="441" t="s">
        <v>4445</v>
      </c>
      <c r="J3025" s="441" t="s">
        <v>4446</v>
      </c>
      <c r="K3025" s="441" t="s">
        <v>4446</v>
      </c>
      <c r="L3025" s="504" t="s">
        <v>601</v>
      </c>
      <c r="M3025" s="506" t="s">
        <v>4447</v>
      </c>
      <c r="N3025" s="441"/>
      <c r="O3025" s="505">
        <v>100</v>
      </c>
      <c r="P3025" s="398">
        <v>231010000</v>
      </c>
      <c r="Q3025" s="398" t="s">
        <v>989</v>
      </c>
      <c r="R3025" s="398" t="s">
        <v>2149</v>
      </c>
      <c r="S3025" s="428" t="s">
        <v>109</v>
      </c>
      <c r="T3025" s="545">
        <v>230000000</v>
      </c>
      <c r="U3025" s="547" t="s">
        <v>997</v>
      </c>
      <c r="V3025" s="398"/>
      <c r="W3025" s="398"/>
      <c r="X3025" s="398"/>
      <c r="Y3025" s="398" t="s">
        <v>434</v>
      </c>
      <c r="Z3025" s="398"/>
      <c r="AA3025" s="398"/>
      <c r="AB3025" s="420">
        <v>100</v>
      </c>
      <c r="AC3025" s="420">
        <v>0</v>
      </c>
      <c r="AD3025" s="420">
        <v>0</v>
      </c>
      <c r="AE3025" s="398"/>
      <c r="AF3025" s="36" t="s">
        <v>114</v>
      </c>
      <c r="AG3025" s="919"/>
      <c r="AH3025" s="921"/>
      <c r="AI3025" s="515">
        <v>1700000</v>
      </c>
      <c r="AJ3025" s="515">
        <f t="shared" si="135"/>
        <v>1904000.0000000002</v>
      </c>
      <c r="AK3025" s="507"/>
      <c r="AL3025" s="507"/>
      <c r="AM3025" s="507"/>
      <c r="AN3025" s="508" t="s">
        <v>115</v>
      </c>
      <c r="AO3025" s="142" t="s">
        <v>7496</v>
      </c>
      <c r="AP3025" s="198" t="s">
        <v>7497</v>
      </c>
      <c r="AQ3025" s="438"/>
      <c r="AR3025" s="438"/>
      <c r="AS3025" s="438"/>
      <c r="AT3025" s="438"/>
      <c r="AU3025" s="438"/>
      <c r="AV3025" s="438"/>
      <c r="AW3025" s="438"/>
      <c r="AX3025" s="438"/>
      <c r="AY3025" s="438"/>
      <c r="AZ3025" s="438"/>
      <c r="BA3025" s="497" t="s">
        <v>4451</v>
      </c>
      <c r="BB3025" s="201"/>
      <c r="BC3025" s="201"/>
      <c r="BD3025" s="201"/>
      <c r="BE3025" s="983">
        <v>2642</v>
      </c>
    </row>
    <row r="3026" spans="1:57" ht="12.95" customHeight="1">
      <c r="A3026" s="212" t="s">
        <v>3065</v>
      </c>
      <c r="B3026" s="142"/>
      <c r="C3026" s="439"/>
      <c r="D3026" s="438"/>
      <c r="E3026" s="607" t="s">
        <v>7498</v>
      </c>
      <c r="F3026" s="607"/>
      <c r="G3026" s="503"/>
      <c r="H3026" s="606"/>
      <c r="I3026" s="36" t="s">
        <v>3020</v>
      </c>
      <c r="J3026" s="750" t="s">
        <v>3021</v>
      </c>
      <c r="K3026" s="750" t="s">
        <v>3021</v>
      </c>
      <c r="L3026" s="36" t="s">
        <v>601</v>
      </c>
      <c r="M3026" s="395" t="s">
        <v>4447</v>
      </c>
      <c r="N3026" s="36"/>
      <c r="O3026" s="36">
        <v>100</v>
      </c>
      <c r="P3026" s="36">
        <v>230000000</v>
      </c>
      <c r="Q3026" s="36" t="s">
        <v>982</v>
      </c>
      <c r="R3026" s="395" t="s">
        <v>2149</v>
      </c>
      <c r="S3026" s="36" t="s">
        <v>109</v>
      </c>
      <c r="T3026" s="36">
        <v>230000000</v>
      </c>
      <c r="U3026" s="36" t="s">
        <v>956</v>
      </c>
      <c r="V3026" s="36"/>
      <c r="W3026" s="36"/>
      <c r="X3026" s="36"/>
      <c r="Y3026" s="395" t="s">
        <v>434</v>
      </c>
      <c r="Z3026" s="36"/>
      <c r="AA3026" s="36"/>
      <c r="AB3026" s="36">
        <v>100</v>
      </c>
      <c r="AC3026" s="36">
        <v>0</v>
      </c>
      <c r="AD3026" s="420">
        <v>0</v>
      </c>
      <c r="AE3026" s="36"/>
      <c r="AF3026" s="36" t="s">
        <v>114</v>
      </c>
      <c r="AG3026" s="36"/>
      <c r="AH3026" s="36"/>
      <c r="AI3026" s="922">
        <v>17137113.41</v>
      </c>
      <c r="AJ3026" s="922">
        <f t="shared" si="135"/>
        <v>19193567.019200001</v>
      </c>
      <c r="AK3026" s="197"/>
      <c r="AL3026" s="923"/>
      <c r="AM3026" s="498"/>
      <c r="AN3026" s="197" t="s">
        <v>115</v>
      </c>
      <c r="AO3026" s="1065" t="s">
        <v>7499</v>
      </c>
      <c r="AP3026" s="750" t="s">
        <v>7500</v>
      </c>
      <c r="AQ3026" s="197"/>
      <c r="AR3026" s="197"/>
      <c r="AS3026" s="197"/>
      <c r="AT3026" s="197"/>
      <c r="AU3026" s="497"/>
      <c r="AV3026" s="197"/>
      <c r="AW3026" s="197"/>
      <c r="AX3026" s="197" t="s">
        <v>3252</v>
      </c>
      <c r="AY3026" s="197"/>
      <c r="AZ3026" s="197"/>
      <c r="BA3026" s="497" t="s">
        <v>4451</v>
      </c>
      <c r="BB3026" s="201"/>
      <c r="BC3026" s="201"/>
      <c r="BD3026" s="201"/>
      <c r="BE3026" s="983">
        <v>2643</v>
      </c>
    </row>
    <row r="3027" spans="1:57" ht="12.95" customHeight="1">
      <c r="A3027" s="1537" t="s">
        <v>1028</v>
      </c>
      <c r="B3027" s="142"/>
      <c r="C3027" s="439"/>
      <c r="D3027" s="438"/>
      <c r="E3027" s="607" t="s">
        <v>8494</v>
      </c>
      <c r="F3027" s="607"/>
      <c r="G3027" s="439"/>
      <c r="H3027" s="198"/>
      <c r="I3027" s="655" t="s">
        <v>3014</v>
      </c>
      <c r="J3027" s="655" t="s">
        <v>3015</v>
      </c>
      <c r="K3027" s="655" t="s">
        <v>3016</v>
      </c>
      <c r="L3027" s="62" t="s">
        <v>601</v>
      </c>
      <c r="M3027" s="62" t="s">
        <v>4431</v>
      </c>
      <c r="N3027" s="62"/>
      <c r="O3027" s="66" t="s">
        <v>314</v>
      </c>
      <c r="P3027" s="66">
        <v>230000000</v>
      </c>
      <c r="Q3027" s="62" t="s">
        <v>989</v>
      </c>
      <c r="R3027" s="62" t="s">
        <v>2134</v>
      </c>
      <c r="S3027" s="66" t="s">
        <v>109</v>
      </c>
      <c r="T3027" s="66">
        <v>230000000</v>
      </c>
      <c r="U3027" s="62" t="s">
        <v>3003</v>
      </c>
      <c r="V3027" s="66"/>
      <c r="W3027" s="73"/>
      <c r="X3027" s="66"/>
      <c r="Y3027" s="66"/>
      <c r="Z3027" s="66" t="s">
        <v>3118</v>
      </c>
      <c r="AA3027" s="66" t="s">
        <v>434</v>
      </c>
      <c r="AB3027" s="62" t="s">
        <v>105</v>
      </c>
      <c r="AC3027" s="62" t="s">
        <v>284</v>
      </c>
      <c r="AD3027" s="197">
        <v>10</v>
      </c>
      <c r="AE3027" s="73"/>
      <c r="AF3027" s="73" t="s">
        <v>114</v>
      </c>
      <c r="AG3027" s="73"/>
      <c r="AH3027" s="73"/>
      <c r="AI3027" s="706">
        <v>1319442092</v>
      </c>
      <c r="AJ3027" s="1118">
        <f t="shared" si="135"/>
        <v>1477775143.0400002</v>
      </c>
      <c r="AK3027" s="187"/>
      <c r="AL3027" s="60"/>
      <c r="AM3027" s="63"/>
      <c r="AN3027" s="187" t="s">
        <v>115</v>
      </c>
      <c r="AO3027" s="1119" t="s">
        <v>3018</v>
      </c>
      <c r="AP3027" s="1120" t="s">
        <v>3019</v>
      </c>
      <c r="AQ3027" s="60"/>
      <c r="AR3027" s="60"/>
      <c r="AS3027" s="60"/>
      <c r="AT3027" s="60"/>
      <c r="AU3027" s="60"/>
      <c r="AV3027" s="60"/>
      <c r="AW3027" s="60"/>
      <c r="AX3027" s="438"/>
      <c r="AY3027" s="438"/>
      <c r="AZ3027" s="438"/>
      <c r="BA3027" s="497" t="s">
        <v>4451</v>
      </c>
      <c r="BB3027" s="486"/>
      <c r="BC3027" s="486"/>
      <c r="BD3027" s="486"/>
      <c r="BE3027" s="983">
        <v>2644</v>
      </c>
    </row>
    <row r="3028" spans="1:57" ht="12.95" customHeight="1">
      <c r="A3028" s="851" t="s">
        <v>3074</v>
      </c>
      <c r="B3028" s="60"/>
      <c r="C3028" s="60"/>
      <c r="D3028" s="60"/>
      <c r="E3028" s="607" t="s">
        <v>8495</v>
      </c>
      <c r="F3028" s="607"/>
      <c r="G3028" s="60"/>
      <c r="H3028" s="60"/>
      <c r="I3028" s="608" t="s">
        <v>8458</v>
      </c>
      <c r="J3028" s="504" t="s">
        <v>8459</v>
      </c>
      <c r="K3028" s="504" t="s">
        <v>8460</v>
      </c>
      <c r="L3028" s="911" t="s">
        <v>402</v>
      </c>
      <c r="M3028" s="142"/>
      <c r="N3028" s="911"/>
      <c r="O3028" s="508">
        <v>100</v>
      </c>
      <c r="P3028" s="348">
        <v>230000000</v>
      </c>
      <c r="Q3028" s="348" t="s">
        <v>982</v>
      </c>
      <c r="R3028" s="142" t="s">
        <v>2134</v>
      </c>
      <c r="S3028" s="348" t="s">
        <v>109</v>
      </c>
      <c r="T3028" s="608">
        <v>230000000</v>
      </c>
      <c r="U3028" s="61" t="s">
        <v>956</v>
      </c>
      <c r="V3028" s="142"/>
      <c r="W3028" s="142"/>
      <c r="X3028" s="142"/>
      <c r="Y3028" s="61" t="s">
        <v>434</v>
      </c>
      <c r="Z3028" s="142"/>
      <c r="AA3028" s="142"/>
      <c r="AB3028" s="261">
        <v>0</v>
      </c>
      <c r="AC3028" s="111">
        <v>100</v>
      </c>
      <c r="AD3028" s="261">
        <v>0</v>
      </c>
      <c r="AE3028" s="911"/>
      <c r="AF3028" s="111" t="s">
        <v>114</v>
      </c>
      <c r="AG3028" s="907">
        <v>1</v>
      </c>
      <c r="AH3028" s="908">
        <v>80285291</v>
      </c>
      <c r="AI3028" s="908">
        <v>0</v>
      </c>
      <c r="AJ3028" s="610">
        <v>0</v>
      </c>
      <c r="AK3028" s="513"/>
      <c r="AL3028" s="514"/>
      <c r="AM3028" s="514"/>
      <c r="AN3028" s="61" t="s">
        <v>115</v>
      </c>
      <c r="AO3028" s="96" t="s">
        <v>8461</v>
      </c>
      <c r="AP3028" s="96" t="s">
        <v>8462</v>
      </c>
      <c r="AQ3028" s="142"/>
      <c r="AR3028" s="142"/>
      <c r="AS3028" s="142"/>
      <c r="AT3028" s="142"/>
      <c r="AU3028" s="142"/>
      <c r="AV3028" s="142"/>
      <c r="AW3028" s="142"/>
      <c r="AX3028" s="142"/>
      <c r="AY3028" s="142"/>
      <c r="AZ3028" s="86"/>
      <c r="BA3028" s="86"/>
      <c r="BB3028" s="533"/>
      <c r="BC3028" s="533"/>
      <c r="BD3028" s="533"/>
      <c r="BE3028" s="983">
        <v>2645</v>
      </c>
    </row>
    <row r="3029" spans="1:57" s="1487" customFormat="1" ht="12.95" customHeight="1">
      <c r="A3029" s="1288" t="s">
        <v>3074</v>
      </c>
      <c r="B3029" s="621"/>
      <c r="C3029" s="621"/>
      <c r="D3029" s="621"/>
      <c r="E3029" s="2149" t="s">
        <v>9473</v>
      </c>
      <c r="F3029" s="2149"/>
      <c r="G3029" s="621"/>
      <c r="H3029" s="621"/>
      <c r="I3029" s="2150" t="s">
        <v>8458</v>
      </c>
      <c r="J3029" s="1157" t="s">
        <v>8459</v>
      </c>
      <c r="K3029" s="1157" t="s">
        <v>8460</v>
      </c>
      <c r="L3029" s="2150" t="s">
        <v>402</v>
      </c>
      <c r="M3029" s="321"/>
      <c r="N3029" s="2150"/>
      <c r="O3029" s="1331">
        <v>100</v>
      </c>
      <c r="P3029" s="2151">
        <v>230000000</v>
      </c>
      <c r="Q3029" s="2151" t="s">
        <v>982</v>
      </c>
      <c r="R3029" s="1309" t="s">
        <v>3118</v>
      </c>
      <c r="S3029" s="2151" t="s">
        <v>109</v>
      </c>
      <c r="T3029" s="2150">
        <v>230000000</v>
      </c>
      <c r="U3029" s="321" t="s">
        <v>956</v>
      </c>
      <c r="V3029" s="321"/>
      <c r="W3029" s="321"/>
      <c r="X3029" s="321"/>
      <c r="Y3029" s="321" t="s">
        <v>434</v>
      </c>
      <c r="Z3029" s="321"/>
      <c r="AA3029" s="321"/>
      <c r="AB3029" s="2152">
        <v>0</v>
      </c>
      <c r="AC3029" s="2153">
        <v>100</v>
      </c>
      <c r="AD3029" s="2152">
        <v>0</v>
      </c>
      <c r="AE3029" s="2150"/>
      <c r="AF3029" s="2153" t="s">
        <v>114</v>
      </c>
      <c r="AG3029" s="1312">
        <v>1</v>
      </c>
      <c r="AH3029" s="2154">
        <v>80285291</v>
      </c>
      <c r="AI3029" s="2154">
        <v>80285291</v>
      </c>
      <c r="AJ3029" s="960">
        <f t="shared" ref="AJ3029" si="136">AI3029*1.12</f>
        <v>89919525.920000002</v>
      </c>
      <c r="AK3029" s="1312"/>
      <c r="AL3029" s="1313"/>
      <c r="AM3029" s="1313"/>
      <c r="AN3029" s="321" t="s">
        <v>115</v>
      </c>
      <c r="AO3029" s="2155" t="s">
        <v>8461</v>
      </c>
      <c r="AP3029" s="2155" t="s">
        <v>8462</v>
      </c>
      <c r="AQ3029" s="321"/>
      <c r="AR3029" s="321"/>
      <c r="AS3029" s="321"/>
      <c r="AT3029" s="321"/>
      <c r="AU3029" s="321"/>
      <c r="AV3029" s="321"/>
      <c r="AW3029" s="321"/>
      <c r="AX3029" s="321"/>
      <c r="AY3029" s="321"/>
      <c r="AZ3029" s="621"/>
      <c r="BA3029" s="621" t="s">
        <v>64</v>
      </c>
      <c r="BB3029" s="742"/>
      <c r="BC3029" s="742"/>
      <c r="BD3029" s="742"/>
      <c r="BE3029" s="2148">
        <v>2645</v>
      </c>
    </row>
    <row r="3030" spans="1:57" ht="12.95" customHeight="1">
      <c r="A3030" s="212" t="s">
        <v>3065</v>
      </c>
      <c r="B3030" s="197" t="s">
        <v>3066</v>
      </c>
      <c r="C3030" s="86" t="s">
        <v>2090</v>
      </c>
      <c r="D3030" s="92"/>
      <c r="E3030" s="607" t="s">
        <v>8496</v>
      </c>
      <c r="F3030" s="607"/>
      <c r="G3030" s="92"/>
      <c r="H3030" s="92"/>
      <c r="I3030" s="92" t="s">
        <v>1642</v>
      </c>
      <c r="J3030" s="92" t="s">
        <v>1643</v>
      </c>
      <c r="K3030" s="92" t="s">
        <v>1643</v>
      </c>
      <c r="L3030" s="197" t="s">
        <v>149</v>
      </c>
      <c r="M3030" s="92"/>
      <c r="N3030" s="92"/>
      <c r="O3030" s="197">
        <v>90</v>
      </c>
      <c r="P3030" s="197">
        <v>230000000</v>
      </c>
      <c r="Q3030" s="197" t="s">
        <v>951</v>
      </c>
      <c r="R3030" s="86" t="s">
        <v>2134</v>
      </c>
      <c r="S3030" s="197" t="s">
        <v>109</v>
      </c>
      <c r="T3030" s="197">
        <v>230000000</v>
      </c>
      <c r="U3030" s="197" t="s">
        <v>956</v>
      </c>
      <c r="V3030" s="92"/>
      <c r="W3030" s="92"/>
      <c r="X3030" s="92"/>
      <c r="Y3030" s="197" t="s">
        <v>434</v>
      </c>
      <c r="Z3030" s="92"/>
      <c r="AA3030" s="92"/>
      <c r="AB3030" s="90">
        <v>0</v>
      </c>
      <c r="AC3030" s="90">
        <v>90</v>
      </c>
      <c r="AD3030" s="90">
        <v>10</v>
      </c>
      <c r="AE3030" s="92"/>
      <c r="AF3030" s="197" t="s">
        <v>114</v>
      </c>
      <c r="AG3030" s="92"/>
      <c r="AH3030" s="92"/>
      <c r="AI3030" s="192">
        <v>105000000</v>
      </c>
      <c r="AJ3030" s="497">
        <f t="shared" si="135"/>
        <v>117600000.00000001</v>
      </c>
      <c r="AK3030" s="92"/>
      <c r="AL3030" s="92"/>
      <c r="AM3030" s="92"/>
      <c r="AN3030" s="197" t="s">
        <v>115</v>
      </c>
      <c r="AO3030" s="197" t="s">
        <v>8463</v>
      </c>
      <c r="AP3030" s="293" t="s">
        <v>8464</v>
      </c>
      <c r="AQ3030" s="92"/>
      <c r="AR3030" s="92"/>
      <c r="AS3030" s="92"/>
      <c r="AT3030" s="92"/>
      <c r="AU3030" s="92"/>
      <c r="AV3030" s="92"/>
      <c r="AW3030" s="92"/>
      <c r="AX3030" s="92"/>
      <c r="AY3030" s="92"/>
      <c r="AZ3030" s="92"/>
      <c r="BA3030" s="497" t="s">
        <v>4451</v>
      </c>
      <c r="BB3030" s="254"/>
      <c r="BC3030" s="254"/>
      <c r="BD3030" s="254"/>
      <c r="BE3030" s="983">
        <v>2646</v>
      </c>
    </row>
    <row r="3031" spans="1:57" ht="12.95" customHeight="1">
      <c r="A3031" s="1537" t="s">
        <v>978</v>
      </c>
      <c r="B3031" s="142"/>
      <c r="C3031" s="439"/>
      <c r="D3031" s="438"/>
      <c r="E3031" s="607" t="s">
        <v>8497</v>
      </c>
      <c r="F3031" s="607"/>
      <c r="G3031" s="183"/>
      <c r="H3031" s="260"/>
      <c r="I3031" s="182" t="s">
        <v>4445</v>
      </c>
      <c r="J3031" s="182" t="s">
        <v>4446</v>
      </c>
      <c r="K3031" s="182" t="s">
        <v>4446</v>
      </c>
      <c r="L3031" s="592" t="s">
        <v>601</v>
      </c>
      <c r="M3031" s="506" t="s">
        <v>4447</v>
      </c>
      <c r="N3031" s="441"/>
      <c r="O3031" s="595">
        <v>100</v>
      </c>
      <c r="P3031" s="142">
        <v>231010000</v>
      </c>
      <c r="Q3031" s="142" t="s">
        <v>989</v>
      </c>
      <c r="R3031" s="398" t="s">
        <v>2134</v>
      </c>
      <c r="S3031" s="189" t="s">
        <v>109</v>
      </c>
      <c r="T3031" s="593">
        <v>230000000</v>
      </c>
      <c r="U3031" s="547" t="s">
        <v>8465</v>
      </c>
      <c r="V3031" s="398"/>
      <c r="W3031" s="398"/>
      <c r="X3031" s="398"/>
      <c r="Y3031" s="182" t="s">
        <v>434</v>
      </c>
      <c r="Z3031" s="182"/>
      <c r="AA3031" s="182"/>
      <c r="AB3031" s="433">
        <v>100</v>
      </c>
      <c r="AC3031" s="433">
        <v>0</v>
      </c>
      <c r="AD3031" s="433">
        <v>0</v>
      </c>
      <c r="AE3031" s="398"/>
      <c r="AF3031" s="36" t="s">
        <v>114</v>
      </c>
      <c r="AG3031" s="919"/>
      <c r="AH3031" s="921"/>
      <c r="AI3031" s="905">
        <v>0</v>
      </c>
      <c r="AJ3031" s="905">
        <v>0</v>
      </c>
      <c r="AK3031" s="507"/>
      <c r="AL3031" s="507"/>
      <c r="AM3031" s="507"/>
      <c r="AN3031" s="433" t="s">
        <v>115</v>
      </c>
      <c r="AO3031" s="182" t="s">
        <v>8466</v>
      </c>
      <c r="AP3031" s="183" t="s">
        <v>8467</v>
      </c>
      <c r="AQ3031" s="438"/>
      <c r="AR3031" s="438"/>
      <c r="AS3031" s="438"/>
      <c r="AT3031" s="438"/>
      <c r="AU3031" s="438"/>
      <c r="AV3031" s="438"/>
      <c r="AW3031" s="438"/>
      <c r="AX3031" s="438"/>
      <c r="AY3031" s="438"/>
      <c r="AZ3031" s="438" t="s">
        <v>8468</v>
      </c>
      <c r="BA3031" s="497"/>
      <c r="BB3031" s="201"/>
      <c r="BC3031" s="201"/>
      <c r="BD3031" s="201"/>
      <c r="BE3031" s="983">
        <v>2647</v>
      </c>
    </row>
    <row r="3032" spans="1:57" ht="12.95" customHeight="1">
      <c r="A3032" s="1553" t="s">
        <v>978</v>
      </c>
      <c r="B3032" s="1265"/>
      <c r="C3032" s="1255"/>
      <c r="D3032" s="1305"/>
      <c r="E3032" s="1264" t="s">
        <v>8874</v>
      </c>
      <c r="F3032" s="1264" t="s">
        <v>8497</v>
      </c>
      <c r="G3032" s="1264"/>
      <c r="H3032" s="529"/>
      <c r="I3032" s="321" t="s">
        <v>4445</v>
      </c>
      <c r="J3032" s="1265" t="s">
        <v>4446</v>
      </c>
      <c r="K3032" s="1265" t="s">
        <v>4446</v>
      </c>
      <c r="L3032" s="1272" t="s">
        <v>601</v>
      </c>
      <c r="M3032" s="321" t="s">
        <v>8869</v>
      </c>
      <c r="N3032" s="1307"/>
      <c r="O3032" s="1308">
        <v>100</v>
      </c>
      <c r="P3032" s="1263">
        <v>230000000</v>
      </c>
      <c r="Q3032" s="1265" t="s">
        <v>989</v>
      </c>
      <c r="R3032" s="1309" t="s">
        <v>3118</v>
      </c>
      <c r="S3032" s="1294" t="s">
        <v>109</v>
      </c>
      <c r="T3032" s="1310">
        <v>230000000</v>
      </c>
      <c r="U3032" s="1311" t="s">
        <v>8465</v>
      </c>
      <c r="V3032" s="321"/>
      <c r="W3032" s="321"/>
      <c r="X3032" s="321"/>
      <c r="Y3032" s="970" t="s">
        <v>434</v>
      </c>
      <c r="Z3032" s="1265"/>
      <c r="AA3032" s="1265"/>
      <c r="AB3032" s="1301">
        <v>100</v>
      </c>
      <c r="AC3032" s="1301">
        <v>0</v>
      </c>
      <c r="AD3032" s="1301">
        <v>0</v>
      </c>
      <c r="AE3032" s="321"/>
      <c r="AF3032" s="959" t="s">
        <v>114</v>
      </c>
      <c r="AG3032" s="1312"/>
      <c r="AH3032" s="1313"/>
      <c r="AI3032" s="1322">
        <v>1452229</v>
      </c>
      <c r="AJ3032" s="1322">
        <f>AI3032*1.12</f>
        <v>1626496.4800000002</v>
      </c>
      <c r="AK3032" s="1267"/>
      <c r="AL3032" s="1267"/>
      <c r="AM3032" s="1267"/>
      <c r="AN3032" s="1314" t="s">
        <v>115</v>
      </c>
      <c r="AO3032" s="1265" t="s">
        <v>8466</v>
      </c>
      <c r="AP3032" s="1264" t="s">
        <v>8467</v>
      </c>
      <c r="AQ3032" s="1305"/>
      <c r="AR3032" s="1305"/>
      <c r="AS3032" s="1305"/>
      <c r="AT3032" s="1305"/>
      <c r="AU3032" s="1305"/>
      <c r="AV3032" s="1305"/>
      <c r="AW3032" s="1305"/>
      <c r="AX3032" s="1305"/>
      <c r="AY3032" s="1305"/>
      <c r="AZ3032" s="1305" t="s">
        <v>8875</v>
      </c>
      <c r="BA3032" s="1295"/>
      <c r="BD3032" s="1" t="e">
        <f>VLOOKUP($F$2877:$F$3305,$E$17:$BE$2871,53,0)</f>
        <v>#N/A</v>
      </c>
      <c r="BE3032" s="979" t="e">
        <f>BD3032+0.5</f>
        <v>#N/A</v>
      </c>
    </row>
    <row r="3033" spans="1:57" ht="12.95" customHeight="1">
      <c r="A3033" s="1442" t="s">
        <v>978</v>
      </c>
      <c r="B3033" s="1377"/>
      <c r="C3033" s="1408"/>
      <c r="D3033" s="1458"/>
      <c r="E3033" s="1485" t="s">
        <v>8498</v>
      </c>
      <c r="F3033" s="1485" t="s">
        <v>8498</v>
      </c>
      <c r="G3033" s="1375"/>
      <c r="H3033" s="1383"/>
      <c r="I3033" s="1377" t="s">
        <v>4445</v>
      </c>
      <c r="J3033" s="1377" t="s">
        <v>4446</v>
      </c>
      <c r="K3033" s="1377" t="s">
        <v>4446</v>
      </c>
      <c r="L3033" s="1440" t="s">
        <v>103</v>
      </c>
      <c r="M3033" s="1377"/>
      <c r="N3033" s="1377"/>
      <c r="O3033" s="1459">
        <v>100</v>
      </c>
      <c r="P3033" s="1377">
        <v>230000000</v>
      </c>
      <c r="Q3033" s="1416" t="s">
        <v>951</v>
      </c>
      <c r="R3033" s="1377" t="s">
        <v>2134</v>
      </c>
      <c r="S3033" s="1388" t="s">
        <v>109</v>
      </c>
      <c r="T3033" s="1440">
        <v>230000000</v>
      </c>
      <c r="U3033" s="1460" t="s">
        <v>4448</v>
      </c>
      <c r="V3033" s="1377"/>
      <c r="W3033" s="1377"/>
      <c r="X3033" s="1377"/>
      <c r="Y3033" s="1377" t="s">
        <v>434</v>
      </c>
      <c r="Z3033" s="1377"/>
      <c r="AA3033" s="1377"/>
      <c r="AB3033" s="1459">
        <v>0</v>
      </c>
      <c r="AC3033" s="1459">
        <v>0</v>
      </c>
      <c r="AD3033" s="1459">
        <v>100</v>
      </c>
      <c r="AE3033" s="1377"/>
      <c r="AF3033" s="1388" t="s">
        <v>114</v>
      </c>
      <c r="AG3033" s="1461"/>
      <c r="AH3033" s="1462"/>
      <c r="AI3033" s="1916">
        <v>0</v>
      </c>
      <c r="AJ3033" s="1916">
        <v>0</v>
      </c>
      <c r="AK3033" s="1380"/>
      <c r="AL3033" s="1380"/>
      <c r="AM3033" s="1380"/>
      <c r="AN3033" s="1459" t="s">
        <v>115</v>
      </c>
      <c r="AO3033" s="1377" t="s">
        <v>8469</v>
      </c>
      <c r="AP3033" s="1375" t="s">
        <v>8470</v>
      </c>
      <c r="AQ3033" s="1458"/>
      <c r="AR3033" s="1458"/>
      <c r="AS3033" s="1458"/>
      <c r="AT3033" s="1458"/>
      <c r="AU3033" s="1458"/>
      <c r="AV3033" s="1458"/>
      <c r="AW3033" s="1458"/>
      <c r="AX3033" s="1458"/>
      <c r="AY3033" s="1458"/>
      <c r="AZ3033" s="1458" t="s">
        <v>8906</v>
      </c>
      <c r="BA3033" s="1381"/>
      <c r="BB3033" s="385"/>
      <c r="BC3033" s="385"/>
      <c r="BD3033" s="1" t="e">
        <f>VLOOKUP($F$2877:$F$3305,$E$17:$BE$2871,53,0)</f>
        <v>#N/A</v>
      </c>
      <c r="BE3033" s="979" t="e">
        <f>BD3033+0.5</f>
        <v>#N/A</v>
      </c>
    </row>
    <row r="3034" spans="1:57" ht="12.95" customHeight="1">
      <c r="A3034" s="1442" t="s">
        <v>978</v>
      </c>
      <c r="B3034" s="1377"/>
      <c r="C3034" s="1408"/>
      <c r="D3034" s="1458"/>
      <c r="E3034" s="1485" t="s">
        <v>8499</v>
      </c>
      <c r="F3034" s="1485" t="s">
        <v>8499</v>
      </c>
      <c r="G3034" s="1375"/>
      <c r="H3034" s="1383"/>
      <c r="I3034" s="1377" t="s">
        <v>4445</v>
      </c>
      <c r="J3034" s="1377" t="s">
        <v>4446</v>
      </c>
      <c r="K3034" s="1377" t="s">
        <v>4446</v>
      </c>
      <c r="L3034" s="1440" t="s">
        <v>103</v>
      </c>
      <c r="M3034" s="1377"/>
      <c r="N3034" s="1377"/>
      <c r="O3034" s="1459">
        <v>100</v>
      </c>
      <c r="P3034" s="1377">
        <v>230000000</v>
      </c>
      <c r="Q3034" s="1416" t="s">
        <v>951</v>
      </c>
      <c r="R3034" s="1377" t="s">
        <v>2134</v>
      </c>
      <c r="S3034" s="1388" t="s">
        <v>109</v>
      </c>
      <c r="T3034" s="1440">
        <v>230000000</v>
      </c>
      <c r="U3034" s="1460" t="s">
        <v>4448</v>
      </c>
      <c r="V3034" s="1377"/>
      <c r="W3034" s="1377"/>
      <c r="X3034" s="1377"/>
      <c r="Y3034" s="1377" t="s">
        <v>434</v>
      </c>
      <c r="Z3034" s="1377"/>
      <c r="AA3034" s="1377"/>
      <c r="AB3034" s="1459">
        <v>0</v>
      </c>
      <c r="AC3034" s="1459">
        <v>0</v>
      </c>
      <c r="AD3034" s="1459">
        <v>100</v>
      </c>
      <c r="AE3034" s="1377"/>
      <c r="AF3034" s="1388" t="s">
        <v>114</v>
      </c>
      <c r="AG3034" s="1461"/>
      <c r="AH3034" s="1462"/>
      <c r="AI3034" s="1916">
        <v>0</v>
      </c>
      <c r="AJ3034" s="1916">
        <v>0</v>
      </c>
      <c r="AK3034" s="1380"/>
      <c r="AL3034" s="1380"/>
      <c r="AM3034" s="1380"/>
      <c r="AN3034" s="1459" t="s">
        <v>115</v>
      </c>
      <c r="AO3034" s="1377" t="s">
        <v>8471</v>
      </c>
      <c r="AP3034" s="1375" t="s">
        <v>8472</v>
      </c>
      <c r="AQ3034" s="1458"/>
      <c r="AR3034" s="1458"/>
      <c r="AS3034" s="1458"/>
      <c r="AT3034" s="1458"/>
      <c r="AU3034" s="1458"/>
      <c r="AV3034" s="1458"/>
      <c r="AW3034" s="1458"/>
      <c r="AX3034" s="1458"/>
      <c r="AY3034" s="1458"/>
      <c r="AZ3034" s="1458" t="s">
        <v>8906</v>
      </c>
      <c r="BA3034" s="1381"/>
      <c r="BB3034" s="385"/>
      <c r="BC3034" s="385"/>
      <c r="BD3034" s="1" t="e">
        <f>VLOOKUP($F$2877:$F$3305,$E$17:$BE$2871,53,0)</f>
        <v>#N/A</v>
      </c>
      <c r="BE3034" s="979" t="e">
        <f>BD3034+0.5</f>
        <v>#N/A</v>
      </c>
    </row>
    <row r="3035" spans="1:57" ht="12.95" customHeight="1">
      <c r="A3035" s="1079" t="s">
        <v>8484</v>
      </c>
      <c r="B3035" s="198"/>
      <c r="C3035" s="198"/>
      <c r="D3035" s="92"/>
      <c r="E3035" s="26" t="s">
        <v>8855</v>
      </c>
      <c r="F3035" s="26"/>
      <c r="G3035" s="92"/>
      <c r="H3035" s="341"/>
      <c r="I3035" s="1249" t="s">
        <v>8808</v>
      </c>
      <c r="J3035" s="1672" t="s">
        <v>8809</v>
      </c>
      <c r="K3035" s="1672" t="s">
        <v>8810</v>
      </c>
      <c r="L3035" s="341" t="s">
        <v>149</v>
      </c>
      <c r="M3035" s="341"/>
      <c r="N3035" s="341"/>
      <c r="O3035" s="341">
        <v>45</v>
      </c>
      <c r="P3035" s="341">
        <v>230000000</v>
      </c>
      <c r="Q3035" s="341" t="s">
        <v>951</v>
      </c>
      <c r="R3035" s="86" t="s">
        <v>3118</v>
      </c>
      <c r="S3035" s="341" t="s">
        <v>109</v>
      </c>
      <c r="T3035" s="341">
        <v>230000000</v>
      </c>
      <c r="U3035" s="341" t="s">
        <v>956</v>
      </c>
      <c r="V3035" s="341"/>
      <c r="W3035" s="341"/>
      <c r="X3035" s="341"/>
      <c r="Y3035" s="341" t="s">
        <v>434</v>
      </c>
      <c r="Z3035" s="341"/>
      <c r="AA3035" s="341"/>
      <c r="AB3035" s="341">
        <v>0</v>
      </c>
      <c r="AC3035" s="341">
        <v>90</v>
      </c>
      <c r="AD3035" s="341">
        <v>10</v>
      </c>
      <c r="AE3035" s="341"/>
      <c r="AF3035" s="341" t="s">
        <v>114</v>
      </c>
      <c r="AG3035" s="341"/>
      <c r="AH3035" s="341"/>
      <c r="AI3035" s="1236">
        <v>18907500</v>
      </c>
      <c r="AJ3035" s="498">
        <f>AI3035*1.12</f>
        <v>21176400.000000004</v>
      </c>
      <c r="AK3035" s="341"/>
      <c r="AL3035" s="341"/>
      <c r="AM3035" s="341"/>
      <c r="AN3035" s="341" t="s">
        <v>115</v>
      </c>
      <c r="AO3035" s="341" t="s">
        <v>8811</v>
      </c>
      <c r="AP3035" s="341" t="s">
        <v>8812</v>
      </c>
      <c r="AQ3035" s="341"/>
      <c r="AR3035" s="341"/>
      <c r="AS3035" s="341"/>
      <c r="AT3035" s="341"/>
      <c r="AU3035" s="341"/>
      <c r="AV3035" s="341"/>
      <c r="AW3035" s="341"/>
      <c r="AX3035" s="341"/>
      <c r="AY3035" s="341"/>
      <c r="AZ3035" s="341"/>
      <c r="BA3035" s="497" t="s">
        <v>4451</v>
      </c>
      <c r="BB3035" s="254"/>
      <c r="BD3035" s="37"/>
      <c r="BE3035" s="983">
        <v>2650</v>
      </c>
    </row>
    <row r="3036" spans="1:57" s="977" customFormat="1" ht="13.15" customHeight="1">
      <c r="A3036" s="1986" t="s">
        <v>3065</v>
      </c>
      <c r="B3036" s="1987" t="s">
        <v>9357</v>
      </c>
      <c r="C3036" s="1988"/>
      <c r="D3036" s="1988"/>
      <c r="E3036" s="2244" t="s">
        <v>9586</v>
      </c>
      <c r="F3036" s="1988"/>
      <c r="G3036" s="1988"/>
      <c r="H3036" s="1988"/>
      <c r="I3036" s="1989" t="s">
        <v>3020</v>
      </c>
      <c r="J3036" s="1986" t="s">
        <v>3021</v>
      </c>
      <c r="K3036" s="1986" t="s">
        <v>3021</v>
      </c>
      <c r="L3036" s="1990" t="s">
        <v>601</v>
      </c>
      <c r="M3036" s="1991" t="s">
        <v>8887</v>
      </c>
      <c r="N3036" s="1988"/>
      <c r="O3036" s="1992">
        <v>100</v>
      </c>
      <c r="P3036" s="1986">
        <v>230000000</v>
      </c>
      <c r="Q3036" s="1986" t="s">
        <v>951</v>
      </c>
      <c r="R3036" s="1918" t="s">
        <v>3118</v>
      </c>
      <c r="S3036" s="1992" t="s">
        <v>109</v>
      </c>
      <c r="T3036" s="1992">
        <v>230000000</v>
      </c>
      <c r="U3036" s="1993" t="s">
        <v>952</v>
      </c>
      <c r="V3036" s="1988"/>
      <c r="W3036" s="1994"/>
      <c r="X3036" s="1994"/>
      <c r="Y3036" s="1986" t="s">
        <v>434</v>
      </c>
      <c r="Z3036" s="1995"/>
      <c r="AA3036" s="1995"/>
      <c r="AB3036" s="1986">
        <v>0</v>
      </c>
      <c r="AC3036" s="1995">
        <v>100</v>
      </c>
      <c r="AD3036" s="1986">
        <v>0</v>
      </c>
      <c r="AE3036" s="1995"/>
      <c r="AF3036" s="1986" t="s">
        <v>114</v>
      </c>
      <c r="AG3036" s="1995"/>
      <c r="AH3036" s="1995"/>
      <c r="AI3036" s="1936">
        <v>20000000</v>
      </c>
      <c r="AJ3036" s="1936">
        <f t="shared" ref="AJ3036:AJ3063" si="137">AI3036*1.12</f>
        <v>22400000.000000004</v>
      </c>
      <c r="AK3036" s="1995"/>
      <c r="AL3036" s="1995"/>
      <c r="AM3036" s="1995"/>
      <c r="AN3036" s="1986" t="s">
        <v>115</v>
      </c>
      <c r="AO3036" s="1987" t="s">
        <v>9358</v>
      </c>
      <c r="AP3036" s="1987" t="s">
        <v>9359</v>
      </c>
      <c r="AQ3036" s="1996"/>
      <c r="AR3036" s="1986"/>
      <c r="AS3036" s="1986"/>
      <c r="AT3036" s="1986"/>
      <c r="AU3036" s="1986"/>
      <c r="AV3036" s="1986"/>
      <c r="AW3036" s="1986"/>
      <c r="AX3036" s="1986"/>
      <c r="AY3036" s="1986"/>
      <c r="AZ3036" s="1986"/>
      <c r="BA3036" s="1997"/>
      <c r="BB3036" s="1998" t="s">
        <v>9360</v>
      </c>
    </row>
    <row r="3037" spans="1:57" s="977" customFormat="1" ht="13.15" customHeight="1">
      <c r="A3037" s="1986" t="s">
        <v>3065</v>
      </c>
      <c r="B3037" s="1987" t="s">
        <v>9361</v>
      </c>
      <c r="C3037" s="1988"/>
      <c r="D3037" s="1988"/>
      <c r="E3037" s="2244" t="s">
        <v>9587</v>
      </c>
      <c r="F3037" s="1988"/>
      <c r="G3037" s="1988"/>
      <c r="H3037" s="1988"/>
      <c r="I3037" s="1989" t="s">
        <v>3020</v>
      </c>
      <c r="J3037" s="1986" t="s">
        <v>3021</v>
      </c>
      <c r="K3037" s="1986" t="s">
        <v>3021</v>
      </c>
      <c r="L3037" s="1999" t="s">
        <v>601</v>
      </c>
      <c r="M3037" s="1991" t="s">
        <v>8887</v>
      </c>
      <c r="N3037" s="1988"/>
      <c r="O3037" s="1992">
        <v>100</v>
      </c>
      <c r="P3037" s="1986">
        <v>230000000</v>
      </c>
      <c r="Q3037" s="1986" t="s">
        <v>951</v>
      </c>
      <c r="R3037" s="1918" t="s">
        <v>3118</v>
      </c>
      <c r="S3037" s="1992" t="s">
        <v>109</v>
      </c>
      <c r="T3037" s="1992">
        <v>230000000</v>
      </c>
      <c r="U3037" s="1993" t="s">
        <v>952</v>
      </c>
      <c r="V3037" s="1988"/>
      <c r="W3037" s="1994"/>
      <c r="X3037" s="1994"/>
      <c r="Y3037" s="1986" t="s">
        <v>434</v>
      </c>
      <c r="Z3037" s="1995"/>
      <c r="AA3037" s="1995"/>
      <c r="AB3037" s="1986">
        <v>0</v>
      </c>
      <c r="AC3037" s="1995">
        <v>100</v>
      </c>
      <c r="AD3037" s="1986">
        <v>0</v>
      </c>
      <c r="AE3037" s="1995"/>
      <c r="AF3037" s="1986" t="s">
        <v>114</v>
      </c>
      <c r="AG3037" s="1995"/>
      <c r="AH3037" s="1995"/>
      <c r="AI3037" s="1936">
        <v>5000000</v>
      </c>
      <c r="AJ3037" s="1936">
        <f t="shared" si="137"/>
        <v>5600000.0000000009</v>
      </c>
      <c r="AK3037" s="1995"/>
      <c r="AL3037" s="1995"/>
      <c r="AM3037" s="1995"/>
      <c r="AN3037" s="1986" t="s">
        <v>115</v>
      </c>
      <c r="AO3037" s="1987" t="s">
        <v>9362</v>
      </c>
      <c r="AP3037" s="1987" t="s">
        <v>9363</v>
      </c>
      <c r="AQ3037" s="1996"/>
      <c r="AR3037" s="1986"/>
      <c r="AS3037" s="1986"/>
      <c r="AT3037" s="1986"/>
      <c r="AU3037" s="1986"/>
      <c r="AV3037" s="1986"/>
      <c r="AW3037" s="1986"/>
      <c r="AX3037" s="1986"/>
      <c r="AY3037" s="1986"/>
      <c r="AZ3037" s="1986"/>
      <c r="BA3037" s="1997"/>
      <c r="BB3037" s="1998" t="s">
        <v>9364</v>
      </c>
    </row>
    <row r="3038" spans="1:57" s="486" customFormat="1" ht="13.15" customHeight="1">
      <c r="A3038" s="2000" t="s">
        <v>978</v>
      </c>
      <c r="B3038" s="1933"/>
      <c r="C3038" s="1920"/>
      <c r="D3038" s="2001"/>
      <c r="E3038" s="2244" t="s">
        <v>9588</v>
      </c>
      <c r="F3038" s="1932"/>
      <c r="G3038" s="1932"/>
      <c r="H3038" s="1918"/>
      <c r="I3038" s="1923" t="s">
        <v>4445</v>
      </c>
      <c r="J3038" s="1933" t="s">
        <v>4446</v>
      </c>
      <c r="K3038" s="1933" t="s">
        <v>4446</v>
      </c>
      <c r="L3038" s="1978" t="s">
        <v>601</v>
      </c>
      <c r="M3038" s="1991" t="s">
        <v>8869</v>
      </c>
      <c r="N3038" s="2002"/>
      <c r="O3038" s="2003">
        <v>100</v>
      </c>
      <c r="P3038" s="1933">
        <v>231010000</v>
      </c>
      <c r="Q3038" s="1933" t="s">
        <v>989</v>
      </c>
      <c r="R3038" s="1923" t="s">
        <v>3118</v>
      </c>
      <c r="S3038" s="1993" t="s">
        <v>109</v>
      </c>
      <c r="T3038" s="2004">
        <v>230000000</v>
      </c>
      <c r="U3038" s="2005" t="s">
        <v>8465</v>
      </c>
      <c r="V3038" s="1923"/>
      <c r="W3038" s="1923"/>
      <c r="X3038" s="1923"/>
      <c r="Y3038" s="1933" t="s">
        <v>434</v>
      </c>
      <c r="Z3038" s="1933"/>
      <c r="AA3038" s="1933"/>
      <c r="AB3038" s="2006">
        <v>100</v>
      </c>
      <c r="AC3038" s="2006">
        <v>0</v>
      </c>
      <c r="AD3038" s="2006">
        <v>0</v>
      </c>
      <c r="AE3038" s="1923"/>
      <c r="AF3038" s="1989" t="s">
        <v>114</v>
      </c>
      <c r="AG3038" s="2007"/>
      <c r="AH3038" s="2008"/>
      <c r="AI3038" s="1926">
        <v>2000000</v>
      </c>
      <c r="AJ3038" s="1926">
        <f t="shared" si="137"/>
        <v>2240000</v>
      </c>
      <c r="AK3038" s="1935"/>
      <c r="AL3038" s="1935"/>
      <c r="AM3038" s="1935"/>
      <c r="AN3038" s="2009" t="s">
        <v>115</v>
      </c>
      <c r="AO3038" s="1933" t="s">
        <v>9365</v>
      </c>
      <c r="AP3038" s="1932" t="s">
        <v>9366</v>
      </c>
      <c r="AQ3038" s="2001"/>
      <c r="AR3038" s="2001"/>
      <c r="AS3038" s="2001"/>
      <c r="AT3038" s="2001"/>
      <c r="AU3038" s="2001"/>
      <c r="AV3038" s="2001"/>
      <c r="AW3038" s="2001"/>
      <c r="AX3038" s="2001"/>
      <c r="AY3038" s="2001"/>
      <c r="AZ3038" s="2001" t="s">
        <v>8468</v>
      </c>
      <c r="BA3038" s="2010"/>
      <c r="BB3038" s="1998" t="s">
        <v>9367</v>
      </c>
    </row>
    <row r="3039" spans="1:57" s="486" customFormat="1" ht="13.15" customHeight="1">
      <c r="A3039" s="2000" t="s">
        <v>978</v>
      </c>
      <c r="B3039" s="1933"/>
      <c r="C3039" s="1920"/>
      <c r="D3039" s="2001"/>
      <c r="E3039" s="2244" t="s">
        <v>9589</v>
      </c>
      <c r="F3039" s="1932"/>
      <c r="G3039" s="1932"/>
      <c r="H3039" s="1918"/>
      <c r="I3039" s="1923" t="s">
        <v>4445</v>
      </c>
      <c r="J3039" s="1933" t="s">
        <v>4446</v>
      </c>
      <c r="K3039" s="1933" t="s">
        <v>4446</v>
      </c>
      <c r="L3039" s="1978" t="s">
        <v>601</v>
      </c>
      <c r="M3039" s="1991" t="s">
        <v>8869</v>
      </c>
      <c r="N3039" s="2002"/>
      <c r="O3039" s="2003">
        <v>100</v>
      </c>
      <c r="P3039" s="1933">
        <v>231010000</v>
      </c>
      <c r="Q3039" s="1933" t="s">
        <v>989</v>
      </c>
      <c r="R3039" s="1923" t="s">
        <v>3118</v>
      </c>
      <c r="S3039" s="1993" t="s">
        <v>109</v>
      </c>
      <c r="T3039" s="2004">
        <v>230000000</v>
      </c>
      <c r="U3039" s="2005" t="s">
        <v>4448</v>
      </c>
      <c r="V3039" s="1923"/>
      <c r="W3039" s="1923"/>
      <c r="X3039" s="1923"/>
      <c r="Y3039" s="1933" t="s">
        <v>434</v>
      </c>
      <c r="Z3039" s="1933"/>
      <c r="AA3039" s="1933"/>
      <c r="AB3039" s="2006">
        <v>100</v>
      </c>
      <c r="AC3039" s="2006">
        <v>0</v>
      </c>
      <c r="AD3039" s="2006">
        <v>0</v>
      </c>
      <c r="AE3039" s="1923"/>
      <c r="AF3039" s="1989" t="s">
        <v>114</v>
      </c>
      <c r="AG3039" s="2007"/>
      <c r="AH3039" s="2008"/>
      <c r="AI3039" s="1926">
        <v>1300000</v>
      </c>
      <c r="AJ3039" s="1926">
        <f t="shared" si="137"/>
        <v>1456000.0000000002</v>
      </c>
      <c r="AK3039" s="1935"/>
      <c r="AL3039" s="1935"/>
      <c r="AM3039" s="1935"/>
      <c r="AN3039" s="2009" t="s">
        <v>115</v>
      </c>
      <c r="AO3039" s="1933" t="s">
        <v>9368</v>
      </c>
      <c r="AP3039" s="1932" t="s">
        <v>9369</v>
      </c>
      <c r="AQ3039" s="2001"/>
      <c r="AR3039" s="2001"/>
      <c r="AS3039" s="2001"/>
      <c r="AT3039" s="2001"/>
      <c r="AU3039" s="2001"/>
      <c r="AV3039" s="2001"/>
      <c r="AW3039" s="2001"/>
      <c r="AX3039" s="2001"/>
      <c r="AY3039" s="2001"/>
      <c r="AZ3039" s="2001" t="s">
        <v>8468</v>
      </c>
      <c r="BA3039" s="2010"/>
      <c r="BB3039" s="1998" t="s">
        <v>9370</v>
      </c>
    </row>
    <row r="3040" spans="1:57" s="486" customFormat="1" ht="13.15" customHeight="1">
      <c r="A3040" s="2000" t="s">
        <v>978</v>
      </c>
      <c r="B3040" s="1933"/>
      <c r="C3040" s="1920"/>
      <c r="D3040" s="2001"/>
      <c r="E3040" s="2244" t="s">
        <v>9590</v>
      </c>
      <c r="F3040" s="1932"/>
      <c r="G3040" s="1932"/>
      <c r="H3040" s="1918"/>
      <c r="I3040" s="1923" t="s">
        <v>4445</v>
      </c>
      <c r="J3040" s="1933" t="s">
        <v>4446</v>
      </c>
      <c r="K3040" s="1933" t="s">
        <v>4446</v>
      </c>
      <c r="L3040" s="1978" t="s">
        <v>601</v>
      </c>
      <c r="M3040" s="1991" t="s">
        <v>8869</v>
      </c>
      <c r="N3040" s="2002"/>
      <c r="O3040" s="2003">
        <v>100</v>
      </c>
      <c r="P3040" s="1933">
        <v>231010000</v>
      </c>
      <c r="Q3040" s="1933" t="s">
        <v>989</v>
      </c>
      <c r="R3040" s="1923" t="s">
        <v>3118</v>
      </c>
      <c r="S3040" s="1993" t="s">
        <v>109</v>
      </c>
      <c r="T3040" s="2004">
        <v>230000000</v>
      </c>
      <c r="U3040" s="2005" t="s">
        <v>4452</v>
      </c>
      <c r="V3040" s="1923"/>
      <c r="W3040" s="1923"/>
      <c r="X3040" s="1923"/>
      <c r="Y3040" s="1933" t="s">
        <v>434</v>
      </c>
      <c r="Z3040" s="1933"/>
      <c r="AA3040" s="1933"/>
      <c r="AB3040" s="2006">
        <v>100</v>
      </c>
      <c r="AC3040" s="2006">
        <v>0</v>
      </c>
      <c r="AD3040" s="2006">
        <v>0</v>
      </c>
      <c r="AE3040" s="1923"/>
      <c r="AF3040" s="1989" t="s">
        <v>114</v>
      </c>
      <c r="AG3040" s="2007"/>
      <c r="AH3040" s="2008"/>
      <c r="AI3040" s="1926">
        <v>1187177</v>
      </c>
      <c r="AJ3040" s="1926">
        <f t="shared" si="137"/>
        <v>1329638.2400000002</v>
      </c>
      <c r="AK3040" s="1935"/>
      <c r="AL3040" s="1935"/>
      <c r="AM3040" s="1935"/>
      <c r="AN3040" s="2009" t="s">
        <v>115</v>
      </c>
      <c r="AO3040" s="1933" t="s">
        <v>9371</v>
      </c>
      <c r="AP3040" s="1932" t="s">
        <v>9372</v>
      </c>
      <c r="AQ3040" s="2001"/>
      <c r="AR3040" s="2001"/>
      <c r="AS3040" s="2001"/>
      <c r="AT3040" s="2001"/>
      <c r="AU3040" s="2001"/>
      <c r="AV3040" s="2001"/>
      <c r="AW3040" s="2001"/>
      <c r="AX3040" s="2001"/>
      <c r="AY3040" s="2001"/>
      <c r="AZ3040" s="2001" t="s">
        <v>8468</v>
      </c>
      <c r="BA3040" s="2010"/>
      <c r="BB3040" s="1998" t="s">
        <v>9373</v>
      </c>
    </row>
    <row r="3041" spans="1:54" s="486" customFormat="1" ht="13.15" customHeight="1">
      <c r="A3041" s="2000" t="s">
        <v>978</v>
      </c>
      <c r="B3041" s="1933"/>
      <c r="C3041" s="1920"/>
      <c r="D3041" s="2001"/>
      <c r="E3041" s="2244" t="s">
        <v>9591</v>
      </c>
      <c r="F3041" s="1932"/>
      <c r="G3041" s="1932"/>
      <c r="H3041" s="1918"/>
      <c r="I3041" s="1923" t="s">
        <v>4445</v>
      </c>
      <c r="J3041" s="1933" t="s">
        <v>4446</v>
      </c>
      <c r="K3041" s="1933" t="s">
        <v>4446</v>
      </c>
      <c r="L3041" s="1978" t="s">
        <v>601</v>
      </c>
      <c r="M3041" s="1991" t="s">
        <v>8869</v>
      </c>
      <c r="N3041" s="2002"/>
      <c r="O3041" s="2003">
        <v>100</v>
      </c>
      <c r="P3041" s="1933">
        <v>231010000</v>
      </c>
      <c r="Q3041" s="1933" t="s">
        <v>989</v>
      </c>
      <c r="R3041" s="1923" t="s">
        <v>3118</v>
      </c>
      <c r="S3041" s="1993" t="s">
        <v>109</v>
      </c>
      <c r="T3041" s="2004">
        <v>230000000</v>
      </c>
      <c r="U3041" s="2005" t="s">
        <v>4452</v>
      </c>
      <c r="V3041" s="1923"/>
      <c r="W3041" s="1923"/>
      <c r="X3041" s="1923"/>
      <c r="Y3041" s="1933" t="s">
        <v>434</v>
      </c>
      <c r="Z3041" s="1933"/>
      <c r="AA3041" s="1933"/>
      <c r="AB3041" s="2006">
        <v>100</v>
      </c>
      <c r="AC3041" s="2006">
        <v>0</v>
      </c>
      <c r="AD3041" s="2006">
        <v>0</v>
      </c>
      <c r="AE3041" s="1923"/>
      <c r="AF3041" s="1989" t="s">
        <v>114</v>
      </c>
      <c r="AG3041" s="2007"/>
      <c r="AH3041" s="2008"/>
      <c r="AI3041" s="1926">
        <v>1800000</v>
      </c>
      <c r="AJ3041" s="1926">
        <f t="shared" si="137"/>
        <v>2016000.0000000002</v>
      </c>
      <c r="AK3041" s="1935"/>
      <c r="AL3041" s="1935"/>
      <c r="AM3041" s="1935"/>
      <c r="AN3041" s="2009" t="s">
        <v>115</v>
      </c>
      <c r="AO3041" s="1933" t="s">
        <v>9374</v>
      </c>
      <c r="AP3041" s="1932" t="s">
        <v>9375</v>
      </c>
      <c r="AQ3041" s="2001"/>
      <c r="AR3041" s="2001"/>
      <c r="AS3041" s="2001"/>
      <c r="AT3041" s="2001"/>
      <c r="AU3041" s="2001"/>
      <c r="AV3041" s="2001"/>
      <c r="AW3041" s="2001"/>
      <c r="AX3041" s="2001"/>
      <c r="AY3041" s="2001"/>
      <c r="AZ3041" s="2001" t="s">
        <v>8468</v>
      </c>
      <c r="BA3041" s="2010"/>
      <c r="BB3041" s="1998" t="s">
        <v>9376</v>
      </c>
    </row>
    <row r="3042" spans="1:54" s="7" customFormat="1" ht="13.15" customHeight="1">
      <c r="A3042" s="1990" t="s">
        <v>978</v>
      </c>
      <c r="B3042" s="1919"/>
      <c r="C3042" s="1990"/>
      <c r="D3042" s="1990"/>
      <c r="E3042" s="2244" t="s">
        <v>9592</v>
      </c>
      <c r="F3042" s="2011"/>
      <c r="G3042" s="1990"/>
      <c r="H3042" s="1990"/>
      <c r="I3042" s="1990" t="s">
        <v>7457</v>
      </c>
      <c r="J3042" s="1990" t="s">
        <v>7458</v>
      </c>
      <c r="K3042" s="1990" t="s">
        <v>7458</v>
      </c>
      <c r="L3042" s="1990" t="s">
        <v>402</v>
      </c>
      <c r="M3042" s="1990"/>
      <c r="N3042" s="2002"/>
      <c r="O3042" s="1990">
        <v>100</v>
      </c>
      <c r="P3042" s="1990">
        <v>230000000</v>
      </c>
      <c r="Q3042" s="1990" t="s">
        <v>982</v>
      </c>
      <c r="R3042" s="2012" t="s">
        <v>3118</v>
      </c>
      <c r="S3042" s="1990" t="s">
        <v>109</v>
      </c>
      <c r="T3042" s="1990">
        <v>230000000</v>
      </c>
      <c r="U3042" s="1990" t="s">
        <v>983</v>
      </c>
      <c r="V3042" s="1990"/>
      <c r="W3042" s="1990"/>
      <c r="X3042" s="1990"/>
      <c r="Y3042" s="1923" t="s">
        <v>434</v>
      </c>
      <c r="Z3042" s="1990"/>
      <c r="AA3042" s="1990"/>
      <c r="AB3042" s="1990">
        <v>0</v>
      </c>
      <c r="AC3042" s="1990">
        <v>90</v>
      </c>
      <c r="AD3042" s="1990">
        <v>10</v>
      </c>
      <c r="AE3042" s="2013"/>
      <c r="AF3042" s="1990" t="s">
        <v>114</v>
      </c>
      <c r="AG3042" s="2014"/>
      <c r="AH3042" s="2014"/>
      <c r="AI3042" s="2013">
        <v>20333333.34</v>
      </c>
      <c r="AJ3042" s="2015">
        <f t="shared" si="137"/>
        <v>22773333.340800002</v>
      </c>
      <c r="AK3042" s="2014"/>
      <c r="AL3042" s="2014"/>
      <c r="AM3042" s="2016">
        <f t="shared" ref="AM3042:AM3052" si="138">AL3042*1.12</f>
        <v>0</v>
      </c>
      <c r="AN3042" s="1990" t="s">
        <v>115</v>
      </c>
      <c r="AO3042" s="1990" t="s">
        <v>9377</v>
      </c>
      <c r="AP3042" s="1990" t="s">
        <v>9377</v>
      </c>
      <c r="AQ3042" s="1990"/>
      <c r="AR3042" s="1990"/>
      <c r="AS3042" s="1990"/>
      <c r="AT3042" s="1990"/>
      <c r="AU3042" s="1990"/>
      <c r="AV3042" s="1990"/>
      <c r="AW3042" s="1990"/>
      <c r="AX3042" s="1990"/>
      <c r="AY3042" s="1990" t="s">
        <v>4451</v>
      </c>
      <c r="AZ3042" s="1919"/>
      <c r="BA3042" s="1990"/>
      <c r="BB3042" s="1998" t="s">
        <v>9378</v>
      </c>
    </row>
    <row r="3043" spans="1:54" s="7" customFormat="1" ht="13.15" customHeight="1">
      <c r="A3043" s="1990" t="s">
        <v>978</v>
      </c>
      <c r="B3043" s="1919"/>
      <c r="C3043" s="1990"/>
      <c r="D3043" s="1990"/>
      <c r="E3043" s="2244" t="s">
        <v>9593</v>
      </c>
      <c r="F3043" s="2011"/>
      <c r="G3043" s="1990"/>
      <c r="H3043" s="1990"/>
      <c r="I3043" s="1990" t="s">
        <v>7457</v>
      </c>
      <c r="J3043" s="1990" t="s">
        <v>7458</v>
      </c>
      <c r="K3043" s="1990" t="s">
        <v>7458</v>
      </c>
      <c r="L3043" s="1990" t="s">
        <v>402</v>
      </c>
      <c r="M3043" s="1990"/>
      <c r="N3043" s="2002"/>
      <c r="O3043" s="1990">
        <v>100</v>
      </c>
      <c r="P3043" s="1990">
        <v>230000000</v>
      </c>
      <c r="Q3043" s="1990" t="s">
        <v>982</v>
      </c>
      <c r="R3043" s="2012" t="s">
        <v>3118</v>
      </c>
      <c r="S3043" s="1990" t="s">
        <v>109</v>
      </c>
      <c r="T3043" s="1990">
        <v>230000000</v>
      </c>
      <c r="U3043" s="1990" t="s">
        <v>997</v>
      </c>
      <c r="V3043" s="1990"/>
      <c r="W3043" s="1990"/>
      <c r="X3043" s="1990"/>
      <c r="Y3043" s="1923" t="s">
        <v>434</v>
      </c>
      <c r="Z3043" s="1990"/>
      <c r="AA3043" s="1990"/>
      <c r="AB3043" s="1990">
        <v>0</v>
      </c>
      <c r="AC3043" s="1990">
        <v>90</v>
      </c>
      <c r="AD3043" s="1990">
        <v>10</v>
      </c>
      <c r="AE3043" s="2013"/>
      <c r="AF3043" s="1990" t="s">
        <v>114</v>
      </c>
      <c r="AG3043" s="2014"/>
      <c r="AH3043" s="2014"/>
      <c r="AI3043" s="2013">
        <v>37277777.789999999</v>
      </c>
      <c r="AJ3043" s="2015">
        <f t="shared" si="137"/>
        <v>41751111.124800004</v>
      </c>
      <c r="AK3043" s="2014"/>
      <c r="AL3043" s="2014"/>
      <c r="AM3043" s="2016">
        <f t="shared" si="138"/>
        <v>0</v>
      </c>
      <c r="AN3043" s="1990" t="s">
        <v>115</v>
      </c>
      <c r="AO3043" s="1990" t="s">
        <v>9379</v>
      </c>
      <c r="AP3043" s="1990" t="s">
        <v>9379</v>
      </c>
      <c r="AQ3043" s="1990"/>
      <c r="AR3043" s="1990"/>
      <c r="AS3043" s="1990"/>
      <c r="AT3043" s="1990"/>
      <c r="AU3043" s="1990"/>
      <c r="AV3043" s="1990"/>
      <c r="AW3043" s="1990"/>
      <c r="AX3043" s="1990"/>
      <c r="AY3043" s="1990" t="s">
        <v>4451</v>
      </c>
      <c r="AZ3043" s="1919"/>
      <c r="BA3043" s="1990"/>
      <c r="BB3043" s="1998" t="s">
        <v>9380</v>
      </c>
    </row>
    <row r="3044" spans="1:54" s="7" customFormat="1" ht="13.15" customHeight="1">
      <c r="A3044" s="1990" t="s">
        <v>978</v>
      </c>
      <c r="B3044" s="1919"/>
      <c r="C3044" s="1990"/>
      <c r="D3044" s="1990"/>
      <c r="E3044" s="2244" t="s">
        <v>9594</v>
      </c>
      <c r="F3044" s="2011"/>
      <c r="G3044" s="1990"/>
      <c r="H3044" s="1990"/>
      <c r="I3044" s="1990" t="s">
        <v>7457</v>
      </c>
      <c r="J3044" s="1990" t="s">
        <v>7458</v>
      </c>
      <c r="K3044" s="1990" t="s">
        <v>7458</v>
      </c>
      <c r="L3044" s="1990" t="s">
        <v>402</v>
      </c>
      <c r="M3044" s="1990"/>
      <c r="N3044" s="2002"/>
      <c r="O3044" s="1990">
        <v>100</v>
      </c>
      <c r="P3044" s="1990">
        <v>230000000</v>
      </c>
      <c r="Q3044" s="1990" t="s">
        <v>982</v>
      </c>
      <c r="R3044" s="2012" t="s">
        <v>3118</v>
      </c>
      <c r="S3044" s="1990" t="s">
        <v>109</v>
      </c>
      <c r="T3044" s="1990">
        <v>230000000</v>
      </c>
      <c r="U3044" s="1990" t="s">
        <v>1131</v>
      </c>
      <c r="V3044" s="1990"/>
      <c r="W3044" s="1990"/>
      <c r="X3044" s="1990"/>
      <c r="Y3044" s="1923" t="s">
        <v>434</v>
      </c>
      <c r="Z3044" s="1990"/>
      <c r="AA3044" s="1990"/>
      <c r="AB3044" s="1990">
        <v>0</v>
      </c>
      <c r="AC3044" s="1990">
        <v>90</v>
      </c>
      <c r="AD3044" s="1990">
        <v>10</v>
      </c>
      <c r="AE3044" s="2013"/>
      <c r="AF3044" s="1990" t="s">
        <v>114</v>
      </c>
      <c r="AG3044" s="2014"/>
      <c r="AH3044" s="2014"/>
      <c r="AI3044" s="2013">
        <v>23722222.23</v>
      </c>
      <c r="AJ3044" s="2015">
        <f t="shared" si="137"/>
        <v>26568888.897600003</v>
      </c>
      <c r="AK3044" s="2014"/>
      <c r="AL3044" s="2014"/>
      <c r="AM3044" s="2016">
        <f t="shared" si="138"/>
        <v>0</v>
      </c>
      <c r="AN3044" s="1990" t="s">
        <v>115</v>
      </c>
      <c r="AO3044" s="1990" t="s">
        <v>9381</v>
      </c>
      <c r="AP3044" s="1990" t="s">
        <v>9381</v>
      </c>
      <c r="AQ3044" s="1990"/>
      <c r="AR3044" s="1990"/>
      <c r="AS3044" s="1990"/>
      <c r="AT3044" s="1990"/>
      <c r="AU3044" s="1990"/>
      <c r="AV3044" s="1990"/>
      <c r="AW3044" s="1990"/>
      <c r="AX3044" s="1990"/>
      <c r="AY3044" s="1990" t="s">
        <v>4451</v>
      </c>
      <c r="AZ3044" s="1919"/>
      <c r="BA3044" s="1990"/>
      <c r="BB3044" s="1998" t="s">
        <v>9382</v>
      </c>
    </row>
    <row r="3045" spans="1:54" s="7" customFormat="1" ht="13.15" customHeight="1">
      <c r="A3045" s="1990" t="s">
        <v>978</v>
      </c>
      <c r="B3045" s="1919"/>
      <c r="C3045" s="1990"/>
      <c r="D3045" s="1990"/>
      <c r="E3045" s="2244" t="s">
        <v>9595</v>
      </c>
      <c r="F3045" s="2011"/>
      <c r="G3045" s="1990"/>
      <c r="H3045" s="1990"/>
      <c r="I3045" s="1990" t="s">
        <v>7457</v>
      </c>
      <c r="J3045" s="1990" t="s">
        <v>7458</v>
      </c>
      <c r="K3045" s="1990" t="s">
        <v>7458</v>
      </c>
      <c r="L3045" s="1990" t="s">
        <v>402</v>
      </c>
      <c r="M3045" s="1990"/>
      <c r="N3045" s="2002"/>
      <c r="O3045" s="1990">
        <v>100</v>
      </c>
      <c r="P3045" s="1990">
        <v>230000000</v>
      </c>
      <c r="Q3045" s="1990" t="s">
        <v>982</v>
      </c>
      <c r="R3045" s="2012" t="s">
        <v>3118</v>
      </c>
      <c r="S3045" s="1990" t="s">
        <v>109</v>
      </c>
      <c r="T3045" s="1990">
        <v>230000000</v>
      </c>
      <c r="U3045" s="1990" t="s">
        <v>1025</v>
      </c>
      <c r="V3045" s="1990"/>
      <c r="W3045" s="1990"/>
      <c r="X3045" s="1990"/>
      <c r="Y3045" s="1923" t="s">
        <v>434</v>
      </c>
      <c r="Z3045" s="1990"/>
      <c r="AA3045" s="1990"/>
      <c r="AB3045" s="1990">
        <v>0</v>
      </c>
      <c r="AC3045" s="1990">
        <v>90</v>
      </c>
      <c r="AD3045" s="1990">
        <v>10</v>
      </c>
      <c r="AE3045" s="2013"/>
      <c r="AF3045" s="1990" t="s">
        <v>114</v>
      </c>
      <c r="AG3045" s="2014"/>
      <c r="AH3045" s="2014"/>
      <c r="AI3045" s="2013">
        <f>37277777.79+3388888.89</f>
        <v>40666666.68</v>
      </c>
      <c r="AJ3045" s="2015">
        <f t="shared" si="137"/>
        <v>45546666.681600004</v>
      </c>
      <c r="AK3045" s="2014"/>
      <c r="AL3045" s="2014"/>
      <c r="AM3045" s="2016">
        <f t="shared" si="138"/>
        <v>0</v>
      </c>
      <c r="AN3045" s="1990" t="s">
        <v>115</v>
      </c>
      <c r="AO3045" s="1990" t="s">
        <v>9383</v>
      </c>
      <c r="AP3045" s="1990" t="s">
        <v>9383</v>
      </c>
      <c r="AQ3045" s="1990"/>
      <c r="AR3045" s="1990"/>
      <c r="AS3045" s="1990"/>
      <c r="AT3045" s="1990"/>
      <c r="AU3045" s="1990"/>
      <c r="AV3045" s="1990"/>
      <c r="AW3045" s="1990"/>
      <c r="AX3045" s="1990"/>
      <c r="AY3045" s="1990" t="s">
        <v>4451</v>
      </c>
      <c r="AZ3045" s="1919"/>
      <c r="BA3045" s="1990"/>
      <c r="BB3045" s="1998" t="s">
        <v>9384</v>
      </c>
    </row>
    <row r="3046" spans="1:54" s="7" customFormat="1" ht="13.15" customHeight="1">
      <c r="A3046" s="1990" t="s">
        <v>978</v>
      </c>
      <c r="B3046" s="1919"/>
      <c r="C3046" s="1990"/>
      <c r="D3046" s="1990"/>
      <c r="E3046" s="2244" t="s">
        <v>9596</v>
      </c>
      <c r="F3046" s="2011"/>
      <c r="G3046" s="1990"/>
      <c r="H3046" s="1990"/>
      <c r="I3046" s="1987" t="s">
        <v>9385</v>
      </c>
      <c r="J3046" s="1987" t="s">
        <v>9386</v>
      </c>
      <c r="K3046" s="1987" t="s">
        <v>9387</v>
      </c>
      <c r="L3046" s="1990" t="s">
        <v>402</v>
      </c>
      <c r="M3046" s="1990"/>
      <c r="N3046" s="2002"/>
      <c r="O3046" s="1990">
        <v>100</v>
      </c>
      <c r="P3046" s="1990">
        <v>230000000</v>
      </c>
      <c r="Q3046" s="1990" t="s">
        <v>982</v>
      </c>
      <c r="R3046" s="2012" t="s">
        <v>3118</v>
      </c>
      <c r="S3046" s="1990" t="s">
        <v>109</v>
      </c>
      <c r="T3046" s="1990">
        <v>230000000</v>
      </c>
      <c r="U3046" s="1990" t="s">
        <v>983</v>
      </c>
      <c r="V3046" s="1990"/>
      <c r="W3046" s="1990"/>
      <c r="X3046" s="1990"/>
      <c r="Y3046" s="1923" t="s">
        <v>434</v>
      </c>
      <c r="Z3046" s="1990"/>
      <c r="AA3046" s="1990"/>
      <c r="AB3046" s="1990">
        <v>0</v>
      </c>
      <c r="AC3046" s="1990">
        <v>90</v>
      </c>
      <c r="AD3046" s="1990">
        <v>10</v>
      </c>
      <c r="AE3046" s="2013"/>
      <c r="AF3046" s="1990" t="s">
        <v>114</v>
      </c>
      <c r="AG3046" s="2014"/>
      <c r="AH3046" s="2014"/>
      <c r="AI3046" s="2013">
        <v>3500000</v>
      </c>
      <c r="AJ3046" s="2015">
        <f t="shared" si="137"/>
        <v>3920000.0000000005</v>
      </c>
      <c r="AK3046" s="2014"/>
      <c r="AL3046" s="2014"/>
      <c r="AM3046" s="2016">
        <f t="shared" si="138"/>
        <v>0</v>
      </c>
      <c r="AN3046" s="1990" t="s">
        <v>115</v>
      </c>
      <c r="AO3046" s="1990" t="s">
        <v>9388</v>
      </c>
      <c r="AP3046" s="1990" t="s">
        <v>9389</v>
      </c>
      <c r="AQ3046" s="1990"/>
      <c r="AR3046" s="1990"/>
      <c r="AS3046" s="1990"/>
      <c r="AT3046" s="1990"/>
      <c r="AU3046" s="1990"/>
      <c r="AV3046" s="1990"/>
      <c r="AW3046" s="1990"/>
      <c r="AX3046" s="1990"/>
      <c r="AY3046" s="1990" t="s">
        <v>4451</v>
      </c>
      <c r="AZ3046" s="1919"/>
      <c r="BA3046" s="1990"/>
      <c r="BB3046" s="1998" t="s">
        <v>9390</v>
      </c>
    </row>
    <row r="3047" spans="1:54" s="7" customFormat="1" ht="13.15" customHeight="1">
      <c r="A3047" s="1990" t="s">
        <v>978</v>
      </c>
      <c r="B3047" s="1919"/>
      <c r="C3047" s="1990"/>
      <c r="D3047" s="1990"/>
      <c r="E3047" s="2244" t="s">
        <v>9597</v>
      </c>
      <c r="F3047" s="2011"/>
      <c r="G3047" s="1990"/>
      <c r="H3047" s="1990"/>
      <c r="I3047" s="1987" t="s">
        <v>9385</v>
      </c>
      <c r="J3047" s="1987" t="s">
        <v>9386</v>
      </c>
      <c r="K3047" s="1987" t="s">
        <v>9387</v>
      </c>
      <c r="L3047" s="1990" t="s">
        <v>402</v>
      </c>
      <c r="M3047" s="1990"/>
      <c r="N3047" s="2002"/>
      <c r="O3047" s="1990">
        <v>100</v>
      </c>
      <c r="P3047" s="1990">
        <v>230000000</v>
      </c>
      <c r="Q3047" s="1990" t="s">
        <v>982</v>
      </c>
      <c r="R3047" s="2012" t="s">
        <v>3118</v>
      </c>
      <c r="S3047" s="1990" t="s">
        <v>109</v>
      </c>
      <c r="T3047" s="1990">
        <v>230000000</v>
      </c>
      <c r="U3047" s="1990" t="s">
        <v>997</v>
      </c>
      <c r="V3047" s="1990"/>
      <c r="W3047" s="1990"/>
      <c r="X3047" s="1990"/>
      <c r="Y3047" s="1923" t="s">
        <v>434</v>
      </c>
      <c r="Z3047" s="1990"/>
      <c r="AA3047" s="1990"/>
      <c r="AB3047" s="1990">
        <v>0</v>
      </c>
      <c r="AC3047" s="1990">
        <v>90</v>
      </c>
      <c r="AD3047" s="1990">
        <v>10</v>
      </c>
      <c r="AE3047" s="2013"/>
      <c r="AF3047" s="1990" t="s">
        <v>114</v>
      </c>
      <c r="AG3047" s="2014"/>
      <c r="AH3047" s="2014"/>
      <c r="AI3047" s="2013">
        <v>4200000</v>
      </c>
      <c r="AJ3047" s="2015">
        <f t="shared" si="137"/>
        <v>4704000</v>
      </c>
      <c r="AK3047" s="2014"/>
      <c r="AL3047" s="2014"/>
      <c r="AM3047" s="2016">
        <f t="shared" si="138"/>
        <v>0</v>
      </c>
      <c r="AN3047" s="1990" t="s">
        <v>115</v>
      </c>
      <c r="AO3047" s="1990" t="s">
        <v>9391</v>
      </c>
      <c r="AP3047" s="1990" t="s">
        <v>9392</v>
      </c>
      <c r="AQ3047" s="1990"/>
      <c r="AR3047" s="1990"/>
      <c r="AS3047" s="1990"/>
      <c r="AT3047" s="1990"/>
      <c r="AU3047" s="1990"/>
      <c r="AV3047" s="1990"/>
      <c r="AW3047" s="1990"/>
      <c r="AX3047" s="1990"/>
      <c r="AY3047" s="1990" t="s">
        <v>4451</v>
      </c>
      <c r="AZ3047" s="1919"/>
      <c r="BA3047" s="1990"/>
      <c r="BB3047" s="1998" t="s">
        <v>9393</v>
      </c>
    </row>
    <row r="3048" spans="1:54" s="7" customFormat="1" ht="13.15" customHeight="1">
      <c r="A3048" s="1990" t="s">
        <v>978</v>
      </c>
      <c r="B3048" s="1919"/>
      <c r="C3048" s="1990"/>
      <c r="D3048" s="1990"/>
      <c r="E3048" s="2244" t="s">
        <v>9598</v>
      </c>
      <c r="F3048" s="2011"/>
      <c r="G3048" s="1990"/>
      <c r="H3048" s="1990"/>
      <c r="I3048" s="1987" t="s">
        <v>9385</v>
      </c>
      <c r="J3048" s="1987" t="s">
        <v>9386</v>
      </c>
      <c r="K3048" s="1987" t="s">
        <v>9387</v>
      </c>
      <c r="L3048" s="1990" t="s">
        <v>402</v>
      </c>
      <c r="M3048" s="1990"/>
      <c r="N3048" s="2002"/>
      <c r="O3048" s="1990">
        <v>100</v>
      </c>
      <c r="P3048" s="1990">
        <v>230000000</v>
      </c>
      <c r="Q3048" s="1990" t="s">
        <v>982</v>
      </c>
      <c r="R3048" s="2012" t="s">
        <v>3118</v>
      </c>
      <c r="S3048" s="1990" t="s">
        <v>109</v>
      </c>
      <c r="T3048" s="1990">
        <v>230000000</v>
      </c>
      <c r="U3048" s="1990" t="s">
        <v>1131</v>
      </c>
      <c r="V3048" s="1990"/>
      <c r="W3048" s="1990"/>
      <c r="X3048" s="1990"/>
      <c r="Y3048" s="1923" t="s">
        <v>434</v>
      </c>
      <c r="Z3048" s="1990"/>
      <c r="AA3048" s="1990"/>
      <c r="AB3048" s="1990">
        <v>0</v>
      </c>
      <c r="AC3048" s="1990">
        <v>90</v>
      </c>
      <c r="AD3048" s="1990">
        <v>10</v>
      </c>
      <c r="AE3048" s="2013"/>
      <c r="AF3048" s="1990" t="s">
        <v>114</v>
      </c>
      <c r="AG3048" s="2014"/>
      <c r="AH3048" s="2014"/>
      <c r="AI3048" s="2013">
        <v>3500000</v>
      </c>
      <c r="AJ3048" s="2015">
        <f t="shared" si="137"/>
        <v>3920000.0000000005</v>
      </c>
      <c r="AK3048" s="2014"/>
      <c r="AL3048" s="2014"/>
      <c r="AM3048" s="2016">
        <f t="shared" si="138"/>
        <v>0</v>
      </c>
      <c r="AN3048" s="1990" t="s">
        <v>115</v>
      </c>
      <c r="AO3048" s="1990" t="s">
        <v>9394</v>
      </c>
      <c r="AP3048" s="1990" t="s">
        <v>9395</v>
      </c>
      <c r="AQ3048" s="1990"/>
      <c r="AR3048" s="1990"/>
      <c r="AS3048" s="1990"/>
      <c r="AT3048" s="1990"/>
      <c r="AU3048" s="1990"/>
      <c r="AV3048" s="1990"/>
      <c r="AW3048" s="1990"/>
      <c r="AX3048" s="1990"/>
      <c r="AY3048" s="1990" t="s">
        <v>4451</v>
      </c>
      <c r="AZ3048" s="1919"/>
      <c r="BA3048" s="1990"/>
      <c r="BB3048" s="1998" t="s">
        <v>9396</v>
      </c>
    </row>
    <row r="3049" spans="1:54" s="7" customFormat="1" ht="13.15" customHeight="1">
      <c r="A3049" s="1990" t="s">
        <v>978</v>
      </c>
      <c r="B3049" s="1919"/>
      <c r="C3049" s="1990"/>
      <c r="D3049" s="1990"/>
      <c r="E3049" s="2244" t="s">
        <v>9599</v>
      </c>
      <c r="F3049" s="2011"/>
      <c r="G3049" s="1990"/>
      <c r="H3049" s="1990"/>
      <c r="I3049" s="1987" t="s">
        <v>9385</v>
      </c>
      <c r="J3049" s="1987" t="s">
        <v>9386</v>
      </c>
      <c r="K3049" s="1987" t="s">
        <v>9387</v>
      </c>
      <c r="L3049" s="1990" t="s">
        <v>402</v>
      </c>
      <c r="M3049" s="1990"/>
      <c r="N3049" s="2002"/>
      <c r="O3049" s="1990">
        <v>100</v>
      </c>
      <c r="P3049" s="1990">
        <v>230000000</v>
      </c>
      <c r="Q3049" s="1990" t="s">
        <v>982</v>
      </c>
      <c r="R3049" s="2012" t="s">
        <v>3118</v>
      </c>
      <c r="S3049" s="1990" t="s">
        <v>109</v>
      </c>
      <c r="T3049" s="1990">
        <v>230000000</v>
      </c>
      <c r="U3049" s="1990" t="s">
        <v>1025</v>
      </c>
      <c r="V3049" s="1990"/>
      <c r="W3049" s="1990"/>
      <c r="X3049" s="1990"/>
      <c r="Y3049" s="1923" t="s">
        <v>434</v>
      </c>
      <c r="Z3049" s="1990"/>
      <c r="AA3049" s="1990"/>
      <c r="AB3049" s="1990">
        <v>0</v>
      </c>
      <c r="AC3049" s="1990">
        <v>90</v>
      </c>
      <c r="AD3049" s="1990">
        <v>10</v>
      </c>
      <c r="AE3049" s="2013"/>
      <c r="AF3049" s="1990" t="s">
        <v>114</v>
      </c>
      <c r="AG3049" s="2014"/>
      <c r="AH3049" s="2014"/>
      <c r="AI3049" s="2013">
        <v>4900000</v>
      </c>
      <c r="AJ3049" s="2015">
        <f t="shared" si="137"/>
        <v>5488000.0000000009</v>
      </c>
      <c r="AK3049" s="2014"/>
      <c r="AL3049" s="2014"/>
      <c r="AM3049" s="2016">
        <f t="shared" si="138"/>
        <v>0</v>
      </c>
      <c r="AN3049" s="1990" t="s">
        <v>115</v>
      </c>
      <c r="AO3049" s="1990" t="s">
        <v>9397</v>
      </c>
      <c r="AP3049" s="1990" t="s">
        <v>9398</v>
      </c>
      <c r="AQ3049" s="1990"/>
      <c r="AR3049" s="1990"/>
      <c r="AS3049" s="1990"/>
      <c r="AT3049" s="1990"/>
      <c r="AU3049" s="1990"/>
      <c r="AV3049" s="1990"/>
      <c r="AW3049" s="1990"/>
      <c r="AX3049" s="1990"/>
      <c r="AY3049" s="1990" t="s">
        <v>4451</v>
      </c>
      <c r="AZ3049" s="1919"/>
      <c r="BA3049" s="1990"/>
      <c r="BB3049" s="1998" t="s">
        <v>9399</v>
      </c>
    </row>
    <row r="3050" spans="1:54" s="7" customFormat="1" ht="13.15" customHeight="1">
      <c r="A3050" s="1990" t="s">
        <v>978</v>
      </c>
      <c r="B3050" s="1919"/>
      <c r="C3050" s="1990"/>
      <c r="D3050" s="1990"/>
      <c r="E3050" s="2244" t="s">
        <v>9600</v>
      </c>
      <c r="F3050" s="2011"/>
      <c r="G3050" s="1990"/>
      <c r="H3050" s="1990"/>
      <c r="I3050" s="1987" t="s">
        <v>9385</v>
      </c>
      <c r="J3050" s="1987" t="s">
        <v>9386</v>
      </c>
      <c r="K3050" s="1987" t="s">
        <v>9387</v>
      </c>
      <c r="L3050" s="1990" t="s">
        <v>402</v>
      </c>
      <c r="M3050" s="1990"/>
      <c r="N3050" s="2002"/>
      <c r="O3050" s="1990">
        <v>100</v>
      </c>
      <c r="P3050" s="1990">
        <v>230000000</v>
      </c>
      <c r="Q3050" s="1990" t="s">
        <v>982</v>
      </c>
      <c r="R3050" s="2012" t="s">
        <v>3118</v>
      </c>
      <c r="S3050" s="1990" t="s">
        <v>109</v>
      </c>
      <c r="T3050" s="1990">
        <v>230000000</v>
      </c>
      <c r="U3050" s="1990" t="s">
        <v>956</v>
      </c>
      <c r="V3050" s="1990"/>
      <c r="W3050" s="1990"/>
      <c r="X3050" s="1990"/>
      <c r="Y3050" s="1923" t="s">
        <v>434</v>
      </c>
      <c r="Z3050" s="1990"/>
      <c r="AA3050" s="1990"/>
      <c r="AB3050" s="1990">
        <v>0</v>
      </c>
      <c r="AC3050" s="1990">
        <v>90</v>
      </c>
      <c r="AD3050" s="1990">
        <v>10</v>
      </c>
      <c r="AE3050" s="2013"/>
      <c r="AF3050" s="1990" t="s">
        <v>114</v>
      </c>
      <c r="AG3050" s="2014"/>
      <c r="AH3050" s="2014"/>
      <c r="AI3050" s="2013">
        <v>700000</v>
      </c>
      <c r="AJ3050" s="2015">
        <f t="shared" si="137"/>
        <v>784000.00000000012</v>
      </c>
      <c r="AK3050" s="2014"/>
      <c r="AL3050" s="2014"/>
      <c r="AM3050" s="2016">
        <f t="shared" si="138"/>
        <v>0</v>
      </c>
      <c r="AN3050" s="1990" t="s">
        <v>115</v>
      </c>
      <c r="AO3050" s="1990" t="s">
        <v>9400</v>
      </c>
      <c r="AP3050" s="1990" t="s">
        <v>9401</v>
      </c>
      <c r="AQ3050" s="1990"/>
      <c r="AR3050" s="1990"/>
      <c r="AS3050" s="1990"/>
      <c r="AT3050" s="1990"/>
      <c r="AU3050" s="1990"/>
      <c r="AV3050" s="1990"/>
      <c r="AW3050" s="1990"/>
      <c r="AX3050" s="1990"/>
      <c r="AY3050" s="1990" t="s">
        <v>4451</v>
      </c>
      <c r="AZ3050" s="1919"/>
      <c r="BA3050" s="1990"/>
      <c r="BB3050" s="1998" t="s">
        <v>9402</v>
      </c>
    </row>
    <row r="3051" spans="1:54" s="486" customFormat="1" ht="13.15" customHeight="1">
      <c r="A3051" s="2000" t="s">
        <v>978</v>
      </c>
      <c r="B3051" s="2000"/>
      <c r="C3051" s="2017"/>
      <c r="D3051" s="2018"/>
      <c r="E3051" s="2244" t="s">
        <v>9601</v>
      </c>
      <c r="F3051" s="1923"/>
      <c r="G3051" s="2019"/>
      <c r="H3051" s="2020"/>
      <c r="I3051" s="2002" t="s">
        <v>4202</v>
      </c>
      <c r="J3051" s="2002" t="s">
        <v>4203</v>
      </c>
      <c r="K3051" s="2002" t="s">
        <v>4203</v>
      </c>
      <c r="L3051" s="2002" t="s">
        <v>402</v>
      </c>
      <c r="M3051" s="2002"/>
      <c r="N3051" s="2021"/>
      <c r="O3051" s="2022">
        <v>40</v>
      </c>
      <c r="P3051" s="2002">
        <v>230000000</v>
      </c>
      <c r="Q3051" s="2002" t="s">
        <v>982</v>
      </c>
      <c r="R3051" s="1923" t="s">
        <v>3118</v>
      </c>
      <c r="S3051" s="2023" t="s">
        <v>109</v>
      </c>
      <c r="T3051" s="2024">
        <v>230000000</v>
      </c>
      <c r="U3051" s="1990" t="s">
        <v>997</v>
      </c>
      <c r="V3051" s="2021"/>
      <c r="W3051" s="2002"/>
      <c r="X3051" s="2021"/>
      <c r="Y3051" s="2002"/>
      <c r="Z3051" s="2021" t="s">
        <v>434</v>
      </c>
      <c r="AA3051" s="2021" t="s">
        <v>7449</v>
      </c>
      <c r="AB3051" s="2025">
        <v>30</v>
      </c>
      <c r="AC3051" s="2025">
        <v>60</v>
      </c>
      <c r="AD3051" s="2025">
        <v>10</v>
      </c>
      <c r="AE3051" s="2021"/>
      <c r="AF3051" s="2023" t="s">
        <v>114</v>
      </c>
      <c r="AG3051" s="2026"/>
      <c r="AH3051" s="2026"/>
      <c r="AI3051" s="2027">
        <v>21824374</v>
      </c>
      <c r="AJ3051" s="2015">
        <f t="shared" si="137"/>
        <v>24443298.880000003</v>
      </c>
      <c r="AK3051" s="2026"/>
      <c r="AL3051" s="2026">
        <v>150000000</v>
      </c>
      <c r="AM3051" s="2016">
        <f t="shared" si="138"/>
        <v>168000000.00000003</v>
      </c>
      <c r="AN3051" s="2002" t="s">
        <v>115</v>
      </c>
      <c r="AO3051" s="2002" t="s">
        <v>9403</v>
      </c>
      <c r="AP3051" s="2002" t="s">
        <v>9404</v>
      </c>
      <c r="AQ3051" s="2028"/>
      <c r="AR3051" s="2029"/>
      <c r="AS3051" s="2029"/>
      <c r="AT3051" s="2029"/>
      <c r="AU3051" s="2029"/>
      <c r="AV3051" s="2029"/>
      <c r="AW3051" s="2029"/>
      <c r="AX3051" s="2029"/>
      <c r="AY3051" s="2029"/>
      <c r="AZ3051" s="1923" t="s">
        <v>4408</v>
      </c>
      <c r="BA3051" s="2030"/>
      <c r="BB3051" s="1998" t="s">
        <v>9405</v>
      </c>
    </row>
    <row r="3052" spans="1:54" s="486" customFormat="1" ht="13.15" customHeight="1">
      <c r="A3052" s="2000" t="s">
        <v>978</v>
      </c>
      <c r="B3052" s="2000"/>
      <c r="C3052" s="2002"/>
      <c r="D3052" s="2018"/>
      <c r="E3052" s="2244" t="s">
        <v>9602</v>
      </c>
      <c r="F3052" s="1923"/>
      <c r="G3052" s="2019"/>
      <c r="H3052" s="2020"/>
      <c r="I3052" s="1987" t="s">
        <v>986</v>
      </c>
      <c r="J3052" s="1987" t="s">
        <v>987</v>
      </c>
      <c r="K3052" s="1987" t="s">
        <v>988</v>
      </c>
      <c r="L3052" s="2002" t="s">
        <v>402</v>
      </c>
      <c r="M3052" s="2002"/>
      <c r="N3052" s="2002"/>
      <c r="O3052" s="2025">
        <v>40</v>
      </c>
      <c r="P3052" s="2002">
        <v>230000000</v>
      </c>
      <c r="Q3052" s="2002" t="s">
        <v>982</v>
      </c>
      <c r="R3052" s="1923" t="s">
        <v>3118</v>
      </c>
      <c r="S3052" s="2023" t="s">
        <v>109</v>
      </c>
      <c r="T3052" s="2024">
        <v>230000000</v>
      </c>
      <c r="U3052" s="2031" t="s">
        <v>3310</v>
      </c>
      <c r="V3052" s="2002"/>
      <c r="W3052" s="2002"/>
      <c r="X3052" s="2002"/>
      <c r="Y3052" s="2002" t="s">
        <v>434</v>
      </c>
      <c r="Z3052" s="2002"/>
      <c r="AA3052" s="2002"/>
      <c r="AB3052" s="2025">
        <v>0</v>
      </c>
      <c r="AC3052" s="2025">
        <v>90</v>
      </c>
      <c r="AD3052" s="2025">
        <v>10</v>
      </c>
      <c r="AE3052" s="2002"/>
      <c r="AF3052" s="2023" t="s">
        <v>114</v>
      </c>
      <c r="AG3052" s="2016"/>
      <c r="AH3052" s="2016"/>
      <c r="AI3052" s="2032">
        <v>42367666</v>
      </c>
      <c r="AJ3052" s="2015">
        <f t="shared" si="137"/>
        <v>47451785.920000002</v>
      </c>
      <c r="AK3052" s="2016"/>
      <c r="AL3052" s="2016"/>
      <c r="AM3052" s="2016">
        <f t="shared" si="138"/>
        <v>0</v>
      </c>
      <c r="AN3052" s="2002" t="s">
        <v>115</v>
      </c>
      <c r="AO3052" s="2002" t="s">
        <v>9406</v>
      </c>
      <c r="AP3052" s="2002" t="s">
        <v>9407</v>
      </c>
      <c r="AQ3052" s="2029"/>
      <c r="AR3052" s="2029"/>
      <c r="AS3052" s="2029"/>
      <c r="AT3052" s="2029"/>
      <c r="AU3052" s="2029"/>
      <c r="AV3052" s="2029"/>
      <c r="AW3052" s="2029"/>
      <c r="AX3052" s="2029"/>
      <c r="AY3052" s="2029"/>
      <c r="AZ3052" s="1923" t="s">
        <v>4408</v>
      </c>
      <c r="BA3052" s="2030"/>
      <c r="BB3052" s="1998" t="s">
        <v>9408</v>
      </c>
    </row>
    <row r="3053" spans="1:54" s="977" customFormat="1" ht="12.75" customHeight="1">
      <c r="A3053" s="1917" t="s">
        <v>978</v>
      </c>
      <c r="B3053" s="2033"/>
      <c r="C3053" s="2033"/>
      <c r="D3053" s="2033"/>
      <c r="E3053" s="2244" t="s">
        <v>9603</v>
      </c>
      <c r="F3053" s="1924"/>
      <c r="G3053" s="1919"/>
      <c r="H3053" s="1921"/>
      <c r="I3053" s="1923" t="s">
        <v>4228</v>
      </c>
      <c r="J3053" s="1923" t="s">
        <v>4229</v>
      </c>
      <c r="K3053" s="1923" t="s">
        <v>4230</v>
      </c>
      <c r="L3053" s="1991" t="s">
        <v>402</v>
      </c>
      <c r="M3053" s="1991"/>
      <c r="N3053" s="1923"/>
      <c r="O3053" s="2025">
        <v>40</v>
      </c>
      <c r="P3053" s="1923">
        <v>230000000</v>
      </c>
      <c r="Q3053" s="1923" t="s">
        <v>989</v>
      </c>
      <c r="R3053" s="1991" t="s">
        <v>3118</v>
      </c>
      <c r="S3053" s="1923" t="s">
        <v>109</v>
      </c>
      <c r="T3053" s="2024">
        <v>230000000</v>
      </c>
      <c r="U3053" s="1991" t="s">
        <v>983</v>
      </c>
      <c r="V3053" s="1923"/>
      <c r="W3053" s="1923"/>
      <c r="X3053" s="1923"/>
      <c r="Y3053" s="1923" t="s">
        <v>434</v>
      </c>
      <c r="Z3053" s="1991"/>
      <c r="AA3053" s="1923"/>
      <c r="AB3053" s="2025">
        <v>0</v>
      </c>
      <c r="AC3053" s="2025">
        <v>90</v>
      </c>
      <c r="AD3053" s="2025">
        <v>10</v>
      </c>
      <c r="AE3053" s="1923"/>
      <c r="AF3053" s="1923" t="s">
        <v>114</v>
      </c>
      <c r="AG3053" s="2007"/>
      <c r="AH3053" s="2008"/>
      <c r="AI3053" s="1926">
        <v>12600000</v>
      </c>
      <c r="AJ3053" s="1926">
        <f t="shared" si="137"/>
        <v>14112000.000000002</v>
      </c>
      <c r="AK3053" s="1926"/>
      <c r="AL3053" s="1926"/>
      <c r="AM3053" s="2034"/>
      <c r="AN3053" s="2035" t="s">
        <v>115</v>
      </c>
      <c r="AO3053" s="2036" t="s">
        <v>9409</v>
      </c>
      <c r="AP3053" s="2037" t="s">
        <v>9410</v>
      </c>
      <c r="AQ3053" s="2038"/>
      <c r="AR3053" s="1924"/>
      <c r="AS3053" s="1924"/>
      <c r="AT3053" s="1924"/>
      <c r="AU3053" s="1924"/>
      <c r="AV3053" s="1924"/>
      <c r="AW3053" s="1924"/>
      <c r="AX3053" s="1924"/>
      <c r="AY3053" s="1924"/>
      <c r="AZ3053" s="2033"/>
      <c r="BA3053" s="2039"/>
      <c r="BB3053" s="1998" t="s">
        <v>9411</v>
      </c>
    </row>
    <row r="3054" spans="1:54" s="977" customFormat="1" ht="12.75" customHeight="1">
      <c r="A3054" s="1917" t="s">
        <v>978</v>
      </c>
      <c r="B3054" s="2033"/>
      <c r="C3054" s="2033"/>
      <c r="D3054" s="2033"/>
      <c r="E3054" s="2244" t="s">
        <v>9604</v>
      </c>
      <c r="F3054" s="1924"/>
      <c r="G3054" s="1919"/>
      <c r="H3054" s="1921"/>
      <c r="I3054" s="1923" t="s">
        <v>4228</v>
      </c>
      <c r="J3054" s="1923" t="s">
        <v>4229</v>
      </c>
      <c r="K3054" s="1923" t="s">
        <v>4230</v>
      </c>
      <c r="L3054" s="1991" t="s">
        <v>402</v>
      </c>
      <c r="M3054" s="1991"/>
      <c r="N3054" s="1923"/>
      <c r="O3054" s="2025">
        <v>40</v>
      </c>
      <c r="P3054" s="1923">
        <v>230000000</v>
      </c>
      <c r="Q3054" s="1923" t="s">
        <v>989</v>
      </c>
      <c r="R3054" s="1991" t="s">
        <v>3118</v>
      </c>
      <c r="S3054" s="1923" t="s">
        <v>109</v>
      </c>
      <c r="T3054" s="2024">
        <v>230000000</v>
      </c>
      <c r="U3054" s="1991" t="s">
        <v>997</v>
      </c>
      <c r="V3054" s="1923"/>
      <c r="W3054" s="1923"/>
      <c r="X3054" s="1923"/>
      <c r="Y3054" s="1923" t="s">
        <v>434</v>
      </c>
      <c r="Z3054" s="1991"/>
      <c r="AA3054" s="1923"/>
      <c r="AB3054" s="2025">
        <v>0</v>
      </c>
      <c r="AC3054" s="2025">
        <v>90</v>
      </c>
      <c r="AD3054" s="2025">
        <v>10</v>
      </c>
      <c r="AE3054" s="1923"/>
      <c r="AF3054" s="1923" t="s">
        <v>114</v>
      </c>
      <c r="AG3054" s="2007"/>
      <c r="AH3054" s="2008"/>
      <c r="AI3054" s="1926">
        <v>14400000</v>
      </c>
      <c r="AJ3054" s="1926">
        <f t="shared" si="137"/>
        <v>16128000.000000002</v>
      </c>
      <c r="AK3054" s="1926"/>
      <c r="AL3054" s="1926"/>
      <c r="AM3054" s="2034"/>
      <c r="AN3054" s="2035" t="s">
        <v>115</v>
      </c>
      <c r="AO3054" s="2036" t="s">
        <v>9412</v>
      </c>
      <c r="AP3054" s="2037" t="s">
        <v>9413</v>
      </c>
      <c r="AQ3054" s="2038"/>
      <c r="AR3054" s="1924"/>
      <c r="AS3054" s="1924"/>
      <c r="AT3054" s="1924"/>
      <c r="AU3054" s="1924"/>
      <c r="AV3054" s="1924"/>
      <c r="AW3054" s="1924"/>
      <c r="AX3054" s="1924"/>
      <c r="AY3054" s="1924"/>
      <c r="AZ3054" s="2033"/>
      <c r="BA3054" s="2039"/>
      <c r="BB3054" s="1998" t="s">
        <v>9414</v>
      </c>
    </row>
    <row r="3055" spans="1:54" s="977" customFormat="1" ht="12.75" customHeight="1">
      <c r="A3055" s="1917" t="s">
        <v>978</v>
      </c>
      <c r="B3055" s="2033"/>
      <c r="C3055" s="2033"/>
      <c r="D3055" s="2033"/>
      <c r="E3055" s="2244" t="s">
        <v>9605</v>
      </c>
      <c r="F3055" s="2038"/>
      <c r="G3055" s="1919"/>
      <c r="H3055" s="1921"/>
      <c r="I3055" s="1923" t="s">
        <v>4228</v>
      </c>
      <c r="J3055" s="1923" t="s">
        <v>4229</v>
      </c>
      <c r="K3055" s="1923" t="s">
        <v>4230</v>
      </c>
      <c r="L3055" s="1991" t="s">
        <v>402</v>
      </c>
      <c r="M3055" s="1991"/>
      <c r="N3055" s="1923"/>
      <c r="O3055" s="2025">
        <v>40</v>
      </c>
      <c r="P3055" s="1923">
        <v>230000000</v>
      </c>
      <c r="Q3055" s="1923" t="s">
        <v>989</v>
      </c>
      <c r="R3055" s="1991" t="s">
        <v>3118</v>
      </c>
      <c r="S3055" s="1923" t="s">
        <v>109</v>
      </c>
      <c r="T3055" s="2024">
        <v>230000000</v>
      </c>
      <c r="U3055" s="1991" t="s">
        <v>1131</v>
      </c>
      <c r="V3055" s="1923"/>
      <c r="W3055" s="1923"/>
      <c r="X3055" s="1923"/>
      <c r="Y3055" s="1923" t="s">
        <v>434</v>
      </c>
      <c r="Z3055" s="1991"/>
      <c r="AA3055" s="1923"/>
      <c r="AB3055" s="2025">
        <v>0</v>
      </c>
      <c r="AC3055" s="2025">
        <v>90</v>
      </c>
      <c r="AD3055" s="2025">
        <v>10</v>
      </c>
      <c r="AE3055" s="1923"/>
      <c r="AF3055" s="1923" t="s">
        <v>114</v>
      </c>
      <c r="AG3055" s="2007"/>
      <c r="AH3055" s="2008"/>
      <c r="AI3055" s="1926">
        <v>10800000</v>
      </c>
      <c r="AJ3055" s="1926">
        <f t="shared" si="137"/>
        <v>12096000.000000002</v>
      </c>
      <c r="AK3055" s="1926"/>
      <c r="AL3055" s="1926"/>
      <c r="AM3055" s="2034"/>
      <c r="AN3055" s="2035" t="s">
        <v>115</v>
      </c>
      <c r="AO3055" s="2036" t="s">
        <v>9415</v>
      </c>
      <c r="AP3055" s="2037" t="s">
        <v>9416</v>
      </c>
      <c r="AQ3055" s="2038"/>
      <c r="AR3055" s="1924"/>
      <c r="AS3055" s="1924"/>
      <c r="AT3055" s="1924"/>
      <c r="AU3055" s="1924"/>
      <c r="AV3055" s="1924"/>
      <c r="AW3055" s="1924"/>
      <c r="AX3055" s="1924"/>
      <c r="AY3055" s="1924"/>
      <c r="AZ3055" s="2033"/>
      <c r="BA3055" s="2039"/>
      <c r="BB3055" s="1998" t="s">
        <v>9417</v>
      </c>
    </row>
    <row r="3056" spans="1:54" s="977" customFormat="1" ht="12.75" customHeight="1">
      <c r="A3056" s="1917" t="s">
        <v>978</v>
      </c>
      <c r="B3056" s="2033"/>
      <c r="C3056" s="2033"/>
      <c r="D3056" s="2033"/>
      <c r="E3056" s="2244" t="s">
        <v>9606</v>
      </c>
      <c r="F3056" s="2033"/>
      <c r="G3056" s="2040"/>
      <c r="H3056" s="2041"/>
      <c r="I3056" s="1923" t="s">
        <v>4228</v>
      </c>
      <c r="J3056" s="1991" t="s">
        <v>4229</v>
      </c>
      <c r="K3056" s="1991" t="s">
        <v>4230</v>
      </c>
      <c r="L3056" s="1991" t="s">
        <v>402</v>
      </c>
      <c r="M3056" s="1991"/>
      <c r="N3056" s="1923"/>
      <c r="O3056" s="2025">
        <v>40</v>
      </c>
      <c r="P3056" s="1923">
        <v>230000000</v>
      </c>
      <c r="Q3056" s="1923" t="s">
        <v>989</v>
      </c>
      <c r="R3056" s="1991" t="s">
        <v>3118</v>
      </c>
      <c r="S3056" s="1923" t="s">
        <v>109</v>
      </c>
      <c r="T3056" s="2024">
        <v>230000000</v>
      </c>
      <c r="U3056" s="1991" t="s">
        <v>1025</v>
      </c>
      <c r="V3056" s="1923"/>
      <c r="W3056" s="1923"/>
      <c r="X3056" s="1923"/>
      <c r="Y3056" s="1923" t="s">
        <v>434</v>
      </c>
      <c r="Z3056" s="1991"/>
      <c r="AA3056" s="1923"/>
      <c r="AB3056" s="2025">
        <v>0</v>
      </c>
      <c r="AC3056" s="2025">
        <v>90</v>
      </c>
      <c r="AD3056" s="2025">
        <v>10</v>
      </c>
      <c r="AE3056" s="1923"/>
      <c r="AF3056" s="1923" t="s">
        <v>114</v>
      </c>
      <c r="AG3056" s="2007"/>
      <c r="AH3056" s="2008"/>
      <c r="AI3056" s="1926">
        <v>9000000</v>
      </c>
      <c r="AJ3056" s="1926">
        <f t="shared" si="137"/>
        <v>10080000.000000002</v>
      </c>
      <c r="AK3056" s="1926"/>
      <c r="AL3056" s="1926"/>
      <c r="AM3056" s="2034"/>
      <c r="AN3056" s="2035" t="s">
        <v>115</v>
      </c>
      <c r="AO3056" s="2036" t="s">
        <v>9418</v>
      </c>
      <c r="AP3056" s="2037" t="s">
        <v>9419</v>
      </c>
      <c r="AQ3056" s="2038"/>
      <c r="AR3056" s="1924"/>
      <c r="AS3056" s="1924"/>
      <c r="AT3056" s="1924"/>
      <c r="AU3056" s="1924"/>
      <c r="AV3056" s="1924"/>
      <c r="AW3056" s="1924"/>
      <c r="AX3056" s="1924"/>
      <c r="AY3056" s="1924"/>
      <c r="AZ3056" s="2033"/>
      <c r="BA3056" s="2039"/>
      <c r="BB3056" s="1998" t="s">
        <v>9420</v>
      </c>
    </row>
    <row r="3057" spans="1:57" s="977" customFormat="1" ht="13.15" customHeight="1">
      <c r="A3057" s="1917" t="s">
        <v>978</v>
      </c>
      <c r="B3057" s="2033"/>
      <c r="C3057" s="2033"/>
      <c r="D3057" s="2033"/>
      <c r="E3057" s="2244" t="s">
        <v>9607</v>
      </c>
      <c r="F3057" s="2033"/>
      <c r="G3057" s="2040"/>
      <c r="H3057" s="2041"/>
      <c r="I3057" s="1923" t="s">
        <v>4382</v>
      </c>
      <c r="J3057" s="1991" t="s">
        <v>9421</v>
      </c>
      <c r="K3057" s="1991" t="s">
        <v>4383</v>
      </c>
      <c r="L3057" s="1991" t="s">
        <v>402</v>
      </c>
      <c r="M3057" s="1991"/>
      <c r="N3057" s="1923"/>
      <c r="O3057" s="2025">
        <v>40</v>
      </c>
      <c r="P3057" s="2042">
        <v>230000000</v>
      </c>
      <c r="Q3057" s="1923" t="s">
        <v>951</v>
      </c>
      <c r="R3057" s="1991" t="s">
        <v>3118</v>
      </c>
      <c r="S3057" s="1923" t="s">
        <v>109</v>
      </c>
      <c r="T3057" s="2024">
        <v>230000000</v>
      </c>
      <c r="U3057" s="2043" t="s">
        <v>983</v>
      </c>
      <c r="V3057" s="1923"/>
      <c r="W3057" s="1923"/>
      <c r="X3057" s="1923"/>
      <c r="Y3057" s="1923" t="s">
        <v>434</v>
      </c>
      <c r="Z3057" s="1991"/>
      <c r="AA3057" s="1923"/>
      <c r="AB3057" s="2025">
        <v>0</v>
      </c>
      <c r="AC3057" s="2025">
        <v>100</v>
      </c>
      <c r="AD3057" s="2025">
        <v>0</v>
      </c>
      <c r="AE3057" s="1923"/>
      <c r="AF3057" s="1923" t="s">
        <v>114</v>
      </c>
      <c r="AG3057" s="2007"/>
      <c r="AH3057" s="2008"/>
      <c r="AI3057" s="1926">
        <v>27285010</v>
      </c>
      <c r="AJ3057" s="1926">
        <f t="shared" si="137"/>
        <v>30559211.200000003</v>
      </c>
      <c r="AK3057" s="1926"/>
      <c r="AL3057" s="1926"/>
      <c r="AM3057" s="2034"/>
      <c r="AN3057" s="2035" t="s">
        <v>115</v>
      </c>
      <c r="AO3057" s="2036" t="s">
        <v>9422</v>
      </c>
      <c r="AP3057" s="2037" t="s">
        <v>9423</v>
      </c>
      <c r="AQ3057" s="2038"/>
      <c r="AR3057" s="1924"/>
      <c r="AS3057" s="1924"/>
      <c r="AT3057" s="1924"/>
      <c r="AU3057" s="1924"/>
      <c r="AV3057" s="1924"/>
      <c r="AW3057" s="1924"/>
      <c r="AX3057" s="1924"/>
      <c r="AY3057" s="1924"/>
      <c r="AZ3057" s="2033"/>
      <c r="BA3057" s="2039"/>
      <c r="BB3057" s="1998" t="s">
        <v>9424</v>
      </c>
    </row>
    <row r="3058" spans="1:57" s="977" customFormat="1" ht="13.15" customHeight="1">
      <c r="A3058" s="1917" t="s">
        <v>978</v>
      </c>
      <c r="B3058" s="2033"/>
      <c r="C3058" s="2033"/>
      <c r="D3058" s="2033"/>
      <c r="E3058" s="2244" t="s">
        <v>9608</v>
      </c>
      <c r="F3058" s="2033"/>
      <c r="G3058" s="2040"/>
      <c r="H3058" s="2041"/>
      <c r="I3058" s="1923" t="s">
        <v>4382</v>
      </c>
      <c r="J3058" s="1991" t="s">
        <v>9421</v>
      </c>
      <c r="K3058" s="1991" t="s">
        <v>4383</v>
      </c>
      <c r="L3058" s="1991" t="s">
        <v>601</v>
      </c>
      <c r="M3058" s="1991" t="s">
        <v>8887</v>
      </c>
      <c r="N3058" s="1923"/>
      <c r="O3058" s="2025">
        <v>40</v>
      </c>
      <c r="P3058" s="2042">
        <v>230000000</v>
      </c>
      <c r="Q3058" s="1923" t="s">
        <v>951</v>
      </c>
      <c r="R3058" s="1991" t="s">
        <v>3118</v>
      </c>
      <c r="S3058" s="1923" t="s">
        <v>109</v>
      </c>
      <c r="T3058" s="2024">
        <v>230000000</v>
      </c>
      <c r="U3058" s="2043" t="s">
        <v>997</v>
      </c>
      <c r="V3058" s="1923"/>
      <c r="W3058" s="1923"/>
      <c r="X3058" s="1923"/>
      <c r="Y3058" s="1923" t="s">
        <v>434</v>
      </c>
      <c r="Z3058" s="1991"/>
      <c r="AA3058" s="1923"/>
      <c r="AB3058" s="2025">
        <v>0</v>
      </c>
      <c r="AC3058" s="2025">
        <v>100</v>
      </c>
      <c r="AD3058" s="2025">
        <v>0</v>
      </c>
      <c r="AE3058" s="1923"/>
      <c r="AF3058" s="1923" t="s">
        <v>114</v>
      </c>
      <c r="AG3058" s="2007"/>
      <c r="AH3058" s="2008"/>
      <c r="AI3058" s="1926">
        <v>40700880</v>
      </c>
      <c r="AJ3058" s="1926">
        <f t="shared" si="137"/>
        <v>45584985.600000001</v>
      </c>
      <c r="AK3058" s="1926"/>
      <c r="AL3058" s="1926"/>
      <c r="AM3058" s="2034"/>
      <c r="AN3058" s="2035" t="s">
        <v>115</v>
      </c>
      <c r="AO3058" s="2036" t="s">
        <v>9425</v>
      </c>
      <c r="AP3058" s="2044" t="s">
        <v>9426</v>
      </c>
      <c r="AQ3058" s="2038"/>
      <c r="AR3058" s="1924"/>
      <c r="AS3058" s="1924"/>
      <c r="AT3058" s="1924"/>
      <c r="AU3058" s="1924"/>
      <c r="AV3058" s="1924"/>
      <c r="AW3058" s="1924"/>
      <c r="AX3058" s="1924"/>
      <c r="AY3058" s="1924"/>
      <c r="AZ3058" s="2033"/>
      <c r="BA3058" s="2039"/>
      <c r="BB3058" s="1998" t="s">
        <v>9427</v>
      </c>
    </row>
    <row r="3059" spans="1:57" s="486" customFormat="1" ht="13.15" customHeight="1">
      <c r="A3059" s="2033" t="s">
        <v>1088</v>
      </c>
      <c r="B3059" s="1918"/>
      <c r="C3059" s="1918"/>
      <c r="D3059" s="1918"/>
      <c r="E3059" s="2244" t="s">
        <v>9609</v>
      </c>
      <c r="F3059" s="1918"/>
      <c r="G3059" s="1918"/>
      <c r="H3059" s="1918"/>
      <c r="I3059" s="1932" t="s">
        <v>4384</v>
      </c>
      <c r="J3059" s="1932" t="s">
        <v>4385</v>
      </c>
      <c r="K3059" s="1932" t="s">
        <v>4385</v>
      </c>
      <c r="L3059" s="1990" t="s">
        <v>103</v>
      </c>
      <c r="M3059" s="1918"/>
      <c r="N3059" s="1918"/>
      <c r="O3059" s="1918">
        <v>90</v>
      </c>
      <c r="P3059" s="2002">
        <v>230000000</v>
      </c>
      <c r="Q3059" s="2002" t="s">
        <v>951</v>
      </c>
      <c r="R3059" s="1990" t="s">
        <v>3118</v>
      </c>
      <c r="S3059" s="2045" t="s">
        <v>109</v>
      </c>
      <c r="T3059" s="2024">
        <v>230000000</v>
      </c>
      <c r="U3059" s="2046" t="s">
        <v>956</v>
      </c>
      <c r="V3059" s="1918"/>
      <c r="W3059" s="1918"/>
      <c r="X3059" s="1918"/>
      <c r="Y3059" s="1918" t="s">
        <v>434</v>
      </c>
      <c r="Z3059" s="1918"/>
      <c r="AA3059" s="1918"/>
      <c r="AB3059" s="1918" t="s">
        <v>105</v>
      </c>
      <c r="AC3059" s="1918" t="s">
        <v>284</v>
      </c>
      <c r="AD3059" s="1918" t="s">
        <v>63</v>
      </c>
      <c r="AE3059" s="1918"/>
      <c r="AF3059" s="2047" t="s">
        <v>114</v>
      </c>
      <c r="AG3059" s="1918"/>
      <c r="AH3059" s="1918"/>
      <c r="AI3059" s="2048">
        <v>5000000</v>
      </c>
      <c r="AJ3059" s="2048">
        <f t="shared" si="137"/>
        <v>5600000.0000000009</v>
      </c>
      <c r="AK3059" s="1918"/>
      <c r="AL3059" s="1918"/>
      <c r="AM3059" s="1918"/>
      <c r="AN3059" s="2049" t="s">
        <v>115</v>
      </c>
      <c r="AO3059" s="1933" t="s">
        <v>9428</v>
      </c>
      <c r="AP3059" s="1933" t="s">
        <v>9429</v>
      </c>
      <c r="AQ3059" s="1918"/>
      <c r="AR3059" s="1918"/>
      <c r="AS3059" s="1918"/>
      <c r="AT3059" s="1918"/>
      <c r="AU3059" s="1918"/>
      <c r="AV3059" s="1918"/>
      <c r="AW3059" s="1918"/>
      <c r="AX3059" s="1918"/>
      <c r="AY3059" s="1918"/>
      <c r="AZ3059" s="2245"/>
      <c r="BA3059" s="2246"/>
      <c r="BB3059" s="1998" t="s">
        <v>9430</v>
      </c>
    </row>
    <row r="3060" spans="1:57" s="486" customFormat="1" ht="13.15" customHeight="1">
      <c r="A3060" s="2033" t="s">
        <v>1088</v>
      </c>
      <c r="B3060" s="1918"/>
      <c r="C3060" s="1918"/>
      <c r="D3060" s="1918"/>
      <c r="E3060" s="2244" t="s">
        <v>9610</v>
      </c>
      <c r="F3060" s="1918"/>
      <c r="G3060" s="1918"/>
      <c r="H3060" s="1918"/>
      <c r="I3060" s="1932" t="s">
        <v>4384</v>
      </c>
      <c r="J3060" s="1932" t="s">
        <v>4385</v>
      </c>
      <c r="K3060" s="1932" t="s">
        <v>4385</v>
      </c>
      <c r="L3060" s="1990" t="s">
        <v>103</v>
      </c>
      <c r="M3060" s="1918"/>
      <c r="N3060" s="1918"/>
      <c r="O3060" s="1918">
        <v>90</v>
      </c>
      <c r="P3060" s="2002">
        <v>230000000</v>
      </c>
      <c r="Q3060" s="2002" t="s">
        <v>951</v>
      </c>
      <c r="R3060" s="1990" t="s">
        <v>3118</v>
      </c>
      <c r="S3060" s="2045" t="s">
        <v>109</v>
      </c>
      <c r="T3060" s="2024">
        <v>230000000</v>
      </c>
      <c r="U3060" s="2046" t="s">
        <v>956</v>
      </c>
      <c r="V3060" s="1918"/>
      <c r="W3060" s="1918"/>
      <c r="X3060" s="1918"/>
      <c r="Y3060" s="1918" t="s">
        <v>434</v>
      </c>
      <c r="Z3060" s="1918"/>
      <c r="AA3060" s="1918"/>
      <c r="AB3060" s="1918" t="s">
        <v>105</v>
      </c>
      <c r="AC3060" s="1918" t="s">
        <v>284</v>
      </c>
      <c r="AD3060" s="1918" t="s">
        <v>63</v>
      </c>
      <c r="AE3060" s="1918"/>
      <c r="AF3060" s="2047" t="s">
        <v>114</v>
      </c>
      <c r="AG3060" s="1918"/>
      <c r="AH3060" s="1918"/>
      <c r="AI3060" s="2048">
        <v>5000000</v>
      </c>
      <c r="AJ3060" s="2048">
        <f t="shared" si="137"/>
        <v>5600000.0000000009</v>
      </c>
      <c r="AK3060" s="1918"/>
      <c r="AL3060" s="1918"/>
      <c r="AM3060" s="1918"/>
      <c r="AN3060" s="2049" t="s">
        <v>115</v>
      </c>
      <c r="AO3060" s="1933" t="s">
        <v>9431</v>
      </c>
      <c r="AP3060" s="1933" t="s">
        <v>9432</v>
      </c>
      <c r="AQ3060" s="1918"/>
      <c r="AR3060" s="1918"/>
      <c r="AS3060" s="1918"/>
      <c r="AT3060" s="1918"/>
      <c r="AU3060" s="1918"/>
      <c r="AV3060" s="1918"/>
      <c r="AW3060" s="1918"/>
      <c r="AX3060" s="1918"/>
      <c r="AY3060" s="1918"/>
      <c r="AZ3060" s="2245"/>
      <c r="BA3060" s="2246"/>
      <c r="BB3060" s="1998" t="s">
        <v>9433</v>
      </c>
    </row>
    <row r="3061" spans="1:57" s="486" customFormat="1" ht="13.15" customHeight="1">
      <c r="A3061" s="2033" t="s">
        <v>1088</v>
      </c>
      <c r="B3061" s="1918"/>
      <c r="C3061" s="1918"/>
      <c r="D3061" s="1918"/>
      <c r="E3061" s="2244" t="s">
        <v>9611</v>
      </c>
      <c r="F3061" s="1918"/>
      <c r="G3061" s="1918"/>
      <c r="H3061" s="1918"/>
      <c r="I3061" s="1953" t="s">
        <v>4384</v>
      </c>
      <c r="J3061" s="1953" t="s">
        <v>4385</v>
      </c>
      <c r="K3061" s="1953" t="s">
        <v>4385</v>
      </c>
      <c r="L3061" s="1990" t="s">
        <v>103</v>
      </c>
      <c r="M3061" s="1918"/>
      <c r="N3061" s="1918"/>
      <c r="O3061" s="1918">
        <v>90</v>
      </c>
      <c r="P3061" s="2002">
        <v>230000000</v>
      </c>
      <c r="Q3061" s="2002" t="s">
        <v>951</v>
      </c>
      <c r="R3061" s="1990" t="s">
        <v>3118</v>
      </c>
      <c r="S3061" s="2045" t="s">
        <v>109</v>
      </c>
      <c r="T3061" s="2024">
        <v>230000000</v>
      </c>
      <c r="U3061" s="2046" t="s">
        <v>956</v>
      </c>
      <c r="V3061" s="1918"/>
      <c r="W3061" s="1918"/>
      <c r="X3061" s="1918"/>
      <c r="Y3061" s="1918" t="s">
        <v>434</v>
      </c>
      <c r="Z3061" s="1918"/>
      <c r="AA3061" s="1918"/>
      <c r="AB3061" s="1918" t="s">
        <v>105</v>
      </c>
      <c r="AC3061" s="1918" t="s">
        <v>284</v>
      </c>
      <c r="AD3061" s="1918" t="s">
        <v>63</v>
      </c>
      <c r="AE3061" s="1918"/>
      <c r="AF3061" s="2047" t="s">
        <v>114</v>
      </c>
      <c r="AG3061" s="1918"/>
      <c r="AH3061" s="1918"/>
      <c r="AI3061" s="2048">
        <v>5000000</v>
      </c>
      <c r="AJ3061" s="2048">
        <f t="shared" si="137"/>
        <v>5600000.0000000009</v>
      </c>
      <c r="AK3061" s="1918"/>
      <c r="AL3061" s="1918"/>
      <c r="AM3061" s="1918"/>
      <c r="AN3061" s="2049" t="s">
        <v>115</v>
      </c>
      <c r="AO3061" s="1933" t="s">
        <v>9434</v>
      </c>
      <c r="AP3061" s="1933" t="s">
        <v>9435</v>
      </c>
      <c r="AQ3061" s="1918"/>
      <c r="AR3061" s="1918"/>
      <c r="AS3061" s="1918"/>
      <c r="AT3061" s="1918"/>
      <c r="AU3061" s="1918"/>
      <c r="AV3061" s="1918"/>
      <c r="AW3061" s="1918"/>
      <c r="AX3061" s="1918"/>
      <c r="AY3061" s="1918"/>
      <c r="AZ3061" s="2245"/>
      <c r="BA3061" s="2246"/>
      <c r="BB3061" s="1998" t="s">
        <v>9436</v>
      </c>
    </row>
    <row r="3062" spans="1:57" s="486" customFormat="1" ht="13.15" customHeight="1">
      <c r="A3062" s="2033" t="s">
        <v>1088</v>
      </c>
      <c r="B3062" s="1918"/>
      <c r="C3062" s="1918"/>
      <c r="D3062" s="1918"/>
      <c r="E3062" s="2244" t="s">
        <v>9612</v>
      </c>
      <c r="F3062" s="1918"/>
      <c r="G3062" s="1918"/>
      <c r="H3062" s="2050"/>
      <c r="I3062" s="1932" t="s">
        <v>4384</v>
      </c>
      <c r="J3062" s="1932" t="s">
        <v>4385</v>
      </c>
      <c r="K3062" s="1932" t="s">
        <v>4385</v>
      </c>
      <c r="L3062" s="2051" t="s">
        <v>103</v>
      </c>
      <c r="M3062" s="1918"/>
      <c r="N3062" s="1918"/>
      <c r="O3062" s="1918">
        <v>90</v>
      </c>
      <c r="P3062" s="2002">
        <v>230000000</v>
      </c>
      <c r="Q3062" s="2002" t="s">
        <v>951</v>
      </c>
      <c r="R3062" s="1990" t="s">
        <v>3118</v>
      </c>
      <c r="S3062" s="2045" t="s">
        <v>109</v>
      </c>
      <c r="T3062" s="2024">
        <v>230000000</v>
      </c>
      <c r="U3062" s="2046" t="s">
        <v>4251</v>
      </c>
      <c r="V3062" s="1918"/>
      <c r="W3062" s="1918"/>
      <c r="X3062" s="1918"/>
      <c r="Y3062" s="1918" t="s">
        <v>434</v>
      </c>
      <c r="Z3062" s="1918"/>
      <c r="AA3062" s="1918"/>
      <c r="AB3062" s="1918" t="s">
        <v>105</v>
      </c>
      <c r="AC3062" s="1918" t="s">
        <v>284</v>
      </c>
      <c r="AD3062" s="1918" t="s">
        <v>63</v>
      </c>
      <c r="AE3062" s="1918"/>
      <c r="AF3062" s="2047" t="s">
        <v>114</v>
      </c>
      <c r="AG3062" s="1918"/>
      <c r="AH3062" s="1918"/>
      <c r="AI3062" s="2048">
        <v>5000000</v>
      </c>
      <c r="AJ3062" s="2048">
        <f t="shared" si="137"/>
        <v>5600000.0000000009</v>
      </c>
      <c r="AK3062" s="1918"/>
      <c r="AL3062" s="1918"/>
      <c r="AM3062" s="1918"/>
      <c r="AN3062" s="2049" t="s">
        <v>115</v>
      </c>
      <c r="AO3062" s="1933" t="s">
        <v>9437</v>
      </c>
      <c r="AP3062" s="1933" t="s">
        <v>9438</v>
      </c>
      <c r="AQ3062" s="1918"/>
      <c r="AR3062" s="1918"/>
      <c r="AS3062" s="1918"/>
      <c r="AT3062" s="1918"/>
      <c r="AU3062" s="1918"/>
      <c r="AV3062" s="1918"/>
      <c r="AW3062" s="1918"/>
      <c r="AX3062" s="1918"/>
      <c r="AY3062" s="1918"/>
      <c r="AZ3062" s="2245"/>
      <c r="BA3062" s="2246"/>
      <c r="BB3062" s="1998" t="s">
        <v>9439</v>
      </c>
    </row>
    <row r="3063" spans="1:57" ht="13.15" customHeight="1">
      <c r="A3063" s="2000" t="s">
        <v>978</v>
      </c>
      <c r="B3063" s="2000"/>
      <c r="C3063" s="2002"/>
      <c r="D3063" s="2029"/>
      <c r="E3063" s="2244" t="s">
        <v>9613</v>
      </c>
      <c r="F3063" s="1921"/>
      <c r="G3063" s="2019"/>
      <c r="H3063" s="2052"/>
      <c r="I3063" s="2053" t="s">
        <v>9440</v>
      </c>
      <c r="J3063" s="2053" t="s">
        <v>9441</v>
      </c>
      <c r="K3063" s="2053" t="s">
        <v>9441</v>
      </c>
      <c r="L3063" s="2054" t="s">
        <v>402</v>
      </c>
      <c r="M3063" s="2002"/>
      <c r="N3063" s="2002"/>
      <c r="O3063" s="1923">
        <v>50</v>
      </c>
      <c r="P3063" s="2002">
        <v>230000000</v>
      </c>
      <c r="Q3063" s="2002" t="s">
        <v>951</v>
      </c>
      <c r="R3063" s="1923" t="s">
        <v>3118</v>
      </c>
      <c r="S3063" s="2023" t="s">
        <v>109</v>
      </c>
      <c r="T3063" s="1923">
        <v>230000000</v>
      </c>
      <c r="U3063" s="2002" t="s">
        <v>3374</v>
      </c>
      <c r="V3063" s="2002"/>
      <c r="W3063" s="2002"/>
      <c r="X3063" s="2002"/>
      <c r="Y3063" s="2002" t="s">
        <v>434</v>
      </c>
      <c r="Z3063" s="2002"/>
      <c r="AA3063" s="2002"/>
      <c r="AB3063" s="1923">
        <v>0</v>
      </c>
      <c r="AC3063" s="1923">
        <v>90</v>
      </c>
      <c r="AD3063" s="1923">
        <v>10</v>
      </c>
      <c r="AE3063" s="2002"/>
      <c r="AF3063" s="2023" t="s">
        <v>114</v>
      </c>
      <c r="AG3063" s="2016"/>
      <c r="AH3063" s="2016"/>
      <c r="AI3063" s="2027">
        <v>97513113</v>
      </c>
      <c r="AJ3063" s="2027">
        <f t="shared" si="137"/>
        <v>109214686.56000002</v>
      </c>
      <c r="AK3063" s="2016"/>
      <c r="AL3063" s="2016"/>
      <c r="AM3063" s="2016">
        <f t="shared" ref="AM3063" si="139">AL3063*1.12</f>
        <v>0</v>
      </c>
      <c r="AN3063" s="2002" t="s">
        <v>115</v>
      </c>
      <c r="AO3063" s="2002" t="s">
        <v>4195</v>
      </c>
      <c r="AP3063" s="2002" t="s">
        <v>4196</v>
      </c>
      <c r="AQ3063" s="2029"/>
      <c r="AR3063" s="2029"/>
      <c r="AS3063" s="2029"/>
      <c r="AT3063" s="2029"/>
      <c r="AU3063" s="2029"/>
      <c r="AV3063" s="2029"/>
      <c r="AW3063" s="2029"/>
      <c r="AX3063" s="2029"/>
      <c r="AY3063" s="2029"/>
      <c r="AZ3063" s="1989">
        <v>28.29</v>
      </c>
      <c r="BA3063" s="2055" t="s">
        <v>3252</v>
      </c>
      <c r="BB3063" s="1998" t="s">
        <v>9442</v>
      </c>
      <c r="BC3063" s="254"/>
      <c r="BD3063" s="254"/>
      <c r="BE3063" s="254"/>
    </row>
    <row r="3064" spans="1:57" s="533" customFormat="1" ht="13.15" customHeight="1">
      <c r="A3064" s="1917" t="s">
        <v>978</v>
      </c>
      <c r="B3064" s="1917"/>
      <c r="C3064" s="1923"/>
      <c r="D3064" s="2056"/>
      <c r="E3064" s="2244" t="s">
        <v>9614</v>
      </c>
      <c r="F3064" s="1921"/>
      <c r="G3064" s="1984"/>
      <c r="H3064" s="2057"/>
      <c r="I3064" s="2058" t="s">
        <v>4445</v>
      </c>
      <c r="J3064" s="2058" t="s">
        <v>4446</v>
      </c>
      <c r="K3064" s="2058" t="s">
        <v>4446</v>
      </c>
      <c r="L3064" s="2059" t="s">
        <v>103</v>
      </c>
      <c r="M3064" s="1923"/>
      <c r="N3064" s="1923"/>
      <c r="O3064" s="2060">
        <v>100</v>
      </c>
      <c r="P3064" s="2002">
        <v>230000000</v>
      </c>
      <c r="Q3064" s="2002" t="s">
        <v>951</v>
      </c>
      <c r="R3064" s="2061" t="s">
        <v>3118</v>
      </c>
      <c r="S3064" s="2058" t="s">
        <v>109</v>
      </c>
      <c r="T3064" s="2062">
        <v>230000000</v>
      </c>
      <c r="U3064" s="2058" t="s">
        <v>956</v>
      </c>
      <c r="V3064" s="2058"/>
      <c r="W3064" s="2058"/>
      <c r="X3064" s="2058"/>
      <c r="Y3064" s="2058" t="s">
        <v>434</v>
      </c>
      <c r="Z3064" s="1923"/>
      <c r="AA3064" s="1923"/>
      <c r="AB3064" s="2063">
        <v>0</v>
      </c>
      <c r="AC3064" s="2063">
        <v>0</v>
      </c>
      <c r="AD3064" s="2063">
        <v>100</v>
      </c>
      <c r="AE3064" s="1923"/>
      <c r="AF3064" s="2023" t="s">
        <v>114</v>
      </c>
      <c r="AG3064" s="2027"/>
      <c r="AH3064" s="2027"/>
      <c r="AI3064" s="2064">
        <v>2000000</v>
      </c>
      <c r="AJ3064" s="2064">
        <v>2240000</v>
      </c>
      <c r="AK3064" s="2027"/>
      <c r="AL3064" s="2027"/>
      <c r="AM3064" s="2027"/>
      <c r="AN3064" s="2065" t="s">
        <v>115</v>
      </c>
      <c r="AO3064" s="2066" t="s">
        <v>9443</v>
      </c>
      <c r="AP3064" s="2066" t="s">
        <v>9444</v>
      </c>
      <c r="AQ3064" s="2056"/>
      <c r="AR3064" s="2056"/>
      <c r="AS3064" s="2056"/>
      <c r="AT3064" s="2056"/>
      <c r="AU3064" s="2056"/>
      <c r="AV3064" s="2056"/>
      <c r="AW3064" s="2056"/>
      <c r="AX3064" s="2056"/>
      <c r="AY3064" s="2056"/>
      <c r="AZ3064" s="2067"/>
      <c r="BA3064" s="2055"/>
      <c r="BB3064" s="1998" t="s">
        <v>9445</v>
      </c>
    </row>
    <row r="3065" spans="1:57" s="533" customFormat="1" ht="13.15" customHeight="1">
      <c r="A3065" s="1917" t="s">
        <v>978</v>
      </c>
      <c r="B3065" s="1917"/>
      <c r="C3065" s="1923"/>
      <c r="D3065" s="2056"/>
      <c r="E3065" s="2243" t="s">
        <v>9615</v>
      </c>
      <c r="F3065" s="1921"/>
      <c r="G3065" s="1984"/>
      <c r="H3065" s="2057"/>
      <c r="I3065" s="1918" t="s">
        <v>9446</v>
      </c>
      <c r="J3065" s="1918" t="s">
        <v>9447</v>
      </c>
      <c r="K3065" s="1918" t="s">
        <v>9447</v>
      </c>
      <c r="L3065" s="1918" t="s">
        <v>402</v>
      </c>
      <c r="M3065" s="2068"/>
      <c r="N3065" s="1918"/>
      <c r="O3065" s="1918">
        <v>50</v>
      </c>
      <c r="P3065" s="1918">
        <v>230000000</v>
      </c>
      <c r="Q3065" s="1918" t="s">
        <v>951</v>
      </c>
      <c r="R3065" s="1918" t="s">
        <v>3118</v>
      </c>
      <c r="S3065" s="1918" t="s">
        <v>109</v>
      </c>
      <c r="T3065" s="1918">
        <v>230000000</v>
      </c>
      <c r="U3065" s="1918" t="s">
        <v>3374</v>
      </c>
      <c r="V3065" s="1918"/>
      <c r="W3065" s="1918"/>
      <c r="X3065" s="1918"/>
      <c r="Y3065" s="1918" t="s">
        <v>434</v>
      </c>
      <c r="Z3065" s="1918"/>
      <c r="AA3065" s="1918"/>
      <c r="AB3065" s="2069">
        <v>0</v>
      </c>
      <c r="AC3065" s="1990">
        <v>90</v>
      </c>
      <c r="AD3065" s="1990">
        <v>10</v>
      </c>
      <c r="AE3065" s="1918"/>
      <c r="AF3065" s="1918" t="s">
        <v>114</v>
      </c>
      <c r="AG3065" s="1990"/>
      <c r="AH3065" s="1990"/>
      <c r="AI3065" s="2014">
        <v>33767817</v>
      </c>
      <c r="AJ3065" s="2014">
        <f>AI3065*1.12</f>
        <v>37819955.040000007</v>
      </c>
      <c r="AK3065" s="1936"/>
      <c r="AL3065" s="1936"/>
      <c r="AM3065" s="1936"/>
      <c r="AN3065" s="2050" t="s">
        <v>115</v>
      </c>
      <c r="AO3065" s="1933" t="s">
        <v>9448</v>
      </c>
      <c r="AP3065" s="1933" t="s">
        <v>9449</v>
      </c>
      <c r="AQ3065" s="2050"/>
      <c r="AR3065" s="1918"/>
      <c r="AS3065" s="1918"/>
      <c r="AT3065" s="1918"/>
      <c r="AU3065" s="1918"/>
      <c r="AV3065" s="1918"/>
      <c r="AW3065" s="1918"/>
      <c r="AX3065" s="1990"/>
      <c r="AY3065" s="1918"/>
      <c r="AZ3065" s="1918" t="s">
        <v>3252</v>
      </c>
      <c r="BA3065" s="2010" t="s">
        <v>4451</v>
      </c>
      <c r="BB3065" s="2070"/>
    </row>
    <row r="3066" spans="1:57" ht="12.95" customHeight="1">
      <c r="A3066" s="1543"/>
      <c r="B3066" s="59"/>
      <c r="C3066" s="635"/>
      <c r="D3066" s="59"/>
      <c r="E3066" s="648"/>
      <c r="F3066" s="648"/>
      <c r="G3066" s="107"/>
      <c r="H3066" s="59"/>
      <c r="I3066" s="1641" t="s">
        <v>2099</v>
      </c>
      <c r="J3066" s="107"/>
      <c r="K3066" s="107"/>
      <c r="L3066" s="664"/>
      <c r="M3066" s="648"/>
      <c r="N3066" s="648"/>
      <c r="O3066" s="664"/>
      <c r="P3066" s="107"/>
      <c r="Q3066" s="107"/>
      <c r="R3066" s="671"/>
      <c r="S3066" s="664"/>
      <c r="T3066" s="107"/>
      <c r="U3066" s="675"/>
      <c r="V3066" s="648"/>
      <c r="W3066" s="648"/>
      <c r="X3066" s="648"/>
      <c r="Y3066" s="671"/>
      <c r="Z3066" s="675"/>
      <c r="AA3066" s="675"/>
      <c r="AB3066" s="684"/>
      <c r="AC3066" s="684"/>
      <c r="AD3066" s="684"/>
      <c r="AE3066" s="675"/>
      <c r="AF3066" s="675"/>
      <c r="AG3066" s="675"/>
      <c r="AH3066" s="675"/>
      <c r="AI3066" s="58">
        <f>SUM(AI3067:AI3303)</f>
        <v>14068741801.446461</v>
      </c>
      <c r="AJ3066" s="58">
        <f t="shared" ref="AJ3066:AM3066" si="140">SUM(AJ3067:AJ3303)</f>
        <v>15463508970.788429</v>
      </c>
      <c r="AK3066" s="58">
        <f t="shared" si="140"/>
        <v>0</v>
      </c>
      <c r="AL3066" s="58">
        <f t="shared" si="140"/>
        <v>155906353.5</v>
      </c>
      <c r="AM3066" s="58">
        <f t="shared" si="140"/>
        <v>156599984.70000002</v>
      </c>
      <c r="AN3066" s="58"/>
      <c r="AO3066" s="675"/>
      <c r="AP3066" s="731"/>
      <c r="AQ3066" s="59"/>
      <c r="AR3066" s="59"/>
      <c r="AS3066" s="59"/>
      <c r="AT3066" s="59"/>
      <c r="AU3066" s="59"/>
      <c r="AV3066" s="59"/>
      <c r="AW3066" s="59"/>
      <c r="AX3066" s="59"/>
      <c r="AY3066" s="59"/>
      <c r="AZ3066" s="107"/>
      <c r="BA3066" s="92"/>
      <c r="BB3066" s="254"/>
      <c r="BE3066" s="983">
        <v>2651</v>
      </c>
    </row>
    <row r="3067" spans="1:57" ht="12.95" customHeight="1">
      <c r="A3067" s="329" t="s">
        <v>1028</v>
      </c>
      <c r="B3067" s="142" t="s">
        <v>1072</v>
      </c>
      <c r="C3067" s="60"/>
      <c r="D3067" s="75"/>
      <c r="E3067" s="62" t="s">
        <v>1610</v>
      </c>
      <c r="F3067" s="62"/>
      <c r="G3067" s="139">
        <v>22300000</v>
      </c>
      <c r="H3067" s="26" t="s">
        <v>1610</v>
      </c>
      <c r="I3067" s="292" t="s">
        <v>2100</v>
      </c>
      <c r="J3067" s="96" t="s">
        <v>1073</v>
      </c>
      <c r="K3067" s="96" t="s">
        <v>1073</v>
      </c>
      <c r="L3067" s="97" t="s">
        <v>149</v>
      </c>
      <c r="M3067" s="36"/>
      <c r="N3067" s="76"/>
      <c r="O3067" s="97">
        <v>80</v>
      </c>
      <c r="P3067" s="98">
        <v>230000000</v>
      </c>
      <c r="Q3067" s="99" t="s">
        <v>982</v>
      </c>
      <c r="R3067" s="60" t="s">
        <v>150</v>
      </c>
      <c r="S3067" s="64" t="s">
        <v>109</v>
      </c>
      <c r="T3067" s="98">
        <v>230000000</v>
      </c>
      <c r="U3067" s="95" t="s">
        <v>1057</v>
      </c>
      <c r="V3067" s="76"/>
      <c r="W3067" s="76"/>
      <c r="X3067" s="76"/>
      <c r="Y3067" s="64"/>
      <c r="Z3067" s="62" t="s">
        <v>433</v>
      </c>
      <c r="AA3067" s="62" t="s">
        <v>434</v>
      </c>
      <c r="AB3067" s="100">
        <v>0</v>
      </c>
      <c r="AC3067" s="101">
        <v>90</v>
      </c>
      <c r="AD3067" s="100">
        <v>10</v>
      </c>
      <c r="AE3067" s="76"/>
      <c r="AF3067" s="64" t="s">
        <v>114</v>
      </c>
      <c r="AG3067" s="76"/>
      <c r="AH3067" s="76"/>
      <c r="AI3067" s="102">
        <v>177609674</v>
      </c>
      <c r="AJ3067" s="102">
        <f>AI3067*1.12</f>
        <v>198922834.88000003</v>
      </c>
      <c r="AK3067" s="103"/>
      <c r="AL3067" s="103"/>
      <c r="AM3067" s="103"/>
      <c r="AN3067" s="70" t="s">
        <v>115</v>
      </c>
      <c r="AO3067" s="104" t="s">
        <v>1074</v>
      </c>
      <c r="AP3067" s="135" t="s">
        <v>1075</v>
      </c>
      <c r="AQ3067" s="75"/>
      <c r="AR3067" s="75"/>
      <c r="AS3067" s="75"/>
      <c r="AT3067" s="75"/>
      <c r="AU3067" s="75"/>
      <c r="AV3067" s="75"/>
      <c r="AW3067" s="75"/>
      <c r="AX3067" s="75"/>
      <c r="AY3067" s="75"/>
      <c r="AZ3067" s="75"/>
      <c r="BA3067" s="377"/>
      <c r="BB3067" s="1200"/>
      <c r="BC3067" s="106"/>
      <c r="BD3067" s="106"/>
      <c r="BE3067" s="983">
        <v>2652</v>
      </c>
    </row>
    <row r="3068" spans="1:57" ht="12.95" customHeight="1">
      <c r="A3068" s="329" t="s">
        <v>1028</v>
      </c>
      <c r="B3068" s="142" t="s">
        <v>1055</v>
      </c>
      <c r="C3068" s="60"/>
      <c r="D3068" s="75"/>
      <c r="E3068" s="62" t="s">
        <v>3745</v>
      </c>
      <c r="F3068" s="62"/>
      <c r="G3068" s="139">
        <v>22300001</v>
      </c>
      <c r="H3068" s="26" t="s">
        <v>1611</v>
      </c>
      <c r="I3068" s="292" t="s">
        <v>2101</v>
      </c>
      <c r="J3068" s="96" t="s">
        <v>1076</v>
      </c>
      <c r="K3068" s="96" t="s">
        <v>1076</v>
      </c>
      <c r="L3068" s="97" t="s">
        <v>149</v>
      </c>
      <c r="M3068" s="76"/>
      <c r="N3068" s="76"/>
      <c r="O3068" s="97">
        <v>80</v>
      </c>
      <c r="P3068" s="98">
        <v>230000000</v>
      </c>
      <c r="Q3068" s="99" t="s">
        <v>951</v>
      </c>
      <c r="R3068" s="60" t="s">
        <v>150</v>
      </c>
      <c r="S3068" s="64" t="s">
        <v>109</v>
      </c>
      <c r="T3068" s="98">
        <v>230000000</v>
      </c>
      <c r="U3068" s="95" t="s">
        <v>1057</v>
      </c>
      <c r="V3068" s="76"/>
      <c r="W3068" s="76"/>
      <c r="X3068" s="76"/>
      <c r="Y3068" s="64"/>
      <c r="Z3068" s="62" t="s">
        <v>433</v>
      </c>
      <c r="AA3068" s="62" t="s">
        <v>434</v>
      </c>
      <c r="AB3068" s="100">
        <v>0</v>
      </c>
      <c r="AC3068" s="101">
        <v>100</v>
      </c>
      <c r="AD3068" s="100">
        <v>0</v>
      </c>
      <c r="AE3068" s="76"/>
      <c r="AF3068" s="64" t="s">
        <v>114</v>
      </c>
      <c r="AG3068" s="76"/>
      <c r="AH3068" s="76"/>
      <c r="AI3068" s="32">
        <v>0</v>
      </c>
      <c r="AJ3068" s="33">
        <v>0</v>
      </c>
      <c r="AK3068" s="103"/>
      <c r="AL3068" s="103"/>
      <c r="AM3068" s="103"/>
      <c r="AN3068" s="70" t="s">
        <v>115</v>
      </c>
      <c r="AO3068" s="104" t="s">
        <v>1077</v>
      </c>
      <c r="AP3068" s="105" t="s">
        <v>1078</v>
      </c>
      <c r="AQ3068" s="75"/>
      <c r="AR3068" s="75"/>
      <c r="AS3068" s="75"/>
      <c r="AT3068" s="75"/>
      <c r="AU3068" s="75"/>
      <c r="AV3068" s="75"/>
      <c r="AW3068" s="75"/>
      <c r="AX3068" s="75"/>
      <c r="AY3068" s="75"/>
      <c r="AZ3068" s="26" t="s">
        <v>3906</v>
      </c>
      <c r="BA3068" s="30" t="s">
        <v>3945</v>
      </c>
      <c r="BB3068" s="1200"/>
      <c r="BC3068" s="106"/>
      <c r="BD3068" s="106"/>
      <c r="BE3068" s="983">
        <v>2653</v>
      </c>
    </row>
    <row r="3069" spans="1:57" ht="12.95" customHeight="1">
      <c r="A3069" s="1079" t="s">
        <v>8481</v>
      </c>
      <c r="B3069" s="61" t="s">
        <v>1079</v>
      </c>
      <c r="C3069" s="72"/>
      <c r="D3069" s="76"/>
      <c r="E3069" s="62" t="s">
        <v>3746</v>
      </c>
      <c r="F3069" s="62"/>
      <c r="G3069" s="139">
        <v>22300002</v>
      </c>
      <c r="H3069" s="26" t="s">
        <v>1612</v>
      </c>
      <c r="I3069" s="292" t="s">
        <v>2102</v>
      </c>
      <c r="J3069" s="62" t="s">
        <v>1080</v>
      </c>
      <c r="K3069" s="62" t="s">
        <v>1080</v>
      </c>
      <c r="L3069" s="66" t="s">
        <v>103</v>
      </c>
      <c r="M3069" s="76"/>
      <c r="N3069" s="76"/>
      <c r="O3069" s="66">
        <v>100</v>
      </c>
      <c r="P3069" s="62">
        <v>230000000</v>
      </c>
      <c r="Q3069" s="62" t="s">
        <v>951</v>
      </c>
      <c r="R3069" s="24" t="s">
        <v>108</v>
      </c>
      <c r="S3069" s="66" t="s">
        <v>109</v>
      </c>
      <c r="T3069" s="62">
        <v>230000000</v>
      </c>
      <c r="U3069" s="62" t="s">
        <v>956</v>
      </c>
      <c r="V3069" s="76"/>
      <c r="W3069" s="76"/>
      <c r="X3069" s="76"/>
      <c r="Y3069" s="24"/>
      <c r="Z3069" s="62" t="s">
        <v>433</v>
      </c>
      <c r="AA3069" s="62" t="s">
        <v>434</v>
      </c>
      <c r="AB3069" s="66">
        <v>0</v>
      </c>
      <c r="AC3069" s="66">
        <v>100</v>
      </c>
      <c r="AD3069" s="66">
        <v>0</v>
      </c>
      <c r="AE3069" s="62"/>
      <c r="AF3069" s="62" t="s">
        <v>114</v>
      </c>
      <c r="AG3069" s="62"/>
      <c r="AH3069" s="62"/>
      <c r="AI3069" s="67">
        <v>2601000</v>
      </c>
      <c r="AJ3069" s="102">
        <f>AI3069*1.12</f>
        <v>2913120.0000000005</v>
      </c>
      <c r="AK3069" s="74"/>
      <c r="AL3069" s="74"/>
      <c r="AM3069" s="74"/>
      <c r="AN3069" s="70" t="s">
        <v>115</v>
      </c>
      <c r="AO3069" s="62" t="s">
        <v>1081</v>
      </c>
      <c r="AP3069" s="72" t="s">
        <v>1082</v>
      </c>
      <c r="AQ3069" s="76"/>
      <c r="AR3069" s="76"/>
      <c r="AS3069" s="76"/>
      <c r="AT3069" s="76"/>
      <c r="AU3069" s="76"/>
      <c r="AV3069" s="76"/>
      <c r="AW3069" s="76"/>
      <c r="AX3069" s="76"/>
      <c r="AY3069" s="76"/>
      <c r="AZ3069" s="62"/>
      <c r="BA3069" s="113"/>
      <c r="BB3069" s="734"/>
      <c r="BC3069" s="71"/>
      <c r="BD3069" s="71"/>
      <c r="BE3069" s="983">
        <v>2654</v>
      </c>
    </row>
    <row r="3070" spans="1:57" ht="12.95" customHeight="1">
      <c r="A3070" s="210" t="s">
        <v>1083</v>
      </c>
      <c r="B3070" s="72" t="s">
        <v>1084</v>
      </c>
      <c r="C3070" s="108"/>
      <c r="D3070" s="72"/>
      <c r="E3070" s="72" t="s">
        <v>1637</v>
      </c>
      <c r="F3070" s="72"/>
      <c r="G3070" s="139">
        <v>22300003</v>
      </c>
      <c r="H3070" s="26" t="s">
        <v>1613</v>
      </c>
      <c r="I3070" s="292" t="s">
        <v>2103</v>
      </c>
      <c r="J3070" s="72" t="s">
        <v>1085</v>
      </c>
      <c r="K3070" s="72" t="s">
        <v>1086</v>
      </c>
      <c r="L3070" s="82" t="s">
        <v>149</v>
      </c>
      <c r="M3070" s="72"/>
      <c r="N3070" s="72"/>
      <c r="O3070" s="82" t="s">
        <v>314</v>
      </c>
      <c r="P3070" s="72">
        <v>230000000</v>
      </c>
      <c r="Q3070" s="72" t="s">
        <v>982</v>
      </c>
      <c r="R3070" s="72" t="s">
        <v>108</v>
      </c>
      <c r="S3070" s="82" t="s">
        <v>109</v>
      </c>
      <c r="T3070" s="72">
        <v>230000001</v>
      </c>
      <c r="U3070" s="62" t="s">
        <v>982</v>
      </c>
      <c r="V3070" s="72"/>
      <c r="W3070" s="72"/>
      <c r="X3070" s="72"/>
      <c r="Y3070" s="72"/>
      <c r="Z3070" s="62" t="s">
        <v>433</v>
      </c>
      <c r="AA3070" s="62" t="s">
        <v>434</v>
      </c>
      <c r="AB3070" s="82">
        <v>0</v>
      </c>
      <c r="AC3070" s="82">
        <v>100</v>
      </c>
      <c r="AD3070" s="82">
        <v>0</v>
      </c>
      <c r="AE3070" s="72"/>
      <c r="AF3070" s="72" t="s">
        <v>114</v>
      </c>
      <c r="AG3070" s="72"/>
      <c r="AH3070" s="72"/>
      <c r="AI3070" s="32">
        <v>0</v>
      </c>
      <c r="AJ3070" s="33">
        <f>AI3070*1.12</f>
        <v>0</v>
      </c>
      <c r="AK3070" s="109"/>
      <c r="AL3070" s="109"/>
      <c r="AM3070" s="109"/>
      <c r="AN3070" s="70" t="s">
        <v>115</v>
      </c>
      <c r="AO3070" s="72" t="s">
        <v>1087</v>
      </c>
      <c r="AP3070" s="72" t="s">
        <v>1087</v>
      </c>
      <c r="AQ3070" s="72"/>
      <c r="AR3070" s="72"/>
      <c r="AS3070" s="72"/>
      <c r="AT3070" s="72"/>
      <c r="AU3070" s="72"/>
      <c r="AV3070" s="72"/>
      <c r="AW3070" s="72"/>
      <c r="AX3070" s="72"/>
      <c r="AY3070" s="72"/>
      <c r="AZ3070" s="72"/>
      <c r="BA3070" s="113"/>
      <c r="BB3070" s="734"/>
      <c r="BC3070" s="71"/>
      <c r="BD3070" s="71"/>
      <c r="BE3070" s="983">
        <v>2655</v>
      </c>
    </row>
    <row r="3071" spans="1:57" ht="12.95" customHeight="1">
      <c r="A3071" s="210" t="s">
        <v>1083</v>
      </c>
      <c r="B3071" s="72" t="s">
        <v>1084</v>
      </c>
      <c r="C3071" s="108"/>
      <c r="D3071" s="72"/>
      <c r="E3071" s="82" t="s">
        <v>4109</v>
      </c>
      <c r="F3071" s="82"/>
      <c r="G3071" s="139">
        <v>22300003</v>
      </c>
      <c r="H3071" s="96" t="s">
        <v>1613</v>
      </c>
      <c r="I3071" s="292" t="s">
        <v>2103</v>
      </c>
      <c r="J3071" s="72" t="s">
        <v>1085</v>
      </c>
      <c r="K3071" s="72" t="s">
        <v>1086</v>
      </c>
      <c r="L3071" s="72" t="s">
        <v>149</v>
      </c>
      <c r="M3071" s="72"/>
      <c r="N3071" s="72"/>
      <c r="O3071" s="72" t="s">
        <v>314</v>
      </c>
      <c r="P3071" s="72">
        <v>230000000</v>
      </c>
      <c r="Q3071" s="72" t="s">
        <v>982</v>
      </c>
      <c r="R3071" s="72" t="s">
        <v>1092</v>
      </c>
      <c r="S3071" s="72" t="s">
        <v>109</v>
      </c>
      <c r="T3071" s="197" t="s">
        <v>106</v>
      </c>
      <c r="U3071" s="72" t="s">
        <v>982</v>
      </c>
      <c r="V3071" s="72"/>
      <c r="W3071" s="72"/>
      <c r="X3071" s="72"/>
      <c r="Y3071" s="62" t="s">
        <v>3910</v>
      </c>
      <c r="Z3071" s="72"/>
      <c r="AA3071" s="72"/>
      <c r="AB3071" s="72">
        <v>0</v>
      </c>
      <c r="AC3071" s="72">
        <v>100</v>
      </c>
      <c r="AD3071" s="72">
        <v>0</v>
      </c>
      <c r="AE3071" s="72"/>
      <c r="AF3071" s="72" t="s">
        <v>114</v>
      </c>
      <c r="AG3071" s="72"/>
      <c r="AH3071" s="72"/>
      <c r="AI3071" s="80">
        <v>8000000</v>
      </c>
      <c r="AJ3071" s="80">
        <v>8960000</v>
      </c>
      <c r="AK3071" s="109"/>
      <c r="AL3071" s="109"/>
      <c r="AM3071" s="109"/>
      <c r="AN3071" s="72" t="s">
        <v>115</v>
      </c>
      <c r="AO3071" s="72" t="s">
        <v>4110</v>
      </c>
      <c r="AP3071" s="72" t="s">
        <v>4111</v>
      </c>
      <c r="AQ3071" s="72"/>
      <c r="AR3071" s="72"/>
      <c r="AS3071" s="72"/>
      <c r="AT3071" s="72"/>
      <c r="AU3071" s="72"/>
      <c r="AV3071" s="72"/>
      <c r="AW3071" s="72"/>
      <c r="AX3071" s="72"/>
      <c r="AY3071" s="72"/>
      <c r="AZ3071" s="72"/>
      <c r="BA3071" s="72" t="s">
        <v>4112</v>
      </c>
      <c r="BB3071" s="201"/>
      <c r="BC3071" s="201"/>
      <c r="BD3071" s="209"/>
      <c r="BE3071" s="983">
        <v>2656</v>
      </c>
    </row>
    <row r="3072" spans="1:57" ht="12.95" customHeight="1">
      <c r="A3072" s="188" t="s">
        <v>1088</v>
      </c>
      <c r="B3072" s="72" t="s">
        <v>1029</v>
      </c>
      <c r="C3072" s="110"/>
      <c r="D3072" s="62"/>
      <c r="E3072" s="62" t="s">
        <v>3747</v>
      </c>
      <c r="F3072" s="62"/>
      <c r="G3072" s="139">
        <v>22300004</v>
      </c>
      <c r="H3072" s="26" t="s">
        <v>1614</v>
      </c>
      <c r="I3072" s="292" t="s">
        <v>2104</v>
      </c>
      <c r="J3072" s="89" t="s">
        <v>1089</v>
      </c>
      <c r="K3072" s="89" t="s">
        <v>1090</v>
      </c>
      <c r="L3072" s="66" t="s">
        <v>601</v>
      </c>
      <c r="M3072" s="62" t="s">
        <v>1091</v>
      </c>
      <c r="N3072" s="62"/>
      <c r="O3072" s="101">
        <v>100</v>
      </c>
      <c r="P3072" s="110">
        <v>230000000</v>
      </c>
      <c r="Q3072" s="62" t="s">
        <v>951</v>
      </c>
      <c r="R3072" s="62" t="s">
        <v>108</v>
      </c>
      <c r="S3072" s="101" t="s">
        <v>109</v>
      </c>
      <c r="T3072" s="110">
        <v>230000000</v>
      </c>
      <c r="U3072" s="110" t="s">
        <v>956</v>
      </c>
      <c r="V3072" s="62"/>
      <c r="W3072" s="62"/>
      <c r="X3072" s="62"/>
      <c r="Y3072" s="62"/>
      <c r="Z3072" s="62" t="s">
        <v>1092</v>
      </c>
      <c r="AA3072" s="62" t="s">
        <v>1093</v>
      </c>
      <c r="AB3072" s="66" t="s">
        <v>314</v>
      </c>
      <c r="AC3072" s="66" t="s">
        <v>105</v>
      </c>
      <c r="AD3072" s="66" t="s">
        <v>105</v>
      </c>
      <c r="AE3072" s="62"/>
      <c r="AF3072" s="89" t="s">
        <v>114</v>
      </c>
      <c r="AG3072" s="62"/>
      <c r="AH3072" s="62"/>
      <c r="AI3072" s="67">
        <v>287100650</v>
      </c>
      <c r="AJ3072" s="102">
        <f>AI3072*1.12</f>
        <v>321552728.00000006</v>
      </c>
      <c r="AK3072" s="74"/>
      <c r="AL3072" s="74"/>
      <c r="AM3072" s="74"/>
      <c r="AN3072" s="70" t="s">
        <v>115</v>
      </c>
      <c r="AO3072" s="72" t="s">
        <v>1094</v>
      </c>
      <c r="AP3072" s="72" t="s">
        <v>1095</v>
      </c>
      <c r="AQ3072" s="62"/>
      <c r="AR3072" s="62"/>
      <c r="AS3072" s="62"/>
      <c r="AT3072" s="62"/>
      <c r="AU3072" s="62"/>
      <c r="AV3072" s="62"/>
      <c r="AW3072" s="62"/>
      <c r="AX3072" s="62"/>
      <c r="AY3072" s="62"/>
      <c r="AZ3072" s="62"/>
      <c r="BA3072" s="113"/>
      <c r="BB3072" s="734"/>
      <c r="BC3072" s="71"/>
      <c r="BD3072" s="71"/>
      <c r="BE3072" s="983">
        <v>2657</v>
      </c>
    </row>
    <row r="3073" spans="1:57" ht="12.95" customHeight="1">
      <c r="A3073" s="188" t="s">
        <v>1088</v>
      </c>
      <c r="B3073" s="72" t="s">
        <v>1029</v>
      </c>
      <c r="C3073" s="110"/>
      <c r="D3073" s="62"/>
      <c r="E3073" s="62" t="s">
        <v>3748</v>
      </c>
      <c r="F3073" s="62"/>
      <c r="G3073" s="139">
        <v>22300005</v>
      </c>
      <c r="H3073" s="26" t="s">
        <v>1615</v>
      </c>
      <c r="I3073" s="292" t="s">
        <v>2105</v>
      </c>
      <c r="J3073" s="62" t="s">
        <v>1096</v>
      </c>
      <c r="K3073" s="62" t="s">
        <v>1096</v>
      </c>
      <c r="L3073" s="66" t="s">
        <v>149</v>
      </c>
      <c r="M3073" s="62"/>
      <c r="N3073" s="62"/>
      <c r="O3073" s="66" t="s">
        <v>284</v>
      </c>
      <c r="P3073" s="299">
        <v>230000000</v>
      </c>
      <c r="Q3073" s="111" t="s">
        <v>951</v>
      </c>
      <c r="R3073" s="62" t="s">
        <v>108</v>
      </c>
      <c r="S3073" s="101" t="s">
        <v>109</v>
      </c>
      <c r="T3073" s="110">
        <v>230000000</v>
      </c>
      <c r="U3073" s="110" t="s">
        <v>956</v>
      </c>
      <c r="V3073" s="62"/>
      <c r="W3073" s="62"/>
      <c r="X3073" s="62"/>
      <c r="Y3073" s="62" t="s">
        <v>434</v>
      </c>
      <c r="Z3073" s="62"/>
      <c r="AA3073" s="62"/>
      <c r="AB3073" s="66" t="s">
        <v>105</v>
      </c>
      <c r="AC3073" s="66" t="s">
        <v>314</v>
      </c>
      <c r="AD3073" s="66" t="s">
        <v>105</v>
      </c>
      <c r="AE3073" s="62"/>
      <c r="AF3073" s="89" t="s">
        <v>114</v>
      </c>
      <c r="AG3073" s="62"/>
      <c r="AH3073" s="62"/>
      <c r="AI3073" s="32">
        <v>0</v>
      </c>
      <c r="AJ3073" s="33">
        <v>0</v>
      </c>
      <c r="AK3073" s="74"/>
      <c r="AL3073" s="74"/>
      <c r="AM3073" s="74"/>
      <c r="AN3073" s="70" t="s">
        <v>115</v>
      </c>
      <c r="AO3073" s="72" t="s">
        <v>1097</v>
      </c>
      <c r="AP3073" s="72" t="s">
        <v>1097</v>
      </c>
      <c r="AQ3073" s="62"/>
      <c r="AR3073" s="62"/>
      <c r="AS3073" s="62"/>
      <c r="AT3073" s="62"/>
      <c r="AU3073" s="62"/>
      <c r="AV3073" s="62"/>
      <c r="AW3073" s="62"/>
      <c r="AX3073" s="62"/>
      <c r="AY3073" s="62"/>
      <c r="AZ3073" s="26" t="s">
        <v>3906</v>
      </c>
      <c r="BA3073" s="30" t="s">
        <v>3946</v>
      </c>
      <c r="BB3073" s="734"/>
      <c r="BC3073" s="71"/>
      <c r="BD3073" s="71"/>
      <c r="BE3073" s="983">
        <v>2658</v>
      </c>
    </row>
    <row r="3074" spans="1:57" ht="12.95" customHeight="1">
      <c r="A3074" s="188" t="s">
        <v>1088</v>
      </c>
      <c r="B3074" s="72" t="s">
        <v>1029</v>
      </c>
      <c r="C3074" s="110"/>
      <c r="D3074" s="62"/>
      <c r="E3074" s="62" t="s">
        <v>3749</v>
      </c>
      <c r="F3074" s="62"/>
      <c r="G3074" s="139">
        <v>22300006</v>
      </c>
      <c r="H3074" s="26" t="s">
        <v>1616</v>
      </c>
      <c r="I3074" s="292" t="s">
        <v>2106</v>
      </c>
      <c r="J3074" s="89" t="s">
        <v>1098</v>
      </c>
      <c r="K3074" s="89" t="s">
        <v>1098</v>
      </c>
      <c r="L3074" s="66" t="s">
        <v>149</v>
      </c>
      <c r="M3074" s="62"/>
      <c r="N3074" s="62"/>
      <c r="O3074" s="101">
        <v>90</v>
      </c>
      <c r="P3074" s="110">
        <v>230000001</v>
      </c>
      <c r="Q3074" s="62" t="s">
        <v>951</v>
      </c>
      <c r="R3074" s="62" t="s">
        <v>108</v>
      </c>
      <c r="S3074" s="101" t="s">
        <v>109</v>
      </c>
      <c r="T3074" s="110">
        <v>230000002</v>
      </c>
      <c r="U3074" s="110" t="s">
        <v>956</v>
      </c>
      <c r="V3074" s="62"/>
      <c r="W3074" s="62"/>
      <c r="X3074" s="62"/>
      <c r="Y3074" s="62"/>
      <c r="Z3074" s="62" t="s">
        <v>433</v>
      </c>
      <c r="AA3074" s="62" t="s">
        <v>434</v>
      </c>
      <c r="AB3074" s="66" t="s">
        <v>105</v>
      </c>
      <c r="AC3074" s="66" t="s">
        <v>314</v>
      </c>
      <c r="AD3074" s="66" t="s">
        <v>105</v>
      </c>
      <c r="AE3074" s="62"/>
      <c r="AF3074" s="89" t="s">
        <v>114</v>
      </c>
      <c r="AG3074" s="62"/>
      <c r="AH3074" s="62"/>
      <c r="AI3074" s="32">
        <v>0</v>
      </c>
      <c r="AJ3074" s="33">
        <f t="shared" ref="AJ3074:AJ3079" si="141">AI3074*1.12</f>
        <v>0</v>
      </c>
      <c r="AK3074" s="74"/>
      <c r="AL3074" s="74"/>
      <c r="AM3074" s="74"/>
      <c r="AN3074" s="70" t="s">
        <v>115</v>
      </c>
      <c r="AO3074" s="110" t="s">
        <v>1099</v>
      </c>
      <c r="AP3074" s="108" t="s">
        <v>1100</v>
      </c>
      <c r="AQ3074" s="62"/>
      <c r="AR3074" s="62"/>
      <c r="AS3074" s="62"/>
      <c r="AT3074" s="62"/>
      <c r="AU3074" s="62"/>
      <c r="AV3074" s="62"/>
      <c r="AW3074" s="62"/>
      <c r="AX3074" s="62"/>
      <c r="AY3074" s="62"/>
      <c r="AZ3074" s="62"/>
      <c r="BA3074" s="113"/>
      <c r="BB3074" s="734"/>
      <c r="BC3074" s="71"/>
      <c r="BD3074" s="71"/>
      <c r="BE3074" s="983">
        <v>2659</v>
      </c>
    </row>
    <row r="3075" spans="1:57" ht="12.95" customHeight="1">
      <c r="A3075" s="902" t="s">
        <v>1088</v>
      </c>
      <c r="B3075" s="458" t="s">
        <v>1029</v>
      </c>
      <c r="C3075" s="319"/>
      <c r="D3075" s="73"/>
      <c r="E3075" s="66" t="s">
        <v>4117</v>
      </c>
      <c r="F3075" s="66"/>
      <c r="G3075" s="459">
        <v>22300006</v>
      </c>
      <c r="H3075" s="174" t="s">
        <v>1616</v>
      </c>
      <c r="I3075" s="1178" t="s">
        <v>2106</v>
      </c>
      <c r="J3075" s="95" t="s">
        <v>1098</v>
      </c>
      <c r="K3075" s="95" t="s">
        <v>1098</v>
      </c>
      <c r="L3075" s="73" t="s">
        <v>149</v>
      </c>
      <c r="M3075" s="73"/>
      <c r="N3075" s="73"/>
      <c r="O3075" s="110">
        <v>90</v>
      </c>
      <c r="P3075" s="341">
        <v>230000000</v>
      </c>
      <c r="Q3075" s="73" t="s">
        <v>951</v>
      </c>
      <c r="R3075" s="72" t="s">
        <v>1092</v>
      </c>
      <c r="S3075" s="319" t="s">
        <v>109</v>
      </c>
      <c r="T3075" s="197" t="s">
        <v>106</v>
      </c>
      <c r="U3075" s="319" t="s">
        <v>956</v>
      </c>
      <c r="V3075" s="73"/>
      <c r="W3075" s="73"/>
      <c r="X3075" s="73"/>
      <c r="Y3075" s="72" t="s">
        <v>3118</v>
      </c>
      <c r="Z3075" s="73"/>
      <c r="AA3075" s="73"/>
      <c r="AB3075" s="73" t="s">
        <v>105</v>
      </c>
      <c r="AC3075" s="73" t="s">
        <v>314</v>
      </c>
      <c r="AD3075" s="73" t="s">
        <v>105</v>
      </c>
      <c r="AE3075" s="73"/>
      <c r="AF3075" s="95" t="s">
        <v>114</v>
      </c>
      <c r="AG3075" s="73"/>
      <c r="AH3075" s="73"/>
      <c r="AI3075" s="67">
        <v>8280000</v>
      </c>
      <c r="AJ3075" s="320">
        <f t="shared" si="141"/>
        <v>9273600</v>
      </c>
      <c r="AK3075" s="460"/>
      <c r="AL3075" s="460"/>
      <c r="AM3075" s="460"/>
      <c r="AN3075" s="85" t="s">
        <v>115</v>
      </c>
      <c r="AO3075" s="319" t="s">
        <v>1099</v>
      </c>
      <c r="AP3075" s="467" t="s">
        <v>1100</v>
      </c>
      <c r="AQ3075" s="73"/>
      <c r="AR3075" s="73"/>
      <c r="AS3075" s="73"/>
      <c r="AT3075" s="73"/>
      <c r="AU3075" s="73"/>
      <c r="AV3075" s="73"/>
      <c r="AW3075" s="73"/>
      <c r="AX3075" s="73"/>
      <c r="AY3075" s="73"/>
      <c r="AZ3075" s="73"/>
      <c r="BA3075" s="564">
        <v>11.18</v>
      </c>
      <c r="BB3075" s="326"/>
      <c r="BC3075" s="326"/>
      <c r="BD3075" s="209"/>
      <c r="BE3075" s="983">
        <v>2660</v>
      </c>
    </row>
    <row r="3076" spans="1:57" ht="12.95" customHeight="1">
      <c r="A3076" s="188" t="s">
        <v>1088</v>
      </c>
      <c r="B3076" s="72" t="s">
        <v>1029</v>
      </c>
      <c r="C3076" s="110"/>
      <c r="D3076" s="62"/>
      <c r="E3076" s="62" t="s">
        <v>3750</v>
      </c>
      <c r="F3076" s="62"/>
      <c r="G3076" s="139">
        <v>22300007</v>
      </c>
      <c r="H3076" s="26" t="s">
        <v>1617</v>
      </c>
      <c r="I3076" s="292" t="s">
        <v>2107</v>
      </c>
      <c r="J3076" s="537" t="s">
        <v>1101</v>
      </c>
      <c r="K3076" s="537" t="s">
        <v>1101</v>
      </c>
      <c r="L3076" s="66" t="s">
        <v>149</v>
      </c>
      <c r="M3076" s="62"/>
      <c r="N3076" s="62"/>
      <c r="O3076" s="101">
        <v>90</v>
      </c>
      <c r="P3076" s="110">
        <v>230000002</v>
      </c>
      <c r="Q3076" s="62" t="s">
        <v>951</v>
      </c>
      <c r="R3076" s="62" t="s">
        <v>108</v>
      </c>
      <c r="S3076" s="101" t="s">
        <v>109</v>
      </c>
      <c r="T3076" s="110">
        <v>230000003</v>
      </c>
      <c r="U3076" s="110" t="s">
        <v>956</v>
      </c>
      <c r="V3076" s="62"/>
      <c r="W3076" s="62"/>
      <c r="X3076" s="62"/>
      <c r="Y3076" s="62"/>
      <c r="Z3076" s="62" t="s">
        <v>433</v>
      </c>
      <c r="AA3076" s="62" t="s">
        <v>434</v>
      </c>
      <c r="AB3076" s="66" t="s">
        <v>105</v>
      </c>
      <c r="AC3076" s="66" t="s">
        <v>314</v>
      </c>
      <c r="AD3076" s="66" t="s">
        <v>105</v>
      </c>
      <c r="AE3076" s="62"/>
      <c r="AF3076" s="89" t="s">
        <v>114</v>
      </c>
      <c r="AG3076" s="62"/>
      <c r="AH3076" s="62"/>
      <c r="AI3076" s="32">
        <v>0</v>
      </c>
      <c r="AJ3076" s="33">
        <f t="shared" si="141"/>
        <v>0</v>
      </c>
      <c r="AK3076" s="74"/>
      <c r="AL3076" s="74"/>
      <c r="AM3076" s="74"/>
      <c r="AN3076" s="70" t="s">
        <v>115</v>
      </c>
      <c r="AO3076" s="110" t="s">
        <v>1102</v>
      </c>
      <c r="AP3076" s="108" t="s">
        <v>1103</v>
      </c>
      <c r="AQ3076" s="62"/>
      <c r="AR3076" s="62"/>
      <c r="AS3076" s="62"/>
      <c r="AT3076" s="62"/>
      <c r="AU3076" s="62"/>
      <c r="AV3076" s="62"/>
      <c r="AW3076" s="62"/>
      <c r="AX3076" s="62"/>
      <c r="AY3076" s="62"/>
      <c r="AZ3076" s="62"/>
      <c r="BA3076" s="113"/>
      <c r="BB3076" s="734"/>
      <c r="BC3076" s="71"/>
      <c r="BD3076" s="71"/>
      <c r="BE3076" s="983">
        <v>2661</v>
      </c>
    </row>
    <row r="3077" spans="1:57" ht="12.95" customHeight="1">
      <c r="A3077" s="73" t="s">
        <v>1088</v>
      </c>
      <c r="B3077" s="458" t="s">
        <v>1029</v>
      </c>
      <c r="C3077" s="319"/>
      <c r="D3077" s="73"/>
      <c r="E3077" s="66" t="s">
        <v>4118</v>
      </c>
      <c r="F3077" s="66"/>
      <c r="G3077" s="459">
        <v>22300007</v>
      </c>
      <c r="H3077" s="174" t="s">
        <v>1617</v>
      </c>
      <c r="I3077" s="1178" t="s">
        <v>2107</v>
      </c>
      <c r="J3077" s="538" t="s">
        <v>1101</v>
      </c>
      <c r="K3077" s="538" t="s">
        <v>1101</v>
      </c>
      <c r="L3077" s="73" t="s">
        <v>149</v>
      </c>
      <c r="M3077" s="73"/>
      <c r="N3077" s="73"/>
      <c r="O3077" s="110">
        <v>90</v>
      </c>
      <c r="P3077" s="341">
        <v>230000000</v>
      </c>
      <c r="Q3077" s="73" t="s">
        <v>951</v>
      </c>
      <c r="R3077" s="72" t="s">
        <v>1092</v>
      </c>
      <c r="S3077" s="319" t="s">
        <v>109</v>
      </c>
      <c r="T3077" s="197" t="s">
        <v>106</v>
      </c>
      <c r="U3077" s="319" t="s">
        <v>956</v>
      </c>
      <c r="V3077" s="73"/>
      <c r="W3077" s="73"/>
      <c r="X3077" s="73"/>
      <c r="Y3077" s="72" t="s">
        <v>3118</v>
      </c>
      <c r="Z3077" s="73"/>
      <c r="AA3077" s="73"/>
      <c r="AB3077" s="73" t="s">
        <v>105</v>
      </c>
      <c r="AC3077" s="73" t="s">
        <v>314</v>
      </c>
      <c r="AD3077" s="73" t="s">
        <v>105</v>
      </c>
      <c r="AE3077" s="73"/>
      <c r="AF3077" s="95" t="s">
        <v>114</v>
      </c>
      <c r="AG3077" s="73"/>
      <c r="AH3077" s="73"/>
      <c r="AI3077" s="67">
        <v>3622500</v>
      </c>
      <c r="AJ3077" s="320">
        <f t="shared" si="141"/>
        <v>4057200.0000000005</v>
      </c>
      <c r="AK3077" s="460"/>
      <c r="AL3077" s="460"/>
      <c r="AM3077" s="460"/>
      <c r="AN3077" s="85" t="s">
        <v>115</v>
      </c>
      <c r="AO3077" s="319" t="s">
        <v>1102</v>
      </c>
      <c r="AP3077" s="467" t="s">
        <v>1103</v>
      </c>
      <c r="AQ3077" s="73"/>
      <c r="AR3077" s="73"/>
      <c r="AS3077" s="73"/>
      <c r="AT3077" s="73"/>
      <c r="AU3077" s="73"/>
      <c r="AV3077" s="73"/>
      <c r="AW3077" s="73"/>
      <c r="AX3077" s="73"/>
      <c r="AY3077" s="73"/>
      <c r="AZ3077" s="73"/>
      <c r="BA3077" s="564">
        <v>11.18</v>
      </c>
      <c r="BB3077" s="326"/>
      <c r="BC3077" s="326"/>
      <c r="BD3077" s="209"/>
      <c r="BE3077" s="983">
        <v>2662</v>
      </c>
    </row>
    <row r="3078" spans="1:57" ht="12.95" customHeight="1">
      <c r="A3078" s="62" t="s">
        <v>1088</v>
      </c>
      <c r="B3078" s="72" t="s">
        <v>1029</v>
      </c>
      <c r="C3078" s="110"/>
      <c r="D3078" s="62"/>
      <c r="E3078" s="62" t="s">
        <v>3751</v>
      </c>
      <c r="F3078" s="62"/>
      <c r="G3078" s="139">
        <v>22300008</v>
      </c>
      <c r="H3078" s="26" t="s">
        <v>1618</v>
      </c>
      <c r="I3078" s="292" t="s">
        <v>2108</v>
      </c>
      <c r="J3078" s="62" t="s">
        <v>1104</v>
      </c>
      <c r="K3078" s="62" t="s">
        <v>1104</v>
      </c>
      <c r="L3078" s="66" t="s">
        <v>601</v>
      </c>
      <c r="M3078" s="62" t="s">
        <v>1091</v>
      </c>
      <c r="N3078" s="62"/>
      <c r="O3078" s="100">
        <v>100</v>
      </c>
      <c r="P3078" s="62">
        <v>230000000</v>
      </c>
      <c r="Q3078" s="111" t="s">
        <v>951</v>
      </c>
      <c r="R3078" s="62" t="s">
        <v>1092</v>
      </c>
      <c r="S3078" s="101" t="s">
        <v>109</v>
      </c>
      <c r="T3078" s="110">
        <v>230000000</v>
      </c>
      <c r="U3078" s="112" t="s">
        <v>956</v>
      </c>
      <c r="V3078" s="62"/>
      <c r="W3078" s="62"/>
      <c r="X3078" s="62"/>
      <c r="Y3078" s="62"/>
      <c r="Z3078" s="62" t="s">
        <v>433</v>
      </c>
      <c r="AA3078" s="62" t="s">
        <v>434</v>
      </c>
      <c r="AB3078" s="66" t="s">
        <v>314</v>
      </c>
      <c r="AC3078" s="66" t="s">
        <v>105</v>
      </c>
      <c r="AD3078" s="66" t="s">
        <v>105</v>
      </c>
      <c r="AE3078" s="62"/>
      <c r="AF3078" s="89" t="s">
        <v>114</v>
      </c>
      <c r="AG3078" s="62"/>
      <c r="AH3078" s="62"/>
      <c r="AI3078" s="67">
        <v>7350840</v>
      </c>
      <c r="AJ3078" s="102">
        <f t="shared" si="141"/>
        <v>8232940.8000000007</v>
      </c>
      <c r="AK3078" s="74"/>
      <c r="AL3078" s="74"/>
      <c r="AM3078" s="74"/>
      <c r="AN3078" s="70" t="s">
        <v>115</v>
      </c>
      <c r="AO3078" s="72" t="s">
        <v>1105</v>
      </c>
      <c r="AP3078" s="72" t="s">
        <v>1106</v>
      </c>
      <c r="AQ3078" s="62"/>
      <c r="AR3078" s="62"/>
      <c r="AS3078" s="62"/>
      <c r="AT3078" s="62"/>
      <c r="AU3078" s="62"/>
      <c r="AV3078" s="62"/>
      <c r="AW3078" s="62"/>
      <c r="AX3078" s="62"/>
      <c r="AY3078" s="62"/>
      <c r="AZ3078" s="62"/>
      <c r="BA3078" s="113"/>
      <c r="BB3078" s="734"/>
      <c r="BC3078" s="71"/>
      <c r="BD3078" s="71"/>
      <c r="BE3078" s="983">
        <v>2663</v>
      </c>
    </row>
    <row r="3079" spans="1:57" ht="12.95" customHeight="1">
      <c r="A3079" s="72" t="s">
        <v>1107</v>
      </c>
      <c r="B3079" s="72" t="s">
        <v>1108</v>
      </c>
      <c r="C3079" s="108"/>
      <c r="D3079" s="72"/>
      <c r="E3079" s="72" t="s">
        <v>3752</v>
      </c>
      <c r="F3079" s="72"/>
      <c r="G3079" s="139">
        <v>22300009</v>
      </c>
      <c r="H3079" s="26" t="s">
        <v>1619</v>
      </c>
      <c r="I3079" s="292" t="s">
        <v>2109</v>
      </c>
      <c r="J3079" s="72" t="s">
        <v>1109</v>
      </c>
      <c r="K3079" s="72" t="s">
        <v>1109</v>
      </c>
      <c r="L3079" s="82" t="s">
        <v>149</v>
      </c>
      <c r="M3079" s="72"/>
      <c r="N3079" s="72"/>
      <c r="O3079" s="82" t="s">
        <v>314</v>
      </c>
      <c r="P3079" s="72">
        <v>230000000</v>
      </c>
      <c r="Q3079" s="72" t="s">
        <v>982</v>
      </c>
      <c r="R3079" s="72" t="s">
        <v>150</v>
      </c>
      <c r="S3079" s="82" t="s">
        <v>109</v>
      </c>
      <c r="T3079" s="72">
        <v>230000000</v>
      </c>
      <c r="U3079" s="62" t="s">
        <v>982</v>
      </c>
      <c r="V3079" s="72"/>
      <c r="W3079" s="72"/>
      <c r="X3079" s="72"/>
      <c r="Y3079" s="72"/>
      <c r="Z3079" s="62" t="s">
        <v>433</v>
      </c>
      <c r="AA3079" s="62" t="s">
        <v>434</v>
      </c>
      <c r="AB3079" s="82">
        <v>0</v>
      </c>
      <c r="AC3079" s="82">
        <v>100</v>
      </c>
      <c r="AD3079" s="82">
        <v>0</v>
      </c>
      <c r="AE3079" s="72"/>
      <c r="AF3079" s="72" t="s">
        <v>114</v>
      </c>
      <c r="AG3079" s="72"/>
      <c r="AH3079" s="72"/>
      <c r="AI3079" s="80">
        <v>32058000</v>
      </c>
      <c r="AJ3079" s="102">
        <f t="shared" si="141"/>
        <v>35904960</v>
      </c>
      <c r="AK3079" s="109"/>
      <c r="AL3079" s="109"/>
      <c r="AM3079" s="109"/>
      <c r="AN3079" s="70" t="s">
        <v>115</v>
      </c>
      <c r="AO3079" s="72" t="s">
        <v>1110</v>
      </c>
      <c r="AP3079" s="72" t="s">
        <v>1111</v>
      </c>
      <c r="AQ3079" s="72"/>
      <c r="AR3079" s="72"/>
      <c r="AS3079" s="72"/>
      <c r="AT3079" s="72"/>
      <c r="AU3079" s="72"/>
      <c r="AV3079" s="72"/>
      <c r="AW3079" s="72"/>
      <c r="AX3079" s="72"/>
      <c r="AY3079" s="72"/>
      <c r="AZ3079" s="72"/>
      <c r="BA3079" s="113"/>
      <c r="BB3079" s="734"/>
      <c r="BC3079" s="71"/>
      <c r="BD3079" s="71"/>
      <c r="BE3079" s="983">
        <v>2664</v>
      </c>
    </row>
    <row r="3080" spans="1:57" ht="12.95" customHeight="1">
      <c r="A3080" s="72" t="s">
        <v>1107</v>
      </c>
      <c r="B3080" s="72" t="s">
        <v>1112</v>
      </c>
      <c r="C3080" s="108"/>
      <c r="D3080" s="72"/>
      <c r="E3080" s="72" t="s">
        <v>3753</v>
      </c>
      <c r="F3080" s="72"/>
      <c r="G3080" s="139">
        <v>22300010</v>
      </c>
      <c r="H3080" s="26" t="s">
        <v>1620</v>
      </c>
      <c r="I3080" s="292" t="s">
        <v>2109</v>
      </c>
      <c r="J3080" s="72" t="s">
        <v>1109</v>
      </c>
      <c r="K3080" s="72" t="s">
        <v>1109</v>
      </c>
      <c r="L3080" s="82" t="s">
        <v>149</v>
      </c>
      <c r="M3080" s="72"/>
      <c r="N3080" s="72"/>
      <c r="O3080" s="82" t="s">
        <v>314</v>
      </c>
      <c r="P3080" s="72">
        <v>230000000</v>
      </c>
      <c r="Q3080" s="72" t="s">
        <v>982</v>
      </c>
      <c r="R3080" s="72" t="s">
        <v>150</v>
      </c>
      <c r="S3080" s="82" t="s">
        <v>109</v>
      </c>
      <c r="T3080" s="72">
        <v>230000000</v>
      </c>
      <c r="U3080" s="62" t="s">
        <v>982</v>
      </c>
      <c r="V3080" s="72"/>
      <c r="W3080" s="72"/>
      <c r="X3080" s="72"/>
      <c r="Y3080" s="72"/>
      <c r="Z3080" s="62" t="s">
        <v>433</v>
      </c>
      <c r="AA3080" s="62" t="s">
        <v>434</v>
      </c>
      <c r="AB3080" s="82">
        <v>0</v>
      </c>
      <c r="AC3080" s="82">
        <v>100</v>
      </c>
      <c r="AD3080" s="82">
        <v>0</v>
      </c>
      <c r="AE3080" s="72"/>
      <c r="AF3080" s="72" t="s">
        <v>114</v>
      </c>
      <c r="AG3080" s="72"/>
      <c r="AH3080" s="72"/>
      <c r="AI3080" s="32">
        <v>0</v>
      </c>
      <c r="AJ3080" s="33">
        <v>0</v>
      </c>
      <c r="AK3080" s="109"/>
      <c r="AL3080" s="109"/>
      <c r="AM3080" s="109"/>
      <c r="AN3080" s="70" t="s">
        <v>115</v>
      </c>
      <c r="AO3080" s="72" t="s">
        <v>1113</v>
      </c>
      <c r="AP3080" s="72" t="s">
        <v>1114</v>
      </c>
      <c r="AQ3080" s="72"/>
      <c r="AR3080" s="72"/>
      <c r="AS3080" s="72"/>
      <c r="AT3080" s="72"/>
      <c r="AU3080" s="72"/>
      <c r="AV3080" s="72"/>
      <c r="AW3080" s="72"/>
      <c r="AX3080" s="72"/>
      <c r="AY3080" s="72"/>
      <c r="AZ3080" s="26" t="s">
        <v>3906</v>
      </c>
      <c r="BA3080" s="30" t="s">
        <v>3944</v>
      </c>
      <c r="BB3080" s="734"/>
      <c r="BC3080" s="71"/>
      <c r="BD3080" s="71"/>
      <c r="BE3080" s="983">
        <v>2665</v>
      </c>
    </row>
    <row r="3081" spans="1:57" ht="12.95" customHeight="1">
      <c r="A3081" s="62" t="s">
        <v>317</v>
      </c>
      <c r="B3081" s="72" t="s">
        <v>1038</v>
      </c>
      <c r="C3081" s="113"/>
      <c r="D3081" s="72"/>
      <c r="E3081" s="72" t="s">
        <v>3754</v>
      </c>
      <c r="F3081" s="72"/>
      <c r="G3081" s="139">
        <v>22300011</v>
      </c>
      <c r="H3081" s="26" t="s">
        <v>1621</v>
      </c>
      <c r="I3081" s="292" t="s">
        <v>2110</v>
      </c>
      <c r="J3081" s="72" t="s">
        <v>1115</v>
      </c>
      <c r="K3081" s="72" t="s">
        <v>1115</v>
      </c>
      <c r="L3081" s="66" t="s">
        <v>149</v>
      </c>
      <c r="M3081" s="62"/>
      <c r="N3081" s="62"/>
      <c r="O3081" s="100">
        <v>100</v>
      </c>
      <c r="P3081" s="62">
        <v>230000000</v>
      </c>
      <c r="Q3081" s="62" t="s">
        <v>951</v>
      </c>
      <c r="R3081" s="62" t="s">
        <v>108</v>
      </c>
      <c r="S3081" s="66" t="s">
        <v>109</v>
      </c>
      <c r="T3081" s="62">
        <v>230000000</v>
      </c>
      <c r="U3081" s="112" t="s">
        <v>1116</v>
      </c>
      <c r="V3081" s="72"/>
      <c r="W3081" s="72"/>
      <c r="X3081" s="72"/>
      <c r="Y3081" s="72"/>
      <c r="Z3081" s="62" t="s">
        <v>433</v>
      </c>
      <c r="AA3081" s="62" t="s">
        <v>434</v>
      </c>
      <c r="AB3081" s="101">
        <v>0</v>
      </c>
      <c r="AC3081" s="101">
        <v>100</v>
      </c>
      <c r="AD3081" s="101">
        <v>0</v>
      </c>
      <c r="AE3081" s="72"/>
      <c r="AF3081" s="89" t="s">
        <v>114</v>
      </c>
      <c r="AG3081" s="72"/>
      <c r="AH3081" s="72"/>
      <c r="AI3081" s="80">
        <v>0</v>
      </c>
      <c r="AJ3081" s="102">
        <v>0</v>
      </c>
      <c r="AK3081" s="109"/>
      <c r="AL3081" s="109"/>
      <c r="AM3081" s="109"/>
      <c r="AN3081" s="70" t="s">
        <v>115</v>
      </c>
      <c r="AO3081" s="72" t="s">
        <v>1117</v>
      </c>
      <c r="AP3081" s="72" t="s">
        <v>1118</v>
      </c>
      <c r="AQ3081" s="72"/>
      <c r="AR3081" s="72"/>
      <c r="AS3081" s="72"/>
      <c r="AT3081" s="72"/>
      <c r="AU3081" s="72"/>
      <c r="AV3081" s="72"/>
      <c r="AW3081" s="72"/>
      <c r="AX3081" s="72"/>
      <c r="AY3081" s="72"/>
      <c r="AZ3081" s="72"/>
      <c r="BA3081" s="113"/>
      <c r="BB3081" s="734"/>
      <c r="BC3081" s="71"/>
      <c r="BD3081" s="71"/>
      <c r="BE3081" s="983">
        <v>2666</v>
      </c>
    </row>
    <row r="3082" spans="1:57" ht="12.95" customHeight="1">
      <c r="A3082" s="1227" t="s">
        <v>317</v>
      </c>
      <c r="B3082" s="1227" t="s">
        <v>1038</v>
      </c>
      <c r="C3082" s="1227"/>
      <c r="D3082" s="1372"/>
      <c r="E3082" s="1227" t="s">
        <v>3934</v>
      </c>
      <c r="F3082" s="1227" t="s">
        <v>3934</v>
      </c>
      <c r="G3082" s="1513">
        <v>22300011</v>
      </c>
      <c r="H3082" s="1227" t="s">
        <v>1621</v>
      </c>
      <c r="I3082" s="1227" t="s">
        <v>2110</v>
      </c>
      <c r="J3082" s="1513" t="s">
        <v>1115</v>
      </c>
      <c r="K3082" s="1513" t="s">
        <v>1115</v>
      </c>
      <c r="L3082" s="1513" t="s">
        <v>149</v>
      </c>
      <c r="M3082" s="1473"/>
      <c r="N3082" s="1473"/>
      <c r="O3082" s="1376">
        <v>100</v>
      </c>
      <c r="P3082" s="1515">
        <v>230000000</v>
      </c>
      <c r="Q3082" s="1378" t="s">
        <v>951</v>
      </c>
      <c r="R3082" s="1516" t="s">
        <v>108</v>
      </c>
      <c r="S3082" s="1378" t="s">
        <v>109</v>
      </c>
      <c r="T3082" s="1378">
        <v>230000000</v>
      </c>
      <c r="U3082" s="1517" t="s">
        <v>1116</v>
      </c>
      <c r="V3082" s="1513"/>
      <c r="W3082" s="1376"/>
      <c r="X3082" s="1378"/>
      <c r="Y3082" s="1383"/>
      <c r="Z3082" s="1518" t="s">
        <v>433</v>
      </c>
      <c r="AA3082" s="1378" t="s">
        <v>2134</v>
      </c>
      <c r="AB3082" s="1378">
        <v>0</v>
      </c>
      <c r="AC3082" s="1515">
        <v>100</v>
      </c>
      <c r="AD3082" s="1515">
        <v>0</v>
      </c>
      <c r="AE3082" s="1515"/>
      <c r="AF3082" s="1421" t="s">
        <v>114</v>
      </c>
      <c r="AG3082" s="1378"/>
      <c r="AH3082" s="1519"/>
      <c r="AI3082" s="1916">
        <v>0</v>
      </c>
      <c r="AJ3082" s="1916">
        <v>0</v>
      </c>
      <c r="AK3082" s="1520"/>
      <c r="AL3082" s="1421"/>
      <c r="AM3082" s="1520"/>
      <c r="AN3082" s="1520" t="s">
        <v>115</v>
      </c>
      <c r="AO3082" s="1378" t="s">
        <v>1117</v>
      </c>
      <c r="AP3082" s="1378" t="s">
        <v>1118</v>
      </c>
      <c r="AQ3082" s="1378"/>
      <c r="AR3082" s="1521"/>
      <c r="AS3082" s="1522"/>
      <c r="AT3082" s="1522"/>
      <c r="AU3082" s="1521"/>
      <c r="AV3082" s="1522"/>
      <c r="AW3082" s="1522"/>
      <c r="AX3082" s="1521"/>
      <c r="AY3082" s="1522"/>
      <c r="AZ3082" s="1377"/>
      <c r="BA3082" s="1521"/>
      <c r="BB3082" s="486"/>
      <c r="BC3082" s="486"/>
      <c r="BD3082" s="1" t="e">
        <f>VLOOKUP($F$2877:$F$3305,$E$17:$BE$2871,53,0)</f>
        <v>#N/A</v>
      </c>
      <c r="BE3082" s="979" t="e">
        <f>BD3082+0.5</f>
        <v>#N/A</v>
      </c>
    </row>
    <row r="3083" spans="1:57" ht="12.95" customHeight="1">
      <c r="A3083" s="62" t="s">
        <v>317</v>
      </c>
      <c r="B3083" s="72" t="s">
        <v>1038</v>
      </c>
      <c r="C3083" s="113"/>
      <c r="D3083" s="72"/>
      <c r="E3083" s="72" t="s">
        <v>3755</v>
      </c>
      <c r="F3083" s="72"/>
      <c r="G3083" s="139">
        <v>22300012</v>
      </c>
      <c r="H3083" s="26" t="s">
        <v>1622</v>
      </c>
      <c r="I3083" s="292" t="s">
        <v>2110</v>
      </c>
      <c r="J3083" s="72" t="s">
        <v>1115</v>
      </c>
      <c r="K3083" s="72" t="s">
        <v>1115</v>
      </c>
      <c r="L3083" s="66" t="s">
        <v>149</v>
      </c>
      <c r="M3083" s="62"/>
      <c r="N3083" s="62"/>
      <c r="O3083" s="100">
        <v>100</v>
      </c>
      <c r="P3083" s="62">
        <v>230000000</v>
      </c>
      <c r="Q3083" s="62" t="s">
        <v>951</v>
      </c>
      <c r="R3083" s="62" t="s">
        <v>108</v>
      </c>
      <c r="S3083" s="66" t="s">
        <v>109</v>
      </c>
      <c r="T3083" s="62">
        <v>230000000</v>
      </c>
      <c r="U3083" s="62" t="s">
        <v>1119</v>
      </c>
      <c r="V3083" s="72"/>
      <c r="W3083" s="72"/>
      <c r="X3083" s="72"/>
      <c r="Y3083" s="72"/>
      <c r="Z3083" s="62" t="s">
        <v>433</v>
      </c>
      <c r="AA3083" s="62" t="s">
        <v>434</v>
      </c>
      <c r="AB3083" s="101">
        <v>0</v>
      </c>
      <c r="AC3083" s="101">
        <v>100</v>
      </c>
      <c r="AD3083" s="101">
        <v>0</v>
      </c>
      <c r="AE3083" s="72"/>
      <c r="AF3083" s="89" t="s">
        <v>114</v>
      </c>
      <c r="AG3083" s="72"/>
      <c r="AH3083" s="72"/>
      <c r="AI3083" s="80">
        <v>0</v>
      </c>
      <c r="AJ3083" s="102">
        <v>0</v>
      </c>
      <c r="AK3083" s="109"/>
      <c r="AL3083" s="109"/>
      <c r="AM3083" s="109"/>
      <c r="AN3083" s="70" t="s">
        <v>115</v>
      </c>
      <c r="AO3083" s="72" t="s">
        <v>1120</v>
      </c>
      <c r="AP3083" s="72" t="s">
        <v>1121</v>
      </c>
      <c r="AQ3083" s="72"/>
      <c r="AR3083" s="72"/>
      <c r="AS3083" s="72"/>
      <c r="AT3083" s="72"/>
      <c r="AU3083" s="72"/>
      <c r="AV3083" s="72"/>
      <c r="AW3083" s="72"/>
      <c r="AX3083" s="72"/>
      <c r="AY3083" s="72"/>
      <c r="AZ3083" s="72"/>
      <c r="BA3083" s="113"/>
      <c r="BB3083" s="734"/>
      <c r="BC3083" s="71"/>
      <c r="BD3083" s="71"/>
      <c r="BE3083" s="983">
        <v>2668</v>
      </c>
    </row>
    <row r="3084" spans="1:57" ht="12.95" customHeight="1">
      <c r="A3084" s="1227" t="s">
        <v>317</v>
      </c>
      <c r="B3084" s="1227" t="s">
        <v>1038</v>
      </c>
      <c r="C3084" s="1227"/>
      <c r="D3084" s="1372"/>
      <c r="E3084" s="1227" t="s">
        <v>3935</v>
      </c>
      <c r="F3084" s="1227" t="s">
        <v>3935</v>
      </c>
      <c r="G3084" s="1513">
        <v>22300012</v>
      </c>
      <c r="H3084" s="1227" t="s">
        <v>1622</v>
      </c>
      <c r="I3084" s="1227" t="s">
        <v>2110</v>
      </c>
      <c r="J3084" s="1513" t="s">
        <v>1115</v>
      </c>
      <c r="K3084" s="1513" t="s">
        <v>1115</v>
      </c>
      <c r="L3084" s="1513" t="s">
        <v>149</v>
      </c>
      <c r="M3084" s="1473"/>
      <c r="N3084" s="1473"/>
      <c r="O3084" s="1376">
        <v>100</v>
      </c>
      <c r="P3084" s="1515">
        <v>230000000</v>
      </c>
      <c r="Q3084" s="1378" t="s">
        <v>951</v>
      </c>
      <c r="R3084" s="1516" t="s">
        <v>108</v>
      </c>
      <c r="S3084" s="1378" t="s">
        <v>109</v>
      </c>
      <c r="T3084" s="1378">
        <v>230000000</v>
      </c>
      <c r="U3084" s="1517" t="s">
        <v>1119</v>
      </c>
      <c r="V3084" s="1513"/>
      <c r="W3084" s="1376"/>
      <c r="X3084" s="1378"/>
      <c r="Y3084" s="1383"/>
      <c r="Z3084" s="1518" t="s">
        <v>433</v>
      </c>
      <c r="AA3084" s="1378" t="s">
        <v>2134</v>
      </c>
      <c r="AB3084" s="1378">
        <v>0</v>
      </c>
      <c r="AC3084" s="1515">
        <v>100</v>
      </c>
      <c r="AD3084" s="1515">
        <v>0</v>
      </c>
      <c r="AE3084" s="1515"/>
      <c r="AF3084" s="1421" t="s">
        <v>114</v>
      </c>
      <c r="AG3084" s="1378"/>
      <c r="AH3084" s="1519"/>
      <c r="AI3084" s="1916">
        <v>0</v>
      </c>
      <c r="AJ3084" s="1916">
        <v>0</v>
      </c>
      <c r="AK3084" s="1520"/>
      <c r="AL3084" s="1421"/>
      <c r="AM3084" s="1520"/>
      <c r="AN3084" s="1520" t="s">
        <v>115</v>
      </c>
      <c r="AO3084" s="1378" t="s">
        <v>1120</v>
      </c>
      <c r="AP3084" s="1378" t="s">
        <v>1121</v>
      </c>
      <c r="AQ3084" s="1378"/>
      <c r="AR3084" s="1521"/>
      <c r="AS3084" s="1522"/>
      <c r="AT3084" s="1522"/>
      <c r="AU3084" s="1521"/>
      <c r="AV3084" s="1522"/>
      <c r="AW3084" s="1522"/>
      <c r="AX3084" s="1521"/>
      <c r="AY3084" s="1522"/>
      <c r="AZ3084" s="1377"/>
      <c r="BA3084" s="1521"/>
      <c r="BB3084" s="486"/>
      <c r="BC3084" s="486"/>
      <c r="BD3084" s="1" t="e">
        <f>VLOOKUP($F$2877:$F$3305,$E$17:$BE$2871,53,0)</f>
        <v>#N/A</v>
      </c>
      <c r="BE3084" s="979" t="e">
        <f>BD3084+0.5</f>
        <v>#N/A</v>
      </c>
    </row>
    <row r="3085" spans="1:57" ht="12.95" customHeight="1">
      <c r="A3085" s="62" t="s">
        <v>317</v>
      </c>
      <c r="B3085" s="72" t="s">
        <v>1038</v>
      </c>
      <c r="C3085" s="113"/>
      <c r="D3085" s="72"/>
      <c r="E3085" s="72" t="s">
        <v>3756</v>
      </c>
      <c r="F3085" s="72"/>
      <c r="G3085" s="139">
        <v>22300013</v>
      </c>
      <c r="H3085" s="26" t="s">
        <v>1623</v>
      </c>
      <c r="I3085" s="292" t="s">
        <v>2110</v>
      </c>
      <c r="J3085" s="72" t="s">
        <v>1115</v>
      </c>
      <c r="K3085" s="72" t="s">
        <v>1115</v>
      </c>
      <c r="L3085" s="66" t="s">
        <v>149</v>
      </c>
      <c r="M3085" s="62"/>
      <c r="N3085" s="62"/>
      <c r="O3085" s="100">
        <v>100</v>
      </c>
      <c r="P3085" s="62">
        <v>230000000</v>
      </c>
      <c r="Q3085" s="62" t="s">
        <v>951</v>
      </c>
      <c r="R3085" s="62" t="s">
        <v>108</v>
      </c>
      <c r="S3085" s="66" t="s">
        <v>109</v>
      </c>
      <c r="T3085" s="62">
        <v>230000000</v>
      </c>
      <c r="U3085" s="62" t="s">
        <v>1122</v>
      </c>
      <c r="V3085" s="72"/>
      <c r="W3085" s="72"/>
      <c r="X3085" s="72"/>
      <c r="Y3085" s="72"/>
      <c r="Z3085" s="62" t="s">
        <v>433</v>
      </c>
      <c r="AA3085" s="62" t="s">
        <v>434</v>
      </c>
      <c r="AB3085" s="101">
        <v>0</v>
      </c>
      <c r="AC3085" s="101">
        <v>100</v>
      </c>
      <c r="AD3085" s="101">
        <v>0</v>
      </c>
      <c r="AE3085" s="72"/>
      <c r="AF3085" s="89" t="s">
        <v>114</v>
      </c>
      <c r="AG3085" s="72"/>
      <c r="AH3085" s="72"/>
      <c r="AI3085" s="80">
        <v>0</v>
      </c>
      <c r="AJ3085" s="102">
        <f>AI3085*1.12</f>
        <v>0</v>
      </c>
      <c r="AK3085" s="109"/>
      <c r="AL3085" s="109"/>
      <c r="AM3085" s="109"/>
      <c r="AN3085" s="70" t="s">
        <v>115</v>
      </c>
      <c r="AO3085" s="72" t="s">
        <v>1123</v>
      </c>
      <c r="AP3085" s="72" t="s">
        <v>1124</v>
      </c>
      <c r="AQ3085" s="72"/>
      <c r="AR3085" s="72"/>
      <c r="AS3085" s="72"/>
      <c r="AT3085" s="72"/>
      <c r="AU3085" s="72"/>
      <c r="AV3085" s="72"/>
      <c r="AW3085" s="72"/>
      <c r="AX3085" s="72"/>
      <c r="AY3085" s="72"/>
      <c r="AZ3085" s="72"/>
      <c r="BA3085" s="113"/>
      <c r="BB3085" s="734"/>
      <c r="BC3085" s="71"/>
      <c r="BD3085" s="71"/>
      <c r="BE3085" s="983">
        <v>2670</v>
      </c>
    </row>
    <row r="3086" spans="1:57" ht="12.95" customHeight="1">
      <c r="A3086" s="60" t="s">
        <v>317</v>
      </c>
      <c r="B3086" s="60" t="s">
        <v>1038</v>
      </c>
      <c r="C3086" s="60"/>
      <c r="D3086" s="139"/>
      <c r="E3086" s="60" t="s">
        <v>3936</v>
      </c>
      <c r="F3086" s="60"/>
      <c r="G3086" s="256">
        <v>22300013</v>
      </c>
      <c r="H3086" s="60" t="s">
        <v>1623</v>
      </c>
      <c r="I3086" s="60" t="s">
        <v>2110</v>
      </c>
      <c r="J3086" s="256" t="s">
        <v>1115</v>
      </c>
      <c r="K3086" s="256" t="s">
        <v>1115</v>
      </c>
      <c r="L3086" s="256" t="s">
        <v>149</v>
      </c>
      <c r="M3086" s="63"/>
      <c r="N3086" s="63"/>
      <c r="O3086" s="300">
        <v>100</v>
      </c>
      <c r="P3086" s="235">
        <v>230000000</v>
      </c>
      <c r="Q3086" s="72" t="s">
        <v>951</v>
      </c>
      <c r="R3086" s="301" t="s">
        <v>108</v>
      </c>
      <c r="S3086" s="61" t="s">
        <v>109</v>
      </c>
      <c r="T3086" s="72">
        <v>230000000</v>
      </c>
      <c r="U3086" s="302" t="s">
        <v>1122</v>
      </c>
      <c r="V3086" s="256"/>
      <c r="W3086" s="300"/>
      <c r="X3086" s="61"/>
      <c r="Y3086" s="24"/>
      <c r="Z3086" s="303" t="s">
        <v>433</v>
      </c>
      <c r="AA3086" s="61" t="s">
        <v>2134</v>
      </c>
      <c r="AB3086" s="61">
        <v>0</v>
      </c>
      <c r="AC3086" s="235">
        <v>100</v>
      </c>
      <c r="AD3086" s="235">
        <v>0</v>
      </c>
      <c r="AE3086" s="235"/>
      <c r="AF3086" s="304" t="s">
        <v>114</v>
      </c>
      <c r="AG3086" s="61"/>
      <c r="AH3086" s="305"/>
      <c r="AI3086" s="306">
        <v>0</v>
      </c>
      <c r="AJ3086" s="307">
        <v>0</v>
      </c>
      <c r="AK3086" s="307"/>
      <c r="AL3086" s="304"/>
      <c r="AM3086" s="307"/>
      <c r="AN3086" s="307" t="s">
        <v>115</v>
      </c>
      <c r="AO3086" s="72" t="s">
        <v>1123</v>
      </c>
      <c r="AP3086" s="72" t="s">
        <v>1124</v>
      </c>
      <c r="AQ3086" s="72"/>
      <c r="AR3086" s="308"/>
      <c r="AS3086" s="309"/>
      <c r="AT3086" s="309"/>
      <c r="AU3086" s="308"/>
      <c r="AV3086" s="309"/>
      <c r="AW3086" s="309"/>
      <c r="AX3086" s="308"/>
      <c r="AY3086" s="309"/>
      <c r="AZ3086" s="28"/>
      <c r="BA3086" s="308"/>
      <c r="BB3086" s="207"/>
      <c r="BC3086" s="207"/>
      <c r="BD3086" s="209"/>
      <c r="BE3086" s="983">
        <v>2671</v>
      </c>
    </row>
    <row r="3087" spans="1:57" ht="12.95" customHeight="1">
      <c r="A3087" s="63" t="s">
        <v>317</v>
      </c>
      <c r="B3087" s="63" t="s">
        <v>1038</v>
      </c>
      <c r="C3087" s="63"/>
      <c r="D3087" s="459"/>
      <c r="E3087" s="63" t="s">
        <v>8790</v>
      </c>
      <c r="F3087" s="63"/>
      <c r="G3087" s="256">
        <v>22300013</v>
      </c>
      <c r="H3087" s="63" t="s">
        <v>1623</v>
      </c>
      <c r="I3087" s="521" t="s">
        <v>2110</v>
      </c>
      <c r="J3087" s="256" t="s">
        <v>1115</v>
      </c>
      <c r="K3087" s="256" t="s">
        <v>1115</v>
      </c>
      <c r="L3087" s="63" t="s">
        <v>149</v>
      </c>
      <c r="M3087" s="63"/>
      <c r="N3087" s="63"/>
      <c r="O3087" s="1237">
        <v>100</v>
      </c>
      <c r="P3087" s="63">
        <v>230000000</v>
      </c>
      <c r="Q3087" s="63" t="s">
        <v>951</v>
      </c>
      <c r="R3087" s="63" t="s">
        <v>108</v>
      </c>
      <c r="S3087" s="63" t="s">
        <v>109</v>
      </c>
      <c r="T3087" s="63">
        <v>230000000</v>
      </c>
      <c r="U3087" s="63" t="s">
        <v>1122</v>
      </c>
      <c r="V3087" s="256"/>
      <c r="W3087" s="256"/>
      <c r="X3087" s="256"/>
      <c r="Y3087" s="256"/>
      <c r="Z3087" s="63" t="s">
        <v>433</v>
      </c>
      <c r="AA3087" s="63" t="s">
        <v>3118</v>
      </c>
      <c r="AB3087" s="459">
        <v>0</v>
      </c>
      <c r="AC3087" s="459">
        <v>100</v>
      </c>
      <c r="AD3087" s="459">
        <v>0</v>
      </c>
      <c r="AE3087" s="256"/>
      <c r="AF3087" s="94" t="s">
        <v>114</v>
      </c>
      <c r="AG3087" s="256"/>
      <c r="AH3087" s="256"/>
      <c r="AI3087" s="289">
        <v>5534100</v>
      </c>
      <c r="AJ3087" s="320">
        <f>AI3087*1.12</f>
        <v>6198192.0000000009</v>
      </c>
      <c r="AK3087" s="1238"/>
      <c r="AL3087" s="1238"/>
      <c r="AM3087" s="1238"/>
      <c r="AN3087" s="440" t="s">
        <v>115</v>
      </c>
      <c r="AO3087" s="256" t="s">
        <v>1123</v>
      </c>
      <c r="AP3087" s="256" t="s">
        <v>1124</v>
      </c>
      <c r="AQ3087" s="522"/>
      <c r="AR3087" s="522"/>
      <c r="AS3087" s="522"/>
      <c r="AT3087" s="522"/>
      <c r="AU3087" s="522"/>
      <c r="AV3087" s="522"/>
      <c r="AW3087" s="522"/>
      <c r="AX3087" s="522"/>
      <c r="AY3087" s="522"/>
      <c r="AZ3087" s="256"/>
      <c r="BA3087" s="302"/>
      <c r="BB3087" s="1201"/>
      <c r="BC3087" s="208"/>
      <c r="BD3087" s="1159"/>
      <c r="BE3087" s="983">
        <v>2672</v>
      </c>
    </row>
    <row r="3088" spans="1:57" ht="12.95" customHeight="1">
      <c r="A3088" s="62" t="s">
        <v>317</v>
      </c>
      <c r="B3088" s="72" t="s">
        <v>1038</v>
      </c>
      <c r="C3088" s="113"/>
      <c r="D3088" s="72"/>
      <c r="E3088" s="72" t="s">
        <v>3757</v>
      </c>
      <c r="F3088" s="72"/>
      <c r="G3088" s="139">
        <v>22300014</v>
      </c>
      <c r="H3088" s="26" t="s">
        <v>1624</v>
      </c>
      <c r="I3088" s="292" t="s">
        <v>2110</v>
      </c>
      <c r="J3088" s="72" t="s">
        <v>1115</v>
      </c>
      <c r="K3088" s="72" t="s">
        <v>1115</v>
      </c>
      <c r="L3088" s="66" t="s">
        <v>149</v>
      </c>
      <c r="M3088" s="62"/>
      <c r="N3088" s="62"/>
      <c r="O3088" s="100">
        <v>100</v>
      </c>
      <c r="P3088" s="62">
        <v>230000000</v>
      </c>
      <c r="Q3088" s="62" t="s">
        <v>951</v>
      </c>
      <c r="R3088" s="62" t="s">
        <v>108</v>
      </c>
      <c r="S3088" s="66" t="s">
        <v>109</v>
      </c>
      <c r="T3088" s="62">
        <v>230000000</v>
      </c>
      <c r="U3088" s="110" t="s">
        <v>1125</v>
      </c>
      <c r="V3088" s="72"/>
      <c r="W3088" s="72"/>
      <c r="X3088" s="72"/>
      <c r="Y3088" s="72"/>
      <c r="Z3088" s="62" t="s">
        <v>433</v>
      </c>
      <c r="AA3088" s="62" t="s">
        <v>434</v>
      </c>
      <c r="AB3088" s="101">
        <v>0</v>
      </c>
      <c r="AC3088" s="101">
        <v>100</v>
      </c>
      <c r="AD3088" s="101">
        <v>0</v>
      </c>
      <c r="AE3088" s="72"/>
      <c r="AF3088" s="89" t="s">
        <v>114</v>
      </c>
      <c r="AG3088" s="72"/>
      <c r="AH3088" s="72"/>
      <c r="AI3088" s="80">
        <v>0</v>
      </c>
      <c r="AJ3088" s="102">
        <f>AI3088*1.12</f>
        <v>0</v>
      </c>
      <c r="AK3088" s="109"/>
      <c r="AL3088" s="109"/>
      <c r="AM3088" s="109"/>
      <c r="AN3088" s="70" t="s">
        <v>115</v>
      </c>
      <c r="AO3088" s="72" t="s">
        <v>1126</v>
      </c>
      <c r="AP3088" s="72" t="s">
        <v>1127</v>
      </c>
      <c r="AQ3088" s="72"/>
      <c r="AR3088" s="72"/>
      <c r="AS3088" s="72"/>
      <c r="AT3088" s="72"/>
      <c r="AU3088" s="72"/>
      <c r="AV3088" s="72"/>
      <c r="AW3088" s="72"/>
      <c r="AX3088" s="72"/>
      <c r="AY3088" s="72"/>
      <c r="AZ3088" s="72"/>
      <c r="BA3088" s="113"/>
      <c r="BB3088" s="734"/>
      <c r="BC3088" s="71"/>
      <c r="BD3088" s="71"/>
      <c r="BE3088" s="983">
        <v>2673</v>
      </c>
    </row>
    <row r="3089" spans="1:57" ht="12.95" customHeight="1">
      <c r="A3089" s="60" t="s">
        <v>317</v>
      </c>
      <c r="B3089" s="60" t="s">
        <v>1038</v>
      </c>
      <c r="C3089" s="60"/>
      <c r="D3089" s="139"/>
      <c r="E3089" s="60" t="s">
        <v>3937</v>
      </c>
      <c r="F3089" s="60"/>
      <c r="G3089" s="256">
        <v>22300014</v>
      </c>
      <c r="H3089" s="60" t="s">
        <v>1624</v>
      </c>
      <c r="I3089" s="60" t="s">
        <v>2110</v>
      </c>
      <c r="J3089" s="341" t="s">
        <v>1115</v>
      </c>
      <c r="K3089" s="61" t="s">
        <v>1115</v>
      </c>
      <c r="L3089" s="61" t="s">
        <v>149</v>
      </c>
      <c r="M3089" s="63"/>
      <c r="N3089" s="63"/>
      <c r="O3089" s="300">
        <v>100</v>
      </c>
      <c r="P3089" s="235">
        <v>230000000</v>
      </c>
      <c r="Q3089" s="72" t="s">
        <v>951</v>
      </c>
      <c r="R3089" s="301" t="s">
        <v>108</v>
      </c>
      <c r="S3089" s="61" t="s">
        <v>109</v>
      </c>
      <c r="T3089" s="72">
        <v>230000000</v>
      </c>
      <c r="U3089" s="302" t="s">
        <v>1125</v>
      </c>
      <c r="V3089" s="310"/>
      <c r="W3089" s="300"/>
      <c r="X3089" s="61"/>
      <c r="Y3089" s="24"/>
      <c r="Z3089" s="303" t="s">
        <v>433</v>
      </c>
      <c r="AA3089" s="61" t="s">
        <v>2134</v>
      </c>
      <c r="AB3089" s="61">
        <v>0</v>
      </c>
      <c r="AC3089" s="235">
        <v>100</v>
      </c>
      <c r="AD3089" s="235">
        <v>0</v>
      </c>
      <c r="AE3089" s="235"/>
      <c r="AF3089" s="304" t="s">
        <v>114</v>
      </c>
      <c r="AG3089" s="61"/>
      <c r="AH3089" s="305"/>
      <c r="AI3089" s="306">
        <v>0</v>
      </c>
      <c r="AJ3089" s="307">
        <v>0</v>
      </c>
      <c r="AK3089" s="307"/>
      <c r="AL3089" s="304"/>
      <c r="AM3089" s="307"/>
      <c r="AN3089" s="307" t="s">
        <v>115</v>
      </c>
      <c r="AO3089" s="72" t="s">
        <v>1126</v>
      </c>
      <c r="AP3089" s="256" t="s">
        <v>1127</v>
      </c>
      <c r="AQ3089" s="256"/>
      <c r="AR3089" s="308"/>
      <c r="AS3089" s="309"/>
      <c r="AT3089" s="309"/>
      <c r="AU3089" s="308"/>
      <c r="AV3089" s="309"/>
      <c r="AW3089" s="309"/>
      <c r="AX3089" s="308"/>
      <c r="AY3089" s="309"/>
      <c r="AZ3089" s="28"/>
      <c r="BA3089" s="308"/>
      <c r="BB3089" s="207"/>
      <c r="BC3089" s="207"/>
      <c r="BD3089" s="209"/>
      <c r="BE3089" s="983">
        <v>2674</v>
      </c>
    </row>
    <row r="3090" spans="1:57" ht="12.95" customHeight="1">
      <c r="A3090" s="63" t="s">
        <v>317</v>
      </c>
      <c r="B3090" s="63" t="s">
        <v>1038</v>
      </c>
      <c r="C3090" s="63"/>
      <c r="D3090" s="459"/>
      <c r="E3090" s="63" t="s">
        <v>8791</v>
      </c>
      <c r="F3090" s="63"/>
      <c r="G3090" s="256">
        <v>22300014</v>
      </c>
      <c r="H3090" s="63" t="s">
        <v>1624</v>
      </c>
      <c r="I3090" s="521" t="s">
        <v>2110</v>
      </c>
      <c r="J3090" s="256" t="s">
        <v>1115</v>
      </c>
      <c r="K3090" s="256" t="s">
        <v>1115</v>
      </c>
      <c r="L3090" s="63" t="s">
        <v>149</v>
      </c>
      <c r="M3090" s="63"/>
      <c r="N3090" s="63"/>
      <c r="O3090" s="1237">
        <v>100</v>
      </c>
      <c r="P3090" s="63">
        <v>230000000</v>
      </c>
      <c r="Q3090" s="63" t="s">
        <v>951</v>
      </c>
      <c r="R3090" s="63" t="s">
        <v>108</v>
      </c>
      <c r="S3090" s="63" t="s">
        <v>109</v>
      </c>
      <c r="T3090" s="63">
        <v>230000000</v>
      </c>
      <c r="U3090" s="459" t="s">
        <v>1125</v>
      </c>
      <c r="V3090" s="256"/>
      <c r="W3090" s="256"/>
      <c r="X3090" s="256"/>
      <c r="Y3090" s="256"/>
      <c r="Z3090" s="63" t="s">
        <v>433</v>
      </c>
      <c r="AA3090" s="63" t="s">
        <v>3118</v>
      </c>
      <c r="AB3090" s="459">
        <v>0</v>
      </c>
      <c r="AC3090" s="459">
        <v>100</v>
      </c>
      <c r="AD3090" s="459">
        <v>0</v>
      </c>
      <c r="AE3090" s="256"/>
      <c r="AF3090" s="94" t="s">
        <v>114</v>
      </c>
      <c r="AG3090" s="256"/>
      <c r="AH3090" s="256"/>
      <c r="AI3090" s="289">
        <v>3737517</v>
      </c>
      <c r="AJ3090" s="320">
        <f>AI3090*1.12</f>
        <v>4186019.0400000005</v>
      </c>
      <c r="AK3090" s="1238"/>
      <c r="AL3090" s="1238"/>
      <c r="AM3090" s="1238"/>
      <c r="AN3090" s="440" t="s">
        <v>115</v>
      </c>
      <c r="AO3090" s="256" t="s">
        <v>1126</v>
      </c>
      <c r="AP3090" s="256" t="s">
        <v>1127</v>
      </c>
      <c r="AQ3090" s="522"/>
      <c r="AR3090" s="522"/>
      <c r="AS3090" s="522"/>
      <c r="AT3090" s="522"/>
      <c r="AU3090" s="522"/>
      <c r="AV3090" s="522"/>
      <c r="AW3090" s="522"/>
      <c r="AX3090" s="522"/>
      <c r="AY3090" s="522"/>
      <c r="AZ3090" s="256"/>
      <c r="BA3090" s="302"/>
      <c r="BB3090" s="1201"/>
      <c r="BC3090" s="208"/>
      <c r="BD3090" s="1159"/>
      <c r="BE3090" s="983">
        <v>2675</v>
      </c>
    </row>
    <row r="3091" spans="1:57" ht="12.95" customHeight="1">
      <c r="A3091" s="62" t="s">
        <v>317</v>
      </c>
      <c r="B3091" s="72" t="s">
        <v>1038</v>
      </c>
      <c r="C3091" s="113"/>
      <c r="D3091" s="72"/>
      <c r="E3091" s="72" t="s">
        <v>3758</v>
      </c>
      <c r="F3091" s="72"/>
      <c r="G3091" s="139">
        <v>22300015</v>
      </c>
      <c r="H3091" s="26" t="s">
        <v>1625</v>
      </c>
      <c r="I3091" s="292" t="s">
        <v>2110</v>
      </c>
      <c r="J3091" s="72" t="s">
        <v>1115</v>
      </c>
      <c r="K3091" s="72" t="s">
        <v>1115</v>
      </c>
      <c r="L3091" s="66" t="s">
        <v>149</v>
      </c>
      <c r="M3091" s="62"/>
      <c r="N3091" s="62"/>
      <c r="O3091" s="100">
        <v>100</v>
      </c>
      <c r="P3091" s="62">
        <v>230000000</v>
      </c>
      <c r="Q3091" s="62" t="s">
        <v>951</v>
      </c>
      <c r="R3091" s="62" t="s">
        <v>108</v>
      </c>
      <c r="S3091" s="66" t="s">
        <v>109</v>
      </c>
      <c r="T3091" s="62">
        <v>230000000</v>
      </c>
      <c r="U3091" s="110" t="s">
        <v>952</v>
      </c>
      <c r="V3091" s="72"/>
      <c r="W3091" s="72"/>
      <c r="X3091" s="72"/>
      <c r="Y3091" s="72"/>
      <c r="Z3091" s="62" t="s">
        <v>433</v>
      </c>
      <c r="AA3091" s="62" t="s">
        <v>434</v>
      </c>
      <c r="AB3091" s="101">
        <v>0</v>
      </c>
      <c r="AC3091" s="101">
        <v>100</v>
      </c>
      <c r="AD3091" s="101">
        <v>0</v>
      </c>
      <c r="AE3091" s="72"/>
      <c r="AF3091" s="89" t="s">
        <v>114</v>
      </c>
      <c r="AG3091" s="72"/>
      <c r="AH3091" s="72"/>
      <c r="AI3091" s="80">
        <v>0</v>
      </c>
      <c r="AJ3091" s="102">
        <f>AI3091*1.12</f>
        <v>0</v>
      </c>
      <c r="AK3091" s="109"/>
      <c r="AL3091" s="109"/>
      <c r="AM3091" s="109"/>
      <c r="AN3091" s="70" t="s">
        <v>115</v>
      </c>
      <c r="AO3091" s="72" t="s">
        <v>1128</v>
      </c>
      <c r="AP3091" s="72" t="s">
        <v>1129</v>
      </c>
      <c r="AQ3091" s="72"/>
      <c r="AR3091" s="72"/>
      <c r="AS3091" s="72"/>
      <c r="AT3091" s="72"/>
      <c r="AU3091" s="72"/>
      <c r="AV3091" s="72"/>
      <c r="AW3091" s="72"/>
      <c r="AX3091" s="72"/>
      <c r="AY3091" s="72"/>
      <c r="AZ3091" s="72"/>
      <c r="BA3091" s="113"/>
      <c r="BB3091" s="734"/>
      <c r="BC3091" s="71"/>
      <c r="BD3091" s="71"/>
      <c r="BE3091" s="983">
        <v>2676</v>
      </c>
    </row>
    <row r="3092" spans="1:57" ht="12.95" customHeight="1">
      <c r="A3092" s="60" t="s">
        <v>317</v>
      </c>
      <c r="B3092" s="60" t="s">
        <v>1038</v>
      </c>
      <c r="C3092" s="60"/>
      <c r="D3092" s="139"/>
      <c r="E3092" s="60" t="s">
        <v>3938</v>
      </c>
      <c r="F3092" s="60"/>
      <c r="G3092" s="256">
        <v>22300015</v>
      </c>
      <c r="H3092" s="60" t="s">
        <v>1625</v>
      </c>
      <c r="I3092" s="60" t="s">
        <v>2110</v>
      </c>
      <c r="J3092" s="341" t="s">
        <v>1115</v>
      </c>
      <c r="K3092" s="61" t="s">
        <v>1115</v>
      </c>
      <c r="L3092" s="61" t="s">
        <v>149</v>
      </c>
      <c r="M3092" s="63"/>
      <c r="N3092" s="63"/>
      <c r="O3092" s="300">
        <v>100</v>
      </c>
      <c r="P3092" s="235">
        <v>230000000</v>
      </c>
      <c r="Q3092" s="72" t="s">
        <v>951</v>
      </c>
      <c r="R3092" s="301" t="s">
        <v>108</v>
      </c>
      <c r="S3092" s="61" t="s">
        <v>109</v>
      </c>
      <c r="T3092" s="72">
        <v>230000000</v>
      </c>
      <c r="U3092" s="302" t="s">
        <v>952</v>
      </c>
      <c r="V3092" s="310"/>
      <c r="W3092" s="300"/>
      <c r="X3092" s="61"/>
      <c r="Y3092" s="24"/>
      <c r="Z3092" s="303" t="s">
        <v>433</v>
      </c>
      <c r="AA3092" s="61" t="s">
        <v>2134</v>
      </c>
      <c r="AB3092" s="61">
        <v>0</v>
      </c>
      <c r="AC3092" s="235">
        <v>100</v>
      </c>
      <c r="AD3092" s="235">
        <v>0</v>
      </c>
      <c r="AE3092" s="235"/>
      <c r="AF3092" s="304" t="s">
        <v>114</v>
      </c>
      <c r="AG3092" s="61"/>
      <c r="AH3092" s="305"/>
      <c r="AI3092" s="306">
        <v>0</v>
      </c>
      <c r="AJ3092" s="307">
        <v>0</v>
      </c>
      <c r="AK3092" s="307"/>
      <c r="AL3092" s="304"/>
      <c r="AM3092" s="307"/>
      <c r="AN3092" s="307" t="s">
        <v>115</v>
      </c>
      <c r="AO3092" s="72" t="s">
        <v>1128</v>
      </c>
      <c r="AP3092" s="256" t="s">
        <v>1129</v>
      </c>
      <c r="AQ3092" s="256"/>
      <c r="AR3092" s="308"/>
      <c r="AS3092" s="309"/>
      <c r="AT3092" s="309"/>
      <c r="AU3092" s="308"/>
      <c r="AV3092" s="309"/>
      <c r="AW3092" s="309"/>
      <c r="AX3092" s="308"/>
      <c r="AY3092" s="309"/>
      <c r="AZ3092" s="28"/>
      <c r="BA3092" s="308"/>
      <c r="BB3092" s="207"/>
      <c r="BC3092" s="207"/>
      <c r="BD3092" s="209"/>
      <c r="BE3092" s="983">
        <v>2677</v>
      </c>
    </row>
    <row r="3093" spans="1:57" ht="12.95" customHeight="1">
      <c r="A3093" s="63" t="s">
        <v>317</v>
      </c>
      <c r="B3093" s="63" t="s">
        <v>1038</v>
      </c>
      <c r="C3093" s="63"/>
      <c r="D3093" s="459"/>
      <c r="E3093" s="63" t="s">
        <v>8792</v>
      </c>
      <c r="F3093" s="63"/>
      <c r="G3093" s="256">
        <v>22300015</v>
      </c>
      <c r="H3093" s="63" t="s">
        <v>1625</v>
      </c>
      <c r="I3093" s="521" t="s">
        <v>2110</v>
      </c>
      <c r="J3093" s="256" t="s">
        <v>1115</v>
      </c>
      <c r="K3093" s="256" t="s">
        <v>1115</v>
      </c>
      <c r="L3093" s="63" t="s">
        <v>149</v>
      </c>
      <c r="M3093" s="63"/>
      <c r="N3093" s="63"/>
      <c r="O3093" s="1237">
        <v>100</v>
      </c>
      <c r="P3093" s="63">
        <v>230000000</v>
      </c>
      <c r="Q3093" s="63" t="s">
        <v>951</v>
      </c>
      <c r="R3093" s="63" t="s">
        <v>108</v>
      </c>
      <c r="S3093" s="63" t="s">
        <v>109</v>
      </c>
      <c r="T3093" s="63">
        <v>230000000</v>
      </c>
      <c r="U3093" s="459" t="s">
        <v>952</v>
      </c>
      <c r="V3093" s="256"/>
      <c r="W3093" s="256"/>
      <c r="X3093" s="256"/>
      <c r="Y3093" s="256"/>
      <c r="Z3093" s="63" t="s">
        <v>433</v>
      </c>
      <c r="AA3093" s="63" t="s">
        <v>3118</v>
      </c>
      <c r="AB3093" s="459">
        <v>0</v>
      </c>
      <c r="AC3093" s="459">
        <v>100</v>
      </c>
      <c r="AD3093" s="459">
        <v>0</v>
      </c>
      <c r="AE3093" s="256"/>
      <c r="AF3093" s="94" t="s">
        <v>114</v>
      </c>
      <c r="AG3093" s="256"/>
      <c r="AH3093" s="256"/>
      <c r="AI3093" s="289">
        <v>376318.8</v>
      </c>
      <c r="AJ3093" s="320">
        <f>AI3093*1.12</f>
        <v>421477.05600000004</v>
      </c>
      <c r="AK3093" s="1238"/>
      <c r="AL3093" s="1238"/>
      <c r="AM3093" s="1238"/>
      <c r="AN3093" s="440" t="s">
        <v>115</v>
      </c>
      <c r="AO3093" s="256" t="s">
        <v>1128</v>
      </c>
      <c r="AP3093" s="256" t="s">
        <v>1129</v>
      </c>
      <c r="AQ3093" s="522"/>
      <c r="AR3093" s="522"/>
      <c r="AS3093" s="522"/>
      <c r="AT3093" s="522"/>
      <c r="AU3093" s="522"/>
      <c r="AV3093" s="522"/>
      <c r="AW3093" s="522"/>
      <c r="AX3093" s="522"/>
      <c r="AY3093" s="522"/>
      <c r="AZ3093" s="256"/>
      <c r="BA3093" s="302"/>
      <c r="BB3093" s="1201"/>
      <c r="BC3093" s="208"/>
      <c r="BD3093" s="1159"/>
      <c r="BE3093" s="983">
        <v>2678</v>
      </c>
    </row>
    <row r="3094" spans="1:57" ht="12.95" customHeight="1">
      <c r="A3094" s="62" t="s">
        <v>317</v>
      </c>
      <c r="B3094" s="72" t="s">
        <v>1038</v>
      </c>
      <c r="C3094" s="113"/>
      <c r="D3094" s="72"/>
      <c r="E3094" s="72" t="s">
        <v>3759</v>
      </c>
      <c r="F3094" s="72"/>
      <c r="G3094" s="139">
        <v>22300016</v>
      </c>
      <c r="H3094" s="26" t="s">
        <v>1626</v>
      </c>
      <c r="I3094" s="292" t="s">
        <v>2111</v>
      </c>
      <c r="J3094" s="72" t="s">
        <v>1130</v>
      </c>
      <c r="K3094" s="72" t="s">
        <v>1130</v>
      </c>
      <c r="L3094" s="66" t="s">
        <v>149</v>
      </c>
      <c r="M3094" s="62"/>
      <c r="N3094" s="62"/>
      <c r="O3094" s="100">
        <v>100</v>
      </c>
      <c r="P3094" s="62">
        <v>230000000</v>
      </c>
      <c r="Q3094" s="62" t="s">
        <v>951</v>
      </c>
      <c r="R3094" s="62" t="s">
        <v>150</v>
      </c>
      <c r="S3094" s="66" t="s">
        <v>109</v>
      </c>
      <c r="T3094" s="62">
        <v>230000000</v>
      </c>
      <c r="U3094" s="62" t="s">
        <v>1131</v>
      </c>
      <c r="V3094" s="72"/>
      <c r="W3094" s="72"/>
      <c r="X3094" s="72"/>
      <c r="Y3094" s="72"/>
      <c r="Z3094" s="62" t="s">
        <v>433</v>
      </c>
      <c r="AA3094" s="62" t="s">
        <v>434</v>
      </c>
      <c r="AB3094" s="66">
        <v>0</v>
      </c>
      <c r="AC3094" s="66">
        <v>100</v>
      </c>
      <c r="AD3094" s="66">
        <v>0</v>
      </c>
      <c r="AE3094" s="72"/>
      <c r="AF3094" s="89" t="s">
        <v>114</v>
      </c>
      <c r="AG3094" s="72"/>
      <c r="AH3094" s="72"/>
      <c r="AI3094" s="80">
        <v>34081702.369999997</v>
      </c>
      <c r="AJ3094" s="102">
        <f>AI3094*1.12</f>
        <v>38171506.654399998</v>
      </c>
      <c r="AK3094" s="109"/>
      <c r="AL3094" s="109"/>
      <c r="AM3094" s="109"/>
      <c r="AN3094" s="70" t="s">
        <v>115</v>
      </c>
      <c r="AO3094" s="104" t="s">
        <v>1132</v>
      </c>
      <c r="AP3094" s="104" t="s">
        <v>1133</v>
      </c>
      <c r="AQ3094" s="72"/>
      <c r="AR3094" s="72"/>
      <c r="AS3094" s="72"/>
      <c r="AT3094" s="72"/>
      <c r="AU3094" s="72"/>
      <c r="AV3094" s="72"/>
      <c r="AW3094" s="72"/>
      <c r="AX3094" s="72"/>
      <c r="AY3094" s="72"/>
      <c r="AZ3094" s="72"/>
      <c r="BA3094" s="113"/>
      <c r="BB3094" s="734"/>
      <c r="BC3094" s="71"/>
      <c r="BD3094" s="71"/>
      <c r="BE3094" s="983">
        <v>2679</v>
      </c>
    </row>
    <row r="3095" spans="1:57" ht="12.95" customHeight="1">
      <c r="A3095" s="62" t="s">
        <v>317</v>
      </c>
      <c r="B3095" s="72" t="s">
        <v>1038</v>
      </c>
      <c r="C3095" s="113"/>
      <c r="D3095" s="115"/>
      <c r="E3095" s="72" t="s">
        <v>3760</v>
      </c>
      <c r="F3095" s="72"/>
      <c r="G3095" s="139">
        <v>22300017</v>
      </c>
      <c r="H3095" s="26" t="s">
        <v>1627</v>
      </c>
      <c r="I3095" s="292" t="s">
        <v>2111</v>
      </c>
      <c r="J3095" s="72" t="s">
        <v>1130</v>
      </c>
      <c r="K3095" s="72" t="s">
        <v>1130</v>
      </c>
      <c r="L3095" s="66" t="s">
        <v>149</v>
      </c>
      <c r="M3095" s="62"/>
      <c r="N3095" s="62"/>
      <c r="O3095" s="100">
        <v>100</v>
      </c>
      <c r="P3095" s="62">
        <v>230000000</v>
      </c>
      <c r="Q3095" s="62" t="s">
        <v>951</v>
      </c>
      <c r="R3095" s="62" t="s">
        <v>150</v>
      </c>
      <c r="S3095" s="66" t="s">
        <v>109</v>
      </c>
      <c r="T3095" s="62">
        <v>230000000</v>
      </c>
      <c r="U3095" s="62" t="s">
        <v>983</v>
      </c>
      <c r="V3095" s="115"/>
      <c r="W3095" s="115"/>
      <c r="X3095" s="115"/>
      <c r="Y3095" s="115"/>
      <c r="Z3095" s="62" t="s">
        <v>433</v>
      </c>
      <c r="AA3095" s="62" t="s">
        <v>434</v>
      </c>
      <c r="AB3095" s="66">
        <v>0</v>
      </c>
      <c r="AC3095" s="66">
        <v>100</v>
      </c>
      <c r="AD3095" s="66">
        <v>0</v>
      </c>
      <c r="AE3095" s="115"/>
      <c r="AF3095" s="89" t="s">
        <v>114</v>
      </c>
      <c r="AG3095" s="115"/>
      <c r="AH3095" s="115"/>
      <c r="AI3095" s="192">
        <v>0</v>
      </c>
      <c r="AJ3095" s="192">
        <v>0</v>
      </c>
      <c r="AK3095" s="370"/>
      <c r="AL3095" s="370"/>
      <c r="AM3095" s="370"/>
      <c r="AN3095" s="70" t="s">
        <v>115</v>
      </c>
      <c r="AO3095" s="104" t="s">
        <v>1134</v>
      </c>
      <c r="AP3095" s="104" t="s">
        <v>1135</v>
      </c>
      <c r="AQ3095" s="115"/>
      <c r="AR3095" s="115"/>
      <c r="AS3095" s="115"/>
      <c r="AT3095" s="115"/>
      <c r="AU3095" s="115"/>
      <c r="AV3095" s="115"/>
      <c r="AW3095" s="115"/>
      <c r="AX3095" s="115"/>
      <c r="AY3095" s="115"/>
      <c r="AZ3095" s="115"/>
      <c r="BA3095" s="113"/>
      <c r="BB3095" s="734"/>
      <c r="BC3095" s="71"/>
      <c r="BD3095" s="71"/>
      <c r="BE3095" s="983">
        <v>2680</v>
      </c>
    </row>
    <row r="3096" spans="1:57" ht="12.95" customHeight="1">
      <c r="A3096" s="62" t="s">
        <v>317</v>
      </c>
      <c r="B3096" s="72" t="s">
        <v>1038</v>
      </c>
      <c r="C3096" s="113"/>
      <c r="D3096" s="115"/>
      <c r="E3096" s="72" t="s">
        <v>4471</v>
      </c>
      <c r="F3096" s="72"/>
      <c r="G3096" s="139">
        <v>22300017</v>
      </c>
      <c r="H3096" s="26" t="s">
        <v>1627</v>
      </c>
      <c r="I3096" s="1178" t="s">
        <v>2111</v>
      </c>
      <c r="J3096" s="458" t="s">
        <v>1130</v>
      </c>
      <c r="K3096" s="458" t="s">
        <v>1130</v>
      </c>
      <c r="L3096" s="73" t="s">
        <v>149</v>
      </c>
      <c r="M3096" s="73"/>
      <c r="N3096" s="73"/>
      <c r="O3096" s="517">
        <v>100</v>
      </c>
      <c r="P3096" s="73">
        <v>230000000</v>
      </c>
      <c r="Q3096" s="73" t="s">
        <v>951</v>
      </c>
      <c r="R3096" s="73" t="s">
        <v>433</v>
      </c>
      <c r="S3096" s="73" t="s">
        <v>109</v>
      </c>
      <c r="T3096" s="73">
        <v>230000000</v>
      </c>
      <c r="U3096" s="73" t="s">
        <v>983</v>
      </c>
      <c r="V3096" s="518"/>
      <c r="W3096" s="518"/>
      <c r="X3096" s="518"/>
      <c r="Y3096" s="73" t="s">
        <v>434</v>
      </c>
      <c r="Z3096" s="73"/>
      <c r="AA3096" s="73"/>
      <c r="AB3096" s="73">
        <v>0</v>
      </c>
      <c r="AC3096" s="73">
        <v>100</v>
      </c>
      <c r="AD3096" s="73">
        <v>0</v>
      </c>
      <c r="AE3096" s="518"/>
      <c r="AF3096" s="95" t="s">
        <v>114</v>
      </c>
      <c r="AG3096" s="518"/>
      <c r="AH3096" s="518"/>
      <c r="AI3096" s="80">
        <v>12695872</v>
      </c>
      <c r="AJ3096" s="320">
        <f t="shared" ref="AJ3096:AJ3104" si="142">AI3096*1.12</f>
        <v>14219376.640000001</v>
      </c>
      <c r="AK3096" s="519"/>
      <c r="AL3096" s="519"/>
      <c r="AM3096" s="519"/>
      <c r="AN3096" s="73" t="s">
        <v>115</v>
      </c>
      <c r="AO3096" s="520" t="s">
        <v>1134</v>
      </c>
      <c r="AP3096" s="520" t="s">
        <v>1135</v>
      </c>
      <c r="AQ3096" s="521"/>
      <c r="AR3096" s="521"/>
      <c r="AS3096" s="522"/>
      <c r="AT3096" s="522"/>
      <c r="AU3096" s="522"/>
      <c r="AV3096" s="522"/>
      <c r="AW3096" s="522"/>
      <c r="AX3096" s="522"/>
      <c r="AY3096" s="522"/>
      <c r="AZ3096" s="256" t="s">
        <v>4104</v>
      </c>
      <c r="BA3096" s="113"/>
      <c r="BB3096" s="254"/>
      <c r="BE3096" s="983">
        <v>2681</v>
      </c>
    </row>
    <row r="3097" spans="1:57" ht="12.95" customHeight="1">
      <c r="A3097" s="62" t="s">
        <v>317</v>
      </c>
      <c r="B3097" s="72" t="s">
        <v>1038</v>
      </c>
      <c r="C3097" s="113"/>
      <c r="D3097" s="115"/>
      <c r="E3097" s="72" t="s">
        <v>3761</v>
      </c>
      <c r="F3097" s="72"/>
      <c r="G3097" s="139">
        <v>22300018</v>
      </c>
      <c r="H3097" s="26" t="s">
        <v>1628</v>
      </c>
      <c r="I3097" s="292" t="s">
        <v>2111</v>
      </c>
      <c r="J3097" s="72" t="s">
        <v>1130</v>
      </c>
      <c r="K3097" s="72" t="s">
        <v>1130</v>
      </c>
      <c r="L3097" s="66" t="s">
        <v>149</v>
      </c>
      <c r="M3097" s="62"/>
      <c r="N3097" s="62"/>
      <c r="O3097" s="100">
        <v>100</v>
      </c>
      <c r="P3097" s="62">
        <v>230000000</v>
      </c>
      <c r="Q3097" s="62" t="s">
        <v>951</v>
      </c>
      <c r="R3097" s="62" t="s">
        <v>150</v>
      </c>
      <c r="S3097" s="66" t="s">
        <v>109</v>
      </c>
      <c r="T3097" s="62">
        <v>230000000</v>
      </c>
      <c r="U3097" s="62" t="s">
        <v>952</v>
      </c>
      <c r="V3097" s="115"/>
      <c r="W3097" s="115"/>
      <c r="X3097" s="115"/>
      <c r="Y3097" s="115"/>
      <c r="Z3097" s="62" t="s">
        <v>433</v>
      </c>
      <c r="AA3097" s="62" t="s">
        <v>434</v>
      </c>
      <c r="AB3097" s="66">
        <v>0</v>
      </c>
      <c r="AC3097" s="66">
        <v>100</v>
      </c>
      <c r="AD3097" s="66">
        <v>0</v>
      </c>
      <c r="AE3097" s="115"/>
      <c r="AF3097" s="89" t="s">
        <v>114</v>
      </c>
      <c r="AG3097" s="115"/>
      <c r="AH3097" s="115"/>
      <c r="AI3097" s="80">
        <v>90269791.700000003</v>
      </c>
      <c r="AJ3097" s="102">
        <f t="shared" si="142"/>
        <v>101102166.70400001</v>
      </c>
      <c r="AK3097" s="370"/>
      <c r="AL3097" s="370"/>
      <c r="AM3097" s="370"/>
      <c r="AN3097" s="70" t="s">
        <v>115</v>
      </c>
      <c r="AO3097" s="72" t="s">
        <v>1136</v>
      </c>
      <c r="AP3097" s="72" t="s">
        <v>1137</v>
      </c>
      <c r="AQ3097" s="115"/>
      <c r="AR3097" s="115"/>
      <c r="AS3097" s="115"/>
      <c r="AT3097" s="115"/>
      <c r="AU3097" s="115"/>
      <c r="AV3097" s="115"/>
      <c r="AW3097" s="115"/>
      <c r="AX3097" s="115"/>
      <c r="AY3097" s="115"/>
      <c r="AZ3097" s="115"/>
      <c r="BA3097" s="113"/>
      <c r="BB3097" s="734"/>
      <c r="BC3097" s="71"/>
      <c r="BD3097" s="71"/>
      <c r="BE3097" s="983">
        <v>2682</v>
      </c>
    </row>
    <row r="3098" spans="1:57" ht="12.95" customHeight="1">
      <c r="A3098" s="62" t="s">
        <v>317</v>
      </c>
      <c r="B3098" s="72" t="s">
        <v>1038</v>
      </c>
      <c r="C3098" s="113"/>
      <c r="D3098" s="115"/>
      <c r="E3098" s="72" t="s">
        <v>1625</v>
      </c>
      <c r="F3098" s="72"/>
      <c r="G3098" s="139">
        <v>22300019</v>
      </c>
      <c r="H3098" s="26" t="s">
        <v>1629</v>
      </c>
      <c r="I3098" s="292" t="s">
        <v>2112</v>
      </c>
      <c r="J3098" s="72" t="s">
        <v>1138</v>
      </c>
      <c r="K3098" s="72" t="s">
        <v>1139</v>
      </c>
      <c r="L3098" s="66" t="s">
        <v>149</v>
      </c>
      <c r="M3098" s="62"/>
      <c r="N3098" s="62"/>
      <c r="O3098" s="100">
        <v>100</v>
      </c>
      <c r="P3098" s="62">
        <v>230000000</v>
      </c>
      <c r="Q3098" s="62" t="s">
        <v>951</v>
      </c>
      <c r="R3098" s="62" t="s">
        <v>108</v>
      </c>
      <c r="S3098" s="66" t="s">
        <v>109</v>
      </c>
      <c r="T3098" s="62">
        <v>230000000</v>
      </c>
      <c r="U3098" s="62" t="s">
        <v>997</v>
      </c>
      <c r="V3098" s="115"/>
      <c r="W3098" s="115"/>
      <c r="X3098" s="115"/>
      <c r="Y3098" s="115"/>
      <c r="Z3098" s="62" t="s">
        <v>433</v>
      </c>
      <c r="AA3098" s="62" t="s">
        <v>434</v>
      </c>
      <c r="AB3098" s="66" t="s">
        <v>105</v>
      </c>
      <c r="AC3098" s="66" t="s">
        <v>314</v>
      </c>
      <c r="AD3098" s="66" t="s">
        <v>105</v>
      </c>
      <c r="AE3098" s="115"/>
      <c r="AF3098" s="89" t="s">
        <v>114</v>
      </c>
      <c r="AG3098" s="115"/>
      <c r="AH3098" s="115"/>
      <c r="AI3098" s="80">
        <v>51889760</v>
      </c>
      <c r="AJ3098" s="102">
        <f t="shared" si="142"/>
        <v>58116531.200000003</v>
      </c>
      <c r="AK3098" s="370"/>
      <c r="AL3098" s="370"/>
      <c r="AM3098" s="370"/>
      <c r="AN3098" s="70" t="s">
        <v>115</v>
      </c>
      <c r="AO3098" s="72" t="s">
        <v>1140</v>
      </c>
      <c r="AP3098" s="72" t="s">
        <v>1141</v>
      </c>
      <c r="AQ3098" s="115"/>
      <c r="AR3098" s="115"/>
      <c r="AS3098" s="115"/>
      <c r="AT3098" s="115"/>
      <c r="AU3098" s="115"/>
      <c r="AV3098" s="115"/>
      <c r="AW3098" s="115"/>
      <c r="AX3098" s="115"/>
      <c r="AY3098" s="115"/>
      <c r="AZ3098" s="115"/>
      <c r="BA3098" s="113"/>
      <c r="BB3098" s="734"/>
      <c r="BC3098" s="71"/>
      <c r="BD3098" s="71"/>
      <c r="BE3098" s="983">
        <v>2683</v>
      </c>
    </row>
    <row r="3099" spans="1:57" ht="12.95" customHeight="1">
      <c r="A3099" s="62" t="s">
        <v>3114</v>
      </c>
      <c r="B3099" s="72"/>
      <c r="C3099" s="89"/>
      <c r="D3099" s="89"/>
      <c r="E3099" s="89" t="s">
        <v>1636</v>
      </c>
      <c r="F3099" s="89"/>
      <c r="G3099" s="139">
        <v>22300020</v>
      </c>
      <c r="H3099" s="26" t="s">
        <v>1630</v>
      </c>
      <c r="I3099" s="292" t="s">
        <v>2113</v>
      </c>
      <c r="J3099" s="89" t="s">
        <v>1142</v>
      </c>
      <c r="K3099" s="89" t="s">
        <v>1143</v>
      </c>
      <c r="L3099" s="66" t="s">
        <v>1144</v>
      </c>
      <c r="M3099" s="89" t="s">
        <v>1145</v>
      </c>
      <c r="N3099" s="76"/>
      <c r="O3099" s="66">
        <v>100</v>
      </c>
      <c r="P3099" s="111">
        <v>230000000</v>
      </c>
      <c r="Q3099" s="62" t="s">
        <v>951</v>
      </c>
      <c r="R3099" s="62" t="s">
        <v>1092</v>
      </c>
      <c r="S3099" s="66" t="s">
        <v>109</v>
      </c>
      <c r="T3099" s="110">
        <v>230000000</v>
      </c>
      <c r="U3099" s="62" t="s">
        <v>952</v>
      </c>
      <c r="V3099" s="76"/>
      <c r="W3099" s="76"/>
      <c r="X3099" s="76"/>
      <c r="Y3099" s="76"/>
      <c r="Z3099" s="62" t="s">
        <v>433</v>
      </c>
      <c r="AA3099" s="62" t="s">
        <v>434</v>
      </c>
      <c r="AB3099" s="100">
        <v>0</v>
      </c>
      <c r="AC3099" s="100">
        <v>100</v>
      </c>
      <c r="AD3099" s="100">
        <v>0</v>
      </c>
      <c r="AE3099" s="76"/>
      <c r="AF3099" s="89" t="s">
        <v>114</v>
      </c>
      <c r="AG3099" s="360"/>
      <c r="AH3099" s="360"/>
      <c r="AI3099" s="116">
        <v>6137956</v>
      </c>
      <c r="AJ3099" s="102">
        <f t="shared" si="142"/>
        <v>6874510.7200000007</v>
      </c>
      <c r="AK3099" s="117"/>
      <c r="AL3099" s="117"/>
      <c r="AM3099" s="117"/>
      <c r="AN3099" s="70" t="s">
        <v>115</v>
      </c>
      <c r="AO3099" s="62" t="s">
        <v>1146</v>
      </c>
      <c r="AP3099" s="72" t="s">
        <v>1147</v>
      </c>
      <c r="AQ3099" s="76"/>
      <c r="AR3099" s="76"/>
      <c r="AS3099" s="76"/>
      <c r="AT3099" s="76"/>
      <c r="AU3099" s="76"/>
      <c r="AV3099" s="76"/>
      <c r="AW3099" s="76"/>
      <c r="AX3099" s="76"/>
      <c r="AY3099" s="76"/>
      <c r="AZ3099" s="76"/>
      <c r="BA3099" s="113"/>
      <c r="BB3099" s="734"/>
      <c r="BC3099" s="71"/>
      <c r="BD3099" s="71"/>
      <c r="BE3099" s="983">
        <v>2684</v>
      </c>
    </row>
    <row r="3100" spans="1:57" ht="12.95" customHeight="1">
      <c r="A3100" s="104" t="s">
        <v>1171</v>
      </c>
      <c r="B3100" s="332" t="s">
        <v>1038</v>
      </c>
      <c r="C3100" s="96"/>
      <c r="D3100" s="96"/>
      <c r="E3100" s="96" t="s">
        <v>1613</v>
      </c>
      <c r="F3100" s="96"/>
      <c r="G3100" s="139">
        <v>22300021</v>
      </c>
      <c r="H3100" s="26" t="s">
        <v>1631</v>
      </c>
      <c r="I3100" s="292" t="s">
        <v>2114</v>
      </c>
      <c r="J3100" s="104" t="s">
        <v>1148</v>
      </c>
      <c r="K3100" s="332" t="s">
        <v>1148</v>
      </c>
      <c r="L3100" s="332" t="s">
        <v>149</v>
      </c>
      <c r="M3100" s="332"/>
      <c r="N3100" s="332"/>
      <c r="O3100" s="346">
        <v>50</v>
      </c>
      <c r="P3100" s="346">
        <v>230000000</v>
      </c>
      <c r="Q3100" s="332" t="s">
        <v>951</v>
      </c>
      <c r="R3100" s="72" t="s">
        <v>150</v>
      </c>
      <c r="S3100" s="332" t="s">
        <v>109</v>
      </c>
      <c r="T3100" s="346">
        <v>230000000</v>
      </c>
      <c r="U3100" s="1724" t="s">
        <v>956</v>
      </c>
      <c r="V3100" s="104"/>
      <c r="W3100" s="104"/>
      <c r="X3100" s="104"/>
      <c r="Y3100" s="72"/>
      <c r="Z3100" s="62" t="s">
        <v>433</v>
      </c>
      <c r="AA3100" s="62" t="s">
        <v>434</v>
      </c>
      <c r="AB3100" s="346">
        <v>0</v>
      </c>
      <c r="AC3100" s="355">
        <v>90</v>
      </c>
      <c r="AD3100" s="355">
        <v>10</v>
      </c>
      <c r="AE3100" s="332"/>
      <c r="AF3100" s="104" t="s">
        <v>114</v>
      </c>
      <c r="AG3100" s="362"/>
      <c r="AH3100" s="362"/>
      <c r="AI3100" s="366">
        <v>0</v>
      </c>
      <c r="AJ3100" s="102">
        <f t="shared" si="142"/>
        <v>0</v>
      </c>
      <c r="AK3100" s="362"/>
      <c r="AL3100" s="362"/>
      <c r="AM3100" s="362"/>
      <c r="AN3100" s="70" t="s">
        <v>115</v>
      </c>
      <c r="AO3100" s="104" t="s">
        <v>1149</v>
      </c>
      <c r="AP3100" s="104" t="s">
        <v>1150</v>
      </c>
      <c r="AQ3100" s="96"/>
      <c r="AR3100" s="96"/>
      <c r="AS3100" s="96"/>
      <c r="AT3100" s="96"/>
      <c r="AU3100" s="96"/>
      <c r="AV3100" s="96"/>
      <c r="AW3100" s="96"/>
      <c r="AX3100" s="96"/>
      <c r="AY3100" s="96"/>
      <c r="AZ3100" s="96"/>
      <c r="BA3100" s="113"/>
      <c r="BB3100" s="734"/>
      <c r="BC3100" s="71"/>
      <c r="BD3100" s="71"/>
      <c r="BE3100" s="983">
        <v>2685</v>
      </c>
    </row>
    <row r="3101" spans="1:57" ht="12.95" customHeight="1">
      <c r="A3101" s="104" t="s">
        <v>1171</v>
      </c>
      <c r="B3101" s="104" t="s">
        <v>1038</v>
      </c>
      <c r="C3101" s="96"/>
      <c r="D3101" s="96"/>
      <c r="E3101" s="96" t="s">
        <v>3942</v>
      </c>
      <c r="F3101" s="96"/>
      <c r="G3101" s="139">
        <v>22300021</v>
      </c>
      <c r="H3101" s="26" t="s">
        <v>1631</v>
      </c>
      <c r="I3101" s="292" t="s">
        <v>2114</v>
      </c>
      <c r="J3101" s="104" t="s">
        <v>1148</v>
      </c>
      <c r="K3101" s="104" t="s">
        <v>1148</v>
      </c>
      <c r="L3101" s="104" t="s">
        <v>149</v>
      </c>
      <c r="M3101" s="104"/>
      <c r="N3101" s="104"/>
      <c r="O3101" s="461">
        <v>50</v>
      </c>
      <c r="P3101" s="461">
        <v>230000000</v>
      </c>
      <c r="Q3101" s="104" t="s">
        <v>951</v>
      </c>
      <c r="R3101" s="301" t="s">
        <v>108</v>
      </c>
      <c r="S3101" s="104" t="s">
        <v>109</v>
      </c>
      <c r="T3101" s="461">
        <v>230000000</v>
      </c>
      <c r="U3101" s="112" t="s">
        <v>956</v>
      </c>
      <c r="V3101" s="104"/>
      <c r="W3101" s="104"/>
      <c r="X3101" s="104"/>
      <c r="Y3101" s="72"/>
      <c r="Z3101" s="62" t="s">
        <v>433</v>
      </c>
      <c r="AA3101" s="62" t="s">
        <v>434</v>
      </c>
      <c r="AB3101" s="461">
        <v>0</v>
      </c>
      <c r="AC3101" s="462">
        <v>90</v>
      </c>
      <c r="AD3101" s="462">
        <v>10</v>
      </c>
      <c r="AE3101" s="104"/>
      <c r="AF3101" s="104" t="s">
        <v>114</v>
      </c>
      <c r="AG3101" s="463"/>
      <c r="AH3101" s="463"/>
      <c r="AI3101" s="464">
        <v>0</v>
      </c>
      <c r="AJ3101" s="465">
        <f t="shared" si="142"/>
        <v>0</v>
      </c>
      <c r="AK3101" s="463"/>
      <c r="AL3101" s="463"/>
      <c r="AM3101" s="463"/>
      <c r="AN3101" s="70" t="s">
        <v>115</v>
      </c>
      <c r="AO3101" s="104" t="s">
        <v>1149</v>
      </c>
      <c r="AP3101" s="104" t="s">
        <v>1150</v>
      </c>
      <c r="AQ3101" s="96"/>
      <c r="AR3101" s="96"/>
      <c r="AS3101" s="96"/>
      <c r="AT3101" s="96"/>
      <c r="AU3101" s="96"/>
      <c r="AV3101" s="96"/>
      <c r="AW3101" s="96"/>
      <c r="AX3101" s="96"/>
      <c r="AY3101" s="96"/>
      <c r="AZ3101" s="96"/>
      <c r="BA3101" s="297" t="s">
        <v>4313</v>
      </c>
      <c r="BB3101" s="201"/>
      <c r="BC3101" s="201"/>
      <c r="BD3101" s="201"/>
      <c r="BE3101" s="983">
        <v>2686</v>
      </c>
    </row>
    <row r="3102" spans="1:57" ht="12.95" customHeight="1">
      <c r="A3102" s="72" t="s">
        <v>1151</v>
      </c>
      <c r="B3102" s="72" t="s">
        <v>1152</v>
      </c>
      <c r="C3102" s="108"/>
      <c r="D3102" s="72"/>
      <c r="E3102" s="72" t="s">
        <v>3762</v>
      </c>
      <c r="F3102" s="72"/>
      <c r="G3102" s="139">
        <v>22300022</v>
      </c>
      <c r="H3102" s="26" t="s">
        <v>1632</v>
      </c>
      <c r="I3102" s="292" t="s">
        <v>2115</v>
      </c>
      <c r="J3102" s="72" t="s">
        <v>1153</v>
      </c>
      <c r="K3102" s="72" t="s">
        <v>1154</v>
      </c>
      <c r="L3102" s="82" t="s">
        <v>149</v>
      </c>
      <c r="M3102" s="72"/>
      <c r="N3102" s="72"/>
      <c r="O3102" s="82" t="s">
        <v>314</v>
      </c>
      <c r="P3102" s="72">
        <v>230000000</v>
      </c>
      <c r="Q3102" s="72" t="s">
        <v>982</v>
      </c>
      <c r="R3102" s="72" t="s">
        <v>108</v>
      </c>
      <c r="S3102" s="82" t="s">
        <v>109</v>
      </c>
      <c r="T3102" s="72">
        <v>230000000</v>
      </c>
      <c r="U3102" s="62" t="s">
        <v>982</v>
      </c>
      <c r="V3102" s="72"/>
      <c r="W3102" s="72"/>
      <c r="X3102" s="72"/>
      <c r="Y3102" s="72" t="s">
        <v>1155</v>
      </c>
      <c r="Z3102" s="72"/>
      <c r="AA3102" s="72"/>
      <c r="AB3102" s="82">
        <v>0</v>
      </c>
      <c r="AC3102" s="82">
        <v>100</v>
      </c>
      <c r="AD3102" s="82">
        <v>0</v>
      </c>
      <c r="AE3102" s="72"/>
      <c r="AF3102" s="72" t="s">
        <v>114</v>
      </c>
      <c r="AG3102" s="72"/>
      <c r="AH3102" s="72"/>
      <c r="AI3102" s="34">
        <v>0</v>
      </c>
      <c r="AJ3102" s="34">
        <f t="shared" si="142"/>
        <v>0</v>
      </c>
      <c r="AK3102" s="109"/>
      <c r="AL3102" s="109"/>
      <c r="AM3102" s="109"/>
      <c r="AN3102" s="70" t="s">
        <v>115</v>
      </c>
      <c r="AO3102" s="72" t="s">
        <v>1156</v>
      </c>
      <c r="AP3102" s="72" t="s">
        <v>1157</v>
      </c>
      <c r="AQ3102" s="72"/>
      <c r="AR3102" s="72"/>
      <c r="AS3102" s="72"/>
      <c r="AT3102" s="72"/>
      <c r="AU3102" s="72"/>
      <c r="AV3102" s="72"/>
      <c r="AW3102" s="72"/>
      <c r="AX3102" s="72"/>
      <c r="AY3102" s="72"/>
      <c r="AZ3102" s="24" t="s">
        <v>3944</v>
      </c>
      <c r="BA3102" s="113"/>
      <c r="BB3102" s="734"/>
      <c r="BC3102" s="71"/>
      <c r="BD3102" s="71"/>
      <c r="BE3102" s="983">
        <v>2687</v>
      </c>
    </row>
    <row r="3103" spans="1:57" ht="12.95" customHeight="1">
      <c r="A3103" s="73" t="s">
        <v>1158</v>
      </c>
      <c r="B3103" s="458" t="s">
        <v>1051</v>
      </c>
      <c r="C3103" s="73"/>
      <c r="D3103" s="73"/>
      <c r="E3103" s="73" t="s">
        <v>3763</v>
      </c>
      <c r="F3103" s="73"/>
      <c r="G3103" s="459">
        <v>22300023</v>
      </c>
      <c r="H3103" s="174" t="s">
        <v>1633</v>
      </c>
      <c r="I3103" s="1178" t="s">
        <v>2116</v>
      </c>
      <c r="J3103" s="73" t="s">
        <v>1159</v>
      </c>
      <c r="K3103" s="73" t="s">
        <v>1159</v>
      </c>
      <c r="L3103" s="73" t="s">
        <v>149</v>
      </c>
      <c r="M3103" s="73"/>
      <c r="N3103" s="73"/>
      <c r="O3103" s="73">
        <v>100</v>
      </c>
      <c r="P3103" s="73" t="s">
        <v>106</v>
      </c>
      <c r="Q3103" s="73" t="s">
        <v>951</v>
      </c>
      <c r="R3103" s="62" t="s">
        <v>108</v>
      </c>
      <c r="S3103" s="73" t="s">
        <v>109</v>
      </c>
      <c r="T3103" s="73" t="s">
        <v>106</v>
      </c>
      <c r="U3103" s="73" t="s">
        <v>952</v>
      </c>
      <c r="V3103" s="73"/>
      <c r="W3103" s="73"/>
      <c r="X3103" s="73"/>
      <c r="Y3103" s="73"/>
      <c r="Z3103" s="73" t="s">
        <v>433</v>
      </c>
      <c r="AA3103" s="73" t="s">
        <v>434</v>
      </c>
      <c r="AB3103" s="517">
        <v>0</v>
      </c>
      <c r="AC3103" s="517">
        <v>100</v>
      </c>
      <c r="AD3103" s="517">
        <v>0</v>
      </c>
      <c r="AE3103" s="73"/>
      <c r="AF3103" s="73" t="s">
        <v>114</v>
      </c>
      <c r="AG3103" s="73"/>
      <c r="AH3103" s="73"/>
      <c r="AI3103" s="557">
        <v>0</v>
      </c>
      <c r="AJ3103" s="465">
        <f t="shared" si="142"/>
        <v>0</v>
      </c>
      <c r="AK3103" s="460"/>
      <c r="AL3103" s="460"/>
      <c r="AM3103" s="460"/>
      <c r="AN3103" s="70" t="s">
        <v>115</v>
      </c>
      <c r="AO3103" s="73" t="s">
        <v>1160</v>
      </c>
      <c r="AP3103" s="458" t="s">
        <v>1161</v>
      </c>
      <c r="AQ3103" s="73"/>
      <c r="AR3103" s="73"/>
      <c r="AS3103" s="73"/>
      <c r="AT3103" s="73"/>
      <c r="AU3103" s="73"/>
      <c r="AV3103" s="73"/>
      <c r="AW3103" s="73"/>
      <c r="AX3103" s="73"/>
      <c r="AY3103" s="73"/>
      <c r="AZ3103" s="73"/>
      <c r="BA3103" s="466"/>
      <c r="BB3103" s="1531"/>
      <c r="BC3103" s="324"/>
      <c r="BD3103" s="384"/>
      <c r="BE3103" s="983">
        <v>2688</v>
      </c>
    </row>
    <row r="3104" spans="1:57" ht="12.95" customHeight="1">
      <c r="A3104" s="62" t="s">
        <v>1049</v>
      </c>
      <c r="B3104" s="72" t="s">
        <v>1162</v>
      </c>
      <c r="C3104" s="333"/>
      <c r="D3104" s="62"/>
      <c r="E3104" s="62" t="s">
        <v>1632</v>
      </c>
      <c r="F3104" s="62"/>
      <c r="G3104" s="139">
        <v>22300024</v>
      </c>
      <c r="H3104" s="26" t="s">
        <v>1634</v>
      </c>
      <c r="I3104" s="292" t="s">
        <v>2117</v>
      </c>
      <c r="J3104" s="342" t="s">
        <v>1163</v>
      </c>
      <c r="K3104" s="342" t="s">
        <v>1163</v>
      </c>
      <c r="L3104" s="65" t="s">
        <v>312</v>
      </c>
      <c r="M3104" s="24" t="s">
        <v>313</v>
      </c>
      <c r="N3104" s="344"/>
      <c r="O3104" s="66" t="s">
        <v>314</v>
      </c>
      <c r="P3104" s="62">
        <v>230000000</v>
      </c>
      <c r="Q3104" s="62" t="s">
        <v>951</v>
      </c>
      <c r="R3104" s="62" t="s">
        <v>108</v>
      </c>
      <c r="S3104" s="66" t="s">
        <v>109</v>
      </c>
      <c r="T3104" s="24">
        <v>230000000</v>
      </c>
      <c r="U3104" s="118" t="s">
        <v>1164</v>
      </c>
      <c r="V3104" s="62"/>
      <c r="W3104" s="62"/>
      <c r="X3104" s="62"/>
      <c r="Y3104" s="62" t="s">
        <v>434</v>
      </c>
      <c r="Z3104" s="62"/>
      <c r="AA3104" s="62"/>
      <c r="AB3104" s="66" t="s">
        <v>314</v>
      </c>
      <c r="AC3104" s="66" t="s">
        <v>105</v>
      </c>
      <c r="AD3104" s="66" t="s">
        <v>105</v>
      </c>
      <c r="AE3104" s="62"/>
      <c r="AF3104" s="114" t="s">
        <v>114</v>
      </c>
      <c r="AG3104" s="62"/>
      <c r="AH3104" s="62"/>
      <c r="AI3104" s="367">
        <v>2937500</v>
      </c>
      <c r="AJ3104" s="102">
        <f t="shared" si="142"/>
        <v>3290000.0000000005</v>
      </c>
      <c r="AK3104" s="74"/>
      <c r="AL3104" s="371"/>
      <c r="AM3104" s="373"/>
      <c r="AN3104" s="70" t="s">
        <v>115</v>
      </c>
      <c r="AO3104" s="24" t="s">
        <v>1165</v>
      </c>
      <c r="AP3104" s="28" t="s">
        <v>1166</v>
      </c>
      <c r="AQ3104" s="62"/>
      <c r="AR3104" s="62"/>
      <c r="AS3104" s="62"/>
      <c r="AT3104" s="62"/>
      <c r="AU3104" s="62"/>
      <c r="AV3104" s="62"/>
      <c r="AW3104" s="62"/>
      <c r="AX3104" s="62"/>
      <c r="AY3104" s="62"/>
      <c r="AZ3104" s="62"/>
      <c r="BA3104" s="113"/>
      <c r="BB3104" s="734"/>
      <c r="BC3104" s="71"/>
      <c r="BD3104" s="71"/>
      <c r="BE3104" s="983">
        <v>2689</v>
      </c>
    </row>
    <row r="3105" spans="1:57" ht="12.95" customHeight="1">
      <c r="A3105" s="62" t="s">
        <v>1049</v>
      </c>
      <c r="B3105" s="72" t="s">
        <v>1162</v>
      </c>
      <c r="C3105" s="333"/>
      <c r="D3105" s="62"/>
      <c r="E3105" s="62" t="s">
        <v>1631</v>
      </c>
      <c r="F3105" s="62"/>
      <c r="G3105" s="139">
        <v>22300025</v>
      </c>
      <c r="H3105" s="26" t="s">
        <v>1635</v>
      </c>
      <c r="I3105" s="292" t="s">
        <v>2117</v>
      </c>
      <c r="J3105" s="342" t="s">
        <v>1163</v>
      </c>
      <c r="K3105" s="342" t="s">
        <v>1163</v>
      </c>
      <c r="L3105" s="65" t="s">
        <v>312</v>
      </c>
      <c r="M3105" s="24" t="s">
        <v>313</v>
      </c>
      <c r="N3105" s="344"/>
      <c r="O3105" s="66" t="s">
        <v>314</v>
      </c>
      <c r="P3105" s="62">
        <v>230000000</v>
      </c>
      <c r="Q3105" s="62" t="s">
        <v>951</v>
      </c>
      <c r="R3105" s="62" t="s">
        <v>108</v>
      </c>
      <c r="S3105" s="66" t="s">
        <v>109</v>
      </c>
      <c r="T3105" s="24">
        <v>230000000</v>
      </c>
      <c r="U3105" s="118" t="s">
        <v>1164</v>
      </c>
      <c r="V3105" s="62"/>
      <c r="W3105" s="62"/>
      <c r="X3105" s="62"/>
      <c r="Y3105" s="62" t="s">
        <v>434</v>
      </c>
      <c r="Z3105" s="62"/>
      <c r="AA3105" s="62"/>
      <c r="AB3105" s="66" t="s">
        <v>314</v>
      </c>
      <c r="AC3105" s="66" t="s">
        <v>105</v>
      </c>
      <c r="AD3105" s="66" t="s">
        <v>105</v>
      </c>
      <c r="AE3105" s="62"/>
      <c r="AF3105" s="114" t="s">
        <v>1175</v>
      </c>
      <c r="AG3105" s="62"/>
      <c r="AH3105" s="62"/>
      <c r="AI3105" s="367">
        <v>562500</v>
      </c>
      <c r="AJ3105" s="33">
        <f>AI3105</f>
        <v>562500</v>
      </c>
      <c r="AK3105" s="74"/>
      <c r="AL3105" s="371"/>
      <c r="AM3105" s="373"/>
      <c r="AN3105" s="70" t="s">
        <v>115</v>
      </c>
      <c r="AO3105" s="24" t="s">
        <v>1165</v>
      </c>
      <c r="AP3105" s="28" t="s">
        <v>1166</v>
      </c>
      <c r="AQ3105" s="62"/>
      <c r="AR3105" s="62"/>
      <c r="AS3105" s="62"/>
      <c r="AT3105" s="62"/>
      <c r="AU3105" s="62"/>
      <c r="AV3105" s="62"/>
      <c r="AW3105" s="62"/>
      <c r="AX3105" s="62"/>
      <c r="AY3105" s="62"/>
      <c r="AZ3105" s="62"/>
      <c r="BA3105" s="113"/>
      <c r="BB3105" s="734"/>
      <c r="BC3105" s="71"/>
      <c r="BD3105" s="71"/>
      <c r="BE3105" s="983">
        <v>2690</v>
      </c>
    </row>
    <row r="3106" spans="1:57" ht="12.95" customHeight="1">
      <c r="A3106" s="62" t="s">
        <v>1049</v>
      </c>
      <c r="B3106" s="72" t="s">
        <v>1167</v>
      </c>
      <c r="C3106" s="119"/>
      <c r="D3106" s="62"/>
      <c r="E3106" s="62" t="s">
        <v>3764</v>
      </c>
      <c r="F3106" s="62"/>
      <c r="G3106" s="139">
        <v>22300026</v>
      </c>
      <c r="H3106" s="26" t="s">
        <v>1636</v>
      </c>
      <c r="I3106" s="292" t="s">
        <v>2118</v>
      </c>
      <c r="J3106" s="30" t="s">
        <v>1168</v>
      </c>
      <c r="K3106" s="120" t="s">
        <v>1168</v>
      </c>
      <c r="L3106" s="121" t="s">
        <v>149</v>
      </c>
      <c r="M3106" s="62"/>
      <c r="N3106" s="62"/>
      <c r="O3106" s="66" t="s">
        <v>314</v>
      </c>
      <c r="P3106" s="62">
        <v>230000000</v>
      </c>
      <c r="Q3106" s="62" t="s">
        <v>951</v>
      </c>
      <c r="R3106" s="62" t="s">
        <v>108</v>
      </c>
      <c r="S3106" s="66" t="s">
        <v>109</v>
      </c>
      <c r="T3106" s="24">
        <v>230000000</v>
      </c>
      <c r="U3106" s="118" t="s">
        <v>982</v>
      </c>
      <c r="V3106" s="62"/>
      <c r="W3106" s="62"/>
      <c r="X3106" s="62"/>
      <c r="Y3106" s="62"/>
      <c r="Z3106" s="62" t="s">
        <v>433</v>
      </c>
      <c r="AA3106" s="62" t="s">
        <v>434</v>
      </c>
      <c r="AB3106" s="66" t="s">
        <v>105</v>
      </c>
      <c r="AC3106" s="66" t="s">
        <v>314</v>
      </c>
      <c r="AD3106" s="66" t="s">
        <v>105</v>
      </c>
      <c r="AE3106" s="62"/>
      <c r="AF3106" s="114" t="s">
        <v>114</v>
      </c>
      <c r="AG3106" s="62"/>
      <c r="AH3106" s="62"/>
      <c r="AI3106" s="67">
        <v>38035710</v>
      </c>
      <c r="AJ3106" s="102">
        <f>AI3106*1.12</f>
        <v>42599995.200000003</v>
      </c>
      <c r="AK3106" s="74"/>
      <c r="AL3106" s="74"/>
      <c r="AM3106" s="74"/>
      <c r="AN3106" s="70" t="s">
        <v>115</v>
      </c>
      <c r="AO3106" s="24" t="s">
        <v>1169</v>
      </c>
      <c r="AP3106" s="77" t="s">
        <v>1170</v>
      </c>
      <c r="AQ3106" s="62"/>
      <c r="AR3106" s="62"/>
      <c r="AS3106" s="62"/>
      <c r="AT3106" s="62"/>
      <c r="AU3106" s="62"/>
      <c r="AV3106" s="62"/>
      <c r="AW3106" s="62"/>
      <c r="AX3106" s="62"/>
      <c r="AY3106" s="62"/>
      <c r="AZ3106" s="62"/>
      <c r="BA3106" s="113"/>
      <c r="BB3106" s="734"/>
      <c r="BC3106" s="71"/>
      <c r="BD3106" s="71"/>
      <c r="BE3106" s="983">
        <v>2691</v>
      </c>
    </row>
    <row r="3107" spans="1:57" ht="12.95" customHeight="1">
      <c r="A3107" s="62" t="s">
        <v>8486</v>
      </c>
      <c r="B3107" s="72" t="s">
        <v>1172</v>
      </c>
      <c r="C3107" s="119"/>
      <c r="D3107" s="62"/>
      <c r="E3107" s="62" t="s">
        <v>3765</v>
      </c>
      <c r="F3107" s="62"/>
      <c r="G3107" s="139">
        <v>22300027</v>
      </c>
      <c r="H3107" s="26" t="s">
        <v>1637</v>
      </c>
      <c r="I3107" s="292" t="s">
        <v>2119</v>
      </c>
      <c r="J3107" s="30" t="s">
        <v>1173</v>
      </c>
      <c r="K3107" s="120" t="s">
        <v>1173</v>
      </c>
      <c r="L3107" s="121" t="s">
        <v>1144</v>
      </c>
      <c r="M3107" s="62" t="s">
        <v>1174</v>
      </c>
      <c r="N3107" s="62"/>
      <c r="O3107" s="66">
        <v>100</v>
      </c>
      <c r="P3107" s="62" t="s">
        <v>106</v>
      </c>
      <c r="Q3107" s="62" t="s">
        <v>982</v>
      </c>
      <c r="R3107" s="62" t="s">
        <v>1092</v>
      </c>
      <c r="S3107" s="66" t="s">
        <v>109</v>
      </c>
      <c r="T3107" s="24">
        <v>230000000</v>
      </c>
      <c r="U3107" s="118" t="s">
        <v>952</v>
      </c>
      <c r="V3107" s="62"/>
      <c r="W3107" s="62"/>
      <c r="X3107" s="62"/>
      <c r="Y3107" s="62"/>
      <c r="Z3107" s="62" t="s">
        <v>433</v>
      </c>
      <c r="AA3107" s="62" t="s">
        <v>434</v>
      </c>
      <c r="AB3107" s="66" t="s">
        <v>314</v>
      </c>
      <c r="AC3107" s="66" t="s">
        <v>105</v>
      </c>
      <c r="AD3107" s="66" t="s">
        <v>105</v>
      </c>
      <c r="AE3107" s="62"/>
      <c r="AF3107" s="114" t="s">
        <v>1175</v>
      </c>
      <c r="AG3107" s="62"/>
      <c r="AH3107" s="62"/>
      <c r="AI3107" s="67">
        <v>333662663.47500002</v>
      </c>
      <c r="AJ3107" s="102">
        <v>333662663.47500002</v>
      </c>
      <c r="AK3107" s="74"/>
      <c r="AL3107" s="74"/>
      <c r="AM3107" s="74"/>
      <c r="AN3107" s="70" t="s">
        <v>115</v>
      </c>
      <c r="AO3107" s="24" t="s">
        <v>1176</v>
      </c>
      <c r="AP3107" s="77" t="s">
        <v>1177</v>
      </c>
      <c r="AQ3107" s="62"/>
      <c r="AR3107" s="62"/>
      <c r="AS3107" s="62"/>
      <c r="AT3107" s="62"/>
      <c r="AU3107" s="62"/>
      <c r="AV3107" s="62"/>
      <c r="AW3107" s="62"/>
      <c r="AX3107" s="62"/>
      <c r="AY3107" s="62"/>
      <c r="AZ3107" s="62"/>
      <c r="BA3107" s="113"/>
      <c r="BB3107" s="734"/>
      <c r="BC3107" s="71"/>
      <c r="BD3107" s="71"/>
      <c r="BE3107" s="983">
        <v>2692</v>
      </c>
    </row>
    <row r="3108" spans="1:57" ht="12.95" customHeight="1">
      <c r="A3108" s="62" t="s">
        <v>8486</v>
      </c>
      <c r="B3108" s="72" t="s">
        <v>1178</v>
      </c>
      <c r="C3108" s="119"/>
      <c r="D3108" s="62"/>
      <c r="E3108" s="62" t="s">
        <v>3766</v>
      </c>
      <c r="F3108" s="62"/>
      <c r="G3108" s="139">
        <v>22300028</v>
      </c>
      <c r="H3108" s="26" t="s">
        <v>1638</v>
      </c>
      <c r="I3108" s="292" t="s">
        <v>2120</v>
      </c>
      <c r="J3108" s="30" t="s">
        <v>1179</v>
      </c>
      <c r="K3108" s="120" t="s">
        <v>1179</v>
      </c>
      <c r="L3108" s="121" t="s">
        <v>1144</v>
      </c>
      <c r="M3108" s="62" t="s">
        <v>1174</v>
      </c>
      <c r="N3108" s="62"/>
      <c r="O3108" s="66">
        <v>100</v>
      </c>
      <c r="P3108" s="62" t="s">
        <v>106</v>
      </c>
      <c r="Q3108" s="62" t="s">
        <v>982</v>
      </c>
      <c r="R3108" s="62" t="s">
        <v>1092</v>
      </c>
      <c r="S3108" s="66" t="s">
        <v>109</v>
      </c>
      <c r="T3108" s="24">
        <v>230000000</v>
      </c>
      <c r="U3108" s="118" t="s">
        <v>952</v>
      </c>
      <c r="V3108" s="62"/>
      <c r="W3108" s="62"/>
      <c r="X3108" s="62"/>
      <c r="Y3108" s="62"/>
      <c r="Z3108" s="62" t="s">
        <v>433</v>
      </c>
      <c r="AA3108" s="62" t="s">
        <v>434</v>
      </c>
      <c r="AB3108" s="66" t="s">
        <v>314</v>
      </c>
      <c r="AC3108" s="66" t="s">
        <v>105</v>
      </c>
      <c r="AD3108" s="66" t="s">
        <v>105</v>
      </c>
      <c r="AE3108" s="62"/>
      <c r="AF3108" s="114" t="s">
        <v>1175</v>
      </c>
      <c r="AG3108" s="62"/>
      <c r="AH3108" s="62"/>
      <c r="AI3108" s="67">
        <v>67005397.794999994</v>
      </c>
      <c r="AJ3108" s="102">
        <v>67005397.794999994</v>
      </c>
      <c r="AK3108" s="74"/>
      <c r="AL3108" s="74"/>
      <c r="AM3108" s="74"/>
      <c r="AN3108" s="70" t="s">
        <v>115</v>
      </c>
      <c r="AO3108" s="24" t="s">
        <v>1180</v>
      </c>
      <c r="AP3108" s="77" t="s">
        <v>1181</v>
      </c>
      <c r="AQ3108" s="62"/>
      <c r="AR3108" s="62"/>
      <c r="AS3108" s="62"/>
      <c r="AT3108" s="62"/>
      <c r="AU3108" s="62"/>
      <c r="AV3108" s="62"/>
      <c r="AW3108" s="62"/>
      <c r="AX3108" s="62"/>
      <c r="AY3108" s="62"/>
      <c r="AZ3108" s="62"/>
      <c r="BA3108" s="113"/>
      <c r="BB3108" s="734"/>
      <c r="BC3108" s="71"/>
      <c r="BD3108" s="71"/>
      <c r="BE3108" s="983">
        <v>2693</v>
      </c>
    </row>
    <row r="3109" spans="1:57" ht="12.95" customHeight="1">
      <c r="A3109" s="62" t="s">
        <v>8486</v>
      </c>
      <c r="B3109" s="72" t="s">
        <v>1182</v>
      </c>
      <c r="C3109" s="119"/>
      <c r="D3109" s="62"/>
      <c r="E3109" s="62" t="s">
        <v>3767</v>
      </c>
      <c r="F3109" s="62"/>
      <c r="G3109" s="139">
        <v>22300029</v>
      </c>
      <c r="H3109" s="26" t="s">
        <v>1639</v>
      </c>
      <c r="I3109" s="292" t="s">
        <v>2121</v>
      </c>
      <c r="J3109" s="30" t="s">
        <v>1183</v>
      </c>
      <c r="K3109" s="120" t="s">
        <v>1183</v>
      </c>
      <c r="L3109" s="121" t="s">
        <v>1144</v>
      </c>
      <c r="M3109" s="62" t="s">
        <v>1174</v>
      </c>
      <c r="N3109" s="62"/>
      <c r="O3109" s="66">
        <v>100</v>
      </c>
      <c r="P3109" s="62" t="s">
        <v>106</v>
      </c>
      <c r="Q3109" s="62" t="s">
        <v>982</v>
      </c>
      <c r="R3109" s="62" t="s">
        <v>1092</v>
      </c>
      <c r="S3109" s="66" t="s">
        <v>109</v>
      </c>
      <c r="T3109" s="24">
        <v>230000000</v>
      </c>
      <c r="U3109" s="118" t="s">
        <v>952</v>
      </c>
      <c r="V3109" s="62"/>
      <c r="W3109" s="62"/>
      <c r="X3109" s="62"/>
      <c r="Y3109" s="62"/>
      <c r="Z3109" s="62" t="s">
        <v>433</v>
      </c>
      <c r="AA3109" s="62" t="s">
        <v>434</v>
      </c>
      <c r="AB3109" s="66" t="s">
        <v>314</v>
      </c>
      <c r="AC3109" s="66" t="s">
        <v>105</v>
      </c>
      <c r="AD3109" s="66" t="s">
        <v>105</v>
      </c>
      <c r="AE3109" s="62"/>
      <c r="AF3109" s="114" t="s">
        <v>1175</v>
      </c>
      <c r="AG3109" s="62"/>
      <c r="AH3109" s="62"/>
      <c r="AI3109" s="67">
        <v>12962823</v>
      </c>
      <c r="AJ3109" s="102">
        <v>12962823</v>
      </c>
      <c r="AK3109" s="74"/>
      <c r="AL3109" s="74"/>
      <c r="AM3109" s="74"/>
      <c r="AN3109" s="70" t="s">
        <v>115</v>
      </c>
      <c r="AO3109" s="24" t="s">
        <v>1184</v>
      </c>
      <c r="AP3109" s="77" t="s">
        <v>1185</v>
      </c>
      <c r="AQ3109" s="62"/>
      <c r="AR3109" s="62"/>
      <c r="AS3109" s="62"/>
      <c r="AT3109" s="62"/>
      <c r="AU3109" s="62"/>
      <c r="AV3109" s="62"/>
      <c r="AW3109" s="62"/>
      <c r="AX3109" s="62"/>
      <c r="AY3109" s="62"/>
      <c r="AZ3109" s="62"/>
      <c r="BA3109" s="113"/>
      <c r="BB3109" s="734"/>
      <c r="BC3109" s="71"/>
      <c r="BD3109" s="71"/>
      <c r="BE3109" s="983">
        <v>2694</v>
      </c>
    </row>
    <row r="3110" spans="1:57" ht="12.95" customHeight="1">
      <c r="A3110" s="60" t="s">
        <v>1028</v>
      </c>
      <c r="B3110" s="92"/>
      <c r="C3110" s="92"/>
      <c r="D3110" s="92"/>
      <c r="E3110" s="92" t="s">
        <v>1620</v>
      </c>
      <c r="F3110" s="92"/>
      <c r="G3110" s="92"/>
      <c r="H3110" s="92"/>
      <c r="I3110" s="89" t="s">
        <v>3125</v>
      </c>
      <c r="J3110" s="89" t="s">
        <v>3126</v>
      </c>
      <c r="K3110" s="89" t="s">
        <v>3126</v>
      </c>
      <c r="L3110" s="92" t="s">
        <v>149</v>
      </c>
      <c r="M3110" s="92"/>
      <c r="N3110" s="92"/>
      <c r="O3110" s="66" t="s">
        <v>314</v>
      </c>
      <c r="P3110" s="66">
        <v>230000000</v>
      </c>
      <c r="Q3110" s="62" t="s">
        <v>989</v>
      </c>
      <c r="R3110" s="62" t="s">
        <v>2149</v>
      </c>
      <c r="S3110" s="66" t="s">
        <v>109</v>
      </c>
      <c r="T3110" s="66">
        <v>230000000</v>
      </c>
      <c r="U3110" s="62" t="s">
        <v>3003</v>
      </c>
      <c r="V3110" s="66"/>
      <c r="W3110" s="73"/>
      <c r="X3110" s="66"/>
      <c r="Y3110" s="66" t="s">
        <v>434</v>
      </c>
      <c r="Z3110" s="66"/>
      <c r="AA3110" s="66"/>
      <c r="AB3110" s="66" t="s">
        <v>105</v>
      </c>
      <c r="AC3110" s="66" t="s">
        <v>314</v>
      </c>
      <c r="AD3110" s="66" t="s">
        <v>105</v>
      </c>
      <c r="AE3110" s="73"/>
      <c r="AF3110" s="73" t="s">
        <v>114</v>
      </c>
      <c r="AG3110" s="189"/>
      <c r="AH3110" s="189"/>
      <c r="AI3110" s="190">
        <v>7000000</v>
      </c>
      <c r="AJ3110" s="68">
        <f>AI3110*1.12</f>
        <v>7840000.0000000009</v>
      </c>
      <c r="AK3110" s="92"/>
      <c r="AL3110" s="92"/>
      <c r="AM3110" s="92"/>
      <c r="AN3110" s="187" t="s">
        <v>115</v>
      </c>
      <c r="AO3110" s="62" t="s">
        <v>3127</v>
      </c>
      <c r="AP3110" s="92" t="s">
        <v>3128</v>
      </c>
      <c r="AQ3110" s="92"/>
      <c r="AR3110" s="92"/>
      <c r="AS3110" s="92"/>
      <c r="AT3110" s="92"/>
      <c r="AU3110" s="92"/>
      <c r="AV3110" s="92"/>
      <c r="AW3110" s="92"/>
      <c r="AX3110" s="92"/>
      <c r="AY3110" s="92"/>
      <c r="AZ3110" s="92"/>
      <c r="BA3110" s="92"/>
      <c r="BB3110" s="254"/>
      <c r="BE3110" s="983">
        <v>2695</v>
      </c>
    </row>
    <row r="3111" spans="1:57" ht="12.95" customHeight="1">
      <c r="A3111" s="60" t="s">
        <v>8481</v>
      </c>
      <c r="B3111" s="60" t="s">
        <v>3129</v>
      </c>
      <c r="C3111" s="60"/>
      <c r="D3111" s="92"/>
      <c r="E3111" s="92" t="s">
        <v>3785</v>
      </c>
      <c r="F3111" s="92"/>
      <c r="G3111" s="92"/>
      <c r="H3111" s="92"/>
      <c r="I3111" s="89" t="s">
        <v>3130</v>
      </c>
      <c r="J3111" s="62" t="s">
        <v>3131</v>
      </c>
      <c r="K3111" s="62" t="s">
        <v>3131</v>
      </c>
      <c r="L3111" s="62" t="s">
        <v>103</v>
      </c>
      <c r="M3111" s="76"/>
      <c r="N3111" s="76"/>
      <c r="O3111" s="100">
        <v>100</v>
      </c>
      <c r="P3111" s="66">
        <v>230000000</v>
      </c>
      <c r="Q3111" s="62" t="s">
        <v>951</v>
      </c>
      <c r="R3111" s="62" t="s">
        <v>2149</v>
      </c>
      <c r="S3111" s="66" t="s">
        <v>109</v>
      </c>
      <c r="T3111" s="66" t="s">
        <v>106</v>
      </c>
      <c r="U3111" s="112" t="s">
        <v>956</v>
      </c>
      <c r="V3111" s="350"/>
      <c r="W3111" s="351"/>
      <c r="X3111" s="350"/>
      <c r="Y3111" s="66" t="s">
        <v>434</v>
      </c>
      <c r="Z3111" s="350"/>
      <c r="AA3111" s="350"/>
      <c r="AB3111" s="66" t="s">
        <v>105</v>
      </c>
      <c r="AC3111" s="100" t="s">
        <v>284</v>
      </c>
      <c r="AD3111" s="100" t="s">
        <v>63</v>
      </c>
      <c r="AE3111" s="351"/>
      <c r="AF3111" s="95" t="s">
        <v>114</v>
      </c>
      <c r="AG3111" s="351"/>
      <c r="AH3111" s="351"/>
      <c r="AI3111" s="68">
        <v>11189000</v>
      </c>
      <c r="AJ3111" s="68">
        <f>AI3111*1.12</f>
        <v>12531680.000000002</v>
      </c>
      <c r="AK3111" s="103"/>
      <c r="AL3111" s="103"/>
      <c r="AM3111" s="103"/>
      <c r="AN3111" s="187" t="s">
        <v>115</v>
      </c>
      <c r="AO3111" s="62" t="s">
        <v>3132</v>
      </c>
      <c r="AP3111" s="62" t="s">
        <v>3133</v>
      </c>
      <c r="AQ3111" s="75"/>
      <c r="AR3111" s="75"/>
      <c r="AS3111" s="75"/>
      <c r="AT3111" s="75"/>
      <c r="AU3111" s="75"/>
      <c r="AV3111" s="75"/>
      <c r="AW3111" s="75"/>
      <c r="AX3111" s="75"/>
      <c r="AY3111" s="92"/>
      <c r="AZ3111" s="92"/>
      <c r="BA3111" s="92"/>
      <c r="BB3111" s="254"/>
      <c r="BE3111" s="983">
        <v>2696</v>
      </c>
    </row>
    <row r="3112" spans="1:57" ht="12.95" customHeight="1">
      <c r="A3112" s="60" t="s">
        <v>8481</v>
      </c>
      <c r="B3112" s="60" t="s">
        <v>3134</v>
      </c>
      <c r="C3112" s="60"/>
      <c r="D3112" s="92"/>
      <c r="E3112" s="92" t="s">
        <v>3786</v>
      </c>
      <c r="F3112" s="92"/>
      <c r="G3112" s="92"/>
      <c r="H3112" s="92"/>
      <c r="I3112" s="89" t="s">
        <v>3135</v>
      </c>
      <c r="J3112" s="62" t="s">
        <v>3136</v>
      </c>
      <c r="K3112" s="62" t="s">
        <v>3136</v>
      </c>
      <c r="L3112" s="62" t="s">
        <v>103</v>
      </c>
      <c r="M3112" s="76"/>
      <c r="N3112" s="76"/>
      <c r="O3112" s="100">
        <v>100</v>
      </c>
      <c r="P3112" s="66">
        <v>230000000</v>
      </c>
      <c r="Q3112" s="62" t="s">
        <v>951</v>
      </c>
      <c r="R3112" s="62" t="s">
        <v>2149</v>
      </c>
      <c r="S3112" s="66" t="s">
        <v>109</v>
      </c>
      <c r="T3112" s="66" t="s">
        <v>106</v>
      </c>
      <c r="U3112" s="112" t="s">
        <v>956</v>
      </c>
      <c r="V3112" s="350"/>
      <c r="W3112" s="351"/>
      <c r="X3112" s="350"/>
      <c r="Y3112" s="66" t="s">
        <v>434</v>
      </c>
      <c r="Z3112" s="350"/>
      <c r="AA3112" s="350"/>
      <c r="AB3112" s="66" t="s">
        <v>105</v>
      </c>
      <c r="AC3112" s="66" t="s">
        <v>314</v>
      </c>
      <c r="AD3112" s="66" t="s">
        <v>105</v>
      </c>
      <c r="AE3112" s="351"/>
      <c r="AF3112" s="95" t="s">
        <v>114</v>
      </c>
      <c r="AG3112" s="351"/>
      <c r="AH3112" s="351"/>
      <c r="AI3112" s="68">
        <v>1245000</v>
      </c>
      <c r="AJ3112" s="68">
        <f>AI3112*1.12</f>
        <v>1394400.0000000002</v>
      </c>
      <c r="AK3112" s="103"/>
      <c r="AL3112" s="103"/>
      <c r="AM3112" s="103"/>
      <c r="AN3112" s="187" t="s">
        <v>115</v>
      </c>
      <c r="AO3112" s="62" t="s">
        <v>3137</v>
      </c>
      <c r="AP3112" s="62" t="s">
        <v>3138</v>
      </c>
      <c r="AQ3112" s="75"/>
      <c r="AR3112" s="75"/>
      <c r="AS3112" s="75"/>
      <c r="AT3112" s="75"/>
      <c r="AU3112" s="75"/>
      <c r="AV3112" s="75"/>
      <c r="AW3112" s="75"/>
      <c r="AX3112" s="75"/>
      <c r="AY3112" s="92"/>
      <c r="AZ3112" s="92"/>
      <c r="BA3112" s="92"/>
      <c r="BB3112" s="254"/>
      <c r="BE3112" s="983">
        <v>2697</v>
      </c>
    </row>
    <row r="3113" spans="1:57" ht="12.95" customHeight="1">
      <c r="A3113" s="60" t="s">
        <v>8481</v>
      </c>
      <c r="B3113" s="60" t="s">
        <v>3139</v>
      </c>
      <c r="C3113" s="60"/>
      <c r="D3113" s="92"/>
      <c r="E3113" s="92" t="s">
        <v>3787</v>
      </c>
      <c r="F3113" s="92"/>
      <c r="G3113" s="92"/>
      <c r="H3113" s="92"/>
      <c r="I3113" s="89" t="s">
        <v>3140</v>
      </c>
      <c r="J3113" s="62" t="s">
        <v>3141</v>
      </c>
      <c r="K3113" s="62" t="s">
        <v>3141</v>
      </c>
      <c r="L3113" s="89" t="s">
        <v>601</v>
      </c>
      <c r="M3113" s="62" t="s">
        <v>1091</v>
      </c>
      <c r="N3113" s="76"/>
      <c r="O3113" s="100">
        <v>100</v>
      </c>
      <c r="P3113" s="66">
        <v>230000000</v>
      </c>
      <c r="Q3113" s="62" t="s">
        <v>951</v>
      </c>
      <c r="R3113" s="62" t="s">
        <v>1092</v>
      </c>
      <c r="S3113" s="66" t="s">
        <v>109</v>
      </c>
      <c r="T3113" s="66" t="s">
        <v>106</v>
      </c>
      <c r="U3113" s="112" t="s">
        <v>956</v>
      </c>
      <c r="V3113" s="350"/>
      <c r="W3113" s="351"/>
      <c r="X3113" s="350"/>
      <c r="Y3113" s="66"/>
      <c r="Z3113" s="66" t="s">
        <v>433</v>
      </c>
      <c r="AA3113" s="66" t="s">
        <v>434</v>
      </c>
      <c r="AB3113" s="66" t="s">
        <v>105</v>
      </c>
      <c r="AC3113" s="66" t="s">
        <v>314</v>
      </c>
      <c r="AD3113" s="66" t="s">
        <v>105</v>
      </c>
      <c r="AE3113" s="351"/>
      <c r="AF3113" s="73" t="s">
        <v>1175</v>
      </c>
      <c r="AG3113" s="351"/>
      <c r="AH3113" s="351"/>
      <c r="AI3113" s="68">
        <v>27553358</v>
      </c>
      <c r="AJ3113" s="68">
        <v>27553358</v>
      </c>
      <c r="AK3113" s="103"/>
      <c r="AL3113" s="103"/>
      <c r="AM3113" s="103"/>
      <c r="AN3113" s="187" t="s">
        <v>115</v>
      </c>
      <c r="AO3113" s="62" t="s">
        <v>3142</v>
      </c>
      <c r="AP3113" s="62" t="s">
        <v>3143</v>
      </c>
      <c r="AQ3113" s="75"/>
      <c r="AR3113" s="75"/>
      <c r="AS3113" s="75"/>
      <c r="AT3113" s="75"/>
      <c r="AU3113" s="75"/>
      <c r="AV3113" s="75"/>
      <c r="AW3113" s="75"/>
      <c r="AX3113" s="75"/>
      <c r="AY3113" s="92"/>
      <c r="AZ3113" s="92"/>
      <c r="BA3113" s="92"/>
      <c r="BB3113" s="254"/>
      <c r="BE3113" s="983">
        <v>2698</v>
      </c>
    </row>
    <row r="3114" spans="1:57" ht="12.95" customHeight="1">
      <c r="A3114" s="197" t="s">
        <v>1171</v>
      </c>
      <c r="B3114" s="92"/>
      <c r="C3114" s="92" t="s">
        <v>2124</v>
      </c>
      <c r="D3114" s="92"/>
      <c r="E3114" s="92" t="s">
        <v>1624</v>
      </c>
      <c r="F3114" s="92"/>
      <c r="G3114" s="92"/>
      <c r="H3114" s="92"/>
      <c r="I3114" s="62" t="s">
        <v>3144</v>
      </c>
      <c r="J3114" s="62" t="s">
        <v>3145</v>
      </c>
      <c r="K3114" s="62" t="s">
        <v>3146</v>
      </c>
      <c r="L3114" s="66" t="s">
        <v>1144</v>
      </c>
      <c r="M3114" s="66" t="s">
        <v>3147</v>
      </c>
      <c r="N3114" s="62"/>
      <c r="O3114" s="100">
        <v>100</v>
      </c>
      <c r="P3114" s="66" t="s">
        <v>1033</v>
      </c>
      <c r="Q3114" s="348" t="s">
        <v>3148</v>
      </c>
      <c r="R3114" s="62" t="s">
        <v>108</v>
      </c>
      <c r="S3114" s="66" t="s">
        <v>109</v>
      </c>
      <c r="T3114" s="66" t="s">
        <v>3149</v>
      </c>
      <c r="U3114" s="72" t="s">
        <v>3150</v>
      </c>
      <c r="V3114" s="66"/>
      <c r="W3114" s="73"/>
      <c r="X3114" s="66"/>
      <c r="Y3114" s="66"/>
      <c r="Z3114" s="66" t="s">
        <v>433</v>
      </c>
      <c r="AA3114" s="66" t="s">
        <v>434</v>
      </c>
      <c r="AB3114" s="100">
        <v>100</v>
      </c>
      <c r="AC3114" s="100">
        <v>0</v>
      </c>
      <c r="AD3114" s="100">
        <v>0</v>
      </c>
      <c r="AE3114" s="73"/>
      <c r="AF3114" s="73" t="s">
        <v>114</v>
      </c>
      <c r="AG3114" s="359">
        <v>3472000</v>
      </c>
      <c r="AH3114" s="359">
        <v>21</v>
      </c>
      <c r="AI3114" s="364">
        <v>0</v>
      </c>
      <c r="AJ3114" s="364">
        <f>AI3114*1.12</f>
        <v>0</v>
      </c>
      <c r="AK3114" s="369"/>
      <c r="AL3114" s="369"/>
      <c r="AM3114" s="369"/>
      <c r="AN3114" s="187" t="s">
        <v>1035</v>
      </c>
      <c r="AO3114" s="263" t="s">
        <v>3151</v>
      </c>
      <c r="AP3114" s="104" t="s">
        <v>3152</v>
      </c>
      <c r="AQ3114" s="92"/>
      <c r="AR3114" s="92"/>
      <c r="AS3114" s="92"/>
      <c r="AT3114" s="92"/>
      <c r="AU3114" s="92"/>
      <c r="AV3114" s="92"/>
      <c r="AW3114" s="92"/>
      <c r="AX3114" s="92"/>
      <c r="AY3114" s="92"/>
      <c r="AZ3114" s="92"/>
      <c r="BA3114" s="92"/>
      <c r="BB3114" s="254"/>
      <c r="BE3114" s="983">
        <v>2699</v>
      </c>
    </row>
    <row r="3115" spans="1:57" ht="12.95" customHeight="1">
      <c r="A3115" s="189" t="s">
        <v>1171</v>
      </c>
      <c r="B3115" s="189"/>
      <c r="C3115" s="189" t="s">
        <v>2124</v>
      </c>
      <c r="D3115" s="189"/>
      <c r="E3115" s="189" t="s">
        <v>4545</v>
      </c>
      <c r="F3115" s="189"/>
      <c r="G3115" s="189"/>
      <c r="H3115" s="189"/>
      <c r="I3115" s="73" t="s">
        <v>3144</v>
      </c>
      <c r="J3115" s="73" t="s">
        <v>3145</v>
      </c>
      <c r="K3115" s="73" t="s">
        <v>3146</v>
      </c>
      <c r="L3115" s="73" t="s">
        <v>1144</v>
      </c>
      <c r="M3115" s="73" t="s">
        <v>3147</v>
      </c>
      <c r="N3115" s="73"/>
      <c r="O3115" s="517">
        <v>100</v>
      </c>
      <c r="P3115" s="73" t="s">
        <v>1033</v>
      </c>
      <c r="Q3115" s="600" t="s">
        <v>3148</v>
      </c>
      <c r="R3115" s="73" t="s">
        <v>108</v>
      </c>
      <c r="S3115" s="73" t="s">
        <v>109</v>
      </c>
      <c r="T3115" s="73" t="s">
        <v>3149</v>
      </c>
      <c r="U3115" s="458" t="s">
        <v>3150</v>
      </c>
      <c r="V3115" s="73"/>
      <c r="W3115" s="73"/>
      <c r="X3115" s="73"/>
      <c r="Y3115" s="73"/>
      <c r="Z3115" s="73" t="s">
        <v>433</v>
      </c>
      <c r="AA3115" s="73" t="s">
        <v>434</v>
      </c>
      <c r="AB3115" s="517">
        <v>100</v>
      </c>
      <c r="AC3115" s="517">
        <v>0</v>
      </c>
      <c r="AD3115" s="517">
        <v>0</v>
      </c>
      <c r="AE3115" s="73"/>
      <c r="AF3115" s="73" t="s">
        <v>114</v>
      </c>
      <c r="AG3115" s="359">
        <v>3472000</v>
      </c>
      <c r="AH3115" s="359">
        <v>21.17</v>
      </c>
      <c r="AI3115" s="601">
        <f>AH3115*AG3115</f>
        <v>73502240</v>
      </c>
      <c r="AJ3115" s="601">
        <f>AI3115*1.12</f>
        <v>82322508.800000012</v>
      </c>
      <c r="AK3115" s="359"/>
      <c r="AL3115" s="359"/>
      <c r="AM3115" s="359"/>
      <c r="AN3115" s="602" t="s">
        <v>1035</v>
      </c>
      <c r="AO3115" s="603" t="s">
        <v>3151</v>
      </c>
      <c r="AP3115" s="520" t="s">
        <v>3152</v>
      </c>
      <c r="AQ3115" s="189"/>
      <c r="AR3115" s="189"/>
      <c r="AS3115" s="189"/>
      <c r="AT3115" s="189"/>
      <c r="AU3115" s="189"/>
      <c r="AV3115" s="189"/>
      <c r="AW3115" s="189"/>
      <c r="AX3115" s="189"/>
      <c r="AY3115" s="189"/>
      <c r="AZ3115" s="189"/>
      <c r="BA3115" s="189"/>
      <c r="BB3115" s="254"/>
      <c r="BE3115" s="983">
        <v>2700</v>
      </c>
    </row>
    <row r="3116" spans="1:57" ht="12.95" customHeight="1">
      <c r="A3116" s="197" t="s">
        <v>1171</v>
      </c>
      <c r="B3116" s="92"/>
      <c r="C3116" s="92"/>
      <c r="D3116" s="92"/>
      <c r="E3116" s="92" t="s">
        <v>1614</v>
      </c>
      <c r="F3116" s="92"/>
      <c r="G3116" s="92"/>
      <c r="H3116" s="92"/>
      <c r="I3116" s="62" t="s">
        <v>3153</v>
      </c>
      <c r="J3116" s="62" t="s">
        <v>3154</v>
      </c>
      <c r="K3116" s="62" t="s">
        <v>3154</v>
      </c>
      <c r="L3116" s="66" t="s">
        <v>149</v>
      </c>
      <c r="M3116" s="62"/>
      <c r="N3116" s="62"/>
      <c r="O3116" s="100">
        <v>50</v>
      </c>
      <c r="P3116" s="66" t="s">
        <v>106</v>
      </c>
      <c r="Q3116" s="348" t="s">
        <v>951</v>
      </c>
      <c r="R3116" s="62" t="s">
        <v>2134</v>
      </c>
      <c r="S3116" s="66" t="s">
        <v>109</v>
      </c>
      <c r="T3116" s="66" t="s">
        <v>106</v>
      </c>
      <c r="U3116" s="349" t="s">
        <v>3155</v>
      </c>
      <c r="V3116" s="66"/>
      <c r="W3116" s="73"/>
      <c r="X3116" s="66"/>
      <c r="Y3116" s="66" t="s">
        <v>434</v>
      </c>
      <c r="Z3116" s="66"/>
      <c r="AA3116" s="66"/>
      <c r="AB3116" s="100">
        <v>0</v>
      </c>
      <c r="AC3116" s="100">
        <v>90</v>
      </c>
      <c r="AD3116" s="100">
        <v>10</v>
      </c>
      <c r="AE3116" s="73"/>
      <c r="AF3116" s="73" t="s">
        <v>114</v>
      </c>
      <c r="AG3116" s="359"/>
      <c r="AH3116" s="359"/>
      <c r="AI3116" s="364">
        <v>13393060</v>
      </c>
      <c r="AJ3116" s="364">
        <f>AI3116*1.12</f>
        <v>15000227.200000001</v>
      </c>
      <c r="AK3116" s="369"/>
      <c r="AL3116" s="369"/>
      <c r="AM3116" s="369"/>
      <c r="AN3116" s="187" t="s">
        <v>115</v>
      </c>
      <c r="AO3116" s="263" t="s">
        <v>3156</v>
      </c>
      <c r="AP3116" s="104" t="s">
        <v>3157</v>
      </c>
      <c r="AQ3116" s="92"/>
      <c r="AR3116" s="92"/>
      <c r="AS3116" s="92"/>
      <c r="AT3116" s="92"/>
      <c r="AU3116" s="92"/>
      <c r="AV3116" s="92"/>
      <c r="AW3116" s="92"/>
      <c r="AX3116" s="92"/>
      <c r="AY3116" s="92"/>
      <c r="AZ3116" s="92"/>
      <c r="BA3116" s="92"/>
      <c r="BB3116" s="254"/>
      <c r="BE3116" s="983">
        <v>2701</v>
      </c>
    </row>
    <row r="3117" spans="1:57" ht="12.95" customHeight="1">
      <c r="A3117" s="197" t="s">
        <v>1171</v>
      </c>
      <c r="B3117" s="92"/>
      <c r="C3117" s="92"/>
      <c r="D3117" s="92"/>
      <c r="E3117" s="92" t="s">
        <v>1615</v>
      </c>
      <c r="F3117" s="92"/>
      <c r="G3117" s="92"/>
      <c r="H3117" s="92"/>
      <c r="I3117" s="62" t="s">
        <v>3153</v>
      </c>
      <c r="J3117" s="62" t="s">
        <v>3154</v>
      </c>
      <c r="K3117" s="62" t="s">
        <v>3154</v>
      </c>
      <c r="L3117" s="66" t="s">
        <v>149</v>
      </c>
      <c r="M3117" s="62"/>
      <c r="N3117" s="62"/>
      <c r="O3117" s="100">
        <v>50</v>
      </c>
      <c r="P3117" s="66" t="s">
        <v>106</v>
      </c>
      <c r="Q3117" s="348" t="s">
        <v>951</v>
      </c>
      <c r="R3117" s="62" t="s">
        <v>2134</v>
      </c>
      <c r="S3117" s="66" t="s">
        <v>109</v>
      </c>
      <c r="T3117" s="66" t="s">
        <v>106</v>
      </c>
      <c r="U3117" s="349" t="s">
        <v>3158</v>
      </c>
      <c r="V3117" s="66"/>
      <c r="W3117" s="73"/>
      <c r="X3117" s="66"/>
      <c r="Y3117" s="66" t="s">
        <v>434</v>
      </c>
      <c r="Z3117" s="66"/>
      <c r="AA3117" s="66"/>
      <c r="AB3117" s="100">
        <v>0</v>
      </c>
      <c r="AC3117" s="100">
        <v>90</v>
      </c>
      <c r="AD3117" s="100">
        <v>10</v>
      </c>
      <c r="AE3117" s="73"/>
      <c r="AF3117" s="73" t="s">
        <v>114</v>
      </c>
      <c r="AG3117" s="359"/>
      <c r="AH3117" s="359"/>
      <c r="AI3117" s="364">
        <v>7138867.5</v>
      </c>
      <c r="AJ3117" s="364">
        <f>AI3117*1.12</f>
        <v>7995531.6000000006</v>
      </c>
      <c r="AK3117" s="369"/>
      <c r="AL3117" s="369"/>
      <c r="AM3117" s="369"/>
      <c r="AN3117" s="187" t="s">
        <v>115</v>
      </c>
      <c r="AO3117" s="263" t="s">
        <v>3159</v>
      </c>
      <c r="AP3117" s="104" t="s">
        <v>3160</v>
      </c>
      <c r="AQ3117" s="92"/>
      <c r="AR3117" s="92"/>
      <c r="AS3117" s="92"/>
      <c r="AT3117" s="92"/>
      <c r="AU3117" s="92"/>
      <c r="AV3117" s="92"/>
      <c r="AW3117" s="92"/>
      <c r="AX3117" s="92"/>
      <c r="AY3117" s="92"/>
      <c r="AZ3117" s="92"/>
      <c r="BA3117" s="92"/>
      <c r="BB3117" s="254"/>
      <c r="BE3117" s="983">
        <v>2702</v>
      </c>
    </row>
    <row r="3118" spans="1:57" ht="12.95" customHeight="1">
      <c r="A3118" s="197" t="s">
        <v>8484</v>
      </c>
      <c r="B3118" s="92"/>
      <c r="C3118" s="92"/>
      <c r="D3118" s="92"/>
      <c r="E3118" s="92" t="s">
        <v>3788</v>
      </c>
      <c r="F3118" s="92"/>
      <c r="G3118" s="92"/>
      <c r="H3118" s="92"/>
      <c r="I3118" s="92" t="s">
        <v>3161</v>
      </c>
      <c r="J3118" s="92" t="s">
        <v>3162</v>
      </c>
      <c r="K3118" s="92" t="s">
        <v>3162</v>
      </c>
      <c r="L3118" s="92" t="s">
        <v>149</v>
      </c>
      <c r="M3118" s="92"/>
      <c r="N3118" s="92"/>
      <c r="O3118" s="90">
        <v>45</v>
      </c>
      <c r="P3118" s="90">
        <v>230000000</v>
      </c>
      <c r="Q3118" s="197" t="s">
        <v>951</v>
      </c>
      <c r="R3118" s="197" t="s">
        <v>433</v>
      </c>
      <c r="S3118" s="90" t="s">
        <v>109</v>
      </c>
      <c r="T3118" s="90">
        <v>230000000</v>
      </c>
      <c r="U3118" s="197" t="s">
        <v>956</v>
      </c>
      <c r="V3118" s="90"/>
      <c r="W3118" s="189"/>
      <c r="X3118" s="90"/>
      <c r="Y3118" s="90" t="s">
        <v>434</v>
      </c>
      <c r="Z3118" s="90"/>
      <c r="AA3118" s="90"/>
      <c r="AB3118" s="90">
        <v>0</v>
      </c>
      <c r="AC3118" s="90">
        <v>90</v>
      </c>
      <c r="AD3118" s="90">
        <v>10</v>
      </c>
      <c r="AE3118" s="189"/>
      <c r="AF3118" s="189" t="s">
        <v>114</v>
      </c>
      <c r="AG3118" s="189"/>
      <c r="AH3118" s="189"/>
      <c r="AI3118" s="192">
        <v>1040000</v>
      </c>
      <c r="AJ3118" s="192">
        <v>1164800</v>
      </c>
      <c r="AK3118" s="92"/>
      <c r="AL3118" s="92"/>
      <c r="AM3118" s="92"/>
      <c r="AN3118" s="92" t="s">
        <v>115</v>
      </c>
      <c r="AO3118" s="92" t="s">
        <v>3163</v>
      </c>
      <c r="AP3118" s="92" t="s">
        <v>3164</v>
      </c>
      <c r="AQ3118" s="92"/>
      <c r="AR3118" s="92"/>
      <c r="AS3118" s="92"/>
      <c r="AT3118" s="92"/>
      <c r="AU3118" s="92"/>
      <c r="AV3118" s="92"/>
      <c r="AW3118" s="92"/>
      <c r="AX3118" s="92"/>
      <c r="AY3118" s="92"/>
      <c r="AZ3118" s="92"/>
      <c r="BA3118" s="92"/>
      <c r="BB3118" s="254"/>
      <c r="BE3118" s="983">
        <v>2703</v>
      </c>
    </row>
    <row r="3119" spans="1:57" ht="12.95" customHeight="1">
      <c r="A3119" s="197" t="s">
        <v>8484</v>
      </c>
      <c r="B3119" s="92"/>
      <c r="C3119" s="92"/>
      <c r="D3119" s="92"/>
      <c r="E3119" s="92" t="s">
        <v>3789</v>
      </c>
      <c r="F3119" s="92"/>
      <c r="G3119" s="92"/>
      <c r="H3119" s="92"/>
      <c r="I3119" s="92" t="s">
        <v>3165</v>
      </c>
      <c r="J3119" s="92" t="s">
        <v>3166</v>
      </c>
      <c r="K3119" s="92" t="s">
        <v>3166</v>
      </c>
      <c r="L3119" s="92" t="s">
        <v>149</v>
      </c>
      <c r="M3119" s="92"/>
      <c r="N3119" s="92"/>
      <c r="O3119" s="90">
        <v>45</v>
      </c>
      <c r="P3119" s="90">
        <v>230000000</v>
      </c>
      <c r="Q3119" s="197" t="s">
        <v>951</v>
      </c>
      <c r="R3119" s="197" t="s">
        <v>433</v>
      </c>
      <c r="S3119" s="90" t="s">
        <v>109</v>
      </c>
      <c r="T3119" s="90">
        <v>230000000</v>
      </c>
      <c r="U3119" s="197" t="s">
        <v>956</v>
      </c>
      <c r="V3119" s="90"/>
      <c r="W3119" s="189"/>
      <c r="X3119" s="90"/>
      <c r="Y3119" s="90" t="s">
        <v>434</v>
      </c>
      <c r="Z3119" s="90"/>
      <c r="AA3119" s="90"/>
      <c r="AB3119" s="90">
        <v>0</v>
      </c>
      <c r="AC3119" s="90">
        <v>90</v>
      </c>
      <c r="AD3119" s="90">
        <v>10</v>
      </c>
      <c r="AE3119" s="189"/>
      <c r="AF3119" s="189" t="s">
        <v>114</v>
      </c>
      <c r="AG3119" s="189"/>
      <c r="AH3119" s="189"/>
      <c r="AI3119" s="192">
        <v>7600000</v>
      </c>
      <c r="AJ3119" s="192">
        <v>8512000</v>
      </c>
      <c r="AK3119" s="92"/>
      <c r="AL3119" s="92"/>
      <c r="AM3119" s="92"/>
      <c r="AN3119" s="92" t="s">
        <v>115</v>
      </c>
      <c r="AO3119" s="92" t="s">
        <v>3167</v>
      </c>
      <c r="AP3119" s="92" t="s">
        <v>3168</v>
      </c>
      <c r="AQ3119" s="92"/>
      <c r="AR3119" s="92"/>
      <c r="AS3119" s="92"/>
      <c r="AT3119" s="92"/>
      <c r="AU3119" s="92"/>
      <c r="AV3119" s="92"/>
      <c r="AW3119" s="92"/>
      <c r="AX3119" s="92"/>
      <c r="AY3119" s="92"/>
      <c r="AZ3119" s="92"/>
      <c r="BA3119" s="92"/>
      <c r="BB3119" s="254"/>
      <c r="BE3119" s="983">
        <v>2704</v>
      </c>
    </row>
    <row r="3120" spans="1:57" ht="12.95" customHeight="1">
      <c r="A3120" s="197" t="s">
        <v>8484</v>
      </c>
      <c r="B3120" s="92"/>
      <c r="C3120" s="92"/>
      <c r="D3120" s="92"/>
      <c r="E3120" s="92" t="s">
        <v>3790</v>
      </c>
      <c r="F3120" s="92"/>
      <c r="G3120" s="92"/>
      <c r="H3120" s="92"/>
      <c r="I3120" s="92" t="s">
        <v>3165</v>
      </c>
      <c r="J3120" s="92" t="s">
        <v>3166</v>
      </c>
      <c r="K3120" s="92" t="s">
        <v>3166</v>
      </c>
      <c r="L3120" s="92" t="s">
        <v>149</v>
      </c>
      <c r="M3120" s="92"/>
      <c r="N3120" s="92"/>
      <c r="O3120" s="90">
        <v>45</v>
      </c>
      <c r="P3120" s="90">
        <v>230000000</v>
      </c>
      <c r="Q3120" s="197" t="s">
        <v>951</v>
      </c>
      <c r="R3120" s="197" t="s">
        <v>2149</v>
      </c>
      <c r="S3120" s="90" t="s">
        <v>109</v>
      </c>
      <c r="T3120" s="90">
        <v>230000000</v>
      </c>
      <c r="U3120" s="197" t="s">
        <v>956</v>
      </c>
      <c r="V3120" s="90"/>
      <c r="W3120" s="189"/>
      <c r="X3120" s="90"/>
      <c r="Y3120" s="90" t="s">
        <v>434</v>
      </c>
      <c r="Z3120" s="90"/>
      <c r="AA3120" s="90"/>
      <c r="AB3120" s="90">
        <v>0</v>
      </c>
      <c r="AC3120" s="90">
        <v>90</v>
      </c>
      <c r="AD3120" s="90">
        <v>10</v>
      </c>
      <c r="AE3120" s="189"/>
      <c r="AF3120" s="189" t="s">
        <v>114</v>
      </c>
      <c r="AG3120" s="189"/>
      <c r="AH3120" s="189"/>
      <c r="AI3120" s="192">
        <v>0</v>
      </c>
      <c r="AJ3120" s="192">
        <v>0</v>
      </c>
      <c r="AK3120" s="92"/>
      <c r="AL3120" s="92"/>
      <c r="AM3120" s="92"/>
      <c r="AN3120" s="92" t="s">
        <v>115</v>
      </c>
      <c r="AO3120" s="92" t="s">
        <v>3169</v>
      </c>
      <c r="AP3120" s="92" t="s">
        <v>3170</v>
      </c>
      <c r="AQ3120" s="92"/>
      <c r="AR3120" s="92"/>
      <c r="AS3120" s="92"/>
      <c r="AT3120" s="92"/>
      <c r="AU3120" s="92"/>
      <c r="AV3120" s="92"/>
      <c r="AW3120" s="92"/>
      <c r="AX3120" s="92"/>
      <c r="AY3120" s="92"/>
      <c r="AZ3120" s="92"/>
      <c r="BA3120" s="92" t="s">
        <v>3944</v>
      </c>
      <c r="BB3120" s="254"/>
      <c r="BE3120" s="983">
        <v>2705</v>
      </c>
    </row>
    <row r="3121" spans="1:57" ht="12.95" customHeight="1">
      <c r="A3121" s="197" t="s">
        <v>8484</v>
      </c>
      <c r="B3121" s="92"/>
      <c r="C3121" s="92"/>
      <c r="D3121" s="92"/>
      <c r="E3121" s="197" t="s">
        <v>3791</v>
      </c>
      <c r="F3121" s="197"/>
      <c r="G3121" s="92"/>
      <c r="H3121" s="92"/>
      <c r="I3121" s="92" t="s">
        <v>3171</v>
      </c>
      <c r="J3121" s="92" t="s">
        <v>3172</v>
      </c>
      <c r="K3121" s="92" t="s">
        <v>3172</v>
      </c>
      <c r="L3121" s="92" t="s">
        <v>149</v>
      </c>
      <c r="M3121" s="92"/>
      <c r="N3121" s="92"/>
      <c r="O3121" s="90">
        <v>45</v>
      </c>
      <c r="P3121" s="90">
        <v>230000000</v>
      </c>
      <c r="Q3121" s="197" t="s">
        <v>951</v>
      </c>
      <c r="R3121" s="197" t="s">
        <v>2149</v>
      </c>
      <c r="S3121" s="90" t="s">
        <v>109</v>
      </c>
      <c r="T3121" s="90">
        <v>230000000</v>
      </c>
      <c r="U3121" s="197" t="s">
        <v>956</v>
      </c>
      <c r="V3121" s="90"/>
      <c r="W3121" s="189"/>
      <c r="X3121" s="90"/>
      <c r="Y3121" s="90" t="s">
        <v>434</v>
      </c>
      <c r="Z3121" s="90"/>
      <c r="AA3121" s="90"/>
      <c r="AB3121" s="90">
        <v>0</v>
      </c>
      <c r="AC3121" s="90">
        <v>90</v>
      </c>
      <c r="AD3121" s="90">
        <v>10</v>
      </c>
      <c r="AE3121" s="189"/>
      <c r="AF3121" s="189" t="s">
        <v>114</v>
      </c>
      <c r="AG3121" s="189"/>
      <c r="AH3121" s="189"/>
      <c r="AI3121" s="192">
        <v>0</v>
      </c>
      <c r="AJ3121" s="192">
        <v>0</v>
      </c>
      <c r="AK3121" s="92"/>
      <c r="AL3121" s="92"/>
      <c r="AM3121" s="92"/>
      <c r="AN3121" s="92" t="s">
        <v>115</v>
      </c>
      <c r="AO3121" s="92" t="s">
        <v>3173</v>
      </c>
      <c r="AP3121" s="92" t="s">
        <v>3174</v>
      </c>
      <c r="AQ3121" s="92"/>
      <c r="AR3121" s="92"/>
      <c r="AS3121" s="92"/>
      <c r="AT3121" s="92"/>
      <c r="AU3121" s="92"/>
      <c r="AV3121" s="92"/>
      <c r="AW3121" s="92"/>
      <c r="AX3121" s="92"/>
      <c r="AY3121" s="92"/>
      <c r="AZ3121" s="62" t="s">
        <v>3906</v>
      </c>
      <c r="BA3121" s="92" t="s">
        <v>5007</v>
      </c>
      <c r="BB3121" s="254"/>
      <c r="BE3121" s="983">
        <v>2706</v>
      </c>
    </row>
    <row r="3122" spans="1:57" ht="12.95" customHeight="1">
      <c r="A3122" s="197" t="s">
        <v>3065</v>
      </c>
      <c r="B3122" s="92" t="s">
        <v>3175</v>
      </c>
      <c r="C3122" s="92" t="s">
        <v>3828</v>
      </c>
      <c r="D3122" s="92"/>
      <c r="E3122" s="197" t="s">
        <v>1621</v>
      </c>
      <c r="F3122" s="197"/>
      <c r="G3122" s="92"/>
      <c r="H3122" s="92"/>
      <c r="I3122" s="92" t="s">
        <v>1647</v>
      </c>
      <c r="J3122" s="92" t="s">
        <v>1800</v>
      </c>
      <c r="K3122" s="92" t="s">
        <v>1800</v>
      </c>
      <c r="L3122" s="92" t="s">
        <v>149</v>
      </c>
      <c r="M3122" s="92"/>
      <c r="N3122" s="92"/>
      <c r="O3122" s="90">
        <v>90</v>
      </c>
      <c r="P3122" s="90">
        <v>230000000</v>
      </c>
      <c r="Q3122" s="197" t="s">
        <v>951</v>
      </c>
      <c r="R3122" s="197" t="s">
        <v>433</v>
      </c>
      <c r="S3122" s="90" t="s">
        <v>109</v>
      </c>
      <c r="T3122" s="90">
        <v>230000000</v>
      </c>
      <c r="U3122" s="197" t="s">
        <v>956</v>
      </c>
      <c r="V3122" s="90"/>
      <c r="W3122" s="189"/>
      <c r="X3122" s="90"/>
      <c r="Y3122" s="90" t="s">
        <v>434</v>
      </c>
      <c r="Z3122" s="90"/>
      <c r="AA3122" s="90"/>
      <c r="AB3122" s="90">
        <v>0</v>
      </c>
      <c r="AC3122" s="90">
        <v>90</v>
      </c>
      <c r="AD3122" s="90">
        <v>10</v>
      </c>
      <c r="AE3122" s="189"/>
      <c r="AF3122" s="189" t="s">
        <v>114</v>
      </c>
      <c r="AG3122" s="189"/>
      <c r="AH3122" s="189"/>
      <c r="AI3122" s="32">
        <v>0</v>
      </c>
      <c r="AJ3122" s="33">
        <f>AI3122*1.12</f>
        <v>0</v>
      </c>
      <c r="AK3122" s="92"/>
      <c r="AL3122" s="92"/>
      <c r="AM3122" s="92"/>
      <c r="AN3122" s="92" t="s">
        <v>115</v>
      </c>
      <c r="AO3122" s="92" t="s">
        <v>3176</v>
      </c>
      <c r="AP3122" s="92" t="s">
        <v>3177</v>
      </c>
      <c r="AQ3122" s="92"/>
      <c r="AR3122" s="92"/>
      <c r="AS3122" s="92"/>
      <c r="AT3122" s="92"/>
      <c r="AU3122" s="92"/>
      <c r="AV3122" s="92"/>
      <c r="AW3122" s="92"/>
      <c r="AX3122" s="92"/>
      <c r="AY3122" s="92"/>
      <c r="AZ3122" s="92"/>
      <c r="BA3122" s="92"/>
      <c r="BB3122" s="254"/>
      <c r="BE3122" s="983">
        <v>2707</v>
      </c>
    </row>
    <row r="3123" spans="1:57" ht="12.95" customHeight="1">
      <c r="A3123" s="197" t="s">
        <v>3065</v>
      </c>
      <c r="B3123" s="197" t="s">
        <v>3175</v>
      </c>
      <c r="C3123" s="197" t="s">
        <v>3828</v>
      </c>
      <c r="D3123" s="189"/>
      <c r="E3123" s="197" t="s">
        <v>4994</v>
      </c>
      <c r="F3123" s="197"/>
      <c r="G3123" s="197"/>
      <c r="H3123" s="197"/>
      <c r="I3123" s="197" t="s">
        <v>1647</v>
      </c>
      <c r="J3123" s="197" t="s">
        <v>1800</v>
      </c>
      <c r="K3123" s="197" t="s">
        <v>1800</v>
      </c>
      <c r="L3123" s="197" t="s">
        <v>149</v>
      </c>
      <c r="M3123" s="197"/>
      <c r="N3123" s="197"/>
      <c r="O3123" s="197">
        <v>90</v>
      </c>
      <c r="P3123" s="189">
        <v>230000000</v>
      </c>
      <c r="Q3123" s="197" t="s">
        <v>951</v>
      </c>
      <c r="R3123" s="86" t="s">
        <v>2149</v>
      </c>
      <c r="S3123" s="197" t="s">
        <v>109</v>
      </c>
      <c r="T3123" s="197">
        <v>230000000</v>
      </c>
      <c r="U3123" s="197" t="s">
        <v>956</v>
      </c>
      <c r="V3123" s="197"/>
      <c r="W3123" s="197"/>
      <c r="X3123" s="197"/>
      <c r="Y3123" s="197" t="s">
        <v>434</v>
      </c>
      <c r="Z3123" s="197"/>
      <c r="AA3123" s="197"/>
      <c r="AB3123" s="197">
        <v>0</v>
      </c>
      <c r="AC3123" s="197">
        <v>90</v>
      </c>
      <c r="AD3123" s="197">
        <v>10</v>
      </c>
      <c r="AE3123" s="197"/>
      <c r="AF3123" s="197" t="s">
        <v>114</v>
      </c>
      <c r="AG3123" s="197"/>
      <c r="AH3123" s="197"/>
      <c r="AI3123" s="497">
        <v>23563000</v>
      </c>
      <c r="AJ3123" s="497">
        <v>26390560.000000004</v>
      </c>
      <c r="AK3123" s="197"/>
      <c r="AL3123" s="197"/>
      <c r="AM3123" s="197"/>
      <c r="AN3123" s="197" t="s">
        <v>115</v>
      </c>
      <c r="AO3123" s="197" t="s">
        <v>3176</v>
      </c>
      <c r="AP3123" s="197" t="s">
        <v>3177</v>
      </c>
      <c r="AQ3123" s="197"/>
      <c r="AR3123" s="197"/>
      <c r="AS3123" s="197"/>
      <c r="AT3123" s="197"/>
      <c r="AU3123" s="197"/>
      <c r="AV3123" s="197"/>
      <c r="AW3123" s="197"/>
      <c r="AX3123" s="197"/>
      <c r="AY3123" s="197">
        <v>11</v>
      </c>
      <c r="AZ3123" s="197"/>
      <c r="BA3123" s="197"/>
      <c r="BB3123" s="1532"/>
      <c r="BC3123" s="623"/>
      <c r="BD3123" s="106"/>
      <c r="BE3123" s="983">
        <v>2708</v>
      </c>
    </row>
    <row r="3124" spans="1:57" ht="12.95" customHeight="1">
      <c r="A3124" s="197" t="s">
        <v>3065</v>
      </c>
      <c r="B3124" s="92" t="s">
        <v>3175</v>
      </c>
      <c r="C3124" s="92" t="s">
        <v>3828</v>
      </c>
      <c r="D3124" s="92"/>
      <c r="E3124" s="197" t="s">
        <v>1622</v>
      </c>
      <c r="F3124" s="197"/>
      <c r="G3124" s="92"/>
      <c r="H3124" s="92"/>
      <c r="I3124" s="92" t="s">
        <v>1647</v>
      </c>
      <c r="J3124" s="92" t="s">
        <v>1800</v>
      </c>
      <c r="K3124" s="92" t="s">
        <v>1800</v>
      </c>
      <c r="L3124" s="92" t="s">
        <v>149</v>
      </c>
      <c r="M3124" s="92"/>
      <c r="N3124" s="92"/>
      <c r="O3124" s="90">
        <v>90</v>
      </c>
      <c r="P3124" s="90">
        <v>230000000</v>
      </c>
      <c r="Q3124" s="197" t="s">
        <v>951</v>
      </c>
      <c r="R3124" s="197" t="s">
        <v>2149</v>
      </c>
      <c r="S3124" s="90" t="s">
        <v>109</v>
      </c>
      <c r="T3124" s="90">
        <v>230000000</v>
      </c>
      <c r="U3124" s="197" t="s">
        <v>956</v>
      </c>
      <c r="V3124" s="90"/>
      <c r="W3124" s="189"/>
      <c r="X3124" s="90"/>
      <c r="Y3124" s="90" t="s">
        <v>434</v>
      </c>
      <c r="Z3124" s="90"/>
      <c r="AA3124" s="90"/>
      <c r="AB3124" s="90">
        <v>0</v>
      </c>
      <c r="AC3124" s="90">
        <v>90</v>
      </c>
      <c r="AD3124" s="90">
        <v>10</v>
      </c>
      <c r="AE3124" s="189"/>
      <c r="AF3124" s="189" t="s">
        <v>114</v>
      </c>
      <c r="AG3124" s="189"/>
      <c r="AH3124" s="189"/>
      <c r="AI3124" s="32">
        <v>0</v>
      </c>
      <c r="AJ3124" s="33">
        <f>AI3124*1.12</f>
        <v>0</v>
      </c>
      <c r="AK3124" s="92"/>
      <c r="AL3124" s="92"/>
      <c r="AM3124" s="92"/>
      <c r="AN3124" s="92" t="s">
        <v>115</v>
      </c>
      <c r="AO3124" s="92" t="s">
        <v>3178</v>
      </c>
      <c r="AP3124" s="92" t="s">
        <v>3179</v>
      </c>
      <c r="AQ3124" s="92"/>
      <c r="AR3124" s="92"/>
      <c r="AS3124" s="92"/>
      <c r="AT3124" s="92"/>
      <c r="AU3124" s="92"/>
      <c r="AV3124" s="92"/>
      <c r="AW3124" s="92"/>
      <c r="AX3124" s="92"/>
      <c r="AY3124" s="92"/>
      <c r="AZ3124" s="92"/>
      <c r="BA3124" s="92"/>
      <c r="BB3124" s="254"/>
      <c r="BE3124" s="983">
        <v>2709</v>
      </c>
    </row>
    <row r="3125" spans="1:57" ht="12.95" customHeight="1">
      <c r="A3125" s="197" t="s">
        <v>3065</v>
      </c>
      <c r="B3125" s="197" t="s">
        <v>3175</v>
      </c>
      <c r="C3125" s="197" t="s">
        <v>3828</v>
      </c>
      <c r="D3125" s="189"/>
      <c r="E3125" s="197" t="s">
        <v>4995</v>
      </c>
      <c r="F3125" s="197"/>
      <c r="G3125" s="197"/>
      <c r="H3125" s="197"/>
      <c r="I3125" s="197" t="s">
        <v>1647</v>
      </c>
      <c r="J3125" s="197" t="s">
        <v>1800</v>
      </c>
      <c r="K3125" s="197" t="s">
        <v>1800</v>
      </c>
      <c r="L3125" s="197" t="s">
        <v>149</v>
      </c>
      <c r="M3125" s="197"/>
      <c r="N3125" s="197"/>
      <c r="O3125" s="197">
        <v>90</v>
      </c>
      <c r="P3125" s="189">
        <v>230000000</v>
      </c>
      <c r="Q3125" s="197" t="s">
        <v>951</v>
      </c>
      <c r="R3125" s="86" t="s">
        <v>2149</v>
      </c>
      <c r="S3125" s="197" t="s">
        <v>109</v>
      </c>
      <c r="T3125" s="197">
        <v>230000000</v>
      </c>
      <c r="U3125" s="197" t="s">
        <v>956</v>
      </c>
      <c r="V3125" s="197"/>
      <c r="W3125" s="197"/>
      <c r="X3125" s="197"/>
      <c r="Y3125" s="197" t="s">
        <v>434</v>
      </c>
      <c r="Z3125" s="197"/>
      <c r="AA3125" s="197"/>
      <c r="AB3125" s="197">
        <v>0</v>
      </c>
      <c r="AC3125" s="197">
        <v>90</v>
      </c>
      <c r="AD3125" s="197">
        <v>10</v>
      </c>
      <c r="AE3125" s="197"/>
      <c r="AF3125" s="197" t="s">
        <v>114</v>
      </c>
      <c r="AG3125" s="197"/>
      <c r="AH3125" s="197"/>
      <c r="AI3125" s="497">
        <v>23035000</v>
      </c>
      <c r="AJ3125" s="497">
        <v>25799200.000000004</v>
      </c>
      <c r="AK3125" s="197"/>
      <c r="AL3125" s="197"/>
      <c r="AM3125" s="197"/>
      <c r="AN3125" s="197" t="s">
        <v>115</v>
      </c>
      <c r="AO3125" s="197" t="s">
        <v>3178</v>
      </c>
      <c r="AP3125" s="197" t="s">
        <v>3179</v>
      </c>
      <c r="AQ3125" s="197"/>
      <c r="AR3125" s="197"/>
      <c r="AS3125" s="197"/>
      <c r="AT3125" s="197"/>
      <c r="AU3125" s="197"/>
      <c r="AV3125" s="197"/>
      <c r="AW3125" s="197"/>
      <c r="AX3125" s="197"/>
      <c r="AY3125" s="197">
        <v>11</v>
      </c>
      <c r="AZ3125" s="197"/>
      <c r="BA3125" s="197"/>
      <c r="BB3125" s="533"/>
      <c r="BC3125" s="185"/>
      <c r="BD3125" s="106"/>
      <c r="BE3125" s="983">
        <v>2710</v>
      </c>
    </row>
    <row r="3126" spans="1:57" ht="12.95" customHeight="1">
      <c r="A3126" s="197" t="s">
        <v>3065</v>
      </c>
      <c r="B3126" s="92" t="s">
        <v>3180</v>
      </c>
      <c r="C3126" s="92"/>
      <c r="D3126" s="92"/>
      <c r="E3126" s="197" t="s">
        <v>3792</v>
      </c>
      <c r="F3126" s="197"/>
      <c r="G3126" s="92"/>
      <c r="H3126" s="92"/>
      <c r="I3126" s="92" t="s">
        <v>3181</v>
      </c>
      <c r="J3126" s="92" t="s">
        <v>3182</v>
      </c>
      <c r="K3126" s="92" t="s">
        <v>3182</v>
      </c>
      <c r="L3126" s="92" t="s">
        <v>601</v>
      </c>
      <c r="M3126" s="92" t="s">
        <v>3183</v>
      </c>
      <c r="N3126" s="92"/>
      <c r="O3126" s="90">
        <v>100</v>
      </c>
      <c r="P3126" s="90">
        <v>230000001</v>
      </c>
      <c r="Q3126" s="197" t="s">
        <v>3184</v>
      </c>
      <c r="R3126" s="197" t="s">
        <v>1092</v>
      </c>
      <c r="S3126" s="90" t="s">
        <v>109</v>
      </c>
      <c r="T3126" s="90">
        <v>230000001</v>
      </c>
      <c r="U3126" s="197" t="s">
        <v>952</v>
      </c>
      <c r="V3126" s="90"/>
      <c r="W3126" s="189"/>
      <c r="X3126" s="90"/>
      <c r="Y3126" s="90"/>
      <c r="Z3126" s="90" t="s">
        <v>433</v>
      </c>
      <c r="AA3126" s="90" t="s">
        <v>434</v>
      </c>
      <c r="AB3126" s="90">
        <v>0</v>
      </c>
      <c r="AC3126" s="90">
        <v>100</v>
      </c>
      <c r="AD3126" s="90">
        <v>0</v>
      </c>
      <c r="AE3126" s="189"/>
      <c r="AF3126" s="189" t="s">
        <v>114</v>
      </c>
      <c r="AG3126" s="189"/>
      <c r="AH3126" s="189"/>
      <c r="AI3126" s="192">
        <v>5000000</v>
      </c>
      <c r="AJ3126" s="192">
        <v>5600000.0000000009</v>
      </c>
      <c r="AK3126" s="92"/>
      <c r="AL3126" s="92"/>
      <c r="AM3126" s="92"/>
      <c r="AN3126" s="92" t="s">
        <v>115</v>
      </c>
      <c r="AO3126" s="92" t="s">
        <v>3185</v>
      </c>
      <c r="AP3126" s="92" t="s">
        <v>3186</v>
      </c>
      <c r="AQ3126" s="92"/>
      <c r="AR3126" s="92"/>
      <c r="AS3126" s="92"/>
      <c r="AT3126" s="92"/>
      <c r="AU3126" s="92"/>
      <c r="AV3126" s="92"/>
      <c r="AW3126" s="92"/>
      <c r="AX3126" s="92"/>
      <c r="AY3126" s="92"/>
      <c r="AZ3126" s="92"/>
      <c r="BA3126" s="92"/>
      <c r="BB3126" s="254"/>
      <c r="BE3126" s="983">
        <v>2711</v>
      </c>
    </row>
    <row r="3127" spans="1:57" ht="12.95" customHeight="1">
      <c r="A3127" s="197" t="s">
        <v>8483</v>
      </c>
      <c r="B3127" s="92"/>
      <c r="C3127" s="92"/>
      <c r="D3127" s="92"/>
      <c r="E3127" s="197" t="s">
        <v>3793</v>
      </c>
      <c r="F3127" s="197"/>
      <c r="G3127" s="92"/>
      <c r="H3127" s="92"/>
      <c r="I3127" s="92" t="s">
        <v>3130</v>
      </c>
      <c r="J3127" s="92" t="s">
        <v>3131</v>
      </c>
      <c r="K3127" s="92" t="s">
        <v>3131</v>
      </c>
      <c r="L3127" s="92" t="s">
        <v>149</v>
      </c>
      <c r="M3127" s="92"/>
      <c r="N3127" s="92"/>
      <c r="O3127" s="90">
        <v>100</v>
      </c>
      <c r="P3127" s="90" t="s">
        <v>106</v>
      </c>
      <c r="Q3127" s="197" t="s">
        <v>982</v>
      </c>
      <c r="R3127" s="197" t="s">
        <v>2149</v>
      </c>
      <c r="S3127" s="90" t="s">
        <v>109</v>
      </c>
      <c r="T3127" s="90">
        <v>230000000</v>
      </c>
      <c r="U3127" s="197" t="s">
        <v>956</v>
      </c>
      <c r="V3127" s="90"/>
      <c r="W3127" s="189"/>
      <c r="X3127" s="90"/>
      <c r="Y3127" s="90" t="s">
        <v>434</v>
      </c>
      <c r="Z3127" s="90"/>
      <c r="AA3127" s="90"/>
      <c r="AB3127" s="90">
        <v>0</v>
      </c>
      <c r="AC3127" s="90">
        <v>100</v>
      </c>
      <c r="AD3127" s="90">
        <v>0</v>
      </c>
      <c r="AE3127" s="189"/>
      <c r="AF3127" s="189" t="s">
        <v>114</v>
      </c>
      <c r="AG3127" s="189"/>
      <c r="AH3127" s="189"/>
      <c r="AI3127" s="192">
        <v>71869502</v>
      </c>
      <c r="AJ3127" s="192">
        <v>80493842.24000001</v>
      </c>
      <c r="AK3127" s="92"/>
      <c r="AL3127" s="92"/>
      <c r="AM3127" s="92"/>
      <c r="AN3127" s="92" t="s">
        <v>115</v>
      </c>
      <c r="AO3127" s="92" t="s">
        <v>3187</v>
      </c>
      <c r="AP3127" s="92" t="s">
        <v>3188</v>
      </c>
      <c r="AQ3127" s="92"/>
      <c r="AR3127" s="92"/>
      <c r="AS3127" s="92"/>
      <c r="AT3127" s="92"/>
      <c r="AU3127" s="92"/>
      <c r="AV3127" s="92"/>
      <c r="AW3127" s="92"/>
      <c r="AX3127" s="92"/>
      <c r="AY3127" s="92"/>
      <c r="AZ3127" s="92"/>
      <c r="BA3127" s="92"/>
      <c r="BB3127" s="254"/>
      <c r="BE3127" s="983">
        <v>2712</v>
      </c>
    </row>
    <row r="3128" spans="1:57" ht="12.95" customHeight="1">
      <c r="A3128" s="197" t="s">
        <v>1083</v>
      </c>
      <c r="B3128" s="92"/>
      <c r="C3128" s="92"/>
      <c r="D3128" s="92"/>
      <c r="E3128" s="197" t="s">
        <v>1638</v>
      </c>
      <c r="F3128" s="197"/>
      <c r="G3128" s="92"/>
      <c r="H3128" s="92"/>
      <c r="I3128" s="92" t="s">
        <v>2103</v>
      </c>
      <c r="J3128" s="92" t="s">
        <v>1086</v>
      </c>
      <c r="K3128" s="92" t="s">
        <v>1086</v>
      </c>
      <c r="L3128" s="92" t="s">
        <v>601</v>
      </c>
      <c r="M3128" s="92" t="s">
        <v>3017</v>
      </c>
      <c r="N3128" s="92"/>
      <c r="O3128" s="90">
        <v>100</v>
      </c>
      <c r="P3128" s="90">
        <v>230000000</v>
      </c>
      <c r="Q3128" s="197" t="s">
        <v>982</v>
      </c>
      <c r="R3128" s="197" t="s">
        <v>1092</v>
      </c>
      <c r="S3128" s="90" t="s">
        <v>109</v>
      </c>
      <c r="T3128" s="90">
        <v>230000000</v>
      </c>
      <c r="U3128" s="197" t="s">
        <v>952</v>
      </c>
      <c r="V3128" s="90"/>
      <c r="W3128" s="189"/>
      <c r="X3128" s="90"/>
      <c r="Y3128" s="90"/>
      <c r="Z3128" s="90" t="s">
        <v>433</v>
      </c>
      <c r="AA3128" s="90" t="s">
        <v>434</v>
      </c>
      <c r="AB3128" s="90">
        <v>0</v>
      </c>
      <c r="AC3128" s="90">
        <v>100</v>
      </c>
      <c r="AD3128" s="90">
        <v>0</v>
      </c>
      <c r="AE3128" s="189"/>
      <c r="AF3128" s="189" t="s">
        <v>3189</v>
      </c>
      <c r="AG3128" s="189"/>
      <c r="AH3128" s="189"/>
      <c r="AI3128" s="192">
        <v>0</v>
      </c>
      <c r="AJ3128" s="192">
        <v>0</v>
      </c>
      <c r="AK3128" s="92"/>
      <c r="AL3128" s="92">
        <v>0</v>
      </c>
      <c r="AM3128" s="92">
        <v>0</v>
      </c>
      <c r="AN3128" s="92" t="s">
        <v>115</v>
      </c>
      <c r="AO3128" s="92" t="s">
        <v>3190</v>
      </c>
      <c r="AP3128" s="92" t="s">
        <v>3191</v>
      </c>
      <c r="AQ3128" s="92"/>
      <c r="AR3128" s="92"/>
      <c r="AS3128" s="92"/>
      <c r="AT3128" s="92"/>
      <c r="AU3128" s="92"/>
      <c r="AV3128" s="92"/>
      <c r="AW3128" s="92"/>
      <c r="AX3128" s="92"/>
      <c r="AY3128" s="92"/>
      <c r="AZ3128" s="92"/>
      <c r="BA3128" s="92"/>
      <c r="BB3128" s="254"/>
      <c r="BE3128" s="983">
        <v>2713</v>
      </c>
    </row>
    <row r="3129" spans="1:57" ht="12.95" customHeight="1">
      <c r="A3129" s="341" t="s">
        <v>1083</v>
      </c>
      <c r="B3129" s="341"/>
      <c r="C3129" s="341"/>
      <c r="D3129" s="341"/>
      <c r="E3129" s="341" t="s">
        <v>4113</v>
      </c>
      <c r="F3129" s="341"/>
      <c r="G3129" s="341"/>
      <c r="H3129" s="341"/>
      <c r="I3129" s="341" t="s">
        <v>2103</v>
      </c>
      <c r="J3129" s="300" t="s">
        <v>1086</v>
      </c>
      <c r="K3129" s="300" t="s">
        <v>1086</v>
      </c>
      <c r="L3129" s="341" t="s">
        <v>601</v>
      </c>
      <c r="M3129" s="341" t="s">
        <v>3017</v>
      </c>
      <c r="N3129" s="341"/>
      <c r="O3129" s="341">
        <v>100</v>
      </c>
      <c r="P3129" s="341">
        <v>230000000</v>
      </c>
      <c r="Q3129" s="300" t="s">
        <v>982</v>
      </c>
      <c r="R3129" s="341" t="s">
        <v>1092</v>
      </c>
      <c r="S3129" s="341" t="s">
        <v>109</v>
      </c>
      <c r="T3129" s="341">
        <v>230000000</v>
      </c>
      <c r="U3129" s="300" t="s">
        <v>952</v>
      </c>
      <c r="V3129" s="341"/>
      <c r="W3129" s="341"/>
      <c r="X3129" s="341"/>
      <c r="Y3129" s="341"/>
      <c r="Z3129" s="341" t="s">
        <v>433</v>
      </c>
      <c r="AA3129" s="341" t="s">
        <v>434</v>
      </c>
      <c r="AB3129" s="341">
        <v>0</v>
      </c>
      <c r="AC3129" s="341">
        <v>100</v>
      </c>
      <c r="AD3129" s="341">
        <v>0</v>
      </c>
      <c r="AE3129" s="341"/>
      <c r="AF3129" s="341" t="s">
        <v>3189</v>
      </c>
      <c r="AG3129" s="341"/>
      <c r="AH3129" s="341"/>
      <c r="AI3129" s="68">
        <v>33000000</v>
      </c>
      <c r="AJ3129" s="68">
        <v>33000000</v>
      </c>
      <c r="AK3129" s="341"/>
      <c r="AL3129" s="341"/>
      <c r="AM3129" s="341"/>
      <c r="AN3129" s="341" t="s">
        <v>115</v>
      </c>
      <c r="AO3129" s="300" t="s">
        <v>4114</v>
      </c>
      <c r="AP3129" s="300" t="s">
        <v>4115</v>
      </c>
      <c r="AQ3129" s="341"/>
      <c r="AR3129" s="341"/>
      <c r="AS3129" s="341"/>
      <c r="AT3129" s="341"/>
      <c r="AU3129" s="341"/>
      <c r="AV3129" s="341"/>
      <c r="AW3129" s="341"/>
      <c r="AX3129" s="341"/>
      <c r="AY3129" s="341"/>
      <c r="AZ3129" s="341"/>
      <c r="BA3129" s="341" t="s">
        <v>4116</v>
      </c>
      <c r="BB3129" s="201"/>
      <c r="BC3129" s="201"/>
      <c r="BD3129" s="209"/>
      <c r="BE3129" s="983">
        <v>2714</v>
      </c>
    </row>
    <row r="3130" spans="1:57" ht="12.95" customHeight="1">
      <c r="A3130" s="197" t="s">
        <v>1158</v>
      </c>
      <c r="B3130" s="92"/>
      <c r="C3130" s="92"/>
      <c r="D3130" s="92"/>
      <c r="E3130" s="197" t="s">
        <v>3794</v>
      </c>
      <c r="F3130" s="197"/>
      <c r="G3130" s="92"/>
      <c r="H3130" s="92"/>
      <c r="I3130" s="92" t="s">
        <v>2116</v>
      </c>
      <c r="J3130" s="92" t="s">
        <v>1159</v>
      </c>
      <c r="K3130" s="92" t="s">
        <v>1159</v>
      </c>
      <c r="L3130" s="92" t="s">
        <v>601</v>
      </c>
      <c r="M3130" s="92" t="s">
        <v>3183</v>
      </c>
      <c r="N3130" s="92"/>
      <c r="O3130" s="90">
        <v>100</v>
      </c>
      <c r="P3130" s="90" t="s">
        <v>106</v>
      </c>
      <c r="Q3130" s="197" t="s">
        <v>951</v>
      </c>
      <c r="R3130" s="197" t="s">
        <v>108</v>
      </c>
      <c r="S3130" s="90" t="s">
        <v>109</v>
      </c>
      <c r="T3130" s="90" t="s">
        <v>106</v>
      </c>
      <c r="U3130" s="197" t="s">
        <v>952</v>
      </c>
      <c r="V3130" s="90"/>
      <c r="W3130" s="189"/>
      <c r="X3130" s="90"/>
      <c r="Y3130" s="90"/>
      <c r="Z3130" s="90" t="s">
        <v>433</v>
      </c>
      <c r="AA3130" s="90" t="s">
        <v>434</v>
      </c>
      <c r="AB3130" s="90">
        <v>100</v>
      </c>
      <c r="AC3130" s="90">
        <v>0</v>
      </c>
      <c r="AD3130" s="90">
        <v>0</v>
      </c>
      <c r="AE3130" s="189"/>
      <c r="AF3130" s="189" t="s">
        <v>114</v>
      </c>
      <c r="AG3130" s="189"/>
      <c r="AH3130" s="189"/>
      <c r="AI3130" s="192">
        <v>0</v>
      </c>
      <c r="AJ3130" s="192">
        <v>0</v>
      </c>
      <c r="AK3130" s="92"/>
      <c r="AL3130" s="92"/>
      <c r="AM3130" s="92"/>
      <c r="AN3130" s="92" t="s">
        <v>115</v>
      </c>
      <c r="AO3130" s="92" t="s">
        <v>3192</v>
      </c>
      <c r="AP3130" s="92" t="s">
        <v>3193</v>
      </c>
      <c r="AQ3130" s="92"/>
      <c r="AR3130" s="92"/>
      <c r="AS3130" s="92"/>
      <c r="AT3130" s="92"/>
      <c r="AU3130" s="92"/>
      <c r="AV3130" s="92"/>
      <c r="AW3130" s="92"/>
      <c r="AX3130" s="92"/>
      <c r="AY3130" s="92"/>
      <c r="AZ3130" s="92"/>
      <c r="BA3130" s="92"/>
      <c r="BB3130" s="254"/>
      <c r="BE3130" s="983">
        <v>2715</v>
      </c>
    </row>
    <row r="3131" spans="1:57" ht="12.95" customHeight="1">
      <c r="A3131" s="197" t="s">
        <v>1158</v>
      </c>
      <c r="B3131" s="92"/>
      <c r="C3131" s="92"/>
      <c r="D3131" s="92"/>
      <c r="E3131" s="197" t="s">
        <v>4105</v>
      </c>
      <c r="F3131" s="197"/>
      <c r="G3131" s="92"/>
      <c r="H3131" s="92"/>
      <c r="I3131" s="92" t="s">
        <v>2116</v>
      </c>
      <c r="J3131" s="92" t="s">
        <v>1159</v>
      </c>
      <c r="K3131" s="92" t="s">
        <v>1159</v>
      </c>
      <c r="L3131" s="92" t="s">
        <v>601</v>
      </c>
      <c r="M3131" s="92" t="s">
        <v>3183</v>
      </c>
      <c r="N3131" s="92"/>
      <c r="O3131" s="197">
        <v>100</v>
      </c>
      <c r="P3131" s="90" t="s">
        <v>106</v>
      </c>
      <c r="Q3131" s="197" t="s">
        <v>951</v>
      </c>
      <c r="R3131" s="86" t="s">
        <v>1092</v>
      </c>
      <c r="S3131" s="90" t="s">
        <v>109</v>
      </c>
      <c r="T3131" s="197" t="s">
        <v>106</v>
      </c>
      <c r="U3131" s="197" t="s">
        <v>952</v>
      </c>
      <c r="V3131" s="90"/>
      <c r="W3131" s="189"/>
      <c r="X3131" s="90"/>
      <c r="Y3131" s="90"/>
      <c r="Z3131" s="90" t="s">
        <v>433</v>
      </c>
      <c r="AA3131" s="90" t="s">
        <v>434</v>
      </c>
      <c r="AB3131" s="90">
        <v>100</v>
      </c>
      <c r="AC3131" s="90">
        <v>0</v>
      </c>
      <c r="AD3131" s="90">
        <v>0</v>
      </c>
      <c r="AE3131" s="189"/>
      <c r="AF3131" s="189" t="s">
        <v>114</v>
      </c>
      <c r="AG3131" s="189"/>
      <c r="AH3131" s="189"/>
      <c r="AI3131" s="192">
        <v>36756</v>
      </c>
      <c r="AJ3131" s="192">
        <v>41166.720000000001</v>
      </c>
      <c r="AK3131" s="92"/>
      <c r="AL3131" s="92"/>
      <c r="AM3131" s="92"/>
      <c r="AN3131" s="92" t="s">
        <v>115</v>
      </c>
      <c r="AO3131" s="92" t="s">
        <v>3192</v>
      </c>
      <c r="AP3131" s="92" t="s">
        <v>3193</v>
      </c>
      <c r="AQ3131" s="92"/>
      <c r="AR3131" s="92"/>
      <c r="AS3131" s="92"/>
      <c r="AT3131" s="92"/>
      <c r="AU3131" s="92"/>
      <c r="AV3131" s="92"/>
      <c r="AW3131" s="92"/>
      <c r="AX3131" s="92"/>
      <c r="AY3131" s="92"/>
      <c r="AZ3131" s="92"/>
      <c r="BA3131" s="467">
        <v>11</v>
      </c>
      <c r="BB3131" s="1531"/>
      <c r="BC3131" s="324"/>
      <c r="BD3131" s="209"/>
      <c r="BE3131" s="983">
        <v>2716</v>
      </c>
    </row>
    <row r="3132" spans="1:57" ht="12.95" customHeight="1">
      <c r="A3132" s="197" t="s">
        <v>1158</v>
      </c>
      <c r="B3132" s="92"/>
      <c r="C3132" s="92"/>
      <c r="D3132" s="92"/>
      <c r="E3132" s="197" t="s">
        <v>1630</v>
      </c>
      <c r="F3132" s="197"/>
      <c r="G3132" s="92"/>
      <c r="H3132" s="92"/>
      <c r="I3132" s="92" t="s">
        <v>3194</v>
      </c>
      <c r="J3132" s="92" t="s">
        <v>3195</v>
      </c>
      <c r="K3132" s="92" t="s">
        <v>3195</v>
      </c>
      <c r="L3132" s="92" t="s">
        <v>312</v>
      </c>
      <c r="M3132" s="92" t="s">
        <v>313</v>
      </c>
      <c r="N3132" s="92"/>
      <c r="O3132" s="90">
        <v>100</v>
      </c>
      <c r="P3132" s="90" t="s">
        <v>106</v>
      </c>
      <c r="Q3132" s="197" t="s">
        <v>951</v>
      </c>
      <c r="R3132" s="197" t="s">
        <v>108</v>
      </c>
      <c r="S3132" s="90" t="s">
        <v>109</v>
      </c>
      <c r="T3132" s="90" t="s">
        <v>106</v>
      </c>
      <c r="U3132" s="197" t="s">
        <v>952</v>
      </c>
      <c r="V3132" s="90"/>
      <c r="W3132" s="189"/>
      <c r="X3132" s="90"/>
      <c r="Y3132" s="90"/>
      <c r="Z3132" s="90" t="s">
        <v>433</v>
      </c>
      <c r="AA3132" s="90" t="s">
        <v>434</v>
      </c>
      <c r="AB3132" s="90">
        <v>0</v>
      </c>
      <c r="AC3132" s="90">
        <v>100</v>
      </c>
      <c r="AD3132" s="90">
        <v>0</v>
      </c>
      <c r="AE3132" s="189"/>
      <c r="AF3132" s="189" t="s">
        <v>114</v>
      </c>
      <c r="AG3132" s="189"/>
      <c r="AH3132" s="189"/>
      <c r="AI3132" s="192">
        <v>0</v>
      </c>
      <c r="AJ3132" s="192">
        <v>0</v>
      </c>
      <c r="AK3132" s="92"/>
      <c r="AL3132" s="92"/>
      <c r="AM3132" s="92"/>
      <c r="AN3132" s="92" t="s">
        <v>115</v>
      </c>
      <c r="AO3132" s="92" t="s">
        <v>3196</v>
      </c>
      <c r="AP3132" s="92" t="s">
        <v>3197</v>
      </c>
      <c r="AQ3132" s="92"/>
      <c r="AR3132" s="92"/>
      <c r="AS3132" s="92"/>
      <c r="AT3132" s="92"/>
      <c r="AU3132" s="92"/>
      <c r="AV3132" s="92"/>
      <c r="AW3132" s="92"/>
      <c r="AX3132" s="92"/>
      <c r="AY3132" s="92"/>
      <c r="AZ3132" s="92"/>
      <c r="BA3132" s="92"/>
      <c r="BB3132" s="254"/>
      <c r="BE3132" s="983">
        <v>2717</v>
      </c>
    </row>
    <row r="3133" spans="1:57" ht="12.95" customHeight="1">
      <c r="A3133" s="197" t="s">
        <v>1158</v>
      </c>
      <c r="B3133" s="92"/>
      <c r="C3133" s="92"/>
      <c r="D3133" s="92"/>
      <c r="E3133" s="197" t="s">
        <v>4106</v>
      </c>
      <c r="F3133" s="197"/>
      <c r="G3133" s="92"/>
      <c r="H3133" s="92"/>
      <c r="I3133" s="92" t="s">
        <v>3194</v>
      </c>
      <c r="J3133" s="92" t="s">
        <v>3195</v>
      </c>
      <c r="K3133" s="92" t="s">
        <v>3195</v>
      </c>
      <c r="L3133" s="92" t="s">
        <v>312</v>
      </c>
      <c r="M3133" s="92" t="s">
        <v>313</v>
      </c>
      <c r="N3133" s="92"/>
      <c r="O3133" s="197">
        <v>100</v>
      </c>
      <c r="P3133" s="90" t="s">
        <v>106</v>
      </c>
      <c r="Q3133" s="197" t="s">
        <v>951</v>
      </c>
      <c r="R3133" s="86" t="s">
        <v>1092</v>
      </c>
      <c r="S3133" s="90" t="s">
        <v>109</v>
      </c>
      <c r="T3133" s="197" t="s">
        <v>106</v>
      </c>
      <c r="U3133" s="197" t="s">
        <v>952</v>
      </c>
      <c r="V3133" s="90"/>
      <c r="W3133" s="189"/>
      <c r="X3133" s="90"/>
      <c r="Y3133" s="90"/>
      <c r="Z3133" s="90" t="s">
        <v>433</v>
      </c>
      <c r="AA3133" s="90" t="s">
        <v>434</v>
      </c>
      <c r="AB3133" s="90">
        <v>0</v>
      </c>
      <c r="AC3133" s="90">
        <v>100</v>
      </c>
      <c r="AD3133" s="90">
        <v>0</v>
      </c>
      <c r="AE3133" s="189"/>
      <c r="AF3133" s="189" t="s">
        <v>114</v>
      </c>
      <c r="AG3133" s="189"/>
      <c r="AH3133" s="189"/>
      <c r="AI3133" s="468">
        <v>690126879.94000006</v>
      </c>
      <c r="AJ3133" s="468">
        <f>AI3133*1.12</f>
        <v>772942105.53280008</v>
      </c>
      <c r="AK3133" s="92"/>
      <c r="AL3133" s="92"/>
      <c r="AM3133" s="92"/>
      <c r="AN3133" s="92" t="s">
        <v>115</v>
      </c>
      <c r="AO3133" s="92" t="s">
        <v>3196</v>
      </c>
      <c r="AP3133" s="92" t="s">
        <v>3197</v>
      </c>
      <c r="AQ3133" s="92"/>
      <c r="AR3133" s="92"/>
      <c r="AS3133" s="92"/>
      <c r="AT3133" s="92"/>
      <c r="AU3133" s="92"/>
      <c r="AV3133" s="92"/>
      <c r="AW3133" s="92"/>
      <c r="AX3133" s="92"/>
      <c r="AY3133" s="92"/>
      <c r="AZ3133" s="92"/>
      <c r="BA3133" s="467">
        <v>11</v>
      </c>
      <c r="BB3133" s="1531"/>
      <c r="BC3133" s="324"/>
      <c r="BD3133" s="209"/>
      <c r="BE3133" s="983">
        <v>2718</v>
      </c>
    </row>
    <row r="3134" spans="1:57" ht="12.95" customHeight="1">
      <c r="A3134" s="197" t="s">
        <v>1158</v>
      </c>
      <c r="B3134" s="92"/>
      <c r="C3134" s="92"/>
      <c r="D3134" s="92"/>
      <c r="E3134" s="197" t="s">
        <v>3943</v>
      </c>
      <c r="F3134" s="197"/>
      <c r="G3134" s="92"/>
      <c r="H3134" s="92"/>
      <c r="I3134" s="314" t="s">
        <v>2116</v>
      </c>
      <c r="J3134" s="314" t="s">
        <v>1159</v>
      </c>
      <c r="K3134" s="314" t="s">
        <v>1159</v>
      </c>
      <c r="L3134" s="92" t="s">
        <v>149</v>
      </c>
      <c r="M3134" s="92"/>
      <c r="N3134" s="92"/>
      <c r="O3134" s="90">
        <v>100</v>
      </c>
      <c r="P3134" s="90" t="s">
        <v>106</v>
      </c>
      <c r="Q3134" s="197" t="s">
        <v>951</v>
      </c>
      <c r="R3134" s="197" t="s">
        <v>108</v>
      </c>
      <c r="S3134" s="90" t="s">
        <v>109</v>
      </c>
      <c r="T3134" s="90" t="s">
        <v>106</v>
      </c>
      <c r="U3134" s="197" t="s">
        <v>952</v>
      </c>
      <c r="V3134" s="90"/>
      <c r="W3134" s="189"/>
      <c r="X3134" s="90"/>
      <c r="Y3134" s="90"/>
      <c r="Z3134" s="90" t="s">
        <v>433</v>
      </c>
      <c r="AA3134" s="90" t="s">
        <v>434</v>
      </c>
      <c r="AB3134" s="90">
        <v>0</v>
      </c>
      <c r="AC3134" s="90">
        <v>100</v>
      </c>
      <c r="AD3134" s="90">
        <v>0</v>
      </c>
      <c r="AE3134" s="189"/>
      <c r="AF3134" s="189" t="s">
        <v>114</v>
      </c>
      <c r="AG3134" s="189"/>
      <c r="AH3134" s="189"/>
      <c r="AI3134" s="192">
        <v>0</v>
      </c>
      <c r="AJ3134" s="192">
        <v>0</v>
      </c>
      <c r="AK3134" s="92"/>
      <c r="AL3134" s="92"/>
      <c r="AM3134" s="92"/>
      <c r="AN3134" s="92" t="s">
        <v>115</v>
      </c>
      <c r="AO3134" s="92" t="s">
        <v>1160</v>
      </c>
      <c r="AP3134" s="92" t="s">
        <v>1161</v>
      </c>
      <c r="AQ3134" s="92"/>
      <c r="AR3134" s="92"/>
      <c r="AS3134" s="92"/>
      <c r="AT3134" s="92"/>
      <c r="AU3134" s="92"/>
      <c r="AV3134" s="92"/>
      <c r="AW3134" s="92"/>
      <c r="AX3134" s="92"/>
      <c r="AY3134" s="92"/>
      <c r="AZ3134" s="312"/>
      <c r="BA3134" s="1225"/>
      <c r="BB3134" s="254"/>
      <c r="BE3134" s="983">
        <v>2719</v>
      </c>
    </row>
    <row r="3135" spans="1:57" ht="12.95" customHeight="1">
      <c r="A3135" s="197" t="s">
        <v>1158</v>
      </c>
      <c r="B3135" s="92"/>
      <c r="C3135" s="92"/>
      <c r="D3135" s="92"/>
      <c r="E3135" s="197" t="s">
        <v>4107</v>
      </c>
      <c r="F3135" s="197"/>
      <c r="G3135" s="92"/>
      <c r="H3135" s="92"/>
      <c r="I3135" s="92" t="s">
        <v>2116</v>
      </c>
      <c r="J3135" s="92" t="s">
        <v>1159</v>
      </c>
      <c r="K3135" s="92" t="s">
        <v>1159</v>
      </c>
      <c r="L3135" s="92" t="s">
        <v>149</v>
      </c>
      <c r="M3135" s="92"/>
      <c r="N3135" s="92"/>
      <c r="O3135" s="197">
        <v>100</v>
      </c>
      <c r="P3135" s="90" t="s">
        <v>106</v>
      </c>
      <c r="Q3135" s="197" t="s">
        <v>951</v>
      </c>
      <c r="R3135" s="86" t="s">
        <v>1092</v>
      </c>
      <c r="S3135" s="90" t="s">
        <v>109</v>
      </c>
      <c r="T3135" s="197" t="s">
        <v>106</v>
      </c>
      <c r="U3135" s="197" t="s">
        <v>952</v>
      </c>
      <c r="V3135" s="90"/>
      <c r="W3135" s="189"/>
      <c r="X3135" s="90"/>
      <c r="Y3135" s="90"/>
      <c r="Z3135" s="90" t="s">
        <v>433</v>
      </c>
      <c r="AA3135" s="90" t="s">
        <v>434</v>
      </c>
      <c r="AB3135" s="90">
        <v>0</v>
      </c>
      <c r="AC3135" s="90">
        <v>100</v>
      </c>
      <c r="AD3135" s="90">
        <v>0</v>
      </c>
      <c r="AE3135" s="189"/>
      <c r="AF3135" s="189" t="s">
        <v>114</v>
      </c>
      <c r="AG3135" s="189"/>
      <c r="AH3135" s="189"/>
      <c r="AI3135" s="905">
        <v>0</v>
      </c>
      <c r="AJ3135" s="905">
        <v>0</v>
      </c>
      <c r="AK3135" s="92"/>
      <c r="AL3135" s="92"/>
      <c r="AM3135" s="92"/>
      <c r="AN3135" s="92" t="s">
        <v>115</v>
      </c>
      <c r="AO3135" s="92" t="s">
        <v>1160</v>
      </c>
      <c r="AP3135" s="92" t="s">
        <v>1161</v>
      </c>
      <c r="AQ3135" s="92"/>
      <c r="AR3135" s="92"/>
      <c r="AS3135" s="92"/>
      <c r="AT3135" s="92"/>
      <c r="AU3135" s="92"/>
      <c r="AV3135" s="92"/>
      <c r="AW3135" s="92"/>
      <c r="AX3135" s="92"/>
      <c r="AY3135" s="92"/>
      <c r="AZ3135" s="92"/>
      <c r="BA3135" s="1900">
        <v>11</v>
      </c>
      <c r="BB3135" s="1531"/>
      <c r="BC3135" s="324"/>
      <c r="BD3135" s="209"/>
      <c r="BE3135" s="983">
        <v>2720</v>
      </c>
    </row>
    <row r="3136" spans="1:57" ht="12.95" customHeight="1">
      <c r="A3136" s="1551" t="s">
        <v>1158</v>
      </c>
      <c r="B3136" s="1290"/>
      <c r="C3136" s="1290"/>
      <c r="D3136" s="1291"/>
      <c r="E3136" s="1551" t="s">
        <v>8905</v>
      </c>
      <c r="F3136" s="1551" t="s">
        <v>4107</v>
      </c>
      <c r="G3136" s="1290"/>
      <c r="H3136" s="1290"/>
      <c r="I3136" s="1290" t="s">
        <v>2116</v>
      </c>
      <c r="J3136" s="1290" t="s">
        <v>1159</v>
      </c>
      <c r="K3136" s="1290" t="s">
        <v>1159</v>
      </c>
      <c r="L3136" s="1290" t="s">
        <v>149</v>
      </c>
      <c r="M3136" s="1290"/>
      <c r="N3136" s="1290"/>
      <c r="O3136" s="323">
        <v>100</v>
      </c>
      <c r="P3136" s="323" t="s">
        <v>106</v>
      </c>
      <c r="Q3136" s="323" t="s">
        <v>951</v>
      </c>
      <c r="R3136" s="1293" t="s">
        <v>1155</v>
      </c>
      <c r="S3136" s="1292" t="s">
        <v>109</v>
      </c>
      <c r="T3136" s="323" t="s">
        <v>106</v>
      </c>
      <c r="U3136" s="323" t="s">
        <v>952</v>
      </c>
      <c r="V3136" s="1292"/>
      <c r="W3136" s="1294"/>
      <c r="X3136" s="1292"/>
      <c r="Y3136" s="1292"/>
      <c r="Z3136" s="1292" t="s">
        <v>433</v>
      </c>
      <c r="AA3136" s="1292" t="s">
        <v>434</v>
      </c>
      <c r="AB3136" s="1292">
        <v>0</v>
      </c>
      <c r="AC3136" s="1292">
        <v>100</v>
      </c>
      <c r="AD3136" s="1292">
        <v>0</v>
      </c>
      <c r="AE3136" s="1294"/>
      <c r="AF3136" s="1294" t="s">
        <v>114</v>
      </c>
      <c r="AG3136" s="1294"/>
      <c r="AH3136" s="1294"/>
      <c r="AI3136" s="973">
        <v>3763392.86</v>
      </c>
      <c r="AJ3136" s="973">
        <v>4215000.0032000002</v>
      </c>
      <c r="AK3136" s="1290"/>
      <c r="AL3136" s="1290"/>
      <c r="AM3136" s="1290"/>
      <c r="AN3136" s="1290" t="s">
        <v>115</v>
      </c>
      <c r="AO3136" s="1290" t="s">
        <v>1160</v>
      </c>
      <c r="AP3136" s="1290" t="s">
        <v>1161</v>
      </c>
      <c r="AQ3136" s="1290"/>
      <c r="AR3136" s="1290"/>
      <c r="AS3136" s="1290"/>
      <c r="AT3136" s="1290"/>
      <c r="AU3136" s="1290"/>
      <c r="AV3136" s="1290"/>
      <c r="AW3136" s="1290"/>
      <c r="AX3136" s="1290"/>
      <c r="AY3136" s="1290"/>
      <c r="AZ3136" s="1291"/>
      <c r="BA3136" s="1910">
        <v>11</v>
      </c>
      <c r="BD3136" s="1" t="e">
        <f>VLOOKUP($F$2877:$F$3305,$E$17:$BE$2871,53,0)</f>
        <v>#N/A</v>
      </c>
      <c r="BE3136" s="979" t="e">
        <f>BD3136+0.5</f>
        <v>#N/A</v>
      </c>
    </row>
    <row r="3137" spans="1:57" ht="12.95" customHeight="1">
      <c r="A3137" s="197" t="s">
        <v>1158</v>
      </c>
      <c r="B3137" s="92"/>
      <c r="C3137" s="92"/>
      <c r="D3137" s="92"/>
      <c r="E3137" s="197" t="s">
        <v>3795</v>
      </c>
      <c r="F3137" s="197"/>
      <c r="G3137" s="92"/>
      <c r="H3137" s="92"/>
      <c r="I3137" s="312" t="s">
        <v>3198</v>
      </c>
      <c r="J3137" s="92" t="s">
        <v>3199</v>
      </c>
      <c r="K3137" s="92" t="s">
        <v>3199</v>
      </c>
      <c r="L3137" s="92" t="s">
        <v>1144</v>
      </c>
      <c r="M3137" s="314" t="s">
        <v>3200</v>
      </c>
      <c r="N3137" s="92"/>
      <c r="O3137" s="90">
        <v>100</v>
      </c>
      <c r="P3137" s="90">
        <v>230000000</v>
      </c>
      <c r="Q3137" s="197" t="s">
        <v>951</v>
      </c>
      <c r="R3137" s="197" t="s">
        <v>108</v>
      </c>
      <c r="S3137" s="90" t="s">
        <v>109</v>
      </c>
      <c r="T3137" s="90" t="s">
        <v>106</v>
      </c>
      <c r="U3137" s="197" t="s">
        <v>952</v>
      </c>
      <c r="V3137" s="90"/>
      <c r="W3137" s="189"/>
      <c r="X3137" s="90"/>
      <c r="Y3137" s="90"/>
      <c r="Z3137" s="90" t="s">
        <v>433</v>
      </c>
      <c r="AA3137" s="90" t="s">
        <v>434</v>
      </c>
      <c r="AB3137" s="90">
        <v>0</v>
      </c>
      <c r="AC3137" s="90">
        <v>100</v>
      </c>
      <c r="AD3137" s="90">
        <v>0</v>
      </c>
      <c r="AE3137" s="189"/>
      <c r="AF3137" s="189" t="s">
        <v>114</v>
      </c>
      <c r="AG3137" s="189"/>
      <c r="AH3137" s="189"/>
      <c r="AI3137" s="192">
        <v>0</v>
      </c>
      <c r="AJ3137" s="192">
        <v>0</v>
      </c>
      <c r="AK3137" s="92"/>
      <c r="AL3137" s="92"/>
      <c r="AM3137" s="92"/>
      <c r="AN3137" s="92" t="s">
        <v>115</v>
      </c>
      <c r="AO3137" s="92" t="s">
        <v>3201</v>
      </c>
      <c r="AP3137" s="92" t="s">
        <v>3202</v>
      </c>
      <c r="AQ3137" s="92"/>
      <c r="AR3137" s="92"/>
      <c r="AS3137" s="92"/>
      <c r="AT3137" s="92"/>
      <c r="AU3137" s="92"/>
      <c r="AV3137" s="92"/>
      <c r="AW3137" s="92"/>
      <c r="AX3137" s="92"/>
      <c r="AY3137" s="92"/>
      <c r="AZ3137" s="92"/>
      <c r="BA3137" s="1225"/>
      <c r="BB3137" s="254"/>
      <c r="BE3137" s="983">
        <v>2721</v>
      </c>
    </row>
    <row r="3138" spans="1:57" ht="12.95" customHeight="1">
      <c r="A3138" s="197" t="s">
        <v>1158</v>
      </c>
      <c r="B3138" s="92"/>
      <c r="C3138" s="92"/>
      <c r="D3138" s="92"/>
      <c r="E3138" s="197" t="s">
        <v>4108</v>
      </c>
      <c r="F3138" s="197"/>
      <c r="G3138" s="92"/>
      <c r="H3138" s="92"/>
      <c r="I3138" s="312" t="s">
        <v>3198</v>
      </c>
      <c r="J3138" s="92" t="s">
        <v>3199</v>
      </c>
      <c r="K3138" s="92" t="s">
        <v>3199</v>
      </c>
      <c r="L3138" s="92" t="s">
        <v>1144</v>
      </c>
      <c r="M3138" s="314" t="s">
        <v>3200</v>
      </c>
      <c r="N3138" s="92"/>
      <c r="O3138" s="197">
        <v>100</v>
      </c>
      <c r="P3138" s="90">
        <v>230000000</v>
      </c>
      <c r="Q3138" s="197" t="s">
        <v>951</v>
      </c>
      <c r="R3138" s="86" t="s">
        <v>1092</v>
      </c>
      <c r="S3138" s="90" t="s">
        <v>109</v>
      </c>
      <c r="T3138" s="197" t="s">
        <v>106</v>
      </c>
      <c r="U3138" s="197" t="s">
        <v>952</v>
      </c>
      <c r="V3138" s="90"/>
      <c r="W3138" s="189"/>
      <c r="X3138" s="90"/>
      <c r="Y3138" s="90"/>
      <c r="Z3138" s="90" t="s">
        <v>433</v>
      </c>
      <c r="AA3138" s="90" t="s">
        <v>434</v>
      </c>
      <c r="AB3138" s="90">
        <v>0</v>
      </c>
      <c r="AC3138" s="90">
        <v>100</v>
      </c>
      <c r="AD3138" s="90">
        <v>0</v>
      </c>
      <c r="AE3138" s="189"/>
      <c r="AF3138" s="189" t="s">
        <v>114</v>
      </c>
      <c r="AG3138" s="189"/>
      <c r="AH3138" s="189"/>
      <c r="AI3138" s="192">
        <v>0</v>
      </c>
      <c r="AJ3138" s="192">
        <v>0</v>
      </c>
      <c r="AK3138" s="92"/>
      <c r="AL3138" s="92"/>
      <c r="AM3138" s="92"/>
      <c r="AN3138" s="92" t="s">
        <v>115</v>
      </c>
      <c r="AO3138" s="92" t="s">
        <v>3201</v>
      </c>
      <c r="AP3138" s="92" t="s">
        <v>3202</v>
      </c>
      <c r="AQ3138" s="92"/>
      <c r="AR3138" s="92"/>
      <c r="AS3138" s="92"/>
      <c r="AT3138" s="92"/>
      <c r="AU3138" s="92"/>
      <c r="AV3138" s="92"/>
      <c r="AW3138" s="92"/>
      <c r="AX3138" s="92"/>
      <c r="AY3138" s="92"/>
      <c r="AZ3138" s="92"/>
      <c r="BA3138" s="1900">
        <v>11</v>
      </c>
      <c r="BB3138" s="1531"/>
      <c r="BC3138" s="324"/>
      <c r="BD3138" s="209"/>
      <c r="BE3138" s="983">
        <v>2722</v>
      </c>
    </row>
    <row r="3139" spans="1:57" ht="12.95" customHeight="1">
      <c r="A3139" s="189" t="s">
        <v>1158</v>
      </c>
      <c r="B3139" s="189"/>
      <c r="C3139" s="189"/>
      <c r="D3139" s="189"/>
      <c r="E3139" s="189" t="s">
        <v>4475</v>
      </c>
      <c r="F3139" s="189"/>
      <c r="G3139" s="189"/>
      <c r="H3139" s="189"/>
      <c r="I3139" s="1005" t="s">
        <v>3198</v>
      </c>
      <c r="J3139" s="189" t="s">
        <v>3199</v>
      </c>
      <c r="K3139" s="189" t="s">
        <v>3199</v>
      </c>
      <c r="L3139" s="63" t="s">
        <v>103</v>
      </c>
      <c r="M3139" s="211" t="s">
        <v>3252</v>
      </c>
      <c r="N3139" s="189"/>
      <c r="O3139" s="189">
        <v>100</v>
      </c>
      <c r="P3139" s="189">
        <v>230000000</v>
      </c>
      <c r="Q3139" s="189" t="s">
        <v>951</v>
      </c>
      <c r="R3139" s="524" t="s">
        <v>433</v>
      </c>
      <c r="S3139" s="189" t="s">
        <v>109</v>
      </c>
      <c r="T3139" s="189" t="s">
        <v>106</v>
      </c>
      <c r="U3139" s="189" t="s">
        <v>952</v>
      </c>
      <c r="V3139" s="189"/>
      <c r="W3139" s="189"/>
      <c r="X3139" s="189"/>
      <c r="Y3139" s="189"/>
      <c r="Z3139" s="189" t="s">
        <v>433</v>
      </c>
      <c r="AA3139" s="189" t="s">
        <v>434</v>
      </c>
      <c r="AB3139" s="189">
        <v>0</v>
      </c>
      <c r="AC3139" s="189">
        <v>100</v>
      </c>
      <c r="AD3139" s="189">
        <v>0</v>
      </c>
      <c r="AE3139" s="189"/>
      <c r="AF3139" s="189" t="s">
        <v>114</v>
      </c>
      <c r="AG3139" s="189"/>
      <c r="AH3139" s="189"/>
      <c r="AI3139" s="192">
        <v>2000000</v>
      </c>
      <c r="AJ3139" s="192">
        <v>2240000</v>
      </c>
      <c r="AK3139" s="189"/>
      <c r="AL3139" s="189"/>
      <c r="AM3139" s="189"/>
      <c r="AN3139" s="189" t="s">
        <v>115</v>
      </c>
      <c r="AO3139" s="189" t="s">
        <v>3201</v>
      </c>
      <c r="AP3139" s="189" t="s">
        <v>3202</v>
      </c>
      <c r="AQ3139" s="189"/>
      <c r="AR3139" s="189"/>
      <c r="AS3139" s="189"/>
      <c r="AT3139" s="189"/>
      <c r="AU3139" s="189"/>
      <c r="AV3139" s="189"/>
      <c r="AW3139" s="189"/>
      <c r="AX3139" s="189"/>
      <c r="AY3139" s="189"/>
      <c r="AZ3139" s="189"/>
      <c r="BA3139" s="1900">
        <v>11</v>
      </c>
      <c r="BB3139" s="326"/>
      <c r="BC3139" s="326"/>
      <c r="BD3139" s="326"/>
      <c r="BE3139" s="983">
        <v>2723</v>
      </c>
    </row>
    <row r="3140" spans="1:57" ht="12.95" customHeight="1">
      <c r="A3140" s="197" t="s">
        <v>941</v>
      </c>
      <c r="B3140" s="92" t="s">
        <v>3203</v>
      </c>
      <c r="C3140" s="92"/>
      <c r="D3140" s="92"/>
      <c r="E3140" s="92" t="s">
        <v>3796</v>
      </c>
      <c r="F3140" s="92"/>
      <c r="G3140" s="92"/>
      <c r="H3140" s="92"/>
      <c r="I3140" s="312" t="s">
        <v>3204</v>
      </c>
      <c r="J3140" s="92" t="s">
        <v>3205</v>
      </c>
      <c r="K3140" s="92" t="s">
        <v>3206</v>
      </c>
      <c r="L3140" s="92" t="s">
        <v>601</v>
      </c>
      <c r="M3140" s="314" t="s">
        <v>3207</v>
      </c>
      <c r="N3140" s="92"/>
      <c r="O3140" s="90" t="s">
        <v>314</v>
      </c>
      <c r="P3140" s="90">
        <v>230000000</v>
      </c>
      <c r="Q3140" s="197" t="s">
        <v>3208</v>
      </c>
      <c r="R3140" s="197" t="s">
        <v>1092</v>
      </c>
      <c r="S3140" s="90" t="s">
        <v>109</v>
      </c>
      <c r="T3140" s="90">
        <v>230000000</v>
      </c>
      <c r="U3140" s="197" t="s">
        <v>3208</v>
      </c>
      <c r="V3140" s="90"/>
      <c r="W3140" s="189"/>
      <c r="X3140" s="90"/>
      <c r="Y3140" s="90"/>
      <c r="Z3140" s="90" t="s">
        <v>433</v>
      </c>
      <c r="AA3140" s="90" t="s">
        <v>434</v>
      </c>
      <c r="AB3140" s="90">
        <v>0</v>
      </c>
      <c r="AC3140" s="90" t="s">
        <v>314</v>
      </c>
      <c r="AD3140" s="90">
        <v>0</v>
      </c>
      <c r="AE3140" s="189"/>
      <c r="AF3140" s="189" t="s">
        <v>114</v>
      </c>
      <c r="AG3140" s="189"/>
      <c r="AH3140" s="189"/>
      <c r="AI3140" s="192">
        <v>6617230.6100000003</v>
      </c>
      <c r="AJ3140" s="192">
        <v>7411298.2800000003</v>
      </c>
      <c r="AK3140" s="92"/>
      <c r="AL3140" s="92"/>
      <c r="AM3140" s="92"/>
      <c r="AN3140" s="40" t="s">
        <v>115</v>
      </c>
      <c r="AO3140" s="92" t="s">
        <v>3209</v>
      </c>
      <c r="AP3140" s="92" t="s">
        <v>3210</v>
      </c>
      <c r="AQ3140" s="92"/>
      <c r="AR3140" s="92"/>
      <c r="AS3140" s="92"/>
      <c r="AT3140" s="92"/>
      <c r="AU3140" s="92"/>
      <c r="AV3140" s="92"/>
      <c r="AW3140" s="92"/>
      <c r="AX3140" s="92"/>
      <c r="AY3140" s="92"/>
      <c r="AZ3140" s="92"/>
      <c r="BA3140" s="1225"/>
      <c r="BB3140" s="254"/>
      <c r="BE3140" s="983">
        <v>2724</v>
      </c>
    </row>
    <row r="3141" spans="1:57" ht="12.95" customHeight="1">
      <c r="A3141" s="197" t="s">
        <v>3211</v>
      </c>
      <c r="B3141" s="92" t="s">
        <v>3212</v>
      </c>
      <c r="C3141" s="92"/>
      <c r="D3141" s="92"/>
      <c r="E3141" s="92" t="s">
        <v>3797</v>
      </c>
      <c r="F3141" s="92"/>
      <c r="G3141" s="92"/>
      <c r="H3141" s="92"/>
      <c r="I3141" s="312" t="s">
        <v>3213</v>
      </c>
      <c r="J3141" s="92" t="s">
        <v>3214</v>
      </c>
      <c r="K3141" s="92" t="s">
        <v>3215</v>
      </c>
      <c r="L3141" s="92" t="s">
        <v>149</v>
      </c>
      <c r="M3141" s="314"/>
      <c r="N3141" s="92"/>
      <c r="O3141" s="90">
        <v>100</v>
      </c>
      <c r="P3141" s="90">
        <v>230000000</v>
      </c>
      <c r="Q3141" s="197" t="s">
        <v>982</v>
      </c>
      <c r="R3141" s="197" t="s">
        <v>2149</v>
      </c>
      <c r="S3141" s="90" t="s">
        <v>109</v>
      </c>
      <c r="T3141" s="90">
        <v>230000000</v>
      </c>
      <c r="U3141" s="197" t="s">
        <v>956</v>
      </c>
      <c r="V3141" s="90"/>
      <c r="W3141" s="189"/>
      <c r="X3141" s="90"/>
      <c r="Y3141" s="90" t="s">
        <v>434</v>
      </c>
      <c r="Z3141" s="90"/>
      <c r="AA3141" s="90"/>
      <c r="AB3141" s="90">
        <v>0</v>
      </c>
      <c r="AC3141" s="90" t="s">
        <v>284</v>
      </c>
      <c r="AD3141" s="90" t="s">
        <v>63</v>
      </c>
      <c r="AE3141" s="189"/>
      <c r="AF3141" s="189" t="s">
        <v>114</v>
      </c>
      <c r="AG3141" s="189"/>
      <c r="AH3141" s="189"/>
      <c r="AI3141" s="905">
        <v>0</v>
      </c>
      <c r="AJ3141" s="905">
        <v>0</v>
      </c>
      <c r="AK3141" s="92"/>
      <c r="AL3141" s="92"/>
      <c r="AM3141" s="92"/>
      <c r="AN3141" s="92" t="s">
        <v>115</v>
      </c>
      <c r="AO3141" s="92" t="s">
        <v>3216</v>
      </c>
      <c r="AP3141" s="92" t="s">
        <v>3217</v>
      </c>
      <c r="AQ3141" s="92"/>
      <c r="AR3141" s="92"/>
      <c r="AS3141" s="92"/>
      <c r="AT3141" s="92"/>
      <c r="AU3141" s="92"/>
      <c r="AV3141" s="92"/>
      <c r="AW3141" s="92"/>
      <c r="AX3141" s="92"/>
      <c r="AY3141" s="92"/>
      <c r="AZ3141" s="92"/>
      <c r="BA3141" s="1225"/>
      <c r="BB3141" s="254"/>
      <c r="BE3141" s="983">
        <v>2725</v>
      </c>
    </row>
    <row r="3142" spans="1:57" ht="12.95" customHeight="1">
      <c r="A3142" s="61" t="s">
        <v>3211</v>
      </c>
      <c r="B3142" s="89"/>
      <c r="C3142" s="89"/>
      <c r="D3142" s="928"/>
      <c r="E3142" s="1611" t="s">
        <v>7875</v>
      </c>
      <c r="F3142" s="1611"/>
      <c r="G3142" s="60"/>
      <c r="H3142" s="60"/>
      <c r="I3142" s="341" t="s">
        <v>3213</v>
      </c>
      <c r="J3142" s="60" t="s">
        <v>3214</v>
      </c>
      <c r="K3142" s="60" t="s">
        <v>3215</v>
      </c>
      <c r="L3142" s="60" t="s">
        <v>149</v>
      </c>
      <c r="M3142" s="758"/>
      <c r="N3142" s="341"/>
      <c r="O3142" s="726">
        <v>100</v>
      </c>
      <c r="P3142" s="62">
        <v>230000000</v>
      </c>
      <c r="Q3142" s="111" t="s">
        <v>951</v>
      </c>
      <c r="R3142" s="63" t="s">
        <v>2134</v>
      </c>
      <c r="S3142" s="62" t="s">
        <v>109</v>
      </c>
      <c r="T3142" s="139">
        <v>230000000</v>
      </c>
      <c r="U3142" s="310" t="s">
        <v>956</v>
      </c>
      <c r="V3142" s="341"/>
      <c r="W3142" s="60"/>
      <c r="X3142" s="341"/>
      <c r="Y3142" s="60" t="s">
        <v>434</v>
      </c>
      <c r="Z3142" s="60"/>
      <c r="AA3142" s="60"/>
      <c r="AB3142" s="726">
        <v>0</v>
      </c>
      <c r="AC3142" s="726" t="s">
        <v>284</v>
      </c>
      <c r="AD3142" s="726" t="s">
        <v>63</v>
      </c>
      <c r="AE3142" s="939"/>
      <c r="AF3142" s="60" t="s">
        <v>114</v>
      </c>
      <c r="AG3142" s="1123"/>
      <c r="AH3142" s="69"/>
      <c r="AI3142" s="69">
        <v>48000000</v>
      </c>
      <c r="AJ3142" s="69">
        <v>53760000</v>
      </c>
      <c r="AK3142" s="69"/>
      <c r="AL3142" s="69"/>
      <c r="AM3142" s="69"/>
      <c r="AN3142" s="62" t="s">
        <v>115</v>
      </c>
      <c r="AO3142" s="60" t="s">
        <v>3216</v>
      </c>
      <c r="AP3142" s="60" t="s">
        <v>3217</v>
      </c>
      <c r="AQ3142" s="341"/>
      <c r="AR3142" s="60"/>
      <c r="AS3142" s="341"/>
      <c r="AT3142" s="341"/>
      <c r="AU3142" s="341"/>
      <c r="AV3142" s="341"/>
      <c r="AW3142" s="341"/>
      <c r="AX3142" s="341"/>
      <c r="AY3142" s="341"/>
      <c r="AZ3142" s="96" t="s">
        <v>7876</v>
      </c>
      <c r="BA3142" s="1206"/>
      <c r="BB3142" s="1535"/>
      <c r="BC3142" s="1124"/>
      <c r="BD3142" s="209"/>
      <c r="BE3142" s="983">
        <v>2726</v>
      </c>
    </row>
    <row r="3143" spans="1:57" ht="12.95" customHeight="1">
      <c r="A3143" s="197" t="s">
        <v>1049</v>
      </c>
      <c r="B3143" s="92" t="s">
        <v>3218</v>
      </c>
      <c r="C3143" s="92"/>
      <c r="D3143" s="92"/>
      <c r="E3143" s="1597" t="s">
        <v>3798</v>
      </c>
      <c r="F3143" s="1597"/>
      <c r="G3143" s="92"/>
      <c r="H3143" s="92"/>
      <c r="I3143" s="92" t="s">
        <v>3219</v>
      </c>
      <c r="J3143" s="92" t="s">
        <v>3220</v>
      </c>
      <c r="K3143" s="92" t="s">
        <v>3220</v>
      </c>
      <c r="L3143" s="113" t="s">
        <v>1144</v>
      </c>
      <c r="M3143" s="113" t="s">
        <v>3200</v>
      </c>
      <c r="N3143" s="92"/>
      <c r="O3143" s="90" t="s">
        <v>314</v>
      </c>
      <c r="P3143" s="90">
        <v>230000000</v>
      </c>
      <c r="Q3143" s="197" t="s">
        <v>951</v>
      </c>
      <c r="R3143" s="197" t="s">
        <v>1092</v>
      </c>
      <c r="S3143" s="90" t="s">
        <v>109</v>
      </c>
      <c r="T3143" s="90">
        <v>230000000</v>
      </c>
      <c r="U3143" s="197" t="s">
        <v>982</v>
      </c>
      <c r="V3143" s="90"/>
      <c r="W3143" s="189"/>
      <c r="X3143" s="90"/>
      <c r="Y3143" s="90"/>
      <c r="Z3143" s="90" t="s">
        <v>433</v>
      </c>
      <c r="AA3143" s="90" t="s">
        <v>434</v>
      </c>
      <c r="AB3143" s="90" t="s">
        <v>105</v>
      </c>
      <c r="AC3143" s="90" t="s">
        <v>314</v>
      </c>
      <c r="AD3143" s="90" t="s">
        <v>105</v>
      </c>
      <c r="AE3143" s="189"/>
      <c r="AF3143" s="189" t="s">
        <v>114</v>
      </c>
      <c r="AG3143" s="189"/>
      <c r="AH3143" s="189"/>
      <c r="AI3143" s="192">
        <v>1200000</v>
      </c>
      <c r="AJ3143" s="1809">
        <v>1344000</v>
      </c>
      <c r="AK3143" s="92">
        <v>0</v>
      </c>
      <c r="AL3143" s="92">
        <v>0</v>
      </c>
      <c r="AM3143" s="92">
        <v>0</v>
      </c>
      <c r="AN3143" s="92" t="s">
        <v>115</v>
      </c>
      <c r="AO3143" s="1225" t="s">
        <v>3221</v>
      </c>
      <c r="AP3143" s="92" t="s">
        <v>3222</v>
      </c>
      <c r="AQ3143" s="92"/>
      <c r="AR3143" s="92"/>
      <c r="AS3143" s="92"/>
      <c r="AT3143" s="92"/>
      <c r="AU3143" s="92"/>
      <c r="AV3143" s="92"/>
      <c r="AW3143" s="92"/>
      <c r="AX3143" s="92"/>
      <c r="AY3143" s="92"/>
      <c r="AZ3143" s="92"/>
      <c r="BA3143" s="1225"/>
      <c r="BB3143" s="254"/>
      <c r="BE3143" s="983">
        <v>2727</v>
      </c>
    </row>
    <row r="3144" spans="1:57" ht="12.95" customHeight="1">
      <c r="A3144" s="197" t="s">
        <v>3223</v>
      </c>
      <c r="B3144" s="92"/>
      <c r="C3144" s="314"/>
      <c r="D3144" s="314"/>
      <c r="E3144" s="1597" t="s">
        <v>3799</v>
      </c>
      <c r="F3144" s="1597"/>
      <c r="G3144" s="92"/>
      <c r="H3144" s="92"/>
      <c r="I3144" s="92" t="s">
        <v>3224</v>
      </c>
      <c r="J3144" s="92" t="s">
        <v>3225</v>
      </c>
      <c r="K3144" s="92" t="s">
        <v>3225</v>
      </c>
      <c r="L3144" s="92" t="s">
        <v>312</v>
      </c>
      <c r="M3144" s="92" t="s">
        <v>313</v>
      </c>
      <c r="N3144" s="1235"/>
      <c r="O3144" s="1706" t="s">
        <v>284</v>
      </c>
      <c r="P3144" s="90" t="s">
        <v>106</v>
      </c>
      <c r="Q3144" s="197" t="s">
        <v>989</v>
      </c>
      <c r="R3144" s="197" t="s">
        <v>1092</v>
      </c>
      <c r="S3144" s="90" t="s">
        <v>109</v>
      </c>
      <c r="T3144" s="90" t="s">
        <v>106</v>
      </c>
      <c r="U3144" s="197" t="s">
        <v>1069</v>
      </c>
      <c r="V3144" s="1706"/>
      <c r="W3144" s="189"/>
      <c r="X3144" s="1706"/>
      <c r="Y3144" s="90"/>
      <c r="Z3144" s="1706" t="s">
        <v>433</v>
      </c>
      <c r="AA3144" s="1706" t="s">
        <v>434</v>
      </c>
      <c r="AB3144" s="90" t="s">
        <v>105</v>
      </c>
      <c r="AC3144" s="90" t="s">
        <v>314</v>
      </c>
      <c r="AD3144" s="90" t="s">
        <v>105</v>
      </c>
      <c r="AE3144" s="1557"/>
      <c r="AF3144" s="189" t="s">
        <v>3226</v>
      </c>
      <c r="AG3144" s="1557"/>
      <c r="AH3144" s="1557"/>
      <c r="AI3144" s="192">
        <v>26388000</v>
      </c>
      <c r="AJ3144" s="1809">
        <f>AI3144*1.12</f>
        <v>29554560.000000004</v>
      </c>
      <c r="AK3144" s="1235">
        <v>0</v>
      </c>
      <c r="AL3144" s="1235">
        <v>0</v>
      </c>
      <c r="AM3144" s="92">
        <v>0</v>
      </c>
      <c r="AN3144" s="92" t="s">
        <v>115</v>
      </c>
      <c r="AO3144" s="92" t="s">
        <v>3227</v>
      </c>
      <c r="AP3144" s="92" t="s">
        <v>3225</v>
      </c>
      <c r="AQ3144" s="1848"/>
      <c r="AR3144" s="92"/>
      <c r="AS3144" s="92"/>
      <c r="AT3144" s="92"/>
      <c r="AU3144" s="92"/>
      <c r="AV3144" s="92"/>
      <c r="AW3144" s="92"/>
      <c r="AX3144" s="92"/>
      <c r="AY3144" s="92"/>
      <c r="AZ3144" s="92"/>
      <c r="BA3144" s="1225"/>
      <c r="BB3144" s="254"/>
      <c r="BE3144" s="983">
        <v>2728</v>
      </c>
    </row>
    <row r="3145" spans="1:57" ht="12.95" customHeight="1">
      <c r="A3145" s="197" t="s">
        <v>3223</v>
      </c>
      <c r="B3145" s="92"/>
      <c r="C3145" s="92"/>
      <c r="D3145" s="314"/>
      <c r="E3145" s="1597" t="s">
        <v>1639</v>
      </c>
      <c r="F3145" s="1597"/>
      <c r="G3145" s="92"/>
      <c r="H3145" s="92"/>
      <c r="I3145" s="92" t="s">
        <v>2103</v>
      </c>
      <c r="J3145" s="92" t="s">
        <v>1086</v>
      </c>
      <c r="K3145" s="92" t="s">
        <v>1086</v>
      </c>
      <c r="L3145" s="92" t="s">
        <v>601</v>
      </c>
      <c r="M3145" s="92" t="s">
        <v>3017</v>
      </c>
      <c r="N3145" s="92"/>
      <c r="O3145" s="90" t="s">
        <v>314</v>
      </c>
      <c r="P3145" s="90" t="s">
        <v>106</v>
      </c>
      <c r="Q3145" s="197" t="s">
        <v>989</v>
      </c>
      <c r="R3145" s="197" t="s">
        <v>1092</v>
      </c>
      <c r="S3145" s="90" t="s">
        <v>109</v>
      </c>
      <c r="T3145" s="90" t="s">
        <v>106</v>
      </c>
      <c r="U3145" s="197" t="s">
        <v>1069</v>
      </c>
      <c r="V3145" s="90"/>
      <c r="W3145" s="189"/>
      <c r="X3145" s="90"/>
      <c r="Y3145" s="90"/>
      <c r="Z3145" s="90" t="s">
        <v>433</v>
      </c>
      <c r="AA3145" s="90" t="s">
        <v>434</v>
      </c>
      <c r="AB3145" s="90" t="s">
        <v>3024</v>
      </c>
      <c r="AC3145" s="90" t="s">
        <v>105</v>
      </c>
      <c r="AD3145" s="90" t="s">
        <v>3024</v>
      </c>
      <c r="AE3145" s="189"/>
      <c r="AF3145" s="189" t="s">
        <v>3228</v>
      </c>
      <c r="AG3145" s="189"/>
      <c r="AH3145" s="189"/>
      <c r="AI3145" s="192">
        <v>2500000</v>
      </c>
      <c r="AJ3145" s="1809">
        <v>2500000</v>
      </c>
      <c r="AK3145" s="92"/>
      <c r="AL3145" s="92"/>
      <c r="AM3145" s="92"/>
      <c r="AN3145" s="92" t="s">
        <v>115</v>
      </c>
      <c r="AO3145" s="92" t="s">
        <v>3229</v>
      </c>
      <c r="AP3145" s="92" t="s">
        <v>3230</v>
      </c>
      <c r="AQ3145" s="92"/>
      <c r="AR3145" s="92"/>
      <c r="AS3145" s="92"/>
      <c r="AT3145" s="92"/>
      <c r="AU3145" s="92"/>
      <c r="AV3145" s="92"/>
      <c r="AW3145" s="92"/>
      <c r="AX3145" s="92"/>
      <c r="AY3145" s="92"/>
      <c r="AZ3145" s="92"/>
      <c r="BA3145" s="1225"/>
      <c r="BB3145" s="254"/>
      <c r="BE3145" s="983">
        <v>2729</v>
      </c>
    </row>
    <row r="3146" spans="1:57" ht="12.95" customHeight="1">
      <c r="A3146" s="197" t="s">
        <v>1151</v>
      </c>
      <c r="B3146" s="92"/>
      <c r="C3146" s="92"/>
      <c r="D3146" s="92"/>
      <c r="E3146" s="92" t="s">
        <v>3800</v>
      </c>
      <c r="F3146" s="92"/>
      <c r="G3146" s="92"/>
      <c r="H3146" s="92"/>
      <c r="I3146" s="92" t="s">
        <v>3231</v>
      </c>
      <c r="J3146" s="92" t="s">
        <v>3232</v>
      </c>
      <c r="K3146" s="92" t="s">
        <v>3232</v>
      </c>
      <c r="L3146" s="92" t="s">
        <v>1144</v>
      </c>
      <c r="M3146" s="92" t="s">
        <v>3200</v>
      </c>
      <c r="N3146" s="92"/>
      <c r="O3146" s="90">
        <v>100</v>
      </c>
      <c r="P3146" s="90">
        <v>230000000</v>
      </c>
      <c r="Q3146" s="197" t="s">
        <v>982</v>
      </c>
      <c r="R3146" s="197" t="s">
        <v>1092</v>
      </c>
      <c r="S3146" s="1706" t="s">
        <v>109</v>
      </c>
      <c r="T3146" s="1706">
        <v>230000000</v>
      </c>
      <c r="U3146" s="212" t="s">
        <v>982</v>
      </c>
      <c r="V3146" s="1706"/>
      <c r="W3146" s="1557"/>
      <c r="X3146" s="1706"/>
      <c r="Y3146" s="1706"/>
      <c r="Z3146" s="1706" t="s">
        <v>433</v>
      </c>
      <c r="AA3146" s="1706" t="s">
        <v>2149</v>
      </c>
      <c r="AB3146" s="1706">
        <v>0</v>
      </c>
      <c r="AC3146" s="1706">
        <v>0</v>
      </c>
      <c r="AD3146" s="1706">
        <v>100</v>
      </c>
      <c r="AE3146" s="1557"/>
      <c r="AF3146" s="1557" t="s">
        <v>1175</v>
      </c>
      <c r="AG3146" s="1557"/>
      <c r="AH3146" s="1557"/>
      <c r="AI3146" s="1809">
        <v>2500000</v>
      </c>
      <c r="AJ3146" s="1809">
        <v>2500000</v>
      </c>
      <c r="AK3146" s="1235">
        <v>0</v>
      </c>
      <c r="AL3146" s="1235">
        <v>0</v>
      </c>
      <c r="AM3146" s="92">
        <v>0</v>
      </c>
      <c r="AN3146" s="1848" t="s">
        <v>115</v>
      </c>
      <c r="AO3146" s="1235" t="s">
        <v>3233</v>
      </c>
      <c r="AP3146" s="1235" t="s">
        <v>3234</v>
      </c>
      <c r="AQ3146" s="1848"/>
      <c r="AR3146" s="92"/>
      <c r="AS3146" s="92"/>
      <c r="AT3146" s="92"/>
      <c r="AU3146" s="92"/>
      <c r="AV3146" s="92"/>
      <c r="AW3146" s="92"/>
      <c r="AX3146" s="92"/>
      <c r="AY3146" s="92"/>
      <c r="AZ3146" s="92"/>
      <c r="BA3146" s="1225"/>
      <c r="BB3146" s="254"/>
      <c r="BE3146" s="983">
        <v>2730</v>
      </c>
    </row>
    <row r="3147" spans="1:57" ht="12.95" customHeight="1">
      <c r="A3147" s="197" t="s">
        <v>1151</v>
      </c>
      <c r="B3147" s="92"/>
      <c r="C3147" s="92"/>
      <c r="D3147" s="92"/>
      <c r="E3147" s="92" t="s">
        <v>3801</v>
      </c>
      <c r="F3147" s="92"/>
      <c r="G3147" s="92"/>
      <c r="H3147" s="92"/>
      <c r="I3147" s="312" t="s">
        <v>2109</v>
      </c>
      <c r="J3147" s="92" t="s">
        <v>3235</v>
      </c>
      <c r="K3147" s="92" t="s">
        <v>3236</v>
      </c>
      <c r="L3147" s="92" t="s">
        <v>312</v>
      </c>
      <c r="M3147" s="92" t="s">
        <v>313</v>
      </c>
      <c r="N3147" s="92"/>
      <c r="O3147" s="90">
        <v>100</v>
      </c>
      <c r="P3147" s="90">
        <v>230000000</v>
      </c>
      <c r="Q3147" s="197" t="s">
        <v>982</v>
      </c>
      <c r="R3147" s="197" t="s">
        <v>1092</v>
      </c>
      <c r="S3147" s="90" t="s">
        <v>109</v>
      </c>
      <c r="T3147" s="90">
        <v>230000000</v>
      </c>
      <c r="U3147" s="197" t="s">
        <v>982</v>
      </c>
      <c r="V3147" s="90"/>
      <c r="W3147" s="189"/>
      <c r="X3147" s="90"/>
      <c r="Y3147" s="90"/>
      <c r="Z3147" s="90" t="s">
        <v>433</v>
      </c>
      <c r="AA3147" s="90" t="s">
        <v>434</v>
      </c>
      <c r="AB3147" s="90">
        <v>0</v>
      </c>
      <c r="AC3147" s="90">
        <v>100</v>
      </c>
      <c r="AD3147" s="90">
        <v>0</v>
      </c>
      <c r="AE3147" s="189"/>
      <c r="AF3147" s="189" t="s">
        <v>114</v>
      </c>
      <c r="AG3147" s="189"/>
      <c r="AH3147" s="189"/>
      <c r="AI3147" s="192">
        <v>11385000</v>
      </c>
      <c r="AJ3147" s="1809">
        <v>12751200.000000002</v>
      </c>
      <c r="AK3147" s="92">
        <v>0</v>
      </c>
      <c r="AL3147" s="92">
        <v>0</v>
      </c>
      <c r="AM3147" s="92">
        <v>0</v>
      </c>
      <c r="AN3147" s="92" t="s">
        <v>115</v>
      </c>
      <c r="AO3147" s="92" t="s">
        <v>3237</v>
      </c>
      <c r="AP3147" s="92" t="s">
        <v>3236</v>
      </c>
      <c r="AQ3147" s="92"/>
      <c r="AR3147" s="92"/>
      <c r="AS3147" s="92"/>
      <c r="AT3147" s="92"/>
      <c r="AU3147" s="92"/>
      <c r="AV3147" s="92"/>
      <c r="AW3147" s="92"/>
      <c r="AX3147" s="92"/>
      <c r="AY3147" s="92"/>
      <c r="AZ3147" s="92"/>
      <c r="BA3147" s="1225"/>
      <c r="BB3147" s="254"/>
      <c r="BE3147" s="983">
        <v>2731</v>
      </c>
    </row>
    <row r="3148" spans="1:57" ht="12.95" customHeight="1">
      <c r="A3148" s="197" t="s">
        <v>1151</v>
      </c>
      <c r="B3148" s="92"/>
      <c r="C3148" s="92"/>
      <c r="D3148" s="92"/>
      <c r="E3148" s="92" t="s">
        <v>3802</v>
      </c>
      <c r="F3148" s="92"/>
      <c r="G3148" s="92"/>
      <c r="H3148" s="92"/>
      <c r="I3148" s="312" t="s">
        <v>3238</v>
      </c>
      <c r="J3148" s="92" t="s">
        <v>3239</v>
      </c>
      <c r="K3148" s="92" t="s">
        <v>3240</v>
      </c>
      <c r="L3148" s="92" t="s">
        <v>103</v>
      </c>
      <c r="M3148" s="92"/>
      <c r="N3148" s="92"/>
      <c r="O3148" s="90">
        <v>100</v>
      </c>
      <c r="P3148" s="90">
        <v>230000000</v>
      </c>
      <c r="Q3148" s="197" t="s">
        <v>982</v>
      </c>
      <c r="R3148" s="197" t="s">
        <v>2134</v>
      </c>
      <c r="S3148" s="90" t="s">
        <v>109</v>
      </c>
      <c r="T3148" s="90">
        <v>230000000</v>
      </c>
      <c r="U3148" s="197" t="s">
        <v>982</v>
      </c>
      <c r="V3148" s="90"/>
      <c r="W3148" s="189" t="s">
        <v>3241</v>
      </c>
      <c r="X3148" s="90" t="s">
        <v>112</v>
      </c>
      <c r="Y3148" s="90"/>
      <c r="Z3148" s="90"/>
      <c r="AA3148" s="90"/>
      <c r="AB3148" s="90">
        <v>0</v>
      </c>
      <c r="AC3148" s="90">
        <v>0</v>
      </c>
      <c r="AD3148" s="90">
        <v>100</v>
      </c>
      <c r="AE3148" s="189"/>
      <c r="AF3148" s="189" t="s">
        <v>1175</v>
      </c>
      <c r="AG3148" s="189"/>
      <c r="AH3148" s="189"/>
      <c r="AI3148" s="905">
        <v>0</v>
      </c>
      <c r="AJ3148" s="905">
        <v>0</v>
      </c>
      <c r="AK3148" s="92">
        <v>0</v>
      </c>
      <c r="AL3148" s="92">
        <v>0</v>
      </c>
      <c r="AM3148" s="92">
        <v>0</v>
      </c>
      <c r="AN3148" s="92" t="s">
        <v>115</v>
      </c>
      <c r="AO3148" s="92" t="s">
        <v>3242</v>
      </c>
      <c r="AP3148" s="92" t="s">
        <v>3243</v>
      </c>
      <c r="AQ3148" s="92"/>
      <c r="AR3148" s="92"/>
      <c r="AS3148" s="92"/>
      <c r="AT3148" s="92"/>
      <c r="AU3148" s="92"/>
      <c r="AV3148" s="92"/>
      <c r="AW3148" s="92"/>
      <c r="AX3148" s="92"/>
      <c r="AY3148" s="92"/>
      <c r="AZ3148" s="92"/>
      <c r="BA3148" s="1225"/>
      <c r="BB3148" s="254"/>
      <c r="BE3148" s="983">
        <v>2732</v>
      </c>
    </row>
    <row r="3149" spans="1:57" ht="12.95" customHeight="1">
      <c r="A3149" s="323" t="s">
        <v>1151</v>
      </c>
      <c r="B3149" s="1290"/>
      <c r="C3149" s="1290"/>
      <c r="D3149" s="1290"/>
      <c r="E3149" s="1290" t="s">
        <v>8891</v>
      </c>
      <c r="F3149" s="1290" t="s">
        <v>3802</v>
      </c>
      <c r="G3149" s="1290"/>
      <c r="H3149" s="1290"/>
      <c r="I3149" s="1344" t="s">
        <v>3238</v>
      </c>
      <c r="J3149" s="1290" t="s">
        <v>3239</v>
      </c>
      <c r="K3149" s="1290" t="s">
        <v>3240</v>
      </c>
      <c r="L3149" s="1290" t="s">
        <v>103</v>
      </c>
      <c r="M3149" s="1290"/>
      <c r="N3149" s="1290"/>
      <c r="O3149" s="1292">
        <v>100</v>
      </c>
      <c r="P3149" s="323">
        <v>230000000</v>
      </c>
      <c r="Q3149" s="323" t="s">
        <v>982</v>
      </c>
      <c r="R3149" s="1293" t="s">
        <v>1155</v>
      </c>
      <c r="S3149" s="1292" t="s">
        <v>109</v>
      </c>
      <c r="T3149" s="1292">
        <v>230000000</v>
      </c>
      <c r="U3149" s="323" t="s">
        <v>982</v>
      </c>
      <c r="V3149" s="1292"/>
      <c r="W3149" s="1294" t="s">
        <v>3241</v>
      </c>
      <c r="X3149" s="1292" t="s">
        <v>112</v>
      </c>
      <c r="Y3149" s="1292"/>
      <c r="Z3149" s="1292"/>
      <c r="AA3149" s="1292"/>
      <c r="AB3149" s="1292">
        <v>0</v>
      </c>
      <c r="AC3149" s="1292">
        <v>0</v>
      </c>
      <c r="AD3149" s="1292">
        <v>100</v>
      </c>
      <c r="AE3149" s="1294"/>
      <c r="AF3149" s="1294" t="s">
        <v>1175</v>
      </c>
      <c r="AG3149" s="1294"/>
      <c r="AH3149" s="1294"/>
      <c r="AI3149" s="973">
        <v>2000000</v>
      </c>
      <c r="AJ3149" s="1812">
        <v>2000000</v>
      </c>
      <c r="AK3149" s="1290">
        <v>0</v>
      </c>
      <c r="AL3149" s="1290">
        <v>0</v>
      </c>
      <c r="AM3149" s="1290">
        <v>0</v>
      </c>
      <c r="AN3149" s="1290" t="s">
        <v>115</v>
      </c>
      <c r="AO3149" s="1290" t="s">
        <v>3242</v>
      </c>
      <c r="AP3149" s="1290" t="s">
        <v>3243</v>
      </c>
      <c r="AQ3149" s="1290"/>
      <c r="AR3149" s="1290"/>
      <c r="AS3149" s="1290"/>
      <c r="AT3149" s="1290"/>
      <c r="AU3149" s="1290"/>
      <c r="AV3149" s="1290"/>
      <c r="AW3149" s="1290"/>
      <c r="AX3149" s="1290"/>
      <c r="AY3149" s="1290"/>
      <c r="AZ3149" s="1290"/>
      <c r="BA3149" s="1298"/>
      <c r="BD3149" s="1" t="e">
        <f>VLOOKUP($F$2877:$F$3305,$E$17:$BE$2871,53,0)</f>
        <v>#N/A</v>
      </c>
      <c r="BE3149" s="979" t="e">
        <f>BD3149+0.5</f>
        <v>#N/A</v>
      </c>
    </row>
    <row r="3150" spans="1:57" ht="12.95" customHeight="1">
      <c r="A3150" s="197" t="s">
        <v>1151</v>
      </c>
      <c r="B3150" s="92"/>
      <c r="C3150" s="92"/>
      <c r="D3150" s="92"/>
      <c r="E3150" s="92" t="s">
        <v>3803</v>
      </c>
      <c r="F3150" s="92"/>
      <c r="G3150" s="92"/>
      <c r="H3150" s="92"/>
      <c r="I3150" s="312" t="s">
        <v>3244</v>
      </c>
      <c r="J3150" s="92" t="s">
        <v>3245</v>
      </c>
      <c r="K3150" s="92" t="s">
        <v>3245</v>
      </c>
      <c r="L3150" s="92" t="s">
        <v>149</v>
      </c>
      <c r="M3150" s="92"/>
      <c r="N3150" s="92"/>
      <c r="O3150" s="90">
        <v>100</v>
      </c>
      <c r="P3150" s="90">
        <v>230000000</v>
      </c>
      <c r="Q3150" s="197" t="s">
        <v>982</v>
      </c>
      <c r="R3150" s="197" t="s">
        <v>433</v>
      </c>
      <c r="S3150" s="90" t="s">
        <v>109</v>
      </c>
      <c r="T3150" s="90">
        <v>230000000</v>
      </c>
      <c r="U3150" s="197" t="s">
        <v>982</v>
      </c>
      <c r="V3150" s="90"/>
      <c r="W3150" s="189"/>
      <c r="X3150" s="90"/>
      <c r="Y3150" s="90" t="s">
        <v>434</v>
      </c>
      <c r="Z3150" s="90"/>
      <c r="AA3150" s="90"/>
      <c r="AB3150" s="90">
        <v>0</v>
      </c>
      <c r="AC3150" s="90">
        <v>100</v>
      </c>
      <c r="AD3150" s="90">
        <v>0</v>
      </c>
      <c r="AE3150" s="189"/>
      <c r="AF3150" s="189" t="s">
        <v>114</v>
      </c>
      <c r="AG3150" s="189"/>
      <c r="AH3150" s="189"/>
      <c r="AI3150" s="192">
        <v>0</v>
      </c>
      <c r="AJ3150" s="1809">
        <v>0</v>
      </c>
      <c r="AK3150" s="92">
        <v>0</v>
      </c>
      <c r="AL3150" s="92">
        <v>0</v>
      </c>
      <c r="AM3150" s="92">
        <v>0</v>
      </c>
      <c r="AN3150" s="92" t="s">
        <v>115</v>
      </c>
      <c r="AO3150" s="92" t="s">
        <v>3246</v>
      </c>
      <c r="AP3150" s="92" t="s">
        <v>3247</v>
      </c>
      <c r="AQ3150" s="92"/>
      <c r="AR3150" s="92"/>
      <c r="AS3150" s="92"/>
      <c r="AT3150" s="92"/>
      <c r="AU3150" s="92"/>
      <c r="AV3150" s="92"/>
      <c r="AW3150" s="92"/>
      <c r="AX3150" s="92"/>
      <c r="AY3150" s="92"/>
      <c r="AZ3150" s="92"/>
      <c r="BA3150" s="1225"/>
      <c r="BB3150" s="254"/>
      <c r="BE3150" s="983">
        <v>2733</v>
      </c>
    </row>
    <row r="3151" spans="1:57" ht="12.95" customHeight="1">
      <c r="A3151" s="395" t="s">
        <v>1151</v>
      </c>
      <c r="B3151" s="62" t="s">
        <v>1152</v>
      </c>
      <c r="C3151" s="395"/>
      <c r="D3151" s="395"/>
      <c r="E3151" s="924" t="s">
        <v>4474</v>
      </c>
      <c r="F3151" s="924"/>
      <c r="G3151" s="925"/>
      <c r="H3151" s="395"/>
      <c r="I3151" s="865" t="s">
        <v>3244</v>
      </c>
      <c r="J3151" s="395" t="s">
        <v>3245</v>
      </c>
      <c r="K3151" s="395" t="s">
        <v>3245</v>
      </c>
      <c r="L3151" s="395" t="s">
        <v>149</v>
      </c>
      <c r="M3151" s="395"/>
      <c r="N3151" s="395"/>
      <c r="O3151" s="396">
        <v>100</v>
      </c>
      <c r="P3151" s="24">
        <v>230000000</v>
      </c>
      <c r="Q3151" s="62" t="s">
        <v>951</v>
      </c>
      <c r="R3151" s="395" t="s">
        <v>1155</v>
      </c>
      <c r="S3151" s="395" t="s">
        <v>109</v>
      </c>
      <c r="T3151" s="503">
        <v>230000000</v>
      </c>
      <c r="U3151" s="750" t="s">
        <v>982</v>
      </c>
      <c r="V3151" s="395"/>
      <c r="W3151" s="503"/>
      <c r="X3151" s="395"/>
      <c r="Y3151" s="24" t="s">
        <v>434</v>
      </c>
      <c r="Z3151" s="395"/>
      <c r="AA3151" s="395"/>
      <c r="AB3151" s="396">
        <v>0</v>
      </c>
      <c r="AC3151" s="25">
        <v>100</v>
      </c>
      <c r="AD3151" s="25">
        <v>0</v>
      </c>
      <c r="AE3151" s="395"/>
      <c r="AF3151" s="395" t="s">
        <v>114</v>
      </c>
      <c r="AG3151" s="926"/>
      <c r="AH3151" s="926"/>
      <c r="AI3151" s="741">
        <v>0</v>
      </c>
      <c r="AJ3151" s="833">
        <v>0</v>
      </c>
      <c r="AK3151" s="927"/>
      <c r="AL3151" s="744"/>
      <c r="AM3151" s="744"/>
      <c r="AN3151" s="24" t="s">
        <v>115</v>
      </c>
      <c r="AO3151" s="395" t="s">
        <v>3246</v>
      </c>
      <c r="AP3151" s="395" t="s">
        <v>3247</v>
      </c>
      <c r="AQ3151" s="503"/>
      <c r="AR3151" s="395"/>
      <c r="AS3151" s="395"/>
      <c r="AT3151" s="395"/>
      <c r="AU3151" s="395"/>
      <c r="AV3151" s="395"/>
      <c r="AW3151" s="395"/>
      <c r="AX3151" s="395"/>
      <c r="AY3151" s="395"/>
      <c r="AZ3151" s="62" t="s">
        <v>3906</v>
      </c>
      <c r="BA3151" s="1906" t="s">
        <v>5008</v>
      </c>
      <c r="BB3151" s="486"/>
      <c r="BC3151" s="486"/>
      <c r="BD3151" s="201"/>
      <c r="BE3151" s="983">
        <v>2734</v>
      </c>
    </row>
    <row r="3152" spans="1:57" ht="12.95" customHeight="1">
      <c r="A3152" s="197" t="s">
        <v>3248</v>
      </c>
      <c r="B3152" s="92"/>
      <c r="C3152" s="92"/>
      <c r="D3152" s="92"/>
      <c r="E3152" s="92" t="s">
        <v>1633</v>
      </c>
      <c r="F3152" s="92"/>
      <c r="G3152" s="92"/>
      <c r="H3152" s="92"/>
      <c r="I3152" s="312" t="s">
        <v>3249</v>
      </c>
      <c r="J3152" s="92" t="s">
        <v>3250</v>
      </c>
      <c r="K3152" s="92" t="s">
        <v>3251</v>
      </c>
      <c r="L3152" s="92" t="s">
        <v>312</v>
      </c>
      <c r="M3152" s="92" t="s">
        <v>313</v>
      </c>
      <c r="N3152" s="92" t="s">
        <v>3252</v>
      </c>
      <c r="O3152" s="90">
        <v>100</v>
      </c>
      <c r="P3152" s="90" t="s">
        <v>106</v>
      </c>
      <c r="Q3152" s="197" t="s">
        <v>3253</v>
      </c>
      <c r="R3152" s="197" t="s">
        <v>1092</v>
      </c>
      <c r="S3152" s="90" t="s">
        <v>109</v>
      </c>
      <c r="T3152" s="90">
        <v>230000000</v>
      </c>
      <c r="U3152" s="197" t="s">
        <v>952</v>
      </c>
      <c r="V3152" s="90"/>
      <c r="W3152" s="189"/>
      <c r="X3152" s="90"/>
      <c r="Y3152" s="90"/>
      <c r="Z3152" s="90" t="s">
        <v>433</v>
      </c>
      <c r="AA3152" s="90" t="s">
        <v>434</v>
      </c>
      <c r="AB3152" s="90">
        <v>0</v>
      </c>
      <c r="AC3152" s="90">
        <v>100</v>
      </c>
      <c r="AD3152" s="90">
        <v>0</v>
      </c>
      <c r="AE3152" s="189"/>
      <c r="AF3152" s="189" t="s">
        <v>114</v>
      </c>
      <c r="AG3152" s="189"/>
      <c r="AH3152" s="189"/>
      <c r="AI3152" s="192">
        <v>0</v>
      </c>
      <c r="AJ3152" s="1809">
        <v>0</v>
      </c>
      <c r="AK3152" s="92"/>
      <c r="AL3152" s="92"/>
      <c r="AM3152" s="92"/>
      <c r="AN3152" s="92" t="s">
        <v>115</v>
      </c>
      <c r="AO3152" s="92" t="s">
        <v>3254</v>
      </c>
      <c r="AP3152" s="92" t="s">
        <v>3255</v>
      </c>
      <c r="AQ3152" s="92"/>
      <c r="AR3152" s="92"/>
      <c r="AS3152" s="92"/>
      <c r="AT3152" s="92"/>
      <c r="AU3152" s="92"/>
      <c r="AV3152" s="92"/>
      <c r="AW3152" s="92"/>
      <c r="AX3152" s="92"/>
      <c r="AY3152" s="92"/>
      <c r="AZ3152" s="92"/>
      <c r="BA3152" s="1225"/>
      <c r="BB3152" s="254"/>
      <c r="BE3152" s="983">
        <v>2735</v>
      </c>
    </row>
    <row r="3153" spans="1:57" ht="12.95" customHeight="1">
      <c r="A3153" s="197" t="s">
        <v>3248</v>
      </c>
      <c r="B3153" s="314"/>
      <c r="C3153" s="92"/>
      <c r="D3153" s="314" t="s">
        <v>3252</v>
      </c>
      <c r="E3153" s="1612" t="s">
        <v>4120</v>
      </c>
      <c r="F3153" s="1612"/>
      <c r="G3153" s="314"/>
      <c r="H3153" s="314"/>
      <c r="I3153" s="92" t="s">
        <v>3249</v>
      </c>
      <c r="J3153" s="92" t="s">
        <v>3250</v>
      </c>
      <c r="K3153" s="92" t="s">
        <v>3251</v>
      </c>
      <c r="L3153" s="1685" t="s">
        <v>1144</v>
      </c>
      <c r="M3153" s="314" t="s">
        <v>1145</v>
      </c>
      <c r="N3153" s="92" t="s">
        <v>3252</v>
      </c>
      <c r="O3153" s="90">
        <v>100</v>
      </c>
      <c r="P3153" s="90" t="s">
        <v>106</v>
      </c>
      <c r="Q3153" s="198" t="s">
        <v>3253</v>
      </c>
      <c r="R3153" s="197" t="s">
        <v>1092</v>
      </c>
      <c r="S3153" s="90" t="s">
        <v>109</v>
      </c>
      <c r="T3153" s="90">
        <v>230000000</v>
      </c>
      <c r="U3153" s="197" t="s">
        <v>952</v>
      </c>
      <c r="V3153" s="90"/>
      <c r="W3153" s="189"/>
      <c r="X3153" s="90"/>
      <c r="Y3153" s="1612"/>
      <c r="Z3153" s="90" t="s">
        <v>433</v>
      </c>
      <c r="AA3153" s="90" t="s">
        <v>434</v>
      </c>
      <c r="AB3153" s="90">
        <v>0</v>
      </c>
      <c r="AC3153" s="90">
        <v>100</v>
      </c>
      <c r="AD3153" s="90">
        <v>0</v>
      </c>
      <c r="AE3153" s="189"/>
      <c r="AF3153" s="189" t="s">
        <v>114</v>
      </c>
      <c r="AG3153" s="189"/>
      <c r="AH3153" s="189"/>
      <c r="AI3153" s="192">
        <v>7200000</v>
      </c>
      <c r="AJ3153" s="192">
        <v>8064000</v>
      </c>
      <c r="AK3153" s="92"/>
      <c r="AL3153" s="92"/>
      <c r="AM3153" s="92"/>
      <c r="AN3153" s="1225" t="s">
        <v>115</v>
      </c>
      <c r="AO3153" s="1685" t="s">
        <v>4121</v>
      </c>
      <c r="AP3153" s="1685" t="s">
        <v>4122</v>
      </c>
      <c r="AQ3153" s="92"/>
      <c r="AR3153" s="92"/>
      <c r="AS3153" s="92"/>
      <c r="AT3153" s="92"/>
      <c r="AU3153" s="92"/>
      <c r="AV3153" s="92"/>
      <c r="AW3153" s="92"/>
      <c r="AX3153" s="92"/>
      <c r="AY3153" s="92"/>
      <c r="AZ3153" s="92"/>
      <c r="BA3153" s="7"/>
      <c r="BB3153" s="326"/>
      <c r="BC3153" s="326"/>
      <c r="BD3153" s="209"/>
      <c r="BE3153" s="983">
        <v>2736</v>
      </c>
    </row>
    <row r="3154" spans="1:57" ht="12.95" customHeight="1">
      <c r="A3154" s="197" t="s">
        <v>3248</v>
      </c>
      <c r="B3154" s="92"/>
      <c r="C3154" s="92"/>
      <c r="D3154" s="92"/>
      <c r="E3154" s="92" t="s">
        <v>3804</v>
      </c>
      <c r="F3154" s="92"/>
      <c r="G3154" s="92"/>
      <c r="H3154" s="92"/>
      <c r="I3154" s="92" t="s">
        <v>3256</v>
      </c>
      <c r="J3154" s="92" t="s">
        <v>3257</v>
      </c>
      <c r="K3154" s="92" t="s">
        <v>3258</v>
      </c>
      <c r="L3154" s="92" t="s">
        <v>103</v>
      </c>
      <c r="M3154" s="92"/>
      <c r="N3154" s="92"/>
      <c r="O3154" s="90">
        <v>100</v>
      </c>
      <c r="P3154" s="90">
        <v>230000000</v>
      </c>
      <c r="Q3154" s="197" t="s">
        <v>951</v>
      </c>
      <c r="R3154" s="197" t="s">
        <v>1092</v>
      </c>
      <c r="S3154" s="90" t="s">
        <v>109</v>
      </c>
      <c r="T3154" s="90">
        <v>230000000</v>
      </c>
      <c r="U3154" s="197" t="s">
        <v>952</v>
      </c>
      <c r="V3154" s="90"/>
      <c r="W3154" s="189"/>
      <c r="X3154" s="90"/>
      <c r="Y3154" s="90"/>
      <c r="Z3154" s="90" t="s">
        <v>433</v>
      </c>
      <c r="AA3154" s="90" t="s">
        <v>434</v>
      </c>
      <c r="AB3154" s="90">
        <v>0</v>
      </c>
      <c r="AC3154" s="90">
        <v>100</v>
      </c>
      <c r="AD3154" s="90">
        <v>0</v>
      </c>
      <c r="AE3154" s="189"/>
      <c r="AF3154" s="189" t="s">
        <v>114</v>
      </c>
      <c r="AG3154" s="189"/>
      <c r="AH3154" s="189"/>
      <c r="AI3154" s="192">
        <v>999000</v>
      </c>
      <c r="AJ3154" s="192">
        <v>1118880</v>
      </c>
      <c r="AK3154" s="92"/>
      <c r="AL3154" s="92"/>
      <c r="AM3154" s="92"/>
      <c r="AN3154" s="92" t="s">
        <v>115</v>
      </c>
      <c r="AO3154" s="92" t="s">
        <v>3259</v>
      </c>
      <c r="AP3154" s="92" t="s">
        <v>3257</v>
      </c>
      <c r="AQ3154" s="92"/>
      <c r="AR3154" s="92"/>
      <c r="AS3154" s="92"/>
      <c r="AT3154" s="92"/>
      <c r="AU3154" s="92"/>
      <c r="AV3154" s="92"/>
      <c r="AW3154" s="92"/>
      <c r="AX3154" s="92"/>
      <c r="AY3154" s="92"/>
      <c r="AZ3154" s="92"/>
      <c r="BA3154" s="1225"/>
      <c r="BB3154" s="254"/>
      <c r="BE3154" s="983">
        <v>2737</v>
      </c>
    </row>
    <row r="3155" spans="1:57" ht="12.95" customHeight="1">
      <c r="A3155" s="212" t="s">
        <v>941</v>
      </c>
      <c r="B3155" s="1235"/>
      <c r="C3155" s="1235"/>
      <c r="D3155" s="1235"/>
      <c r="E3155" s="1235" t="s">
        <v>3805</v>
      </c>
      <c r="F3155" s="1235"/>
      <c r="G3155" s="1235"/>
      <c r="H3155" s="1235"/>
      <c r="I3155" s="1235" t="s">
        <v>3260</v>
      </c>
      <c r="J3155" s="1235" t="s">
        <v>3261</v>
      </c>
      <c r="K3155" s="1235" t="s">
        <v>3261</v>
      </c>
      <c r="L3155" s="1235" t="s">
        <v>149</v>
      </c>
      <c r="M3155" s="1235"/>
      <c r="N3155" s="1235"/>
      <c r="O3155" s="1706">
        <v>100</v>
      </c>
      <c r="P3155" s="1706" t="s">
        <v>3262</v>
      </c>
      <c r="Q3155" s="212" t="s">
        <v>951</v>
      </c>
      <c r="R3155" s="197" t="s">
        <v>108</v>
      </c>
      <c r="S3155" s="1706" t="s">
        <v>109</v>
      </c>
      <c r="T3155" s="1706">
        <v>234800000</v>
      </c>
      <c r="U3155" s="212" t="s">
        <v>3263</v>
      </c>
      <c r="V3155" s="1706"/>
      <c r="W3155" s="1557"/>
      <c r="X3155" s="1706"/>
      <c r="Y3155" s="1706" t="s">
        <v>434</v>
      </c>
      <c r="Z3155" s="1706"/>
      <c r="AA3155" s="1706"/>
      <c r="AB3155" s="1706">
        <v>0</v>
      </c>
      <c r="AC3155" s="1706">
        <v>100</v>
      </c>
      <c r="AD3155" s="1706">
        <v>0</v>
      </c>
      <c r="AE3155" s="1557"/>
      <c r="AF3155" s="1557" t="s">
        <v>114</v>
      </c>
      <c r="AG3155" s="1557"/>
      <c r="AH3155" s="1557"/>
      <c r="AI3155" s="1809">
        <v>6792000</v>
      </c>
      <c r="AJ3155" s="1809">
        <v>815040</v>
      </c>
      <c r="AK3155" s="1235"/>
      <c r="AL3155" s="1235"/>
      <c r="AM3155" s="1235"/>
      <c r="AN3155" s="1848" t="s">
        <v>115</v>
      </c>
      <c r="AO3155" s="1235" t="s">
        <v>3264</v>
      </c>
      <c r="AP3155" s="1235" t="s">
        <v>3265</v>
      </c>
      <c r="AQ3155" s="1848"/>
      <c r="AR3155" s="92"/>
      <c r="AS3155" s="92"/>
      <c r="AT3155" s="92"/>
      <c r="AU3155" s="92"/>
      <c r="AV3155" s="92"/>
      <c r="AW3155" s="92"/>
      <c r="AX3155" s="92"/>
      <c r="AY3155" s="92"/>
      <c r="AZ3155" s="92"/>
      <c r="BA3155" s="92"/>
      <c r="BB3155" s="254"/>
      <c r="BE3155" s="983">
        <v>2738</v>
      </c>
    </row>
    <row r="3156" spans="1:57" ht="12.95" customHeight="1">
      <c r="A3156" s="197" t="s">
        <v>941</v>
      </c>
      <c r="B3156" s="92"/>
      <c r="C3156" s="92"/>
      <c r="D3156" s="92"/>
      <c r="E3156" s="92" t="s">
        <v>3806</v>
      </c>
      <c r="F3156" s="92"/>
      <c r="G3156" s="92"/>
      <c r="H3156" s="92"/>
      <c r="I3156" s="312" t="s">
        <v>3260</v>
      </c>
      <c r="J3156" s="92" t="s">
        <v>3261</v>
      </c>
      <c r="K3156" s="92" t="s">
        <v>3261</v>
      </c>
      <c r="L3156" s="92" t="s">
        <v>149</v>
      </c>
      <c r="M3156" s="92"/>
      <c r="N3156" s="92"/>
      <c r="O3156" s="90">
        <v>100</v>
      </c>
      <c r="P3156" s="90" t="s">
        <v>3262</v>
      </c>
      <c r="Q3156" s="197" t="s">
        <v>951</v>
      </c>
      <c r="R3156" s="197" t="s">
        <v>108</v>
      </c>
      <c r="S3156" s="90" t="s">
        <v>109</v>
      </c>
      <c r="T3156" s="90" t="s">
        <v>278</v>
      </c>
      <c r="U3156" s="197" t="s">
        <v>3266</v>
      </c>
      <c r="V3156" s="90"/>
      <c r="W3156" s="189"/>
      <c r="X3156" s="90"/>
      <c r="Y3156" s="90" t="s">
        <v>434</v>
      </c>
      <c r="Z3156" s="90"/>
      <c r="AA3156" s="90"/>
      <c r="AB3156" s="90">
        <v>0</v>
      </c>
      <c r="AC3156" s="90">
        <v>100</v>
      </c>
      <c r="AD3156" s="90">
        <v>0</v>
      </c>
      <c r="AE3156" s="189"/>
      <c r="AF3156" s="189" t="s">
        <v>114</v>
      </c>
      <c r="AG3156" s="189"/>
      <c r="AH3156" s="189"/>
      <c r="AI3156" s="192">
        <v>8490000</v>
      </c>
      <c r="AJ3156" s="192">
        <v>1018800</v>
      </c>
      <c r="AK3156" s="92"/>
      <c r="AL3156" s="92"/>
      <c r="AM3156" s="92"/>
      <c r="AN3156" s="92" t="s">
        <v>115</v>
      </c>
      <c r="AO3156" s="92" t="s">
        <v>3267</v>
      </c>
      <c r="AP3156" s="92" t="s">
        <v>3268</v>
      </c>
      <c r="AQ3156" s="92"/>
      <c r="AR3156" s="92"/>
      <c r="AS3156" s="92"/>
      <c r="AT3156" s="92"/>
      <c r="AU3156" s="92"/>
      <c r="AV3156" s="92"/>
      <c r="AW3156" s="92"/>
      <c r="AX3156" s="92"/>
      <c r="AY3156" s="92"/>
      <c r="AZ3156" s="92"/>
      <c r="BA3156" s="1225"/>
      <c r="BB3156" s="254"/>
      <c r="BE3156" s="983">
        <v>2739</v>
      </c>
    </row>
    <row r="3157" spans="1:57" ht="12.95" customHeight="1">
      <c r="A3157" s="197" t="s">
        <v>941</v>
      </c>
      <c r="B3157" s="92"/>
      <c r="C3157" s="92"/>
      <c r="D3157" s="92"/>
      <c r="E3157" s="92" t="s">
        <v>3807</v>
      </c>
      <c r="F3157" s="92"/>
      <c r="G3157" s="92"/>
      <c r="H3157" s="92"/>
      <c r="I3157" s="92" t="s">
        <v>3260</v>
      </c>
      <c r="J3157" s="92" t="s">
        <v>3261</v>
      </c>
      <c r="K3157" s="92" t="s">
        <v>3261</v>
      </c>
      <c r="L3157" s="92" t="s">
        <v>149</v>
      </c>
      <c r="M3157" s="92"/>
      <c r="N3157" s="92"/>
      <c r="O3157" s="90">
        <v>100</v>
      </c>
      <c r="P3157" s="90" t="s">
        <v>106</v>
      </c>
      <c r="Q3157" s="197" t="s">
        <v>982</v>
      </c>
      <c r="R3157" s="197" t="s">
        <v>108</v>
      </c>
      <c r="S3157" s="90" t="s">
        <v>109</v>
      </c>
      <c r="T3157" s="90" t="s">
        <v>106</v>
      </c>
      <c r="U3157" s="197" t="s">
        <v>3269</v>
      </c>
      <c r="V3157" s="90"/>
      <c r="W3157" s="189"/>
      <c r="X3157" s="90"/>
      <c r="Y3157" s="90" t="s">
        <v>434</v>
      </c>
      <c r="Z3157" s="90"/>
      <c r="AA3157" s="90"/>
      <c r="AB3157" s="90">
        <v>0</v>
      </c>
      <c r="AC3157" s="90">
        <v>100</v>
      </c>
      <c r="AD3157" s="90">
        <v>0</v>
      </c>
      <c r="AE3157" s="189"/>
      <c r="AF3157" s="189" t="s">
        <v>114</v>
      </c>
      <c r="AG3157" s="189"/>
      <c r="AH3157" s="189"/>
      <c r="AI3157" s="32">
        <v>0</v>
      </c>
      <c r="AJ3157" s="33">
        <f>AI3157*1.12</f>
        <v>0</v>
      </c>
      <c r="AK3157" s="92"/>
      <c r="AL3157" s="92"/>
      <c r="AM3157" s="92"/>
      <c r="AN3157" s="92" t="s">
        <v>115</v>
      </c>
      <c r="AO3157" s="92" t="s">
        <v>3270</v>
      </c>
      <c r="AP3157" s="92" t="s">
        <v>3271</v>
      </c>
      <c r="AQ3157" s="92"/>
      <c r="AR3157" s="92"/>
      <c r="AS3157" s="92"/>
      <c r="AT3157" s="92"/>
      <c r="AU3157" s="92"/>
      <c r="AV3157" s="92"/>
      <c r="AW3157" s="92"/>
      <c r="AX3157" s="92"/>
      <c r="AY3157" s="92"/>
      <c r="AZ3157" s="92"/>
      <c r="BA3157" s="1225"/>
      <c r="BB3157" s="254"/>
      <c r="BE3157" s="983">
        <v>2740</v>
      </c>
    </row>
    <row r="3158" spans="1:57" ht="12.95" customHeight="1">
      <c r="A3158" s="62" t="s">
        <v>941</v>
      </c>
      <c r="B3158" s="60" t="s">
        <v>4991</v>
      </c>
      <c r="C3158" s="62"/>
      <c r="D3158" s="1173"/>
      <c r="E3158" s="928" t="s">
        <v>4992</v>
      </c>
      <c r="F3158" s="928"/>
      <c r="G3158" s="928"/>
      <c r="H3158" s="62"/>
      <c r="I3158" s="62" t="s">
        <v>3260</v>
      </c>
      <c r="J3158" s="62" t="s">
        <v>3261</v>
      </c>
      <c r="K3158" s="62" t="s">
        <v>3261</v>
      </c>
      <c r="L3158" s="62" t="s">
        <v>149</v>
      </c>
      <c r="M3158" s="62"/>
      <c r="N3158" s="62"/>
      <c r="O3158" s="261">
        <v>100</v>
      </c>
      <c r="P3158" s="73" t="s">
        <v>106</v>
      </c>
      <c r="Q3158" s="111" t="s">
        <v>982</v>
      </c>
      <c r="R3158" s="86" t="s">
        <v>2149</v>
      </c>
      <c r="S3158" s="62" t="s">
        <v>109</v>
      </c>
      <c r="T3158" s="110" t="s">
        <v>106</v>
      </c>
      <c r="U3158" s="260" t="s">
        <v>956</v>
      </c>
      <c r="V3158" s="62"/>
      <c r="W3158" s="62"/>
      <c r="X3158" s="62"/>
      <c r="Y3158" s="62" t="s">
        <v>434</v>
      </c>
      <c r="Z3158" s="62"/>
      <c r="AA3158" s="62"/>
      <c r="AB3158" s="261">
        <v>0</v>
      </c>
      <c r="AC3158" s="261">
        <v>100</v>
      </c>
      <c r="AD3158" s="261">
        <v>0</v>
      </c>
      <c r="AE3158" s="62"/>
      <c r="AF3158" s="62" t="s">
        <v>114</v>
      </c>
      <c r="AG3158" s="474"/>
      <c r="AH3158" s="474"/>
      <c r="AI3158" s="929">
        <v>16354800</v>
      </c>
      <c r="AJ3158" s="930">
        <f>AI3158*0.12</f>
        <v>1962576</v>
      </c>
      <c r="AK3158" s="474"/>
      <c r="AL3158" s="474"/>
      <c r="AM3158" s="474"/>
      <c r="AN3158" s="62" t="s">
        <v>115</v>
      </c>
      <c r="AO3158" s="89" t="s">
        <v>3270</v>
      </c>
      <c r="AP3158" s="89" t="s">
        <v>3271</v>
      </c>
      <c r="AQ3158" s="62"/>
      <c r="AR3158" s="62"/>
      <c r="AS3158" s="62"/>
      <c r="AT3158" s="62"/>
      <c r="AU3158" s="62"/>
      <c r="AV3158" s="62"/>
      <c r="AW3158" s="62"/>
      <c r="AX3158" s="62"/>
      <c r="AY3158" s="62"/>
      <c r="AZ3158" s="931" t="s">
        <v>4993</v>
      </c>
      <c r="BA3158" s="1206"/>
      <c r="BB3158" s="204"/>
      <c r="BC3158" s="204"/>
      <c r="BD3158" s="106"/>
      <c r="BE3158" s="983">
        <v>2741</v>
      </c>
    </row>
    <row r="3159" spans="1:57" ht="12.95" customHeight="1">
      <c r="A3159" s="197" t="s">
        <v>1088</v>
      </c>
      <c r="B3159" s="92"/>
      <c r="C3159" s="92"/>
      <c r="D3159" s="92"/>
      <c r="E3159" s="92" t="s">
        <v>3808</v>
      </c>
      <c r="F3159" s="92"/>
      <c r="G3159" s="92"/>
      <c r="H3159" s="92"/>
      <c r="I3159" s="92" t="s">
        <v>3272</v>
      </c>
      <c r="J3159" s="92" t="s">
        <v>3273</v>
      </c>
      <c r="K3159" s="92" t="s">
        <v>3273</v>
      </c>
      <c r="L3159" s="92" t="s">
        <v>149</v>
      </c>
      <c r="M3159" s="92"/>
      <c r="N3159" s="92"/>
      <c r="O3159" s="90">
        <v>100</v>
      </c>
      <c r="P3159" s="90">
        <v>230000000</v>
      </c>
      <c r="Q3159" s="197" t="s">
        <v>989</v>
      </c>
      <c r="R3159" s="197" t="s">
        <v>3118</v>
      </c>
      <c r="S3159" s="90" t="s">
        <v>109</v>
      </c>
      <c r="T3159" s="90">
        <v>230000000</v>
      </c>
      <c r="U3159" s="197" t="s">
        <v>1125</v>
      </c>
      <c r="V3159" s="90"/>
      <c r="W3159" s="189"/>
      <c r="X3159" s="90"/>
      <c r="Y3159" s="90" t="s">
        <v>3274</v>
      </c>
      <c r="Z3159" s="90"/>
      <c r="AA3159" s="90"/>
      <c r="AB3159" s="90">
        <v>0</v>
      </c>
      <c r="AC3159" s="90">
        <v>0</v>
      </c>
      <c r="AD3159" s="90">
        <v>100</v>
      </c>
      <c r="AE3159" s="189"/>
      <c r="AF3159" s="189" t="s">
        <v>114</v>
      </c>
      <c r="AG3159" s="189">
        <v>1400</v>
      </c>
      <c r="AH3159" s="189">
        <v>15000</v>
      </c>
      <c r="AI3159" s="905">
        <v>0</v>
      </c>
      <c r="AJ3159" s="905">
        <v>0</v>
      </c>
      <c r="AK3159" s="92"/>
      <c r="AL3159" s="92"/>
      <c r="AM3159" s="92"/>
      <c r="AN3159" s="92" t="s">
        <v>115</v>
      </c>
      <c r="AO3159" s="92" t="s">
        <v>3275</v>
      </c>
      <c r="AP3159" s="92" t="s">
        <v>3276</v>
      </c>
      <c r="AQ3159" s="92"/>
      <c r="AR3159" s="92"/>
      <c r="AS3159" s="92"/>
      <c r="AT3159" s="92"/>
      <c r="AU3159" s="92"/>
      <c r="AV3159" s="92"/>
      <c r="AW3159" s="92"/>
      <c r="AX3159" s="92"/>
      <c r="AY3159" s="92"/>
      <c r="AZ3159" s="92"/>
      <c r="BA3159" s="1225"/>
      <c r="BB3159" s="254"/>
      <c r="BE3159" s="983">
        <v>2742</v>
      </c>
    </row>
    <row r="3160" spans="1:57" ht="12.95" customHeight="1">
      <c r="A3160" s="323" t="s">
        <v>1088</v>
      </c>
      <c r="B3160" s="1290"/>
      <c r="C3160" s="1290"/>
      <c r="D3160" s="1290"/>
      <c r="E3160" s="1290" t="s">
        <v>8901</v>
      </c>
      <c r="F3160" s="1290" t="s">
        <v>3808</v>
      </c>
      <c r="G3160" s="1290"/>
      <c r="H3160" s="1290"/>
      <c r="I3160" s="1365" t="s">
        <v>3272</v>
      </c>
      <c r="J3160" s="1365" t="s">
        <v>3273</v>
      </c>
      <c r="K3160" s="1365" t="s">
        <v>3273</v>
      </c>
      <c r="L3160" s="1365" t="s">
        <v>149</v>
      </c>
      <c r="M3160" s="1365"/>
      <c r="N3160" s="1365"/>
      <c r="O3160" s="1366">
        <v>100</v>
      </c>
      <c r="P3160" s="1289">
        <v>230000000</v>
      </c>
      <c r="Q3160" s="1289" t="s">
        <v>989</v>
      </c>
      <c r="R3160" s="1293" t="s">
        <v>1155</v>
      </c>
      <c r="S3160" s="1366" t="s">
        <v>109</v>
      </c>
      <c r="T3160" s="1366">
        <v>230000000</v>
      </c>
      <c r="U3160" s="1367" t="s">
        <v>8902</v>
      </c>
      <c r="V3160" s="1366"/>
      <c r="W3160" s="1365"/>
      <c r="X3160" s="1366"/>
      <c r="Y3160" s="1366" t="s">
        <v>3274</v>
      </c>
      <c r="Z3160" s="1366"/>
      <c r="AA3160" s="1366"/>
      <c r="AB3160" s="1366">
        <v>0</v>
      </c>
      <c r="AC3160" s="1366">
        <v>0</v>
      </c>
      <c r="AD3160" s="1366">
        <v>100</v>
      </c>
      <c r="AE3160" s="1365"/>
      <c r="AF3160" s="1365" t="s">
        <v>114</v>
      </c>
      <c r="AG3160" s="1365">
        <v>1400</v>
      </c>
      <c r="AH3160" s="1365">
        <v>15000</v>
      </c>
      <c r="AI3160" s="1368">
        <v>21000000</v>
      </c>
      <c r="AJ3160" s="1368">
        <v>23520000.000000004</v>
      </c>
      <c r="AK3160" s="1365"/>
      <c r="AL3160" s="1365"/>
      <c r="AM3160" s="1365"/>
      <c r="AN3160" s="1365" t="s">
        <v>115</v>
      </c>
      <c r="AO3160" s="1365" t="s">
        <v>3275</v>
      </c>
      <c r="AP3160" s="1365" t="s">
        <v>3276</v>
      </c>
      <c r="AQ3160" s="1365"/>
      <c r="AR3160" s="1365"/>
      <c r="AS3160" s="1365"/>
      <c r="AT3160" s="1365"/>
      <c r="AU3160" s="1365"/>
      <c r="AV3160" s="1365"/>
      <c r="AW3160" s="1365"/>
      <c r="AX3160" s="1365"/>
      <c r="AY3160" s="1365"/>
      <c r="AZ3160" s="1365"/>
      <c r="BA3160" s="1298"/>
      <c r="BD3160" s="1" t="e">
        <f>VLOOKUP($F$2877:$F$3305,$E$17:$BE$2871,53,0)</f>
        <v>#N/A</v>
      </c>
      <c r="BE3160" s="979" t="e">
        <f>BD3160+0.5</f>
        <v>#N/A</v>
      </c>
    </row>
    <row r="3161" spans="1:57" ht="12.95" customHeight="1">
      <c r="A3161" s="197" t="s">
        <v>1088</v>
      </c>
      <c r="B3161" s="92"/>
      <c r="C3161" s="92"/>
      <c r="D3161" s="314"/>
      <c r="E3161" s="92" t="s">
        <v>3809</v>
      </c>
      <c r="F3161" s="92"/>
      <c r="G3161" s="92"/>
      <c r="H3161" s="92"/>
      <c r="I3161" s="92" t="s">
        <v>3277</v>
      </c>
      <c r="J3161" s="92" t="s">
        <v>3278</v>
      </c>
      <c r="K3161" s="92" t="s">
        <v>3278</v>
      </c>
      <c r="L3161" s="92" t="s">
        <v>601</v>
      </c>
      <c r="M3161" s="92" t="s">
        <v>3279</v>
      </c>
      <c r="N3161" s="92"/>
      <c r="O3161" s="90">
        <v>100</v>
      </c>
      <c r="P3161" s="90">
        <v>230000000</v>
      </c>
      <c r="Q3161" s="197" t="s">
        <v>951</v>
      </c>
      <c r="R3161" s="197" t="s">
        <v>1092</v>
      </c>
      <c r="S3161" s="90" t="s">
        <v>109</v>
      </c>
      <c r="T3161" s="90">
        <v>230000000</v>
      </c>
      <c r="U3161" s="197" t="s">
        <v>956</v>
      </c>
      <c r="V3161" s="90"/>
      <c r="W3161" s="189"/>
      <c r="X3161" s="90"/>
      <c r="Y3161" s="90"/>
      <c r="Z3161" s="90" t="s">
        <v>433</v>
      </c>
      <c r="AA3161" s="90" t="s">
        <v>434</v>
      </c>
      <c r="AB3161" s="90">
        <v>0</v>
      </c>
      <c r="AC3161" s="90" t="s">
        <v>314</v>
      </c>
      <c r="AD3161" s="90">
        <v>0</v>
      </c>
      <c r="AE3161" s="189"/>
      <c r="AF3161" s="189" t="s">
        <v>114</v>
      </c>
      <c r="AG3161" s="189"/>
      <c r="AH3161" s="189"/>
      <c r="AI3161" s="192">
        <v>558778193</v>
      </c>
      <c r="AJ3161" s="192">
        <v>558778193</v>
      </c>
      <c r="AK3161" s="92"/>
      <c r="AL3161" s="92"/>
      <c r="AM3161" s="92"/>
      <c r="AN3161" s="92" t="s">
        <v>115</v>
      </c>
      <c r="AO3161" s="92" t="s">
        <v>3280</v>
      </c>
      <c r="AP3161" s="92" t="s">
        <v>3281</v>
      </c>
      <c r="AQ3161" s="92"/>
      <c r="AR3161" s="92"/>
      <c r="AS3161" s="92"/>
      <c r="AT3161" s="92"/>
      <c r="AU3161" s="92"/>
      <c r="AV3161" s="92"/>
      <c r="AW3161" s="92"/>
      <c r="AX3161" s="92"/>
      <c r="AY3161" s="92"/>
      <c r="AZ3161" s="92"/>
      <c r="BA3161" s="1225"/>
      <c r="BB3161" s="254"/>
      <c r="BE3161" s="983">
        <v>2743</v>
      </c>
    </row>
    <row r="3162" spans="1:57" ht="12.95" customHeight="1">
      <c r="A3162" s="197" t="s">
        <v>1088</v>
      </c>
      <c r="B3162" s="92"/>
      <c r="C3162" s="92"/>
      <c r="D3162" s="92"/>
      <c r="E3162" s="92" t="s">
        <v>3810</v>
      </c>
      <c r="F3162" s="92"/>
      <c r="G3162" s="92"/>
      <c r="H3162" s="92"/>
      <c r="I3162" s="312" t="s">
        <v>2105</v>
      </c>
      <c r="J3162" s="92" t="s">
        <v>3282</v>
      </c>
      <c r="K3162" s="92" t="s">
        <v>3282</v>
      </c>
      <c r="L3162" s="92" t="s">
        <v>149</v>
      </c>
      <c r="M3162" s="92"/>
      <c r="N3162" s="92"/>
      <c r="O3162" s="90">
        <v>90</v>
      </c>
      <c r="P3162" s="90" t="s">
        <v>106</v>
      </c>
      <c r="Q3162" s="197" t="s">
        <v>989</v>
      </c>
      <c r="R3162" s="197" t="s">
        <v>433</v>
      </c>
      <c r="S3162" s="90" t="s">
        <v>109</v>
      </c>
      <c r="T3162" s="90">
        <v>230000000</v>
      </c>
      <c r="U3162" s="197" t="s">
        <v>1125</v>
      </c>
      <c r="V3162" s="90"/>
      <c r="W3162" s="189"/>
      <c r="X3162" s="90"/>
      <c r="Y3162" s="90" t="s">
        <v>434</v>
      </c>
      <c r="Z3162" s="90"/>
      <c r="AA3162" s="90"/>
      <c r="AB3162" s="90">
        <v>0</v>
      </c>
      <c r="AC3162" s="90">
        <v>90</v>
      </c>
      <c r="AD3162" s="90">
        <v>10</v>
      </c>
      <c r="AE3162" s="189"/>
      <c r="AF3162" s="189" t="s">
        <v>114</v>
      </c>
      <c r="AG3162" s="189"/>
      <c r="AH3162" s="189"/>
      <c r="AI3162" s="905">
        <v>0</v>
      </c>
      <c r="AJ3162" s="905">
        <v>0</v>
      </c>
      <c r="AK3162" s="92"/>
      <c r="AL3162" s="92"/>
      <c r="AM3162" s="92"/>
      <c r="AN3162" s="92" t="s">
        <v>115</v>
      </c>
      <c r="AO3162" s="92" t="s">
        <v>3283</v>
      </c>
      <c r="AP3162" s="92" t="s">
        <v>3284</v>
      </c>
      <c r="AQ3162" s="92"/>
      <c r="AR3162" s="92"/>
      <c r="AS3162" s="92"/>
      <c r="AT3162" s="92"/>
      <c r="AU3162" s="92"/>
      <c r="AV3162" s="92"/>
      <c r="AW3162" s="92"/>
      <c r="AX3162" s="92"/>
      <c r="AY3162" s="92"/>
      <c r="AZ3162" s="92"/>
      <c r="BA3162" s="1225"/>
      <c r="BB3162" s="254"/>
      <c r="BE3162" s="983">
        <v>2744</v>
      </c>
    </row>
    <row r="3163" spans="1:57" ht="12.95" customHeight="1">
      <c r="A3163" s="323" t="s">
        <v>1088</v>
      </c>
      <c r="B3163" s="1290"/>
      <c r="C3163" s="1290"/>
      <c r="D3163" s="1290"/>
      <c r="E3163" s="1290" t="s">
        <v>8903</v>
      </c>
      <c r="F3163" s="1290" t="s">
        <v>3810</v>
      </c>
      <c r="G3163" s="1290"/>
      <c r="H3163" s="1290"/>
      <c r="I3163" s="1364" t="s">
        <v>2105</v>
      </c>
      <c r="J3163" s="1365" t="s">
        <v>3282</v>
      </c>
      <c r="K3163" s="1365" t="s">
        <v>3282</v>
      </c>
      <c r="L3163" s="1365" t="s">
        <v>149</v>
      </c>
      <c r="M3163" s="1365"/>
      <c r="N3163" s="1365"/>
      <c r="O3163" s="1366">
        <v>90</v>
      </c>
      <c r="P3163" s="1289" t="s">
        <v>106</v>
      </c>
      <c r="Q3163" s="1289" t="s">
        <v>989</v>
      </c>
      <c r="R3163" s="1293" t="s">
        <v>1155</v>
      </c>
      <c r="S3163" s="1366" t="s">
        <v>109</v>
      </c>
      <c r="T3163" s="1366">
        <v>230000000</v>
      </c>
      <c r="U3163" s="1367" t="s">
        <v>8904</v>
      </c>
      <c r="V3163" s="1366"/>
      <c r="W3163" s="1365"/>
      <c r="X3163" s="1366"/>
      <c r="Y3163" s="1366" t="s">
        <v>434</v>
      </c>
      <c r="Z3163" s="1366"/>
      <c r="AA3163" s="1366"/>
      <c r="AB3163" s="1366">
        <v>0</v>
      </c>
      <c r="AC3163" s="1366">
        <v>90</v>
      </c>
      <c r="AD3163" s="1366">
        <v>10</v>
      </c>
      <c r="AE3163" s="1365"/>
      <c r="AF3163" s="1365" t="s">
        <v>114</v>
      </c>
      <c r="AG3163" s="1365"/>
      <c r="AH3163" s="1365"/>
      <c r="AI3163" s="1369">
        <f>29994.3*1000</f>
        <v>29994300</v>
      </c>
      <c r="AJ3163" s="1369">
        <v>23520000.000000004</v>
      </c>
      <c r="AK3163" s="1365"/>
      <c r="AL3163" s="1365"/>
      <c r="AM3163" s="1365"/>
      <c r="AN3163" s="1365" t="s">
        <v>115</v>
      </c>
      <c r="AO3163" s="1365" t="s">
        <v>3283</v>
      </c>
      <c r="AP3163" s="1365" t="s">
        <v>3284</v>
      </c>
      <c r="AQ3163" s="1365"/>
      <c r="AR3163" s="1365"/>
      <c r="AS3163" s="1365"/>
      <c r="AT3163" s="1365"/>
      <c r="AU3163" s="1365"/>
      <c r="AV3163" s="1365"/>
      <c r="AW3163" s="1365"/>
      <c r="AX3163" s="1365"/>
      <c r="AY3163" s="1365"/>
      <c r="AZ3163" s="1365"/>
      <c r="BA3163" s="1298"/>
      <c r="BD3163" s="1" t="e">
        <f>VLOOKUP($F$2877:$F$3305,$E$17:$BE$2871,53,0)</f>
        <v>#N/A</v>
      </c>
      <c r="BE3163" s="979" t="e">
        <f>BD3163+0.5</f>
        <v>#N/A</v>
      </c>
    </row>
    <row r="3164" spans="1:57" ht="12.95" customHeight="1">
      <c r="A3164" s="61" t="s">
        <v>1186</v>
      </c>
      <c r="B3164" s="92"/>
      <c r="C3164" s="92"/>
      <c r="D3164" s="92"/>
      <c r="E3164" s="92" t="s">
        <v>1623</v>
      </c>
      <c r="F3164" s="92"/>
      <c r="G3164" s="92"/>
      <c r="H3164" s="92"/>
      <c r="I3164" s="92" t="s">
        <v>3285</v>
      </c>
      <c r="J3164" s="92" t="s">
        <v>3286</v>
      </c>
      <c r="K3164" s="92" t="s">
        <v>3287</v>
      </c>
      <c r="L3164" s="92" t="s">
        <v>149</v>
      </c>
      <c r="M3164" s="92"/>
      <c r="N3164" s="92"/>
      <c r="O3164" s="90">
        <v>100</v>
      </c>
      <c r="P3164" s="90">
        <v>230000000</v>
      </c>
      <c r="Q3164" s="197" t="s">
        <v>951</v>
      </c>
      <c r="R3164" s="212" t="s">
        <v>2149</v>
      </c>
      <c r="S3164" s="90" t="s">
        <v>109</v>
      </c>
      <c r="T3164" s="90">
        <v>230000000</v>
      </c>
      <c r="U3164" s="197" t="s">
        <v>956</v>
      </c>
      <c r="V3164" s="90"/>
      <c r="W3164" s="189"/>
      <c r="X3164" s="90"/>
      <c r="Y3164" s="90" t="s">
        <v>434</v>
      </c>
      <c r="Z3164" s="90"/>
      <c r="AA3164" s="90"/>
      <c r="AB3164" s="90">
        <v>0</v>
      </c>
      <c r="AC3164" s="90">
        <v>90</v>
      </c>
      <c r="AD3164" s="90">
        <v>10</v>
      </c>
      <c r="AE3164" s="189"/>
      <c r="AF3164" s="189" t="s">
        <v>114</v>
      </c>
      <c r="AG3164" s="189"/>
      <c r="AH3164" s="189"/>
      <c r="AI3164" s="905">
        <v>0</v>
      </c>
      <c r="AJ3164" s="905">
        <v>0</v>
      </c>
      <c r="AK3164" s="92"/>
      <c r="AL3164" s="92"/>
      <c r="AM3164" s="92"/>
      <c r="AN3164" s="92" t="s">
        <v>115</v>
      </c>
      <c r="AO3164" s="92" t="s">
        <v>3288</v>
      </c>
      <c r="AP3164" s="92" t="s">
        <v>3289</v>
      </c>
      <c r="AQ3164" s="92"/>
      <c r="AR3164" s="92"/>
      <c r="AS3164" s="92"/>
      <c r="AT3164" s="92"/>
      <c r="AU3164" s="92"/>
      <c r="AV3164" s="92"/>
      <c r="AW3164" s="92"/>
      <c r="AX3164" s="92"/>
      <c r="AY3164" s="92"/>
      <c r="AZ3164" s="92"/>
      <c r="BA3164" s="92"/>
      <c r="BB3164" s="254"/>
      <c r="BE3164" s="983">
        <v>2745</v>
      </c>
    </row>
    <row r="3165" spans="1:57" ht="12.95" customHeight="1">
      <c r="A3165" s="523" t="s">
        <v>1186</v>
      </c>
      <c r="B3165" s="189"/>
      <c r="C3165" s="189"/>
      <c r="D3165" s="189"/>
      <c r="E3165" s="189" t="s">
        <v>7865</v>
      </c>
      <c r="F3165" s="189"/>
      <c r="G3165" s="189"/>
      <c r="H3165" s="1125"/>
      <c r="I3165" s="1005" t="s">
        <v>3285</v>
      </c>
      <c r="J3165" s="189" t="s">
        <v>3286</v>
      </c>
      <c r="K3165" s="189" t="s">
        <v>3287</v>
      </c>
      <c r="L3165" s="189" t="s">
        <v>149</v>
      </c>
      <c r="M3165" s="1125"/>
      <c r="N3165" s="1125"/>
      <c r="O3165" s="1125">
        <v>100</v>
      </c>
      <c r="P3165" s="1125">
        <v>230000000</v>
      </c>
      <c r="Q3165" s="1125" t="s">
        <v>951</v>
      </c>
      <c r="R3165" s="524" t="s">
        <v>2134</v>
      </c>
      <c r="S3165" s="1125" t="s">
        <v>109</v>
      </c>
      <c r="T3165" s="1125">
        <v>230000000</v>
      </c>
      <c r="U3165" s="1125" t="s">
        <v>956</v>
      </c>
      <c r="V3165" s="1125"/>
      <c r="W3165" s="1125"/>
      <c r="X3165" s="1125"/>
      <c r="Y3165" s="189" t="s">
        <v>434</v>
      </c>
      <c r="Z3165" s="1125"/>
      <c r="AA3165" s="1125"/>
      <c r="AB3165" s="1125">
        <v>0</v>
      </c>
      <c r="AC3165" s="1125">
        <v>90</v>
      </c>
      <c r="AD3165" s="1125">
        <v>10</v>
      </c>
      <c r="AE3165" s="1125"/>
      <c r="AF3165" s="1125" t="s">
        <v>114</v>
      </c>
      <c r="AG3165" s="1125"/>
      <c r="AH3165" s="1125"/>
      <c r="AI3165" s="905">
        <v>0</v>
      </c>
      <c r="AJ3165" s="905">
        <v>0</v>
      </c>
      <c r="AK3165" s="1125"/>
      <c r="AL3165" s="1125"/>
      <c r="AM3165" s="1125"/>
      <c r="AN3165" s="189" t="s">
        <v>115</v>
      </c>
      <c r="AO3165" s="1125" t="s">
        <v>3288</v>
      </c>
      <c r="AP3165" s="1125" t="s">
        <v>3289</v>
      </c>
      <c r="AQ3165" s="1125"/>
      <c r="AR3165" s="1125"/>
      <c r="AS3165" s="1125"/>
      <c r="AT3165" s="1125"/>
      <c r="AU3165" s="1125"/>
      <c r="AV3165" s="1125"/>
      <c r="AW3165" s="1125"/>
      <c r="AX3165" s="1125"/>
      <c r="AY3165" s="1125"/>
      <c r="AZ3165" s="1126" t="s">
        <v>7828</v>
      </c>
      <c r="BA3165" s="1125" t="s">
        <v>7866</v>
      </c>
      <c r="BB3165" s="976"/>
      <c r="BC3165" s="976"/>
      <c r="BD3165" s="209"/>
      <c r="BE3165" s="983">
        <v>2746</v>
      </c>
    </row>
    <row r="3166" spans="1:57" ht="12.95" customHeight="1">
      <c r="A3166" s="323" t="s">
        <v>8890</v>
      </c>
      <c r="B3166" s="1290"/>
      <c r="C3166" s="1290"/>
      <c r="D3166" s="1290"/>
      <c r="E3166" s="1290" t="s">
        <v>9146</v>
      </c>
      <c r="F3166" s="1290" t="s">
        <v>7865</v>
      </c>
      <c r="G3166" s="1290"/>
      <c r="H3166" s="1290"/>
      <c r="I3166" s="1344" t="s">
        <v>3285</v>
      </c>
      <c r="J3166" s="1290" t="s">
        <v>3286</v>
      </c>
      <c r="K3166" s="1290" t="s">
        <v>3287</v>
      </c>
      <c r="L3166" s="1290" t="s">
        <v>149</v>
      </c>
      <c r="M3166" s="1290"/>
      <c r="N3166" s="1290"/>
      <c r="O3166" s="1292">
        <v>100</v>
      </c>
      <c r="P3166" s="323">
        <v>230000000</v>
      </c>
      <c r="Q3166" s="323" t="s">
        <v>951</v>
      </c>
      <c r="R3166" s="1293" t="s">
        <v>3118</v>
      </c>
      <c r="S3166" s="1292" t="s">
        <v>109</v>
      </c>
      <c r="T3166" s="1292">
        <v>230000000</v>
      </c>
      <c r="U3166" s="323" t="s">
        <v>956</v>
      </c>
      <c r="V3166" s="1292"/>
      <c r="W3166" s="1294"/>
      <c r="X3166" s="1292"/>
      <c r="Y3166" s="1292" t="s">
        <v>434</v>
      </c>
      <c r="Z3166" s="1292"/>
      <c r="AA3166" s="1292"/>
      <c r="AB3166" s="1292">
        <v>0</v>
      </c>
      <c r="AC3166" s="1292">
        <v>90</v>
      </c>
      <c r="AD3166" s="1292">
        <v>10</v>
      </c>
      <c r="AE3166" s="1294"/>
      <c r="AF3166" s="1294" t="s">
        <v>114</v>
      </c>
      <c r="AG3166" s="1294"/>
      <c r="AH3166" s="1294"/>
      <c r="AI3166" s="973">
        <v>16832907</v>
      </c>
      <c r="AJ3166" s="973">
        <f>AI3166*1.12</f>
        <v>18852855.840000004</v>
      </c>
      <c r="AK3166" s="1290"/>
      <c r="AL3166" s="1290"/>
      <c r="AM3166" s="1290"/>
      <c r="AN3166" s="1290" t="s">
        <v>115</v>
      </c>
      <c r="AO3166" s="1290" t="s">
        <v>3288</v>
      </c>
      <c r="AP3166" s="1290" t="s">
        <v>3289</v>
      </c>
      <c r="AQ3166" s="1290"/>
      <c r="AR3166" s="1290"/>
      <c r="AS3166" s="1290"/>
      <c r="AT3166" s="1290"/>
      <c r="AU3166" s="1290"/>
      <c r="AV3166" s="1290"/>
      <c r="AW3166" s="1290"/>
      <c r="AX3166" s="1290"/>
      <c r="AY3166" s="1290"/>
      <c r="AZ3166" s="1290"/>
      <c r="BA3166" s="1290" t="s">
        <v>7866</v>
      </c>
      <c r="BD3166" s="1" t="e">
        <f>VLOOKUP($F$2877:$F$3305,$E$17:$BE$2871,53,0)</f>
        <v>#N/A</v>
      </c>
      <c r="BE3166" s="979" t="e">
        <f>BD3166+0.5</f>
        <v>#N/A</v>
      </c>
    </row>
    <row r="3167" spans="1:57" ht="12.95" customHeight="1">
      <c r="A3167" s="132" t="s">
        <v>1186</v>
      </c>
      <c r="B3167" s="92"/>
      <c r="C3167" s="92"/>
      <c r="D3167" s="92"/>
      <c r="E3167" s="92" t="s">
        <v>1612</v>
      </c>
      <c r="F3167" s="92"/>
      <c r="G3167" s="92"/>
      <c r="H3167" s="92"/>
      <c r="I3167" s="312" t="s">
        <v>3290</v>
      </c>
      <c r="J3167" s="92" t="s">
        <v>3291</v>
      </c>
      <c r="K3167" s="92" t="s">
        <v>3291</v>
      </c>
      <c r="L3167" s="92" t="s">
        <v>149</v>
      </c>
      <c r="M3167" s="92"/>
      <c r="N3167" s="92"/>
      <c r="O3167" s="90">
        <v>100</v>
      </c>
      <c r="P3167" s="90">
        <v>230000000</v>
      </c>
      <c r="Q3167" s="197" t="s">
        <v>951</v>
      </c>
      <c r="R3167" s="197" t="s">
        <v>108</v>
      </c>
      <c r="S3167" s="90" t="s">
        <v>109</v>
      </c>
      <c r="T3167" s="90">
        <v>230000000</v>
      </c>
      <c r="U3167" s="197" t="s">
        <v>983</v>
      </c>
      <c r="V3167" s="90" t="s">
        <v>3252</v>
      </c>
      <c r="W3167" s="189"/>
      <c r="X3167" s="90"/>
      <c r="Y3167" s="90" t="s">
        <v>434</v>
      </c>
      <c r="Z3167" s="90"/>
      <c r="AA3167" s="90"/>
      <c r="AB3167" s="90">
        <v>30</v>
      </c>
      <c r="AC3167" s="90">
        <v>60</v>
      </c>
      <c r="AD3167" s="90">
        <v>10</v>
      </c>
      <c r="AE3167" s="189"/>
      <c r="AF3167" s="189" t="s">
        <v>114</v>
      </c>
      <c r="AG3167" s="189"/>
      <c r="AH3167" s="189"/>
      <c r="AI3167" s="192">
        <v>116217000</v>
      </c>
      <c r="AJ3167" s="192">
        <v>130163040.00000001</v>
      </c>
      <c r="AK3167" s="92"/>
      <c r="AL3167" s="92"/>
      <c r="AM3167" s="92"/>
      <c r="AN3167" s="92" t="s">
        <v>115</v>
      </c>
      <c r="AO3167" s="92" t="s">
        <v>3292</v>
      </c>
      <c r="AP3167" s="92" t="s">
        <v>3293</v>
      </c>
      <c r="AQ3167" s="92"/>
      <c r="AR3167" s="92"/>
      <c r="AS3167" s="92"/>
      <c r="AT3167" s="92"/>
      <c r="AU3167" s="92"/>
      <c r="AV3167" s="92"/>
      <c r="AW3167" s="92"/>
      <c r="AX3167" s="92"/>
      <c r="AY3167" s="92"/>
      <c r="AZ3167" s="92"/>
      <c r="BA3167" s="92"/>
      <c r="BB3167" s="254"/>
      <c r="BD3167" s="38"/>
      <c r="BE3167" s="983">
        <v>2747</v>
      </c>
    </row>
    <row r="3168" spans="1:57" ht="12.95" customHeight="1">
      <c r="A3168" s="1204" t="s">
        <v>3100</v>
      </c>
      <c r="B3168" s="198" t="s">
        <v>3294</v>
      </c>
      <c r="C3168" s="198"/>
      <c r="D3168" s="92"/>
      <c r="E3168" s="92" t="s">
        <v>1611</v>
      </c>
      <c r="F3168" s="92"/>
      <c r="G3168" s="92"/>
      <c r="H3168" s="92"/>
      <c r="I3168" s="312" t="s">
        <v>2100</v>
      </c>
      <c r="J3168" s="92" t="s">
        <v>1073</v>
      </c>
      <c r="K3168" s="92" t="s">
        <v>1073</v>
      </c>
      <c r="L3168" s="92" t="s">
        <v>149</v>
      </c>
      <c r="M3168" s="92"/>
      <c r="N3168" s="92"/>
      <c r="O3168" s="90" t="s">
        <v>3102</v>
      </c>
      <c r="P3168" s="90" t="s">
        <v>106</v>
      </c>
      <c r="Q3168" s="197" t="s">
        <v>951</v>
      </c>
      <c r="R3168" s="197" t="s">
        <v>433</v>
      </c>
      <c r="S3168" s="90" t="s">
        <v>109</v>
      </c>
      <c r="T3168" s="90" t="s">
        <v>106</v>
      </c>
      <c r="U3168" s="197" t="s">
        <v>956</v>
      </c>
      <c r="V3168" s="90"/>
      <c r="W3168" s="189"/>
      <c r="X3168" s="90"/>
      <c r="Y3168" s="90" t="s">
        <v>434</v>
      </c>
      <c r="Z3168" s="90"/>
      <c r="AA3168" s="90"/>
      <c r="AB3168" s="90" t="s">
        <v>105</v>
      </c>
      <c r="AC3168" s="90" t="s">
        <v>284</v>
      </c>
      <c r="AD3168" s="90" t="s">
        <v>63</v>
      </c>
      <c r="AE3168" s="189"/>
      <c r="AF3168" s="189" t="s">
        <v>114</v>
      </c>
      <c r="AG3168" s="189"/>
      <c r="AH3168" s="189"/>
      <c r="AI3168" s="192">
        <v>0</v>
      </c>
      <c r="AJ3168" s="192">
        <v>0</v>
      </c>
      <c r="AK3168" s="92"/>
      <c r="AL3168" s="92"/>
      <c r="AM3168" s="92"/>
      <c r="AN3168" s="92" t="s">
        <v>115</v>
      </c>
      <c r="AO3168" s="92" t="s">
        <v>3295</v>
      </c>
      <c r="AP3168" s="92" t="s">
        <v>3296</v>
      </c>
      <c r="AQ3168" s="92"/>
      <c r="AR3168" s="92"/>
      <c r="AS3168" s="92"/>
      <c r="AT3168" s="92"/>
      <c r="AU3168" s="92"/>
      <c r="AV3168" s="92"/>
      <c r="AW3168" s="92"/>
      <c r="AX3168" s="92"/>
      <c r="AY3168" s="92"/>
      <c r="AZ3168" s="92"/>
      <c r="BA3168" s="92"/>
      <c r="BB3168" s="254"/>
      <c r="BE3168" s="983">
        <v>2748</v>
      </c>
    </row>
    <row r="3169" spans="1:57" ht="12.95" customHeight="1">
      <c r="A3169" s="1204" t="s">
        <v>3100</v>
      </c>
      <c r="B3169" s="198" t="s">
        <v>3294</v>
      </c>
      <c r="C3169" s="198"/>
      <c r="D3169" s="92"/>
      <c r="E3169" s="92" t="s">
        <v>4546</v>
      </c>
      <c r="F3169" s="92"/>
      <c r="G3169" s="92"/>
      <c r="H3169" s="92"/>
      <c r="I3169" s="312" t="s">
        <v>2100</v>
      </c>
      <c r="J3169" s="92" t="s">
        <v>1073</v>
      </c>
      <c r="K3169" s="92" t="s">
        <v>1073</v>
      </c>
      <c r="L3169" s="604" t="s">
        <v>402</v>
      </c>
      <c r="M3169" s="92"/>
      <c r="N3169" s="92"/>
      <c r="O3169" s="90" t="s">
        <v>3102</v>
      </c>
      <c r="P3169" s="90" t="s">
        <v>106</v>
      </c>
      <c r="Q3169" s="197" t="s">
        <v>951</v>
      </c>
      <c r="R3169" s="86" t="s">
        <v>2134</v>
      </c>
      <c r="S3169" s="90" t="s">
        <v>109</v>
      </c>
      <c r="T3169" s="90" t="s">
        <v>106</v>
      </c>
      <c r="U3169" s="197" t="s">
        <v>956</v>
      </c>
      <c r="V3169" s="90"/>
      <c r="W3169" s="189"/>
      <c r="X3169" s="90"/>
      <c r="Y3169" s="90" t="s">
        <v>434</v>
      </c>
      <c r="Z3169" s="90"/>
      <c r="AA3169" s="90"/>
      <c r="AB3169" s="90" t="s">
        <v>105</v>
      </c>
      <c r="AC3169" s="90" t="s">
        <v>284</v>
      </c>
      <c r="AD3169" s="90" t="s">
        <v>63</v>
      </c>
      <c r="AE3169" s="189"/>
      <c r="AF3169" s="189" t="s">
        <v>114</v>
      </c>
      <c r="AG3169" s="189"/>
      <c r="AH3169" s="189"/>
      <c r="AI3169" s="497">
        <v>0</v>
      </c>
      <c r="AJ3169" s="497">
        <v>0</v>
      </c>
      <c r="AK3169" s="92"/>
      <c r="AL3169" s="92"/>
      <c r="AM3169" s="92"/>
      <c r="AN3169" s="92" t="s">
        <v>115</v>
      </c>
      <c r="AO3169" s="92" t="s">
        <v>3295</v>
      </c>
      <c r="AP3169" s="92" t="s">
        <v>3296</v>
      </c>
      <c r="AQ3169" s="92"/>
      <c r="AR3169" s="92"/>
      <c r="AS3169" s="92"/>
      <c r="AT3169" s="92"/>
      <c r="AU3169" s="92"/>
      <c r="AV3169" s="92"/>
      <c r="AW3169" s="92"/>
      <c r="AX3169" s="92"/>
      <c r="AY3169" s="92"/>
      <c r="AZ3169" s="92"/>
      <c r="BA3169" s="92">
        <v>11</v>
      </c>
      <c r="BB3169" s="254"/>
      <c r="BE3169" s="983">
        <v>2749</v>
      </c>
    </row>
    <row r="3170" spans="1:57" ht="12.95" customHeight="1">
      <c r="A3170" s="1555" t="s">
        <v>3100</v>
      </c>
      <c r="B3170" s="1511" t="s">
        <v>3294</v>
      </c>
      <c r="C3170" s="1511"/>
      <c r="D3170" s="1228"/>
      <c r="E3170" s="1228" t="s">
        <v>7577</v>
      </c>
      <c r="F3170" s="1228" t="s">
        <v>7577</v>
      </c>
      <c r="G3170" s="1228"/>
      <c r="H3170" s="1228"/>
      <c r="I3170" s="1512" t="s">
        <v>2100</v>
      </c>
      <c r="J3170" s="1228" t="s">
        <v>1073</v>
      </c>
      <c r="K3170" s="1228" t="s">
        <v>1073</v>
      </c>
      <c r="L3170" s="1228" t="s">
        <v>402</v>
      </c>
      <c r="M3170" s="1228"/>
      <c r="N3170" s="1228"/>
      <c r="O3170" s="1229" t="s">
        <v>3102</v>
      </c>
      <c r="P3170" s="1229" t="s">
        <v>106</v>
      </c>
      <c r="Q3170" s="735" t="s">
        <v>951</v>
      </c>
      <c r="R3170" s="1371" t="s">
        <v>2134</v>
      </c>
      <c r="S3170" s="1229" t="s">
        <v>109</v>
      </c>
      <c r="T3170" s="1229" t="s">
        <v>106</v>
      </c>
      <c r="U3170" s="735" t="s">
        <v>956</v>
      </c>
      <c r="V3170" s="1229"/>
      <c r="W3170" s="736"/>
      <c r="X3170" s="1229"/>
      <c r="Y3170" s="1229" t="s">
        <v>434</v>
      </c>
      <c r="Z3170" s="1229"/>
      <c r="AA3170" s="1229"/>
      <c r="AB3170" s="1229" t="s">
        <v>105</v>
      </c>
      <c r="AC3170" s="1229" t="s">
        <v>284</v>
      </c>
      <c r="AD3170" s="1229" t="s">
        <v>63</v>
      </c>
      <c r="AE3170" s="736"/>
      <c r="AF3170" s="736" t="s">
        <v>114</v>
      </c>
      <c r="AG3170" s="736"/>
      <c r="AH3170" s="736"/>
      <c r="AI3170" s="1916">
        <v>0</v>
      </c>
      <c r="AJ3170" s="1916">
        <v>0</v>
      </c>
      <c r="AK3170" s="1228"/>
      <c r="AL3170" s="1228"/>
      <c r="AM3170" s="1228"/>
      <c r="AN3170" s="1228" t="s">
        <v>115</v>
      </c>
      <c r="AO3170" s="1228" t="s">
        <v>7578</v>
      </c>
      <c r="AP3170" s="1228" t="s">
        <v>7579</v>
      </c>
      <c r="AQ3170" s="1228"/>
      <c r="AR3170" s="1228"/>
      <c r="AS3170" s="1228"/>
      <c r="AT3170" s="1228"/>
      <c r="AU3170" s="1228"/>
      <c r="AV3170" s="1228"/>
      <c r="AW3170" s="1228"/>
      <c r="AX3170" s="1228"/>
      <c r="AY3170" s="1228"/>
      <c r="AZ3170" s="1228"/>
      <c r="BA3170" s="1228">
        <v>34.35</v>
      </c>
      <c r="BB3170" s="486"/>
      <c r="BC3170" s="486"/>
      <c r="BD3170" s="1" t="e">
        <f>VLOOKUP($F$2877:$F$3305,$E$17:$BE$2871,53,0)</f>
        <v>#N/A</v>
      </c>
      <c r="BE3170" s="979" t="e">
        <f>BD3170+0.5</f>
        <v>#N/A</v>
      </c>
    </row>
    <row r="3171" spans="1:57" ht="12.95" customHeight="1">
      <c r="A3171" s="313" t="s">
        <v>3297</v>
      </c>
      <c r="B3171" s="92"/>
      <c r="C3171" s="92"/>
      <c r="D3171" s="92"/>
      <c r="E3171" s="92" t="s">
        <v>3811</v>
      </c>
      <c r="F3171" s="92"/>
      <c r="G3171" s="92"/>
      <c r="H3171" s="92"/>
      <c r="I3171" s="312" t="s">
        <v>3298</v>
      </c>
      <c r="J3171" s="92" t="s">
        <v>3299</v>
      </c>
      <c r="K3171" s="92" t="s">
        <v>3300</v>
      </c>
      <c r="L3171" s="92" t="s">
        <v>312</v>
      </c>
      <c r="M3171" s="92" t="s">
        <v>313</v>
      </c>
      <c r="N3171" s="92"/>
      <c r="O3171" s="90">
        <v>100</v>
      </c>
      <c r="P3171" s="90">
        <v>230000000</v>
      </c>
      <c r="Q3171" s="197" t="s">
        <v>951</v>
      </c>
      <c r="R3171" s="197" t="s">
        <v>1092</v>
      </c>
      <c r="S3171" s="90" t="s">
        <v>109</v>
      </c>
      <c r="T3171" s="90">
        <v>230000000</v>
      </c>
      <c r="U3171" s="197" t="s">
        <v>3301</v>
      </c>
      <c r="V3171" s="90"/>
      <c r="W3171" s="189"/>
      <c r="X3171" s="90"/>
      <c r="Y3171" s="90"/>
      <c r="Z3171" s="90" t="s">
        <v>433</v>
      </c>
      <c r="AA3171" s="90" t="s">
        <v>434</v>
      </c>
      <c r="AB3171" s="90">
        <v>0</v>
      </c>
      <c r="AC3171" s="90">
        <v>100</v>
      </c>
      <c r="AD3171" s="90">
        <v>0</v>
      </c>
      <c r="AE3171" s="189"/>
      <c r="AF3171" s="189" t="s">
        <v>114</v>
      </c>
      <c r="AG3171" s="189"/>
      <c r="AH3171" s="189"/>
      <c r="AI3171" s="192">
        <v>44129375</v>
      </c>
      <c r="AJ3171" s="192">
        <v>49424900.000000007</v>
      </c>
      <c r="AK3171" s="92"/>
      <c r="AL3171" s="92"/>
      <c r="AM3171" s="92"/>
      <c r="AN3171" s="92" t="s">
        <v>115</v>
      </c>
      <c r="AO3171" s="95" t="s">
        <v>3302</v>
      </c>
      <c r="AP3171" s="92" t="s">
        <v>3303</v>
      </c>
      <c r="AQ3171" s="92"/>
      <c r="AR3171" s="92"/>
      <c r="AS3171" s="92"/>
      <c r="AT3171" s="92"/>
      <c r="AU3171" s="92"/>
      <c r="AV3171" s="92"/>
      <c r="AW3171" s="92"/>
      <c r="AX3171" s="92"/>
      <c r="AY3171" s="92"/>
      <c r="AZ3171" s="92"/>
      <c r="BA3171" s="92"/>
      <c r="BB3171" s="254"/>
      <c r="BE3171" s="983">
        <v>2751</v>
      </c>
    </row>
    <row r="3172" spans="1:57" ht="12.95" customHeight="1">
      <c r="A3172" s="313" t="s">
        <v>3304</v>
      </c>
      <c r="B3172" s="92"/>
      <c r="C3172" s="92"/>
      <c r="D3172" s="92"/>
      <c r="E3172" s="92" t="s">
        <v>3812</v>
      </c>
      <c r="F3172" s="92"/>
      <c r="G3172" s="92"/>
      <c r="H3172" s="92"/>
      <c r="I3172" s="312" t="s">
        <v>2103</v>
      </c>
      <c r="J3172" s="92" t="s">
        <v>1086</v>
      </c>
      <c r="K3172" s="92" t="s">
        <v>1086</v>
      </c>
      <c r="L3172" s="92" t="s">
        <v>312</v>
      </c>
      <c r="M3172" s="92" t="s">
        <v>313</v>
      </c>
      <c r="N3172" s="92"/>
      <c r="O3172" s="90" t="s">
        <v>314</v>
      </c>
      <c r="P3172" s="90">
        <v>230000000</v>
      </c>
      <c r="Q3172" s="197" t="s">
        <v>951</v>
      </c>
      <c r="R3172" s="197" t="s">
        <v>1092</v>
      </c>
      <c r="S3172" s="90" t="s">
        <v>109</v>
      </c>
      <c r="T3172" s="90" t="s">
        <v>106</v>
      </c>
      <c r="U3172" s="197" t="s">
        <v>952</v>
      </c>
      <c r="V3172" s="90"/>
      <c r="W3172" s="189"/>
      <c r="X3172" s="90"/>
      <c r="Y3172" s="90"/>
      <c r="Z3172" s="90" t="s">
        <v>433</v>
      </c>
      <c r="AA3172" s="90" t="s">
        <v>434</v>
      </c>
      <c r="AB3172" s="90" t="s">
        <v>105</v>
      </c>
      <c r="AC3172" s="90">
        <v>100</v>
      </c>
      <c r="AD3172" s="90" t="s">
        <v>105</v>
      </c>
      <c r="AE3172" s="189"/>
      <c r="AF3172" s="189" t="s">
        <v>114</v>
      </c>
      <c r="AG3172" s="189"/>
      <c r="AH3172" s="189"/>
      <c r="AI3172" s="192">
        <v>0</v>
      </c>
      <c r="AJ3172" s="192">
        <v>0</v>
      </c>
      <c r="AK3172" s="92"/>
      <c r="AL3172" s="92"/>
      <c r="AM3172" s="92"/>
      <c r="AN3172" s="92" t="s">
        <v>115</v>
      </c>
      <c r="AO3172" s="92" t="s">
        <v>3305</v>
      </c>
      <c r="AP3172" s="92" t="s">
        <v>3306</v>
      </c>
      <c r="AQ3172" s="92"/>
      <c r="AR3172" s="92"/>
      <c r="AS3172" s="92"/>
      <c r="AT3172" s="92"/>
      <c r="AU3172" s="92"/>
      <c r="AV3172" s="92"/>
      <c r="AW3172" s="92"/>
      <c r="AX3172" s="92"/>
      <c r="AY3172" s="92"/>
      <c r="AZ3172" s="92"/>
      <c r="BA3172" s="92"/>
      <c r="BB3172" s="254"/>
      <c r="BE3172" s="983">
        <v>2752</v>
      </c>
    </row>
    <row r="3173" spans="1:57" ht="12.95" customHeight="1">
      <c r="A3173" s="200" t="s">
        <v>3304</v>
      </c>
      <c r="B3173" s="430"/>
      <c r="C3173" s="430"/>
      <c r="D3173" s="430"/>
      <c r="E3173" s="92" t="s">
        <v>4472</v>
      </c>
      <c r="F3173" s="92"/>
      <c r="G3173" s="430"/>
      <c r="H3173" s="430"/>
      <c r="I3173" s="998" t="s">
        <v>2103</v>
      </c>
      <c r="J3173" s="61" t="s">
        <v>1086</v>
      </c>
      <c r="K3173" s="61" t="s">
        <v>1086</v>
      </c>
      <c r="L3173" s="663" t="s">
        <v>312</v>
      </c>
      <c r="M3173" s="85" t="s">
        <v>4402</v>
      </c>
      <c r="N3173" s="62"/>
      <c r="O3173" s="62" t="s">
        <v>314</v>
      </c>
      <c r="P3173" s="61">
        <v>230000000</v>
      </c>
      <c r="Q3173" s="62" t="s">
        <v>951</v>
      </c>
      <c r="R3173" s="62" t="s">
        <v>433</v>
      </c>
      <c r="S3173" s="62" t="s">
        <v>109</v>
      </c>
      <c r="T3173" s="62" t="s">
        <v>106</v>
      </c>
      <c r="U3173" s="60" t="s">
        <v>952</v>
      </c>
      <c r="V3173" s="62"/>
      <c r="W3173" s="62"/>
      <c r="X3173" s="62"/>
      <c r="Y3173" s="62" t="s">
        <v>434</v>
      </c>
      <c r="Z3173" s="62" t="s">
        <v>3252</v>
      </c>
      <c r="AA3173" s="62" t="s">
        <v>3252</v>
      </c>
      <c r="AB3173" s="62" t="s">
        <v>105</v>
      </c>
      <c r="AC3173" s="62">
        <v>100</v>
      </c>
      <c r="AD3173" s="62" t="s">
        <v>105</v>
      </c>
      <c r="AE3173" s="62"/>
      <c r="AF3173" s="62" t="s">
        <v>114</v>
      </c>
      <c r="AG3173" s="62"/>
      <c r="AH3173" s="62"/>
      <c r="AI3173" s="32">
        <v>0</v>
      </c>
      <c r="AJ3173" s="33">
        <f>AI3173*1.12</f>
        <v>0</v>
      </c>
      <c r="AK3173" s="69"/>
      <c r="AL3173" s="69"/>
      <c r="AM3173" s="69"/>
      <c r="AN3173" s="726">
        <v>120240021112</v>
      </c>
      <c r="AO3173" s="60" t="s">
        <v>3305</v>
      </c>
      <c r="AP3173" s="60" t="s">
        <v>3306</v>
      </c>
      <c r="AQ3173" s="60"/>
      <c r="AR3173" s="60"/>
      <c r="AS3173" s="60"/>
      <c r="AT3173" s="60"/>
      <c r="AU3173" s="60"/>
      <c r="AV3173" s="60"/>
      <c r="AW3173" s="60"/>
      <c r="AX3173" s="60"/>
      <c r="AY3173" s="60"/>
      <c r="AZ3173" s="526" t="s">
        <v>4473</v>
      </c>
      <c r="BA3173" s="498"/>
      <c r="BB3173" s="201"/>
      <c r="BC3173" s="201"/>
      <c r="BD3173" s="201"/>
      <c r="BE3173" s="983">
        <v>2753</v>
      </c>
    </row>
    <row r="3174" spans="1:57" ht="12.95" customHeight="1">
      <c r="A3174" s="200" t="s">
        <v>3304</v>
      </c>
      <c r="B3174" s="438"/>
      <c r="C3174" s="438"/>
      <c r="D3174" s="932"/>
      <c r="E3174" s="197" t="s">
        <v>5003</v>
      </c>
      <c r="F3174" s="197"/>
      <c r="G3174" s="438"/>
      <c r="H3174" s="438"/>
      <c r="I3174" s="1010" t="s">
        <v>2103</v>
      </c>
      <c r="J3174" s="61" t="s">
        <v>1086</v>
      </c>
      <c r="K3174" s="61" t="s">
        <v>1086</v>
      </c>
      <c r="L3174" s="933" t="s">
        <v>312</v>
      </c>
      <c r="M3174" s="395" t="s">
        <v>4402</v>
      </c>
      <c r="N3174" s="60"/>
      <c r="O3174" s="60" t="s">
        <v>314</v>
      </c>
      <c r="P3174" s="256">
        <v>230000000</v>
      </c>
      <c r="Q3174" s="60" t="s">
        <v>951</v>
      </c>
      <c r="R3174" s="60" t="s">
        <v>2149</v>
      </c>
      <c r="S3174" s="60" t="s">
        <v>109</v>
      </c>
      <c r="T3174" s="60" t="s">
        <v>106</v>
      </c>
      <c r="U3174" s="86" t="s">
        <v>952</v>
      </c>
      <c r="V3174" s="60"/>
      <c r="W3174" s="60"/>
      <c r="X3174" s="60"/>
      <c r="Y3174" s="60" t="s">
        <v>434</v>
      </c>
      <c r="Z3174" s="60" t="s">
        <v>3252</v>
      </c>
      <c r="AA3174" s="60" t="s">
        <v>3252</v>
      </c>
      <c r="AB3174" s="60" t="s">
        <v>105</v>
      </c>
      <c r="AC3174" s="60">
        <v>100</v>
      </c>
      <c r="AD3174" s="60" t="s">
        <v>105</v>
      </c>
      <c r="AE3174" s="60"/>
      <c r="AF3174" s="60" t="s">
        <v>114</v>
      </c>
      <c r="AG3174" s="60"/>
      <c r="AH3174" s="60"/>
      <c r="AI3174" s="905">
        <v>0</v>
      </c>
      <c r="AJ3174" s="905">
        <v>0</v>
      </c>
      <c r="AK3174" s="69"/>
      <c r="AL3174" s="69"/>
      <c r="AM3174" s="69"/>
      <c r="AN3174" s="726">
        <v>120240021112</v>
      </c>
      <c r="AO3174" s="60" t="s">
        <v>3305</v>
      </c>
      <c r="AP3174" s="60" t="s">
        <v>3306</v>
      </c>
      <c r="AQ3174" s="60"/>
      <c r="AR3174" s="60"/>
      <c r="AS3174" s="60"/>
      <c r="AT3174" s="60"/>
      <c r="AU3174" s="60"/>
      <c r="AV3174" s="60"/>
      <c r="AW3174" s="60"/>
      <c r="AX3174" s="60"/>
      <c r="AY3174" s="60"/>
      <c r="AZ3174" s="934" t="s">
        <v>4473</v>
      </c>
      <c r="BA3174" s="498"/>
      <c r="BB3174" s="533"/>
      <c r="BC3174" s="185"/>
      <c r="BD3174" s="106"/>
      <c r="BE3174" s="983">
        <v>2754</v>
      </c>
    </row>
    <row r="3175" spans="1:57" ht="12.95" customHeight="1">
      <c r="A3175" s="60" t="s">
        <v>3304</v>
      </c>
      <c r="B3175" s="438"/>
      <c r="C3175" s="438"/>
      <c r="D3175" s="932"/>
      <c r="E3175" s="197" t="s">
        <v>7877</v>
      </c>
      <c r="F3175" s="197"/>
      <c r="G3175" s="438"/>
      <c r="H3175" s="438"/>
      <c r="I3175" s="1010" t="s">
        <v>2103</v>
      </c>
      <c r="J3175" s="61" t="s">
        <v>1086</v>
      </c>
      <c r="K3175" s="61" t="s">
        <v>1086</v>
      </c>
      <c r="L3175" s="933" t="s">
        <v>312</v>
      </c>
      <c r="M3175" s="395" t="s">
        <v>4402</v>
      </c>
      <c r="N3175" s="60"/>
      <c r="O3175" s="60" t="s">
        <v>314</v>
      </c>
      <c r="P3175" s="256">
        <v>230000000</v>
      </c>
      <c r="Q3175" s="60" t="s">
        <v>951</v>
      </c>
      <c r="R3175" s="63" t="s">
        <v>2134</v>
      </c>
      <c r="S3175" s="60" t="s">
        <v>109</v>
      </c>
      <c r="T3175" s="60" t="s">
        <v>106</v>
      </c>
      <c r="U3175" s="86" t="s">
        <v>952</v>
      </c>
      <c r="V3175" s="60"/>
      <c r="W3175" s="60"/>
      <c r="X3175" s="60"/>
      <c r="Y3175" s="60" t="s">
        <v>434</v>
      </c>
      <c r="Z3175" s="60" t="s">
        <v>3252</v>
      </c>
      <c r="AA3175" s="60" t="s">
        <v>3252</v>
      </c>
      <c r="AB3175" s="60" t="s">
        <v>105</v>
      </c>
      <c r="AC3175" s="60">
        <v>100</v>
      </c>
      <c r="AD3175" s="60" t="s">
        <v>105</v>
      </c>
      <c r="AE3175" s="60"/>
      <c r="AF3175" s="60" t="s">
        <v>114</v>
      </c>
      <c r="AG3175" s="60"/>
      <c r="AH3175" s="60"/>
      <c r="AI3175" s="1127">
        <v>18475721</v>
      </c>
      <c r="AJ3175" s="69">
        <f>AI3175*1.12</f>
        <v>20692807.520000003</v>
      </c>
      <c r="AK3175" s="69"/>
      <c r="AL3175" s="69"/>
      <c r="AM3175" s="69"/>
      <c r="AN3175" s="726">
        <v>120240021112</v>
      </c>
      <c r="AO3175" s="60" t="s">
        <v>3305</v>
      </c>
      <c r="AP3175" s="60" t="s">
        <v>3306</v>
      </c>
      <c r="AQ3175" s="60"/>
      <c r="AR3175" s="60"/>
      <c r="AS3175" s="60"/>
      <c r="AT3175" s="60"/>
      <c r="AU3175" s="60"/>
      <c r="AV3175" s="60"/>
      <c r="AW3175" s="60"/>
      <c r="AX3175" s="60"/>
      <c r="AY3175" s="60"/>
      <c r="AZ3175" s="934" t="s">
        <v>7878</v>
      </c>
      <c r="BA3175" s="498" t="s">
        <v>3252</v>
      </c>
      <c r="BB3175" s="533"/>
      <c r="BC3175" s="185"/>
      <c r="BD3175" s="209"/>
      <c r="BE3175" s="983">
        <v>2755</v>
      </c>
    </row>
    <row r="3176" spans="1:57" ht="12.95" customHeight="1">
      <c r="A3176" s="197" t="s">
        <v>8485</v>
      </c>
      <c r="B3176" s="92" t="s">
        <v>3307</v>
      </c>
      <c r="C3176" s="92"/>
      <c r="D3176" s="92"/>
      <c r="E3176" s="92" t="s">
        <v>1616</v>
      </c>
      <c r="F3176" s="92"/>
      <c r="G3176" s="92"/>
      <c r="H3176" s="92"/>
      <c r="I3176" s="312" t="s">
        <v>3308</v>
      </c>
      <c r="J3176" s="92" t="s">
        <v>3309</v>
      </c>
      <c r="K3176" s="92" t="s">
        <v>3309</v>
      </c>
      <c r="L3176" s="92" t="s">
        <v>312</v>
      </c>
      <c r="M3176" s="92" t="s">
        <v>313</v>
      </c>
      <c r="N3176" s="92"/>
      <c r="O3176" s="90">
        <v>100</v>
      </c>
      <c r="P3176" s="90">
        <v>230000000</v>
      </c>
      <c r="Q3176" s="197" t="s">
        <v>982</v>
      </c>
      <c r="R3176" s="197" t="s">
        <v>108</v>
      </c>
      <c r="S3176" s="90" t="s">
        <v>109</v>
      </c>
      <c r="T3176" s="90" t="s">
        <v>106</v>
      </c>
      <c r="U3176" s="197" t="s">
        <v>3310</v>
      </c>
      <c r="V3176" s="90"/>
      <c r="W3176" s="189"/>
      <c r="X3176" s="90"/>
      <c r="Y3176" s="90"/>
      <c r="Z3176" s="90" t="s">
        <v>433</v>
      </c>
      <c r="AA3176" s="90" t="s">
        <v>434</v>
      </c>
      <c r="AB3176" s="90" t="s">
        <v>105</v>
      </c>
      <c r="AC3176" s="90">
        <v>100</v>
      </c>
      <c r="AD3176" s="90" t="s">
        <v>105</v>
      </c>
      <c r="AE3176" s="189"/>
      <c r="AF3176" s="189" t="s">
        <v>114</v>
      </c>
      <c r="AG3176" s="189"/>
      <c r="AH3176" s="189"/>
      <c r="AI3176" s="192">
        <v>219527.88</v>
      </c>
      <c r="AJ3176" s="192">
        <v>245871.22560000003</v>
      </c>
      <c r="AK3176" s="92"/>
      <c r="AL3176" s="92"/>
      <c r="AM3176" s="92"/>
      <c r="AN3176" s="92" t="s">
        <v>115</v>
      </c>
      <c r="AO3176" s="92" t="s">
        <v>3311</v>
      </c>
      <c r="AP3176" s="92" t="s">
        <v>3312</v>
      </c>
      <c r="AQ3176" s="92"/>
      <c r="AR3176" s="92"/>
      <c r="AS3176" s="92"/>
      <c r="AT3176" s="92"/>
      <c r="AU3176" s="92"/>
      <c r="AV3176" s="92"/>
      <c r="AW3176" s="92"/>
      <c r="AX3176" s="92"/>
      <c r="AY3176" s="92"/>
      <c r="AZ3176" s="92"/>
      <c r="BA3176" s="92"/>
      <c r="BB3176" s="254"/>
      <c r="BE3176" s="983">
        <v>2756</v>
      </c>
    </row>
    <row r="3177" spans="1:57" ht="12.95" customHeight="1">
      <c r="A3177" s="197" t="s">
        <v>8485</v>
      </c>
      <c r="B3177" s="92" t="s">
        <v>3307</v>
      </c>
      <c r="C3177" s="92"/>
      <c r="D3177" s="92"/>
      <c r="E3177" s="92" t="s">
        <v>1617</v>
      </c>
      <c r="F3177" s="92"/>
      <c r="G3177" s="92"/>
      <c r="H3177" s="92"/>
      <c r="I3177" s="312" t="s">
        <v>3308</v>
      </c>
      <c r="J3177" s="92" t="s">
        <v>3309</v>
      </c>
      <c r="K3177" s="92" t="s">
        <v>3309</v>
      </c>
      <c r="L3177" s="92" t="s">
        <v>312</v>
      </c>
      <c r="M3177" s="92" t="s">
        <v>313</v>
      </c>
      <c r="N3177" s="92"/>
      <c r="O3177" s="90">
        <v>100</v>
      </c>
      <c r="P3177" s="90">
        <v>230000000</v>
      </c>
      <c r="Q3177" s="197" t="s">
        <v>982</v>
      </c>
      <c r="R3177" s="197" t="s">
        <v>108</v>
      </c>
      <c r="S3177" s="90" t="s">
        <v>109</v>
      </c>
      <c r="T3177" s="90" t="s">
        <v>106</v>
      </c>
      <c r="U3177" s="197" t="s">
        <v>3310</v>
      </c>
      <c r="V3177" s="90"/>
      <c r="W3177" s="189"/>
      <c r="X3177" s="90"/>
      <c r="Y3177" s="90"/>
      <c r="Z3177" s="90" t="s">
        <v>433</v>
      </c>
      <c r="AA3177" s="90" t="s">
        <v>434</v>
      </c>
      <c r="AB3177" s="90" t="s">
        <v>105</v>
      </c>
      <c r="AC3177" s="90">
        <v>100</v>
      </c>
      <c r="AD3177" s="90" t="s">
        <v>105</v>
      </c>
      <c r="AE3177" s="189"/>
      <c r="AF3177" s="189" t="s">
        <v>114</v>
      </c>
      <c r="AG3177" s="189"/>
      <c r="AH3177" s="189"/>
      <c r="AI3177" s="192">
        <v>426348.96</v>
      </c>
      <c r="AJ3177" s="192">
        <v>477510.83520000009</v>
      </c>
      <c r="AK3177" s="92"/>
      <c r="AL3177" s="92"/>
      <c r="AM3177" s="92"/>
      <c r="AN3177" s="92" t="s">
        <v>115</v>
      </c>
      <c r="AO3177" s="92" t="s">
        <v>3313</v>
      </c>
      <c r="AP3177" s="92" t="s">
        <v>3314</v>
      </c>
      <c r="AQ3177" s="92"/>
      <c r="AR3177" s="92"/>
      <c r="AS3177" s="92"/>
      <c r="AT3177" s="92"/>
      <c r="AU3177" s="92"/>
      <c r="AV3177" s="92"/>
      <c r="AW3177" s="92"/>
      <c r="AX3177" s="92"/>
      <c r="AY3177" s="92"/>
      <c r="AZ3177" s="92"/>
      <c r="BA3177" s="92"/>
      <c r="BB3177" s="254"/>
      <c r="BE3177" s="983">
        <v>2757</v>
      </c>
    </row>
    <row r="3178" spans="1:57" ht="12.95" customHeight="1">
      <c r="A3178" s="197" t="s">
        <v>8485</v>
      </c>
      <c r="B3178" s="92" t="s">
        <v>3307</v>
      </c>
      <c r="C3178" s="92"/>
      <c r="D3178" s="92"/>
      <c r="E3178" s="92" t="s">
        <v>1618</v>
      </c>
      <c r="F3178" s="92"/>
      <c r="G3178" s="92"/>
      <c r="H3178" s="92"/>
      <c r="I3178" s="312" t="s">
        <v>3308</v>
      </c>
      <c r="J3178" s="92" t="s">
        <v>3309</v>
      </c>
      <c r="K3178" s="92" t="s">
        <v>3309</v>
      </c>
      <c r="L3178" s="92" t="s">
        <v>312</v>
      </c>
      <c r="M3178" s="92" t="s">
        <v>313</v>
      </c>
      <c r="N3178" s="92"/>
      <c r="O3178" s="90">
        <v>100</v>
      </c>
      <c r="P3178" s="90">
        <v>230000000</v>
      </c>
      <c r="Q3178" s="197" t="s">
        <v>982</v>
      </c>
      <c r="R3178" s="197" t="s">
        <v>108</v>
      </c>
      <c r="S3178" s="90" t="s">
        <v>109</v>
      </c>
      <c r="T3178" s="90" t="s">
        <v>106</v>
      </c>
      <c r="U3178" s="197" t="s">
        <v>983</v>
      </c>
      <c r="V3178" s="90"/>
      <c r="W3178" s="189"/>
      <c r="X3178" s="90"/>
      <c r="Y3178" s="90"/>
      <c r="Z3178" s="90" t="s">
        <v>433</v>
      </c>
      <c r="AA3178" s="90" t="s">
        <v>434</v>
      </c>
      <c r="AB3178" s="90" t="s">
        <v>105</v>
      </c>
      <c r="AC3178" s="90">
        <v>100</v>
      </c>
      <c r="AD3178" s="90" t="s">
        <v>105</v>
      </c>
      <c r="AE3178" s="189"/>
      <c r="AF3178" s="189" t="s">
        <v>114</v>
      </c>
      <c r="AG3178" s="189"/>
      <c r="AH3178" s="189"/>
      <c r="AI3178" s="192">
        <v>20169548.879999999</v>
      </c>
      <c r="AJ3178" s="192">
        <v>22589894.7456</v>
      </c>
      <c r="AK3178" s="92"/>
      <c r="AL3178" s="92"/>
      <c r="AM3178" s="92"/>
      <c r="AN3178" s="92" t="s">
        <v>115</v>
      </c>
      <c r="AO3178" s="92" t="s">
        <v>3315</v>
      </c>
      <c r="AP3178" s="92" t="s">
        <v>3316</v>
      </c>
      <c r="AQ3178" s="92"/>
      <c r="AR3178" s="92"/>
      <c r="AS3178" s="92"/>
      <c r="AT3178" s="92"/>
      <c r="AU3178" s="92"/>
      <c r="AV3178" s="92"/>
      <c r="AW3178" s="92"/>
      <c r="AX3178" s="92"/>
      <c r="AY3178" s="92"/>
      <c r="AZ3178" s="92"/>
      <c r="BA3178" s="92"/>
      <c r="BB3178" s="254"/>
      <c r="BE3178" s="983">
        <v>2758</v>
      </c>
    </row>
    <row r="3179" spans="1:57" ht="12.95" customHeight="1">
      <c r="A3179" s="197" t="s">
        <v>8485</v>
      </c>
      <c r="B3179" s="92" t="s">
        <v>3307</v>
      </c>
      <c r="C3179" s="92"/>
      <c r="D3179" s="92"/>
      <c r="E3179" s="92" t="s">
        <v>1619</v>
      </c>
      <c r="F3179" s="92"/>
      <c r="G3179" s="92"/>
      <c r="H3179" s="92"/>
      <c r="I3179" s="312" t="s">
        <v>3308</v>
      </c>
      <c r="J3179" s="92" t="s">
        <v>3309</v>
      </c>
      <c r="K3179" s="92" t="s">
        <v>3309</v>
      </c>
      <c r="L3179" s="92" t="s">
        <v>312</v>
      </c>
      <c r="M3179" s="92" t="s">
        <v>313</v>
      </c>
      <c r="N3179" s="92"/>
      <c r="O3179" s="90">
        <v>100</v>
      </c>
      <c r="P3179" s="90">
        <v>230000000</v>
      </c>
      <c r="Q3179" s="197" t="s">
        <v>982</v>
      </c>
      <c r="R3179" s="197" t="s">
        <v>108</v>
      </c>
      <c r="S3179" s="90" t="s">
        <v>109</v>
      </c>
      <c r="T3179" s="90" t="s">
        <v>106</v>
      </c>
      <c r="U3179" s="197" t="s">
        <v>3310</v>
      </c>
      <c r="V3179" s="90"/>
      <c r="W3179" s="189"/>
      <c r="X3179" s="90"/>
      <c r="Y3179" s="90"/>
      <c r="Z3179" s="90" t="s">
        <v>433</v>
      </c>
      <c r="AA3179" s="90" t="s">
        <v>434</v>
      </c>
      <c r="AB3179" s="90" t="s">
        <v>105</v>
      </c>
      <c r="AC3179" s="90">
        <v>100</v>
      </c>
      <c r="AD3179" s="90" t="s">
        <v>105</v>
      </c>
      <c r="AE3179" s="189"/>
      <c r="AF3179" s="189" t="s">
        <v>114</v>
      </c>
      <c r="AG3179" s="189"/>
      <c r="AH3179" s="189"/>
      <c r="AI3179" s="192">
        <v>4671961.8</v>
      </c>
      <c r="AJ3179" s="192">
        <v>5232597.216</v>
      </c>
      <c r="AK3179" s="92"/>
      <c r="AL3179" s="92"/>
      <c r="AM3179" s="92"/>
      <c r="AN3179" s="92" t="s">
        <v>115</v>
      </c>
      <c r="AO3179" s="92" t="s">
        <v>3317</v>
      </c>
      <c r="AP3179" s="92" t="s">
        <v>3318</v>
      </c>
      <c r="AQ3179" s="92"/>
      <c r="AR3179" s="92"/>
      <c r="AS3179" s="92"/>
      <c r="AT3179" s="92"/>
      <c r="AU3179" s="92"/>
      <c r="AV3179" s="92"/>
      <c r="AW3179" s="92"/>
      <c r="AX3179" s="92"/>
      <c r="AY3179" s="92"/>
      <c r="AZ3179" s="92"/>
      <c r="BA3179" s="92"/>
      <c r="BB3179" s="254"/>
      <c r="BE3179" s="983">
        <v>2759</v>
      </c>
    </row>
    <row r="3180" spans="1:57" ht="12.95" customHeight="1">
      <c r="A3180" s="62" t="s">
        <v>317</v>
      </c>
      <c r="B3180" s="92"/>
      <c r="C3180" s="92"/>
      <c r="D3180" s="92"/>
      <c r="E3180" s="92" t="s">
        <v>4388</v>
      </c>
      <c r="F3180" s="92"/>
      <c r="G3180" s="92"/>
      <c r="H3180" s="92"/>
      <c r="I3180" s="312" t="s">
        <v>3319</v>
      </c>
      <c r="J3180" s="92" t="s">
        <v>3320</v>
      </c>
      <c r="K3180" s="92" t="s">
        <v>3320</v>
      </c>
      <c r="L3180" s="92" t="s">
        <v>103</v>
      </c>
      <c r="M3180" s="92"/>
      <c r="N3180" s="92"/>
      <c r="O3180" s="90">
        <v>100</v>
      </c>
      <c r="P3180" s="90">
        <v>230000000</v>
      </c>
      <c r="Q3180" s="197" t="s">
        <v>951</v>
      </c>
      <c r="R3180" s="197" t="s">
        <v>433</v>
      </c>
      <c r="S3180" s="90" t="s">
        <v>109</v>
      </c>
      <c r="T3180" s="90">
        <v>230000000</v>
      </c>
      <c r="U3180" s="197" t="s">
        <v>3321</v>
      </c>
      <c r="V3180" s="90"/>
      <c r="W3180" s="189"/>
      <c r="X3180" s="90"/>
      <c r="Y3180" s="90" t="s">
        <v>434</v>
      </c>
      <c r="Z3180" s="90"/>
      <c r="AA3180" s="90"/>
      <c r="AB3180" s="90">
        <v>0</v>
      </c>
      <c r="AC3180" s="90">
        <v>100</v>
      </c>
      <c r="AD3180" s="90">
        <v>0</v>
      </c>
      <c r="AE3180" s="189"/>
      <c r="AF3180" s="189" t="s">
        <v>114</v>
      </c>
      <c r="AG3180" s="189"/>
      <c r="AH3180" s="189"/>
      <c r="AI3180" s="192">
        <v>4927500</v>
      </c>
      <c r="AJ3180" s="192">
        <v>5518800.0000000009</v>
      </c>
      <c r="AK3180" s="92"/>
      <c r="AL3180" s="92"/>
      <c r="AM3180" s="92"/>
      <c r="AN3180" s="92" t="s">
        <v>115</v>
      </c>
      <c r="AO3180" s="92" t="s">
        <v>3322</v>
      </c>
      <c r="AP3180" s="92" t="s">
        <v>3323</v>
      </c>
      <c r="AQ3180" s="92"/>
      <c r="AR3180" s="92"/>
      <c r="AS3180" s="92"/>
      <c r="AT3180" s="92"/>
      <c r="AU3180" s="92"/>
      <c r="AV3180" s="92"/>
      <c r="AW3180" s="92"/>
      <c r="AX3180" s="92"/>
      <c r="AY3180" s="92"/>
      <c r="AZ3180" s="92"/>
      <c r="BA3180" s="92"/>
      <c r="BB3180" s="254"/>
      <c r="BE3180" s="983">
        <v>2760</v>
      </c>
    </row>
    <row r="3181" spans="1:57" ht="12.95" customHeight="1">
      <c r="A3181" s="62" t="s">
        <v>317</v>
      </c>
      <c r="B3181" s="92"/>
      <c r="C3181" s="92"/>
      <c r="D3181" s="92"/>
      <c r="E3181" s="92" t="s">
        <v>3813</v>
      </c>
      <c r="F3181" s="92"/>
      <c r="G3181" s="92"/>
      <c r="H3181" s="92"/>
      <c r="I3181" s="312" t="s">
        <v>2111</v>
      </c>
      <c r="J3181" s="92" t="s">
        <v>1130</v>
      </c>
      <c r="K3181" s="92" t="s">
        <v>1130</v>
      </c>
      <c r="L3181" s="92" t="s">
        <v>149</v>
      </c>
      <c r="M3181" s="92"/>
      <c r="N3181" s="92"/>
      <c r="O3181" s="90">
        <v>100</v>
      </c>
      <c r="P3181" s="90">
        <v>230000000</v>
      </c>
      <c r="Q3181" s="197" t="s">
        <v>951</v>
      </c>
      <c r="R3181" s="197" t="s">
        <v>1092</v>
      </c>
      <c r="S3181" s="90" t="s">
        <v>109</v>
      </c>
      <c r="T3181" s="90">
        <v>230000000</v>
      </c>
      <c r="U3181" s="197" t="s">
        <v>3321</v>
      </c>
      <c r="V3181" s="90"/>
      <c r="W3181" s="189"/>
      <c r="X3181" s="90"/>
      <c r="Y3181" s="90" t="s">
        <v>434</v>
      </c>
      <c r="Z3181" s="90"/>
      <c r="AA3181" s="90"/>
      <c r="AB3181" s="90">
        <v>0</v>
      </c>
      <c r="AC3181" s="90">
        <v>100</v>
      </c>
      <c r="AD3181" s="90">
        <v>0</v>
      </c>
      <c r="AE3181" s="189"/>
      <c r="AF3181" s="189" t="s">
        <v>114</v>
      </c>
      <c r="AG3181" s="189"/>
      <c r="AH3181" s="189"/>
      <c r="AI3181" s="192">
        <v>4461405</v>
      </c>
      <c r="AJ3181" s="192">
        <v>4996773.6000000006</v>
      </c>
      <c r="AK3181" s="92"/>
      <c r="AL3181" s="92"/>
      <c r="AM3181" s="92"/>
      <c r="AN3181" s="92" t="s">
        <v>115</v>
      </c>
      <c r="AO3181" s="92" t="s">
        <v>3324</v>
      </c>
      <c r="AP3181" s="92" t="s">
        <v>3325</v>
      </c>
      <c r="AQ3181" s="92"/>
      <c r="AR3181" s="92"/>
      <c r="AS3181" s="92"/>
      <c r="AT3181" s="92"/>
      <c r="AU3181" s="92"/>
      <c r="AV3181" s="92"/>
      <c r="AW3181" s="92"/>
      <c r="AX3181" s="92"/>
      <c r="AY3181" s="92"/>
      <c r="AZ3181" s="92"/>
      <c r="BA3181" s="92"/>
      <c r="BB3181" s="254"/>
      <c r="BE3181" s="983">
        <v>2761</v>
      </c>
    </row>
    <row r="3182" spans="1:57" ht="12.95" customHeight="1">
      <c r="A3182" s="62" t="s">
        <v>317</v>
      </c>
      <c r="B3182" s="92"/>
      <c r="C3182" s="92"/>
      <c r="D3182" s="92"/>
      <c r="E3182" s="92" t="s">
        <v>3814</v>
      </c>
      <c r="F3182" s="92"/>
      <c r="G3182" s="92"/>
      <c r="H3182" s="92"/>
      <c r="I3182" s="1647" t="s">
        <v>3326</v>
      </c>
      <c r="J3182" s="314" t="s">
        <v>3327</v>
      </c>
      <c r="K3182" s="314" t="s">
        <v>3327</v>
      </c>
      <c r="L3182" s="92" t="s">
        <v>149</v>
      </c>
      <c r="M3182" s="92"/>
      <c r="N3182" s="92"/>
      <c r="O3182" s="90">
        <v>100</v>
      </c>
      <c r="P3182" s="90">
        <v>230000000</v>
      </c>
      <c r="Q3182" s="197" t="s">
        <v>3301</v>
      </c>
      <c r="R3182" s="197" t="s">
        <v>433</v>
      </c>
      <c r="S3182" s="90" t="s">
        <v>109</v>
      </c>
      <c r="T3182" s="90">
        <v>230000000</v>
      </c>
      <c r="U3182" s="197" t="s">
        <v>956</v>
      </c>
      <c r="V3182" s="90"/>
      <c r="W3182" s="189"/>
      <c r="X3182" s="90"/>
      <c r="Y3182" s="90"/>
      <c r="Z3182" s="90" t="s">
        <v>1155</v>
      </c>
      <c r="AA3182" s="90" t="s">
        <v>3328</v>
      </c>
      <c r="AB3182" s="90">
        <v>70</v>
      </c>
      <c r="AC3182" s="90">
        <v>0</v>
      </c>
      <c r="AD3182" s="90">
        <v>30</v>
      </c>
      <c r="AE3182" s="189"/>
      <c r="AF3182" s="189" t="s">
        <v>1175</v>
      </c>
      <c r="AG3182" s="189"/>
      <c r="AH3182" s="189"/>
      <c r="AI3182" s="192">
        <v>0</v>
      </c>
      <c r="AJ3182" s="192">
        <v>0</v>
      </c>
      <c r="AK3182" s="92"/>
      <c r="AL3182" s="372">
        <v>0</v>
      </c>
      <c r="AM3182" s="372">
        <v>0</v>
      </c>
      <c r="AN3182" s="92" t="s">
        <v>115</v>
      </c>
      <c r="AO3182" s="92" t="s">
        <v>3329</v>
      </c>
      <c r="AP3182" s="92" t="s">
        <v>3330</v>
      </c>
      <c r="AQ3182" s="92"/>
      <c r="AR3182" s="92"/>
      <c r="AS3182" s="92"/>
      <c r="AT3182" s="92"/>
      <c r="AU3182" s="92"/>
      <c r="AV3182" s="92"/>
      <c r="AW3182" s="92"/>
      <c r="AX3182" s="92"/>
      <c r="AY3182" s="92"/>
      <c r="AZ3182" s="92"/>
      <c r="BA3182" s="92"/>
      <c r="BB3182" s="254"/>
      <c r="BE3182" s="983">
        <v>2762</v>
      </c>
    </row>
    <row r="3183" spans="1:57" ht="12.95" customHeight="1">
      <c r="A3183" s="404" t="s">
        <v>317</v>
      </c>
      <c r="B3183" s="605" t="s">
        <v>1038</v>
      </c>
      <c r="C3183" s="636"/>
      <c r="D3183" s="447" t="s">
        <v>3252</v>
      </c>
      <c r="E3183" s="447" t="s">
        <v>4547</v>
      </c>
      <c r="F3183" s="447"/>
      <c r="G3183" s="447"/>
      <c r="H3183" s="447"/>
      <c r="I3183" s="1006" t="s">
        <v>3326</v>
      </c>
      <c r="J3183" s="447" t="s">
        <v>3327</v>
      </c>
      <c r="K3183" s="447" t="s">
        <v>3327</v>
      </c>
      <c r="L3183" s="447" t="s">
        <v>601</v>
      </c>
      <c r="M3183" s="398" t="s">
        <v>4548</v>
      </c>
      <c r="N3183" s="447"/>
      <c r="O3183" s="401">
        <v>100</v>
      </c>
      <c r="P3183" s="401">
        <v>230000000</v>
      </c>
      <c r="Q3183" s="606" t="s">
        <v>3301</v>
      </c>
      <c r="R3183" s="398" t="s">
        <v>2149</v>
      </c>
      <c r="S3183" s="401" t="s">
        <v>109</v>
      </c>
      <c r="T3183" s="401">
        <v>230000000</v>
      </c>
      <c r="U3183" s="606" t="s">
        <v>956</v>
      </c>
      <c r="V3183" s="401"/>
      <c r="W3183" s="447"/>
      <c r="X3183" s="401"/>
      <c r="Y3183" s="401"/>
      <c r="Z3183" s="401" t="s">
        <v>1155</v>
      </c>
      <c r="AA3183" s="401" t="s">
        <v>3328</v>
      </c>
      <c r="AB3183" s="401">
        <v>70</v>
      </c>
      <c r="AC3183" s="401">
        <v>0</v>
      </c>
      <c r="AD3183" s="401">
        <v>30</v>
      </c>
      <c r="AE3183" s="447"/>
      <c r="AF3183" s="447" t="s">
        <v>1175</v>
      </c>
      <c r="AG3183" s="447"/>
      <c r="AH3183" s="447"/>
      <c r="AI3183" s="515">
        <v>350000000</v>
      </c>
      <c r="AJ3183" s="515">
        <v>350000000</v>
      </c>
      <c r="AK3183" s="447"/>
      <c r="AL3183" s="516">
        <v>150000000</v>
      </c>
      <c r="AM3183" s="516">
        <v>150000000</v>
      </c>
      <c r="AN3183" s="447" t="s">
        <v>115</v>
      </c>
      <c r="AO3183" s="447" t="s">
        <v>3329</v>
      </c>
      <c r="AP3183" s="447" t="s">
        <v>3330</v>
      </c>
      <c r="AQ3183" s="521"/>
      <c r="AR3183" s="521"/>
      <c r="AS3183" s="471"/>
      <c r="AT3183" s="471"/>
      <c r="AU3183" s="471"/>
      <c r="AV3183" s="471"/>
      <c r="AW3183" s="471"/>
      <c r="AX3183" s="471"/>
      <c r="AY3183" s="471"/>
      <c r="AZ3183" s="61"/>
      <c r="BA3183" s="108"/>
      <c r="BB3183" s="254"/>
      <c r="BE3183" s="983">
        <v>2763</v>
      </c>
    </row>
    <row r="3184" spans="1:57" ht="12.95" customHeight="1">
      <c r="A3184" s="234" t="s">
        <v>317</v>
      </c>
      <c r="B3184" s="92"/>
      <c r="C3184" s="92"/>
      <c r="D3184" s="92"/>
      <c r="E3184" s="92" t="s">
        <v>3815</v>
      </c>
      <c r="F3184" s="92"/>
      <c r="G3184" s="92"/>
      <c r="H3184" s="92"/>
      <c r="I3184" s="312" t="s">
        <v>3331</v>
      </c>
      <c r="J3184" s="92" t="s">
        <v>3332</v>
      </c>
      <c r="K3184" s="92" t="s">
        <v>3333</v>
      </c>
      <c r="L3184" s="92" t="s">
        <v>103</v>
      </c>
      <c r="M3184" s="92"/>
      <c r="N3184" s="92"/>
      <c r="O3184" s="90">
        <v>100</v>
      </c>
      <c r="P3184" s="90">
        <v>230000000</v>
      </c>
      <c r="Q3184" s="197" t="s">
        <v>951</v>
      </c>
      <c r="R3184" s="197" t="s">
        <v>1092</v>
      </c>
      <c r="S3184" s="90" t="s">
        <v>109</v>
      </c>
      <c r="T3184" s="90">
        <v>230000000</v>
      </c>
      <c r="U3184" s="197" t="s">
        <v>956</v>
      </c>
      <c r="V3184" s="90"/>
      <c r="W3184" s="189"/>
      <c r="X3184" s="90"/>
      <c r="Y3184" s="90" t="s">
        <v>434</v>
      </c>
      <c r="Z3184" s="90"/>
      <c r="AA3184" s="90"/>
      <c r="AB3184" s="90">
        <v>0</v>
      </c>
      <c r="AC3184" s="90">
        <v>100</v>
      </c>
      <c r="AD3184" s="90">
        <v>0</v>
      </c>
      <c r="AE3184" s="189"/>
      <c r="AF3184" s="189" t="s">
        <v>114</v>
      </c>
      <c r="AG3184" s="189"/>
      <c r="AH3184" s="189"/>
      <c r="AI3184" s="192">
        <v>0</v>
      </c>
      <c r="AJ3184" s="192">
        <v>0</v>
      </c>
      <c r="AK3184" s="92"/>
      <c r="AL3184" s="92"/>
      <c r="AM3184" s="92"/>
      <c r="AN3184" s="92" t="s">
        <v>115</v>
      </c>
      <c r="AO3184" s="92" t="s">
        <v>3334</v>
      </c>
      <c r="AP3184" s="92" t="s">
        <v>3335</v>
      </c>
      <c r="AQ3184" s="92"/>
      <c r="AR3184" s="92"/>
      <c r="AS3184" s="92"/>
      <c r="AT3184" s="92"/>
      <c r="AU3184" s="92"/>
      <c r="AV3184" s="92"/>
      <c r="AW3184" s="92"/>
      <c r="AX3184" s="92"/>
      <c r="AY3184" s="92"/>
      <c r="AZ3184" s="92"/>
      <c r="BA3184" s="92"/>
      <c r="BB3184" s="254"/>
      <c r="BE3184" s="983">
        <v>2764</v>
      </c>
    </row>
    <row r="3185" spans="1:57" ht="12.95" customHeight="1">
      <c r="A3185" s="234" t="s">
        <v>317</v>
      </c>
      <c r="B3185" s="92"/>
      <c r="C3185" s="92"/>
      <c r="D3185" s="92"/>
      <c r="E3185" s="92" t="s">
        <v>3939</v>
      </c>
      <c r="F3185" s="92"/>
      <c r="G3185" s="92"/>
      <c r="H3185" s="92"/>
      <c r="I3185" s="312" t="s">
        <v>3331</v>
      </c>
      <c r="J3185" s="92" t="s">
        <v>3332</v>
      </c>
      <c r="K3185" s="92" t="s">
        <v>3333</v>
      </c>
      <c r="L3185" s="92" t="s">
        <v>103</v>
      </c>
      <c r="M3185" s="92"/>
      <c r="N3185" s="92"/>
      <c r="O3185" s="90">
        <v>100</v>
      </c>
      <c r="P3185" s="90">
        <v>230000000</v>
      </c>
      <c r="Q3185" s="197" t="s">
        <v>951</v>
      </c>
      <c r="R3185" s="197" t="s">
        <v>1092</v>
      </c>
      <c r="S3185" s="90" t="s">
        <v>109</v>
      </c>
      <c r="T3185" s="90">
        <v>230000000</v>
      </c>
      <c r="U3185" s="189" t="s">
        <v>956</v>
      </c>
      <c r="V3185" s="90"/>
      <c r="W3185" s="189"/>
      <c r="X3185" s="90"/>
      <c r="Y3185" s="90" t="s">
        <v>434</v>
      </c>
      <c r="Z3185" s="90"/>
      <c r="AA3185" s="90"/>
      <c r="AB3185" s="90">
        <v>0</v>
      </c>
      <c r="AC3185" s="90">
        <v>100</v>
      </c>
      <c r="AD3185" s="90">
        <v>0</v>
      </c>
      <c r="AE3185" s="189"/>
      <c r="AF3185" s="189" t="s">
        <v>114</v>
      </c>
      <c r="AG3185" s="189"/>
      <c r="AH3185" s="189"/>
      <c r="AI3185" s="192">
        <v>6296524.6500000004</v>
      </c>
      <c r="AJ3185" s="192">
        <v>7052107.6080000009</v>
      </c>
      <c r="AK3185" s="92"/>
      <c r="AL3185" s="92"/>
      <c r="AM3185" s="92"/>
      <c r="AN3185" s="92" t="s">
        <v>115</v>
      </c>
      <c r="AO3185" s="92" t="s">
        <v>3940</v>
      </c>
      <c r="AP3185" s="92" t="s">
        <v>3941</v>
      </c>
      <c r="AQ3185" s="92"/>
      <c r="AR3185" s="92"/>
      <c r="AS3185" s="92"/>
      <c r="AT3185" s="92"/>
      <c r="AU3185" s="92"/>
      <c r="AV3185" s="92"/>
      <c r="AW3185" s="92"/>
      <c r="AX3185" s="92"/>
      <c r="AY3185" s="92"/>
      <c r="AZ3185" s="92"/>
      <c r="BA3185" s="92"/>
      <c r="BB3185" s="254"/>
      <c r="BD3185" s="209"/>
      <c r="BE3185" s="983">
        <v>2765</v>
      </c>
    </row>
    <row r="3186" spans="1:57" ht="12.95" customHeight="1">
      <c r="A3186" s="234" t="s">
        <v>317</v>
      </c>
      <c r="B3186" s="92"/>
      <c r="C3186" s="92"/>
      <c r="D3186" s="92"/>
      <c r="E3186" s="92" t="s">
        <v>3816</v>
      </c>
      <c r="F3186" s="92"/>
      <c r="G3186" s="92"/>
      <c r="H3186" s="92"/>
      <c r="I3186" s="312" t="s">
        <v>2111</v>
      </c>
      <c r="J3186" s="92" t="s">
        <v>1130</v>
      </c>
      <c r="K3186" s="92" t="s">
        <v>1130</v>
      </c>
      <c r="L3186" s="92" t="s">
        <v>312</v>
      </c>
      <c r="M3186" s="92" t="s">
        <v>313</v>
      </c>
      <c r="N3186" s="92"/>
      <c r="O3186" s="90">
        <v>100</v>
      </c>
      <c r="P3186" s="90">
        <v>230000000</v>
      </c>
      <c r="Q3186" s="197" t="s">
        <v>951</v>
      </c>
      <c r="R3186" s="197" t="s">
        <v>1092</v>
      </c>
      <c r="S3186" s="90" t="s">
        <v>109</v>
      </c>
      <c r="T3186" s="90">
        <v>230000000</v>
      </c>
      <c r="U3186" s="197" t="s">
        <v>956</v>
      </c>
      <c r="V3186" s="90"/>
      <c r="W3186" s="189"/>
      <c r="X3186" s="90"/>
      <c r="Y3186" s="90"/>
      <c r="Z3186" s="90" t="s">
        <v>433</v>
      </c>
      <c r="AA3186" s="90" t="s">
        <v>434</v>
      </c>
      <c r="AB3186" s="90">
        <v>50</v>
      </c>
      <c r="AC3186" s="90">
        <v>50</v>
      </c>
      <c r="AD3186" s="90">
        <v>0</v>
      </c>
      <c r="AE3186" s="189"/>
      <c r="AF3186" s="189" t="s">
        <v>114</v>
      </c>
      <c r="AG3186" s="189"/>
      <c r="AH3186" s="189"/>
      <c r="AI3186" s="192">
        <v>0</v>
      </c>
      <c r="AJ3186" s="192">
        <v>0</v>
      </c>
      <c r="AK3186" s="92"/>
      <c r="AL3186" s="92"/>
      <c r="AM3186" s="92"/>
      <c r="AN3186" s="92" t="s">
        <v>115</v>
      </c>
      <c r="AO3186" s="92" t="s">
        <v>3336</v>
      </c>
      <c r="AP3186" s="92" t="s">
        <v>3337</v>
      </c>
      <c r="AQ3186" s="92"/>
      <c r="AR3186" s="92"/>
      <c r="AS3186" s="92"/>
      <c r="AT3186" s="92"/>
      <c r="AU3186" s="92"/>
      <c r="AV3186" s="92"/>
      <c r="AW3186" s="92"/>
      <c r="AX3186" s="92"/>
      <c r="AY3186" s="92"/>
      <c r="AZ3186" s="92"/>
      <c r="BA3186" s="92"/>
      <c r="BB3186" s="254"/>
      <c r="BE3186" s="983">
        <v>2766</v>
      </c>
    </row>
    <row r="3187" spans="1:57" ht="12.95" customHeight="1">
      <c r="A3187" s="60" t="s">
        <v>317</v>
      </c>
      <c r="B3187" s="469" t="s">
        <v>1038</v>
      </c>
      <c r="C3187" s="108"/>
      <c r="D3187" s="72"/>
      <c r="E3187" s="470" t="s">
        <v>4103</v>
      </c>
      <c r="F3187" s="470"/>
      <c r="G3187" s="300"/>
      <c r="H3187" s="300"/>
      <c r="I3187" s="1004" t="s">
        <v>2111</v>
      </c>
      <c r="J3187" s="300" t="s">
        <v>1130</v>
      </c>
      <c r="K3187" s="300" t="s">
        <v>1130</v>
      </c>
      <c r="L3187" s="300" t="s">
        <v>312</v>
      </c>
      <c r="M3187" s="300" t="s">
        <v>313</v>
      </c>
      <c r="N3187" s="300"/>
      <c r="O3187" s="300">
        <v>100</v>
      </c>
      <c r="P3187" s="300">
        <v>230000000</v>
      </c>
      <c r="Q3187" s="300" t="s">
        <v>951</v>
      </c>
      <c r="R3187" s="300" t="s">
        <v>1092</v>
      </c>
      <c r="S3187" s="300" t="s">
        <v>109</v>
      </c>
      <c r="T3187" s="300">
        <v>230000000</v>
      </c>
      <c r="U3187" s="300" t="s">
        <v>956</v>
      </c>
      <c r="V3187" s="300"/>
      <c r="W3187" s="300"/>
      <c r="X3187" s="300"/>
      <c r="Y3187" s="300"/>
      <c r="Z3187" s="300" t="s">
        <v>433</v>
      </c>
      <c r="AA3187" s="300" t="s">
        <v>434</v>
      </c>
      <c r="AB3187" s="300">
        <v>50</v>
      </c>
      <c r="AC3187" s="300">
        <v>50</v>
      </c>
      <c r="AD3187" s="300">
        <v>0</v>
      </c>
      <c r="AE3187" s="300"/>
      <c r="AF3187" s="300" t="s">
        <v>114</v>
      </c>
      <c r="AG3187" s="300"/>
      <c r="AH3187" s="300"/>
      <c r="AI3187" s="192">
        <v>0</v>
      </c>
      <c r="AJ3187" s="192">
        <v>0</v>
      </c>
      <c r="AK3187" s="300"/>
      <c r="AL3187" s="300"/>
      <c r="AM3187" s="300"/>
      <c r="AN3187" s="300" t="s">
        <v>115</v>
      </c>
      <c r="AO3187" s="300" t="s">
        <v>3336</v>
      </c>
      <c r="AP3187" s="300" t="s">
        <v>3337</v>
      </c>
      <c r="AQ3187" s="300"/>
      <c r="AR3187" s="300"/>
      <c r="AS3187" s="471"/>
      <c r="AT3187" s="471"/>
      <c r="AU3187" s="471"/>
      <c r="AV3187" s="471"/>
      <c r="AW3187" s="471"/>
      <c r="AX3187" s="471"/>
      <c r="AY3187" s="471"/>
      <c r="AZ3187" s="61" t="s">
        <v>3252</v>
      </c>
      <c r="BA3187" s="61" t="s">
        <v>4104</v>
      </c>
      <c r="BB3187" s="327"/>
      <c r="BC3187" s="202"/>
      <c r="BD3187" s="209"/>
      <c r="BE3187" s="983">
        <v>2767</v>
      </c>
    </row>
    <row r="3188" spans="1:57" ht="12.95" customHeight="1">
      <c r="A3188" s="63" t="s">
        <v>317</v>
      </c>
      <c r="B3188" s="527" t="s">
        <v>1038</v>
      </c>
      <c r="C3188" s="467"/>
      <c r="D3188" s="458"/>
      <c r="E3188" s="521" t="s">
        <v>4470</v>
      </c>
      <c r="F3188" s="521"/>
      <c r="G3188" s="521"/>
      <c r="H3188" s="521"/>
      <c r="I3188" s="1009" t="s">
        <v>2111</v>
      </c>
      <c r="J3188" s="521" t="s">
        <v>1130</v>
      </c>
      <c r="K3188" s="521" t="s">
        <v>1130</v>
      </c>
      <c r="L3188" s="521" t="s">
        <v>312</v>
      </c>
      <c r="M3188" s="85" t="s">
        <v>4402</v>
      </c>
      <c r="N3188" s="521"/>
      <c r="O3188" s="521">
        <v>100</v>
      </c>
      <c r="P3188" s="521">
        <v>230000000</v>
      </c>
      <c r="Q3188" s="521" t="s">
        <v>951</v>
      </c>
      <c r="R3188" s="62" t="s">
        <v>433</v>
      </c>
      <c r="S3188" s="521" t="s">
        <v>109</v>
      </c>
      <c r="T3188" s="521">
        <v>230000000</v>
      </c>
      <c r="U3188" s="521" t="s">
        <v>956</v>
      </c>
      <c r="V3188" s="521"/>
      <c r="W3188" s="521"/>
      <c r="X3188" s="521"/>
      <c r="Y3188" s="521" t="s">
        <v>434</v>
      </c>
      <c r="Z3188" s="521" t="s">
        <v>3252</v>
      </c>
      <c r="AA3188" s="521" t="s">
        <v>3252</v>
      </c>
      <c r="AB3188" s="521">
        <v>50</v>
      </c>
      <c r="AC3188" s="521">
        <v>50</v>
      </c>
      <c r="AD3188" s="521">
        <v>0</v>
      </c>
      <c r="AE3188" s="521"/>
      <c r="AF3188" s="521" t="s">
        <v>114</v>
      </c>
      <c r="AG3188" s="521"/>
      <c r="AH3188" s="521"/>
      <c r="AI3188" s="289">
        <v>2738917091.1999998</v>
      </c>
      <c r="AJ3188" s="289">
        <f>AI3188*1.12</f>
        <v>3067587142.1440001</v>
      </c>
      <c r="AK3188" s="521"/>
      <c r="AL3188" s="521"/>
      <c r="AM3188" s="521"/>
      <c r="AN3188" s="521" t="s">
        <v>115</v>
      </c>
      <c r="AO3188" s="521" t="s">
        <v>3336</v>
      </c>
      <c r="AP3188" s="447" t="s">
        <v>3337</v>
      </c>
      <c r="AQ3188" s="521"/>
      <c r="AR3188" s="521"/>
      <c r="AS3188" s="522"/>
      <c r="AT3188" s="522"/>
      <c r="AU3188" s="522"/>
      <c r="AV3188" s="522"/>
      <c r="AW3188" s="522"/>
      <c r="AX3188" s="522"/>
      <c r="AY3188" s="522"/>
      <c r="AZ3188" s="256" t="s">
        <v>3252</v>
      </c>
      <c r="BA3188" s="256" t="s">
        <v>4104</v>
      </c>
      <c r="BB3188" s="326"/>
      <c r="BC3188" s="326"/>
      <c r="BD3188" s="326"/>
      <c r="BE3188" s="983">
        <v>2768</v>
      </c>
    </row>
    <row r="3189" spans="1:57" ht="12.95" customHeight="1">
      <c r="A3189" s="197" t="s">
        <v>3114</v>
      </c>
      <c r="B3189" s="92"/>
      <c r="C3189" s="92"/>
      <c r="D3189" s="92"/>
      <c r="E3189" s="92" t="s">
        <v>3817</v>
      </c>
      <c r="F3189" s="92"/>
      <c r="G3189" s="92"/>
      <c r="H3189" s="92"/>
      <c r="I3189" s="312" t="s">
        <v>2103</v>
      </c>
      <c r="J3189" s="92" t="s">
        <v>1086</v>
      </c>
      <c r="K3189" s="92" t="s">
        <v>1086</v>
      </c>
      <c r="L3189" s="92" t="s">
        <v>601</v>
      </c>
      <c r="M3189" s="92" t="s">
        <v>3017</v>
      </c>
      <c r="N3189" s="92"/>
      <c r="O3189" s="90">
        <v>0</v>
      </c>
      <c r="P3189" s="90">
        <v>230000000</v>
      </c>
      <c r="Q3189" s="197" t="s">
        <v>951</v>
      </c>
      <c r="R3189" s="197" t="s">
        <v>1092</v>
      </c>
      <c r="S3189" s="90" t="s">
        <v>109</v>
      </c>
      <c r="T3189" s="90">
        <v>230000000</v>
      </c>
      <c r="U3189" s="197" t="s">
        <v>952</v>
      </c>
      <c r="V3189" s="90"/>
      <c r="W3189" s="189"/>
      <c r="X3189" s="90"/>
      <c r="Y3189" s="90"/>
      <c r="Z3189" s="90" t="s">
        <v>433</v>
      </c>
      <c r="AA3189" s="90" t="s">
        <v>434</v>
      </c>
      <c r="AB3189" s="90">
        <v>0</v>
      </c>
      <c r="AC3189" s="90">
        <v>100</v>
      </c>
      <c r="AD3189" s="90">
        <v>0</v>
      </c>
      <c r="AE3189" s="189"/>
      <c r="AF3189" s="189" t="s">
        <v>114</v>
      </c>
      <c r="AG3189" s="189"/>
      <c r="AH3189" s="189"/>
      <c r="AI3189" s="192">
        <v>41151335</v>
      </c>
      <c r="AJ3189" s="192">
        <v>46089495.200000003</v>
      </c>
      <c r="AK3189" s="92"/>
      <c r="AL3189" s="92"/>
      <c r="AM3189" s="92"/>
      <c r="AN3189" s="92" t="s">
        <v>115</v>
      </c>
      <c r="AO3189" s="92" t="s">
        <v>3338</v>
      </c>
      <c r="AP3189" s="92" t="s">
        <v>3339</v>
      </c>
      <c r="AQ3189" s="92"/>
      <c r="AR3189" s="92"/>
      <c r="AS3189" s="92"/>
      <c r="AT3189" s="92"/>
      <c r="AU3189" s="92"/>
      <c r="AV3189" s="92"/>
      <c r="AW3189" s="92"/>
      <c r="AX3189" s="92"/>
      <c r="AY3189" s="92"/>
      <c r="AZ3189" s="92"/>
      <c r="BA3189" s="92"/>
      <c r="BB3189" s="254"/>
      <c r="BE3189" s="983">
        <v>2769</v>
      </c>
    </row>
    <row r="3190" spans="1:57" ht="12.95" customHeight="1">
      <c r="A3190" s="197" t="s">
        <v>3114</v>
      </c>
      <c r="B3190" s="92"/>
      <c r="C3190" s="92"/>
      <c r="D3190" s="92"/>
      <c r="E3190" s="92" t="s">
        <v>3818</v>
      </c>
      <c r="F3190" s="92"/>
      <c r="G3190" s="92"/>
      <c r="H3190" s="92"/>
      <c r="I3190" s="312" t="s">
        <v>2109</v>
      </c>
      <c r="J3190" s="92" t="s">
        <v>1109</v>
      </c>
      <c r="K3190" s="92" t="s">
        <v>1109</v>
      </c>
      <c r="L3190" s="92" t="s">
        <v>601</v>
      </c>
      <c r="M3190" s="92" t="s">
        <v>3017</v>
      </c>
      <c r="N3190" s="92"/>
      <c r="O3190" s="90">
        <v>100</v>
      </c>
      <c r="P3190" s="90">
        <v>230000000</v>
      </c>
      <c r="Q3190" s="197" t="s">
        <v>951</v>
      </c>
      <c r="R3190" s="197" t="s">
        <v>1092</v>
      </c>
      <c r="S3190" s="90" t="s">
        <v>109</v>
      </c>
      <c r="T3190" s="90">
        <v>230000000</v>
      </c>
      <c r="U3190" s="313" t="s">
        <v>952</v>
      </c>
      <c r="V3190" s="90"/>
      <c r="W3190" s="189"/>
      <c r="X3190" s="90"/>
      <c r="Y3190" s="90"/>
      <c r="Z3190" s="90" t="s">
        <v>433</v>
      </c>
      <c r="AA3190" s="90" t="s">
        <v>434</v>
      </c>
      <c r="AB3190" s="90">
        <v>0</v>
      </c>
      <c r="AC3190" s="90">
        <v>100</v>
      </c>
      <c r="AD3190" s="90">
        <v>0</v>
      </c>
      <c r="AE3190" s="189"/>
      <c r="AF3190" s="189" t="s">
        <v>114</v>
      </c>
      <c r="AG3190" s="189"/>
      <c r="AH3190" s="189"/>
      <c r="AI3190" s="192">
        <v>16887540</v>
      </c>
      <c r="AJ3190" s="192">
        <v>18914044.800000001</v>
      </c>
      <c r="AK3190" s="92"/>
      <c r="AL3190" s="92"/>
      <c r="AM3190" s="314"/>
      <c r="AN3190" s="92" t="s">
        <v>115</v>
      </c>
      <c r="AO3190" s="1860" t="s">
        <v>3342</v>
      </c>
      <c r="AP3190" s="1873" t="s">
        <v>3343</v>
      </c>
      <c r="AQ3190" s="312"/>
      <c r="AR3190" s="92"/>
      <c r="AS3190" s="92"/>
      <c r="AT3190" s="92"/>
      <c r="AU3190" s="92"/>
      <c r="AV3190" s="92"/>
      <c r="AW3190" s="92"/>
      <c r="AX3190" s="1225"/>
      <c r="AY3190" s="92"/>
      <c r="AZ3190" s="92"/>
      <c r="BA3190" s="92"/>
      <c r="BB3190" s="254"/>
      <c r="BE3190" s="983">
        <v>2770</v>
      </c>
    </row>
    <row r="3191" spans="1:57" ht="12.95" customHeight="1">
      <c r="A3191" s="197" t="s">
        <v>3114</v>
      </c>
      <c r="B3191" s="92"/>
      <c r="C3191" s="92"/>
      <c r="D3191" s="92"/>
      <c r="E3191" s="92" t="s">
        <v>3819</v>
      </c>
      <c r="F3191" s="92"/>
      <c r="G3191" s="92"/>
      <c r="H3191" s="92"/>
      <c r="I3191" s="312" t="s">
        <v>2109</v>
      </c>
      <c r="J3191" s="92" t="s">
        <v>1109</v>
      </c>
      <c r="K3191" s="92" t="s">
        <v>1109</v>
      </c>
      <c r="L3191" s="92" t="s">
        <v>601</v>
      </c>
      <c r="M3191" s="92" t="s">
        <v>3017</v>
      </c>
      <c r="N3191" s="92"/>
      <c r="O3191" s="90">
        <v>100</v>
      </c>
      <c r="P3191" s="90">
        <v>230000000</v>
      </c>
      <c r="Q3191" s="197" t="s">
        <v>951</v>
      </c>
      <c r="R3191" s="197" t="s">
        <v>1092</v>
      </c>
      <c r="S3191" s="90" t="s">
        <v>109</v>
      </c>
      <c r="T3191" s="90">
        <v>230000000</v>
      </c>
      <c r="U3191" s="197" t="s">
        <v>952</v>
      </c>
      <c r="V3191" s="90"/>
      <c r="W3191" s="189"/>
      <c r="X3191" s="90"/>
      <c r="Y3191" s="90"/>
      <c r="Z3191" s="90" t="s">
        <v>433</v>
      </c>
      <c r="AA3191" s="90" t="s">
        <v>434</v>
      </c>
      <c r="AB3191" s="90">
        <v>0</v>
      </c>
      <c r="AC3191" s="90">
        <v>100</v>
      </c>
      <c r="AD3191" s="90">
        <v>0</v>
      </c>
      <c r="AE3191" s="189"/>
      <c r="AF3191" s="189" t="s">
        <v>114</v>
      </c>
      <c r="AG3191" s="189"/>
      <c r="AH3191" s="189"/>
      <c r="AI3191" s="192">
        <v>5542200</v>
      </c>
      <c r="AJ3191" s="192">
        <v>6207264.0000000009</v>
      </c>
      <c r="AK3191" s="92"/>
      <c r="AL3191" s="92"/>
      <c r="AM3191" s="92"/>
      <c r="AN3191" s="92" t="s">
        <v>115</v>
      </c>
      <c r="AO3191" s="254" t="s">
        <v>3344</v>
      </c>
      <c r="AP3191" s="92" t="s">
        <v>3345</v>
      </c>
      <c r="AQ3191" s="92"/>
      <c r="AR3191" s="92"/>
      <c r="AS3191" s="92"/>
      <c r="AT3191" s="92"/>
      <c r="AU3191" s="92"/>
      <c r="AV3191" s="92"/>
      <c r="AW3191" s="92"/>
      <c r="AX3191" s="92"/>
      <c r="AY3191" s="92"/>
      <c r="AZ3191" s="92"/>
      <c r="BA3191" s="92"/>
      <c r="BB3191" s="254"/>
      <c r="BE3191" s="983">
        <v>2771</v>
      </c>
    </row>
    <row r="3192" spans="1:57" ht="12.95" customHeight="1">
      <c r="A3192" s="313" t="s">
        <v>3114</v>
      </c>
      <c r="B3192" s="92"/>
      <c r="C3192" s="92"/>
      <c r="D3192" s="92"/>
      <c r="E3192" s="92" t="s">
        <v>1634</v>
      </c>
      <c r="F3192" s="92"/>
      <c r="G3192" s="92"/>
      <c r="H3192" s="92"/>
      <c r="I3192" s="312" t="s">
        <v>3340</v>
      </c>
      <c r="J3192" s="92" t="s">
        <v>3341</v>
      </c>
      <c r="K3192" s="92" t="s">
        <v>3341</v>
      </c>
      <c r="L3192" s="92" t="s">
        <v>149</v>
      </c>
      <c r="M3192" s="92"/>
      <c r="N3192" s="92"/>
      <c r="O3192" s="90">
        <v>0</v>
      </c>
      <c r="P3192" s="90">
        <v>230000000</v>
      </c>
      <c r="Q3192" s="197" t="s">
        <v>951</v>
      </c>
      <c r="R3192" s="197" t="s">
        <v>2134</v>
      </c>
      <c r="S3192" s="90" t="s">
        <v>109</v>
      </c>
      <c r="T3192" s="90">
        <v>230000000</v>
      </c>
      <c r="U3192" s="197" t="s">
        <v>952</v>
      </c>
      <c r="V3192" s="90"/>
      <c r="W3192" s="189"/>
      <c r="X3192" s="90"/>
      <c r="Y3192" s="90" t="s">
        <v>434</v>
      </c>
      <c r="Z3192" s="90"/>
      <c r="AA3192" s="90"/>
      <c r="AB3192" s="90">
        <v>0</v>
      </c>
      <c r="AC3192" s="90">
        <v>100</v>
      </c>
      <c r="AD3192" s="90">
        <v>0</v>
      </c>
      <c r="AE3192" s="189"/>
      <c r="AF3192" s="189" t="s">
        <v>114</v>
      </c>
      <c r="AG3192" s="189"/>
      <c r="AH3192" s="189"/>
      <c r="AI3192" s="192">
        <v>0</v>
      </c>
      <c r="AJ3192" s="192">
        <v>0</v>
      </c>
      <c r="AK3192" s="92"/>
      <c r="AL3192" s="92"/>
      <c r="AM3192" s="92"/>
      <c r="AN3192" s="92" t="s">
        <v>115</v>
      </c>
      <c r="AO3192" s="92" t="s">
        <v>3346</v>
      </c>
      <c r="AP3192" s="92" t="s">
        <v>3347</v>
      </c>
      <c r="AQ3192" s="92"/>
      <c r="AR3192" s="92"/>
      <c r="AS3192" s="92"/>
      <c r="AT3192" s="92"/>
      <c r="AU3192" s="92"/>
      <c r="AV3192" s="92"/>
      <c r="AW3192" s="92"/>
      <c r="AX3192" s="92"/>
      <c r="AY3192" s="92"/>
      <c r="AZ3192" s="92"/>
      <c r="BA3192" s="92"/>
      <c r="BB3192" s="254"/>
      <c r="BE3192" s="983">
        <v>2772</v>
      </c>
    </row>
    <row r="3193" spans="1:57" ht="12.95" customHeight="1">
      <c r="A3193" s="1551" t="s">
        <v>3114</v>
      </c>
      <c r="B3193" s="1290"/>
      <c r="C3193" s="1290"/>
      <c r="D3193" s="1290"/>
      <c r="E3193" s="1290" t="s">
        <v>9476</v>
      </c>
      <c r="F3193" s="1290"/>
      <c r="G3193" s="1290"/>
      <c r="H3193" s="1290"/>
      <c r="I3193" s="1344" t="s">
        <v>3340</v>
      </c>
      <c r="J3193" s="1290" t="s">
        <v>3341</v>
      </c>
      <c r="K3193" s="1290" t="s">
        <v>3341</v>
      </c>
      <c r="L3193" s="1290" t="s">
        <v>149</v>
      </c>
      <c r="M3193" s="1290"/>
      <c r="N3193" s="1290"/>
      <c r="O3193" s="1292">
        <v>0</v>
      </c>
      <c r="P3193" s="1292">
        <v>230000000</v>
      </c>
      <c r="Q3193" s="323" t="s">
        <v>951</v>
      </c>
      <c r="R3193" s="1340" t="s">
        <v>3118</v>
      </c>
      <c r="S3193" s="1292" t="s">
        <v>109</v>
      </c>
      <c r="T3193" s="1292">
        <v>230000000</v>
      </c>
      <c r="U3193" s="323" t="s">
        <v>952</v>
      </c>
      <c r="V3193" s="1292"/>
      <c r="W3193" s="1294"/>
      <c r="X3193" s="1292"/>
      <c r="Y3193" s="1292" t="s">
        <v>434</v>
      </c>
      <c r="Z3193" s="1292"/>
      <c r="AA3193" s="1292"/>
      <c r="AB3193" s="1292">
        <v>0</v>
      </c>
      <c r="AC3193" s="1292">
        <v>100</v>
      </c>
      <c r="AD3193" s="1292">
        <v>0</v>
      </c>
      <c r="AE3193" s="1294"/>
      <c r="AF3193" s="1294" t="s">
        <v>114</v>
      </c>
      <c r="AG3193" s="1294"/>
      <c r="AH3193" s="1294"/>
      <c r="AI3193" s="973">
        <v>45427200</v>
      </c>
      <c r="AJ3193" s="973">
        <v>50878464.000000007</v>
      </c>
      <c r="AK3193" s="1290"/>
      <c r="AL3193" s="1290"/>
      <c r="AM3193" s="1290"/>
      <c r="AN3193" s="1290" t="s">
        <v>115</v>
      </c>
      <c r="AO3193" s="1290" t="s">
        <v>3346</v>
      </c>
      <c r="AP3193" s="1290" t="s">
        <v>3347</v>
      </c>
      <c r="AQ3193" s="1290"/>
      <c r="AR3193" s="1290"/>
      <c r="AS3193" s="1290"/>
      <c r="AT3193" s="1290"/>
      <c r="AU3193" s="1290"/>
      <c r="AV3193" s="1290"/>
      <c r="AW3193" s="1290"/>
      <c r="AX3193" s="1290"/>
      <c r="AY3193" s="1290"/>
      <c r="AZ3193" s="1290"/>
      <c r="BA3193" s="1290"/>
      <c r="BB3193" s="254"/>
      <c r="BE3193" s="983">
        <v>2772</v>
      </c>
    </row>
    <row r="3194" spans="1:57" ht="12.95" customHeight="1">
      <c r="A3194" s="197" t="s">
        <v>3114</v>
      </c>
      <c r="B3194" s="92"/>
      <c r="C3194" s="92"/>
      <c r="D3194" s="92"/>
      <c r="E3194" s="92" t="s">
        <v>3820</v>
      </c>
      <c r="F3194" s="92"/>
      <c r="G3194" s="92"/>
      <c r="H3194" s="92"/>
      <c r="I3194" s="312" t="s">
        <v>2109</v>
      </c>
      <c r="J3194" s="92" t="s">
        <v>1109</v>
      </c>
      <c r="K3194" s="92" t="s">
        <v>1109</v>
      </c>
      <c r="L3194" s="92" t="s">
        <v>601</v>
      </c>
      <c r="M3194" s="92" t="s">
        <v>3017</v>
      </c>
      <c r="N3194" s="92"/>
      <c r="O3194" s="90">
        <v>0</v>
      </c>
      <c r="P3194" s="90">
        <v>230000000</v>
      </c>
      <c r="Q3194" s="197" t="s">
        <v>951</v>
      </c>
      <c r="R3194" s="197" t="s">
        <v>3118</v>
      </c>
      <c r="S3194" s="90" t="s">
        <v>109</v>
      </c>
      <c r="T3194" s="90">
        <v>230000000</v>
      </c>
      <c r="U3194" s="197" t="s">
        <v>952</v>
      </c>
      <c r="V3194" s="90"/>
      <c r="W3194" s="189"/>
      <c r="X3194" s="90"/>
      <c r="Y3194" s="90" t="s">
        <v>434</v>
      </c>
      <c r="Z3194" s="90"/>
      <c r="AA3194" s="90"/>
      <c r="AB3194" s="90">
        <v>0</v>
      </c>
      <c r="AC3194" s="90">
        <v>100</v>
      </c>
      <c r="AD3194" s="90">
        <v>0</v>
      </c>
      <c r="AE3194" s="189"/>
      <c r="AF3194" s="189" t="s">
        <v>114</v>
      </c>
      <c r="AG3194" s="189"/>
      <c r="AH3194" s="189"/>
      <c r="AI3194" s="192">
        <v>0</v>
      </c>
      <c r="AJ3194" s="192">
        <v>0</v>
      </c>
      <c r="AK3194" s="92"/>
      <c r="AL3194" s="92"/>
      <c r="AM3194" s="92"/>
      <c r="AN3194" s="92" t="s">
        <v>115</v>
      </c>
      <c r="AO3194" s="92" t="s">
        <v>3350</v>
      </c>
      <c r="AP3194" s="92" t="s">
        <v>3351</v>
      </c>
      <c r="AQ3194" s="92"/>
      <c r="AR3194" s="92"/>
      <c r="AS3194" s="92"/>
      <c r="AT3194" s="92"/>
      <c r="AU3194" s="92"/>
      <c r="AV3194" s="92"/>
      <c r="AW3194" s="92"/>
      <c r="AX3194" s="92"/>
      <c r="AY3194" s="92"/>
      <c r="AZ3194" s="92"/>
      <c r="BA3194" s="92"/>
      <c r="BB3194" s="254"/>
      <c r="BE3194" s="983">
        <v>2773</v>
      </c>
    </row>
    <row r="3195" spans="1:57" ht="12.95" customHeight="1">
      <c r="A3195" s="189" t="s">
        <v>3114</v>
      </c>
      <c r="B3195" s="189"/>
      <c r="C3195" s="189"/>
      <c r="D3195" s="189"/>
      <c r="E3195" s="189" t="s">
        <v>4478</v>
      </c>
      <c r="F3195" s="189"/>
      <c r="G3195" s="189"/>
      <c r="H3195" s="189"/>
      <c r="I3195" s="1005" t="s">
        <v>2109</v>
      </c>
      <c r="J3195" s="189" t="s">
        <v>1109</v>
      </c>
      <c r="K3195" s="189" t="s">
        <v>1109</v>
      </c>
      <c r="L3195" s="189" t="s">
        <v>601</v>
      </c>
      <c r="M3195" s="73" t="s">
        <v>4431</v>
      </c>
      <c r="N3195" s="189"/>
      <c r="O3195" s="189">
        <v>100</v>
      </c>
      <c r="P3195" s="189">
        <v>230000000</v>
      </c>
      <c r="Q3195" s="189" t="s">
        <v>951</v>
      </c>
      <c r="R3195" s="189" t="s">
        <v>3118</v>
      </c>
      <c r="S3195" s="189" t="s">
        <v>109</v>
      </c>
      <c r="T3195" s="189">
        <v>230000000</v>
      </c>
      <c r="U3195" s="189" t="s">
        <v>952</v>
      </c>
      <c r="V3195" s="189"/>
      <c r="W3195" s="189"/>
      <c r="X3195" s="189"/>
      <c r="Y3195" s="189" t="s">
        <v>434</v>
      </c>
      <c r="Z3195" s="189"/>
      <c r="AA3195" s="189"/>
      <c r="AB3195" s="189">
        <v>0</v>
      </c>
      <c r="AC3195" s="189">
        <v>100</v>
      </c>
      <c r="AD3195" s="189">
        <v>0</v>
      </c>
      <c r="AE3195" s="189"/>
      <c r="AF3195" s="189" t="s">
        <v>114</v>
      </c>
      <c r="AG3195" s="189"/>
      <c r="AH3195" s="189"/>
      <c r="AI3195" s="192">
        <v>1000000</v>
      </c>
      <c r="AJ3195" s="192">
        <v>1120000</v>
      </c>
      <c r="AK3195" s="189"/>
      <c r="AL3195" s="189"/>
      <c r="AM3195" s="189"/>
      <c r="AN3195" s="189" t="s">
        <v>115</v>
      </c>
      <c r="AO3195" s="189" t="s">
        <v>3350</v>
      </c>
      <c r="AP3195" s="189" t="s">
        <v>3351</v>
      </c>
      <c r="AQ3195" s="189"/>
      <c r="AR3195" s="189"/>
      <c r="AS3195" s="189"/>
      <c r="AT3195" s="189"/>
      <c r="AU3195" s="189"/>
      <c r="AV3195" s="189"/>
      <c r="AW3195" s="189"/>
      <c r="AX3195" s="189"/>
      <c r="AY3195" s="189"/>
      <c r="AZ3195" s="189"/>
      <c r="BA3195" s="189"/>
      <c r="BB3195" s="326"/>
      <c r="BC3195" s="326"/>
      <c r="BD3195" s="326"/>
      <c r="BE3195" s="983">
        <v>2774</v>
      </c>
    </row>
    <row r="3196" spans="1:57" ht="12.95" customHeight="1">
      <c r="A3196" s="197" t="s">
        <v>3114</v>
      </c>
      <c r="B3196" s="92"/>
      <c r="C3196" s="92"/>
      <c r="D3196" s="92"/>
      <c r="E3196" s="92" t="s">
        <v>3821</v>
      </c>
      <c r="F3196" s="92"/>
      <c r="G3196" s="92"/>
      <c r="H3196" s="92"/>
      <c r="I3196" s="312" t="s">
        <v>2109</v>
      </c>
      <c r="J3196" s="92" t="s">
        <v>1109</v>
      </c>
      <c r="K3196" s="92" t="s">
        <v>1109</v>
      </c>
      <c r="L3196" s="92" t="s">
        <v>601</v>
      </c>
      <c r="M3196" s="92" t="s">
        <v>3017</v>
      </c>
      <c r="N3196" s="92"/>
      <c r="O3196" s="90">
        <v>0</v>
      </c>
      <c r="P3196" s="90">
        <v>230000000</v>
      </c>
      <c r="Q3196" s="197" t="s">
        <v>951</v>
      </c>
      <c r="R3196" s="197" t="s">
        <v>2134</v>
      </c>
      <c r="S3196" s="90" t="s">
        <v>109</v>
      </c>
      <c r="T3196" s="90">
        <v>230000000</v>
      </c>
      <c r="U3196" s="197" t="s">
        <v>952</v>
      </c>
      <c r="V3196" s="90"/>
      <c r="W3196" s="189"/>
      <c r="X3196" s="90"/>
      <c r="Y3196" s="90" t="s">
        <v>434</v>
      </c>
      <c r="Z3196" s="90"/>
      <c r="AA3196" s="90"/>
      <c r="AB3196" s="90">
        <v>0</v>
      </c>
      <c r="AC3196" s="90">
        <v>100</v>
      </c>
      <c r="AD3196" s="90">
        <v>0</v>
      </c>
      <c r="AE3196" s="189"/>
      <c r="AF3196" s="189" t="s">
        <v>114</v>
      </c>
      <c r="AG3196" s="189"/>
      <c r="AH3196" s="189"/>
      <c r="AI3196" s="192">
        <v>0</v>
      </c>
      <c r="AJ3196" s="192">
        <v>0</v>
      </c>
      <c r="AK3196" s="92"/>
      <c r="AL3196" s="92"/>
      <c r="AM3196" s="92"/>
      <c r="AN3196" s="92" t="s">
        <v>115</v>
      </c>
      <c r="AO3196" s="92" t="s">
        <v>3352</v>
      </c>
      <c r="AP3196" s="92" t="s">
        <v>3353</v>
      </c>
      <c r="AQ3196" s="92"/>
      <c r="AR3196" s="92"/>
      <c r="AS3196" s="92"/>
      <c r="AT3196" s="92"/>
      <c r="AU3196" s="92"/>
      <c r="AV3196" s="92"/>
      <c r="AW3196" s="92"/>
      <c r="AX3196" s="92"/>
      <c r="AY3196" s="92"/>
      <c r="AZ3196" s="92"/>
      <c r="BA3196" s="92"/>
      <c r="BB3196" s="254"/>
      <c r="BE3196" s="983">
        <v>2775</v>
      </c>
    </row>
    <row r="3197" spans="1:57" ht="12.95" customHeight="1">
      <c r="A3197" s="189" t="s">
        <v>3114</v>
      </c>
      <c r="B3197" s="189"/>
      <c r="C3197" s="189"/>
      <c r="D3197" s="189"/>
      <c r="E3197" s="189" t="s">
        <v>4479</v>
      </c>
      <c r="F3197" s="189"/>
      <c r="G3197" s="189"/>
      <c r="H3197" s="189"/>
      <c r="I3197" s="1005" t="s">
        <v>2109</v>
      </c>
      <c r="J3197" s="189" t="s">
        <v>1109</v>
      </c>
      <c r="K3197" s="189" t="s">
        <v>1109</v>
      </c>
      <c r="L3197" s="189" t="s">
        <v>601</v>
      </c>
      <c r="M3197" s="73" t="s">
        <v>4431</v>
      </c>
      <c r="N3197" s="189"/>
      <c r="O3197" s="189">
        <v>0</v>
      </c>
      <c r="P3197" s="189">
        <v>230000000</v>
      </c>
      <c r="Q3197" s="189" t="s">
        <v>951</v>
      </c>
      <c r="R3197" s="189" t="s">
        <v>2134</v>
      </c>
      <c r="S3197" s="189" t="s">
        <v>109</v>
      </c>
      <c r="T3197" s="189">
        <v>230000000</v>
      </c>
      <c r="U3197" s="189" t="s">
        <v>952</v>
      </c>
      <c r="V3197" s="189"/>
      <c r="W3197" s="189"/>
      <c r="X3197" s="189"/>
      <c r="Y3197" s="189" t="s">
        <v>434</v>
      </c>
      <c r="Z3197" s="189"/>
      <c r="AA3197" s="189"/>
      <c r="AB3197" s="189">
        <v>0</v>
      </c>
      <c r="AC3197" s="189">
        <v>100</v>
      </c>
      <c r="AD3197" s="189">
        <v>0</v>
      </c>
      <c r="AE3197" s="189"/>
      <c r="AF3197" s="189" t="s">
        <v>114</v>
      </c>
      <c r="AG3197" s="189"/>
      <c r="AH3197" s="189"/>
      <c r="AI3197" s="192">
        <v>16423849.999999998</v>
      </c>
      <c r="AJ3197" s="192">
        <v>18394712</v>
      </c>
      <c r="AK3197" s="189"/>
      <c r="AL3197" s="189"/>
      <c r="AM3197" s="189"/>
      <c r="AN3197" s="189" t="s">
        <v>115</v>
      </c>
      <c r="AO3197" s="189" t="s">
        <v>3352</v>
      </c>
      <c r="AP3197" s="189" t="s">
        <v>3353</v>
      </c>
      <c r="AQ3197" s="189"/>
      <c r="AR3197" s="189"/>
      <c r="AS3197" s="189"/>
      <c r="AT3197" s="189"/>
      <c r="AU3197" s="189"/>
      <c r="AV3197" s="189"/>
      <c r="AW3197" s="189"/>
      <c r="AX3197" s="189"/>
      <c r="AY3197" s="189"/>
      <c r="AZ3197" s="189"/>
      <c r="BA3197" s="189"/>
      <c r="BB3197" s="326"/>
      <c r="BC3197" s="326"/>
      <c r="BD3197" s="326"/>
      <c r="BE3197" s="983">
        <v>2776</v>
      </c>
    </row>
    <row r="3198" spans="1:57" ht="12.95" customHeight="1">
      <c r="A3198" s="197" t="s">
        <v>3114</v>
      </c>
      <c r="B3198" s="92"/>
      <c r="C3198" s="92"/>
      <c r="D3198" s="92"/>
      <c r="E3198" s="92" t="s">
        <v>3822</v>
      </c>
      <c r="F3198" s="92"/>
      <c r="G3198" s="92"/>
      <c r="H3198" s="92"/>
      <c r="I3198" s="312" t="s">
        <v>2109</v>
      </c>
      <c r="J3198" s="92" t="s">
        <v>1109</v>
      </c>
      <c r="K3198" s="92" t="s">
        <v>1109</v>
      </c>
      <c r="L3198" s="92" t="s">
        <v>601</v>
      </c>
      <c r="M3198" s="92" t="s">
        <v>3017</v>
      </c>
      <c r="N3198" s="92"/>
      <c r="O3198" s="90">
        <v>0</v>
      </c>
      <c r="P3198" s="90">
        <v>230000000</v>
      </c>
      <c r="Q3198" s="197" t="s">
        <v>951</v>
      </c>
      <c r="R3198" s="197" t="s">
        <v>2134</v>
      </c>
      <c r="S3198" s="90" t="s">
        <v>109</v>
      </c>
      <c r="T3198" s="90">
        <v>230000000</v>
      </c>
      <c r="U3198" s="197" t="s">
        <v>952</v>
      </c>
      <c r="V3198" s="90"/>
      <c r="W3198" s="189"/>
      <c r="X3198" s="90"/>
      <c r="Y3198" s="90" t="s">
        <v>434</v>
      </c>
      <c r="Z3198" s="90"/>
      <c r="AA3198" s="90"/>
      <c r="AB3198" s="90">
        <v>0</v>
      </c>
      <c r="AC3198" s="90">
        <v>100</v>
      </c>
      <c r="AD3198" s="90">
        <v>0</v>
      </c>
      <c r="AE3198" s="189"/>
      <c r="AF3198" s="189" t="s">
        <v>114</v>
      </c>
      <c r="AG3198" s="189"/>
      <c r="AH3198" s="189"/>
      <c r="AI3198" s="192">
        <v>0</v>
      </c>
      <c r="AJ3198" s="192">
        <v>0</v>
      </c>
      <c r="AK3198" s="92"/>
      <c r="AL3198" s="92"/>
      <c r="AM3198" s="92"/>
      <c r="AN3198" s="92" t="s">
        <v>115</v>
      </c>
      <c r="AO3198" s="92" t="s">
        <v>3354</v>
      </c>
      <c r="AP3198" s="92" t="s">
        <v>3355</v>
      </c>
      <c r="AQ3198" s="92"/>
      <c r="AR3198" s="92"/>
      <c r="AS3198" s="92"/>
      <c r="AT3198" s="92"/>
      <c r="AU3198" s="92"/>
      <c r="AV3198" s="92"/>
      <c r="AW3198" s="92"/>
      <c r="AX3198" s="92"/>
      <c r="AY3198" s="92"/>
      <c r="AZ3198" s="92"/>
      <c r="BA3198" s="92"/>
      <c r="BB3198" s="254"/>
      <c r="BE3198" s="983">
        <v>2777</v>
      </c>
    </row>
    <row r="3199" spans="1:57" ht="12.95" customHeight="1">
      <c r="A3199" s="197" t="s">
        <v>3114</v>
      </c>
      <c r="B3199" s="197"/>
      <c r="C3199" s="197"/>
      <c r="D3199" s="197"/>
      <c r="E3199" s="197" t="s">
        <v>4481</v>
      </c>
      <c r="F3199" s="197"/>
      <c r="G3199" s="197"/>
      <c r="H3199" s="197"/>
      <c r="I3199" s="666" t="s">
        <v>2109</v>
      </c>
      <c r="J3199" s="197" t="s">
        <v>1109</v>
      </c>
      <c r="K3199" s="197" t="s">
        <v>1109</v>
      </c>
      <c r="L3199" s="197" t="s">
        <v>601</v>
      </c>
      <c r="M3199" s="62" t="s">
        <v>4431</v>
      </c>
      <c r="N3199" s="197"/>
      <c r="O3199" s="197">
        <v>0</v>
      </c>
      <c r="P3199" s="197">
        <v>230000000</v>
      </c>
      <c r="Q3199" s="197" t="s">
        <v>951</v>
      </c>
      <c r="R3199" s="197" t="s">
        <v>2134</v>
      </c>
      <c r="S3199" s="197" t="s">
        <v>109</v>
      </c>
      <c r="T3199" s="197">
        <v>230000000</v>
      </c>
      <c r="U3199" s="197" t="s">
        <v>952</v>
      </c>
      <c r="V3199" s="197"/>
      <c r="W3199" s="197"/>
      <c r="X3199" s="197"/>
      <c r="Y3199" s="197" t="s">
        <v>434</v>
      </c>
      <c r="Z3199" s="197"/>
      <c r="AA3199" s="197"/>
      <c r="AB3199" s="197">
        <v>0</v>
      </c>
      <c r="AC3199" s="197">
        <v>100</v>
      </c>
      <c r="AD3199" s="197">
        <v>0</v>
      </c>
      <c r="AE3199" s="197"/>
      <c r="AF3199" s="197" t="s">
        <v>114</v>
      </c>
      <c r="AG3199" s="197"/>
      <c r="AH3199" s="197"/>
      <c r="AI3199" s="192">
        <v>22348000</v>
      </c>
      <c r="AJ3199" s="192">
        <v>25029760.000000004</v>
      </c>
      <c r="AK3199" s="197"/>
      <c r="AL3199" s="197"/>
      <c r="AM3199" s="197"/>
      <c r="AN3199" s="197" t="s">
        <v>115</v>
      </c>
      <c r="AO3199" s="197" t="s">
        <v>3354</v>
      </c>
      <c r="AP3199" s="197" t="s">
        <v>3355</v>
      </c>
      <c r="AQ3199" s="197"/>
      <c r="AR3199" s="197"/>
      <c r="AS3199" s="197"/>
      <c r="AT3199" s="197"/>
      <c r="AU3199" s="197"/>
      <c r="AV3199" s="197"/>
      <c r="AW3199" s="197"/>
      <c r="AX3199" s="197"/>
      <c r="AY3199" s="197"/>
      <c r="AZ3199" s="197"/>
      <c r="BA3199" s="197"/>
      <c r="BB3199" s="201"/>
      <c r="BC3199" s="201"/>
      <c r="BD3199" s="201"/>
      <c r="BE3199" s="983">
        <v>2778</v>
      </c>
    </row>
    <row r="3200" spans="1:57" ht="12.95" customHeight="1">
      <c r="A3200" s="197" t="s">
        <v>3114</v>
      </c>
      <c r="B3200" s="92"/>
      <c r="C3200" s="92"/>
      <c r="D3200" s="92"/>
      <c r="E3200" s="92" t="s">
        <v>3823</v>
      </c>
      <c r="F3200" s="92"/>
      <c r="G3200" s="92"/>
      <c r="H3200" s="92"/>
      <c r="I3200" s="312" t="s">
        <v>2109</v>
      </c>
      <c r="J3200" s="92" t="s">
        <v>1109</v>
      </c>
      <c r="K3200" s="92" t="s">
        <v>1109</v>
      </c>
      <c r="L3200" s="92" t="s">
        <v>601</v>
      </c>
      <c r="M3200" s="92" t="s">
        <v>3017</v>
      </c>
      <c r="N3200" s="92"/>
      <c r="O3200" s="90">
        <v>0</v>
      </c>
      <c r="P3200" s="90">
        <v>230000000</v>
      </c>
      <c r="Q3200" s="197" t="s">
        <v>951</v>
      </c>
      <c r="R3200" s="197" t="s">
        <v>2134</v>
      </c>
      <c r="S3200" s="90" t="s">
        <v>109</v>
      </c>
      <c r="T3200" s="90">
        <v>230000000</v>
      </c>
      <c r="U3200" s="197" t="s">
        <v>952</v>
      </c>
      <c r="V3200" s="90"/>
      <c r="W3200" s="189"/>
      <c r="X3200" s="90"/>
      <c r="Y3200" s="90" t="s">
        <v>434</v>
      </c>
      <c r="Z3200" s="90"/>
      <c r="AA3200" s="90"/>
      <c r="AB3200" s="90">
        <v>0</v>
      </c>
      <c r="AC3200" s="90">
        <v>100</v>
      </c>
      <c r="AD3200" s="90">
        <v>0</v>
      </c>
      <c r="AE3200" s="189"/>
      <c r="AF3200" s="189" t="s">
        <v>114</v>
      </c>
      <c r="AG3200" s="189"/>
      <c r="AH3200" s="189"/>
      <c r="AI3200" s="192">
        <v>0</v>
      </c>
      <c r="AJ3200" s="192">
        <v>0</v>
      </c>
      <c r="AK3200" s="92"/>
      <c r="AL3200" s="92"/>
      <c r="AM3200" s="92"/>
      <c r="AN3200" s="92" t="s">
        <v>115</v>
      </c>
      <c r="AO3200" s="92" t="s">
        <v>3356</v>
      </c>
      <c r="AP3200" s="92" t="s">
        <v>3357</v>
      </c>
      <c r="AQ3200" s="92"/>
      <c r="AR3200" s="92"/>
      <c r="AS3200" s="92"/>
      <c r="AT3200" s="92"/>
      <c r="AU3200" s="92"/>
      <c r="AV3200" s="92"/>
      <c r="AW3200" s="92"/>
      <c r="AX3200" s="92"/>
      <c r="AY3200" s="92"/>
      <c r="AZ3200" s="92"/>
      <c r="BA3200" s="92"/>
      <c r="BB3200" s="254"/>
      <c r="BE3200" s="983">
        <v>2779</v>
      </c>
    </row>
    <row r="3201" spans="1:57" ht="12.95" customHeight="1">
      <c r="A3201" s="189" t="s">
        <v>3114</v>
      </c>
      <c r="B3201" s="189"/>
      <c r="C3201" s="189"/>
      <c r="D3201" s="189"/>
      <c r="E3201" s="189" t="s">
        <v>4477</v>
      </c>
      <c r="F3201" s="189"/>
      <c r="G3201" s="189"/>
      <c r="H3201" s="189"/>
      <c r="I3201" s="1005" t="s">
        <v>2109</v>
      </c>
      <c r="J3201" s="189" t="s">
        <v>1109</v>
      </c>
      <c r="K3201" s="189" t="s">
        <v>1109</v>
      </c>
      <c r="L3201" s="189" t="s">
        <v>601</v>
      </c>
      <c r="M3201" s="73" t="s">
        <v>4431</v>
      </c>
      <c r="N3201" s="189"/>
      <c r="O3201" s="189">
        <v>0</v>
      </c>
      <c r="P3201" s="189">
        <v>230000000</v>
      </c>
      <c r="Q3201" s="189" t="s">
        <v>951</v>
      </c>
      <c r="R3201" s="189" t="s">
        <v>2134</v>
      </c>
      <c r="S3201" s="189" t="s">
        <v>109</v>
      </c>
      <c r="T3201" s="189">
        <v>230000000</v>
      </c>
      <c r="U3201" s="189" t="s">
        <v>952</v>
      </c>
      <c r="V3201" s="189"/>
      <c r="W3201" s="189"/>
      <c r="X3201" s="189"/>
      <c r="Y3201" s="189" t="s">
        <v>434</v>
      </c>
      <c r="Z3201" s="189"/>
      <c r="AA3201" s="189"/>
      <c r="AB3201" s="189">
        <v>0</v>
      </c>
      <c r="AC3201" s="189">
        <v>100</v>
      </c>
      <c r="AD3201" s="189">
        <v>0</v>
      </c>
      <c r="AE3201" s="189"/>
      <c r="AF3201" s="189" t="s">
        <v>114</v>
      </c>
      <c r="AG3201" s="189"/>
      <c r="AH3201" s="189"/>
      <c r="AI3201" s="192">
        <v>6675750</v>
      </c>
      <c r="AJ3201" s="192">
        <v>7476840.0000000009</v>
      </c>
      <c r="AK3201" s="189"/>
      <c r="AL3201" s="189"/>
      <c r="AM3201" s="189"/>
      <c r="AN3201" s="189" t="s">
        <v>115</v>
      </c>
      <c r="AO3201" s="189" t="s">
        <v>3356</v>
      </c>
      <c r="AP3201" s="189" t="s">
        <v>3357</v>
      </c>
      <c r="AQ3201" s="189"/>
      <c r="AR3201" s="189"/>
      <c r="AS3201" s="189"/>
      <c r="AT3201" s="189"/>
      <c r="AU3201" s="189"/>
      <c r="AV3201" s="189"/>
      <c r="AW3201" s="189"/>
      <c r="AX3201" s="189"/>
      <c r="AY3201" s="189"/>
      <c r="AZ3201" s="189"/>
      <c r="BA3201" s="189"/>
      <c r="BB3201" s="326"/>
      <c r="BC3201" s="326"/>
      <c r="BD3201" s="326"/>
      <c r="BE3201" s="983">
        <v>2780</v>
      </c>
    </row>
    <row r="3202" spans="1:57" ht="12.95" customHeight="1">
      <c r="A3202" s="197" t="s">
        <v>3114</v>
      </c>
      <c r="B3202" s="92"/>
      <c r="C3202" s="92"/>
      <c r="D3202" s="92"/>
      <c r="E3202" s="92" t="s">
        <v>3824</v>
      </c>
      <c r="F3202" s="92"/>
      <c r="G3202" s="92"/>
      <c r="H3202" s="92"/>
      <c r="I3202" s="312" t="s">
        <v>2109</v>
      </c>
      <c r="J3202" s="92" t="s">
        <v>1109</v>
      </c>
      <c r="K3202" s="92" t="s">
        <v>1109</v>
      </c>
      <c r="L3202" s="92" t="s">
        <v>149</v>
      </c>
      <c r="M3202" s="92"/>
      <c r="N3202" s="92"/>
      <c r="O3202" s="90" t="s">
        <v>314</v>
      </c>
      <c r="P3202" s="90">
        <v>230000000</v>
      </c>
      <c r="Q3202" s="197" t="s">
        <v>951</v>
      </c>
      <c r="R3202" s="197" t="s">
        <v>1092</v>
      </c>
      <c r="S3202" s="90" t="s">
        <v>109</v>
      </c>
      <c r="T3202" s="90">
        <v>230000000</v>
      </c>
      <c r="U3202" s="197" t="s">
        <v>952</v>
      </c>
      <c r="V3202" s="90"/>
      <c r="W3202" s="189"/>
      <c r="X3202" s="90"/>
      <c r="Y3202" s="90" t="s">
        <v>434</v>
      </c>
      <c r="Z3202" s="90"/>
      <c r="AA3202" s="90"/>
      <c r="AB3202" s="90">
        <v>0</v>
      </c>
      <c r="AC3202" s="90">
        <v>100</v>
      </c>
      <c r="AD3202" s="90">
        <v>0</v>
      </c>
      <c r="AE3202" s="189"/>
      <c r="AF3202" s="189" t="s">
        <v>114</v>
      </c>
      <c r="AG3202" s="189"/>
      <c r="AH3202" s="189"/>
      <c r="AI3202" s="192">
        <v>0</v>
      </c>
      <c r="AJ3202" s="192">
        <v>0</v>
      </c>
      <c r="AK3202" s="92"/>
      <c r="AL3202" s="92"/>
      <c r="AM3202" s="92"/>
      <c r="AN3202" s="92" t="s">
        <v>115</v>
      </c>
      <c r="AO3202" s="92" t="s">
        <v>3358</v>
      </c>
      <c r="AP3202" s="92" t="s">
        <v>3359</v>
      </c>
      <c r="AQ3202" s="92"/>
      <c r="AR3202" s="92"/>
      <c r="AS3202" s="92"/>
      <c r="AT3202" s="92"/>
      <c r="AU3202" s="92"/>
      <c r="AV3202" s="92"/>
      <c r="AW3202" s="92"/>
      <c r="AX3202" s="92"/>
      <c r="AY3202" s="92"/>
      <c r="AZ3202" s="92"/>
      <c r="BA3202" s="92"/>
      <c r="BB3202" s="254"/>
      <c r="BE3202" s="983">
        <v>2781</v>
      </c>
    </row>
    <row r="3203" spans="1:57" ht="12.95" customHeight="1">
      <c r="A3203" s="62" t="s">
        <v>3114</v>
      </c>
      <c r="B3203" s="458"/>
      <c r="C3203" s="319"/>
      <c r="D3203" s="73"/>
      <c r="E3203" s="197" t="s">
        <v>4119</v>
      </c>
      <c r="F3203" s="197"/>
      <c r="G3203" s="187"/>
      <c r="H3203" s="62"/>
      <c r="I3203" s="1007" t="s">
        <v>2109</v>
      </c>
      <c r="J3203" s="89" t="s">
        <v>1109</v>
      </c>
      <c r="K3203" s="89" t="s">
        <v>1109</v>
      </c>
      <c r="L3203" s="62" t="s">
        <v>149</v>
      </c>
      <c r="M3203" s="62"/>
      <c r="N3203" s="62"/>
      <c r="O3203" s="62" t="s">
        <v>314</v>
      </c>
      <c r="P3203" s="111">
        <v>230000000</v>
      </c>
      <c r="Q3203" s="62" t="s">
        <v>951</v>
      </c>
      <c r="R3203" s="472" t="s">
        <v>1092</v>
      </c>
      <c r="S3203" s="111" t="s">
        <v>109</v>
      </c>
      <c r="T3203" s="110">
        <v>230000000</v>
      </c>
      <c r="U3203" s="62" t="s">
        <v>952</v>
      </c>
      <c r="V3203" s="62"/>
      <c r="W3203" s="110"/>
      <c r="X3203" s="110"/>
      <c r="Y3203" s="62" t="s">
        <v>434</v>
      </c>
      <c r="Z3203" s="62"/>
      <c r="AA3203" s="62"/>
      <c r="AB3203" s="62">
        <v>0</v>
      </c>
      <c r="AC3203" s="62">
        <v>100</v>
      </c>
      <c r="AD3203" s="62">
        <v>0</v>
      </c>
      <c r="AE3203" s="473"/>
      <c r="AF3203" s="89" t="s">
        <v>114</v>
      </c>
      <c r="AG3203" s="474"/>
      <c r="AH3203" s="474"/>
      <c r="AI3203" s="475">
        <v>19542023.809999999</v>
      </c>
      <c r="AJ3203" s="475">
        <f>AI3203*1.12</f>
        <v>21887066.667199999</v>
      </c>
      <c r="AK3203" s="474"/>
      <c r="AL3203" s="474"/>
      <c r="AM3203" s="474"/>
      <c r="AN3203" s="187" t="s">
        <v>115</v>
      </c>
      <c r="AO3203" s="62" t="s">
        <v>3358</v>
      </c>
      <c r="AP3203" s="62" t="s">
        <v>3359</v>
      </c>
      <c r="AQ3203" s="75"/>
      <c r="AR3203" s="75"/>
      <c r="AS3203" s="75"/>
      <c r="AT3203" s="75"/>
      <c r="AU3203" s="75"/>
      <c r="AV3203" s="75"/>
      <c r="AW3203" s="75"/>
      <c r="AX3203" s="75"/>
      <c r="AY3203" s="75"/>
      <c r="AZ3203" s="75" t="s">
        <v>3252</v>
      </c>
      <c r="BA3203" s="60" t="s">
        <v>4097</v>
      </c>
      <c r="BB3203" s="326"/>
      <c r="BC3203" s="326"/>
      <c r="BD3203" s="209"/>
      <c r="BE3203" s="983">
        <v>2782</v>
      </c>
    </row>
    <row r="3204" spans="1:57" ht="12.95" customHeight="1">
      <c r="A3204" s="197" t="s">
        <v>3114</v>
      </c>
      <c r="B3204" s="92"/>
      <c r="C3204" s="92"/>
      <c r="D3204" s="92"/>
      <c r="E3204" s="92" t="s">
        <v>3825</v>
      </c>
      <c r="F3204" s="92"/>
      <c r="G3204" s="92"/>
      <c r="H3204" s="92"/>
      <c r="I3204" s="312" t="s">
        <v>2103</v>
      </c>
      <c r="J3204" s="92" t="s">
        <v>1086</v>
      </c>
      <c r="K3204" s="92" t="s">
        <v>1086</v>
      </c>
      <c r="L3204" s="92" t="s">
        <v>149</v>
      </c>
      <c r="M3204" s="92"/>
      <c r="N3204" s="92"/>
      <c r="O3204" s="90">
        <v>100</v>
      </c>
      <c r="P3204" s="90">
        <v>230000000</v>
      </c>
      <c r="Q3204" s="197" t="s">
        <v>951</v>
      </c>
      <c r="R3204" s="197" t="s">
        <v>1092</v>
      </c>
      <c r="S3204" s="90" t="s">
        <v>109</v>
      </c>
      <c r="T3204" s="90">
        <v>230000000</v>
      </c>
      <c r="U3204" s="197" t="s">
        <v>952</v>
      </c>
      <c r="V3204" s="90"/>
      <c r="W3204" s="189"/>
      <c r="X3204" s="90"/>
      <c r="Y3204" s="90" t="s">
        <v>434</v>
      </c>
      <c r="Z3204" s="90"/>
      <c r="AA3204" s="90"/>
      <c r="AB3204" s="90">
        <v>0</v>
      </c>
      <c r="AC3204" s="90">
        <v>100</v>
      </c>
      <c r="AD3204" s="90">
        <v>0</v>
      </c>
      <c r="AE3204" s="189"/>
      <c r="AF3204" s="189" t="s">
        <v>114</v>
      </c>
      <c r="AG3204" s="189"/>
      <c r="AH3204" s="189"/>
      <c r="AI3204" s="192">
        <v>12853240</v>
      </c>
      <c r="AJ3204" s="192">
        <v>14395628.800000001</v>
      </c>
      <c r="AK3204" s="92"/>
      <c r="AL3204" s="92"/>
      <c r="AM3204" s="92"/>
      <c r="AN3204" s="92" t="s">
        <v>115</v>
      </c>
      <c r="AO3204" s="92" t="s">
        <v>3360</v>
      </c>
      <c r="AP3204" s="92" t="s">
        <v>3361</v>
      </c>
      <c r="AQ3204" s="92"/>
      <c r="AR3204" s="92"/>
      <c r="AS3204" s="92"/>
      <c r="AT3204" s="92"/>
      <c r="AU3204" s="92"/>
      <c r="AV3204" s="92"/>
      <c r="AW3204" s="92"/>
      <c r="AX3204" s="92"/>
      <c r="AY3204" s="92"/>
      <c r="AZ3204" s="92"/>
      <c r="BA3204" s="92"/>
      <c r="BB3204" s="254"/>
      <c r="BE3204" s="983">
        <v>2783</v>
      </c>
    </row>
    <row r="3205" spans="1:57" ht="12.95" customHeight="1">
      <c r="A3205" s="197" t="s">
        <v>3114</v>
      </c>
      <c r="B3205" s="92"/>
      <c r="C3205" s="92"/>
      <c r="D3205" s="92"/>
      <c r="E3205" s="92" t="s">
        <v>1635</v>
      </c>
      <c r="F3205" s="92"/>
      <c r="G3205" s="92"/>
      <c r="H3205" s="92"/>
      <c r="I3205" s="312" t="s">
        <v>3348</v>
      </c>
      <c r="J3205" s="92" t="s">
        <v>3349</v>
      </c>
      <c r="K3205" s="92" t="s">
        <v>3349</v>
      </c>
      <c r="L3205" s="92" t="s">
        <v>149</v>
      </c>
      <c r="M3205" s="92"/>
      <c r="N3205" s="92"/>
      <c r="O3205" s="90">
        <v>0</v>
      </c>
      <c r="P3205" s="90">
        <v>230000000</v>
      </c>
      <c r="Q3205" s="197" t="s">
        <v>951</v>
      </c>
      <c r="R3205" s="197" t="s">
        <v>2149</v>
      </c>
      <c r="S3205" s="90" t="s">
        <v>109</v>
      </c>
      <c r="T3205" s="90">
        <v>230000000</v>
      </c>
      <c r="U3205" s="197" t="s">
        <v>952</v>
      </c>
      <c r="V3205" s="90"/>
      <c r="W3205" s="189"/>
      <c r="X3205" s="90"/>
      <c r="Y3205" s="90" t="s">
        <v>434</v>
      </c>
      <c r="Z3205" s="90"/>
      <c r="AA3205" s="90"/>
      <c r="AB3205" s="90">
        <v>0</v>
      </c>
      <c r="AC3205" s="90">
        <v>100</v>
      </c>
      <c r="AD3205" s="90">
        <v>0</v>
      </c>
      <c r="AE3205" s="189"/>
      <c r="AF3205" s="189" t="s">
        <v>114</v>
      </c>
      <c r="AG3205" s="189"/>
      <c r="AH3205" s="189"/>
      <c r="AI3205" s="192">
        <v>0</v>
      </c>
      <c r="AJ3205" s="192">
        <v>0</v>
      </c>
      <c r="AK3205" s="92"/>
      <c r="AL3205" s="92"/>
      <c r="AM3205" s="92"/>
      <c r="AN3205" s="92" t="s">
        <v>115</v>
      </c>
      <c r="AO3205" s="92" t="s">
        <v>3362</v>
      </c>
      <c r="AP3205" s="92" t="s">
        <v>3363</v>
      </c>
      <c r="AQ3205" s="92"/>
      <c r="AR3205" s="92"/>
      <c r="AS3205" s="92"/>
      <c r="AT3205" s="92"/>
      <c r="AU3205" s="92"/>
      <c r="AV3205" s="92"/>
      <c r="AW3205" s="92"/>
      <c r="AX3205" s="92"/>
      <c r="AY3205" s="92"/>
      <c r="AZ3205" s="92"/>
      <c r="BA3205" s="92" t="s">
        <v>7576</v>
      </c>
      <c r="BB3205" s="254"/>
      <c r="BD3205" s="38"/>
      <c r="BE3205" s="983">
        <v>2784</v>
      </c>
    </row>
    <row r="3206" spans="1:57" ht="12.95" customHeight="1">
      <c r="A3206" s="197" t="s">
        <v>3114</v>
      </c>
      <c r="B3206" s="92"/>
      <c r="C3206" s="92"/>
      <c r="D3206" s="92"/>
      <c r="E3206" s="92" t="s">
        <v>3826</v>
      </c>
      <c r="F3206" s="92"/>
      <c r="G3206" s="92"/>
      <c r="H3206" s="92"/>
      <c r="I3206" s="312" t="s">
        <v>2103</v>
      </c>
      <c r="J3206" s="92" t="s">
        <v>1086</v>
      </c>
      <c r="K3206" s="92" t="s">
        <v>1086</v>
      </c>
      <c r="L3206" s="92" t="s">
        <v>312</v>
      </c>
      <c r="M3206" s="92" t="s">
        <v>313</v>
      </c>
      <c r="N3206" s="92"/>
      <c r="O3206" s="90">
        <v>0</v>
      </c>
      <c r="P3206" s="90">
        <v>230000000</v>
      </c>
      <c r="Q3206" s="197" t="s">
        <v>951</v>
      </c>
      <c r="R3206" s="197" t="s">
        <v>433</v>
      </c>
      <c r="S3206" s="90" t="s">
        <v>109</v>
      </c>
      <c r="T3206" s="90">
        <v>230000000</v>
      </c>
      <c r="U3206" s="197" t="s">
        <v>952</v>
      </c>
      <c r="V3206" s="90"/>
      <c r="W3206" s="189"/>
      <c r="X3206" s="90"/>
      <c r="Y3206" s="90" t="s">
        <v>434</v>
      </c>
      <c r="Z3206" s="90"/>
      <c r="AA3206" s="90"/>
      <c r="AB3206" s="90">
        <v>0</v>
      </c>
      <c r="AC3206" s="90">
        <v>100</v>
      </c>
      <c r="AD3206" s="90">
        <v>0</v>
      </c>
      <c r="AE3206" s="189"/>
      <c r="AF3206" s="189" t="s">
        <v>114</v>
      </c>
      <c r="AG3206" s="189"/>
      <c r="AH3206" s="189"/>
      <c r="AI3206" s="192">
        <v>0</v>
      </c>
      <c r="AJ3206" s="192">
        <v>0</v>
      </c>
      <c r="AK3206" s="92"/>
      <c r="AL3206" s="92"/>
      <c r="AM3206" s="92"/>
      <c r="AN3206" s="92" t="s">
        <v>115</v>
      </c>
      <c r="AO3206" s="92" t="s">
        <v>3364</v>
      </c>
      <c r="AP3206" s="92" t="s">
        <v>3365</v>
      </c>
      <c r="AQ3206" s="92"/>
      <c r="AR3206" s="92"/>
      <c r="AS3206" s="92"/>
      <c r="AT3206" s="92"/>
      <c r="AU3206" s="92"/>
      <c r="AV3206" s="92"/>
      <c r="AW3206" s="92"/>
      <c r="AX3206" s="92"/>
      <c r="AY3206" s="92"/>
      <c r="AZ3206" s="92"/>
      <c r="BA3206" s="92"/>
      <c r="BB3206" s="254"/>
      <c r="BE3206" s="983">
        <v>2785</v>
      </c>
    </row>
    <row r="3207" spans="1:57" ht="12.95" customHeight="1">
      <c r="A3207" s="523" t="s">
        <v>3114</v>
      </c>
      <c r="B3207" s="189"/>
      <c r="C3207" s="189"/>
      <c r="D3207" s="189"/>
      <c r="E3207" s="189" t="s">
        <v>4476</v>
      </c>
      <c r="F3207" s="189"/>
      <c r="G3207" s="189"/>
      <c r="H3207" s="189"/>
      <c r="I3207" s="1005" t="s">
        <v>2103</v>
      </c>
      <c r="J3207" s="189" t="s">
        <v>1086</v>
      </c>
      <c r="K3207" s="189" t="s">
        <v>1086</v>
      </c>
      <c r="L3207" s="189" t="s">
        <v>312</v>
      </c>
      <c r="M3207" s="85" t="s">
        <v>4402</v>
      </c>
      <c r="N3207" s="189"/>
      <c r="O3207" s="189">
        <v>100</v>
      </c>
      <c r="P3207" s="189">
        <v>230000000</v>
      </c>
      <c r="Q3207" s="189" t="s">
        <v>951</v>
      </c>
      <c r="R3207" s="189" t="s">
        <v>433</v>
      </c>
      <c r="S3207" s="189" t="s">
        <v>109</v>
      </c>
      <c r="T3207" s="189">
        <v>230000000</v>
      </c>
      <c r="U3207" s="189" t="s">
        <v>952</v>
      </c>
      <c r="V3207" s="189"/>
      <c r="W3207" s="189"/>
      <c r="X3207" s="189"/>
      <c r="Y3207" s="189" t="s">
        <v>434</v>
      </c>
      <c r="Z3207" s="189"/>
      <c r="AA3207" s="189"/>
      <c r="AB3207" s="189">
        <v>0</v>
      </c>
      <c r="AC3207" s="189">
        <v>100</v>
      </c>
      <c r="AD3207" s="189">
        <v>0</v>
      </c>
      <c r="AE3207" s="189"/>
      <c r="AF3207" s="189" t="s">
        <v>114</v>
      </c>
      <c r="AG3207" s="189"/>
      <c r="AH3207" s="189"/>
      <c r="AI3207" s="32">
        <v>0</v>
      </c>
      <c r="AJ3207" s="33">
        <f>AI3207*1.12</f>
        <v>0</v>
      </c>
      <c r="AK3207" s="189"/>
      <c r="AL3207" s="189"/>
      <c r="AM3207" s="189"/>
      <c r="AN3207" s="189" t="s">
        <v>115</v>
      </c>
      <c r="AO3207" s="189" t="s">
        <v>3364</v>
      </c>
      <c r="AP3207" s="189" t="s">
        <v>3365</v>
      </c>
      <c r="AQ3207" s="189"/>
      <c r="AR3207" s="189"/>
      <c r="AS3207" s="189"/>
      <c r="AT3207" s="189"/>
      <c r="AU3207" s="189"/>
      <c r="AV3207" s="189"/>
      <c r="AW3207" s="189"/>
      <c r="AX3207" s="189"/>
      <c r="AY3207" s="189"/>
      <c r="AZ3207" s="189"/>
      <c r="BA3207" s="189"/>
      <c r="BB3207" s="1914"/>
      <c r="BC3207" s="382"/>
      <c r="BD3207" s="382"/>
      <c r="BE3207" s="983">
        <v>2786</v>
      </c>
    </row>
    <row r="3208" spans="1:57" ht="12.95" customHeight="1">
      <c r="A3208" s="60" t="s">
        <v>3114</v>
      </c>
      <c r="B3208" s="60"/>
      <c r="C3208" s="60"/>
      <c r="D3208" s="459"/>
      <c r="E3208" s="341" t="s">
        <v>4996</v>
      </c>
      <c r="F3208" s="341"/>
      <c r="G3208" s="935"/>
      <c r="H3208" s="60"/>
      <c r="I3208" s="1015" t="s">
        <v>4997</v>
      </c>
      <c r="J3208" s="341" t="s">
        <v>4998</v>
      </c>
      <c r="K3208" s="341" t="s">
        <v>4999</v>
      </c>
      <c r="L3208" s="1001" t="s">
        <v>312</v>
      </c>
      <c r="M3208" s="395" t="s">
        <v>4402</v>
      </c>
      <c r="N3208" s="60"/>
      <c r="O3208" s="60" t="s">
        <v>314</v>
      </c>
      <c r="P3208" s="936">
        <v>230000000</v>
      </c>
      <c r="Q3208" s="60" t="s">
        <v>951</v>
      </c>
      <c r="R3208" s="937" t="s">
        <v>2149</v>
      </c>
      <c r="S3208" s="938" t="s">
        <v>109</v>
      </c>
      <c r="T3208" s="938">
        <v>230000000</v>
      </c>
      <c r="U3208" s="86" t="s">
        <v>952</v>
      </c>
      <c r="V3208" s="60"/>
      <c r="W3208" s="139"/>
      <c r="X3208" s="139"/>
      <c r="Y3208" s="60" t="s">
        <v>434</v>
      </c>
      <c r="Z3208" s="60"/>
      <c r="AA3208" s="60"/>
      <c r="AB3208" s="60">
        <v>0</v>
      </c>
      <c r="AC3208" s="60">
        <v>100</v>
      </c>
      <c r="AD3208" s="60">
        <v>0</v>
      </c>
      <c r="AE3208" s="939"/>
      <c r="AF3208" s="341" t="s">
        <v>114</v>
      </c>
      <c r="AG3208" s="940"/>
      <c r="AH3208" s="940"/>
      <c r="AI3208" s="941">
        <v>4740000</v>
      </c>
      <c r="AJ3208" s="942">
        <f>AI3208*1.12</f>
        <v>5308800.0000000009</v>
      </c>
      <c r="AK3208" s="940"/>
      <c r="AL3208" s="940"/>
      <c r="AM3208" s="940"/>
      <c r="AN3208" s="197" t="s">
        <v>115</v>
      </c>
      <c r="AO3208" s="60" t="s">
        <v>5000</v>
      </c>
      <c r="AP3208" s="60" t="s">
        <v>5001</v>
      </c>
      <c r="AQ3208" s="60"/>
      <c r="AR3208" s="60"/>
      <c r="AS3208" s="60"/>
      <c r="AT3208" s="60"/>
      <c r="AU3208" s="60"/>
      <c r="AV3208" s="60"/>
      <c r="AW3208" s="60"/>
      <c r="AX3208" s="60"/>
      <c r="AY3208" s="60"/>
      <c r="AZ3208" s="61" t="s">
        <v>5002</v>
      </c>
      <c r="BA3208" s="943"/>
      <c r="BB3208" s="1533"/>
      <c r="BC3208" s="624"/>
      <c r="BD3208" s="106"/>
      <c r="BE3208" s="983">
        <v>2787</v>
      </c>
    </row>
    <row r="3209" spans="1:57" ht="12.95" customHeight="1">
      <c r="A3209" s="212" t="s">
        <v>3114</v>
      </c>
      <c r="B3209" s="92"/>
      <c r="C3209" s="92"/>
      <c r="D3209" s="92"/>
      <c r="E3209" s="92" t="s">
        <v>3827</v>
      </c>
      <c r="F3209" s="92"/>
      <c r="G3209" s="92"/>
      <c r="H3209" s="92"/>
      <c r="I3209" s="1660" t="s">
        <v>2109</v>
      </c>
      <c r="J3209" s="1235" t="s">
        <v>1109</v>
      </c>
      <c r="K3209" s="1235" t="s">
        <v>1109</v>
      </c>
      <c r="L3209" s="1235" t="s">
        <v>601</v>
      </c>
      <c r="M3209" s="92" t="s">
        <v>3017</v>
      </c>
      <c r="N3209" s="1235"/>
      <c r="O3209" s="1706" t="s">
        <v>3117</v>
      </c>
      <c r="P3209" s="1706">
        <v>230000000</v>
      </c>
      <c r="Q3209" s="212" t="s">
        <v>951</v>
      </c>
      <c r="R3209" s="212" t="s">
        <v>2134</v>
      </c>
      <c r="S3209" s="1706" t="s">
        <v>109</v>
      </c>
      <c r="T3209" s="1706">
        <v>230000000</v>
      </c>
      <c r="U3209" s="212" t="s">
        <v>956</v>
      </c>
      <c r="V3209" s="1706"/>
      <c r="W3209" s="1557"/>
      <c r="X3209" s="1706"/>
      <c r="Y3209" s="1706" t="s">
        <v>434</v>
      </c>
      <c r="Z3209" s="1706"/>
      <c r="AA3209" s="1706"/>
      <c r="AB3209" s="1706">
        <v>0</v>
      </c>
      <c r="AC3209" s="1706">
        <v>100</v>
      </c>
      <c r="AD3209" s="1706">
        <v>0</v>
      </c>
      <c r="AE3209" s="1557"/>
      <c r="AF3209" s="1557" t="s">
        <v>114</v>
      </c>
      <c r="AG3209" s="1557"/>
      <c r="AH3209" s="1557"/>
      <c r="AI3209" s="1809">
        <v>0</v>
      </c>
      <c r="AJ3209" s="1809">
        <v>0</v>
      </c>
      <c r="AK3209" s="1235"/>
      <c r="AL3209" s="1235"/>
      <c r="AM3209" s="1235"/>
      <c r="AN3209" s="1848" t="s">
        <v>115</v>
      </c>
      <c r="AO3209" s="1235" t="s">
        <v>3366</v>
      </c>
      <c r="AP3209" s="1235" t="s">
        <v>3367</v>
      </c>
      <c r="AQ3209" s="1848"/>
      <c r="AR3209" s="92"/>
      <c r="AS3209" s="92"/>
      <c r="AT3209" s="92"/>
      <c r="AU3209" s="92"/>
      <c r="AV3209" s="92"/>
      <c r="AW3209" s="92"/>
      <c r="AX3209" s="92"/>
      <c r="AY3209" s="92"/>
      <c r="AZ3209" s="92"/>
      <c r="BA3209" s="92"/>
      <c r="BB3209" s="254"/>
      <c r="BD3209" s="38"/>
      <c r="BE3209" s="983">
        <v>2788</v>
      </c>
    </row>
    <row r="3210" spans="1:57" ht="12.95" customHeight="1">
      <c r="A3210" s="197" t="s">
        <v>3114</v>
      </c>
      <c r="B3210" s="197"/>
      <c r="C3210" s="197"/>
      <c r="D3210" s="197"/>
      <c r="E3210" s="197" t="s">
        <v>4480</v>
      </c>
      <c r="F3210" s="197"/>
      <c r="G3210" s="197"/>
      <c r="H3210" s="197"/>
      <c r="I3210" s="666" t="s">
        <v>2109</v>
      </c>
      <c r="J3210" s="197" t="s">
        <v>1109</v>
      </c>
      <c r="K3210" s="197" t="s">
        <v>1109</v>
      </c>
      <c r="L3210" s="197" t="s">
        <v>601</v>
      </c>
      <c r="M3210" s="62" t="s">
        <v>4431</v>
      </c>
      <c r="N3210" s="197"/>
      <c r="O3210" s="197">
        <v>0</v>
      </c>
      <c r="P3210" s="197">
        <v>230000000</v>
      </c>
      <c r="Q3210" s="197" t="s">
        <v>951</v>
      </c>
      <c r="R3210" s="197" t="s">
        <v>2134</v>
      </c>
      <c r="S3210" s="197" t="s">
        <v>109</v>
      </c>
      <c r="T3210" s="197">
        <v>230000000</v>
      </c>
      <c r="U3210" s="197" t="s">
        <v>956</v>
      </c>
      <c r="V3210" s="197"/>
      <c r="W3210" s="197"/>
      <c r="X3210" s="197"/>
      <c r="Y3210" s="197" t="s">
        <v>434</v>
      </c>
      <c r="Z3210" s="197"/>
      <c r="AA3210" s="197"/>
      <c r="AB3210" s="197">
        <v>0</v>
      </c>
      <c r="AC3210" s="197">
        <v>100</v>
      </c>
      <c r="AD3210" s="197">
        <v>0</v>
      </c>
      <c r="AE3210" s="197"/>
      <c r="AF3210" s="197" t="s">
        <v>114</v>
      </c>
      <c r="AG3210" s="197"/>
      <c r="AH3210" s="197"/>
      <c r="AI3210" s="192">
        <v>55557290</v>
      </c>
      <c r="AJ3210" s="192">
        <v>62224164.800000004</v>
      </c>
      <c r="AK3210" s="197"/>
      <c r="AL3210" s="197"/>
      <c r="AM3210" s="197"/>
      <c r="AN3210" s="197" t="s">
        <v>115</v>
      </c>
      <c r="AO3210" s="197" t="s">
        <v>3366</v>
      </c>
      <c r="AP3210" s="197" t="s">
        <v>3367</v>
      </c>
      <c r="AQ3210" s="197"/>
      <c r="AR3210" s="197"/>
      <c r="AS3210" s="197"/>
      <c r="AT3210" s="197"/>
      <c r="AU3210" s="197"/>
      <c r="AV3210" s="197"/>
      <c r="AW3210" s="197"/>
      <c r="AX3210" s="197"/>
      <c r="AY3210" s="197"/>
      <c r="AZ3210" s="197"/>
      <c r="BA3210" s="197"/>
      <c r="BB3210" s="533"/>
      <c r="BC3210" s="185"/>
      <c r="BD3210" s="185"/>
      <c r="BE3210" s="983">
        <v>2789</v>
      </c>
    </row>
    <row r="3211" spans="1:57" ht="12.95" customHeight="1">
      <c r="A3211" s="62" t="s">
        <v>1088</v>
      </c>
      <c r="B3211" s="92"/>
      <c r="C3211" s="92"/>
      <c r="D3211" s="92"/>
      <c r="E3211" s="92" t="s">
        <v>1626</v>
      </c>
      <c r="F3211" s="92"/>
      <c r="G3211" s="92"/>
      <c r="H3211" s="92"/>
      <c r="I3211" s="312" t="s">
        <v>3368</v>
      </c>
      <c r="J3211" s="92" t="s">
        <v>3369</v>
      </c>
      <c r="K3211" s="92" t="s">
        <v>3370</v>
      </c>
      <c r="L3211" s="92" t="s">
        <v>149</v>
      </c>
      <c r="M3211" s="92"/>
      <c r="N3211" s="92"/>
      <c r="O3211" s="90">
        <v>90</v>
      </c>
      <c r="P3211" s="90">
        <v>230000000</v>
      </c>
      <c r="Q3211" s="197" t="s">
        <v>951</v>
      </c>
      <c r="R3211" s="197" t="s">
        <v>108</v>
      </c>
      <c r="S3211" s="90" t="s">
        <v>109</v>
      </c>
      <c r="T3211" s="90">
        <v>230000000</v>
      </c>
      <c r="U3211" s="197" t="s">
        <v>983</v>
      </c>
      <c r="V3211" s="90"/>
      <c r="W3211" s="189"/>
      <c r="X3211" s="90"/>
      <c r="Y3211" s="90" t="s">
        <v>434</v>
      </c>
      <c r="Z3211" s="90"/>
      <c r="AA3211" s="90"/>
      <c r="AB3211" s="90">
        <v>0</v>
      </c>
      <c r="AC3211" s="90">
        <v>90</v>
      </c>
      <c r="AD3211" s="90">
        <v>10</v>
      </c>
      <c r="AE3211" s="189"/>
      <c r="AF3211" s="189" t="s">
        <v>114</v>
      </c>
      <c r="AG3211" s="189"/>
      <c r="AH3211" s="189"/>
      <c r="AI3211" s="315">
        <v>36268000</v>
      </c>
      <c r="AJ3211" s="315">
        <v>40620160</v>
      </c>
      <c r="AK3211" s="92"/>
      <c r="AL3211" s="92"/>
      <c r="AM3211" s="92"/>
      <c r="AN3211" s="92" t="s">
        <v>115</v>
      </c>
      <c r="AO3211" s="92" t="s">
        <v>3371</v>
      </c>
      <c r="AP3211" s="92" t="s">
        <v>3372</v>
      </c>
      <c r="AQ3211" s="92"/>
      <c r="AR3211" s="92"/>
      <c r="AS3211" s="92"/>
      <c r="AT3211" s="92"/>
      <c r="AU3211" s="92"/>
      <c r="AV3211" s="92"/>
      <c r="AW3211" s="92"/>
      <c r="AX3211" s="92"/>
      <c r="AY3211" s="92"/>
      <c r="AZ3211" s="92"/>
      <c r="BA3211" s="92"/>
      <c r="BB3211" s="254"/>
      <c r="BE3211" s="983">
        <v>2790</v>
      </c>
    </row>
    <row r="3212" spans="1:57" ht="12.95" customHeight="1">
      <c r="A3212" s="62" t="s">
        <v>1088</v>
      </c>
      <c r="B3212" s="92"/>
      <c r="C3212" s="92"/>
      <c r="D3212" s="92"/>
      <c r="E3212" s="92" t="s">
        <v>1627</v>
      </c>
      <c r="F3212" s="92"/>
      <c r="G3212" s="92"/>
      <c r="H3212" s="92"/>
      <c r="I3212" s="312" t="s">
        <v>3368</v>
      </c>
      <c r="J3212" s="92" t="s">
        <v>3369</v>
      </c>
      <c r="K3212" s="92" t="s">
        <v>3370</v>
      </c>
      <c r="L3212" s="92" t="s">
        <v>149</v>
      </c>
      <c r="M3212" s="92"/>
      <c r="N3212" s="92"/>
      <c r="O3212" s="90">
        <v>90</v>
      </c>
      <c r="P3212" s="90">
        <v>230000000</v>
      </c>
      <c r="Q3212" s="197" t="s">
        <v>951</v>
      </c>
      <c r="R3212" s="197" t="s">
        <v>108</v>
      </c>
      <c r="S3212" s="90" t="s">
        <v>109</v>
      </c>
      <c r="T3212" s="90">
        <v>230000000</v>
      </c>
      <c r="U3212" s="197" t="s">
        <v>997</v>
      </c>
      <c r="V3212" s="90"/>
      <c r="W3212" s="189"/>
      <c r="X3212" s="90"/>
      <c r="Y3212" s="90" t="s">
        <v>434</v>
      </c>
      <c r="Z3212" s="90"/>
      <c r="AA3212" s="90"/>
      <c r="AB3212" s="90">
        <v>0</v>
      </c>
      <c r="AC3212" s="90">
        <v>90</v>
      </c>
      <c r="AD3212" s="90">
        <v>10</v>
      </c>
      <c r="AE3212" s="189"/>
      <c r="AF3212" s="189" t="s">
        <v>114</v>
      </c>
      <c r="AG3212" s="189"/>
      <c r="AH3212" s="189"/>
      <c r="AI3212" s="315">
        <v>0</v>
      </c>
      <c r="AJ3212" s="315">
        <v>0</v>
      </c>
      <c r="AK3212" s="92"/>
      <c r="AL3212" s="92"/>
      <c r="AM3212" s="92"/>
      <c r="AN3212" s="92" t="s">
        <v>115</v>
      </c>
      <c r="AO3212" s="92" t="s">
        <v>3371</v>
      </c>
      <c r="AP3212" s="92" t="s">
        <v>3373</v>
      </c>
      <c r="AQ3212" s="92"/>
      <c r="AR3212" s="92"/>
      <c r="AS3212" s="92"/>
      <c r="AT3212" s="92"/>
      <c r="AU3212" s="92"/>
      <c r="AV3212" s="92"/>
      <c r="AW3212" s="92"/>
      <c r="AX3212" s="92"/>
      <c r="AY3212" s="92"/>
      <c r="AZ3212" s="92"/>
      <c r="BA3212" s="92"/>
      <c r="BB3212" s="254"/>
      <c r="BE3212" s="983">
        <v>2791</v>
      </c>
    </row>
    <row r="3213" spans="1:57" ht="12.95" customHeight="1">
      <c r="A3213" s="1079" t="s">
        <v>1088</v>
      </c>
      <c r="B3213" s="197"/>
      <c r="C3213" s="197"/>
      <c r="D3213" s="197"/>
      <c r="E3213" s="197" t="s">
        <v>8788</v>
      </c>
      <c r="F3213" s="197"/>
      <c r="G3213" s="197"/>
      <c r="H3213" s="197"/>
      <c r="I3213" s="1664" t="s">
        <v>3368</v>
      </c>
      <c r="J3213" s="212" t="s">
        <v>3369</v>
      </c>
      <c r="K3213" s="212" t="s">
        <v>3370</v>
      </c>
      <c r="L3213" s="212" t="s">
        <v>149</v>
      </c>
      <c r="M3213" s="197"/>
      <c r="N3213" s="212"/>
      <c r="O3213" s="212">
        <v>90</v>
      </c>
      <c r="P3213" s="212">
        <v>230000000</v>
      </c>
      <c r="Q3213" s="212" t="s">
        <v>951</v>
      </c>
      <c r="R3213" s="212" t="s">
        <v>108</v>
      </c>
      <c r="S3213" s="212" t="s">
        <v>109</v>
      </c>
      <c r="T3213" s="212">
        <v>230000000</v>
      </c>
      <c r="U3213" s="212" t="s">
        <v>997</v>
      </c>
      <c r="V3213" s="212"/>
      <c r="W3213" s="212"/>
      <c r="X3213" s="212"/>
      <c r="Y3213" s="212" t="s">
        <v>434</v>
      </c>
      <c r="Z3213" s="212"/>
      <c r="AA3213" s="212"/>
      <c r="AB3213" s="212">
        <v>0</v>
      </c>
      <c r="AC3213" s="212">
        <v>90</v>
      </c>
      <c r="AD3213" s="212">
        <v>10</v>
      </c>
      <c r="AE3213" s="212"/>
      <c r="AF3213" s="212" t="s">
        <v>114</v>
      </c>
      <c r="AG3213" s="212"/>
      <c r="AH3213" s="212"/>
      <c r="AI3213" s="497">
        <v>87785000</v>
      </c>
      <c r="AJ3213" s="497">
        <f>AI3213*1.12</f>
        <v>98319200.000000015</v>
      </c>
      <c r="AK3213" s="212"/>
      <c r="AL3213" s="212"/>
      <c r="AM3213" s="212"/>
      <c r="AN3213" s="1852" t="s">
        <v>115</v>
      </c>
      <c r="AO3213" s="212" t="s">
        <v>3371</v>
      </c>
      <c r="AP3213" s="212" t="s">
        <v>3373</v>
      </c>
      <c r="AQ3213" s="1852"/>
      <c r="AR3213" s="197"/>
      <c r="AS3213" s="197"/>
      <c r="AT3213" s="197"/>
      <c r="AU3213" s="197"/>
      <c r="AV3213" s="197"/>
      <c r="AW3213" s="197"/>
      <c r="AX3213" s="197"/>
      <c r="AY3213" s="197"/>
      <c r="AZ3213" s="197">
        <v>28.29</v>
      </c>
      <c r="BA3213" s="197" t="s">
        <v>3252</v>
      </c>
      <c r="BB3213" s="533"/>
      <c r="BC3213" s="185"/>
      <c r="BD3213" s="1159"/>
      <c r="BE3213" s="983">
        <v>2792</v>
      </c>
    </row>
    <row r="3214" spans="1:57" ht="12.95" customHeight="1">
      <c r="A3214" s="62" t="s">
        <v>1088</v>
      </c>
      <c r="B3214" s="92"/>
      <c r="C3214" s="92"/>
      <c r="D3214" s="92"/>
      <c r="E3214" s="92" t="s">
        <v>1628</v>
      </c>
      <c r="F3214" s="92"/>
      <c r="G3214" s="92"/>
      <c r="H3214" s="92"/>
      <c r="I3214" s="312" t="s">
        <v>3368</v>
      </c>
      <c r="J3214" s="92" t="s">
        <v>3369</v>
      </c>
      <c r="K3214" s="92" t="s">
        <v>3370</v>
      </c>
      <c r="L3214" s="92" t="s">
        <v>149</v>
      </c>
      <c r="M3214" s="92"/>
      <c r="N3214" s="92"/>
      <c r="O3214" s="90">
        <v>90</v>
      </c>
      <c r="P3214" s="90">
        <v>230000000</v>
      </c>
      <c r="Q3214" s="197" t="s">
        <v>951</v>
      </c>
      <c r="R3214" s="197" t="s">
        <v>108</v>
      </c>
      <c r="S3214" s="90" t="s">
        <v>109</v>
      </c>
      <c r="T3214" s="90">
        <v>230000000</v>
      </c>
      <c r="U3214" s="197" t="s">
        <v>3374</v>
      </c>
      <c r="V3214" s="90"/>
      <c r="W3214" s="189"/>
      <c r="X3214" s="90"/>
      <c r="Y3214" s="90" t="s">
        <v>434</v>
      </c>
      <c r="Z3214" s="90"/>
      <c r="AA3214" s="90"/>
      <c r="AB3214" s="90">
        <v>0</v>
      </c>
      <c r="AC3214" s="90">
        <v>90</v>
      </c>
      <c r="AD3214" s="90">
        <v>10</v>
      </c>
      <c r="AE3214" s="189"/>
      <c r="AF3214" s="189" t="s">
        <v>114</v>
      </c>
      <c r="AG3214" s="189"/>
      <c r="AH3214" s="189"/>
      <c r="AI3214" s="315">
        <v>27201000</v>
      </c>
      <c r="AJ3214" s="315">
        <v>30465120</v>
      </c>
      <c r="AK3214" s="92"/>
      <c r="AL3214" s="92"/>
      <c r="AM3214" s="92"/>
      <c r="AN3214" s="92" t="s">
        <v>115</v>
      </c>
      <c r="AO3214" s="92" t="s">
        <v>3371</v>
      </c>
      <c r="AP3214" s="92" t="s">
        <v>3375</v>
      </c>
      <c r="AQ3214" s="92"/>
      <c r="AR3214" s="92"/>
      <c r="AS3214" s="92"/>
      <c r="AT3214" s="92"/>
      <c r="AU3214" s="92"/>
      <c r="AV3214" s="92"/>
      <c r="AW3214" s="92"/>
      <c r="AX3214" s="92"/>
      <c r="AY3214" s="92"/>
      <c r="AZ3214" s="92"/>
      <c r="BA3214" s="92"/>
      <c r="BB3214" s="254"/>
      <c r="BE3214" s="983">
        <v>2793</v>
      </c>
    </row>
    <row r="3215" spans="1:57" ht="12.95" customHeight="1">
      <c r="A3215" s="62" t="s">
        <v>1088</v>
      </c>
      <c r="B3215" s="92"/>
      <c r="C3215" s="92"/>
      <c r="D3215" s="92"/>
      <c r="E3215" s="92" t="s">
        <v>1629</v>
      </c>
      <c r="F3215" s="92"/>
      <c r="G3215" s="92"/>
      <c r="H3215" s="92"/>
      <c r="I3215" s="312" t="s">
        <v>3368</v>
      </c>
      <c r="J3215" s="92" t="s">
        <v>3369</v>
      </c>
      <c r="K3215" s="92" t="s">
        <v>3370</v>
      </c>
      <c r="L3215" s="92" t="s">
        <v>149</v>
      </c>
      <c r="M3215" s="92"/>
      <c r="N3215" s="92"/>
      <c r="O3215" s="90">
        <v>90</v>
      </c>
      <c r="P3215" s="90">
        <v>230000000</v>
      </c>
      <c r="Q3215" s="197" t="s">
        <v>951</v>
      </c>
      <c r="R3215" s="313" t="s">
        <v>108</v>
      </c>
      <c r="S3215" s="1706" t="s">
        <v>109</v>
      </c>
      <c r="T3215" s="1612">
        <v>230000000</v>
      </c>
      <c r="U3215" s="313" t="s">
        <v>3376</v>
      </c>
      <c r="V3215" s="1706"/>
      <c r="W3215" s="1557"/>
      <c r="X3215" s="1706"/>
      <c r="Y3215" s="1706" t="s">
        <v>434</v>
      </c>
      <c r="Z3215" s="1734"/>
      <c r="AA3215" s="1706"/>
      <c r="AB3215" s="1706">
        <v>0</v>
      </c>
      <c r="AC3215" s="1706">
        <v>90</v>
      </c>
      <c r="AD3215" s="1706">
        <v>10</v>
      </c>
      <c r="AE3215" s="1557"/>
      <c r="AF3215" s="1557" t="s">
        <v>114</v>
      </c>
      <c r="AG3215" s="1557"/>
      <c r="AH3215" s="1557"/>
      <c r="AI3215" s="1806">
        <v>0</v>
      </c>
      <c r="AJ3215" s="905">
        <v>0</v>
      </c>
      <c r="AK3215" s="1235"/>
      <c r="AL3215" s="1235"/>
      <c r="AM3215" s="92"/>
      <c r="AN3215" s="92" t="s">
        <v>115</v>
      </c>
      <c r="AO3215" s="92" t="s">
        <v>3371</v>
      </c>
      <c r="AP3215" s="1235" t="s">
        <v>3377</v>
      </c>
      <c r="AQ3215" s="1848"/>
      <c r="AR3215" s="92"/>
      <c r="AS3215" s="92"/>
      <c r="AT3215" s="92"/>
      <c r="AU3215" s="92"/>
      <c r="AV3215" s="92"/>
      <c r="AW3215" s="92"/>
      <c r="AX3215" s="92"/>
      <c r="AY3215" s="92"/>
      <c r="AZ3215" s="92"/>
      <c r="BA3215" s="92"/>
      <c r="BB3215" s="254"/>
      <c r="BE3215" s="983">
        <v>2794</v>
      </c>
    </row>
    <row r="3216" spans="1:57" ht="12.95" customHeight="1">
      <c r="A3216" s="62" t="s">
        <v>1088</v>
      </c>
      <c r="B3216" s="1128"/>
      <c r="C3216" s="197"/>
      <c r="D3216" s="197"/>
      <c r="E3216" s="659" t="s">
        <v>7867</v>
      </c>
      <c r="F3216" s="659"/>
      <c r="G3216" s="197"/>
      <c r="H3216" s="197"/>
      <c r="I3216" s="1634" t="s">
        <v>3368</v>
      </c>
      <c r="J3216" s="1129" t="s">
        <v>3369</v>
      </c>
      <c r="K3216" s="1129" t="s">
        <v>3370</v>
      </c>
      <c r="L3216" s="1129" t="s">
        <v>149</v>
      </c>
      <c r="M3216" s="659"/>
      <c r="N3216" s="659"/>
      <c r="O3216" s="1130">
        <v>90</v>
      </c>
      <c r="P3216" s="1130">
        <v>230000000</v>
      </c>
      <c r="Q3216" s="1131" t="s">
        <v>951</v>
      </c>
      <c r="R3216" s="1715" t="s">
        <v>2134</v>
      </c>
      <c r="S3216" s="1720" t="s">
        <v>109</v>
      </c>
      <c r="T3216" s="1722">
        <v>230000000</v>
      </c>
      <c r="U3216" s="1207" t="s">
        <v>3376</v>
      </c>
      <c r="V3216" s="1720"/>
      <c r="W3216" s="1730"/>
      <c r="X3216" s="1720"/>
      <c r="Y3216" s="1730" t="s">
        <v>434</v>
      </c>
      <c r="Z3216" s="1735"/>
      <c r="AA3216" s="1720"/>
      <c r="AB3216" s="1753">
        <v>0</v>
      </c>
      <c r="AC3216" s="1753">
        <v>90</v>
      </c>
      <c r="AD3216" s="1753">
        <v>10</v>
      </c>
      <c r="AE3216" s="1730"/>
      <c r="AF3216" s="1730" t="s">
        <v>114</v>
      </c>
      <c r="AG3216" s="1730"/>
      <c r="AH3216" s="1730"/>
      <c r="AI3216" s="1807">
        <v>0</v>
      </c>
      <c r="AJ3216" s="1136">
        <v>0</v>
      </c>
      <c r="AK3216" s="1829"/>
      <c r="AL3216" s="1829"/>
      <c r="AM3216" s="659"/>
      <c r="AN3216" s="659" t="s">
        <v>115</v>
      </c>
      <c r="AO3216" s="1129" t="s">
        <v>3371</v>
      </c>
      <c r="AP3216" s="1875" t="s">
        <v>3377</v>
      </c>
      <c r="AQ3216" s="1884"/>
      <c r="AR3216" s="659"/>
      <c r="AS3216" s="659"/>
      <c r="AT3216" s="659"/>
      <c r="AU3216" s="659"/>
      <c r="AV3216" s="659"/>
      <c r="AW3216" s="659"/>
      <c r="AX3216" s="659"/>
      <c r="AY3216" s="659"/>
      <c r="AZ3216" s="659"/>
      <c r="BA3216" s="497"/>
      <c r="BB3216" s="486"/>
      <c r="BC3216" s="486"/>
      <c r="BD3216" s="209"/>
      <c r="BE3216" s="983">
        <v>2795</v>
      </c>
    </row>
    <row r="3217" spans="1:57" ht="12.95" customHeight="1">
      <c r="A3217" s="62" t="s">
        <v>1088</v>
      </c>
      <c r="B3217" s="1239"/>
      <c r="C3217" s="1131"/>
      <c r="D3217" s="1131"/>
      <c r="E3217" s="659" t="s">
        <v>8841</v>
      </c>
      <c r="F3217" s="659"/>
      <c r="G3217" s="1131"/>
      <c r="H3217" s="1131"/>
      <c r="I3217" s="1634" t="s">
        <v>3368</v>
      </c>
      <c r="J3217" s="1129" t="s">
        <v>3369</v>
      </c>
      <c r="K3217" s="1129" t="s">
        <v>3370</v>
      </c>
      <c r="L3217" s="1129" t="s">
        <v>149</v>
      </c>
      <c r="M3217" s="659"/>
      <c r="N3217" s="659"/>
      <c r="O3217" s="1130">
        <v>90</v>
      </c>
      <c r="P3217" s="1130">
        <v>230000000</v>
      </c>
      <c r="Q3217" s="1131" t="s">
        <v>951</v>
      </c>
      <c r="R3217" s="1715" t="s">
        <v>2134</v>
      </c>
      <c r="S3217" s="1130" t="s">
        <v>109</v>
      </c>
      <c r="T3217" s="1130">
        <v>230000000</v>
      </c>
      <c r="U3217" s="1145" t="s">
        <v>3376</v>
      </c>
      <c r="V3217" s="1130"/>
      <c r="W3217" s="1133"/>
      <c r="X3217" s="1130"/>
      <c r="Y3217" s="1731" t="s">
        <v>434</v>
      </c>
      <c r="Z3217" s="1130"/>
      <c r="AA3217" s="1130"/>
      <c r="AB3217" s="1134">
        <v>0</v>
      </c>
      <c r="AC3217" s="1134">
        <v>90</v>
      </c>
      <c r="AD3217" s="1134">
        <v>10</v>
      </c>
      <c r="AE3217" s="1133"/>
      <c r="AF3217" s="1133" t="s">
        <v>114</v>
      </c>
      <c r="AG3217" s="1133"/>
      <c r="AH3217" s="1133"/>
      <c r="AI3217" s="1135">
        <v>45335000</v>
      </c>
      <c r="AJ3217" s="1136">
        <f>AI3217*1.12</f>
        <v>50775200.000000007</v>
      </c>
      <c r="AK3217" s="659"/>
      <c r="AL3217" s="659"/>
      <c r="AM3217" s="659"/>
      <c r="AN3217" s="1839" t="s">
        <v>115</v>
      </c>
      <c r="AO3217" s="1858" t="s">
        <v>8793</v>
      </c>
      <c r="AP3217" s="1858" t="s">
        <v>3377</v>
      </c>
      <c r="AQ3217" s="659"/>
      <c r="AR3217" s="659"/>
      <c r="AS3217" s="659"/>
      <c r="AT3217" s="659"/>
      <c r="AU3217" s="659"/>
      <c r="AV3217" s="659"/>
      <c r="AW3217" s="659"/>
      <c r="AX3217" s="659"/>
      <c r="AY3217" s="659"/>
      <c r="AZ3217" s="659"/>
      <c r="BA3217" s="377"/>
      <c r="BB3217" s="1200"/>
      <c r="BC3217" s="106"/>
      <c r="BD3217" s="1159"/>
      <c r="BE3217" s="983">
        <v>2796</v>
      </c>
    </row>
    <row r="3218" spans="1:57" ht="12.95" customHeight="1">
      <c r="A3218" s="60" t="s">
        <v>1171</v>
      </c>
      <c r="B3218" s="72" t="s">
        <v>1029</v>
      </c>
      <c r="C3218" s="60"/>
      <c r="D3218" s="139"/>
      <c r="E3218" s="256" t="s">
        <v>3988</v>
      </c>
      <c r="F3218" s="256"/>
      <c r="G3218" s="256"/>
      <c r="H3218" s="60"/>
      <c r="I3218" s="1001" t="s">
        <v>3144</v>
      </c>
      <c r="J3218" s="256" t="s">
        <v>3145</v>
      </c>
      <c r="K3218" s="256" t="s">
        <v>3146</v>
      </c>
      <c r="L3218" s="256" t="s">
        <v>601</v>
      </c>
      <c r="M3218" s="63" t="s">
        <v>3183</v>
      </c>
      <c r="N3218" s="63"/>
      <c r="O3218" s="300">
        <v>100</v>
      </c>
      <c r="P3218" s="235" t="s">
        <v>106</v>
      </c>
      <c r="Q3218" s="72" t="s">
        <v>951</v>
      </c>
      <c r="R3218" s="301" t="s">
        <v>1092</v>
      </c>
      <c r="S3218" s="61" t="s">
        <v>109</v>
      </c>
      <c r="T3218" s="72" t="s">
        <v>3149</v>
      </c>
      <c r="U3218" s="302" t="s">
        <v>956</v>
      </c>
      <c r="V3218" s="256"/>
      <c r="W3218" s="300"/>
      <c r="X3218" s="61"/>
      <c r="Y3218" s="24"/>
      <c r="Z3218" s="303" t="s">
        <v>433</v>
      </c>
      <c r="AA3218" s="61" t="s">
        <v>434</v>
      </c>
      <c r="AB3218" s="61">
        <v>0</v>
      </c>
      <c r="AC3218" s="235">
        <v>100</v>
      </c>
      <c r="AD3218" s="235">
        <v>0</v>
      </c>
      <c r="AE3218" s="235" t="s">
        <v>3989</v>
      </c>
      <c r="AF3218" s="304" t="s">
        <v>114</v>
      </c>
      <c r="AG3218" s="61">
        <v>166409133.56038895</v>
      </c>
      <c r="AH3218" s="305"/>
      <c r="AI3218" s="306">
        <v>4361583390.6177921</v>
      </c>
      <c r="AJ3218" s="307">
        <v>4884973397.4919281</v>
      </c>
      <c r="AK3218" s="307"/>
      <c r="AL3218" s="304"/>
      <c r="AM3218" s="307"/>
      <c r="AN3218" s="307" t="s">
        <v>115</v>
      </c>
      <c r="AO3218" s="72" t="s">
        <v>3990</v>
      </c>
      <c r="AP3218" s="72" t="s">
        <v>3991</v>
      </c>
      <c r="AQ3218" s="72"/>
      <c r="AR3218" s="308"/>
      <c r="AS3218" s="309"/>
      <c r="AT3218" s="309"/>
      <c r="AU3218" s="308"/>
      <c r="AV3218" s="309"/>
      <c r="AW3218" s="309"/>
      <c r="AX3218" s="308"/>
      <c r="AY3218" s="309"/>
      <c r="AZ3218" s="28"/>
      <c r="BA3218" s="308"/>
      <c r="BB3218" s="207"/>
      <c r="BC3218" s="207"/>
      <c r="BD3218" s="208"/>
      <c r="BE3218" s="983">
        <v>2797</v>
      </c>
    </row>
    <row r="3219" spans="1:57" ht="12.95" customHeight="1">
      <c r="A3219" s="89" t="s">
        <v>317</v>
      </c>
      <c r="B3219" s="72" t="s">
        <v>1029</v>
      </c>
      <c r="C3219" s="129"/>
      <c r="D3219" s="62"/>
      <c r="E3219" s="89" t="s">
        <v>3992</v>
      </c>
      <c r="F3219" s="89"/>
      <c r="G3219" s="89"/>
      <c r="H3219" s="62"/>
      <c r="I3219" s="1000" t="s">
        <v>3993</v>
      </c>
      <c r="J3219" s="62" t="s">
        <v>3994</v>
      </c>
      <c r="K3219" s="62" t="s">
        <v>3994</v>
      </c>
      <c r="L3219" s="62" t="s">
        <v>103</v>
      </c>
      <c r="M3219" s="62"/>
      <c r="N3219" s="62"/>
      <c r="O3219" s="261">
        <v>100</v>
      </c>
      <c r="P3219" s="62">
        <v>230000000</v>
      </c>
      <c r="Q3219" s="62" t="s">
        <v>951</v>
      </c>
      <c r="R3219" s="62" t="s">
        <v>2149</v>
      </c>
      <c r="S3219" s="62" t="s">
        <v>109</v>
      </c>
      <c r="T3219" s="110">
        <v>230000000</v>
      </c>
      <c r="U3219" s="73" t="s">
        <v>956</v>
      </c>
      <c r="V3219" s="62"/>
      <c r="W3219" s="62"/>
      <c r="X3219" s="62"/>
      <c r="Y3219" s="62" t="s">
        <v>434</v>
      </c>
      <c r="Z3219" s="62"/>
      <c r="AA3219" s="62"/>
      <c r="AB3219" s="261">
        <v>0</v>
      </c>
      <c r="AC3219" s="261">
        <v>100</v>
      </c>
      <c r="AD3219" s="261">
        <v>0</v>
      </c>
      <c r="AE3219" s="62"/>
      <c r="AF3219" s="62" t="s">
        <v>114</v>
      </c>
      <c r="AG3219" s="298"/>
      <c r="AH3219" s="298"/>
      <c r="AI3219" s="295">
        <v>4080000</v>
      </c>
      <c r="AJ3219" s="295">
        <v>4569600</v>
      </c>
      <c r="AK3219" s="298"/>
      <c r="AL3219" s="298"/>
      <c r="AM3219" s="298"/>
      <c r="AN3219" s="62" t="s">
        <v>115</v>
      </c>
      <c r="AO3219" s="89" t="s">
        <v>3995</v>
      </c>
      <c r="AP3219" s="89" t="s">
        <v>3996</v>
      </c>
      <c r="AQ3219" s="62"/>
      <c r="AR3219" s="62"/>
      <c r="AS3219" s="62"/>
      <c r="AT3219" s="62"/>
      <c r="AU3219" s="62"/>
      <c r="AV3219" s="62"/>
      <c r="AW3219" s="62"/>
      <c r="AX3219" s="62"/>
      <c r="AY3219" s="62"/>
      <c r="AZ3219" s="62"/>
      <c r="BA3219" s="62"/>
      <c r="BB3219" s="8"/>
      <c r="BC3219" s="8"/>
      <c r="BD3219" s="204"/>
      <c r="BE3219" s="983">
        <v>2798</v>
      </c>
    </row>
    <row r="3220" spans="1:57" ht="12.95" customHeight="1">
      <c r="A3220" s="60" t="s">
        <v>317</v>
      </c>
      <c r="B3220" s="72" t="s">
        <v>1029</v>
      </c>
      <c r="C3220" s="60"/>
      <c r="D3220" s="139"/>
      <c r="E3220" s="256" t="s">
        <v>3997</v>
      </c>
      <c r="F3220" s="256"/>
      <c r="G3220" s="256"/>
      <c r="H3220" s="60"/>
      <c r="I3220" s="1011" t="s">
        <v>3998</v>
      </c>
      <c r="J3220" s="60" t="s">
        <v>3999</v>
      </c>
      <c r="K3220" s="60" t="s">
        <v>3999</v>
      </c>
      <c r="L3220" s="63" t="s">
        <v>103</v>
      </c>
      <c r="M3220" s="63"/>
      <c r="N3220" s="300"/>
      <c r="O3220" s="235">
        <v>100</v>
      </c>
      <c r="P3220" s="72">
        <v>230000000</v>
      </c>
      <c r="Q3220" s="301" t="s">
        <v>951</v>
      </c>
      <c r="R3220" s="61" t="s">
        <v>1092</v>
      </c>
      <c r="S3220" s="72" t="s">
        <v>109</v>
      </c>
      <c r="T3220" s="316">
        <v>230000000</v>
      </c>
      <c r="U3220" s="256" t="s">
        <v>997</v>
      </c>
      <c r="V3220" s="300"/>
      <c r="W3220" s="61"/>
      <c r="X3220" s="300"/>
      <c r="Y3220" s="182" t="s">
        <v>434</v>
      </c>
      <c r="Z3220" s="61"/>
      <c r="AA3220" s="61"/>
      <c r="AB3220" s="235">
        <v>0</v>
      </c>
      <c r="AC3220" s="235">
        <v>100</v>
      </c>
      <c r="AD3220" s="235">
        <v>0</v>
      </c>
      <c r="AE3220" s="304"/>
      <c r="AF3220" s="61" t="s">
        <v>114</v>
      </c>
      <c r="AG3220" s="305"/>
      <c r="AH3220" s="305"/>
      <c r="AI3220" s="307">
        <v>4091401.05</v>
      </c>
      <c r="AJ3220" s="307">
        <v>4582369.176</v>
      </c>
      <c r="AK3220" s="304"/>
      <c r="AL3220" s="307"/>
      <c r="AM3220" s="307"/>
      <c r="AN3220" s="72" t="s">
        <v>115</v>
      </c>
      <c r="AO3220" s="72" t="s">
        <v>4000</v>
      </c>
      <c r="AP3220" s="72" t="s">
        <v>4001</v>
      </c>
      <c r="AQ3220" s="308"/>
      <c r="AR3220" s="309"/>
      <c r="AS3220" s="309"/>
      <c r="AT3220" s="308"/>
      <c r="AU3220" s="309"/>
      <c r="AV3220" s="309"/>
      <c r="AW3220" s="308"/>
      <c r="AX3220" s="309"/>
      <c r="AY3220" s="309"/>
      <c r="AZ3220" s="317"/>
      <c r="BA3220" s="317"/>
      <c r="BB3220" s="207"/>
      <c r="BC3220" s="207"/>
      <c r="BD3220" s="201"/>
      <c r="BE3220" s="983">
        <v>2799</v>
      </c>
    </row>
    <row r="3221" spans="1:57" ht="12.95" customHeight="1">
      <c r="A3221" s="234" t="s">
        <v>1088</v>
      </c>
      <c r="B3221" s="72" t="s">
        <v>1029</v>
      </c>
      <c r="C3221" s="110"/>
      <c r="D3221" s="62"/>
      <c r="E3221" s="139" t="s">
        <v>4002</v>
      </c>
      <c r="F3221" s="139"/>
      <c r="G3221" s="139"/>
      <c r="H3221" s="26"/>
      <c r="I3221" s="1654" t="s">
        <v>4003</v>
      </c>
      <c r="J3221" s="318" t="s">
        <v>4004</v>
      </c>
      <c r="K3221" s="318" t="s">
        <v>4005</v>
      </c>
      <c r="L3221" s="66" t="s">
        <v>149</v>
      </c>
      <c r="M3221" s="62"/>
      <c r="N3221" s="62"/>
      <c r="O3221" s="66" t="s">
        <v>284</v>
      </c>
      <c r="P3221" s="299">
        <v>230000000</v>
      </c>
      <c r="Q3221" s="111" t="s">
        <v>951</v>
      </c>
      <c r="R3221" s="62" t="s">
        <v>108</v>
      </c>
      <c r="S3221" s="101" t="s">
        <v>109</v>
      </c>
      <c r="T3221" s="110">
        <v>230000000</v>
      </c>
      <c r="U3221" s="319" t="s">
        <v>956</v>
      </c>
      <c r="V3221" s="62"/>
      <c r="W3221" s="62"/>
      <c r="X3221" s="62"/>
      <c r="Y3221" s="62" t="s">
        <v>434</v>
      </c>
      <c r="Z3221" s="62"/>
      <c r="AA3221" s="62"/>
      <c r="AB3221" s="66" t="s">
        <v>105</v>
      </c>
      <c r="AC3221" s="66" t="s">
        <v>314</v>
      </c>
      <c r="AD3221" s="66" t="s">
        <v>105</v>
      </c>
      <c r="AE3221" s="62"/>
      <c r="AF3221" s="89" t="s">
        <v>114</v>
      </c>
      <c r="AG3221" s="62"/>
      <c r="AH3221" s="62"/>
      <c r="AI3221" s="67">
        <v>377427200</v>
      </c>
      <c r="AJ3221" s="320">
        <f>AI3221*1.12</f>
        <v>422718464.00000006</v>
      </c>
      <c r="AK3221" s="74"/>
      <c r="AL3221" s="74"/>
      <c r="AM3221" s="74"/>
      <c r="AN3221" s="70" t="s">
        <v>115</v>
      </c>
      <c r="AO3221" s="1867" t="s">
        <v>4006</v>
      </c>
      <c r="AP3221" s="72" t="s">
        <v>1097</v>
      </c>
      <c r="AQ3221" s="62"/>
      <c r="AR3221" s="62"/>
      <c r="AS3221" s="62"/>
      <c r="AT3221" s="62"/>
      <c r="AU3221" s="62"/>
      <c r="AV3221" s="62"/>
      <c r="AW3221" s="62"/>
      <c r="AX3221" s="62"/>
      <c r="AY3221" s="62"/>
      <c r="AZ3221" s="75" t="s">
        <v>3906</v>
      </c>
      <c r="BA3221" s="113" t="s">
        <v>4007</v>
      </c>
      <c r="BB3221" s="734"/>
      <c r="BC3221" s="71"/>
      <c r="BD3221" s="71"/>
      <c r="BE3221" s="983">
        <v>2800</v>
      </c>
    </row>
    <row r="3222" spans="1:57" ht="12.95" customHeight="1">
      <c r="A3222" s="62" t="s">
        <v>1088</v>
      </c>
      <c r="B3222" s="430"/>
      <c r="C3222" s="430"/>
      <c r="D3222" s="430"/>
      <c r="E3222" s="476" t="s">
        <v>4366</v>
      </c>
      <c r="F3222" s="476"/>
      <c r="G3222" s="430"/>
      <c r="H3222" s="430"/>
      <c r="I3222" s="1002" t="s">
        <v>4246</v>
      </c>
      <c r="J3222" s="476" t="s">
        <v>4247</v>
      </c>
      <c r="K3222" s="476" t="s">
        <v>4247</v>
      </c>
      <c r="L3222" s="341" t="s">
        <v>149</v>
      </c>
      <c r="M3222" s="197"/>
      <c r="N3222" s="197"/>
      <c r="O3222" s="472">
        <v>90</v>
      </c>
      <c r="P3222" s="472">
        <v>230000000</v>
      </c>
      <c r="Q3222" s="72" t="s">
        <v>951</v>
      </c>
      <c r="R3222" s="62" t="s">
        <v>433</v>
      </c>
      <c r="S3222" s="91" t="s">
        <v>109</v>
      </c>
      <c r="T3222" s="472">
        <v>230000000</v>
      </c>
      <c r="U3222" s="130" t="s">
        <v>4248</v>
      </c>
      <c r="V3222" s="477"/>
      <c r="W3222" s="477"/>
      <c r="X3222" s="477"/>
      <c r="Y3222" s="472" t="s">
        <v>434</v>
      </c>
      <c r="Z3222" s="477"/>
      <c r="AA3222" s="477"/>
      <c r="AB3222" s="478">
        <v>0</v>
      </c>
      <c r="AC3222" s="91">
        <v>90</v>
      </c>
      <c r="AD3222" s="91">
        <v>10</v>
      </c>
      <c r="AE3222" s="479"/>
      <c r="AF3222" s="91" t="s">
        <v>114</v>
      </c>
      <c r="AG3222" s="477"/>
      <c r="AH3222" s="477"/>
      <c r="AI3222" s="905">
        <v>0</v>
      </c>
      <c r="AJ3222" s="905">
        <v>0</v>
      </c>
      <c r="AK3222" s="477"/>
      <c r="AL3222" s="477"/>
      <c r="AM3222" s="477"/>
      <c r="AN3222" s="480" t="s">
        <v>115</v>
      </c>
      <c r="AO3222" s="300" t="s">
        <v>4249</v>
      </c>
      <c r="AP3222" s="130" t="s">
        <v>4250</v>
      </c>
      <c r="AQ3222" s="477"/>
      <c r="AR3222" s="477"/>
      <c r="AS3222" s="477"/>
      <c r="AT3222" s="477"/>
      <c r="AU3222" s="477"/>
      <c r="AV3222" s="477"/>
      <c r="AW3222" s="477"/>
      <c r="AX3222" s="477"/>
      <c r="AY3222" s="477"/>
      <c r="AZ3222" s="477"/>
      <c r="BA3222" s="481" t="s">
        <v>4177</v>
      </c>
      <c r="BB3222" s="254"/>
      <c r="BE3222" s="983">
        <v>2801</v>
      </c>
    </row>
    <row r="3223" spans="1:57" ht="12.95" customHeight="1">
      <c r="A3223" s="234" t="s">
        <v>1088</v>
      </c>
      <c r="B3223" s="1128"/>
      <c r="C3223" s="197"/>
      <c r="D3223" s="197"/>
      <c r="E3223" s="476" t="s">
        <v>7868</v>
      </c>
      <c r="F3223" s="476"/>
      <c r="G3223" s="197"/>
      <c r="H3223" s="197"/>
      <c r="I3223" s="1002" t="s">
        <v>4246</v>
      </c>
      <c r="J3223" s="476" t="s">
        <v>4247</v>
      </c>
      <c r="K3223" s="476" t="s">
        <v>4247</v>
      </c>
      <c r="L3223" s="1137" t="s">
        <v>149</v>
      </c>
      <c r="M3223" s="1131"/>
      <c r="N3223" s="1131"/>
      <c r="O3223" s="472">
        <v>90</v>
      </c>
      <c r="P3223" s="472">
        <v>230000000</v>
      </c>
      <c r="Q3223" s="72" t="s">
        <v>951</v>
      </c>
      <c r="R3223" s="1132" t="s">
        <v>2134</v>
      </c>
      <c r="S3223" s="91" t="s">
        <v>109</v>
      </c>
      <c r="T3223" s="472">
        <v>230000000</v>
      </c>
      <c r="U3223" s="130" t="s">
        <v>4248</v>
      </c>
      <c r="V3223" s="1138"/>
      <c r="W3223" s="1138"/>
      <c r="X3223" s="1138"/>
      <c r="Y3223" s="472" t="s">
        <v>434</v>
      </c>
      <c r="Z3223" s="1138"/>
      <c r="AA3223" s="1138"/>
      <c r="AB3223" s="683">
        <v>0</v>
      </c>
      <c r="AC3223" s="688">
        <v>90</v>
      </c>
      <c r="AD3223" s="688">
        <v>10</v>
      </c>
      <c r="AE3223" s="479"/>
      <c r="AF3223" s="91" t="s">
        <v>114</v>
      </c>
      <c r="AG3223" s="1138"/>
      <c r="AH3223" s="1138"/>
      <c r="AI3223" s="1136">
        <v>0</v>
      </c>
      <c r="AJ3223" s="1136">
        <f>AI3223*1.12</f>
        <v>0</v>
      </c>
      <c r="AK3223" s="1138"/>
      <c r="AL3223" s="1138"/>
      <c r="AM3223" s="1138"/>
      <c r="AN3223" s="480" t="s">
        <v>115</v>
      </c>
      <c r="AO3223" s="292" t="s">
        <v>4249</v>
      </c>
      <c r="AP3223" s="130" t="s">
        <v>4250</v>
      </c>
      <c r="AQ3223" s="1138"/>
      <c r="AR3223" s="1138"/>
      <c r="AS3223" s="1138"/>
      <c r="AT3223" s="1138"/>
      <c r="AU3223" s="1138"/>
      <c r="AV3223" s="1138"/>
      <c r="AW3223" s="1138"/>
      <c r="AX3223" s="1138"/>
      <c r="AY3223" s="1138"/>
      <c r="AZ3223" s="1138" t="s">
        <v>7828</v>
      </c>
      <c r="BA3223" s="497"/>
      <c r="BB3223" s="486"/>
      <c r="BC3223" s="486"/>
      <c r="BD3223" s="209"/>
      <c r="BE3223" s="983">
        <v>2802</v>
      </c>
    </row>
    <row r="3224" spans="1:57" ht="12.95" customHeight="1">
      <c r="A3224" s="62" t="s">
        <v>1088</v>
      </c>
      <c r="B3224" s="1239"/>
      <c r="C3224" s="1131"/>
      <c r="D3224" s="1131"/>
      <c r="E3224" s="476" t="s">
        <v>8842</v>
      </c>
      <c r="F3224" s="476"/>
      <c r="G3224" s="1131"/>
      <c r="H3224" s="1131"/>
      <c r="I3224" s="1002" t="s">
        <v>4246</v>
      </c>
      <c r="J3224" s="476" t="s">
        <v>4247</v>
      </c>
      <c r="K3224" s="476" t="s">
        <v>4247</v>
      </c>
      <c r="L3224" s="1137" t="s">
        <v>149</v>
      </c>
      <c r="M3224" s="1131"/>
      <c r="N3224" s="1131"/>
      <c r="O3224" s="472">
        <v>90</v>
      </c>
      <c r="P3224" s="472">
        <v>230000000</v>
      </c>
      <c r="Q3224" s="72" t="s">
        <v>951</v>
      </c>
      <c r="R3224" s="1132" t="s">
        <v>2134</v>
      </c>
      <c r="S3224" s="91" t="s">
        <v>109</v>
      </c>
      <c r="T3224" s="472">
        <v>230000000</v>
      </c>
      <c r="U3224" s="130" t="s">
        <v>4248</v>
      </c>
      <c r="V3224" s="1138"/>
      <c r="W3224" s="1138"/>
      <c r="X3224" s="1138"/>
      <c r="Y3224" s="472" t="s">
        <v>434</v>
      </c>
      <c r="Z3224" s="1138"/>
      <c r="AA3224" s="1138"/>
      <c r="AB3224" s="683">
        <v>0</v>
      </c>
      <c r="AC3224" s="688">
        <v>90</v>
      </c>
      <c r="AD3224" s="688">
        <v>10</v>
      </c>
      <c r="AE3224" s="479"/>
      <c r="AF3224" s="91" t="s">
        <v>114</v>
      </c>
      <c r="AG3224" s="1138"/>
      <c r="AH3224" s="1138"/>
      <c r="AI3224" s="1136">
        <v>2211004</v>
      </c>
      <c r="AJ3224" s="1136">
        <f>AI3224*1.12</f>
        <v>2476324.4800000004</v>
      </c>
      <c r="AK3224" s="1138"/>
      <c r="AL3224" s="1138"/>
      <c r="AM3224" s="1138"/>
      <c r="AN3224" s="480" t="s">
        <v>115</v>
      </c>
      <c r="AO3224" s="292" t="s">
        <v>8794</v>
      </c>
      <c r="AP3224" s="130" t="s">
        <v>4250</v>
      </c>
      <c r="AQ3224" s="1138"/>
      <c r="AR3224" s="1138"/>
      <c r="AS3224" s="1138"/>
      <c r="AT3224" s="1138"/>
      <c r="AU3224" s="1138"/>
      <c r="AV3224" s="1138"/>
      <c r="AW3224" s="1138"/>
      <c r="AX3224" s="1138"/>
      <c r="AY3224" s="1138"/>
      <c r="AZ3224" s="1138">
        <v>34</v>
      </c>
      <c r="BA3224" s="377"/>
      <c r="BB3224" s="106"/>
      <c r="BC3224" s="106"/>
      <c r="BD3224" s="1159"/>
      <c r="BE3224" s="983">
        <v>2803</v>
      </c>
    </row>
    <row r="3225" spans="1:57" ht="12.95" customHeight="1">
      <c r="A3225" s="62" t="s">
        <v>1088</v>
      </c>
      <c r="B3225" s="430"/>
      <c r="C3225" s="430"/>
      <c r="D3225" s="430"/>
      <c r="E3225" s="476" t="s">
        <v>4367</v>
      </c>
      <c r="F3225" s="476"/>
      <c r="G3225" s="430"/>
      <c r="H3225" s="430"/>
      <c r="I3225" s="1002" t="s">
        <v>4246</v>
      </c>
      <c r="J3225" s="476" t="s">
        <v>4247</v>
      </c>
      <c r="K3225" s="476" t="s">
        <v>4247</v>
      </c>
      <c r="L3225" s="341" t="s">
        <v>149</v>
      </c>
      <c r="M3225" s="197"/>
      <c r="N3225" s="197"/>
      <c r="O3225" s="472">
        <v>90</v>
      </c>
      <c r="P3225" s="472">
        <v>230000000</v>
      </c>
      <c r="Q3225" s="72" t="s">
        <v>951</v>
      </c>
      <c r="R3225" s="62" t="s">
        <v>433</v>
      </c>
      <c r="S3225" s="91" t="s">
        <v>109</v>
      </c>
      <c r="T3225" s="472">
        <v>230000000</v>
      </c>
      <c r="U3225" s="130" t="s">
        <v>4251</v>
      </c>
      <c r="V3225" s="477"/>
      <c r="W3225" s="477"/>
      <c r="X3225" s="477"/>
      <c r="Y3225" s="472" t="s">
        <v>434</v>
      </c>
      <c r="Z3225" s="477"/>
      <c r="AA3225" s="477"/>
      <c r="AB3225" s="478">
        <v>0</v>
      </c>
      <c r="AC3225" s="91">
        <v>90</v>
      </c>
      <c r="AD3225" s="91">
        <v>10</v>
      </c>
      <c r="AE3225" s="479"/>
      <c r="AF3225" s="91" t="s">
        <v>114</v>
      </c>
      <c r="AG3225" s="477"/>
      <c r="AH3225" s="477"/>
      <c r="AI3225" s="905">
        <v>0</v>
      </c>
      <c r="AJ3225" s="905">
        <v>0</v>
      </c>
      <c r="AK3225" s="477"/>
      <c r="AL3225" s="477"/>
      <c r="AM3225" s="477"/>
      <c r="AN3225" s="480" t="s">
        <v>115</v>
      </c>
      <c r="AO3225" s="300" t="s">
        <v>4252</v>
      </c>
      <c r="AP3225" s="130" t="s">
        <v>4253</v>
      </c>
      <c r="AQ3225" s="477"/>
      <c r="AR3225" s="477"/>
      <c r="AS3225" s="477"/>
      <c r="AT3225" s="477"/>
      <c r="AU3225" s="477"/>
      <c r="AV3225" s="477"/>
      <c r="AW3225" s="477"/>
      <c r="AX3225" s="477"/>
      <c r="AY3225" s="477"/>
      <c r="AZ3225" s="477"/>
      <c r="BA3225" s="481" t="s">
        <v>4177</v>
      </c>
      <c r="BB3225" s="254"/>
      <c r="BE3225" s="983">
        <v>2804</v>
      </c>
    </row>
    <row r="3226" spans="1:57" ht="12.95" customHeight="1">
      <c r="A3226" s="62" t="s">
        <v>1088</v>
      </c>
      <c r="B3226" s="198"/>
      <c r="C3226" s="198"/>
      <c r="D3226" s="92"/>
      <c r="E3226" s="476" t="s">
        <v>7869</v>
      </c>
      <c r="F3226" s="476"/>
      <c r="G3226" s="92"/>
      <c r="H3226" s="92"/>
      <c r="I3226" s="1002" t="s">
        <v>4246</v>
      </c>
      <c r="J3226" s="476" t="s">
        <v>4247</v>
      </c>
      <c r="K3226" s="476" t="s">
        <v>4247</v>
      </c>
      <c r="L3226" s="1137" t="s">
        <v>149</v>
      </c>
      <c r="M3226" s="1131"/>
      <c r="N3226" s="1131"/>
      <c r="O3226" s="472">
        <v>90</v>
      </c>
      <c r="P3226" s="472">
        <v>230000000</v>
      </c>
      <c r="Q3226" s="72" t="s">
        <v>951</v>
      </c>
      <c r="R3226" s="1132" t="s">
        <v>2134</v>
      </c>
      <c r="S3226" s="91" t="s">
        <v>109</v>
      </c>
      <c r="T3226" s="472">
        <v>230000000</v>
      </c>
      <c r="U3226" s="130" t="s">
        <v>4251</v>
      </c>
      <c r="V3226" s="1138"/>
      <c r="W3226" s="1138"/>
      <c r="X3226" s="1138"/>
      <c r="Y3226" s="472" t="s">
        <v>434</v>
      </c>
      <c r="Z3226" s="1138"/>
      <c r="AA3226" s="1138"/>
      <c r="AB3226" s="683">
        <v>0</v>
      </c>
      <c r="AC3226" s="688">
        <v>90</v>
      </c>
      <c r="AD3226" s="688">
        <v>10</v>
      </c>
      <c r="AE3226" s="479"/>
      <c r="AF3226" s="91" t="s">
        <v>114</v>
      </c>
      <c r="AG3226" s="1138"/>
      <c r="AH3226" s="1138"/>
      <c r="AI3226" s="1136">
        <v>0</v>
      </c>
      <c r="AJ3226" s="1136">
        <f>AI3226*1.12</f>
        <v>0</v>
      </c>
      <c r="AK3226" s="1138"/>
      <c r="AL3226" s="1138"/>
      <c r="AM3226" s="1138"/>
      <c r="AN3226" s="480" t="s">
        <v>115</v>
      </c>
      <c r="AO3226" s="292" t="s">
        <v>4252</v>
      </c>
      <c r="AP3226" s="130" t="s">
        <v>4253</v>
      </c>
      <c r="AQ3226" s="1138"/>
      <c r="AR3226" s="1138"/>
      <c r="AS3226" s="1138"/>
      <c r="AT3226" s="1138"/>
      <c r="AU3226" s="1138"/>
      <c r="AV3226" s="1138"/>
      <c r="AW3226" s="1138"/>
      <c r="AX3226" s="1138"/>
      <c r="AY3226" s="1138"/>
      <c r="AZ3226" s="1138" t="s">
        <v>7828</v>
      </c>
      <c r="BA3226" s="92"/>
      <c r="BB3226" s="977"/>
      <c r="BC3226" s="977"/>
      <c r="BD3226" s="209"/>
      <c r="BE3226" s="983">
        <v>2805</v>
      </c>
    </row>
    <row r="3227" spans="1:57" ht="12.95" customHeight="1">
      <c r="A3227" s="62" t="s">
        <v>1088</v>
      </c>
      <c r="B3227" s="1145"/>
      <c r="C3227" s="1145"/>
      <c r="D3227" s="659"/>
      <c r="E3227" s="476" t="s">
        <v>8843</v>
      </c>
      <c r="F3227" s="476"/>
      <c r="G3227" s="659"/>
      <c r="H3227" s="659"/>
      <c r="I3227" s="1002" t="s">
        <v>4246</v>
      </c>
      <c r="J3227" s="476" t="s">
        <v>4247</v>
      </c>
      <c r="K3227" s="476" t="s">
        <v>4247</v>
      </c>
      <c r="L3227" s="1137" t="s">
        <v>149</v>
      </c>
      <c r="M3227" s="1131"/>
      <c r="N3227" s="1131"/>
      <c r="O3227" s="472">
        <v>90</v>
      </c>
      <c r="P3227" s="472">
        <v>230000000</v>
      </c>
      <c r="Q3227" s="72" t="s">
        <v>951</v>
      </c>
      <c r="R3227" s="1132" t="s">
        <v>2134</v>
      </c>
      <c r="S3227" s="91" t="s">
        <v>109</v>
      </c>
      <c r="T3227" s="472">
        <v>230000000</v>
      </c>
      <c r="U3227" s="130" t="s">
        <v>4251</v>
      </c>
      <c r="V3227" s="1138"/>
      <c r="W3227" s="1138"/>
      <c r="X3227" s="1138"/>
      <c r="Y3227" s="472" t="s">
        <v>434</v>
      </c>
      <c r="Z3227" s="1138"/>
      <c r="AA3227" s="1138"/>
      <c r="AB3227" s="683">
        <v>0</v>
      </c>
      <c r="AC3227" s="688">
        <v>90</v>
      </c>
      <c r="AD3227" s="688">
        <v>10</v>
      </c>
      <c r="AE3227" s="479"/>
      <c r="AF3227" s="91" t="s">
        <v>114</v>
      </c>
      <c r="AG3227" s="1138"/>
      <c r="AH3227" s="1138"/>
      <c r="AI3227" s="1136">
        <v>17169096.002</v>
      </c>
      <c r="AJ3227" s="1136">
        <f>AI3227*1.12</f>
        <v>19229387.522240002</v>
      </c>
      <c r="AK3227" s="1138"/>
      <c r="AL3227" s="1138"/>
      <c r="AM3227" s="1138"/>
      <c r="AN3227" s="480" t="s">
        <v>115</v>
      </c>
      <c r="AO3227" s="292" t="s">
        <v>8795</v>
      </c>
      <c r="AP3227" s="130" t="s">
        <v>4253</v>
      </c>
      <c r="AQ3227" s="1138"/>
      <c r="AR3227" s="1138"/>
      <c r="AS3227" s="1138"/>
      <c r="AT3227" s="1138"/>
      <c r="AU3227" s="1138"/>
      <c r="AV3227" s="1138"/>
      <c r="AW3227" s="1138"/>
      <c r="AX3227" s="1138"/>
      <c r="AY3227" s="1138"/>
      <c r="AZ3227" s="1138">
        <v>34</v>
      </c>
      <c r="BA3227" s="377"/>
      <c r="BB3227" s="106"/>
      <c r="BC3227" s="106"/>
      <c r="BD3227" s="1159"/>
      <c r="BE3227" s="983">
        <v>2806</v>
      </c>
    </row>
    <row r="3228" spans="1:57" ht="12.95" customHeight="1">
      <c r="A3228" s="62" t="s">
        <v>1088</v>
      </c>
      <c r="B3228" s="430"/>
      <c r="C3228" s="430"/>
      <c r="D3228" s="430"/>
      <c r="E3228" s="476" t="s">
        <v>4368</v>
      </c>
      <c r="F3228" s="476"/>
      <c r="G3228" s="430"/>
      <c r="H3228" s="430"/>
      <c r="I3228" s="1002" t="s">
        <v>4246</v>
      </c>
      <c r="J3228" s="476" t="s">
        <v>4247</v>
      </c>
      <c r="K3228" s="476" t="s">
        <v>4247</v>
      </c>
      <c r="L3228" s="341" t="s">
        <v>149</v>
      </c>
      <c r="M3228" s="197"/>
      <c r="N3228" s="197"/>
      <c r="O3228" s="472">
        <v>90</v>
      </c>
      <c r="P3228" s="472">
        <v>230000000</v>
      </c>
      <c r="Q3228" s="72" t="s">
        <v>4254</v>
      </c>
      <c r="R3228" s="62" t="s">
        <v>433</v>
      </c>
      <c r="S3228" s="91" t="s">
        <v>109</v>
      </c>
      <c r="T3228" s="472">
        <v>230000000</v>
      </c>
      <c r="U3228" s="130" t="s">
        <v>4255</v>
      </c>
      <c r="V3228" s="477"/>
      <c r="W3228" s="477"/>
      <c r="X3228" s="477"/>
      <c r="Y3228" s="472" t="s">
        <v>434</v>
      </c>
      <c r="Z3228" s="477"/>
      <c r="AA3228" s="477"/>
      <c r="AB3228" s="478">
        <v>0</v>
      </c>
      <c r="AC3228" s="91">
        <v>90</v>
      </c>
      <c r="AD3228" s="91">
        <v>10</v>
      </c>
      <c r="AE3228" s="479"/>
      <c r="AF3228" s="91" t="s">
        <v>114</v>
      </c>
      <c r="AG3228" s="477"/>
      <c r="AH3228" s="477"/>
      <c r="AI3228" s="905">
        <v>0</v>
      </c>
      <c r="AJ3228" s="905">
        <v>0</v>
      </c>
      <c r="AK3228" s="477"/>
      <c r="AL3228" s="477"/>
      <c r="AM3228" s="477"/>
      <c r="AN3228" s="480" t="s">
        <v>115</v>
      </c>
      <c r="AO3228" s="300" t="s">
        <v>4256</v>
      </c>
      <c r="AP3228" s="130" t="s">
        <v>4257</v>
      </c>
      <c r="AQ3228" s="477"/>
      <c r="AR3228" s="477"/>
      <c r="AS3228" s="477"/>
      <c r="AT3228" s="477"/>
      <c r="AU3228" s="477"/>
      <c r="AV3228" s="477"/>
      <c r="AW3228" s="477"/>
      <c r="AX3228" s="477"/>
      <c r="AY3228" s="477"/>
      <c r="AZ3228" s="477"/>
      <c r="BA3228" s="481" t="s">
        <v>4177</v>
      </c>
      <c r="BB3228" s="254"/>
      <c r="BE3228" s="983">
        <v>2807</v>
      </c>
    </row>
    <row r="3229" spans="1:57" ht="12.95" customHeight="1">
      <c r="A3229" s="62" t="s">
        <v>1088</v>
      </c>
      <c r="B3229" s="438"/>
      <c r="C3229" s="438"/>
      <c r="D3229" s="932"/>
      <c r="E3229" s="476" t="s">
        <v>7870</v>
      </c>
      <c r="F3229" s="476"/>
      <c r="G3229" s="438"/>
      <c r="H3229" s="438"/>
      <c r="I3229" s="1002" t="s">
        <v>4246</v>
      </c>
      <c r="J3229" s="476" t="s">
        <v>4247</v>
      </c>
      <c r="K3229" s="476" t="s">
        <v>4247</v>
      </c>
      <c r="L3229" s="1137" t="s">
        <v>149</v>
      </c>
      <c r="M3229" s="1131"/>
      <c r="N3229" s="1131"/>
      <c r="O3229" s="472">
        <v>90</v>
      </c>
      <c r="P3229" s="472">
        <v>230000000</v>
      </c>
      <c r="Q3229" s="72" t="s">
        <v>4254</v>
      </c>
      <c r="R3229" s="1132" t="s">
        <v>2134</v>
      </c>
      <c r="S3229" s="91" t="s">
        <v>109</v>
      </c>
      <c r="T3229" s="472">
        <v>230000000</v>
      </c>
      <c r="U3229" s="130" t="s">
        <v>4255</v>
      </c>
      <c r="V3229" s="1138"/>
      <c r="W3229" s="1138"/>
      <c r="X3229" s="1138"/>
      <c r="Y3229" s="472" t="s">
        <v>434</v>
      </c>
      <c r="Z3229" s="1138"/>
      <c r="AA3229" s="1138"/>
      <c r="AB3229" s="683">
        <v>0</v>
      </c>
      <c r="AC3229" s="688">
        <v>90</v>
      </c>
      <c r="AD3229" s="688">
        <v>10</v>
      </c>
      <c r="AE3229" s="479"/>
      <c r="AF3229" s="91" t="s">
        <v>114</v>
      </c>
      <c r="AG3229" s="1138"/>
      <c r="AH3229" s="1138"/>
      <c r="AI3229" s="1136">
        <v>0</v>
      </c>
      <c r="AJ3229" s="1136">
        <f>AI3229*1.12</f>
        <v>0</v>
      </c>
      <c r="AK3229" s="1138"/>
      <c r="AL3229" s="1138"/>
      <c r="AM3229" s="1138"/>
      <c r="AN3229" s="480" t="s">
        <v>115</v>
      </c>
      <c r="AO3229" s="1869" t="s">
        <v>4256</v>
      </c>
      <c r="AP3229" s="130" t="s">
        <v>4257</v>
      </c>
      <c r="AQ3229" s="1138"/>
      <c r="AR3229" s="1138"/>
      <c r="AS3229" s="1138"/>
      <c r="AT3229" s="1138"/>
      <c r="AU3229" s="1138"/>
      <c r="AV3229" s="1138"/>
      <c r="AW3229" s="1138"/>
      <c r="AX3229" s="1138"/>
      <c r="AY3229" s="1138"/>
      <c r="AZ3229" s="1138" t="s">
        <v>7828</v>
      </c>
      <c r="BA3229" s="1139"/>
      <c r="BB3229" s="254"/>
      <c r="BC3229" s="254"/>
      <c r="BD3229" s="209"/>
      <c r="BE3229" s="983">
        <v>2808</v>
      </c>
    </row>
    <row r="3230" spans="1:57" ht="12.95" customHeight="1">
      <c r="A3230" s="62" t="s">
        <v>1088</v>
      </c>
      <c r="B3230" s="1241"/>
      <c r="C3230" s="1241"/>
      <c r="D3230" s="1242"/>
      <c r="E3230" s="476" t="s">
        <v>8844</v>
      </c>
      <c r="F3230" s="476"/>
      <c r="G3230" s="1241"/>
      <c r="H3230" s="1241"/>
      <c r="I3230" s="1002" t="s">
        <v>4246</v>
      </c>
      <c r="J3230" s="476" t="s">
        <v>4247</v>
      </c>
      <c r="K3230" s="476" t="s">
        <v>4247</v>
      </c>
      <c r="L3230" s="1137" t="s">
        <v>149</v>
      </c>
      <c r="M3230" s="1131"/>
      <c r="N3230" s="1131"/>
      <c r="O3230" s="472">
        <v>90</v>
      </c>
      <c r="P3230" s="472">
        <v>230000000</v>
      </c>
      <c r="Q3230" s="72" t="s">
        <v>4254</v>
      </c>
      <c r="R3230" s="1132" t="s">
        <v>2134</v>
      </c>
      <c r="S3230" s="91" t="s">
        <v>109</v>
      </c>
      <c r="T3230" s="472">
        <v>230000000</v>
      </c>
      <c r="U3230" s="130" t="s">
        <v>4255</v>
      </c>
      <c r="V3230" s="1138"/>
      <c r="W3230" s="1138"/>
      <c r="X3230" s="1138"/>
      <c r="Y3230" s="472" t="s">
        <v>434</v>
      </c>
      <c r="Z3230" s="1138"/>
      <c r="AA3230" s="1138"/>
      <c r="AB3230" s="683">
        <v>0</v>
      </c>
      <c r="AC3230" s="688">
        <v>90</v>
      </c>
      <c r="AD3230" s="688">
        <v>10</v>
      </c>
      <c r="AE3230" s="479"/>
      <c r="AF3230" s="91" t="s">
        <v>114</v>
      </c>
      <c r="AG3230" s="1138"/>
      <c r="AH3230" s="1138"/>
      <c r="AI3230" s="1136">
        <v>2524600</v>
      </c>
      <c r="AJ3230" s="1136">
        <f>AI3230*1.12</f>
        <v>2827552.0000000005</v>
      </c>
      <c r="AK3230" s="1138"/>
      <c r="AL3230" s="1138"/>
      <c r="AM3230" s="1138"/>
      <c r="AN3230" s="480" t="s">
        <v>115</v>
      </c>
      <c r="AO3230" s="292" t="s">
        <v>8796</v>
      </c>
      <c r="AP3230" s="130" t="s">
        <v>4257</v>
      </c>
      <c r="AQ3230" s="1138"/>
      <c r="AR3230" s="1138"/>
      <c r="AS3230" s="1138"/>
      <c r="AT3230" s="1138"/>
      <c r="AU3230" s="1138"/>
      <c r="AV3230" s="1138"/>
      <c r="AW3230" s="1138"/>
      <c r="AX3230" s="1138"/>
      <c r="AY3230" s="1138"/>
      <c r="AZ3230" s="1138">
        <v>34</v>
      </c>
      <c r="BA3230" s="377"/>
      <c r="BB3230" s="106"/>
      <c r="BC3230" s="106"/>
      <c r="BD3230" s="1159"/>
      <c r="BE3230" s="983">
        <v>2809</v>
      </c>
    </row>
    <row r="3231" spans="1:57" ht="12.95" customHeight="1">
      <c r="A3231" s="62" t="s">
        <v>1088</v>
      </c>
      <c r="B3231" s="430"/>
      <c r="C3231" s="430"/>
      <c r="D3231" s="430"/>
      <c r="E3231" s="476" t="s">
        <v>4369</v>
      </c>
      <c r="F3231" s="476"/>
      <c r="G3231" s="430"/>
      <c r="H3231" s="430"/>
      <c r="I3231" s="1002" t="s">
        <v>4246</v>
      </c>
      <c r="J3231" s="476" t="s">
        <v>4247</v>
      </c>
      <c r="K3231" s="476" t="s">
        <v>4247</v>
      </c>
      <c r="L3231" s="341" t="s">
        <v>149</v>
      </c>
      <c r="M3231" s="197"/>
      <c r="N3231" s="197"/>
      <c r="O3231" s="472">
        <v>90</v>
      </c>
      <c r="P3231" s="472">
        <v>230000000</v>
      </c>
      <c r="Q3231" s="72" t="s">
        <v>951</v>
      </c>
      <c r="R3231" s="62" t="s">
        <v>433</v>
      </c>
      <c r="S3231" s="91" t="s">
        <v>109</v>
      </c>
      <c r="T3231" s="472">
        <v>230000000</v>
      </c>
      <c r="U3231" s="130" t="s">
        <v>4258</v>
      </c>
      <c r="V3231" s="477"/>
      <c r="W3231" s="477"/>
      <c r="X3231" s="477"/>
      <c r="Y3231" s="472" t="s">
        <v>434</v>
      </c>
      <c r="Z3231" s="477"/>
      <c r="AA3231" s="477"/>
      <c r="AB3231" s="478">
        <v>0</v>
      </c>
      <c r="AC3231" s="91">
        <v>90</v>
      </c>
      <c r="AD3231" s="91">
        <v>10</v>
      </c>
      <c r="AE3231" s="479"/>
      <c r="AF3231" s="91" t="s">
        <v>114</v>
      </c>
      <c r="AG3231" s="477"/>
      <c r="AH3231" s="477"/>
      <c r="AI3231" s="905">
        <v>0</v>
      </c>
      <c r="AJ3231" s="905">
        <v>0</v>
      </c>
      <c r="AK3231" s="477"/>
      <c r="AL3231" s="477"/>
      <c r="AM3231" s="477"/>
      <c r="AN3231" s="480" t="s">
        <v>115</v>
      </c>
      <c r="AO3231" s="300" t="s">
        <v>4259</v>
      </c>
      <c r="AP3231" s="130" t="s">
        <v>4260</v>
      </c>
      <c r="AQ3231" s="477"/>
      <c r="AR3231" s="477"/>
      <c r="AS3231" s="477"/>
      <c r="AT3231" s="477"/>
      <c r="AU3231" s="477"/>
      <c r="AV3231" s="477"/>
      <c r="AW3231" s="477"/>
      <c r="AX3231" s="477"/>
      <c r="AY3231" s="477"/>
      <c r="AZ3231" s="477"/>
      <c r="BA3231" s="481" t="s">
        <v>4177</v>
      </c>
      <c r="BB3231" s="254"/>
      <c r="BE3231" s="983">
        <v>2810</v>
      </c>
    </row>
    <row r="3232" spans="1:57" ht="12.95" customHeight="1">
      <c r="A3232" s="62" t="s">
        <v>1088</v>
      </c>
      <c r="B3232" s="1128"/>
      <c r="C3232" s="197"/>
      <c r="D3232" s="197"/>
      <c r="E3232" s="476" t="s">
        <v>7871</v>
      </c>
      <c r="F3232" s="476"/>
      <c r="G3232" s="197"/>
      <c r="H3232" s="197"/>
      <c r="I3232" s="1002" t="s">
        <v>4246</v>
      </c>
      <c r="J3232" s="476" t="s">
        <v>4247</v>
      </c>
      <c r="K3232" s="476" t="s">
        <v>4247</v>
      </c>
      <c r="L3232" s="1137" t="s">
        <v>149</v>
      </c>
      <c r="M3232" s="1131"/>
      <c r="N3232" s="1131"/>
      <c r="O3232" s="472">
        <v>90</v>
      </c>
      <c r="P3232" s="472">
        <v>230000000</v>
      </c>
      <c r="Q3232" s="72" t="s">
        <v>951</v>
      </c>
      <c r="R3232" s="1132" t="s">
        <v>2134</v>
      </c>
      <c r="S3232" s="91" t="s">
        <v>109</v>
      </c>
      <c r="T3232" s="472">
        <v>230000000</v>
      </c>
      <c r="U3232" s="130" t="s">
        <v>4258</v>
      </c>
      <c r="V3232" s="1138"/>
      <c r="W3232" s="1138"/>
      <c r="X3232" s="1138"/>
      <c r="Y3232" s="472" t="s">
        <v>434</v>
      </c>
      <c r="Z3232" s="1138"/>
      <c r="AA3232" s="1138"/>
      <c r="AB3232" s="683">
        <v>0</v>
      </c>
      <c r="AC3232" s="688">
        <v>90</v>
      </c>
      <c r="AD3232" s="688">
        <v>10</v>
      </c>
      <c r="AE3232" s="479"/>
      <c r="AF3232" s="91" t="s">
        <v>114</v>
      </c>
      <c r="AG3232" s="1138"/>
      <c r="AH3232" s="1138"/>
      <c r="AI3232" s="1136">
        <v>0</v>
      </c>
      <c r="AJ3232" s="1136">
        <f>AI3232*1.12</f>
        <v>0</v>
      </c>
      <c r="AK3232" s="1138"/>
      <c r="AL3232" s="1138"/>
      <c r="AM3232" s="1138"/>
      <c r="AN3232" s="480" t="s">
        <v>115</v>
      </c>
      <c r="AO3232" s="292" t="s">
        <v>4259</v>
      </c>
      <c r="AP3232" s="130" t="s">
        <v>4260</v>
      </c>
      <c r="AQ3232" s="1138"/>
      <c r="AR3232" s="1138"/>
      <c r="AS3232" s="1138"/>
      <c r="AT3232" s="1138"/>
      <c r="AU3232" s="1138"/>
      <c r="AV3232" s="1138"/>
      <c r="AW3232" s="1138"/>
      <c r="AX3232" s="1138"/>
      <c r="AY3232" s="1138"/>
      <c r="AZ3232" s="1138" t="s">
        <v>7828</v>
      </c>
      <c r="BA3232" s="497"/>
      <c r="BB3232" s="486"/>
      <c r="BC3232" s="486"/>
      <c r="BD3232" s="209"/>
      <c r="BE3232" s="983">
        <v>2811</v>
      </c>
    </row>
    <row r="3233" spans="1:57" ht="12.95" customHeight="1">
      <c r="A3233" s="62" t="s">
        <v>1088</v>
      </c>
      <c r="B3233" s="1239"/>
      <c r="C3233" s="1131"/>
      <c r="D3233" s="1131"/>
      <c r="E3233" s="476" t="s">
        <v>8845</v>
      </c>
      <c r="F3233" s="476"/>
      <c r="G3233" s="1131"/>
      <c r="H3233" s="1131"/>
      <c r="I3233" s="1002" t="s">
        <v>4246</v>
      </c>
      <c r="J3233" s="476" t="s">
        <v>4247</v>
      </c>
      <c r="K3233" s="476" t="s">
        <v>4247</v>
      </c>
      <c r="L3233" s="1137" t="s">
        <v>149</v>
      </c>
      <c r="M3233" s="1131"/>
      <c r="N3233" s="1131"/>
      <c r="O3233" s="472">
        <v>90</v>
      </c>
      <c r="P3233" s="472">
        <v>230000000</v>
      </c>
      <c r="Q3233" s="72" t="s">
        <v>951</v>
      </c>
      <c r="R3233" s="1132" t="s">
        <v>2134</v>
      </c>
      <c r="S3233" s="91" t="s">
        <v>109</v>
      </c>
      <c r="T3233" s="472">
        <v>230000000</v>
      </c>
      <c r="U3233" s="130" t="s">
        <v>4258</v>
      </c>
      <c r="V3233" s="1138"/>
      <c r="W3233" s="1138"/>
      <c r="X3233" s="1138"/>
      <c r="Y3233" s="472" t="s">
        <v>434</v>
      </c>
      <c r="Z3233" s="1138"/>
      <c r="AA3233" s="1138"/>
      <c r="AB3233" s="683">
        <v>0</v>
      </c>
      <c r="AC3233" s="688">
        <v>90</v>
      </c>
      <c r="AD3233" s="688">
        <v>10</v>
      </c>
      <c r="AE3233" s="479"/>
      <c r="AF3233" s="91" t="s">
        <v>114</v>
      </c>
      <c r="AG3233" s="1138"/>
      <c r="AH3233" s="1138"/>
      <c r="AI3233" s="1136">
        <v>2266600</v>
      </c>
      <c r="AJ3233" s="1136">
        <f>AI3233*1.12</f>
        <v>2538592.0000000005</v>
      </c>
      <c r="AK3233" s="1138"/>
      <c r="AL3233" s="1138"/>
      <c r="AM3233" s="1138"/>
      <c r="AN3233" s="480" t="s">
        <v>115</v>
      </c>
      <c r="AO3233" s="292" t="s">
        <v>8797</v>
      </c>
      <c r="AP3233" s="130" t="s">
        <v>4260</v>
      </c>
      <c r="AQ3233" s="1138"/>
      <c r="AR3233" s="1138"/>
      <c r="AS3233" s="1138"/>
      <c r="AT3233" s="1138"/>
      <c r="AU3233" s="1138"/>
      <c r="AV3233" s="1138"/>
      <c r="AW3233" s="1138"/>
      <c r="AX3233" s="1138"/>
      <c r="AY3233" s="1138"/>
      <c r="AZ3233" s="1138">
        <v>34</v>
      </c>
      <c r="BA3233" s="377"/>
      <c r="BB3233" s="106"/>
      <c r="BC3233" s="106"/>
      <c r="BD3233" s="1159"/>
      <c r="BE3233" s="983">
        <v>2812</v>
      </c>
    </row>
    <row r="3234" spans="1:57" ht="12.95" customHeight="1">
      <c r="A3234" s="62" t="s">
        <v>1088</v>
      </c>
      <c r="B3234" s="430"/>
      <c r="C3234" s="430"/>
      <c r="D3234" s="430"/>
      <c r="E3234" s="476" t="s">
        <v>4370</v>
      </c>
      <c r="F3234" s="476"/>
      <c r="G3234" s="430"/>
      <c r="H3234" s="430"/>
      <c r="I3234" s="1002" t="s">
        <v>4246</v>
      </c>
      <c r="J3234" s="476" t="s">
        <v>4247</v>
      </c>
      <c r="K3234" s="476" t="s">
        <v>4247</v>
      </c>
      <c r="L3234" s="341" t="s">
        <v>149</v>
      </c>
      <c r="M3234" s="197"/>
      <c r="N3234" s="197"/>
      <c r="O3234" s="472">
        <v>90</v>
      </c>
      <c r="P3234" s="472">
        <v>230000000</v>
      </c>
      <c r="Q3234" s="72" t="s">
        <v>951</v>
      </c>
      <c r="R3234" s="62" t="s">
        <v>433</v>
      </c>
      <c r="S3234" s="91" t="s">
        <v>109</v>
      </c>
      <c r="T3234" s="472">
        <v>230000000</v>
      </c>
      <c r="U3234" s="130" t="s">
        <v>3310</v>
      </c>
      <c r="V3234" s="477"/>
      <c r="W3234" s="477"/>
      <c r="X3234" s="477"/>
      <c r="Y3234" s="472" t="s">
        <v>434</v>
      </c>
      <c r="Z3234" s="477"/>
      <c r="AA3234" s="477"/>
      <c r="AB3234" s="478">
        <v>0</v>
      </c>
      <c r="AC3234" s="91">
        <v>90</v>
      </c>
      <c r="AD3234" s="91">
        <v>10</v>
      </c>
      <c r="AE3234" s="479"/>
      <c r="AF3234" s="91" t="s">
        <v>114</v>
      </c>
      <c r="AG3234" s="477"/>
      <c r="AH3234" s="477"/>
      <c r="AI3234" s="905">
        <v>0</v>
      </c>
      <c r="AJ3234" s="905">
        <v>0</v>
      </c>
      <c r="AK3234" s="477"/>
      <c r="AL3234" s="477"/>
      <c r="AM3234" s="477"/>
      <c r="AN3234" s="480" t="s">
        <v>115</v>
      </c>
      <c r="AO3234" s="300" t="s">
        <v>4252</v>
      </c>
      <c r="AP3234" s="130" t="s">
        <v>4261</v>
      </c>
      <c r="AQ3234" s="477"/>
      <c r="AR3234" s="477"/>
      <c r="AS3234" s="477"/>
      <c r="AT3234" s="477"/>
      <c r="AU3234" s="477"/>
      <c r="AV3234" s="477"/>
      <c r="AW3234" s="477"/>
      <c r="AX3234" s="477"/>
      <c r="AY3234" s="477"/>
      <c r="AZ3234" s="477"/>
      <c r="BA3234" s="481" t="s">
        <v>4177</v>
      </c>
      <c r="BB3234" s="254"/>
      <c r="BE3234" s="983">
        <v>2813</v>
      </c>
    </row>
    <row r="3235" spans="1:57" ht="12.95" customHeight="1">
      <c r="A3235" s="62" t="s">
        <v>1088</v>
      </c>
      <c r="B3235" s="198"/>
      <c r="C3235" s="198"/>
      <c r="D3235" s="92"/>
      <c r="E3235" s="476" t="s">
        <v>7872</v>
      </c>
      <c r="F3235" s="476"/>
      <c r="G3235" s="92"/>
      <c r="H3235" s="92"/>
      <c r="I3235" s="1002" t="s">
        <v>4246</v>
      </c>
      <c r="J3235" s="476" t="s">
        <v>4247</v>
      </c>
      <c r="K3235" s="476" t="s">
        <v>4247</v>
      </c>
      <c r="L3235" s="1137" t="s">
        <v>149</v>
      </c>
      <c r="M3235" s="1131"/>
      <c r="N3235" s="1131"/>
      <c r="O3235" s="472">
        <v>90</v>
      </c>
      <c r="P3235" s="472">
        <v>230000000</v>
      </c>
      <c r="Q3235" s="72" t="s">
        <v>951</v>
      </c>
      <c r="R3235" s="1132" t="s">
        <v>2134</v>
      </c>
      <c r="S3235" s="91" t="s">
        <v>109</v>
      </c>
      <c r="T3235" s="472">
        <v>230000000</v>
      </c>
      <c r="U3235" s="130" t="s">
        <v>3310</v>
      </c>
      <c r="V3235" s="1138"/>
      <c r="W3235" s="1138"/>
      <c r="X3235" s="1138"/>
      <c r="Y3235" s="472" t="s">
        <v>434</v>
      </c>
      <c r="Z3235" s="1138"/>
      <c r="AA3235" s="1138"/>
      <c r="AB3235" s="683">
        <v>0</v>
      </c>
      <c r="AC3235" s="688">
        <v>90</v>
      </c>
      <c r="AD3235" s="688">
        <v>10</v>
      </c>
      <c r="AE3235" s="479"/>
      <c r="AF3235" s="91" t="s">
        <v>114</v>
      </c>
      <c r="AG3235" s="1138"/>
      <c r="AH3235" s="1138"/>
      <c r="AI3235" s="1136">
        <v>0</v>
      </c>
      <c r="AJ3235" s="1136">
        <f>AI3235*1.12</f>
        <v>0</v>
      </c>
      <c r="AK3235" s="1138"/>
      <c r="AL3235" s="1138"/>
      <c r="AM3235" s="1138"/>
      <c r="AN3235" s="480" t="s">
        <v>115</v>
      </c>
      <c r="AO3235" s="292" t="s">
        <v>4262</v>
      </c>
      <c r="AP3235" s="130" t="s">
        <v>4261</v>
      </c>
      <c r="AQ3235" s="1138"/>
      <c r="AR3235" s="1138"/>
      <c r="AS3235" s="1138"/>
      <c r="AT3235" s="1138"/>
      <c r="AU3235" s="1138"/>
      <c r="AV3235" s="1138"/>
      <c r="AW3235" s="1138"/>
      <c r="AX3235" s="1138"/>
      <c r="AY3235" s="1138"/>
      <c r="AZ3235" s="1138" t="s">
        <v>7828</v>
      </c>
      <c r="BA3235" s="92"/>
      <c r="BB3235" s="977"/>
      <c r="BC3235" s="977"/>
      <c r="BD3235" s="209"/>
      <c r="BE3235" s="983">
        <v>2814</v>
      </c>
    </row>
    <row r="3236" spans="1:57" ht="12.95" customHeight="1">
      <c r="A3236" s="62" t="s">
        <v>1088</v>
      </c>
      <c r="B3236" s="1145"/>
      <c r="C3236" s="1145"/>
      <c r="D3236" s="659"/>
      <c r="E3236" s="476" t="s">
        <v>8846</v>
      </c>
      <c r="F3236" s="476"/>
      <c r="G3236" s="659"/>
      <c r="H3236" s="659"/>
      <c r="I3236" s="1002" t="s">
        <v>4246</v>
      </c>
      <c r="J3236" s="476" t="s">
        <v>4247</v>
      </c>
      <c r="K3236" s="476" t="s">
        <v>4247</v>
      </c>
      <c r="L3236" s="1137" t="s">
        <v>149</v>
      </c>
      <c r="M3236" s="1131"/>
      <c r="N3236" s="1131"/>
      <c r="O3236" s="472">
        <v>90</v>
      </c>
      <c r="P3236" s="472">
        <v>230000000</v>
      </c>
      <c r="Q3236" s="72" t="s">
        <v>951</v>
      </c>
      <c r="R3236" s="1132" t="s">
        <v>2134</v>
      </c>
      <c r="S3236" s="91" t="s">
        <v>109</v>
      </c>
      <c r="T3236" s="472">
        <v>230000000</v>
      </c>
      <c r="U3236" s="130" t="s">
        <v>3310</v>
      </c>
      <c r="V3236" s="1138"/>
      <c r="W3236" s="1138"/>
      <c r="X3236" s="1138"/>
      <c r="Y3236" s="472" t="s">
        <v>434</v>
      </c>
      <c r="Z3236" s="1138"/>
      <c r="AA3236" s="1138"/>
      <c r="AB3236" s="683">
        <v>0</v>
      </c>
      <c r="AC3236" s="688">
        <v>90</v>
      </c>
      <c r="AD3236" s="688">
        <v>10</v>
      </c>
      <c r="AE3236" s="479"/>
      <c r="AF3236" s="91" t="s">
        <v>114</v>
      </c>
      <c r="AG3236" s="1138"/>
      <c r="AH3236" s="1138"/>
      <c r="AI3236" s="1136">
        <v>316000</v>
      </c>
      <c r="AJ3236" s="1136">
        <f>AI3236*1.12</f>
        <v>353920.00000000006</v>
      </c>
      <c r="AK3236" s="1138"/>
      <c r="AL3236" s="1138"/>
      <c r="AM3236" s="1138"/>
      <c r="AN3236" s="480" t="s">
        <v>115</v>
      </c>
      <c r="AO3236" s="292" t="s">
        <v>8798</v>
      </c>
      <c r="AP3236" s="130" t="s">
        <v>4261</v>
      </c>
      <c r="AQ3236" s="1138"/>
      <c r="AR3236" s="1138"/>
      <c r="AS3236" s="1138"/>
      <c r="AT3236" s="1138"/>
      <c r="AU3236" s="1138"/>
      <c r="AV3236" s="1138"/>
      <c r="AW3236" s="1138"/>
      <c r="AX3236" s="1138"/>
      <c r="AY3236" s="1138"/>
      <c r="AZ3236" s="1138">
        <v>34</v>
      </c>
      <c r="BA3236" s="377"/>
      <c r="BB3236" s="106"/>
      <c r="BC3236" s="106"/>
      <c r="BD3236" s="1159"/>
      <c r="BE3236" s="983">
        <v>2815</v>
      </c>
    </row>
    <row r="3237" spans="1:57" ht="12.95" customHeight="1">
      <c r="A3237" s="62" t="s">
        <v>1088</v>
      </c>
      <c r="B3237" s="430"/>
      <c r="C3237" s="430"/>
      <c r="D3237" s="430"/>
      <c r="E3237" s="476" t="s">
        <v>4371</v>
      </c>
      <c r="F3237" s="476"/>
      <c r="G3237" s="430"/>
      <c r="H3237" s="430"/>
      <c r="I3237" s="1002" t="s">
        <v>4246</v>
      </c>
      <c r="J3237" s="476" t="s">
        <v>4247</v>
      </c>
      <c r="K3237" s="476" t="s">
        <v>4247</v>
      </c>
      <c r="L3237" s="341" t="s">
        <v>149</v>
      </c>
      <c r="M3237" s="197"/>
      <c r="N3237" s="197"/>
      <c r="O3237" s="472">
        <v>90</v>
      </c>
      <c r="P3237" s="472">
        <v>230000000</v>
      </c>
      <c r="Q3237" s="72" t="s">
        <v>951</v>
      </c>
      <c r="R3237" s="62" t="s">
        <v>433</v>
      </c>
      <c r="S3237" s="91" t="s">
        <v>109</v>
      </c>
      <c r="T3237" s="472">
        <v>230000000</v>
      </c>
      <c r="U3237" s="130" t="s">
        <v>3310</v>
      </c>
      <c r="V3237" s="477"/>
      <c r="W3237" s="477"/>
      <c r="X3237" s="477"/>
      <c r="Y3237" s="472" t="s">
        <v>434</v>
      </c>
      <c r="Z3237" s="477"/>
      <c r="AA3237" s="477"/>
      <c r="AB3237" s="478">
        <v>0</v>
      </c>
      <c r="AC3237" s="91">
        <v>90</v>
      </c>
      <c r="AD3237" s="91">
        <v>10</v>
      </c>
      <c r="AE3237" s="479"/>
      <c r="AF3237" s="91" t="s">
        <v>114</v>
      </c>
      <c r="AG3237" s="477"/>
      <c r="AH3237" s="477"/>
      <c r="AI3237" s="905">
        <v>0</v>
      </c>
      <c r="AJ3237" s="905">
        <v>0</v>
      </c>
      <c r="AK3237" s="477"/>
      <c r="AL3237" s="477"/>
      <c r="AM3237" s="477"/>
      <c r="AN3237" s="480" t="s">
        <v>115</v>
      </c>
      <c r="AO3237" s="300" t="s">
        <v>4262</v>
      </c>
      <c r="AP3237" s="130" t="s">
        <v>4263</v>
      </c>
      <c r="AQ3237" s="477"/>
      <c r="AR3237" s="477"/>
      <c r="AS3237" s="477"/>
      <c r="AT3237" s="477"/>
      <c r="AU3237" s="477"/>
      <c r="AV3237" s="477"/>
      <c r="AW3237" s="477"/>
      <c r="AX3237" s="477"/>
      <c r="AY3237" s="477"/>
      <c r="AZ3237" s="477"/>
      <c r="BA3237" s="481" t="s">
        <v>4177</v>
      </c>
      <c r="BB3237" s="254"/>
      <c r="BE3237" s="983">
        <v>2816</v>
      </c>
    </row>
    <row r="3238" spans="1:57" ht="12.95" customHeight="1">
      <c r="A3238" s="62" t="s">
        <v>1088</v>
      </c>
      <c r="B3238" s="438"/>
      <c r="C3238" s="438"/>
      <c r="D3238" s="932"/>
      <c r="E3238" s="476" t="s">
        <v>7873</v>
      </c>
      <c r="F3238" s="476"/>
      <c r="G3238" s="438"/>
      <c r="H3238" s="438"/>
      <c r="I3238" s="1002" t="s">
        <v>4246</v>
      </c>
      <c r="J3238" s="476" t="s">
        <v>4247</v>
      </c>
      <c r="K3238" s="476" t="s">
        <v>4247</v>
      </c>
      <c r="L3238" s="1137" t="s">
        <v>149</v>
      </c>
      <c r="M3238" s="1131"/>
      <c r="N3238" s="1131"/>
      <c r="O3238" s="472">
        <v>90</v>
      </c>
      <c r="P3238" s="472">
        <v>230000000</v>
      </c>
      <c r="Q3238" s="72" t="s">
        <v>951</v>
      </c>
      <c r="R3238" s="1132" t="s">
        <v>2134</v>
      </c>
      <c r="S3238" s="91" t="s">
        <v>109</v>
      </c>
      <c r="T3238" s="472">
        <v>230000000</v>
      </c>
      <c r="U3238" s="130" t="s">
        <v>3310</v>
      </c>
      <c r="V3238" s="1138"/>
      <c r="W3238" s="1138"/>
      <c r="X3238" s="1138"/>
      <c r="Y3238" s="472" t="s">
        <v>434</v>
      </c>
      <c r="Z3238" s="1138"/>
      <c r="AA3238" s="1138"/>
      <c r="AB3238" s="683">
        <v>0</v>
      </c>
      <c r="AC3238" s="688">
        <v>90</v>
      </c>
      <c r="AD3238" s="688">
        <v>10</v>
      </c>
      <c r="AE3238" s="479"/>
      <c r="AF3238" s="91" t="s">
        <v>114</v>
      </c>
      <c r="AG3238" s="1138"/>
      <c r="AH3238" s="1138"/>
      <c r="AI3238" s="1136">
        <v>0</v>
      </c>
      <c r="AJ3238" s="1136">
        <f>AI3238*1.12</f>
        <v>0</v>
      </c>
      <c r="AK3238" s="1138"/>
      <c r="AL3238" s="1138"/>
      <c r="AM3238" s="1138"/>
      <c r="AN3238" s="480" t="s">
        <v>115</v>
      </c>
      <c r="AO3238" s="292" t="s">
        <v>7874</v>
      </c>
      <c r="AP3238" s="130" t="s">
        <v>4263</v>
      </c>
      <c r="AQ3238" s="1138"/>
      <c r="AR3238" s="1138"/>
      <c r="AS3238" s="1138"/>
      <c r="AT3238" s="1138"/>
      <c r="AU3238" s="1138"/>
      <c r="AV3238" s="1138"/>
      <c r="AW3238" s="1138"/>
      <c r="AX3238" s="1138"/>
      <c r="AY3238" s="1138"/>
      <c r="AZ3238" s="1138" t="s">
        <v>7828</v>
      </c>
      <c r="BA3238" s="1139"/>
      <c r="BB3238" s="254"/>
      <c r="BC3238" s="254"/>
      <c r="BD3238" s="209"/>
      <c r="BE3238" s="983">
        <v>2817</v>
      </c>
    </row>
    <row r="3239" spans="1:57" ht="12.95" customHeight="1">
      <c r="A3239" s="62" t="s">
        <v>1088</v>
      </c>
      <c r="B3239" s="1241"/>
      <c r="C3239" s="1241"/>
      <c r="D3239" s="1242"/>
      <c r="E3239" s="476" t="s">
        <v>8847</v>
      </c>
      <c r="F3239" s="476"/>
      <c r="G3239" s="1241"/>
      <c r="H3239" s="1241"/>
      <c r="I3239" s="1002" t="s">
        <v>4246</v>
      </c>
      <c r="J3239" s="476" t="s">
        <v>4247</v>
      </c>
      <c r="K3239" s="476" t="s">
        <v>4247</v>
      </c>
      <c r="L3239" s="1137" t="s">
        <v>149</v>
      </c>
      <c r="M3239" s="1131"/>
      <c r="N3239" s="1131"/>
      <c r="O3239" s="472">
        <v>90</v>
      </c>
      <c r="P3239" s="472">
        <v>230000000</v>
      </c>
      <c r="Q3239" s="72" t="s">
        <v>951</v>
      </c>
      <c r="R3239" s="1132" t="s">
        <v>2134</v>
      </c>
      <c r="S3239" s="91" t="s">
        <v>109</v>
      </c>
      <c r="T3239" s="472">
        <v>230000000</v>
      </c>
      <c r="U3239" s="130" t="s">
        <v>3310</v>
      </c>
      <c r="V3239" s="1138"/>
      <c r="W3239" s="1138"/>
      <c r="X3239" s="1138"/>
      <c r="Y3239" s="472" t="s">
        <v>434</v>
      </c>
      <c r="Z3239" s="1138"/>
      <c r="AA3239" s="1138"/>
      <c r="AB3239" s="683">
        <v>0</v>
      </c>
      <c r="AC3239" s="688">
        <v>90</v>
      </c>
      <c r="AD3239" s="688">
        <v>10</v>
      </c>
      <c r="AE3239" s="479"/>
      <c r="AF3239" s="91" t="s">
        <v>114</v>
      </c>
      <c r="AG3239" s="1138"/>
      <c r="AH3239" s="1138"/>
      <c r="AI3239" s="1136">
        <v>2512700</v>
      </c>
      <c r="AJ3239" s="1136">
        <f>AI3239*1.12</f>
        <v>2814224.0000000005</v>
      </c>
      <c r="AK3239" s="1138"/>
      <c r="AL3239" s="1138"/>
      <c r="AM3239" s="1138"/>
      <c r="AN3239" s="480" t="s">
        <v>115</v>
      </c>
      <c r="AO3239" s="292" t="s">
        <v>8799</v>
      </c>
      <c r="AP3239" s="130" t="s">
        <v>4263</v>
      </c>
      <c r="AQ3239" s="1138"/>
      <c r="AR3239" s="1138"/>
      <c r="AS3239" s="1138"/>
      <c r="AT3239" s="1138"/>
      <c r="AU3239" s="1138"/>
      <c r="AV3239" s="1138"/>
      <c r="AW3239" s="1138"/>
      <c r="AX3239" s="1138"/>
      <c r="AY3239" s="1138"/>
      <c r="AZ3239" s="1138">
        <v>34</v>
      </c>
      <c r="BA3239" s="377"/>
      <c r="BB3239" s="106"/>
      <c r="BC3239" s="106"/>
      <c r="BD3239" s="1159"/>
      <c r="BE3239" s="983">
        <v>2818</v>
      </c>
    </row>
    <row r="3240" spans="1:57" ht="12.95" customHeight="1">
      <c r="A3240" s="62" t="s">
        <v>1088</v>
      </c>
      <c r="B3240" s="430"/>
      <c r="C3240" s="430"/>
      <c r="D3240" s="430"/>
      <c r="E3240" s="476" t="s">
        <v>4372</v>
      </c>
      <c r="F3240" s="476"/>
      <c r="G3240" s="430"/>
      <c r="H3240" s="430"/>
      <c r="I3240" s="1638" t="s">
        <v>4264</v>
      </c>
      <c r="J3240" s="482" t="s">
        <v>4265</v>
      </c>
      <c r="K3240" s="482" t="s">
        <v>4265</v>
      </c>
      <c r="L3240" s="341" t="s">
        <v>149</v>
      </c>
      <c r="M3240" s="197"/>
      <c r="N3240" s="197"/>
      <c r="O3240" s="472">
        <v>90</v>
      </c>
      <c r="P3240" s="472">
        <v>230000000</v>
      </c>
      <c r="Q3240" s="72" t="s">
        <v>951</v>
      </c>
      <c r="R3240" s="62" t="s">
        <v>433</v>
      </c>
      <c r="S3240" s="91" t="s">
        <v>109</v>
      </c>
      <c r="T3240" s="472">
        <v>230000000</v>
      </c>
      <c r="U3240" s="130" t="s">
        <v>4248</v>
      </c>
      <c r="V3240" s="477"/>
      <c r="W3240" s="477"/>
      <c r="X3240" s="477"/>
      <c r="Y3240" s="472" t="s">
        <v>434</v>
      </c>
      <c r="Z3240" s="477"/>
      <c r="AA3240" s="477"/>
      <c r="AB3240" s="478">
        <v>0</v>
      </c>
      <c r="AC3240" s="91">
        <v>90</v>
      </c>
      <c r="AD3240" s="91">
        <v>10</v>
      </c>
      <c r="AE3240" s="479"/>
      <c r="AF3240" s="91" t="s">
        <v>114</v>
      </c>
      <c r="AG3240" s="477"/>
      <c r="AH3240" s="477"/>
      <c r="AI3240" s="905">
        <v>0</v>
      </c>
      <c r="AJ3240" s="905">
        <v>0</v>
      </c>
      <c r="AK3240" s="477"/>
      <c r="AL3240" s="477"/>
      <c r="AM3240" s="477"/>
      <c r="AN3240" s="480" t="s">
        <v>115</v>
      </c>
      <c r="AO3240" s="198" t="s">
        <v>4378</v>
      </c>
      <c r="AP3240" s="130" t="s">
        <v>4266</v>
      </c>
      <c r="AQ3240" s="477"/>
      <c r="AR3240" s="477"/>
      <c r="AS3240" s="477"/>
      <c r="AT3240" s="477"/>
      <c r="AU3240" s="477"/>
      <c r="AV3240" s="477"/>
      <c r="AW3240" s="477"/>
      <c r="AX3240" s="477"/>
      <c r="AY3240" s="477"/>
      <c r="AZ3240" s="477"/>
      <c r="BA3240" s="481" t="s">
        <v>4177</v>
      </c>
      <c r="BB3240" s="254"/>
      <c r="BE3240" s="983">
        <v>2819</v>
      </c>
    </row>
    <row r="3241" spans="1:57" ht="12.95" customHeight="1">
      <c r="A3241" s="622" t="s">
        <v>1088</v>
      </c>
      <c r="B3241" s="1305"/>
      <c r="C3241" s="1305"/>
      <c r="D3241" s="1305"/>
      <c r="E3241" s="1354" t="s">
        <v>8893</v>
      </c>
      <c r="F3241" s="1354" t="s">
        <v>4372</v>
      </c>
      <c r="G3241" s="1305"/>
      <c r="H3241" s="1305"/>
      <c r="I3241" s="1276" t="s">
        <v>4264</v>
      </c>
      <c r="J3241" s="321" t="s">
        <v>4265</v>
      </c>
      <c r="K3241" s="321" t="s">
        <v>4265</v>
      </c>
      <c r="L3241" s="1339" t="s">
        <v>149</v>
      </c>
      <c r="M3241" s="323"/>
      <c r="N3241" s="323"/>
      <c r="O3241" s="1355">
        <v>90</v>
      </c>
      <c r="P3241" s="1355">
        <v>230000000</v>
      </c>
      <c r="Q3241" s="1263" t="s">
        <v>951</v>
      </c>
      <c r="R3241" s="1293" t="s">
        <v>1155</v>
      </c>
      <c r="S3241" s="1356" t="s">
        <v>109</v>
      </c>
      <c r="T3241" s="1355">
        <v>230000000</v>
      </c>
      <c r="U3241" s="1357" t="s">
        <v>4248</v>
      </c>
      <c r="V3241" s="1358"/>
      <c r="W3241" s="1358"/>
      <c r="X3241" s="1358"/>
      <c r="Y3241" s="1355" t="s">
        <v>434</v>
      </c>
      <c r="Z3241" s="1358"/>
      <c r="AA3241" s="1358"/>
      <c r="AB3241" s="1359">
        <v>0</v>
      </c>
      <c r="AC3241" s="1356">
        <v>90</v>
      </c>
      <c r="AD3241" s="1356">
        <v>10</v>
      </c>
      <c r="AE3241" s="1360"/>
      <c r="AF3241" s="1356" t="s">
        <v>114</v>
      </c>
      <c r="AG3241" s="1358"/>
      <c r="AH3241" s="1358"/>
      <c r="AI3241" s="1361">
        <v>47700000</v>
      </c>
      <c r="AJ3241" s="1361">
        <f>AI3241*1.12</f>
        <v>53424000.000000007</v>
      </c>
      <c r="AK3241" s="1358"/>
      <c r="AL3241" s="1358"/>
      <c r="AM3241" s="1358"/>
      <c r="AN3241" s="1362" t="s">
        <v>115</v>
      </c>
      <c r="AO3241" s="1363" t="s">
        <v>8894</v>
      </c>
      <c r="AP3241" s="1357" t="s">
        <v>4266</v>
      </c>
      <c r="AQ3241" s="1358"/>
      <c r="AR3241" s="1358"/>
      <c r="AS3241" s="1358"/>
      <c r="AT3241" s="1358"/>
      <c r="AU3241" s="1358"/>
      <c r="AV3241" s="1358"/>
      <c r="AW3241" s="1358"/>
      <c r="AX3241" s="1358"/>
      <c r="AY3241" s="1358"/>
      <c r="AZ3241" s="1358"/>
      <c r="BA3241" s="620">
        <v>28.29</v>
      </c>
      <c r="BD3241" s="1" t="e">
        <f>VLOOKUP($F$2877:$F$3305,$E$17:$BE$2871,53,0)</f>
        <v>#N/A</v>
      </c>
      <c r="BE3241" s="979" t="e">
        <f>BD3241+0.5</f>
        <v>#N/A</v>
      </c>
    </row>
    <row r="3242" spans="1:57" ht="12.95" customHeight="1">
      <c r="A3242" s="62" t="s">
        <v>1088</v>
      </c>
      <c r="B3242" s="430"/>
      <c r="C3242" s="430"/>
      <c r="D3242" s="430"/>
      <c r="E3242" s="476" t="s">
        <v>4373</v>
      </c>
      <c r="F3242" s="476"/>
      <c r="G3242" s="430"/>
      <c r="H3242" s="430"/>
      <c r="I3242" s="1638" t="s">
        <v>4264</v>
      </c>
      <c r="J3242" s="482" t="s">
        <v>4265</v>
      </c>
      <c r="K3242" s="482" t="s">
        <v>4265</v>
      </c>
      <c r="L3242" s="341" t="s">
        <v>149</v>
      </c>
      <c r="M3242" s="197"/>
      <c r="N3242" s="197"/>
      <c r="O3242" s="472">
        <v>90</v>
      </c>
      <c r="P3242" s="472">
        <v>230000000</v>
      </c>
      <c r="Q3242" s="72" t="s">
        <v>951</v>
      </c>
      <c r="R3242" s="62" t="s">
        <v>433</v>
      </c>
      <c r="S3242" s="91" t="s">
        <v>109</v>
      </c>
      <c r="T3242" s="472">
        <v>230000000</v>
      </c>
      <c r="U3242" s="130" t="s">
        <v>4251</v>
      </c>
      <c r="V3242" s="477"/>
      <c r="W3242" s="477"/>
      <c r="X3242" s="477"/>
      <c r="Y3242" s="472" t="s">
        <v>434</v>
      </c>
      <c r="Z3242" s="477"/>
      <c r="AA3242" s="477"/>
      <c r="AB3242" s="478">
        <v>0</v>
      </c>
      <c r="AC3242" s="91">
        <v>90</v>
      </c>
      <c r="AD3242" s="91">
        <v>10</v>
      </c>
      <c r="AE3242" s="479"/>
      <c r="AF3242" s="91" t="s">
        <v>114</v>
      </c>
      <c r="AG3242" s="477"/>
      <c r="AH3242" s="477"/>
      <c r="AI3242" s="905">
        <v>0</v>
      </c>
      <c r="AJ3242" s="905">
        <v>0</v>
      </c>
      <c r="AK3242" s="477"/>
      <c r="AL3242" s="477"/>
      <c r="AM3242" s="477"/>
      <c r="AN3242" s="480" t="s">
        <v>115</v>
      </c>
      <c r="AO3242" s="198" t="s">
        <v>4379</v>
      </c>
      <c r="AP3242" s="130" t="s">
        <v>4267</v>
      </c>
      <c r="AQ3242" s="477"/>
      <c r="AR3242" s="477"/>
      <c r="AS3242" s="477"/>
      <c r="AT3242" s="477"/>
      <c r="AU3242" s="477"/>
      <c r="AV3242" s="477"/>
      <c r="AW3242" s="477"/>
      <c r="AX3242" s="477"/>
      <c r="AY3242" s="477"/>
      <c r="AZ3242" s="477"/>
      <c r="BA3242" s="481" t="s">
        <v>4177</v>
      </c>
      <c r="BB3242" s="254"/>
      <c r="BE3242" s="983">
        <v>2820</v>
      </c>
    </row>
    <row r="3243" spans="1:57" ht="12.95" customHeight="1">
      <c r="A3243" s="622" t="s">
        <v>1088</v>
      </c>
      <c r="B3243" s="1305"/>
      <c r="C3243" s="1305"/>
      <c r="D3243" s="1305"/>
      <c r="E3243" s="1354" t="s">
        <v>8895</v>
      </c>
      <c r="F3243" s="1354" t="s">
        <v>4373</v>
      </c>
      <c r="G3243" s="1305"/>
      <c r="H3243" s="1305"/>
      <c r="I3243" s="1276" t="s">
        <v>4264</v>
      </c>
      <c r="J3243" s="321" t="s">
        <v>4265</v>
      </c>
      <c r="K3243" s="321" t="s">
        <v>4265</v>
      </c>
      <c r="L3243" s="1339" t="s">
        <v>149</v>
      </c>
      <c r="M3243" s="323"/>
      <c r="N3243" s="323"/>
      <c r="O3243" s="1355">
        <v>90</v>
      </c>
      <c r="P3243" s="1355">
        <v>230000000</v>
      </c>
      <c r="Q3243" s="1263" t="s">
        <v>951</v>
      </c>
      <c r="R3243" s="1293" t="s">
        <v>1155</v>
      </c>
      <c r="S3243" s="1356" t="s">
        <v>109</v>
      </c>
      <c r="T3243" s="1355">
        <v>230000000</v>
      </c>
      <c r="U3243" s="1357" t="s">
        <v>4251</v>
      </c>
      <c r="V3243" s="1358"/>
      <c r="W3243" s="1358"/>
      <c r="X3243" s="1358"/>
      <c r="Y3243" s="1355" t="s">
        <v>434</v>
      </c>
      <c r="Z3243" s="1358"/>
      <c r="AA3243" s="1358"/>
      <c r="AB3243" s="1359">
        <v>0</v>
      </c>
      <c r="AC3243" s="1356">
        <v>90</v>
      </c>
      <c r="AD3243" s="1356">
        <v>10</v>
      </c>
      <c r="AE3243" s="1360"/>
      <c r="AF3243" s="1356" t="s">
        <v>114</v>
      </c>
      <c r="AG3243" s="1358"/>
      <c r="AH3243" s="1358"/>
      <c r="AI3243" s="1361">
        <v>9000000</v>
      </c>
      <c r="AJ3243" s="1361">
        <f>AI3243*1.12</f>
        <v>10080000.000000002</v>
      </c>
      <c r="AK3243" s="1358"/>
      <c r="AL3243" s="1358"/>
      <c r="AM3243" s="1358"/>
      <c r="AN3243" s="1362" t="s">
        <v>115</v>
      </c>
      <c r="AO3243" s="1363" t="s">
        <v>8896</v>
      </c>
      <c r="AP3243" s="1357" t="s">
        <v>4267</v>
      </c>
      <c r="AQ3243" s="1358"/>
      <c r="AR3243" s="1358"/>
      <c r="AS3243" s="1358"/>
      <c r="AT3243" s="1358"/>
      <c r="AU3243" s="1358"/>
      <c r="AV3243" s="1358"/>
      <c r="AW3243" s="1358"/>
      <c r="AX3243" s="1358"/>
      <c r="AY3243" s="1358"/>
      <c r="AZ3243" s="1358"/>
      <c r="BA3243" s="620">
        <v>11.34</v>
      </c>
      <c r="BD3243" s="1" t="e">
        <f>VLOOKUP($F$2877:$F$3305,$E$17:$BE$2871,53,0)</f>
        <v>#N/A</v>
      </c>
      <c r="BE3243" s="979" t="e">
        <f>BD3243+0.5</f>
        <v>#N/A</v>
      </c>
    </row>
    <row r="3244" spans="1:57" ht="12.95" customHeight="1">
      <c r="A3244" s="62" t="s">
        <v>1088</v>
      </c>
      <c r="B3244" s="430"/>
      <c r="C3244" s="430"/>
      <c r="D3244" s="430"/>
      <c r="E3244" s="476" t="s">
        <v>4374</v>
      </c>
      <c r="F3244" s="476"/>
      <c r="G3244" s="430"/>
      <c r="H3244" s="430"/>
      <c r="I3244" s="1638" t="s">
        <v>4264</v>
      </c>
      <c r="J3244" s="482" t="s">
        <v>4265</v>
      </c>
      <c r="K3244" s="482" t="s">
        <v>4265</v>
      </c>
      <c r="L3244" s="341" t="s">
        <v>149</v>
      </c>
      <c r="M3244" s="197"/>
      <c r="N3244" s="197"/>
      <c r="O3244" s="472">
        <v>90</v>
      </c>
      <c r="P3244" s="472">
        <v>230000000</v>
      </c>
      <c r="Q3244" s="72" t="s">
        <v>951</v>
      </c>
      <c r="R3244" s="62" t="s">
        <v>433</v>
      </c>
      <c r="S3244" s="91" t="s">
        <v>109</v>
      </c>
      <c r="T3244" s="472">
        <v>230000000</v>
      </c>
      <c r="U3244" s="130" t="s">
        <v>4255</v>
      </c>
      <c r="V3244" s="477"/>
      <c r="W3244" s="477"/>
      <c r="X3244" s="477"/>
      <c r="Y3244" s="472" t="s">
        <v>434</v>
      </c>
      <c r="Z3244" s="477"/>
      <c r="AA3244" s="477"/>
      <c r="AB3244" s="478">
        <v>0</v>
      </c>
      <c r="AC3244" s="91">
        <v>90</v>
      </c>
      <c r="AD3244" s="91">
        <v>10</v>
      </c>
      <c r="AE3244" s="479"/>
      <c r="AF3244" s="91" t="s">
        <v>114</v>
      </c>
      <c r="AG3244" s="477"/>
      <c r="AH3244" s="477"/>
      <c r="AI3244" s="905">
        <v>0</v>
      </c>
      <c r="AJ3244" s="905">
        <v>0</v>
      </c>
      <c r="AK3244" s="477"/>
      <c r="AL3244" s="477"/>
      <c r="AM3244" s="477"/>
      <c r="AN3244" s="480" t="s">
        <v>115</v>
      </c>
      <c r="AO3244" s="198" t="s">
        <v>4380</v>
      </c>
      <c r="AP3244" s="130" t="s">
        <v>4268</v>
      </c>
      <c r="AQ3244" s="477"/>
      <c r="AR3244" s="477"/>
      <c r="AS3244" s="477"/>
      <c r="AT3244" s="477"/>
      <c r="AU3244" s="477"/>
      <c r="AV3244" s="477"/>
      <c r="AW3244" s="477"/>
      <c r="AX3244" s="477"/>
      <c r="AY3244" s="477"/>
      <c r="AZ3244" s="477"/>
      <c r="BA3244" s="481" t="s">
        <v>4177</v>
      </c>
      <c r="BB3244" s="254"/>
      <c r="BE3244" s="983">
        <v>2821</v>
      </c>
    </row>
    <row r="3245" spans="1:57" ht="12.95" customHeight="1">
      <c r="A3245" s="622" t="s">
        <v>1088</v>
      </c>
      <c r="B3245" s="1305"/>
      <c r="C3245" s="1305"/>
      <c r="D3245" s="1305"/>
      <c r="E3245" s="1354" t="s">
        <v>8897</v>
      </c>
      <c r="F3245" s="1354" t="s">
        <v>4374</v>
      </c>
      <c r="G3245" s="1305"/>
      <c r="H3245" s="1305"/>
      <c r="I3245" s="1276" t="s">
        <v>4264</v>
      </c>
      <c r="J3245" s="321" t="s">
        <v>4265</v>
      </c>
      <c r="K3245" s="321" t="s">
        <v>4265</v>
      </c>
      <c r="L3245" s="1339" t="s">
        <v>149</v>
      </c>
      <c r="M3245" s="323"/>
      <c r="N3245" s="323"/>
      <c r="O3245" s="1355">
        <v>90</v>
      </c>
      <c r="P3245" s="1355">
        <v>230000000</v>
      </c>
      <c r="Q3245" s="1263" t="s">
        <v>951</v>
      </c>
      <c r="R3245" s="1293" t="s">
        <v>1155</v>
      </c>
      <c r="S3245" s="1356" t="s">
        <v>109</v>
      </c>
      <c r="T3245" s="1355">
        <v>230000000</v>
      </c>
      <c r="U3245" s="1357" t="s">
        <v>4255</v>
      </c>
      <c r="V3245" s="1358"/>
      <c r="W3245" s="1358"/>
      <c r="X3245" s="1358"/>
      <c r="Y3245" s="1355" t="s">
        <v>434</v>
      </c>
      <c r="Z3245" s="1358"/>
      <c r="AA3245" s="1358"/>
      <c r="AB3245" s="1359">
        <v>0</v>
      </c>
      <c r="AC3245" s="1356">
        <v>90</v>
      </c>
      <c r="AD3245" s="1356">
        <v>10</v>
      </c>
      <c r="AE3245" s="1360"/>
      <c r="AF3245" s="1356" t="s">
        <v>114</v>
      </c>
      <c r="AG3245" s="1358"/>
      <c r="AH3245" s="1358"/>
      <c r="AI3245" s="1361">
        <v>4500000</v>
      </c>
      <c r="AJ3245" s="1361">
        <f>AI3245*1.12</f>
        <v>5040000.0000000009</v>
      </c>
      <c r="AK3245" s="1358"/>
      <c r="AL3245" s="1358"/>
      <c r="AM3245" s="1358"/>
      <c r="AN3245" s="1362" t="s">
        <v>115</v>
      </c>
      <c r="AO3245" s="1363" t="s">
        <v>8898</v>
      </c>
      <c r="AP3245" s="1357" t="s">
        <v>4268</v>
      </c>
      <c r="AQ3245" s="1358"/>
      <c r="AR3245" s="1358"/>
      <c r="AS3245" s="1358"/>
      <c r="AT3245" s="1358"/>
      <c r="AU3245" s="1358"/>
      <c r="AV3245" s="1358"/>
      <c r="AW3245" s="1358"/>
      <c r="AX3245" s="1358"/>
      <c r="AY3245" s="1358"/>
      <c r="AZ3245" s="1358"/>
      <c r="BA3245" s="620">
        <v>11.34</v>
      </c>
      <c r="BD3245" s="1" t="e">
        <f>VLOOKUP($F$2877:$F$3305,$E$17:$BE$2871,53,0)</f>
        <v>#N/A</v>
      </c>
      <c r="BE3245" s="979" t="e">
        <f>BD3245+0.5</f>
        <v>#N/A</v>
      </c>
    </row>
    <row r="3246" spans="1:57" ht="12.95" customHeight="1">
      <c r="A3246" s="62" t="s">
        <v>1088</v>
      </c>
      <c r="B3246" s="430"/>
      <c r="C3246" s="430"/>
      <c r="D3246" s="430"/>
      <c r="E3246" s="476" t="s">
        <v>4375</v>
      </c>
      <c r="F3246" s="476"/>
      <c r="G3246" s="430"/>
      <c r="H3246" s="430"/>
      <c r="I3246" s="1638" t="s">
        <v>4264</v>
      </c>
      <c r="J3246" s="482" t="s">
        <v>4265</v>
      </c>
      <c r="K3246" s="482" t="s">
        <v>4265</v>
      </c>
      <c r="L3246" s="341" t="s">
        <v>149</v>
      </c>
      <c r="M3246" s="197"/>
      <c r="N3246" s="197"/>
      <c r="O3246" s="472">
        <v>90</v>
      </c>
      <c r="P3246" s="472">
        <v>230000000</v>
      </c>
      <c r="Q3246" s="72" t="s">
        <v>951</v>
      </c>
      <c r="R3246" s="62" t="s">
        <v>433</v>
      </c>
      <c r="S3246" s="91" t="s">
        <v>109</v>
      </c>
      <c r="T3246" s="472">
        <v>230000000</v>
      </c>
      <c r="U3246" s="130" t="s">
        <v>4258</v>
      </c>
      <c r="V3246" s="477"/>
      <c r="W3246" s="477"/>
      <c r="X3246" s="477"/>
      <c r="Y3246" s="472" t="s">
        <v>434</v>
      </c>
      <c r="Z3246" s="477"/>
      <c r="AA3246" s="477"/>
      <c r="AB3246" s="478">
        <v>0</v>
      </c>
      <c r="AC3246" s="91">
        <v>90</v>
      </c>
      <c r="AD3246" s="91">
        <v>10</v>
      </c>
      <c r="AE3246" s="479"/>
      <c r="AF3246" s="91" t="s">
        <v>114</v>
      </c>
      <c r="AG3246" s="477"/>
      <c r="AH3246" s="477"/>
      <c r="AI3246" s="905">
        <v>0</v>
      </c>
      <c r="AJ3246" s="905">
        <v>0</v>
      </c>
      <c r="AK3246" s="477"/>
      <c r="AL3246" s="477"/>
      <c r="AM3246" s="477"/>
      <c r="AN3246" s="480" t="s">
        <v>115</v>
      </c>
      <c r="AO3246" s="198" t="s">
        <v>4381</v>
      </c>
      <c r="AP3246" s="130" t="s">
        <v>4269</v>
      </c>
      <c r="AQ3246" s="477"/>
      <c r="AR3246" s="477"/>
      <c r="AS3246" s="477"/>
      <c r="AT3246" s="477"/>
      <c r="AU3246" s="477"/>
      <c r="AV3246" s="477"/>
      <c r="AW3246" s="477"/>
      <c r="AX3246" s="477"/>
      <c r="AY3246" s="477"/>
      <c r="AZ3246" s="477"/>
      <c r="BA3246" s="481" t="s">
        <v>4177</v>
      </c>
      <c r="BE3246" s="983">
        <v>2822</v>
      </c>
    </row>
    <row r="3247" spans="1:57" ht="12.95" customHeight="1">
      <c r="A3247" s="622" t="s">
        <v>1088</v>
      </c>
      <c r="B3247" s="1305"/>
      <c r="C3247" s="1305"/>
      <c r="D3247" s="1305"/>
      <c r="E3247" s="1354" t="s">
        <v>8899</v>
      </c>
      <c r="F3247" s="1354" t="s">
        <v>4375</v>
      </c>
      <c r="G3247" s="1305"/>
      <c r="H3247" s="1305"/>
      <c r="I3247" s="1276" t="s">
        <v>4264</v>
      </c>
      <c r="J3247" s="321" t="s">
        <v>4265</v>
      </c>
      <c r="K3247" s="321" t="s">
        <v>4265</v>
      </c>
      <c r="L3247" s="1339" t="s">
        <v>149</v>
      </c>
      <c r="M3247" s="323"/>
      <c r="N3247" s="323"/>
      <c r="O3247" s="1355">
        <v>90</v>
      </c>
      <c r="P3247" s="1355">
        <v>230000000</v>
      </c>
      <c r="Q3247" s="1263" t="s">
        <v>951</v>
      </c>
      <c r="R3247" s="1293" t="s">
        <v>1155</v>
      </c>
      <c r="S3247" s="1356" t="s">
        <v>109</v>
      </c>
      <c r="T3247" s="1355">
        <v>230000000</v>
      </c>
      <c r="U3247" s="1357" t="s">
        <v>4258</v>
      </c>
      <c r="V3247" s="1358"/>
      <c r="W3247" s="1358"/>
      <c r="X3247" s="1358"/>
      <c r="Y3247" s="1355" t="s">
        <v>434</v>
      </c>
      <c r="Z3247" s="1358"/>
      <c r="AA3247" s="1358"/>
      <c r="AB3247" s="1359">
        <v>0</v>
      </c>
      <c r="AC3247" s="1356">
        <v>90</v>
      </c>
      <c r="AD3247" s="1356">
        <v>10</v>
      </c>
      <c r="AE3247" s="1360"/>
      <c r="AF3247" s="1356" t="s">
        <v>114</v>
      </c>
      <c r="AG3247" s="1358"/>
      <c r="AH3247" s="1358"/>
      <c r="AI3247" s="1361">
        <v>18000000</v>
      </c>
      <c r="AJ3247" s="1361">
        <f t="shared" ref="AJ3247:AJ3252" si="143">AI3247*1.12</f>
        <v>20160000.000000004</v>
      </c>
      <c r="AK3247" s="1358"/>
      <c r="AL3247" s="1358"/>
      <c r="AM3247" s="1358"/>
      <c r="AN3247" s="1362" t="s">
        <v>115</v>
      </c>
      <c r="AO3247" s="1363" t="s">
        <v>8900</v>
      </c>
      <c r="AP3247" s="1357" t="s">
        <v>4269</v>
      </c>
      <c r="AQ3247" s="1358"/>
      <c r="AR3247" s="1358"/>
      <c r="AS3247" s="1358"/>
      <c r="AT3247" s="1358"/>
      <c r="AU3247" s="1358"/>
      <c r="AV3247" s="1358"/>
      <c r="AW3247" s="1358"/>
      <c r="AX3247" s="1358"/>
      <c r="AY3247" s="1358"/>
      <c r="AZ3247" s="1358"/>
      <c r="BA3247" s="620">
        <v>11.34</v>
      </c>
      <c r="BD3247" s="1" t="e">
        <f>VLOOKUP($F$2877:$F$3305,$E$17:$BE$2871,53,0)</f>
        <v>#N/A</v>
      </c>
      <c r="BE3247" s="979" t="e">
        <f>BD3247+0.5</f>
        <v>#N/A</v>
      </c>
    </row>
    <row r="3248" spans="1:57" ht="12.95" customHeight="1">
      <c r="A3248" s="62" t="s">
        <v>3114</v>
      </c>
      <c r="B3248" s="430"/>
      <c r="C3248" s="430"/>
      <c r="D3248" s="430"/>
      <c r="E3248" s="476" t="s">
        <v>4376</v>
      </c>
      <c r="F3248" s="476"/>
      <c r="G3248" s="430"/>
      <c r="H3248" s="430"/>
      <c r="I3248" s="1642" t="s">
        <v>4270</v>
      </c>
      <c r="J3248" s="110" t="s">
        <v>4271</v>
      </c>
      <c r="K3248" s="110" t="s">
        <v>4271</v>
      </c>
      <c r="L3248" s="62" t="s">
        <v>1144</v>
      </c>
      <c r="M3248" s="62" t="s">
        <v>3200</v>
      </c>
      <c r="N3248" s="76"/>
      <c r="O3248" s="62" t="s">
        <v>314</v>
      </c>
      <c r="P3248" s="111">
        <v>230000000</v>
      </c>
      <c r="Q3248" s="62" t="s">
        <v>951</v>
      </c>
      <c r="R3248" s="472" t="s">
        <v>1092</v>
      </c>
      <c r="S3248" s="111" t="s">
        <v>109</v>
      </c>
      <c r="T3248" s="110">
        <v>230000000</v>
      </c>
      <c r="U3248" s="62" t="s">
        <v>956</v>
      </c>
      <c r="V3248" s="76"/>
      <c r="W3248" s="76"/>
      <c r="X3248" s="76"/>
      <c r="Y3248" s="62" t="s">
        <v>434</v>
      </c>
      <c r="Z3248" s="76"/>
      <c r="AA3248" s="76"/>
      <c r="AB3248" s="62">
        <v>0</v>
      </c>
      <c r="AC3248" s="62">
        <v>100</v>
      </c>
      <c r="AD3248" s="62">
        <v>0</v>
      </c>
      <c r="AE3248" s="76"/>
      <c r="AF3248" s="89" t="s">
        <v>114</v>
      </c>
      <c r="AG3248" s="76"/>
      <c r="AH3248" s="76"/>
      <c r="AI3248" s="468">
        <v>0</v>
      </c>
      <c r="AJ3248" s="468">
        <f t="shared" si="143"/>
        <v>0</v>
      </c>
      <c r="AK3248" s="483"/>
      <c r="AL3248" s="483"/>
      <c r="AM3248" s="483"/>
      <c r="AN3248" s="187" t="s">
        <v>115</v>
      </c>
      <c r="AO3248" s="62" t="s">
        <v>4272</v>
      </c>
      <c r="AP3248" s="110" t="s">
        <v>4273</v>
      </c>
      <c r="AQ3248" s="75"/>
      <c r="AR3248" s="75"/>
      <c r="AS3248" s="75"/>
      <c r="AT3248" s="75"/>
      <c r="AU3248" s="75"/>
      <c r="AV3248" s="75"/>
      <c r="AW3248" s="75"/>
      <c r="AX3248" s="75"/>
      <c r="AY3248" s="75"/>
      <c r="AZ3248" s="75" t="s">
        <v>3252</v>
      </c>
      <c r="BA3248" s="481" t="s">
        <v>4177</v>
      </c>
      <c r="BE3248" s="983">
        <v>2823</v>
      </c>
    </row>
    <row r="3249" spans="1:57" ht="12.95" customHeight="1">
      <c r="A3249" s="62" t="s">
        <v>3114</v>
      </c>
      <c r="B3249" s="430"/>
      <c r="C3249" s="430"/>
      <c r="D3249" s="430"/>
      <c r="E3249" s="476" t="s">
        <v>4482</v>
      </c>
      <c r="F3249" s="476"/>
      <c r="G3249" s="430"/>
      <c r="H3249" s="430"/>
      <c r="I3249" s="1642" t="s">
        <v>4270</v>
      </c>
      <c r="J3249" s="110" t="s">
        <v>4271</v>
      </c>
      <c r="K3249" s="110" t="s">
        <v>4271</v>
      </c>
      <c r="L3249" s="63" t="s">
        <v>103</v>
      </c>
      <c r="M3249" s="24" t="s">
        <v>3252</v>
      </c>
      <c r="N3249" s="76"/>
      <c r="O3249" s="62" t="s">
        <v>314</v>
      </c>
      <c r="P3249" s="111">
        <v>230000000</v>
      </c>
      <c r="Q3249" s="62" t="s">
        <v>951</v>
      </c>
      <c r="R3249" s="86" t="s">
        <v>433</v>
      </c>
      <c r="S3249" s="111" t="s">
        <v>109</v>
      </c>
      <c r="T3249" s="110">
        <v>230000000</v>
      </c>
      <c r="U3249" s="62" t="s">
        <v>956</v>
      </c>
      <c r="V3249" s="76"/>
      <c r="W3249" s="76"/>
      <c r="X3249" s="76"/>
      <c r="Y3249" s="62" t="s">
        <v>434</v>
      </c>
      <c r="Z3249" s="76"/>
      <c r="AA3249" s="76"/>
      <c r="AB3249" s="62">
        <v>0</v>
      </c>
      <c r="AC3249" s="62">
        <v>100</v>
      </c>
      <c r="AD3249" s="62">
        <v>0</v>
      </c>
      <c r="AE3249" s="76"/>
      <c r="AF3249" s="89" t="s">
        <v>114</v>
      </c>
      <c r="AG3249" s="76"/>
      <c r="AH3249" s="76"/>
      <c r="AI3249" s="475">
        <v>1880757</v>
      </c>
      <c r="AJ3249" s="475">
        <f t="shared" si="143"/>
        <v>2106447.8400000003</v>
      </c>
      <c r="AK3249" s="483"/>
      <c r="AL3249" s="483"/>
      <c r="AM3249" s="483"/>
      <c r="AN3249" s="187" t="s">
        <v>115</v>
      </c>
      <c r="AO3249" s="62" t="s">
        <v>4272</v>
      </c>
      <c r="AP3249" s="110" t="s">
        <v>4273</v>
      </c>
      <c r="AQ3249" s="75"/>
      <c r="AR3249" s="75"/>
      <c r="AS3249" s="75"/>
      <c r="AT3249" s="75"/>
      <c r="AU3249" s="75"/>
      <c r="AV3249" s="75"/>
      <c r="AW3249" s="75"/>
      <c r="AX3249" s="75"/>
      <c r="AY3249" s="75"/>
      <c r="AZ3249" s="75" t="s">
        <v>3252</v>
      </c>
      <c r="BA3249" s="481"/>
      <c r="BB3249" s="185"/>
      <c r="BC3249" s="185"/>
      <c r="BD3249" s="185"/>
      <c r="BE3249" s="983">
        <v>2824</v>
      </c>
    </row>
    <row r="3250" spans="1:57" ht="12.95" customHeight="1">
      <c r="A3250" s="62" t="s">
        <v>3114</v>
      </c>
      <c r="B3250" s="430"/>
      <c r="C3250" s="430"/>
      <c r="D3250" s="430"/>
      <c r="E3250" s="476" t="s">
        <v>4377</v>
      </c>
      <c r="F3250" s="476"/>
      <c r="G3250" s="430"/>
      <c r="H3250" s="430"/>
      <c r="I3250" s="1642" t="s">
        <v>3348</v>
      </c>
      <c r="J3250" s="110" t="s">
        <v>3349</v>
      </c>
      <c r="K3250" s="110" t="s">
        <v>3349</v>
      </c>
      <c r="L3250" s="62" t="s">
        <v>149</v>
      </c>
      <c r="M3250" s="484"/>
      <c r="N3250" s="484"/>
      <c r="O3250" s="62" t="s">
        <v>105</v>
      </c>
      <c r="P3250" s="111">
        <v>230000000</v>
      </c>
      <c r="Q3250" s="62" t="s">
        <v>951</v>
      </c>
      <c r="R3250" s="472" t="s">
        <v>1092</v>
      </c>
      <c r="S3250" s="111" t="s">
        <v>109</v>
      </c>
      <c r="T3250" s="110">
        <v>230000000</v>
      </c>
      <c r="U3250" s="62" t="s">
        <v>956</v>
      </c>
      <c r="V3250" s="484"/>
      <c r="W3250" s="484"/>
      <c r="X3250" s="484"/>
      <c r="Y3250" s="62" t="s">
        <v>434</v>
      </c>
      <c r="Z3250" s="484"/>
      <c r="AA3250" s="484"/>
      <c r="AB3250" s="62">
        <v>0</v>
      </c>
      <c r="AC3250" s="62">
        <v>100</v>
      </c>
      <c r="AD3250" s="62">
        <v>0</v>
      </c>
      <c r="AE3250" s="484"/>
      <c r="AF3250" s="89" t="s">
        <v>114</v>
      </c>
      <c r="AG3250" s="484"/>
      <c r="AH3250" s="484"/>
      <c r="AI3250" s="468">
        <v>40968999.999999993</v>
      </c>
      <c r="AJ3250" s="468">
        <f t="shared" si="143"/>
        <v>45885279.999999993</v>
      </c>
      <c r="AK3250" s="484"/>
      <c r="AL3250" s="484"/>
      <c r="AM3250" s="484"/>
      <c r="AN3250" s="187" t="s">
        <v>115</v>
      </c>
      <c r="AO3250" s="62" t="s">
        <v>4274</v>
      </c>
      <c r="AP3250" s="62" t="s">
        <v>4275</v>
      </c>
      <c r="AQ3250" s="484"/>
      <c r="AR3250" s="484"/>
      <c r="AS3250" s="484"/>
      <c r="AT3250" s="484"/>
      <c r="AU3250" s="484"/>
      <c r="AV3250" s="484"/>
      <c r="AW3250" s="484"/>
      <c r="AX3250" s="484"/>
      <c r="AY3250" s="484"/>
      <c r="AZ3250" s="75" t="s">
        <v>3252</v>
      </c>
      <c r="BA3250" s="481" t="s">
        <v>4177</v>
      </c>
      <c r="BE3250" s="983">
        <v>2825</v>
      </c>
    </row>
    <row r="3251" spans="1:57" ht="12.95" customHeight="1">
      <c r="A3251" s="62" t="s">
        <v>317</v>
      </c>
      <c r="B3251" s="430"/>
      <c r="C3251" s="430"/>
      <c r="D3251" s="430"/>
      <c r="E3251" s="528" t="s">
        <v>4502</v>
      </c>
      <c r="F3251" s="528"/>
      <c r="G3251" s="430"/>
      <c r="H3251" s="430"/>
      <c r="I3251" s="999" t="s">
        <v>2111</v>
      </c>
      <c r="J3251" s="458" t="s">
        <v>1130</v>
      </c>
      <c r="K3251" s="458" t="s">
        <v>1130</v>
      </c>
      <c r="L3251" s="73" t="s">
        <v>601</v>
      </c>
      <c r="M3251" s="73" t="s">
        <v>4483</v>
      </c>
      <c r="N3251" s="73"/>
      <c r="O3251" s="261">
        <v>100</v>
      </c>
      <c r="P3251" s="73">
        <v>230000000</v>
      </c>
      <c r="Q3251" s="73" t="s">
        <v>951</v>
      </c>
      <c r="R3251" s="73" t="s">
        <v>433</v>
      </c>
      <c r="S3251" s="73" t="s">
        <v>109</v>
      </c>
      <c r="T3251" s="73">
        <v>230000000</v>
      </c>
      <c r="U3251" s="73" t="s">
        <v>983</v>
      </c>
      <c r="V3251" s="518"/>
      <c r="W3251" s="518"/>
      <c r="X3251" s="518"/>
      <c r="Y3251" s="73" t="s">
        <v>2134</v>
      </c>
      <c r="Z3251" s="73"/>
      <c r="AA3251" s="73"/>
      <c r="AB3251" s="73">
        <v>0</v>
      </c>
      <c r="AC3251" s="73">
        <v>100</v>
      </c>
      <c r="AD3251" s="73">
        <v>0</v>
      </c>
      <c r="AE3251" s="518"/>
      <c r="AF3251" s="95" t="s">
        <v>114</v>
      </c>
      <c r="AG3251" s="518"/>
      <c r="AH3251" s="518"/>
      <c r="AI3251" s="80">
        <v>3650330</v>
      </c>
      <c r="AJ3251" s="320">
        <f t="shared" si="143"/>
        <v>4088369.6000000006</v>
      </c>
      <c r="AK3251" s="519"/>
      <c r="AL3251" s="519"/>
      <c r="AM3251" s="519"/>
      <c r="AN3251" s="73" t="s">
        <v>115</v>
      </c>
      <c r="AO3251" s="520" t="s">
        <v>1134</v>
      </c>
      <c r="AP3251" s="520" t="s">
        <v>1135</v>
      </c>
      <c r="AQ3251" s="522"/>
      <c r="AR3251" s="522"/>
      <c r="AS3251" s="522"/>
      <c r="AT3251" s="522"/>
      <c r="AU3251" s="522"/>
      <c r="AV3251" s="522"/>
      <c r="AW3251" s="522"/>
      <c r="AX3251" s="522"/>
      <c r="AY3251" s="522"/>
      <c r="AZ3251" s="522"/>
      <c r="BA3251" s="1226" t="s">
        <v>4177</v>
      </c>
      <c r="BB3251" s="201"/>
      <c r="BC3251" s="201"/>
      <c r="BD3251" s="201"/>
      <c r="BE3251" s="983">
        <v>2826</v>
      </c>
    </row>
    <row r="3252" spans="1:57" ht="12.95" customHeight="1">
      <c r="A3252" s="197" t="s">
        <v>1028</v>
      </c>
      <c r="B3252" s="86" t="s">
        <v>1029</v>
      </c>
      <c r="C3252" s="86" t="s">
        <v>3252</v>
      </c>
      <c r="D3252" s="86"/>
      <c r="E3252" s="528" t="s">
        <v>4501</v>
      </c>
      <c r="F3252" s="528"/>
      <c r="G3252" s="528"/>
      <c r="H3252" s="197"/>
      <c r="I3252" s="1643" t="s">
        <v>2105</v>
      </c>
      <c r="J3252" s="429" t="s">
        <v>1096</v>
      </c>
      <c r="K3252" s="429" t="s">
        <v>1096</v>
      </c>
      <c r="L3252" s="110" t="s">
        <v>601</v>
      </c>
      <c r="M3252" s="260" t="s">
        <v>4447</v>
      </c>
      <c r="N3252" s="429"/>
      <c r="O3252" s="110">
        <v>100</v>
      </c>
      <c r="P3252" s="110">
        <v>230000000</v>
      </c>
      <c r="Q3252" s="260" t="s">
        <v>989</v>
      </c>
      <c r="R3252" s="260" t="s">
        <v>433</v>
      </c>
      <c r="S3252" s="62" t="s">
        <v>109</v>
      </c>
      <c r="T3252" s="110">
        <v>230000000</v>
      </c>
      <c r="U3252" s="429" t="s">
        <v>952</v>
      </c>
      <c r="V3252" s="260"/>
      <c r="W3252" s="260"/>
      <c r="X3252" s="260"/>
      <c r="Y3252" s="62" t="s">
        <v>434</v>
      </c>
      <c r="Z3252" s="260"/>
      <c r="AA3252" s="260"/>
      <c r="AB3252" s="261">
        <v>100</v>
      </c>
      <c r="AC3252" s="261">
        <v>0</v>
      </c>
      <c r="AD3252" s="261">
        <v>0</v>
      </c>
      <c r="AE3252" s="260"/>
      <c r="AF3252" s="114" t="s">
        <v>114</v>
      </c>
      <c r="AG3252" s="429">
        <v>1</v>
      </c>
      <c r="AH3252" s="429"/>
      <c r="AI3252" s="289">
        <v>3510000</v>
      </c>
      <c r="AJ3252" s="1191">
        <f t="shared" si="143"/>
        <v>3931200.0000000005</v>
      </c>
      <c r="AK3252" s="1056"/>
      <c r="AL3252" s="723"/>
      <c r="AM3252" s="723"/>
      <c r="AN3252" s="725" t="s">
        <v>115</v>
      </c>
      <c r="AO3252" s="260" t="s">
        <v>4484</v>
      </c>
      <c r="AP3252" s="182" t="s">
        <v>4485</v>
      </c>
      <c r="AQ3252" s="197"/>
      <c r="AR3252" s="197"/>
      <c r="AS3252" s="197"/>
      <c r="AT3252" s="197"/>
      <c r="AU3252" s="197"/>
      <c r="AV3252" s="197"/>
      <c r="AW3252" s="197"/>
      <c r="AX3252" s="197"/>
      <c r="AY3252" s="197"/>
      <c r="AZ3252" s="197"/>
      <c r="BA3252" s="1226" t="s">
        <v>4177</v>
      </c>
      <c r="BB3252" s="201"/>
      <c r="BC3252" s="201"/>
      <c r="BD3252" s="201"/>
      <c r="BE3252" s="983">
        <v>2827</v>
      </c>
    </row>
    <row r="3253" spans="1:57" ht="12.95" customHeight="1">
      <c r="A3253" s="73" t="s">
        <v>8483</v>
      </c>
      <c r="B3253" s="430"/>
      <c r="C3253" s="430"/>
      <c r="D3253" s="430"/>
      <c r="E3253" s="528" t="s">
        <v>4500</v>
      </c>
      <c r="F3253" s="528"/>
      <c r="G3253" s="430"/>
      <c r="H3253" s="430"/>
      <c r="I3253" s="1650" t="s">
        <v>4486</v>
      </c>
      <c r="J3253" s="61" t="s">
        <v>4487</v>
      </c>
      <c r="K3253" s="61" t="s">
        <v>4487</v>
      </c>
      <c r="L3253" s="61" t="s">
        <v>601</v>
      </c>
      <c r="M3253" s="86" t="s">
        <v>4483</v>
      </c>
      <c r="N3253" s="142"/>
      <c r="O3253" s="235">
        <v>100</v>
      </c>
      <c r="P3253" s="348" t="s">
        <v>106</v>
      </c>
      <c r="Q3253" s="348" t="s">
        <v>982</v>
      </c>
      <c r="R3253" s="142" t="s">
        <v>433</v>
      </c>
      <c r="S3253" s="348" t="s">
        <v>109</v>
      </c>
      <c r="T3253" s="608">
        <v>230000000</v>
      </c>
      <c r="U3253" s="61" t="s">
        <v>956</v>
      </c>
      <c r="V3253" s="142"/>
      <c r="W3253" s="142"/>
      <c r="X3253" s="142"/>
      <c r="Y3253" s="61"/>
      <c r="Z3253" s="61" t="s">
        <v>433</v>
      </c>
      <c r="AA3253" s="61" t="s">
        <v>2134</v>
      </c>
      <c r="AB3253" s="261">
        <v>0</v>
      </c>
      <c r="AC3253" s="111">
        <v>100</v>
      </c>
      <c r="AD3253" s="261">
        <v>0</v>
      </c>
      <c r="AE3253" s="61"/>
      <c r="AF3253" s="111" t="s">
        <v>114</v>
      </c>
      <c r="AG3253" s="609">
        <v>1</v>
      </c>
      <c r="AH3253" s="610">
        <v>0</v>
      </c>
      <c r="AI3253" s="289">
        <v>0</v>
      </c>
      <c r="AJ3253" s="289">
        <v>0</v>
      </c>
      <c r="AK3253" s="513"/>
      <c r="AL3253" s="514"/>
      <c r="AM3253" s="514"/>
      <c r="AN3253" s="61" t="s">
        <v>115</v>
      </c>
      <c r="AO3253" s="96" t="s">
        <v>4488</v>
      </c>
      <c r="AP3253" s="96" t="s">
        <v>4489</v>
      </c>
      <c r="AQ3253" s="142"/>
      <c r="AR3253" s="142"/>
      <c r="AS3253" s="142"/>
      <c r="AT3253" s="142"/>
      <c r="AU3253" s="142"/>
      <c r="AV3253" s="142"/>
      <c r="AW3253" s="142"/>
      <c r="AX3253" s="142"/>
      <c r="AY3253" s="142"/>
      <c r="AZ3253" s="86"/>
      <c r="BA3253" s="1226" t="s">
        <v>4177</v>
      </c>
      <c r="BB3253" s="201"/>
      <c r="BC3253" s="201"/>
      <c r="BD3253" s="201"/>
      <c r="BE3253" s="983">
        <v>2828</v>
      </c>
    </row>
    <row r="3254" spans="1:57" ht="12.95" customHeight="1">
      <c r="A3254" s="73" t="s">
        <v>8483</v>
      </c>
      <c r="B3254" s="430"/>
      <c r="C3254" s="430"/>
      <c r="D3254" s="430"/>
      <c r="E3254" s="607" t="s">
        <v>4549</v>
      </c>
      <c r="F3254" s="607"/>
      <c r="G3254" s="430"/>
      <c r="H3254" s="430"/>
      <c r="I3254" s="1650" t="s">
        <v>4486</v>
      </c>
      <c r="J3254" s="61" t="s">
        <v>4487</v>
      </c>
      <c r="K3254" s="61" t="s">
        <v>4487</v>
      </c>
      <c r="L3254" s="61" t="s">
        <v>601</v>
      </c>
      <c r="M3254" s="86" t="s">
        <v>4483</v>
      </c>
      <c r="N3254" s="142"/>
      <c r="O3254" s="235">
        <v>100</v>
      </c>
      <c r="P3254" s="348" t="s">
        <v>106</v>
      </c>
      <c r="Q3254" s="348" t="s">
        <v>982</v>
      </c>
      <c r="R3254" s="398" t="s">
        <v>2149</v>
      </c>
      <c r="S3254" s="348" t="s">
        <v>109</v>
      </c>
      <c r="T3254" s="608">
        <v>230000000</v>
      </c>
      <c r="U3254" s="61" t="s">
        <v>956</v>
      </c>
      <c r="V3254" s="142"/>
      <c r="W3254" s="142"/>
      <c r="X3254" s="142"/>
      <c r="Y3254" s="61"/>
      <c r="Z3254" s="398" t="s">
        <v>2149</v>
      </c>
      <c r="AA3254" s="61" t="s">
        <v>2134</v>
      </c>
      <c r="AB3254" s="261">
        <v>0</v>
      </c>
      <c r="AC3254" s="111">
        <v>100</v>
      </c>
      <c r="AD3254" s="261">
        <v>0</v>
      </c>
      <c r="AE3254" s="61"/>
      <c r="AF3254" s="111" t="s">
        <v>114</v>
      </c>
      <c r="AG3254" s="609">
        <v>1</v>
      </c>
      <c r="AH3254" s="610">
        <v>189960269.12</v>
      </c>
      <c r="AI3254" s="289">
        <v>189960269.12</v>
      </c>
      <c r="AJ3254" s="289">
        <f>AI3254*1.12</f>
        <v>212755501.41440001</v>
      </c>
      <c r="AK3254" s="513"/>
      <c r="AL3254" s="514"/>
      <c r="AM3254" s="514"/>
      <c r="AN3254" s="61" t="s">
        <v>115</v>
      </c>
      <c r="AO3254" s="96" t="s">
        <v>4488</v>
      </c>
      <c r="AP3254" s="96" t="s">
        <v>4489</v>
      </c>
      <c r="AQ3254" s="142"/>
      <c r="AR3254" s="142"/>
      <c r="AS3254" s="142"/>
      <c r="AT3254" s="142"/>
      <c r="AU3254" s="142"/>
      <c r="AV3254" s="142"/>
      <c r="AW3254" s="142"/>
      <c r="AX3254" s="142"/>
      <c r="AY3254" s="142"/>
      <c r="AZ3254" s="86"/>
      <c r="BA3254" s="1226">
        <v>11.19</v>
      </c>
      <c r="BE3254" s="983">
        <v>2829</v>
      </c>
    </row>
    <row r="3255" spans="1:57" ht="12.95" customHeight="1">
      <c r="A3255" s="72" t="s">
        <v>1088</v>
      </c>
      <c r="B3255" s="430"/>
      <c r="C3255" s="430"/>
      <c r="D3255" s="430"/>
      <c r="E3255" s="644" t="s">
        <v>4598</v>
      </c>
      <c r="F3255" s="644"/>
      <c r="G3255" s="430"/>
      <c r="H3255" s="430"/>
      <c r="I3255" s="1069" t="s">
        <v>4575</v>
      </c>
      <c r="J3255" s="72" t="s">
        <v>4576</v>
      </c>
      <c r="K3255" s="72" t="s">
        <v>4576</v>
      </c>
      <c r="L3255" s="73" t="s">
        <v>601</v>
      </c>
      <c r="M3255" s="73" t="s">
        <v>4483</v>
      </c>
      <c r="N3255" s="72"/>
      <c r="O3255" s="300">
        <v>100</v>
      </c>
      <c r="P3255" s="73">
        <v>230000000</v>
      </c>
      <c r="Q3255" s="73" t="s">
        <v>951</v>
      </c>
      <c r="R3255" s="73" t="s">
        <v>433</v>
      </c>
      <c r="S3255" s="72" t="s">
        <v>109</v>
      </c>
      <c r="T3255" s="72" t="s">
        <v>106</v>
      </c>
      <c r="U3255" s="72" t="s">
        <v>956</v>
      </c>
      <c r="V3255" s="72"/>
      <c r="W3255" s="72" t="s">
        <v>3252</v>
      </c>
      <c r="X3255" s="72"/>
      <c r="Y3255" s="72" t="s">
        <v>2149</v>
      </c>
      <c r="Z3255" s="72"/>
      <c r="AA3255" s="72"/>
      <c r="AB3255" s="300">
        <v>0</v>
      </c>
      <c r="AC3255" s="300">
        <v>90</v>
      </c>
      <c r="AD3255" s="300">
        <v>10</v>
      </c>
      <c r="AE3255" s="72"/>
      <c r="AF3255" s="72" t="s">
        <v>114</v>
      </c>
      <c r="AG3255" s="611"/>
      <c r="AH3255" s="611"/>
      <c r="AI3255" s="612">
        <v>151155277.10666701</v>
      </c>
      <c r="AJ3255" s="613">
        <f>AI3255*1.12</f>
        <v>169293910.35946706</v>
      </c>
      <c r="AK3255" s="611"/>
      <c r="AL3255" s="611"/>
      <c r="AM3255" s="611" t="s">
        <v>3252</v>
      </c>
      <c r="AN3255" s="73" t="s">
        <v>115</v>
      </c>
      <c r="AO3255" s="72" t="s">
        <v>4577</v>
      </c>
      <c r="AP3255" s="72" t="s">
        <v>4578</v>
      </c>
      <c r="AQ3255" s="72" t="s">
        <v>3252</v>
      </c>
      <c r="AR3255" s="72" t="s">
        <v>3252</v>
      </c>
      <c r="AS3255" s="72" t="s">
        <v>3252</v>
      </c>
      <c r="AT3255" s="614"/>
      <c r="AU3255" s="614"/>
      <c r="AV3255" s="614"/>
      <c r="AW3255" s="614"/>
      <c r="AX3255" s="614"/>
      <c r="AY3255" s="614"/>
      <c r="AZ3255" s="614"/>
      <c r="BA3255" s="1226" t="s">
        <v>4177</v>
      </c>
      <c r="BE3255" s="983">
        <v>2830</v>
      </c>
    </row>
    <row r="3256" spans="1:57" ht="12.95" customHeight="1">
      <c r="A3256" s="60" t="s">
        <v>317</v>
      </c>
      <c r="B3256" s="958" t="s">
        <v>1038</v>
      </c>
      <c r="C3256" s="197"/>
      <c r="D3256" s="197"/>
      <c r="E3256" s="644" t="s">
        <v>4599</v>
      </c>
      <c r="F3256" s="644"/>
      <c r="G3256" s="197"/>
      <c r="H3256" s="197"/>
      <c r="I3256" s="1001" t="s">
        <v>4579</v>
      </c>
      <c r="J3256" s="341" t="s">
        <v>4580</v>
      </c>
      <c r="K3256" s="61" t="s">
        <v>4580</v>
      </c>
      <c r="L3256" s="72" t="s">
        <v>103</v>
      </c>
      <c r="M3256" s="73"/>
      <c r="N3256" s="63"/>
      <c r="O3256" s="300">
        <v>100</v>
      </c>
      <c r="P3256" s="235">
        <v>230000000</v>
      </c>
      <c r="Q3256" s="72" t="s">
        <v>951</v>
      </c>
      <c r="R3256" s="301" t="s">
        <v>2149</v>
      </c>
      <c r="S3256" s="61" t="s">
        <v>109</v>
      </c>
      <c r="T3256" s="72">
        <v>230000000</v>
      </c>
      <c r="U3256" s="316" t="s">
        <v>956</v>
      </c>
      <c r="V3256" s="310"/>
      <c r="W3256" s="300"/>
      <c r="X3256" s="61"/>
      <c r="Y3256" s="62" t="s">
        <v>434</v>
      </c>
      <c r="Z3256" s="303"/>
      <c r="AA3256" s="61"/>
      <c r="AB3256" s="61">
        <v>0</v>
      </c>
      <c r="AC3256" s="235">
        <v>100</v>
      </c>
      <c r="AD3256" s="235">
        <v>0</v>
      </c>
      <c r="AE3256" s="235"/>
      <c r="AF3256" s="304" t="s">
        <v>114</v>
      </c>
      <c r="AG3256" s="61"/>
      <c r="AH3256" s="305"/>
      <c r="AI3256" s="615">
        <v>3101030</v>
      </c>
      <c r="AJ3256" s="307">
        <f>AI3256*1.12</f>
        <v>3473153.6000000006</v>
      </c>
      <c r="AK3256" s="307"/>
      <c r="AL3256" s="304"/>
      <c r="AM3256" s="307"/>
      <c r="AN3256" s="265" t="s">
        <v>115</v>
      </c>
      <c r="AO3256" s="72" t="s">
        <v>4581</v>
      </c>
      <c r="AP3256" s="256" t="s">
        <v>4582</v>
      </c>
      <c r="AQ3256" s="521"/>
      <c r="AR3256" s="521"/>
      <c r="AS3256" s="471"/>
      <c r="AT3256" s="471"/>
      <c r="AU3256" s="471"/>
      <c r="AV3256" s="471"/>
      <c r="AW3256" s="471"/>
      <c r="AX3256" s="471"/>
      <c r="AY3256" s="471"/>
      <c r="AZ3256" s="61"/>
      <c r="BA3256" s="481" t="s">
        <v>4177</v>
      </c>
      <c r="BB3256" s="254"/>
      <c r="BE3256" s="983">
        <v>2831</v>
      </c>
    </row>
    <row r="3257" spans="1:57" ht="12.95" customHeight="1">
      <c r="A3257" s="89" t="s">
        <v>3223</v>
      </c>
      <c r="B3257" s="430"/>
      <c r="C3257" s="430"/>
      <c r="D3257" s="430"/>
      <c r="E3257" s="644" t="s">
        <v>4600</v>
      </c>
      <c r="F3257" s="644"/>
      <c r="G3257" s="430"/>
      <c r="H3257" s="430"/>
      <c r="I3257" s="1633" t="s">
        <v>4583</v>
      </c>
      <c r="J3257" s="96" t="s">
        <v>4584</v>
      </c>
      <c r="K3257" s="96" t="s">
        <v>4584</v>
      </c>
      <c r="L3257" s="89" t="s">
        <v>312</v>
      </c>
      <c r="M3257" s="61" t="s">
        <v>4402</v>
      </c>
      <c r="N3257" s="62"/>
      <c r="O3257" s="493">
        <v>90</v>
      </c>
      <c r="P3257" s="110">
        <v>230000000</v>
      </c>
      <c r="Q3257" s="349" t="s">
        <v>982</v>
      </c>
      <c r="R3257" s="62" t="s">
        <v>2149</v>
      </c>
      <c r="S3257" s="62" t="s">
        <v>109</v>
      </c>
      <c r="T3257" s="110">
        <v>230000000</v>
      </c>
      <c r="U3257" s="112" t="s">
        <v>956</v>
      </c>
      <c r="V3257" s="61"/>
      <c r="W3257" s="62"/>
      <c r="X3257" s="62"/>
      <c r="Y3257" s="60" t="s">
        <v>434</v>
      </c>
      <c r="Z3257" s="62"/>
      <c r="AA3257" s="62"/>
      <c r="AB3257" s="61">
        <v>0</v>
      </c>
      <c r="AC3257" s="110">
        <v>100</v>
      </c>
      <c r="AD3257" s="61">
        <v>0</v>
      </c>
      <c r="AE3257" s="110"/>
      <c r="AF3257" s="62" t="s">
        <v>114</v>
      </c>
      <c r="AG3257" s="62"/>
      <c r="AH3257" s="262"/>
      <c r="AI3257" s="32">
        <v>0</v>
      </c>
      <c r="AJ3257" s="33">
        <f>AI3257*1.12</f>
        <v>0</v>
      </c>
      <c r="AK3257" s="616"/>
      <c r="AL3257" s="262"/>
      <c r="AM3257" s="263"/>
      <c r="AN3257" s="62" t="s">
        <v>115</v>
      </c>
      <c r="AO3257" s="96" t="s">
        <v>4585</v>
      </c>
      <c r="AP3257" s="944" t="s">
        <v>4586</v>
      </c>
      <c r="AQ3257" s="341"/>
      <c r="AR3257" s="341"/>
      <c r="AS3257" s="341"/>
      <c r="AT3257" s="341"/>
      <c r="AU3257" s="341"/>
      <c r="AV3257" s="341"/>
      <c r="AW3257" s="341"/>
      <c r="AX3257" s="341"/>
      <c r="AY3257" s="341"/>
      <c r="AZ3257" s="341"/>
      <c r="BA3257" s="481" t="s">
        <v>4177</v>
      </c>
      <c r="BE3257" s="983">
        <v>2832</v>
      </c>
    </row>
    <row r="3258" spans="1:57" ht="12.95" customHeight="1">
      <c r="A3258" s="89" t="s">
        <v>3223</v>
      </c>
      <c r="B3258" s="430"/>
      <c r="C3258" s="430"/>
      <c r="D3258" s="430"/>
      <c r="E3258" s="607" t="s">
        <v>5004</v>
      </c>
      <c r="F3258" s="607"/>
      <c r="G3258" s="430"/>
      <c r="H3258" s="430"/>
      <c r="I3258" s="1633" t="s">
        <v>4583</v>
      </c>
      <c r="J3258" s="96" t="s">
        <v>4584</v>
      </c>
      <c r="K3258" s="96" t="s">
        <v>4584</v>
      </c>
      <c r="L3258" s="89" t="s">
        <v>312</v>
      </c>
      <c r="M3258" s="61" t="s">
        <v>4402</v>
      </c>
      <c r="N3258" s="62"/>
      <c r="O3258" s="493">
        <v>90</v>
      </c>
      <c r="P3258" s="110">
        <v>230000000</v>
      </c>
      <c r="Q3258" s="349" t="s">
        <v>982</v>
      </c>
      <c r="R3258" s="62" t="s">
        <v>2134</v>
      </c>
      <c r="S3258" s="62" t="s">
        <v>109</v>
      </c>
      <c r="T3258" s="110">
        <v>230000000</v>
      </c>
      <c r="U3258" s="112" t="s">
        <v>956</v>
      </c>
      <c r="V3258" s="61"/>
      <c r="W3258" s="62"/>
      <c r="X3258" s="62"/>
      <c r="Y3258" s="60" t="s">
        <v>434</v>
      </c>
      <c r="Z3258" s="62"/>
      <c r="AA3258" s="62"/>
      <c r="AB3258" s="61">
        <v>0</v>
      </c>
      <c r="AC3258" s="110">
        <v>100</v>
      </c>
      <c r="AD3258" s="61">
        <v>0</v>
      </c>
      <c r="AE3258" s="110"/>
      <c r="AF3258" s="62" t="s">
        <v>114</v>
      </c>
      <c r="AG3258" s="62"/>
      <c r="AH3258" s="262"/>
      <c r="AI3258" s="905">
        <v>0</v>
      </c>
      <c r="AJ3258" s="905">
        <v>0</v>
      </c>
      <c r="AK3258" s="616"/>
      <c r="AL3258" s="262"/>
      <c r="AM3258" s="263"/>
      <c r="AN3258" s="62" t="s">
        <v>115</v>
      </c>
      <c r="AO3258" s="96" t="s">
        <v>4585</v>
      </c>
      <c r="AP3258" s="944" t="s">
        <v>4586</v>
      </c>
      <c r="AQ3258" s="341"/>
      <c r="AR3258" s="341"/>
      <c r="AS3258" s="341"/>
      <c r="AT3258" s="341"/>
      <c r="AU3258" s="341"/>
      <c r="AV3258" s="341"/>
      <c r="AW3258" s="341"/>
      <c r="AX3258" s="341"/>
      <c r="AY3258" s="341"/>
      <c r="AZ3258" s="341"/>
      <c r="BA3258" s="481">
        <v>11</v>
      </c>
      <c r="BD3258" s="106"/>
      <c r="BE3258" s="983">
        <v>2833</v>
      </c>
    </row>
    <row r="3259" spans="1:57" ht="12.95" customHeight="1">
      <c r="A3259" s="1339" t="s">
        <v>3223</v>
      </c>
      <c r="B3259" s="1305"/>
      <c r="C3259" s="1305"/>
      <c r="D3259" s="1305"/>
      <c r="E3259" s="1345" t="s">
        <v>8892</v>
      </c>
      <c r="F3259" s="1345" t="s">
        <v>5004</v>
      </c>
      <c r="G3259" s="1305"/>
      <c r="H3259" s="1305"/>
      <c r="I3259" s="1640" t="s">
        <v>4583</v>
      </c>
      <c r="J3259" s="1262" t="s">
        <v>4584</v>
      </c>
      <c r="K3259" s="1262" t="s">
        <v>4584</v>
      </c>
      <c r="L3259" s="1290" t="s">
        <v>103</v>
      </c>
      <c r="M3259" s="1290"/>
      <c r="N3259" s="622"/>
      <c r="O3259" s="1346">
        <v>90</v>
      </c>
      <c r="P3259" s="965">
        <v>230000000</v>
      </c>
      <c r="Q3259" s="1347" t="s">
        <v>982</v>
      </c>
      <c r="R3259" s="1293" t="s">
        <v>3118</v>
      </c>
      <c r="S3259" s="622" t="s">
        <v>109</v>
      </c>
      <c r="T3259" s="965">
        <v>230000000</v>
      </c>
      <c r="U3259" s="1348" t="s">
        <v>956</v>
      </c>
      <c r="V3259" s="1263"/>
      <c r="W3259" s="622"/>
      <c r="X3259" s="622"/>
      <c r="Y3259" s="622" t="s">
        <v>434</v>
      </c>
      <c r="Z3259" s="622"/>
      <c r="AA3259" s="622"/>
      <c r="AB3259" s="1263">
        <v>0</v>
      </c>
      <c r="AC3259" s="965">
        <v>100</v>
      </c>
      <c r="AD3259" s="1263">
        <v>0</v>
      </c>
      <c r="AE3259" s="965"/>
      <c r="AF3259" s="622" t="s">
        <v>114</v>
      </c>
      <c r="AG3259" s="622"/>
      <c r="AH3259" s="1349"/>
      <c r="AI3259" s="1350">
        <v>2500000</v>
      </c>
      <c r="AJ3259" s="1350">
        <f>AI3259*1.12</f>
        <v>2800000.0000000005</v>
      </c>
      <c r="AK3259" s="1351"/>
      <c r="AL3259" s="1349"/>
      <c r="AM3259" s="1352"/>
      <c r="AN3259" s="622" t="s">
        <v>115</v>
      </c>
      <c r="AO3259" s="1262" t="s">
        <v>4585</v>
      </c>
      <c r="AP3259" s="1353" t="s">
        <v>4586</v>
      </c>
      <c r="AQ3259" s="1339"/>
      <c r="AR3259" s="1339"/>
      <c r="AS3259" s="1339"/>
      <c r="AT3259" s="1339"/>
      <c r="AU3259" s="1339"/>
      <c r="AV3259" s="1339"/>
      <c r="AW3259" s="1339"/>
      <c r="AX3259" s="1339"/>
      <c r="AY3259" s="1339"/>
      <c r="AZ3259" s="1339"/>
      <c r="BA3259" s="1898" t="s">
        <v>3252</v>
      </c>
      <c r="BD3259" s="1" t="e">
        <f>VLOOKUP($F$2877:$F$3305,$E$17:$BE$2871,53,0)</f>
        <v>#N/A</v>
      </c>
      <c r="BE3259" s="979" t="e">
        <f>BD3259+0.5</f>
        <v>#N/A</v>
      </c>
    </row>
    <row r="3260" spans="1:57" ht="12.95" customHeight="1">
      <c r="A3260" s="62" t="s">
        <v>941</v>
      </c>
      <c r="B3260" s="60" t="s">
        <v>4991</v>
      </c>
      <c r="C3260" s="62"/>
      <c r="D3260" s="73"/>
      <c r="E3260" s="607" t="s">
        <v>7549</v>
      </c>
      <c r="F3260" s="607"/>
      <c r="G3260" s="928"/>
      <c r="H3260" s="62"/>
      <c r="I3260" s="1000" t="s">
        <v>3260</v>
      </c>
      <c r="J3260" s="62" t="s">
        <v>3261</v>
      </c>
      <c r="K3260" s="62" t="s">
        <v>3261</v>
      </c>
      <c r="L3260" s="62" t="s">
        <v>601</v>
      </c>
      <c r="M3260" s="62" t="s">
        <v>4483</v>
      </c>
      <c r="N3260" s="62"/>
      <c r="O3260" s="261">
        <v>100</v>
      </c>
      <c r="P3260" s="73" t="s">
        <v>106</v>
      </c>
      <c r="Q3260" s="111" t="s">
        <v>982</v>
      </c>
      <c r="R3260" s="301" t="s">
        <v>2149</v>
      </c>
      <c r="S3260" s="62" t="s">
        <v>109</v>
      </c>
      <c r="T3260" s="110" t="s">
        <v>106</v>
      </c>
      <c r="U3260" s="260" t="s">
        <v>956</v>
      </c>
      <c r="V3260" s="62"/>
      <c r="W3260" s="62"/>
      <c r="X3260" s="62"/>
      <c r="Y3260" s="62" t="s">
        <v>2134</v>
      </c>
      <c r="Z3260" s="62"/>
      <c r="AA3260" s="62"/>
      <c r="AB3260" s="261">
        <v>0</v>
      </c>
      <c r="AC3260" s="261">
        <v>100</v>
      </c>
      <c r="AD3260" s="261">
        <v>0</v>
      </c>
      <c r="AE3260" s="62"/>
      <c r="AF3260" s="62" t="s">
        <v>114</v>
      </c>
      <c r="AG3260" s="474"/>
      <c r="AH3260" s="474"/>
      <c r="AI3260" s="905">
        <v>0</v>
      </c>
      <c r="AJ3260" s="905">
        <v>0</v>
      </c>
      <c r="AK3260" s="474"/>
      <c r="AL3260" s="474"/>
      <c r="AM3260" s="474"/>
      <c r="AN3260" s="62" t="s">
        <v>115</v>
      </c>
      <c r="AO3260" s="89" t="s">
        <v>3270</v>
      </c>
      <c r="AP3260" s="89" t="s">
        <v>3271</v>
      </c>
      <c r="AQ3260" s="62"/>
      <c r="AR3260" s="62"/>
      <c r="AS3260" s="62"/>
      <c r="AT3260" s="62"/>
      <c r="AU3260" s="62"/>
      <c r="AV3260" s="62"/>
      <c r="AW3260" s="62"/>
      <c r="AX3260" s="62"/>
      <c r="AY3260" s="62"/>
      <c r="AZ3260" s="931" t="s">
        <v>4993</v>
      </c>
      <c r="BA3260" s="481" t="s">
        <v>4177</v>
      </c>
      <c r="BB3260" s="254"/>
      <c r="BE3260" s="983">
        <v>2834</v>
      </c>
    </row>
    <row r="3261" spans="1:57" ht="12.95" customHeight="1">
      <c r="A3261" s="1227" t="s">
        <v>941</v>
      </c>
      <c r="B3261" s="1227" t="s">
        <v>4991</v>
      </c>
      <c r="C3261" s="1227"/>
      <c r="D3261" s="1473"/>
      <c r="E3261" s="1504" t="s">
        <v>7879</v>
      </c>
      <c r="F3261" s="1504" t="s">
        <v>7879</v>
      </c>
      <c r="G3261" s="1505"/>
      <c r="H3261" s="1227"/>
      <c r="I3261" s="1514" t="s">
        <v>3260</v>
      </c>
      <c r="J3261" s="1227" t="s">
        <v>3261</v>
      </c>
      <c r="K3261" s="1227" t="s">
        <v>3261</v>
      </c>
      <c r="L3261" s="1227" t="s">
        <v>601</v>
      </c>
      <c r="M3261" s="1227" t="s">
        <v>4483</v>
      </c>
      <c r="N3261" s="1227"/>
      <c r="O3261" s="1506">
        <v>100</v>
      </c>
      <c r="P3261" s="1473" t="s">
        <v>106</v>
      </c>
      <c r="Q3261" s="1507" t="s">
        <v>982</v>
      </c>
      <c r="R3261" s="1473" t="s">
        <v>2134</v>
      </c>
      <c r="S3261" s="1227" t="s">
        <v>109</v>
      </c>
      <c r="T3261" s="1372" t="s">
        <v>106</v>
      </c>
      <c r="U3261" s="1371" t="s">
        <v>956</v>
      </c>
      <c r="V3261" s="1227"/>
      <c r="W3261" s="1227"/>
      <c r="X3261" s="1227"/>
      <c r="Y3261" s="1227" t="s">
        <v>2134</v>
      </c>
      <c r="Z3261" s="1227"/>
      <c r="AA3261" s="1227"/>
      <c r="AB3261" s="1506">
        <v>0</v>
      </c>
      <c r="AC3261" s="1506">
        <v>100</v>
      </c>
      <c r="AD3261" s="1506">
        <v>0</v>
      </c>
      <c r="AE3261" s="1227"/>
      <c r="AF3261" s="1227" t="s">
        <v>114</v>
      </c>
      <c r="AG3261" s="1508"/>
      <c r="AH3261" s="1508"/>
      <c r="AI3261" s="1916">
        <v>0</v>
      </c>
      <c r="AJ3261" s="1916">
        <v>0</v>
      </c>
      <c r="AK3261" s="1508"/>
      <c r="AL3261" s="1508"/>
      <c r="AM3261" s="1508"/>
      <c r="AN3261" s="1227" t="s">
        <v>115</v>
      </c>
      <c r="AO3261" s="1509" t="s">
        <v>3270</v>
      </c>
      <c r="AP3261" s="1509" t="s">
        <v>3271</v>
      </c>
      <c r="AQ3261" s="1227"/>
      <c r="AR3261" s="1227"/>
      <c r="AS3261" s="1227"/>
      <c r="AT3261" s="1227"/>
      <c r="AU3261" s="1227"/>
      <c r="AV3261" s="1227"/>
      <c r="AW3261" s="1227"/>
      <c r="AX3261" s="1227"/>
      <c r="AY3261" s="1227"/>
      <c r="AZ3261" s="1510" t="s">
        <v>3252</v>
      </c>
      <c r="BA3261" s="1908"/>
      <c r="BB3261" s="254"/>
      <c r="BC3261" s="254"/>
      <c r="BD3261" s="1" t="e">
        <f>VLOOKUP($F$2877:$F$3305,$E$17:$BE$2871,53,0)</f>
        <v>#N/A</v>
      </c>
      <c r="BE3261" s="979" t="e">
        <f>BD3261+0.5</f>
        <v>#N/A</v>
      </c>
    </row>
    <row r="3262" spans="1:57" ht="12.95" customHeight="1">
      <c r="A3262" s="62" t="s">
        <v>1088</v>
      </c>
      <c r="B3262" s="62"/>
      <c r="C3262" s="1131"/>
      <c r="D3262" s="1133"/>
      <c r="E3262" s="607" t="s">
        <v>7548</v>
      </c>
      <c r="F3262" s="607"/>
      <c r="G3262" s="1131"/>
      <c r="H3262" s="1137"/>
      <c r="I3262" s="1631" t="s">
        <v>7547</v>
      </c>
      <c r="J3262" s="1180" t="s">
        <v>7546</v>
      </c>
      <c r="K3262" s="1180" t="s">
        <v>7546</v>
      </c>
      <c r="L3262" s="62" t="s">
        <v>601</v>
      </c>
      <c r="M3262" s="60" t="s">
        <v>4548</v>
      </c>
      <c r="N3262" s="1131"/>
      <c r="O3262" s="472">
        <v>90</v>
      </c>
      <c r="P3262" s="494">
        <v>230000000</v>
      </c>
      <c r="Q3262" s="72" t="s">
        <v>951</v>
      </c>
      <c r="R3262" s="301" t="s">
        <v>2149</v>
      </c>
      <c r="S3262" s="91" t="s">
        <v>109</v>
      </c>
      <c r="T3262" s="472">
        <v>230000000</v>
      </c>
      <c r="U3262" s="1184" t="s">
        <v>956</v>
      </c>
      <c r="V3262" s="945"/>
      <c r="W3262" s="945"/>
      <c r="X3262" s="945"/>
      <c r="Y3262" s="472"/>
      <c r="Z3262" s="1186" t="s">
        <v>2149</v>
      </c>
      <c r="AA3262" s="1186" t="s">
        <v>4187</v>
      </c>
      <c r="AB3262" s="478">
        <v>100</v>
      </c>
      <c r="AC3262" s="91">
        <v>0</v>
      </c>
      <c r="AD3262" s="91">
        <v>0</v>
      </c>
      <c r="AE3262" s="479"/>
      <c r="AF3262" s="91" t="s">
        <v>114</v>
      </c>
      <c r="AG3262" s="945"/>
      <c r="AH3262" s="946"/>
      <c r="AI3262" s="298">
        <v>1387028.5</v>
      </c>
      <c r="AJ3262" s="298">
        <v>1387028.5</v>
      </c>
      <c r="AK3262" s="946"/>
      <c r="AL3262" s="947">
        <v>126093.5</v>
      </c>
      <c r="AM3262" s="947">
        <v>126093.5</v>
      </c>
      <c r="AN3262" s="480" t="s">
        <v>115</v>
      </c>
      <c r="AO3262" s="292" t="s">
        <v>7545</v>
      </c>
      <c r="AP3262" s="130" t="s">
        <v>7544</v>
      </c>
      <c r="AQ3262" s="945"/>
      <c r="AR3262" s="945"/>
      <c r="AS3262" s="945"/>
      <c r="AT3262" s="945"/>
      <c r="AU3262" s="945"/>
      <c r="AV3262" s="945"/>
      <c r="AW3262" s="945"/>
      <c r="AX3262" s="945"/>
      <c r="AY3262" s="945"/>
      <c r="AZ3262" s="260"/>
      <c r="BA3262" s="481" t="s">
        <v>4177</v>
      </c>
      <c r="BB3262" s="254"/>
      <c r="BE3262" s="983">
        <v>2836</v>
      </c>
    </row>
    <row r="3263" spans="1:57" ht="12.95" customHeight="1">
      <c r="A3263" s="89" t="s">
        <v>7543</v>
      </c>
      <c r="B3263" s="430"/>
      <c r="C3263" s="430"/>
      <c r="D3263" s="948"/>
      <c r="E3263" s="607" t="s">
        <v>7542</v>
      </c>
      <c r="F3263" s="607"/>
      <c r="G3263" s="430"/>
      <c r="H3263" s="430"/>
      <c r="I3263" s="1633" t="s">
        <v>7541</v>
      </c>
      <c r="J3263" s="105" t="s">
        <v>7540</v>
      </c>
      <c r="K3263" s="105" t="s">
        <v>7539</v>
      </c>
      <c r="L3263" s="60" t="s">
        <v>601</v>
      </c>
      <c r="M3263" s="62" t="s">
        <v>4431</v>
      </c>
      <c r="N3263" s="62"/>
      <c r="O3263" s="493">
        <v>80</v>
      </c>
      <c r="P3263" s="319">
        <v>230000000</v>
      </c>
      <c r="Q3263" s="349" t="s">
        <v>982</v>
      </c>
      <c r="R3263" s="301" t="s">
        <v>2149</v>
      </c>
      <c r="S3263" s="62" t="s">
        <v>109</v>
      </c>
      <c r="T3263" s="110">
        <v>230000000</v>
      </c>
      <c r="U3263" s="949" t="s">
        <v>956</v>
      </c>
      <c r="V3263" s="60"/>
      <c r="W3263" s="62"/>
      <c r="X3263" s="62"/>
      <c r="Y3263" s="60" t="s">
        <v>434</v>
      </c>
      <c r="Z3263" s="62"/>
      <c r="AA3263" s="62"/>
      <c r="AB3263" s="60">
        <v>0</v>
      </c>
      <c r="AC3263" s="110">
        <v>100</v>
      </c>
      <c r="AD3263" s="60">
        <v>0</v>
      </c>
      <c r="AE3263" s="110"/>
      <c r="AF3263" s="62" t="s">
        <v>3228</v>
      </c>
      <c r="AG3263" s="950"/>
      <c r="AH3263" s="265"/>
      <c r="AI3263" s="265">
        <v>0</v>
      </c>
      <c r="AJ3263" s="616">
        <v>0</v>
      </c>
      <c r="AK3263" s="616"/>
      <c r="AL3263" s="262"/>
      <c r="AM3263" s="263"/>
      <c r="AN3263" s="72" t="s">
        <v>115</v>
      </c>
      <c r="AO3263" s="944" t="s">
        <v>7538</v>
      </c>
      <c r="AP3263" s="944" t="s">
        <v>7537</v>
      </c>
      <c r="AQ3263" s="60"/>
      <c r="AR3263" s="60"/>
      <c r="AS3263" s="60"/>
      <c r="AT3263" s="60"/>
      <c r="AU3263" s="60"/>
      <c r="AV3263" s="60"/>
      <c r="AW3263" s="60"/>
      <c r="AX3263" s="60"/>
      <c r="AY3263" s="60"/>
      <c r="AZ3263" s="60"/>
      <c r="BA3263" s="481" t="s">
        <v>4177</v>
      </c>
      <c r="BB3263" s="254"/>
      <c r="BE3263" s="983">
        <v>2837</v>
      </c>
    </row>
    <row r="3264" spans="1:57" ht="12.95" customHeight="1">
      <c r="A3264" s="89" t="s">
        <v>7543</v>
      </c>
      <c r="B3264" s="430"/>
      <c r="C3264" s="430"/>
      <c r="D3264" s="948"/>
      <c r="E3264" s="607" t="s">
        <v>7580</v>
      </c>
      <c r="F3264" s="607"/>
      <c r="G3264" s="430"/>
      <c r="H3264" s="430"/>
      <c r="I3264" s="1633" t="s">
        <v>7541</v>
      </c>
      <c r="J3264" s="105" t="s">
        <v>7540</v>
      </c>
      <c r="K3264" s="105" t="s">
        <v>7539</v>
      </c>
      <c r="L3264" s="60" t="s">
        <v>601</v>
      </c>
      <c r="M3264" s="62" t="s">
        <v>4431</v>
      </c>
      <c r="N3264" s="62"/>
      <c r="O3264" s="493">
        <v>80</v>
      </c>
      <c r="P3264" s="319">
        <v>230000000</v>
      </c>
      <c r="Q3264" s="349" t="s">
        <v>982</v>
      </c>
      <c r="R3264" s="301" t="s">
        <v>2149</v>
      </c>
      <c r="S3264" s="62" t="s">
        <v>109</v>
      </c>
      <c r="T3264" s="110">
        <v>230000000</v>
      </c>
      <c r="U3264" s="949" t="s">
        <v>956</v>
      </c>
      <c r="V3264" s="60"/>
      <c r="W3264" s="62"/>
      <c r="X3264" s="62"/>
      <c r="Y3264" s="60" t="s">
        <v>434</v>
      </c>
      <c r="Z3264" s="62"/>
      <c r="AA3264" s="62"/>
      <c r="AB3264" s="110">
        <v>100</v>
      </c>
      <c r="AC3264" s="197" t="s">
        <v>105</v>
      </c>
      <c r="AD3264" s="197" t="s">
        <v>105</v>
      </c>
      <c r="AE3264" s="110"/>
      <c r="AF3264" s="62" t="s">
        <v>1175</v>
      </c>
      <c r="AG3264" s="950"/>
      <c r="AH3264" s="265"/>
      <c r="AI3264" s="905">
        <v>0</v>
      </c>
      <c r="AJ3264" s="905">
        <v>0</v>
      </c>
      <c r="AK3264" s="616"/>
      <c r="AL3264" s="262"/>
      <c r="AM3264" s="263"/>
      <c r="AN3264" s="72" t="s">
        <v>115</v>
      </c>
      <c r="AO3264" s="944" t="s">
        <v>7538</v>
      </c>
      <c r="AP3264" s="944" t="s">
        <v>7537</v>
      </c>
      <c r="AQ3264" s="60"/>
      <c r="AR3264" s="60"/>
      <c r="AS3264" s="60"/>
      <c r="AT3264" s="60"/>
      <c r="AU3264" s="60"/>
      <c r="AV3264" s="60"/>
      <c r="AW3264" s="60"/>
      <c r="AX3264" s="60"/>
      <c r="AY3264" s="60"/>
      <c r="AZ3264" s="60"/>
      <c r="BA3264" s="481" t="s">
        <v>3252</v>
      </c>
      <c r="BB3264" s="254"/>
      <c r="BE3264" s="983">
        <v>2838</v>
      </c>
    </row>
    <row r="3265" spans="1:57" ht="12.95" customHeight="1">
      <c r="A3265" s="89" t="s">
        <v>7543</v>
      </c>
      <c r="B3265" s="62"/>
      <c r="C3265" s="89"/>
      <c r="D3265" s="341"/>
      <c r="E3265" s="607" t="s">
        <v>7862</v>
      </c>
      <c r="F3265" s="607"/>
      <c r="G3265" s="607"/>
      <c r="H3265" s="89"/>
      <c r="I3265" s="1633" t="s">
        <v>7541</v>
      </c>
      <c r="J3265" s="105" t="s">
        <v>7540</v>
      </c>
      <c r="K3265" s="105" t="s">
        <v>7539</v>
      </c>
      <c r="L3265" s="60" t="s">
        <v>103</v>
      </c>
      <c r="M3265" s="62"/>
      <c r="N3265" s="62"/>
      <c r="O3265" s="493">
        <v>80</v>
      </c>
      <c r="P3265" s="110">
        <v>230000000</v>
      </c>
      <c r="Q3265" s="349" t="s">
        <v>982</v>
      </c>
      <c r="R3265" s="73" t="s">
        <v>2134</v>
      </c>
      <c r="S3265" s="62" t="s">
        <v>109</v>
      </c>
      <c r="T3265" s="110">
        <v>230000000</v>
      </c>
      <c r="U3265" s="112" t="s">
        <v>956</v>
      </c>
      <c r="V3265" s="60"/>
      <c r="W3265" s="62"/>
      <c r="X3265" s="62"/>
      <c r="Y3265" s="60" t="s">
        <v>434</v>
      </c>
      <c r="Z3265" s="62"/>
      <c r="AA3265" s="62"/>
      <c r="AB3265" s="60" t="s">
        <v>314</v>
      </c>
      <c r="AC3265" s="110">
        <v>0</v>
      </c>
      <c r="AD3265" s="60">
        <v>0</v>
      </c>
      <c r="AE3265" s="110"/>
      <c r="AF3265" s="62" t="s">
        <v>1175</v>
      </c>
      <c r="AG3265" s="950"/>
      <c r="AH3265" s="265"/>
      <c r="AI3265" s="265">
        <v>792000</v>
      </c>
      <c r="AJ3265" s="616">
        <v>792000</v>
      </c>
      <c r="AK3265" s="616"/>
      <c r="AL3265" s="262"/>
      <c r="AM3265" s="263"/>
      <c r="AN3265" s="72" t="s">
        <v>115</v>
      </c>
      <c r="AO3265" s="944" t="s">
        <v>7538</v>
      </c>
      <c r="AP3265" s="944" t="s">
        <v>7537</v>
      </c>
      <c r="AQ3265" s="60"/>
      <c r="AR3265" s="60"/>
      <c r="AS3265" s="60"/>
      <c r="AT3265" s="60"/>
      <c r="AU3265" s="60"/>
      <c r="AV3265" s="60"/>
      <c r="AW3265" s="60"/>
      <c r="AX3265" s="60"/>
      <c r="AY3265" s="60" t="s">
        <v>3252</v>
      </c>
      <c r="AZ3265" s="60" t="s">
        <v>7863</v>
      </c>
      <c r="BA3265" s="60" t="s">
        <v>7864</v>
      </c>
      <c r="BB3265" s="975"/>
      <c r="BC3265" s="975"/>
      <c r="BD3265" s="209"/>
      <c r="BE3265" s="983">
        <v>2839</v>
      </c>
    </row>
    <row r="3266" spans="1:57" ht="12.95" customHeight="1">
      <c r="A3266" s="198" t="s">
        <v>978</v>
      </c>
      <c r="B3266" s="198"/>
      <c r="C3266" s="198"/>
      <c r="D3266" s="189"/>
      <c r="E3266" s="607" t="s">
        <v>7536</v>
      </c>
      <c r="F3266" s="607"/>
      <c r="G3266" s="197"/>
      <c r="H3266" s="197"/>
      <c r="I3266" s="1639" t="s">
        <v>7532</v>
      </c>
      <c r="J3266" s="398" t="s">
        <v>7531</v>
      </c>
      <c r="K3266" s="398" t="s">
        <v>7531</v>
      </c>
      <c r="L3266" s="398" t="s">
        <v>601</v>
      </c>
      <c r="M3266" s="1182" t="s">
        <v>4447</v>
      </c>
      <c r="N3266" s="398"/>
      <c r="O3266" s="420">
        <v>80</v>
      </c>
      <c r="P3266" s="441" t="s">
        <v>106</v>
      </c>
      <c r="Q3266" s="398" t="s">
        <v>7530</v>
      </c>
      <c r="R3266" s="301" t="s">
        <v>2149</v>
      </c>
      <c r="S3266" s="398" t="s">
        <v>109</v>
      </c>
      <c r="T3266" s="398">
        <v>230000000</v>
      </c>
      <c r="U3266" s="1185" t="s">
        <v>1012</v>
      </c>
      <c r="V3266" s="398"/>
      <c r="W3266" s="398"/>
      <c r="X3266" s="398"/>
      <c r="Y3266" s="398"/>
      <c r="Z3266" s="398" t="s">
        <v>3910</v>
      </c>
      <c r="AA3266" s="398" t="s">
        <v>7449</v>
      </c>
      <c r="AB3266" s="420">
        <v>0</v>
      </c>
      <c r="AC3266" s="420">
        <v>100</v>
      </c>
      <c r="AD3266" s="398" t="s">
        <v>105</v>
      </c>
      <c r="AE3266" s="398"/>
      <c r="AF3266" s="91" t="s">
        <v>114</v>
      </c>
      <c r="AG3266" s="515"/>
      <c r="AH3266" s="515"/>
      <c r="AI3266" s="515">
        <v>7256433</v>
      </c>
      <c r="AJ3266" s="515">
        <f t="shared" ref="AJ3266:AJ3273" si="144">AI3266*1.12</f>
        <v>8127204.9600000009</v>
      </c>
      <c r="AK3266" s="515"/>
      <c r="AL3266" s="515">
        <v>1119918</v>
      </c>
      <c r="AM3266" s="515">
        <f>AL3266*1.12</f>
        <v>1254308.1600000001</v>
      </c>
      <c r="AN3266" s="398" t="s">
        <v>115</v>
      </c>
      <c r="AO3266" s="398" t="s">
        <v>7535</v>
      </c>
      <c r="AP3266" s="398" t="s">
        <v>7534</v>
      </c>
      <c r="AQ3266" s="398"/>
      <c r="AR3266" s="398"/>
      <c r="AS3266" s="398"/>
      <c r="AT3266" s="398"/>
      <c r="AU3266" s="398"/>
      <c r="AV3266" s="398"/>
      <c r="AW3266" s="398"/>
      <c r="AX3266" s="398"/>
      <c r="AY3266" s="398"/>
      <c r="AZ3266" s="1182"/>
      <c r="BA3266" s="481" t="s">
        <v>4177</v>
      </c>
      <c r="BB3266" s="254"/>
      <c r="BE3266" s="983">
        <v>2840</v>
      </c>
    </row>
    <row r="3267" spans="1:57" ht="12.95" customHeight="1">
      <c r="A3267" s="1204" t="s">
        <v>978</v>
      </c>
      <c r="B3267" s="951"/>
      <c r="C3267" s="636"/>
      <c r="D3267" s="447"/>
      <c r="E3267" s="607" t="s">
        <v>7533</v>
      </c>
      <c r="F3267" s="607"/>
      <c r="G3267" s="606"/>
      <c r="H3267" s="606"/>
      <c r="I3267" s="1639" t="s">
        <v>7532</v>
      </c>
      <c r="J3267" s="398" t="s">
        <v>7531</v>
      </c>
      <c r="K3267" s="398" t="s">
        <v>7531</v>
      </c>
      <c r="L3267" s="398" t="s">
        <v>402</v>
      </c>
      <c r="M3267" s="398"/>
      <c r="N3267" s="398"/>
      <c r="O3267" s="420">
        <v>80</v>
      </c>
      <c r="P3267" s="441" t="s">
        <v>106</v>
      </c>
      <c r="Q3267" s="398" t="s">
        <v>7530</v>
      </c>
      <c r="R3267" s="301" t="s">
        <v>2149</v>
      </c>
      <c r="S3267" s="398" t="s">
        <v>109</v>
      </c>
      <c r="T3267" s="398">
        <v>230000000</v>
      </c>
      <c r="U3267" s="142" t="s">
        <v>3092</v>
      </c>
      <c r="V3267" s="398"/>
      <c r="W3267" s="398"/>
      <c r="X3267" s="398"/>
      <c r="Y3267" s="398"/>
      <c r="Z3267" s="398" t="s">
        <v>3118</v>
      </c>
      <c r="AA3267" s="398" t="s">
        <v>434</v>
      </c>
      <c r="AB3267" s="420">
        <v>0</v>
      </c>
      <c r="AC3267" s="420">
        <v>90</v>
      </c>
      <c r="AD3267" s="398" t="s">
        <v>63</v>
      </c>
      <c r="AE3267" s="398"/>
      <c r="AF3267" s="91" t="s">
        <v>114</v>
      </c>
      <c r="AG3267" s="515"/>
      <c r="AH3267" s="515"/>
      <c r="AI3267" s="515">
        <v>5000000</v>
      </c>
      <c r="AJ3267" s="515">
        <f t="shared" si="144"/>
        <v>5600000.0000000009</v>
      </c>
      <c r="AK3267" s="515"/>
      <c r="AL3267" s="515"/>
      <c r="AM3267" s="515"/>
      <c r="AN3267" s="398" t="s">
        <v>115</v>
      </c>
      <c r="AO3267" s="398" t="s">
        <v>7529</v>
      </c>
      <c r="AP3267" s="398" t="s">
        <v>7528</v>
      </c>
      <c r="AQ3267" s="515"/>
      <c r="AR3267" s="515"/>
      <c r="AS3267" s="515"/>
      <c r="AT3267" s="515">
        <f>AS3267*1.12</f>
        <v>0</v>
      </c>
      <c r="AU3267" s="515"/>
      <c r="AV3267" s="515"/>
      <c r="AW3267" s="515"/>
      <c r="AX3267" s="515">
        <f>AW3267*1.12</f>
        <v>0</v>
      </c>
      <c r="AY3267" s="1070"/>
      <c r="AZ3267" s="515" t="s">
        <v>3252</v>
      </c>
      <c r="BA3267" s="481" t="s">
        <v>4177</v>
      </c>
      <c r="BB3267" s="254"/>
      <c r="BE3267" s="983">
        <v>2841</v>
      </c>
    </row>
    <row r="3268" spans="1:57" ht="12.95" customHeight="1">
      <c r="A3268" s="268" t="s">
        <v>3223</v>
      </c>
      <c r="B3268" s="260"/>
      <c r="C3268" s="260"/>
      <c r="D3268" s="379"/>
      <c r="E3268" s="607" t="s">
        <v>7527</v>
      </c>
      <c r="F3268" s="607"/>
      <c r="G3268" s="260"/>
      <c r="H3268" s="260"/>
      <c r="I3268" s="1633" t="s">
        <v>7518</v>
      </c>
      <c r="J3268" s="105" t="s">
        <v>7517</v>
      </c>
      <c r="K3268" s="105" t="s">
        <v>7516</v>
      </c>
      <c r="L3268" s="60" t="s">
        <v>7515</v>
      </c>
      <c r="M3268" s="62"/>
      <c r="N3268" s="62"/>
      <c r="O3268" s="493">
        <v>80</v>
      </c>
      <c r="P3268" s="319">
        <v>230000000</v>
      </c>
      <c r="Q3268" s="349" t="s">
        <v>982</v>
      </c>
      <c r="R3268" s="62" t="s">
        <v>2149</v>
      </c>
      <c r="S3268" s="62" t="s">
        <v>109</v>
      </c>
      <c r="T3268" s="110">
        <v>230000000</v>
      </c>
      <c r="U3268" s="112" t="s">
        <v>956</v>
      </c>
      <c r="V3268" s="60"/>
      <c r="W3268" s="62"/>
      <c r="X3268" s="62"/>
      <c r="Y3268" s="60" t="s">
        <v>434</v>
      </c>
      <c r="Z3268" s="62"/>
      <c r="AA3268" s="62"/>
      <c r="AB3268" s="60">
        <v>0</v>
      </c>
      <c r="AC3268" s="110">
        <v>100</v>
      </c>
      <c r="AD3268" s="60">
        <v>0</v>
      </c>
      <c r="AE3268" s="110"/>
      <c r="AF3268" s="62" t="s">
        <v>114</v>
      </c>
      <c r="AG3268" s="950"/>
      <c r="AH3268" s="265"/>
      <c r="AI3268" s="265">
        <v>20000000</v>
      </c>
      <c r="AJ3268" s="616">
        <f t="shared" si="144"/>
        <v>22400000.000000004</v>
      </c>
      <c r="AK3268" s="616"/>
      <c r="AL3268" s="262"/>
      <c r="AM3268" s="263"/>
      <c r="AN3268" s="72" t="s">
        <v>115</v>
      </c>
      <c r="AO3268" s="944" t="s">
        <v>7526</v>
      </c>
      <c r="AP3268" s="944" t="s">
        <v>7525</v>
      </c>
      <c r="AQ3268" s="60"/>
      <c r="AR3268" s="60"/>
      <c r="AS3268" s="60"/>
      <c r="AT3268" s="60"/>
      <c r="AU3268" s="60"/>
      <c r="AV3268" s="60"/>
      <c r="AW3268" s="60"/>
      <c r="AX3268" s="60"/>
      <c r="AY3268" s="60"/>
      <c r="AZ3268" s="60"/>
      <c r="BA3268" s="481" t="s">
        <v>4177</v>
      </c>
      <c r="BB3268" s="254"/>
      <c r="BE3268" s="983">
        <v>2842</v>
      </c>
    </row>
    <row r="3269" spans="1:57" ht="12.95" customHeight="1">
      <c r="A3269" s="89" t="s">
        <v>3223</v>
      </c>
      <c r="B3269" s="260"/>
      <c r="C3269" s="260"/>
      <c r="D3269" s="379"/>
      <c r="E3269" s="607" t="s">
        <v>7524</v>
      </c>
      <c r="F3269" s="607"/>
      <c r="G3269" s="260"/>
      <c r="H3269" s="260"/>
      <c r="I3269" s="1633" t="s">
        <v>7518</v>
      </c>
      <c r="J3269" s="105" t="s">
        <v>7517</v>
      </c>
      <c r="K3269" s="105" t="s">
        <v>7516</v>
      </c>
      <c r="L3269" s="60" t="s">
        <v>7515</v>
      </c>
      <c r="M3269" s="62"/>
      <c r="N3269" s="62"/>
      <c r="O3269" s="493">
        <v>80</v>
      </c>
      <c r="P3269" s="319">
        <v>230000000</v>
      </c>
      <c r="Q3269" s="349" t="s">
        <v>982</v>
      </c>
      <c r="R3269" s="62" t="s">
        <v>2149</v>
      </c>
      <c r="S3269" s="62" t="s">
        <v>109</v>
      </c>
      <c r="T3269" s="110">
        <v>230000000</v>
      </c>
      <c r="U3269" s="112" t="s">
        <v>956</v>
      </c>
      <c r="V3269" s="61"/>
      <c r="W3269" s="62"/>
      <c r="X3269" s="62"/>
      <c r="Y3269" s="60" t="s">
        <v>434</v>
      </c>
      <c r="Z3269" s="62"/>
      <c r="AA3269" s="62"/>
      <c r="AB3269" s="1213">
        <v>0</v>
      </c>
      <c r="AC3269" s="110">
        <v>100</v>
      </c>
      <c r="AD3269" s="1767">
        <v>0</v>
      </c>
      <c r="AE3269" s="110"/>
      <c r="AF3269" s="62" t="s">
        <v>114</v>
      </c>
      <c r="AG3269" s="62"/>
      <c r="AH3269" s="262"/>
      <c r="AI3269" s="616">
        <v>11500000</v>
      </c>
      <c r="AJ3269" s="616">
        <f t="shared" si="144"/>
        <v>12880000.000000002</v>
      </c>
      <c r="AK3269" s="616"/>
      <c r="AL3269" s="262"/>
      <c r="AM3269" s="263"/>
      <c r="AN3269" s="62" t="s">
        <v>115</v>
      </c>
      <c r="AO3269" s="944" t="s">
        <v>7523</v>
      </c>
      <c r="AP3269" s="944" t="s">
        <v>7522</v>
      </c>
      <c r="AQ3269" s="316"/>
      <c r="AR3269" s="62"/>
      <c r="AS3269" s="62"/>
      <c r="AT3269" s="62"/>
      <c r="AU3269" s="62"/>
      <c r="AV3269" s="62"/>
      <c r="AW3269" s="62"/>
      <c r="AX3269" s="62"/>
      <c r="AY3269" s="62"/>
      <c r="AZ3269" s="62"/>
      <c r="BA3269" s="481" t="s">
        <v>4177</v>
      </c>
      <c r="BE3269" s="983">
        <v>2843</v>
      </c>
    </row>
    <row r="3270" spans="1:57" ht="12.95" customHeight="1">
      <c r="A3270" s="89" t="s">
        <v>3223</v>
      </c>
      <c r="B3270" s="260"/>
      <c r="C3270" s="260"/>
      <c r="D3270" s="379"/>
      <c r="E3270" s="607" t="s">
        <v>7521</v>
      </c>
      <c r="F3270" s="607"/>
      <c r="G3270" s="260"/>
      <c r="H3270" s="260"/>
      <c r="I3270" s="1633" t="s">
        <v>7518</v>
      </c>
      <c r="J3270" s="105" t="s">
        <v>7517</v>
      </c>
      <c r="K3270" s="105" t="s">
        <v>7516</v>
      </c>
      <c r="L3270" s="60" t="s">
        <v>7515</v>
      </c>
      <c r="M3270" s="62"/>
      <c r="N3270" s="62"/>
      <c r="O3270" s="493">
        <v>80</v>
      </c>
      <c r="P3270" s="319">
        <v>230000000</v>
      </c>
      <c r="Q3270" s="349" t="s">
        <v>982</v>
      </c>
      <c r="R3270" s="62" t="s">
        <v>2149</v>
      </c>
      <c r="S3270" s="62" t="s">
        <v>109</v>
      </c>
      <c r="T3270" s="110">
        <v>230000000</v>
      </c>
      <c r="U3270" s="112" t="s">
        <v>956</v>
      </c>
      <c r="V3270" s="61"/>
      <c r="W3270" s="62"/>
      <c r="X3270" s="62"/>
      <c r="Y3270" s="60" t="s">
        <v>434</v>
      </c>
      <c r="Z3270" s="62"/>
      <c r="AA3270" s="62"/>
      <c r="AB3270" s="1213">
        <v>0</v>
      </c>
      <c r="AC3270" s="110">
        <v>100</v>
      </c>
      <c r="AD3270" s="1767">
        <v>0</v>
      </c>
      <c r="AE3270" s="110"/>
      <c r="AF3270" s="62" t="s">
        <v>114</v>
      </c>
      <c r="AG3270" s="62"/>
      <c r="AH3270" s="262"/>
      <c r="AI3270" s="616">
        <v>75000000</v>
      </c>
      <c r="AJ3270" s="1818">
        <f t="shared" si="144"/>
        <v>84000000.000000015</v>
      </c>
      <c r="AK3270" s="616"/>
      <c r="AL3270" s="262"/>
      <c r="AM3270" s="263"/>
      <c r="AN3270" s="62" t="s">
        <v>115</v>
      </c>
      <c r="AO3270" s="316" t="s">
        <v>7520</v>
      </c>
      <c r="AP3270" s="944" t="s">
        <v>7519</v>
      </c>
      <c r="AQ3270" s="316"/>
      <c r="AR3270" s="62"/>
      <c r="AS3270" s="62"/>
      <c r="AT3270" s="62"/>
      <c r="AU3270" s="62"/>
      <c r="AV3270" s="62"/>
      <c r="AW3270" s="62"/>
      <c r="AX3270" s="62"/>
      <c r="AY3270" s="62"/>
      <c r="AZ3270" s="62"/>
      <c r="BA3270" s="481" t="s">
        <v>4177</v>
      </c>
      <c r="BE3270" s="983">
        <v>2844</v>
      </c>
    </row>
    <row r="3271" spans="1:57" ht="12.95" customHeight="1">
      <c r="A3271" s="89" t="s">
        <v>3223</v>
      </c>
      <c r="B3271" s="260"/>
      <c r="C3271" s="260"/>
      <c r="D3271" s="379"/>
      <c r="E3271" s="607" t="s">
        <v>7550</v>
      </c>
      <c r="F3271" s="607"/>
      <c r="G3271" s="260"/>
      <c r="H3271" s="260"/>
      <c r="I3271" s="1633" t="s">
        <v>7518</v>
      </c>
      <c r="J3271" s="105" t="s">
        <v>7517</v>
      </c>
      <c r="K3271" s="105" t="s">
        <v>7516</v>
      </c>
      <c r="L3271" s="60" t="s">
        <v>7515</v>
      </c>
      <c r="M3271" s="62"/>
      <c r="N3271" s="62"/>
      <c r="O3271" s="493">
        <v>80</v>
      </c>
      <c r="P3271" s="319">
        <v>230000000</v>
      </c>
      <c r="Q3271" s="349" t="s">
        <v>982</v>
      </c>
      <c r="R3271" s="62" t="s">
        <v>2149</v>
      </c>
      <c r="S3271" s="62" t="s">
        <v>109</v>
      </c>
      <c r="T3271" s="110">
        <v>230000000</v>
      </c>
      <c r="U3271" s="112" t="s">
        <v>956</v>
      </c>
      <c r="V3271" s="61"/>
      <c r="W3271" s="62"/>
      <c r="X3271" s="62"/>
      <c r="Y3271" s="60" t="s">
        <v>434</v>
      </c>
      <c r="Z3271" s="62"/>
      <c r="AA3271" s="62"/>
      <c r="AB3271" s="61">
        <v>0</v>
      </c>
      <c r="AC3271" s="110">
        <v>100</v>
      </c>
      <c r="AD3271" s="61">
        <v>0</v>
      </c>
      <c r="AE3271" s="110"/>
      <c r="AF3271" s="62" t="s">
        <v>114</v>
      </c>
      <c r="AG3271" s="62"/>
      <c r="AH3271" s="262"/>
      <c r="AI3271" s="616">
        <v>7040000</v>
      </c>
      <c r="AJ3271" s="616">
        <f t="shared" si="144"/>
        <v>7884800.0000000009</v>
      </c>
      <c r="AK3271" s="616"/>
      <c r="AL3271" s="262"/>
      <c r="AM3271" s="263"/>
      <c r="AN3271" s="62" t="s">
        <v>115</v>
      </c>
      <c r="AO3271" s="316" t="s">
        <v>7514</v>
      </c>
      <c r="AP3271" s="944" t="s">
        <v>7513</v>
      </c>
      <c r="AQ3271" s="316"/>
      <c r="AR3271" s="62"/>
      <c r="AS3271" s="62"/>
      <c r="AT3271" s="62"/>
      <c r="AU3271" s="62"/>
      <c r="AV3271" s="62"/>
      <c r="AW3271" s="62"/>
      <c r="AX3271" s="62"/>
      <c r="AY3271" s="62"/>
      <c r="AZ3271" s="62"/>
      <c r="BA3271" s="481" t="s">
        <v>4177</v>
      </c>
      <c r="BE3271" s="983">
        <v>2845</v>
      </c>
    </row>
    <row r="3272" spans="1:57" ht="12.95" customHeight="1">
      <c r="A3272" s="60" t="s">
        <v>1049</v>
      </c>
      <c r="B3272" s="61" t="s">
        <v>7512</v>
      </c>
      <c r="C3272" s="300"/>
      <c r="D3272" s="952"/>
      <c r="E3272" s="607" t="s">
        <v>7511</v>
      </c>
      <c r="F3272" s="607"/>
      <c r="G3272" s="104"/>
      <c r="H3272" s="104"/>
      <c r="I3272" s="1069" t="s">
        <v>7510</v>
      </c>
      <c r="J3272" s="24" t="s">
        <v>7509</v>
      </c>
      <c r="K3272" s="24" t="s">
        <v>7509</v>
      </c>
      <c r="L3272" s="62" t="s">
        <v>103</v>
      </c>
      <c r="M3272" s="72"/>
      <c r="N3272" s="72"/>
      <c r="O3272" s="461">
        <v>100</v>
      </c>
      <c r="P3272" s="72">
        <v>230000000</v>
      </c>
      <c r="Q3272" s="62" t="s">
        <v>951</v>
      </c>
      <c r="R3272" s="62" t="s">
        <v>2149</v>
      </c>
      <c r="S3272" s="72" t="s">
        <v>109</v>
      </c>
      <c r="T3272" s="72">
        <v>230000000</v>
      </c>
      <c r="U3272" s="349" t="s">
        <v>982</v>
      </c>
      <c r="V3272" s="72"/>
      <c r="W3272" s="72"/>
      <c r="X3272" s="72"/>
      <c r="Y3272" s="62" t="s">
        <v>434</v>
      </c>
      <c r="Z3272" s="341" t="s">
        <v>3252</v>
      </c>
      <c r="AA3272" s="62" t="s">
        <v>3252</v>
      </c>
      <c r="AB3272" s="461">
        <v>0</v>
      </c>
      <c r="AC3272" s="461">
        <v>100</v>
      </c>
      <c r="AD3272" s="461">
        <v>0</v>
      </c>
      <c r="AE3272" s="72"/>
      <c r="AF3272" s="96" t="s">
        <v>114</v>
      </c>
      <c r="AG3272" s="108"/>
      <c r="AH3272" s="108"/>
      <c r="AI3272" s="953">
        <v>9742800</v>
      </c>
      <c r="AJ3272" s="953">
        <f t="shared" si="144"/>
        <v>10911936.000000002</v>
      </c>
      <c r="AK3272" s="609"/>
      <c r="AL3272" s="104"/>
      <c r="AM3272" s="104"/>
      <c r="AN3272" s="954" t="s">
        <v>115</v>
      </c>
      <c r="AO3272" s="72" t="s">
        <v>7508</v>
      </c>
      <c r="AP3272" s="72" t="s">
        <v>7507</v>
      </c>
      <c r="AQ3272" s="316"/>
      <c r="AR3272" s="61"/>
      <c r="AS3272" s="61"/>
      <c r="AT3272" s="61"/>
      <c r="AU3272" s="61"/>
      <c r="AV3272" s="61"/>
      <c r="AW3272" s="61"/>
      <c r="AX3272" s="61"/>
      <c r="AY3272" s="61"/>
      <c r="AZ3272" s="61"/>
      <c r="BA3272" s="481" t="s">
        <v>4177</v>
      </c>
      <c r="BE3272" s="983">
        <v>2846</v>
      </c>
    </row>
    <row r="3273" spans="1:57" ht="12.95" customHeight="1">
      <c r="A3273" s="260" t="s">
        <v>1186</v>
      </c>
      <c r="B3273" s="260"/>
      <c r="C3273" s="260"/>
      <c r="D3273" s="260"/>
      <c r="E3273" s="607" t="s">
        <v>7506</v>
      </c>
      <c r="F3273" s="607"/>
      <c r="G3273" s="260"/>
      <c r="H3273" s="260"/>
      <c r="I3273" s="1650" t="s">
        <v>7505</v>
      </c>
      <c r="J3273" s="61" t="s">
        <v>7504</v>
      </c>
      <c r="K3273" s="61" t="s">
        <v>7503</v>
      </c>
      <c r="L3273" s="62" t="s">
        <v>149</v>
      </c>
      <c r="M3273" s="86"/>
      <c r="N3273" s="62"/>
      <c r="O3273" s="110">
        <v>100</v>
      </c>
      <c r="P3273" s="62">
        <v>230000000</v>
      </c>
      <c r="Q3273" s="62" t="s">
        <v>951</v>
      </c>
      <c r="R3273" s="472" t="s">
        <v>2149</v>
      </c>
      <c r="S3273" s="62" t="s">
        <v>109</v>
      </c>
      <c r="T3273" s="62">
        <v>230000000</v>
      </c>
      <c r="U3273" s="62" t="s">
        <v>997</v>
      </c>
      <c r="V3273" s="86"/>
      <c r="W3273" s="62" t="s">
        <v>3252</v>
      </c>
      <c r="X3273" s="62"/>
      <c r="Y3273" s="62" t="s">
        <v>434</v>
      </c>
      <c r="Z3273" s="86"/>
      <c r="AA3273" s="62"/>
      <c r="AB3273" s="62">
        <v>0</v>
      </c>
      <c r="AC3273" s="62">
        <v>90</v>
      </c>
      <c r="AD3273" s="62">
        <v>10</v>
      </c>
      <c r="AE3273" s="62"/>
      <c r="AF3273" s="62" t="s">
        <v>114</v>
      </c>
      <c r="AG3273" s="86" t="s">
        <v>54</v>
      </c>
      <c r="AH3273" s="298">
        <v>91316505.280000001</v>
      </c>
      <c r="AI3273" s="298">
        <v>91316505.280000001</v>
      </c>
      <c r="AJ3273" s="610">
        <f t="shared" si="144"/>
        <v>102274485.91360001</v>
      </c>
      <c r="AK3273" s="86"/>
      <c r="AL3273" s="298"/>
      <c r="AM3273" s="298"/>
      <c r="AN3273" s="62" t="s">
        <v>115</v>
      </c>
      <c r="AO3273" s="61" t="s">
        <v>7502</v>
      </c>
      <c r="AP3273" s="61" t="s">
        <v>7501</v>
      </c>
      <c r="AQ3273" s="86"/>
      <c r="AR3273" s="96"/>
      <c r="AS3273" s="96"/>
      <c r="AT3273" s="96"/>
      <c r="AU3273" s="96"/>
      <c r="AV3273" s="96"/>
      <c r="AW3273" s="96"/>
      <c r="AX3273" s="96"/>
      <c r="AY3273" s="96"/>
      <c r="AZ3273" s="96"/>
      <c r="BA3273" s="72"/>
      <c r="BE3273" s="983">
        <v>2847</v>
      </c>
    </row>
    <row r="3274" spans="1:57" ht="12.95" customHeight="1">
      <c r="A3274" s="72" t="s">
        <v>1186</v>
      </c>
      <c r="B3274" s="430"/>
      <c r="C3274" s="430"/>
      <c r="D3274" s="430"/>
      <c r="E3274" s="990" t="s">
        <v>7597</v>
      </c>
      <c r="F3274" s="990"/>
      <c r="G3274" s="430"/>
      <c r="H3274" s="430"/>
      <c r="I3274" s="1069" t="s">
        <v>7581</v>
      </c>
      <c r="J3274" s="72" t="s">
        <v>7582</v>
      </c>
      <c r="K3274" s="72" t="s">
        <v>7582</v>
      </c>
      <c r="L3274" s="72" t="s">
        <v>601</v>
      </c>
      <c r="M3274" s="72" t="s">
        <v>4431</v>
      </c>
      <c r="N3274" s="142"/>
      <c r="O3274" s="235" t="s">
        <v>314</v>
      </c>
      <c r="P3274" s="72">
        <v>230000000</v>
      </c>
      <c r="Q3274" s="104" t="s">
        <v>7530</v>
      </c>
      <c r="R3274" s="72" t="s">
        <v>2149</v>
      </c>
      <c r="S3274" s="72" t="s">
        <v>109</v>
      </c>
      <c r="T3274" s="72">
        <v>230000000</v>
      </c>
      <c r="U3274" s="72" t="s">
        <v>956</v>
      </c>
      <c r="V3274" s="142"/>
      <c r="W3274" s="72"/>
      <c r="X3274" s="142"/>
      <c r="Y3274" s="72" t="s">
        <v>434</v>
      </c>
      <c r="Z3274" s="61"/>
      <c r="AA3274" s="61"/>
      <c r="AB3274" s="72">
        <v>0</v>
      </c>
      <c r="AC3274" s="72">
        <v>100</v>
      </c>
      <c r="AD3274" s="72">
        <v>0</v>
      </c>
      <c r="AE3274" s="61"/>
      <c r="AF3274" s="72" t="s">
        <v>114</v>
      </c>
      <c r="AG3274" s="609"/>
      <c r="AH3274" s="610"/>
      <c r="AI3274" s="905">
        <v>0</v>
      </c>
      <c r="AJ3274" s="905">
        <v>0</v>
      </c>
      <c r="AK3274" s="513"/>
      <c r="AL3274" s="514"/>
      <c r="AM3274" s="514"/>
      <c r="AN3274" s="72" t="s">
        <v>115</v>
      </c>
      <c r="AO3274" s="300" t="s">
        <v>7583</v>
      </c>
      <c r="AP3274" s="300" t="s">
        <v>7584</v>
      </c>
      <c r="AQ3274" s="142"/>
      <c r="AR3274" s="142"/>
      <c r="AS3274" s="142"/>
      <c r="AT3274" s="142"/>
      <c r="AU3274" s="142"/>
      <c r="AV3274" s="142"/>
      <c r="AW3274" s="142"/>
      <c r="AX3274" s="142"/>
      <c r="AY3274" s="142"/>
      <c r="AZ3274" s="86"/>
      <c r="BA3274" s="497" t="s">
        <v>4451</v>
      </c>
      <c r="BB3274" s="201"/>
      <c r="BC3274" s="201"/>
      <c r="BD3274" s="201"/>
      <c r="BE3274" s="983">
        <v>2848</v>
      </c>
    </row>
    <row r="3275" spans="1:57" ht="12.95" customHeight="1">
      <c r="A3275" s="458" t="s">
        <v>1186</v>
      </c>
      <c r="B3275" s="948"/>
      <c r="C3275" s="948"/>
      <c r="D3275" s="948"/>
      <c r="E3275" s="1111" t="s">
        <v>7859</v>
      </c>
      <c r="F3275" s="1111"/>
      <c r="G3275" s="948"/>
      <c r="H3275" s="948"/>
      <c r="I3275" s="1252" t="s">
        <v>7581</v>
      </c>
      <c r="J3275" s="458" t="s">
        <v>7582</v>
      </c>
      <c r="K3275" s="458" t="s">
        <v>7582</v>
      </c>
      <c r="L3275" s="458" t="s">
        <v>601</v>
      </c>
      <c r="M3275" s="458" t="s">
        <v>7860</v>
      </c>
      <c r="N3275" s="488"/>
      <c r="O3275" s="1140" t="s">
        <v>314</v>
      </c>
      <c r="P3275" s="458">
        <v>230000000</v>
      </c>
      <c r="Q3275" s="520" t="s">
        <v>7530</v>
      </c>
      <c r="R3275" s="458" t="s">
        <v>2134</v>
      </c>
      <c r="S3275" s="458" t="s">
        <v>109</v>
      </c>
      <c r="T3275" s="458">
        <v>230000000</v>
      </c>
      <c r="U3275" s="458" t="s">
        <v>956</v>
      </c>
      <c r="V3275" s="488"/>
      <c r="W3275" s="458"/>
      <c r="X3275" s="488"/>
      <c r="Y3275" s="458" t="s">
        <v>434</v>
      </c>
      <c r="Z3275" s="256"/>
      <c r="AA3275" s="256"/>
      <c r="AB3275" s="458">
        <v>0</v>
      </c>
      <c r="AC3275" s="458">
        <v>100</v>
      </c>
      <c r="AD3275" s="458">
        <v>0</v>
      </c>
      <c r="AE3275" s="256"/>
      <c r="AF3275" s="458" t="s">
        <v>114</v>
      </c>
      <c r="AG3275" s="1141"/>
      <c r="AH3275" s="289"/>
      <c r="AI3275" s="1142">
        <v>0</v>
      </c>
      <c r="AJ3275" s="1142">
        <f t="shared" ref="AJ3275:AJ3288" si="145">AI3275*1.12</f>
        <v>0</v>
      </c>
      <c r="AK3275" s="1114"/>
      <c r="AL3275" s="1115"/>
      <c r="AM3275" s="1115"/>
      <c r="AN3275" s="458" t="s">
        <v>115</v>
      </c>
      <c r="AO3275" s="521" t="s">
        <v>7583</v>
      </c>
      <c r="AP3275" s="521" t="s">
        <v>7584</v>
      </c>
      <c r="AQ3275" s="488"/>
      <c r="AR3275" s="488"/>
      <c r="AS3275" s="488"/>
      <c r="AT3275" s="488"/>
      <c r="AU3275" s="488"/>
      <c r="AV3275" s="488"/>
      <c r="AW3275" s="488"/>
      <c r="AX3275" s="488"/>
      <c r="AY3275" s="488"/>
      <c r="AZ3275" s="524" t="s">
        <v>7861</v>
      </c>
      <c r="BA3275" s="192"/>
      <c r="BB3275" s="326"/>
      <c r="BC3275" s="326"/>
      <c r="BD3275" s="209"/>
      <c r="BE3275" s="983">
        <v>2849</v>
      </c>
    </row>
    <row r="3276" spans="1:57" ht="12.95" customHeight="1">
      <c r="A3276" s="256" t="s">
        <v>1186</v>
      </c>
      <c r="B3276" s="932"/>
      <c r="C3276" s="932"/>
      <c r="D3276" s="932"/>
      <c r="E3276" s="1117" t="s">
        <v>8789</v>
      </c>
      <c r="F3276" s="1117"/>
      <c r="G3276" s="932"/>
      <c r="H3276" s="932"/>
      <c r="I3276" s="1011" t="s">
        <v>7581</v>
      </c>
      <c r="J3276" s="256" t="s">
        <v>7582</v>
      </c>
      <c r="K3276" s="256" t="s">
        <v>7582</v>
      </c>
      <c r="L3276" s="256" t="s">
        <v>601</v>
      </c>
      <c r="M3276" s="256" t="s">
        <v>4431</v>
      </c>
      <c r="N3276" s="488"/>
      <c r="O3276" s="1140" t="s">
        <v>314</v>
      </c>
      <c r="P3276" s="256">
        <v>230000000</v>
      </c>
      <c r="Q3276" s="1244" t="s">
        <v>7530</v>
      </c>
      <c r="R3276" s="256" t="s">
        <v>2134</v>
      </c>
      <c r="S3276" s="256" t="s">
        <v>109</v>
      </c>
      <c r="T3276" s="256">
        <v>230000000</v>
      </c>
      <c r="U3276" s="256" t="s">
        <v>956</v>
      </c>
      <c r="V3276" s="488"/>
      <c r="W3276" s="256"/>
      <c r="X3276" s="488"/>
      <c r="Y3276" s="256" t="s">
        <v>434</v>
      </c>
      <c r="Z3276" s="256"/>
      <c r="AA3276" s="256"/>
      <c r="AB3276" s="256">
        <v>0</v>
      </c>
      <c r="AC3276" s="256">
        <v>100</v>
      </c>
      <c r="AD3276" s="256">
        <v>0</v>
      </c>
      <c r="AE3276" s="256"/>
      <c r="AF3276" s="256" t="s">
        <v>114</v>
      </c>
      <c r="AG3276" s="1245"/>
      <c r="AH3276" s="289"/>
      <c r="AI3276" s="1246">
        <v>67952500</v>
      </c>
      <c r="AJ3276" s="1246">
        <f t="shared" si="145"/>
        <v>76106800</v>
      </c>
      <c r="AK3276" s="1114"/>
      <c r="AL3276" s="1115"/>
      <c r="AM3276" s="1115"/>
      <c r="AN3276" s="256" t="s">
        <v>115</v>
      </c>
      <c r="AO3276" s="521" t="s">
        <v>7583</v>
      </c>
      <c r="AP3276" s="521" t="s">
        <v>7584</v>
      </c>
      <c r="AQ3276" s="488"/>
      <c r="AR3276" s="488"/>
      <c r="AS3276" s="488"/>
      <c r="AT3276" s="488"/>
      <c r="AU3276" s="488"/>
      <c r="AV3276" s="488"/>
      <c r="AW3276" s="488"/>
      <c r="AX3276" s="488"/>
      <c r="AY3276" s="488"/>
      <c r="AZ3276" s="524" t="s">
        <v>7861</v>
      </c>
      <c r="BA3276" s="192"/>
      <c r="BB3276" s="977"/>
      <c r="BC3276" s="977"/>
      <c r="BD3276" s="1159"/>
      <c r="BE3276" s="983">
        <v>2850</v>
      </c>
    </row>
    <row r="3277" spans="1:57" ht="12.95" customHeight="1">
      <c r="A3277" s="398" t="s">
        <v>317</v>
      </c>
      <c r="B3277" s="958"/>
      <c r="C3277" s="197"/>
      <c r="D3277" s="197"/>
      <c r="E3277" s="990" t="s">
        <v>7598</v>
      </c>
      <c r="F3277" s="990"/>
      <c r="G3277" s="197"/>
      <c r="H3277" s="197"/>
      <c r="I3277" s="1011" t="s">
        <v>7510</v>
      </c>
      <c r="J3277" s="256" t="s">
        <v>7509</v>
      </c>
      <c r="K3277" s="256" t="s">
        <v>7509</v>
      </c>
      <c r="L3277" s="521" t="s">
        <v>601</v>
      </c>
      <c r="M3277" s="61" t="s">
        <v>7585</v>
      </c>
      <c r="N3277" s="300"/>
      <c r="O3277" s="235">
        <v>100</v>
      </c>
      <c r="P3277" s="72">
        <v>230000000</v>
      </c>
      <c r="Q3277" s="301" t="s">
        <v>951</v>
      </c>
      <c r="R3277" s="61" t="s">
        <v>2149</v>
      </c>
      <c r="S3277" s="72" t="s">
        <v>109</v>
      </c>
      <c r="T3277" s="316">
        <v>230000000</v>
      </c>
      <c r="U3277" s="256" t="s">
        <v>7586</v>
      </c>
      <c r="V3277" s="300"/>
      <c r="W3277" s="61"/>
      <c r="X3277" s="300"/>
      <c r="Y3277" s="72" t="s">
        <v>434</v>
      </c>
      <c r="Z3277" s="61"/>
      <c r="AA3277" s="61"/>
      <c r="AB3277" s="235">
        <v>0</v>
      </c>
      <c r="AC3277" s="235">
        <v>100</v>
      </c>
      <c r="AD3277" s="235">
        <v>0</v>
      </c>
      <c r="AE3277" s="304"/>
      <c r="AF3277" s="61" t="s">
        <v>114</v>
      </c>
      <c r="AG3277" s="305"/>
      <c r="AH3277" s="305"/>
      <c r="AI3277" s="307">
        <v>148509575</v>
      </c>
      <c r="AJ3277" s="307">
        <f t="shared" si="145"/>
        <v>166330724.00000003</v>
      </c>
      <c r="AK3277" s="304"/>
      <c r="AL3277" s="307"/>
      <c r="AM3277" s="307"/>
      <c r="AN3277" s="72" t="s">
        <v>115</v>
      </c>
      <c r="AO3277" s="72" t="s">
        <v>7587</v>
      </c>
      <c r="AP3277" s="72" t="s">
        <v>7588</v>
      </c>
      <c r="AQ3277" s="521"/>
      <c r="AR3277" s="521"/>
      <c r="AS3277" s="471"/>
      <c r="AT3277" s="471"/>
      <c r="AU3277" s="471"/>
      <c r="AV3277" s="471"/>
      <c r="AW3277" s="471"/>
      <c r="AX3277" s="471"/>
      <c r="AY3277" s="471"/>
      <c r="AZ3277" s="61"/>
      <c r="BA3277" s="497" t="s">
        <v>4451</v>
      </c>
      <c r="BB3277" s="201"/>
      <c r="BC3277" s="201"/>
      <c r="BD3277" s="201"/>
      <c r="BE3277" s="983">
        <v>2851</v>
      </c>
    </row>
    <row r="3278" spans="1:57" ht="12.95" customHeight="1">
      <c r="A3278" s="398" t="s">
        <v>317</v>
      </c>
      <c r="B3278" s="958"/>
      <c r="C3278" s="197"/>
      <c r="D3278" s="197"/>
      <c r="E3278" s="990" t="s">
        <v>7599</v>
      </c>
      <c r="F3278" s="990"/>
      <c r="G3278" s="197"/>
      <c r="H3278" s="197"/>
      <c r="I3278" s="1011" t="s">
        <v>7510</v>
      </c>
      <c r="J3278" s="256" t="s">
        <v>7509</v>
      </c>
      <c r="K3278" s="256" t="s">
        <v>7509</v>
      </c>
      <c r="L3278" s="521" t="s">
        <v>601</v>
      </c>
      <c r="M3278" s="61" t="s">
        <v>7585</v>
      </c>
      <c r="N3278" s="300"/>
      <c r="O3278" s="235">
        <v>100</v>
      </c>
      <c r="P3278" s="72">
        <v>230000000</v>
      </c>
      <c r="Q3278" s="301" t="s">
        <v>951</v>
      </c>
      <c r="R3278" s="61" t="s">
        <v>2149</v>
      </c>
      <c r="S3278" s="72" t="s">
        <v>109</v>
      </c>
      <c r="T3278" s="316">
        <v>230000000</v>
      </c>
      <c r="U3278" s="256" t="s">
        <v>7589</v>
      </c>
      <c r="V3278" s="300"/>
      <c r="W3278" s="61"/>
      <c r="X3278" s="300"/>
      <c r="Y3278" s="72" t="s">
        <v>434</v>
      </c>
      <c r="Z3278" s="61"/>
      <c r="AA3278" s="61"/>
      <c r="AB3278" s="235">
        <v>0</v>
      </c>
      <c r="AC3278" s="235">
        <v>100</v>
      </c>
      <c r="AD3278" s="235">
        <v>0</v>
      </c>
      <c r="AE3278" s="304"/>
      <c r="AF3278" s="61" t="s">
        <v>114</v>
      </c>
      <c r="AG3278" s="305"/>
      <c r="AH3278" s="305"/>
      <c r="AI3278" s="307">
        <v>140174545</v>
      </c>
      <c r="AJ3278" s="307">
        <f t="shared" si="145"/>
        <v>156995490.40000001</v>
      </c>
      <c r="AK3278" s="304"/>
      <c r="AL3278" s="307"/>
      <c r="AM3278" s="307"/>
      <c r="AN3278" s="72" t="s">
        <v>115</v>
      </c>
      <c r="AO3278" s="72" t="s">
        <v>7590</v>
      </c>
      <c r="AP3278" s="72" t="s">
        <v>7591</v>
      </c>
      <c r="AQ3278" s="521"/>
      <c r="AR3278" s="521"/>
      <c r="AS3278" s="471"/>
      <c r="AT3278" s="471"/>
      <c r="AU3278" s="471"/>
      <c r="AV3278" s="471"/>
      <c r="AW3278" s="471"/>
      <c r="AX3278" s="471"/>
      <c r="AY3278" s="471"/>
      <c r="AZ3278" s="61"/>
      <c r="BA3278" s="497" t="s">
        <v>4451</v>
      </c>
      <c r="BB3278" s="201"/>
      <c r="BC3278" s="201"/>
      <c r="BD3278" s="201"/>
      <c r="BE3278" s="983">
        <v>2852</v>
      </c>
    </row>
    <row r="3279" spans="1:57" ht="12.95" customHeight="1">
      <c r="A3279" s="398" t="s">
        <v>317</v>
      </c>
      <c r="B3279" s="958"/>
      <c r="C3279" s="197"/>
      <c r="D3279" s="197"/>
      <c r="E3279" s="990" t="s">
        <v>7600</v>
      </c>
      <c r="F3279" s="990"/>
      <c r="G3279" s="197"/>
      <c r="H3279" s="197"/>
      <c r="I3279" s="1011" t="s">
        <v>7510</v>
      </c>
      <c r="J3279" s="256" t="s">
        <v>7509</v>
      </c>
      <c r="K3279" s="256" t="s">
        <v>7509</v>
      </c>
      <c r="L3279" s="521" t="s">
        <v>601</v>
      </c>
      <c r="M3279" s="61" t="s">
        <v>7585</v>
      </c>
      <c r="N3279" s="300"/>
      <c r="O3279" s="235">
        <v>100</v>
      </c>
      <c r="P3279" s="72">
        <v>230000000</v>
      </c>
      <c r="Q3279" s="301" t="s">
        <v>951</v>
      </c>
      <c r="R3279" s="61" t="s">
        <v>2149</v>
      </c>
      <c r="S3279" s="72" t="s">
        <v>109</v>
      </c>
      <c r="T3279" s="316">
        <v>230000000</v>
      </c>
      <c r="U3279" s="256" t="s">
        <v>1131</v>
      </c>
      <c r="V3279" s="300"/>
      <c r="W3279" s="61"/>
      <c r="X3279" s="300"/>
      <c r="Y3279" s="72" t="s">
        <v>434</v>
      </c>
      <c r="Z3279" s="61"/>
      <c r="AA3279" s="61"/>
      <c r="AB3279" s="235">
        <v>0</v>
      </c>
      <c r="AC3279" s="235">
        <v>100</v>
      </c>
      <c r="AD3279" s="235">
        <v>0</v>
      </c>
      <c r="AE3279" s="304"/>
      <c r="AF3279" s="61" t="s">
        <v>114</v>
      </c>
      <c r="AG3279" s="305"/>
      <c r="AH3279" s="305"/>
      <c r="AI3279" s="307">
        <v>147886545</v>
      </c>
      <c r="AJ3279" s="307">
        <f t="shared" si="145"/>
        <v>165632930.40000001</v>
      </c>
      <c r="AK3279" s="304"/>
      <c r="AL3279" s="307"/>
      <c r="AM3279" s="307"/>
      <c r="AN3279" s="72" t="s">
        <v>115</v>
      </c>
      <c r="AO3279" s="72" t="s">
        <v>7592</v>
      </c>
      <c r="AP3279" s="72" t="s">
        <v>7593</v>
      </c>
      <c r="AQ3279" s="521"/>
      <c r="AR3279" s="521"/>
      <c r="AS3279" s="471"/>
      <c r="AT3279" s="471"/>
      <c r="AU3279" s="471"/>
      <c r="AV3279" s="471"/>
      <c r="AW3279" s="471"/>
      <c r="AX3279" s="471"/>
      <c r="AY3279" s="471"/>
      <c r="AZ3279" s="61"/>
      <c r="BA3279" s="497" t="s">
        <v>4451</v>
      </c>
      <c r="BB3279" s="201"/>
      <c r="BC3279" s="201"/>
      <c r="BD3279" s="201"/>
      <c r="BE3279" s="983">
        <v>2853</v>
      </c>
    </row>
    <row r="3280" spans="1:57" ht="12.95" customHeight="1">
      <c r="A3280" s="398" t="s">
        <v>317</v>
      </c>
      <c r="B3280" s="958"/>
      <c r="C3280" s="197"/>
      <c r="D3280" s="197"/>
      <c r="E3280" s="990" t="s">
        <v>7601</v>
      </c>
      <c r="F3280" s="990"/>
      <c r="G3280" s="197"/>
      <c r="H3280" s="197"/>
      <c r="I3280" s="1011" t="s">
        <v>7510</v>
      </c>
      <c r="J3280" s="256" t="s">
        <v>7509</v>
      </c>
      <c r="K3280" s="256" t="s">
        <v>7509</v>
      </c>
      <c r="L3280" s="521" t="s">
        <v>601</v>
      </c>
      <c r="M3280" s="61" t="s">
        <v>7585</v>
      </c>
      <c r="N3280" s="300"/>
      <c r="O3280" s="235">
        <v>100</v>
      </c>
      <c r="P3280" s="72">
        <v>230000000</v>
      </c>
      <c r="Q3280" s="301" t="s">
        <v>951</v>
      </c>
      <c r="R3280" s="61" t="s">
        <v>2149</v>
      </c>
      <c r="S3280" s="72" t="s">
        <v>109</v>
      </c>
      <c r="T3280" s="316">
        <v>230000000</v>
      </c>
      <c r="U3280" s="256" t="s">
        <v>7594</v>
      </c>
      <c r="V3280" s="300"/>
      <c r="W3280" s="61"/>
      <c r="X3280" s="300"/>
      <c r="Y3280" s="72" t="s">
        <v>434</v>
      </c>
      <c r="Z3280" s="61"/>
      <c r="AA3280" s="61"/>
      <c r="AB3280" s="235">
        <v>0</v>
      </c>
      <c r="AC3280" s="235">
        <v>100</v>
      </c>
      <c r="AD3280" s="235">
        <v>0</v>
      </c>
      <c r="AE3280" s="304"/>
      <c r="AF3280" s="61" t="s">
        <v>114</v>
      </c>
      <c r="AG3280" s="305"/>
      <c r="AH3280" s="305"/>
      <c r="AI3280" s="307">
        <v>131262045</v>
      </c>
      <c r="AJ3280" s="307">
        <f t="shared" si="145"/>
        <v>147013490.40000001</v>
      </c>
      <c r="AK3280" s="304"/>
      <c r="AL3280" s="307"/>
      <c r="AM3280" s="307"/>
      <c r="AN3280" s="72" t="s">
        <v>115</v>
      </c>
      <c r="AO3280" s="72" t="s">
        <v>7595</v>
      </c>
      <c r="AP3280" s="72" t="s">
        <v>7596</v>
      </c>
      <c r="AQ3280" s="471"/>
      <c r="AR3280" s="471"/>
      <c r="AS3280" s="471"/>
      <c r="AT3280" s="471"/>
      <c r="AU3280" s="471"/>
      <c r="AV3280" s="471"/>
      <c r="AW3280" s="471"/>
      <c r="AX3280" s="471"/>
      <c r="AY3280" s="471"/>
      <c r="AZ3280" s="471"/>
      <c r="BA3280" s="497" t="s">
        <v>4451</v>
      </c>
      <c r="BB3280" s="201"/>
      <c r="BC3280" s="201"/>
      <c r="BD3280" s="201"/>
      <c r="BE3280" s="983">
        <v>2854</v>
      </c>
    </row>
    <row r="3281" spans="1:57" ht="12.95" customHeight="1">
      <c r="A3281" s="931" t="s">
        <v>1186</v>
      </c>
      <c r="B3281" s="1143"/>
      <c r="C3281" s="197"/>
      <c r="D3281" s="197"/>
      <c r="E3281" s="607" t="s">
        <v>8487</v>
      </c>
      <c r="F3281" s="607"/>
      <c r="G3281" s="197"/>
      <c r="H3281" s="197"/>
      <c r="I3281" s="1659" t="s">
        <v>3368</v>
      </c>
      <c r="J3281" s="1144" t="s">
        <v>3369</v>
      </c>
      <c r="K3281" s="1144" t="s">
        <v>3370</v>
      </c>
      <c r="L3281" s="1145" t="s">
        <v>149</v>
      </c>
      <c r="M3281" s="931"/>
      <c r="N3281" s="931"/>
      <c r="O3281" s="1146">
        <v>90</v>
      </c>
      <c r="P3281" s="931" t="s">
        <v>106</v>
      </c>
      <c r="Q3281" s="931" t="s">
        <v>951</v>
      </c>
      <c r="R3281" s="1147" t="s">
        <v>2134</v>
      </c>
      <c r="S3281" s="931" t="s">
        <v>109</v>
      </c>
      <c r="T3281" s="931" t="s">
        <v>106</v>
      </c>
      <c r="U3281" s="1144" t="s">
        <v>997</v>
      </c>
      <c r="V3281" s="931"/>
      <c r="W3281" s="931"/>
      <c r="X3281" s="931"/>
      <c r="Y3281" s="197" t="s">
        <v>434</v>
      </c>
      <c r="Z3281" s="931"/>
      <c r="AA3281" s="931"/>
      <c r="AB3281" s="1146">
        <v>0</v>
      </c>
      <c r="AC3281" s="1146">
        <v>90</v>
      </c>
      <c r="AD3281" s="1146">
        <v>10</v>
      </c>
      <c r="AE3281" s="931"/>
      <c r="AF3281" s="931" t="s">
        <v>114</v>
      </c>
      <c r="AG3281" s="1144">
        <v>1</v>
      </c>
      <c r="AH3281" s="1148">
        <v>80705052</v>
      </c>
      <c r="AI3281" s="1149">
        <f>AH3281</f>
        <v>80705052</v>
      </c>
      <c r="AJ3281" s="1149">
        <f t="shared" si="145"/>
        <v>90389658.24000001</v>
      </c>
      <c r="AK3281" s="1149" t="s">
        <v>3252</v>
      </c>
      <c r="AL3281" s="1149"/>
      <c r="AM3281" s="1149"/>
      <c r="AN3281" s="931" t="s">
        <v>115</v>
      </c>
      <c r="AO3281" s="931" t="s">
        <v>8473</v>
      </c>
      <c r="AP3281" s="931" t="s">
        <v>8474</v>
      </c>
      <c r="AQ3281" s="931"/>
      <c r="AR3281" s="931"/>
      <c r="AS3281" s="931"/>
      <c r="AT3281" s="931"/>
      <c r="AU3281" s="931"/>
      <c r="AV3281" s="931"/>
      <c r="AW3281" s="931"/>
      <c r="AX3281" s="931"/>
      <c r="AY3281" s="931"/>
      <c r="AZ3281" s="931" t="s">
        <v>3252</v>
      </c>
      <c r="BA3281" s="931" t="s">
        <v>3252</v>
      </c>
      <c r="BB3281" s="486"/>
      <c r="BC3281" s="486"/>
      <c r="BD3281" s="486"/>
      <c r="BE3281" s="983">
        <v>2855</v>
      </c>
    </row>
    <row r="3282" spans="1:57" s="385" customFormat="1" ht="13.15" customHeight="1">
      <c r="A3282" s="62" t="s">
        <v>1088</v>
      </c>
      <c r="B3282" s="1150"/>
      <c r="C3282" s="197"/>
      <c r="D3282" s="197"/>
      <c r="E3282" s="913" t="s">
        <v>8488</v>
      </c>
      <c r="F3282" s="913"/>
      <c r="G3282" s="197"/>
      <c r="H3282" s="197"/>
      <c r="I3282" s="1131" t="s">
        <v>3368</v>
      </c>
      <c r="J3282" s="1145" t="s">
        <v>3369</v>
      </c>
      <c r="K3282" s="1145" t="s">
        <v>3370</v>
      </c>
      <c r="L3282" s="1145" t="s">
        <v>149</v>
      </c>
      <c r="M3282" s="1131"/>
      <c r="N3282" s="1131"/>
      <c r="O3282" s="1131">
        <v>90</v>
      </c>
      <c r="P3282" s="1131">
        <v>230000000</v>
      </c>
      <c r="Q3282" s="1131" t="s">
        <v>951</v>
      </c>
      <c r="R3282" s="1132" t="s">
        <v>2134</v>
      </c>
      <c r="S3282" s="1131" t="s">
        <v>109</v>
      </c>
      <c r="T3282" s="1131">
        <v>230000000</v>
      </c>
      <c r="U3282" s="1131" t="s">
        <v>983</v>
      </c>
      <c r="V3282" s="1131"/>
      <c r="W3282" s="1131"/>
      <c r="X3282" s="1131"/>
      <c r="Y3282" s="1131" t="s">
        <v>434</v>
      </c>
      <c r="Z3282" s="1131"/>
      <c r="AA3282" s="1131"/>
      <c r="AB3282" s="1137">
        <v>0</v>
      </c>
      <c r="AC3282" s="1137">
        <v>90</v>
      </c>
      <c r="AD3282" s="1137">
        <v>10</v>
      </c>
      <c r="AE3282" s="1131"/>
      <c r="AF3282" s="1131" t="s">
        <v>114</v>
      </c>
      <c r="AG3282" s="1131"/>
      <c r="AH3282" s="1131"/>
      <c r="AI3282" s="1151">
        <v>0</v>
      </c>
      <c r="AJ3282" s="298">
        <f t="shared" si="145"/>
        <v>0</v>
      </c>
      <c r="AK3282" s="1131"/>
      <c r="AL3282" s="1131"/>
      <c r="AM3282" s="1131"/>
      <c r="AN3282" s="1131" t="s">
        <v>115</v>
      </c>
      <c r="AO3282" s="1145" t="s">
        <v>3371</v>
      </c>
      <c r="AP3282" s="1145" t="s">
        <v>3372</v>
      </c>
      <c r="AQ3282" s="1131"/>
      <c r="AR3282" s="1131"/>
      <c r="AS3282" s="1131"/>
      <c r="AT3282" s="1131"/>
      <c r="AU3282" s="1131"/>
      <c r="AV3282" s="1131"/>
      <c r="AW3282" s="1131"/>
      <c r="AX3282" s="1131"/>
      <c r="AY3282" s="1131"/>
      <c r="AZ3282" s="1131"/>
      <c r="BA3282" s="1904"/>
      <c r="BB3282" s="486"/>
      <c r="BC3282" s="486"/>
      <c r="BD3282" s="486"/>
      <c r="BE3282" s="983">
        <v>2856</v>
      </c>
    </row>
    <row r="3283" spans="1:57" s="385" customFormat="1" ht="13.15" customHeight="1">
      <c r="A3283" s="62" t="s">
        <v>1088</v>
      </c>
      <c r="B3283" s="1247"/>
      <c r="C3283" s="1131"/>
      <c r="D3283" s="1131"/>
      <c r="E3283" s="913" t="s">
        <v>8848</v>
      </c>
      <c r="F3283" s="913"/>
      <c r="G3283" s="1131"/>
      <c r="H3283" s="1131"/>
      <c r="I3283" s="1131" t="s">
        <v>3368</v>
      </c>
      <c r="J3283" s="1145" t="s">
        <v>3369</v>
      </c>
      <c r="K3283" s="1145" t="s">
        <v>3370</v>
      </c>
      <c r="L3283" s="1145" t="s">
        <v>149</v>
      </c>
      <c r="M3283" s="1131"/>
      <c r="N3283" s="1131"/>
      <c r="O3283" s="1131">
        <v>90</v>
      </c>
      <c r="P3283" s="1131">
        <v>230000000</v>
      </c>
      <c r="Q3283" s="1131" t="s">
        <v>951</v>
      </c>
      <c r="R3283" s="1132" t="s">
        <v>2134</v>
      </c>
      <c r="S3283" s="1131" t="s">
        <v>109</v>
      </c>
      <c r="T3283" s="1131">
        <v>230000000</v>
      </c>
      <c r="U3283" s="1145" t="s">
        <v>983</v>
      </c>
      <c r="V3283" s="1131"/>
      <c r="W3283" s="1131"/>
      <c r="X3283" s="1131"/>
      <c r="Y3283" s="1131" t="s">
        <v>434</v>
      </c>
      <c r="Z3283" s="1131"/>
      <c r="AA3283" s="1131"/>
      <c r="AB3283" s="1137">
        <v>0</v>
      </c>
      <c r="AC3283" s="1137">
        <v>90</v>
      </c>
      <c r="AD3283" s="1137">
        <v>10</v>
      </c>
      <c r="AE3283" s="1131"/>
      <c r="AF3283" s="1131" t="s">
        <v>114</v>
      </c>
      <c r="AG3283" s="1131"/>
      <c r="AH3283" s="1131"/>
      <c r="AI3283" s="1151">
        <v>44899784</v>
      </c>
      <c r="AJ3283" s="298">
        <f t="shared" si="145"/>
        <v>50287758.080000006</v>
      </c>
      <c r="AK3283" s="1131"/>
      <c r="AL3283" s="1131"/>
      <c r="AM3283" s="1131"/>
      <c r="AN3283" s="1131" t="s">
        <v>115</v>
      </c>
      <c r="AO3283" s="1145" t="s">
        <v>8800</v>
      </c>
      <c r="AP3283" s="1145" t="s">
        <v>3372</v>
      </c>
      <c r="AQ3283" s="1131"/>
      <c r="AR3283" s="1131"/>
      <c r="AS3283" s="1131"/>
      <c r="AT3283" s="1131"/>
      <c r="AU3283" s="1131"/>
      <c r="AV3283" s="1131"/>
      <c r="AW3283" s="1131"/>
      <c r="AX3283" s="1131"/>
      <c r="AY3283" s="1131"/>
      <c r="AZ3283" s="1138">
        <v>34</v>
      </c>
      <c r="BA3283" s="1240"/>
      <c r="BB3283" s="1200"/>
      <c r="BC3283" s="106"/>
      <c r="BD3283" s="1159"/>
      <c r="BE3283" s="983">
        <v>2857</v>
      </c>
    </row>
    <row r="3284" spans="1:57" s="486" customFormat="1" ht="13.15" customHeight="1">
      <c r="A3284" s="62" t="s">
        <v>1088</v>
      </c>
      <c r="B3284" s="1150"/>
      <c r="C3284" s="197"/>
      <c r="D3284" s="197"/>
      <c r="E3284" s="913" t="s">
        <v>8489</v>
      </c>
      <c r="F3284" s="913"/>
      <c r="G3284" s="197"/>
      <c r="H3284" s="197"/>
      <c r="I3284" s="1131" t="s">
        <v>3368</v>
      </c>
      <c r="J3284" s="1145" t="s">
        <v>3369</v>
      </c>
      <c r="K3284" s="1145" t="s">
        <v>3370</v>
      </c>
      <c r="L3284" s="1145" t="s">
        <v>149</v>
      </c>
      <c r="M3284" s="1131"/>
      <c r="N3284" s="1131"/>
      <c r="O3284" s="1131">
        <v>90</v>
      </c>
      <c r="P3284" s="1131">
        <v>230000000</v>
      </c>
      <c r="Q3284" s="1131" t="s">
        <v>951</v>
      </c>
      <c r="R3284" s="1132" t="s">
        <v>2134</v>
      </c>
      <c r="S3284" s="1131" t="s">
        <v>109</v>
      </c>
      <c r="T3284" s="1131">
        <v>230000000</v>
      </c>
      <c r="U3284" s="1131" t="s">
        <v>997</v>
      </c>
      <c r="V3284" s="1131"/>
      <c r="W3284" s="1131"/>
      <c r="X3284" s="1131"/>
      <c r="Y3284" s="1131" t="s">
        <v>434</v>
      </c>
      <c r="Z3284" s="1131"/>
      <c r="AA3284" s="1131"/>
      <c r="AB3284" s="1137">
        <v>0</v>
      </c>
      <c r="AC3284" s="1137">
        <v>90</v>
      </c>
      <c r="AD3284" s="1137">
        <v>10</v>
      </c>
      <c r="AE3284" s="1131"/>
      <c r="AF3284" s="1131" t="s">
        <v>114</v>
      </c>
      <c r="AG3284" s="1131"/>
      <c r="AH3284" s="1131"/>
      <c r="AI3284" s="1151">
        <v>0</v>
      </c>
      <c r="AJ3284" s="298">
        <f t="shared" si="145"/>
        <v>0</v>
      </c>
      <c r="AK3284" s="1131"/>
      <c r="AL3284" s="1131"/>
      <c r="AM3284" s="1131"/>
      <c r="AN3284" s="1131" t="s">
        <v>115</v>
      </c>
      <c r="AO3284" s="1145" t="s">
        <v>3371</v>
      </c>
      <c r="AP3284" s="1145" t="s">
        <v>3373</v>
      </c>
      <c r="AQ3284" s="1131"/>
      <c r="AR3284" s="1131"/>
      <c r="AS3284" s="1131"/>
      <c r="AT3284" s="1131"/>
      <c r="AU3284" s="1131"/>
      <c r="AV3284" s="1131"/>
      <c r="AW3284" s="1131"/>
      <c r="AX3284" s="1131"/>
      <c r="AY3284" s="1131"/>
      <c r="AZ3284" s="1131"/>
      <c r="BA3284" s="1904"/>
      <c r="BE3284" s="983">
        <v>2858</v>
      </c>
    </row>
    <row r="3285" spans="1:57" s="486" customFormat="1" ht="13.15" customHeight="1">
      <c r="A3285" s="62" t="s">
        <v>1088</v>
      </c>
      <c r="B3285" s="1247"/>
      <c r="C3285" s="1131"/>
      <c r="D3285" s="1207"/>
      <c r="E3285" s="913" t="s">
        <v>8802</v>
      </c>
      <c r="F3285" s="913"/>
      <c r="G3285" s="1131"/>
      <c r="H3285" s="1131"/>
      <c r="I3285" s="1131" t="s">
        <v>3368</v>
      </c>
      <c r="J3285" s="1248" t="s">
        <v>3369</v>
      </c>
      <c r="K3285" s="1248" t="s">
        <v>3370</v>
      </c>
      <c r="L3285" s="1145" t="s">
        <v>149</v>
      </c>
      <c r="M3285" s="1131"/>
      <c r="N3285" s="1131"/>
      <c r="O3285" s="1131">
        <v>90</v>
      </c>
      <c r="P3285" s="1131">
        <v>230000000</v>
      </c>
      <c r="Q3285" s="1145" t="s">
        <v>951</v>
      </c>
      <c r="R3285" s="1132" t="s">
        <v>2134</v>
      </c>
      <c r="S3285" s="1131" t="s">
        <v>109</v>
      </c>
      <c r="T3285" s="1131">
        <v>230000000</v>
      </c>
      <c r="U3285" s="1145" t="s">
        <v>997</v>
      </c>
      <c r="V3285" s="1131"/>
      <c r="W3285" s="1131"/>
      <c r="X3285" s="1131"/>
      <c r="Y3285" s="1131" t="s">
        <v>434</v>
      </c>
      <c r="Z3285" s="1131"/>
      <c r="AA3285" s="1131"/>
      <c r="AB3285" s="1137">
        <v>0</v>
      </c>
      <c r="AC3285" s="1137">
        <v>90</v>
      </c>
      <c r="AD3285" s="1137">
        <v>10</v>
      </c>
      <c r="AE3285" s="1131"/>
      <c r="AF3285" s="1131" t="s">
        <v>114</v>
      </c>
      <c r="AG3285" s="1131"/>
      <c r="AH3285" s="1131"/>
      <c r="AI3285" s="1151">
        <v>133738250</v>
      </c>
      <c r="AJ3285" s="298">
        <f t="shared" si="145"/>
        <v>149786840</v>
      </c>
      <c r="AK3285" s="1131"/>
      <c r="AL3285" s="1131"/>
      <c r="AM3285" s="1131"/>
      <c r="AN3285" s="1131" t="s">
        <v>115</v>
      </c>
      <c r="AO3285" s="1145" t="s">
        <v>8803</v>
      </c>
      <c r="AP3285" s="1145" t="s">
        <v>3373</v>
      </c>
      <c r="AQ3285" s="1131"/>
      <c r="AR3285" s="1131"/>
      <c r="AS3285" s="1131"/>
      <c r="AT3285" s="1131"/>
      <c r="AU3285" s="1131"/>
      <c r="AV3285" s="1131"/>
      <c r="AW3285" s="1131"/>
      <c r="AX3285" s="1131"/>
      <c r="AY3285" s="1131"/>
      <c r="AZ3285" s="1138">
        <v>34</v>
      </c>
      <c r="BA3285" s="1240"/>
      <c r="BB3285" s="106"/>
      <c r="BC3285" s="106"/>
      <c r="BD3285" s="1159"/>
      <c r="BE3285" s="983">
        <v>2859</v>
      </c>
    </row>
    <row r="3286" spans="1:57" s="977" customFormat="1" ht="13.15" customHeight="1">
      <c r="A3286" s="62" t="s">
        <v>1088</v>
      </c>
      <c r="B3286" s="1150"/>
      <c r="C3286" s="197"/>
      <c r="D3286" s="197"/>
      <c r="E3286" s="607" t="s">
        <v>8490</v>
      </c>
      <c r="F3286" s="607"/>
      <c r="G3286" s="197"/>
      <c r="H3286" s="197"/>
      <c r="I3286" s="1131" t="s">
        <v>3368</v>
      </c>
      <c r="J3286" s="1145" t="s">
        <v>3369</v>
      </c>
      <c r="K3286" s="1145" t="s">
        <v>3370</v>
      </c>
      <c r="L3286" s="1145" t="s">
        <v>149</v>
      </c>
      <c r="M3286" s="1131"/>
      <c r="N3286" s="1131"/>
      <c r="O3286" s="1131">
        <v>90</v>
      </c>
      <c r="P3286" s="1131">
        <v>230000000</v>
      </c>
      <c r="Q3286" s="1131" t="s">
        <v>951</v>
      </c>
      <c r="R3286" s="1132" t="s">
        <v>2134</v>
      </c>
      <c r="S3286" s="1131" t="s">
        <v>109</v>
      </c>
      <c r="T3286" s="1131">
        <v>230000000</v>
      </c>
      <c r="U3286" s="1131" t="s">
        <v>3374</v>
      </c>
      <c r="V3286" s="1131"/>
      <c r="W3286" s="1131"/>
      <c r="X3286" s="1131"/>
      <c r="Y3286" s="1131" t="s">
        <v>434</v>
      </c>
      <c r="Z3286" s="1131"/>
      <c r="AA3286" s="1131"/>
      <c r="AB3286" s="1137">
        <v>0</v>
      </c>
      <c r="AC3286" s="1137">
        <v>90</v>
      </c>
      <c r="AD3286" s="1137">
        <v>10</v>
      </c>
      <c r="AE3286" s="1131"/>
      <c r="AF3286" s="1131" t="s">
        <v>114</v>
      </c>
      <c r="AG3286" s="1131"/>
      <c r="AH3286" s="1131"/>
      <c r="AI3286" s="1151">
        <v>0</v>
      </c>
      <c r="AJ3286" s="298">
        <f t="shared" si="145"/>
        <v>0</v>
      </c>
      <c r="AK3286" s="1131"/>
      <c r="AL3286" s="1131"/>
      <c r="AM3286" s="1131"/>
      <c r="AN3286" s="1131" t="s">
        <v>115</v>
      </c>
      <c r="AO3286" s="1145" t="s">
        <v>3371</v>
      </c>
      <c r="AP3286" s="1145" t="s">
        <v>3375</v>
      </c>
      <c r="AQ3286" s="1131"/>
      <c r="AR3286" s="1131"/>
      <c r="AS3286" s="1131"/>
      <c r="AT3286" s="1131"/>
      <c r="AU3286" s="1131"/>
      <c r="AV3286" s="1131"/>
      <c r="AW3286" s="1131"/>
      <c r="AX3286" s="1131"/>
      <c r="AY3286" s="1131"/>
      <c r="AZ3286" s="1131"/>
      <c r="BA3286" s="1904"/>
      <c r="BB3286" s="486"/>
      <c r="BC3286" s="486"/>
      <c r="BD3286" s="486"/>
      <c r="BE3286" s="983">
        <v>2860</v>
      </c>
    </row>
    <row r="3287" spans="1:57" s="1478" customFormat="1" ht="13.15" customHeight="1">
      <c r="A3287" s="62" t="s">
        <v>1088</v>
      </c>
      <c r="B3287" s="1247"/>
      <c r="C3287" s="1131"/>
      <c r="D3287" s="1131"/>
      <c r="E3287" s="607" t="s">
        <v>8849</v>
      </c>
      <c r="F3287" s="607"/>
      <c r="G3287" s="1131"/>
      <c r="H3287" s="1131"/>
      <c r="I3287" s="1131" t="s">
        <v>3368</v>
      </c>
      <c r="J3287" s="1145" t="s">
        <v>3369</v>
      </c>
      <c r="K3287" s="1145" t="s">
        <v>3370</v>
      </c>
      <c r="L3287" s="1145" t="s">
        <v>149</v>
      </c>
      <c r="M3287" s="1131"/>
      <c r="N3287" s="1131"/>
      <c r="O3287" s="1131">
        <v>90</v>
      </c>
      <c r="P3287" s="1131">
        <v>230000000</v>
      </c>
      <c r="Q3287" s="1131" t="s">
        <v>951</v>
      </c>
      <c r="R3287" s="1132" t="s">
        <v>2134</v>
      </c>
      <c r="S3287" s="1131" t="s">
        <v>109</v>
      </c>
      <c r="T3287" s="1131">
        <v>230000000</v>
      </c>
      <c r="U3287" s="1145" t="s">
        <v>3374</v>
      </c>
      <c r="V3287" s="1131"/>
      <c r="W3287" s="1131"/>
      <c r="X3287" s="1131"/>
      <c r="Y3287" s="1131" t="s">
        <v>434</v>
      </c>
      <c r="Z3287" s="1131"/>
      <c r="AA3287" s="1131"/>
      <c r="AB3287" s="1137">
        <v>0</v>
      </c>
      <c r="AC3287" s="1137">
        <v>90</v>
      </c>
      <c r="AD3287" s="1137">
        <v>10</v>
      </c>
      <c r="AE3287" s="1131"/>
      <c r="AF3287" s="1131" t="s">
        <v>114</v>
      </c>
      <c r="AG3287" s="1131"/>
      <c r="AH3287" s="1131"/>
      <c r="AI3287" s="1151">
        <v>127010536</v>
      </c>
      <c r="AJ3287" s="298">
        <f t="shared" si="145"/>
        <v>142251800.32000002</v>
      </c>
      <c r="AK3287" s="1131"/>
      <c r="AL3287" s="1131"/>
      <c r="AM3287" s="1131"/>
      <c r="AN3287" s="1131" t="s">
        <v>115</v>
      </c>
      <c r="AO3287" s="1145" t="s">
        <v>8801</v>
      </c>
      <c r="AP3287" s="1145" t="s">
        <v>3375</v>
      </c>
      <c r="AQ3287" s="1131"/>
      <c r="AR3287" s="1131"/>
      <c r="AS3287" s="1131"/>
      <c r="AT3287" s="1131"/>
      <c r="AU3287" s="1131"/>
      <c r="AV3287" s="1131"/>
      <c r="AW3287" s="1131"/>
      <c r="AX3287" s="1131"/>
      <c r="AY3287" s="1131"/>
      <c r="AZ3287" s="1138">
        <v>34</v>
      </c>
      <c r="BA3287" s="1240"/>
      <c r="BB3287" s="1200"/>
      <c r="BC3287" s="106"/>
      <c r="BD3287" s="1159"/>
      <c r="BE3287" s="983">
        <v>2861</v>
      </c>
    </row>
    <row r="3288" spans="1:57" s="385" customFormat="1" ht="13.15" customHeight="1">
      <c r="A3288" s="72" t="s">
        <v>1088</v>
      </c>
      <c r="B3288" s="1150"/>
      <c r="C3288" s="197" t="s">
        <v>2124</v>
      </c>
      <c r="D3288" s="197"/>
      <c r="E3288" s="607" t="s">
        <v>8491</v>
      </c>
      <c r="F3288" s="607"/>
      <c r="G3288" s="197"/>
      <c r="H3288" s="197"/>
      <c r="I3288" s="1069" t="s">
        <v>4575</v>
      </c>
      <c r="J3288" s="72" t="s">
        <v>4576</v>
      </c>
      <c r="K3288" s="72" t="s">
        <v>4576</v>
      </c>
      <c r="L3288" s="72" t="s">
        <v>402</v>
      </c>
      <c r="M3288" s="72"/>
      <c r="N3288" s="72"/>
      <c r="O3288" s="300">
        <v>100</v>
      </c>
      <c r="P3288" s="1131">
        <v>230000000</v>
      </c>
      <c r="Q3288" s="1131" t="s">
        <v>951</v>
      </c>
      <c r="R3288" s="458" t="s">
        <v>2134</v>
      </c>
      <c r="S3288" s="72" t="s">
        <v>109</v>
      </c>
      <c r="T3288" s="72" t="s">
        <v>106</v>
      </c>
      <c r="U3288" s="72" t="s">
        <v>956</v>
      </c>
      <c r="V3288" s="72"/>
      <c r="W3288" s="72"/>
      <c r="X3288" s="72"/>
      <c r="Y3288" s="72" t="s">
        <v>434</v>
      </c>
      <c r="Z3288" s="300"/>
      <c r="AA3288" s="300"/>
      <c r="AB3288" s="300">
        <v>0</v>
      </c>
      <c r="AC3288" s="300">
        <v>90</v>
      </c>
      <c r="AD3288" s="300">
        <v>10</v>
      </c>
      <c r="AE3288" s="72"/>
      <c r="AF3288" s="72" t="s">
        <v>114</v>
      </c>
      <c r="AG3288" s="611"/>
      <c r="AH3288" s="611"/>
      <c r="AI3288" s="263">
        <v>680198746.98000002</v>
      </c>
      <c r="AJ3288" s="1192">
        <f t="shared" si="145"/>
        <v>761822596.61760008</v>
      </c>
      <c r="AK3288" s="611"/>
      <c r="AL3288" s="611"/>
      <c r="AM3288" s="263"/>
      <c r="AN3288" s="1131" t="s">
        <v>115</v>
      </c>
      <c r="AO3288" s="72" t="s">
        <v>4577</v>
      </c>
      <c r="AP3288" s="72" t="s">
        <v>4578</v>
      </c>
      <c r="AQ3288" s="72"/>
      <c r="AR3288" s="72"/>
      <c r="AS3288" s="72"/>
      <c r="AT3288" s="614"/>
      <c r="AU3288" s="614"/>
      <c r="AV3288" s="614"/>
      <c r="AW3288" s="614"/>
      <c r="AX3288" s="614"/>
      <c r="AY3288" s="614"/>
      <c r="AZ3288" s="614"/>
      <c r="BA3288" s="1901"/>
      <c r="BB3288" s="486"/>
      <c r="BC3288" s="486"/>
      <c r="BD3288" s="486"/>
      <c r="BE3288" s="983">
        <v>2862</v>
      </c>
    </row>
    <row r="3289" spans="1:57" s="1487" customFormat="1" ht="13.15" customHeight="1">
      <c r="A3289" s="263" t="s">
        <v>1088</v>
      </c>
      <c r="B3289" s="1150"/>
      <c r="C3289" s="197"/>
      <c r="D3289" s="197"/>
      <c r="E3289" s="607" t="s">
        <v>8492</v>
      </c>
      <c r="F3289" s="607"/>
      <c r="G3289" s="197"/>
      <c r="H3289" s="197"/>
      <c r="I3289" s="263" t="s">
        <v>4575</v>
      </c>
      <c r="J3289" s="263" t="s">
        <v>4576</v>
      </c>
      <c r="K3289" s="263" t="s">
        <v>4576</v>
      </c>
      <c r="L3289" s="263" t="s">
        <v>601</v>
      </c>
      <c r="M3289" s="62" t="s">
        <v>4483</v>
      </c>
      <c r="N3289" s="263"/>
      <c r="O3289" s="263" t="s">
        <v>314</v>
      </c>
      <c r="P3289" s="1131">
        <v>230000000</v>
      </c>
      <c r="Q3289" s="1131" t="s">
        <v>951</v>
      </c>
      <c r="R3289" s="603" t="s">
        <v>2134</v>
      </c>
      <c r="S3289" s="263" t="s">
        <v>109</v>
      </c>
      <c r="T3289" s="263" t="s">
        <v>106</v>
      </c>
      <c r="U3289" s="263" t="s">
        <v>956</v>
      </c>
      <c r="V3289" s="263"/>
      <c r="W3289" s="263"/>
      <c r="X3289" s="263"/>
      <c r="Y3289" s="62" t="s">
        <v>2134</v>
      </c>
      <c r="Z3289" s="263"/>
      <c r="AA3289" s="263"/>
      <c r="AB3289" s="263" t="s">
        <v>105</v>
      </c>
      <c r="AC3289" s="263" t="s">
        <v>284</v>
      </c>
      <c r="AD3289" s="263" t="s">
        <v>63</v>
      </c>
      <c r="AE3289" s="263"/>
      <c r="AF3289" s="263" t="s">
        <v>114</v>
      </c>
      <c r="AG3289" s="263"/>
      <c r="AH3289" s="263"/>
      <c r="AI3289" s="263">
        <v>75577638.549999997</v>
      </c>
      <c r="AJ3289" s="263" t="s">
        <v>8475</v>
      </c>
      <c r="AK3289" s="263"/>
      <c r="AL3289" s="263"/>
      <c r="AM3289" s="263"/>
      <c r="AN3289" s="1131" t="s">
        <v>115</v>
      </c>
      <c r="AO3289" s="104" t="s">
        <v>4577</v>
      </c>
      <c r="AP3289" s="263" t="s">
        <v>4578</v>
      </c>
      <c r="AQ3289" s="263"/>
      <c r="AR3289" s="104"/>
      <c r="AS3289" s="263"/>
      <c r="AT3289" s="263"/>
      <c r="AU3289" s="263"/>
      <c r="AV3289" s="263"/>
      <c r="AW3289" s="263"/>
      <c r="AX3289" s="263"/>
      <c r="AY3289" s="263"/>
      <c r="AZ3289" s="263"/>
      <c r="BA3289" s="1907"/>
      <c r="BB3289" s="486"/>
      <c r="BC3289" s="486"/>
      <c r="BD3289" s="486"/>
      <c r="BE3289" s="983">
        <v>2863</v>
      </c>
    </row>
    <row r="3290" spans="1:57" s="486" customFormat="1" ht="13.15" customHeight="1">
      <c r="A3290" s="60" t="s">
        <v>3304</v>
      </c>
      <c r="B3290" s="438"/>
      <c r="C3290" s="438"/>
      <c r="D3290" s="932"/>
      <c r="E3290" s="607" t="s">
        <v>8493</v>
      </c>
      <c r="F3290" s="607"/>
      <c r="G3290" s="438"/>
      <c r="H3290" s="438"/>
      <c r="I3290" s="998" t="s">
        <v>2103</v>
      </c>
      <c r="J3290" s="61" t="s">
        <v>1086</v>
      </c>
      <c r="K3290" s="61" t="s">
        <v>1086</v>
      </c>
      <c r="L3290" s="663" t="s">
        <v>312</v>
      </c>
      <c r="M3290" s="1152" t="s">
        <v>4402</v>
      </c>
      <c r="N3290" s="62"/>
      <c r="O3290" s="62" t="s">
        <v>314</v>
      </c>
      <c r="P3290" s="61">
        <v>230000000</v>
      </c>
      <c r="Q3290" s="62" t="s">
        <v>951</v>
      </c>
      <c r="R3290" s="73" t="s">
        <v>2134</v>
      </c>
      <c r="S3290" s="62" t="s">
        <v>109</v>
      </c>
      <c r="T3290" s="62" t="s">
        <v>106</v>
      </c>
      <c r="U3290" s="60" t="s">
        <v>956</v>
      </c>
      <c r="V3290" s="62"/>
      <c r="W3290" s="62"/>
      <c r="X3290" s="62"/>
      <c r="Y3290" s="62" t="s">
        <v>434</v>
      </c>
      <c r="Z3290" s="62"/>
      <c r="AA3290" s="62"/>
      <c r="AB3290" s="62" t="s">
        <v>105</v>
      </c>
      <c r="AC3290" s="62">
        <v>100</v>
      </c>
      <c r="AD3290" s="62" t="s">
        <v>105</v>
      </c>
      <c r="AE3290" s="62"/>
      <c r="AF3290" s="62" t="s">
        <v>114</v>
      </c>
      <c r="AG3290" s="62"/>
      <c r="AH3290" s="62"/>
      <c r="AI3290" s="1153">
        <v>46500000</v>
      </c>
      <c r="AJ3290" s="1816">
        <f t="shared" ref="AJ3290:AJ3302" si="146">AI3290*1.12</f>
        <v>52080000.000000007</v>
      </c>
      <c r="AK3290" s="69"/>
      <c r="AL3290" s="69"/>
      <c r="AM3290" s="69"/>
      <c r="AN3290" s="726">
        <v>120240021112</v>
      </c>
      <c r="AO3290" s="61" t="s">
        <v>8476</v>
      </c>
      <c r="AP3290" s="61" t="s">
        <v>8477</v>
      </c>
      <c r="AQ3290" s="60"/>
      <c r="AR3290" s="60"/>
      <c r="AS3290" s="60"/>
      <c r="AT3290" s="60"/>
      <c r="AU3290" s="60"/>
      <c r="AV3290" s="60"/>
      <c r="AW3290" s="60"/>
      <c r="AX3290" s="60"/>
      <c r="AY3290" s="60"/>
      <c r="AZ3290" s="1154" t="s">
        <v>8478</v>
      </c>
      <c r="BA3290" s="1903"/>
      <c r="BB3290" s="1199"/>
      <c r="BC3290" s="185"/>
      <c r="BD3290" s="106"/>
      <c r="BE3290" s="983">
        <v>2864</v>
      </c>
    </row>
    <row r="3291" spans="1:57" s="486" customFormat="1" ht="13.15" customHeight="1">
      <c r="A3291" s="60" t="s">
        <v>8484</v>
      </c>
      <c r="B3291" s="438"/>
      <c r="C3291" s="438"/>
      <c r="D3291" s="438"/>
      <c r="E3291" s="607" t="s">
        <v>8850</v>
      </c>
      <c r="F3291" s="607"/>
      <c r="G3291" s="438"/>
      <c r="H3291" s="341"/>
      <c r="I3291" s="1653" t="s">
        <v>8813</v>
      </c>
      <c r="J3291" s="300" t="s">
        <v>8814</v>
      </c>
      <c r="K3291" s="300" t="s">
        <v>8814</v>
      </c>
      <c r="L3291" s="341" t="s">
        <v>149</v>
      </c>
      <c r="M3291" s="341"/>
      <c r="N3291" s="341"/>
      <c r="O3291" s="341">
        <v>45</v>
      </c>
      <c r="P3291" s="341">
        <v>230000000</v>
      </c>
      <c r="Q3291" s="341" t="s">
        <v>951</v>
      </c>
      <c r="R3291" s="86" t="s">
        <v>3118</v>
      </c>
      <c r="S3291" s="341" t="s">
        <v>109</v>
      </c>
      <c r="T3291" s="341">
        <v>230000000</v>
      </c>
      <c r="U3291" s="341" t="s">
        <v>956</v>
      </c>
      <c r="V3291" s="341"/>
      <c r="W3291" s="341"/>
      <c r="X3291" s="341"/>
      <c r="Y3291" s="341" t="s">
        <v>434</v>
      </c>
      <c r="Z3291" s="341"/>
      <c r="AA3291" s="341"/>
      <c r="AB3291" s="341">
        <v>0</v>
      </c>
      <c r="AC3291" s="341">
        <v>90</v>
      </c>
      <c r="AD3291" s="341">
        <v>10</v>
      </c>
      <c r="AE3291" s="341"/>
      <c r="AF3291" s="341" t="s">
        <v>114</v>
      </c>
      <c r="AG3291" s="341"/>
      <c r="AH3291" s="341"/>
      <c r="AI3291" s="1250">
        <v>3832504</v>
      </c>
      <c r="AJ3291" s="1817">
        <f t="shared" si="146"/>
        <v>4292404.4800000004</v>
      </c>
      <c r="AK3291" s="341"/>
      <c r="AL3291" s="341"/>
      <c r="AM3291" s="341"/>
      <c r="AN3291" s="341" t="s">
        <v>115</v>
      </c>
      <c r="AO3291" s="341" t="s">
        <v>8815</v>
      </c>
      <c r="AP3291" s="341" t="s">
        <v>8816</v>
      </c>
      <c r="AQ3291" s="341"/>
      <c r="AR3291" s="341"/>
      <c r="AS3291" s="341"/>
      <c r="AT3291" s="341"/>
      <c r="AU3291" s="341"/>
      <c r="AV3291" s="341"/>
      <c r="AW3291" s="341"/>
      <c r="AX3291" s="341"/>
      <c r="AY3291" s="341"/>
      <c r="AZ3291" s="86"/>
      <c r="BA3291" s="1074" t="s">
        <v>4451</v>
      </c>
      <c r="BE3291" s="983">
        <v>2865</v>
      </c>
    </row>
    <row r="3292" spans="1:57" s="486" customFormat="1" ht="13.15" customHeight="1">
      <c r="A3292" s="60" t="s">
        <v>8484</v>
      </c>
      <c r="B3292" s="1251"/>
      <c r="C3292" s="197"/>
      <c r="D3292" s="197"/>
      <c r="E3292" s="607" t="s">
        <v>8851</v>
      </c>
      <c r="F3292" s="607"/>
      <c r="G3292" s="197"/>
      <c r="H3292" s="341"/>
      <c r="I3292" s="1653" t="s">
        <v>8813</v>
      </c>
      <c r="J3292" s="300" t="s">
        <v>8814</v>
      </c>
      <c r="K3292" s="300" t="s">
        <v>8814</v>
      </c>
      <c r="L3292" s="341" t="s">
        <v>149</v>
      </c>
      <c r="M3292" s="341"/>
      <c r="N3292" s="341"/>
      <c r="O3292" s="341">
        <v>45</v>
      </c>
      <c r="P3292" s="341">
        <v>230000000</v>
      </c>
      <c r="Q3292" s="341" t="s">
        <v>951</v>
      </c>
      <c r="R3292" s="86" t="s">
        <v>1155</v>
      </c>
      <c r="S3292" s="341" t="s">
        <v>109</v>
      </c>
      <c r="T3292" s="341">
        <v>230000000</v>
      </c>
      <c r="U3292" s="341" t="s">
        <v>956</v>
      </c>
      <c r="V3292" s="341"/>
      <c r="W3292" s="341"/>
      <c r="X3292" s="341"/>
      <c r="Y3292" s="341" t="s">
        <v>434</v>
      </c>
      <c r="Z3292" s="341"/>
      <c r="AA3292" s="341"/>
      <c r="AB3292" s="341">
        <v>0</v>
      </c>
      <c r="AC3292" s="341">
        <v>90</v>
      </c>
      <c r="AD3292" s="341">
        <v>10</v>
      </c>
      <c r="AE3292" s="341"/>
      <c r="AF3292" s="341" t="s">
        <v>114</v>
      </c>
      <c r="AG3292" s="341"/>
      <c r="AH3292" s="341"/>
      <c r="AI3292" s="1250">
        <v>3500000</v>
      </c>
      <c r="AJ3292" s="1817">
        <f t="shared" si="146"/>
        <v>3920000.0000000005</v>
      </c>
      <c r="AK3292" s="341"/>
      <c r="AL3292" s="341"/>
      <c r="AM3292" s="341"/>
      <c r="AN3292" s="341" t="s">
        <v>115</v>
      </c>
      <c r="AO3292" s="341" t="s">
        <v>8817</v>
      </c>
      <c r="AP3292" s="341" t="s">
        <v>8818</v>
      </c>
      <c r="AQ3292" s="341"/>
      <c r="AR3292" s="341"/>
      <c r="AS3292" s="341"/>
      <c r="AT3292" s="341"/>
      <c r="AU3292" s="341"/>
      <c r="AV3292" s="341"/>
      <c r="AW3292" s="341"/>
      <c r="AX3292" s="341"/>
      <c r="AY3292" s="341"/>
      <c r="AZ3292" s="61"/>
      <c r="BA3292" s="1074" t="s">
        <v>4451</v>
      </c>
      <c r="BE3292" s="983">
        <v>2866</v>
      </c>
    </row>
    <row r="3293" spans="1:57" s="486" customFormat="1" ht="13.15" customHeight="1">
      <c r="A3293" s="60" t="s">
        <v>8484</v>
      </c>
      <c r="B3293" s="1251"/>
      <c r="C3293" s="197"/>
      <c r="D3293" s="197"/>
      <c r="E3293" s="607" t="s">
        <v>8852</v>
      </c>
      <c r="F3293" s="607"/>
      <c r="G3293" s="197"/>
      <c r="H3293" s="341"/>
      <c r="I3293" s="1653" t="s">
        <v>8819</v>
      </c>
      <c r="J3293" s="300" t="s">
        <v>8820</v>
      </c>
      <c r="K3293" s="300" t="s">
        <v>8820</v>
      </c>
      <c r="L3293" s="341" t="s">
        <v>149</v>
      </c>
      <c r="M3293" s="341"/>
      <c r="N3293" s="341"/>
      <c r="O3293" s="341">
        <v>45</v>
      </c>
      <c r="P3293" s="341">
        <v>230000000</v>
      </c>
      <c r="Q3293" s="341" t="s">
        <v>951</v>
      </c>
      <c r="R3293" s="86" t="s">
        <v>1155</v>
      </c>
      <c r="S3293" s="341" t="s">
        <v>109</v>
      </c>
      <c r="T3293" s="341">
        <v>230000000</v>
      </c>
      <c r="U3293" s="341" t="s">
        <v>956</v>
      </c>
      <c r="V3293" s="341"/>
      <c r="W3293" s="341"/>
      <c r="X3293" s="341"/>
      <c r="Y3293" s="341" t="s">
        <v>434</v>
      </c>
      <c r="Z3293" s="341"/>
      <c r="AA3293" s="341"/>
      <c r="AB3293" s="341">
        <v>0</v>
      </c>
      <c r="AC3293" s="341">
        <v>90</v>
      </c>
      <c r="AD3293" s="341">
        <v>10</v>
      </c>
      <c r="AE3293" s="341"/>
      <c r="AF3293" s="341" t="s">
        <v>114</v>
      </c>
      <c r="AG3293" s="341"/>
      <c r="AH3293" s="341"/>
      <c r="AI3293" s="1250">
        <v>3300000</v>
      </c>
      <c r="AJ3293" s="1817">
        <f t="shared" si="146"/>
        <v>3696000.0000000005</v>
      </c>
      <c r="AK3293" s="341"/>
      <c r="AL3293" s="341"/>
      <c r="AM3293" s="341"/>
      <c r="AN3293" s="341" t="s">
        <v>115</v>
      </c>
      <c r="AO3293" s="341" t="s">
        <v>8821</v>
      </c>
      <c r="AP3293" s="341" t="s">
        <v>8822</v>
      </c>
      <c r="AQ3293" s="341"/>
      <c r="AR3293" s="341"/>
      <c r="AS3293" s="341"/>
      <c r="AT3293" s="341"/>
      <c r="AU3293" s="341"/>
      <c r="AV3293" s="341"/>
      <c r="AW3293" s="341"/>
      <c r="AX3293" s="341"/>
      <c r="AY3293" s="341"/>
      <c r="AZ3293" s="61"/>
      <c r="BA3293" s="1074" t="s">
        <v>4451</v>
      </c>
      <c r="BE3293" s="983">
        <v>2867</v>
      </c>
    </row>
    <row r="3294" spans="1:57" s="486" customFormat="1" ht="13.15" customHeight="1">
      <c r="A3294" s="63" t="s">
        <v>317</v>
      </c>
      <c r="B3294" s="63"/>
      <c r="C3294" s="63"/>
      <c r="D3294" s="459"/>
      <c r="E3294" s="607" t="s">
        <v>8853</v>
      </c>
      <c r="F3294" s="607"/>
      <c r="G3294" s="256"/>
      <c r="H3294" s="63"/>
      <c r="I3294" s="999" t="s">
        <v>2110</v>
      </c>
      <c r="J3294" s="458" t="s">
        <v>1115</v>
      </c>
      <c r="K3294" s="458" t="s">
        <v>1115</v>
      </c>
      <c r="L3294" s="73" t="s">
        <v>149</v>
      </c>
      <c r="M3294" s="73"/>
      <c r="N3294" s="73"/>
      <c r="O3294" s="517">
        <v>100</v>
      </c>
      <c r="P3294" s="73">
        <v>230000000</v>
      </c>
      <c r="Q3294" s="73" t="s">
        <v>951</v>
      </c>
      <c r="R3294" s="73" t="s">
        <v>2134</v>
      </c>
      <c r="S3294" s="73" t="s">
        <v>109</v>
      </c>
      <c r="T3294" s="73">
        <v>230000000</v>
      </c>
      <c r="U3294" s="543" t="s">
        <v>1116</v>
      </c>
      <c r="V3294" s="458"/>
      <c r="W3294" s="458"/>
      <c r="X3294" s="458"/>
      <c r="Y3294" s="73" t="s">
        <v>1023</v>
      </c>
      <c r="Z3294" s="1120"/>
      <c r="AA3294" s="1120"/>
      <c r="AB3294" s="319">
        <v>0</v>
      </c>
      <c r="AC3294" s="319">
        <v>100</v>
      </c>
      <c r="AD3294" s="319">
        <v>0</v>
      </c>
      <c r="AE3294" s="458"/>
      <c r="AF3294" s="95" t="s">
        <v>114</v>
      </c>
      <c r="AG3294" s="458"/>
      <c r="AH3294" s="458"/>
      <c r="AI3294" s="80">
        <v>5031000</v>
      </c>
      <c r="AJ3294" s="320">
        <f t="shared" si="146"/>
        <v>5634720.0000000009</v>
      </c>
      <c r="AK3294" s="1253"/>
      <c r="AL3294" s="1253"/>
      <c r="AM3294" s="1253"/>
      <c r="AN3294" s="85" t="s">
        <v>115</v>
      </c>
      <c r="AO3294" s="458" t="s">
        <v>1117</v>
      </c>
      <c r="AP3294" s="458" t="s">
        <v>1118</v>
      </c>
      <c r="AQ3294" s="458"/>
      <c r="AR3294" s="459"/>
      <c r="AS3294" s="489"/>
      <c r="AT3294" s="1178"/>
      <c r="AU3294" s="458"/>
      <c r="AV3294" s="522"/>
      <c r="AW3294" s="522"/>
      <c r="AX3294" s="522"/>
      <c r="AY3294" s="522"/>
      <c r="AZ3294" s="256"/>
      <c r="BA3294" s="467"/>
      <c r="BB3294" s="1911"/>
      <c r="BC3294" s="208"/>
      <c r="BD3294" s="625"/>
      <c r="BE3294" s="983">
        <v>2868</v>
      </c>
    </row>
    <row r="3295" spans="1:57" s="977" customFormat="1" ht="13.15" customHeight="1">
      <c r="A3295" s="63" t="s">
        <v>317</v>
      </c>
      <c r="B3295" s="932"/>
      <c r="C3295" s="932"/>
      <c r="D3295" s="932"/>
      <c r="E3295" s="607" t="s">
        <v>8854</v>
      </c>
      <c r="F3295" s="607"/>
      <c r="G3295" s="932"/>
      <c r="H3295" s="932"/>
      <c r="I3295" s="1178" t="s">
        <v>2110</v>
      </c>
      <c r="J3295" s="458" t="s">
        <v>1115</v>
      </c>
      <c r="K3295" s="458" t="s">
        <v>1115</v>
      </c>
      <c r="L3295" s="73" t="s">
        <v>149</v>
      </c>
      <c r="M3295" s="73"/>
      <c r="N3295" s="73"/>
      <c r="O3295" s="517">
        <v>100</v>
      </c>
      <c r="P3295" s="73">
        <v>230000000</v>
      </c>
      <c r="Q3295" s="73" t="s">
        <v>951</v>
      </c>
      <c r="R3295" s="73" t="s">
        <v>2134</v>
      </c>
      <c r="S3295" s="73" t="s">
        <v>109</v>
      </c>
      <c r="T3295" s="73">
        <v>230000000</v>
      </c>
      <c r="U3295" s="73" t="s">
        <v>1119</v>
      </c>
      <c r="V3295" s="458"/>
      <c r="W3295" s="458"/>
      <c r="X3295" s="458"/>
      <c r="Y3295" s="73" t="s">
        <v>1023</v>
      </c>
      <c r="Z3295" s="1120"/>
      <c r="AA3295" s="1120"/>
      <c r="AB3295" s="319">
        <v>0</v>
      </c>
      <c r="AC3295" s="319">
        <v>100</v>
      </c>
      <c r="AD3295" s="319">
        <v>0</v>
      </c>
      <c r="AE3295" s="458"/>
      <c r="AF3295" s="95" t="s">
        <v>114</v>
      </c>
      <c r="AG3295" s="458"/>
      <c r="AH3295" s="458"/>
      <c r="AI3295" s="80">
        <v>2795000</v>
      </c>
      <c r="AJ3295" s="320">
        <f t="shared" si="146"/>
        <v>3130400.0000000005</v>
      </c>
      <c r="AK3295" s="1253"/>
      <c r="AL3295" s="1253"/>
      <c r="AM3295" s="1253"/>
      <c r="AN3295" s="85" t="s">
        <v>115</v>
      </c>
      <c r="AO3295" s="458" t="s">
        <v>1120</v>
      </c>
      <c r="AP3295" s="458" t="s">
        <v>1121</v>
      </c>
      <c r="AQ3295" s="458"/>
      <c r="AR3295" s="459"/>
      <c r="AS3295" s="489"/>
      <c r="AT3295" s="1178"/>
      <c r="AU3295" s="458"/>
      <c r="AV3295" s="522"/>
      <c r="AW3295" s="522"/>
      <c r="AX3295" s="522"/>
      <c r="AY3295" s="522"/>
      <c r="AZ3295" s="256"/>
      <c r="BA3295" s="467"/>
      <c r="BB3295" s="1911"/>
      <c r="BC3295" s="325"/>
      <c r="BD3295" s="325"/>
      <c r="BE3295" s="983">
        <v>2869</v>
      </c>
    </row>
    <row r="3296" spans="1:57" ht="12.95" customHeight="1">
      <c r="A3296" s="1921" t="s">
        <v>978</v>
      </c>
      <c r="B3296" s="1921"/>
      <c r="C3296" s="1921"/>
      <c r="D3296" s="2023"/>
      <c r="E3296" s="1984" t="s">
        <v>9616</v>
      </c>
      <c r="F3296" s="2071"/>
      <c r="G3296" s="1989"/>
      <c r="H3296" s="1989"/>
      <c r="I3296" s="1923" t="s">
        <v>7532</v>
      </c>
      <c r="J3296" s="1923" t="s">
        <v>7531</v>
      </c>
      <c r="K3296" s="1923" t="s">
        <v>7531</v>
      </c>
      <c r="L3296" s="1923" t="s">
        <v>601</v>
      </c>
      <c r="M3296" s="1991" t="s">
        <v>8869</v>
      </c>
      <c r="N3296" s="1923"/>
      <c r="O3296" s="2025">
        <v>80</v>
      </c>
      <c r="P3296" s="1923" t="s">
        <v>106</v>
      </c>
      <c r="Q3296" s="1923" t="s">
        <v>7530</v>
      </c>
      <c r="R3296" s="1923" t="s">
        <v>3118</v>
      </c>
      <c r="S3296" s="1923" t="s">
        <v>109</v>
      </c>
      <c r="T3296" s="1923">
        <v>230000000</v>
      </c>
      <c r="U3296" s="1917" t="s">
        <v>997</v>
      </c>
      <c r="V3296" s="1923"/>
      <c r="W3296" s="1923"/>
      <c r="X3296" s="1923"/>
      <c r="Y3296" s="1923"/>
      <c r="Z3296" s="1923" t="s">
        <v>9450</v>
      </c>
      <c r="AA3296" s="1923" t="s">
        <v>9451</v>
      </c>
      <c r="AB3296" s="2025">
        <v>0</v>
      </c>
      <c r="AC3296" s="2025">
        <v>100</v>
      </c>
      <c r="AD3296" s="1923" t="s">
        <v>105</v>
      </c>
      <c r="AE3296" s="1923"/>
      <c r="AF3296" s="2072" t="s">
        <v>114</v>
      </c>
      <c r="AG3296" s="2073"/>
      <c r="AH3296" s="2073"/>
      <c r="AI3296" s="2073">
        <v>244433</v>
      </c>
      <c r="AJ3296" s="2073">
        <f t="shared" si="146"/>
        <v>273764.96000000002</v>
      </c>
      <c r="AK3296" s="2073"/>
      <c r="AL3296" s="2073">
        <v>1680000</v>
      </c>
      <c r="AM3296" s="2073">
        <f>AL3296*1.12</f>
        <v>1881600.0000000002</v>
      </c>
      <c r="AN3296" s="1923" t="s">
        <v>115</v>
      </c>
      <c r="AO3296" s="1923" t="s">
        <v>9452</v>
      </c>
      <c r="AP3296" s="1923" t="s">
        <v>9453</v>
      </c>
      <c r="AQ3296" s="1923" t="s">
        <v>61</v>
      </c>
      <c r="AR3296" s="1923"/>
      <c r="AS3296" s="1923"/>
      <c r="AT3296" s="1923"/>
      <c r="AU3296" s="1923"/>
      <c r="AV3296" s="1923"/>
      <c r="AW3296" s="1923"/>
      <c r="AX3296" s="1923"/>
      <c r="AY3296" s="1923"/>
      <c r="AZ3296" s="2058"/>
      <c r="BA3296" s="2074" t="s">
        <v>4177</v>
      </c>
      <c r="BB3296" s="2075">
        <v>22300030</v>
      </c>
    </row>
    <row r="3297" spans="1:57" ht="12.95" customHeight="1">
      <c r="A3297" s="1921" t="s">
        <v>978</v>
      </c>
      <c r="B3297" s="1921"/>
      <c r="C3297" s="1921"/>
      <c r="D3297" s="2023"/>
      <c r="E3297" s="1984" t="s">
        <v>9617</v>
      </c>
      <c r="F3297" s="2071"/>
      <c r="G3297" s="1989"/>
      <c r="H3297" s="1989"/>
      <c r="I3297" s="1923" t="s">
        <v>7532</v>
      </c>
      <c r="J3297" s="1923" t="s">
        <v>7531</v>
      </c>
      <c r="K3297" s="1923" t="s">
        <v>7531</v>
      </c>
      <c r="L3297" s="1923" t="s">
        <v>601</v>
      </c>
      <c r="M3297" s="1991" t="s">
        <v>8869</v>
      </c>
      <c r="N3297" s="1923"/>
      <c r="O3297" s="2025">
        <v>80</v>
      </c>
      <c r="P3297" s="1923" t="s">
        <v>106</v>
      </c>
      <c r="Q3297" s="1923" t="s">
        <v>7530</v>
      </c>
      <c r="R3297" s="1923" t="s">
        <v>3118</v>
      </c>
      <c r="S3297" s="1923" t="s">
        <v>109</v>
      </c>
      <c r="T3297" s="1923">
        <v>230000000</v>
      </c>
      <c r="U3297" s="2076" t="s">
        <v>1012</v>
      </c>
      <c r="V3297" s="1923"/>
      <c r="W3297" s="1923"/>
      <c r="X3297" s="1923"/>
      <c r="Y3297" s="2058" t="s">
        <v>434</v>
      </c>
      <c r="Z3297" s="1923"/>
      <c r="AA3297" s="1923"/>
      <c r="AB3297" s="2025">
        <v>0</v>
      </c>
      <c r="AC3297" s="2025">
        <v>100</v>
      </c>
      <c r="AD3297" s="1923" t="s">
        <v>105</v>
      </c>
      <c r="AE3297" s="1923"/>
      <c r="AF3297" s="2072" t="s">
        <v>114</v>
      </c>
      <c r="AG3297" s="2073"/>
      <c r="AH3297" s="2073"/>
      <c r="AI3297" s="2073">
        <v>1092147</v>
      </c>
      <c r="AJ3297" s="2073">
        <f t="shared" si="146"/>
        <v>1223204.6400000001</v>
      </c>
      <c r="AK3297" s="2073"/>
      <c r="AL3297" s="2073"/>
      <c r="AM3297" s="2073"/>
      <c r="AN3297" s="1923" t="s">
        <v>115</v>
      </c>
      <c r="AO3297" s="1923" t="s">
        <v>9454</v>
      </c>
      <c r="AP3297" s="1923" t="s">
        <v>9455</v>
      </c>
      <c r="AQ3297" s="1923" t="s">
        <v>62</v>
      </c>
      <c r="AR3297" s="1923"/>
      <c r="AS3297" s="1923"/>
      <c r="AT3297" s="1923"/>
      <c r="AU3297" s="1923"/>
      <c r="AV3297" s="1923"/>
      <c r="AW3297" s="1923"/>
      <c r="AX3297" s="1923"/>
      <c r="AY3297" s="1923"/>
      <c r="AZ3297" s="2058"/>
      <c r="BA3297" s="2074" t="s">
        <v>4177</v>
      </c>
      <c r="BB3297" s="2075">
        <v>22300031</v>
      </c>
    </row>
    <row r="3298" spans="1:57" ht="12.95" customHeight="1">
      <c r="A3298" s="1921" t="s">
        <v>978</v>
      </c>
      <c r="B3298" s="1921"/>
      <c r="C3298" s="1921"/>
      <c r="D3298" s="2023"/>
      <c r="E3298" s="1984" t="s">
        <v>9618</v>
      </c>
      <c r="F3298" s="2071"/>
      <c r="G3298" s="1989"/>
      <c r="H3298" s="1989"/>
      <c r="I3298" s="1923" t="s">
        <v>7532</v>
      </c>
      <c r="J3298" s="1923" t="s">
        <v>7531</v>
      </c>
      <c r="K3298" s="1923" t="s">
        <v>7531</v>
      </c>
      <c r="L3298" s="1923" t="s">
        <v>601</v>
      </c>
      <c r="M3298" s="1991" t="s">
        <v>8869</v>
      </c>
      <c r="N3298" s="1923"/>
      <c r="O3298" s="2025">
        <v>80</v>
      </c>
      <c r="P3298" s="1923" t="s">
        <v>106</v>
      </c>
      <c r="Q3298" s="1923" t="s">
        <v>7530</v>
      </c>
      <c r="R3298" s="1923" t="s">
        <v>3118</v>
      </c>
      <c r="S3298" s="1923" t="s">
        <v>109</v>
      </c>
      <c r="T3298" s="1923">
        <v>230000000</v>
      </c>
      <c r="U3298" s="1917" t="s">
        <v>1025</v>
      </c>
      <c r="V3298" s="1923"/>
      <c r="W3298" s="1923"/>
      <c r="X3298" s="1923"/>
      <c r="Y3298" s="1923"/>
      <c r="Z3298" s="1923" t="s">
        <v>3910</v>
      </c>
      <c r="AA3298" s="1923" t="s">
        <v>7449</v>
      </c>
      <c r="AB3298" s="2025">
        <v>0</v>
      </c>
      <c r="AC3298" s="2025">
        <v>100</v>
      </c>
      <c r="AD3298" s="1923" t="s">
        <v>105</v>
      </c>
      <c r="AE3298" s="1923"/>
      <c r="AF3298" s="2072" t="s">
        <v>114</v>
      </c>
      <c r="AG3298" s="2073"/>
      <c r="AH3298" s="2073"/>
      <c r="AI3298" s="2073">
        <v>5921698</v>
      </c>
      <c r="AJ3298" s="2073">
        <f t="shared" si="146"/>
        <v>6632301.7600000007</v>
      </c>
      <c r="AK3298" s="2073"/>
      <c r="AL3298" s="2073">
        <v>1851090</v>
      </c>
      <c r="AM3298" s="2073">
        <f>AL3298*1.12</f>
        <v>2073220.8000000003</v>
      </c>
      <c r="AN3298" s="1923" t="s">
        <v>115</v>
      </c>
      <c r="AO3298" s="1923" t="s">
        <v>9456</v>
      </c>
      <c r="AP3298" s="1923" t="s">
        <v>9457</v>
      </c>
      <c r="AQ3298" s="1923" t="s">
        <v>63</v>
      </c>
      <c r="AR3298" s="1923"/>
      <c r="AS3298" s="1923"/>
      <c r="AT3298" s="1923"/>
      <c r="AU3298" s="1923"/>
      <c r="AV3298" s="1923"/>
      <c r="AW3298" s="1923"/>
      <c r="AX3298" s="1923"/>
      <c r="AY3298" s="1923"/>
      <c r="AZ3298" s="2058"/>
      <c r="BA3298" s="2074" t="s">
        <v>4177</v>
      </c>
      <c r="BB3298" s="2075">
        <v>22300032</v>
      </c>
    </row>
    <row r="3299" spans="1:57" ht="12.95" customHeight="1">
      <c r="A3299" s="1921" t="s">
        <v>978</v>
      </c>
      <c r="B3299" s="1921"/>
      <c r="C3299" s="1921"/>
      <c r="D3299" s="2023"/>
      <c r="E3299" s="1984" t="s">
        <v>9619</v>
      </c>
      <c r="F3299" s="2071"/>
      <c r="G3299" s="1989"/>
      <c r="H3299" s="1989"/>
      <c r="I3299" s="1923" t="s">
        <v>7532</v>
      </c>
      <c r="J3299" s="1923" t="s">
        <v>7531</v>
      </c>
      <c r="K3299" s="1923" t="s">
        <v>7531</v>
      </c>
      <c r="L3299" s="1923" t="s">
        <v>601</v>
      </c>
      <c r="M3299" s="1991" t="s">
        <v>8869</v>
      </c>
      <c r="N3299" s="1923"/>
      <c r="O3299" s="2025">
        <v>80</v>
      </c>
      <c r="P3299" s="1923" t="s">
        <v>106</v>
      </c>
      <c r="Q3299" s="1923" t="s">
        <v>7530</v>
      </c>
      <c r="R3299" s="1923" t="s">
        <v>3118</v>
      </c>
      <c r="S3299" s="1923" t="s">
        <v>109</v>
      </c>
      <c r="T3299" s="1923">
        <v>230000000</v>
      </c>
      <c r="U3299" s="2076" t="s">
        <v>1012</v>
      </c>
      <c r="V3299" s="1923"/>
      <c r="W3299" s="1923"/>
      <c r="X3299" s="1923"/>
      <c r="Y3299" s="2058" t="s">
        <v>434</v>
      </c>
      <c r="Z3299" s="1923"/>
      <c r="AA3299" s="1923"/>
      <c r="AB3299" s="2025">
        <v>0</v>
      </c>
      <c r="AC3299" s="2025">
        <v>100</v>
      </c>
      <c r="AD3299" s="1923" t="s">
        <v>105</v>
      </c>
      <c r="AE3299" s="1923"/>
      <c r="AF3299" s="2072" t="s">
        <v>114</v>
      </c>
      <c r="AG3299" s="2073"/>
      <c r="AH3299" s="2073"/>
      <c r="AI3299" s="2073">
        <v>247516</v>
      </c>
      <c r="AJ3299" s="2073">
        <f t="shared" si="146"/>
        <v>277217.92000000004</v>
      </c>
      <c r="AK3299" s="2073"/>
      <c r="AL3299" s="2073"/>
      <c r="AM3299" s="2073"/>
      <c r="AN3299" s="1923" t="s">
        <v>115</v>
      </c>
      <c r="AO3299" s="1923" t="s">
        <v>9458</v>
      </c>
      <c r="AP3299" s="1923" t="s">
        <v>9459</v>
      </c>
      <c r="AQ3299" s="1923" t="s">
        <v>64</v>
      </c>
      <c r="AR3299" s="1923"/>
      <c r="AS3299" s="1923"/>
      <c r="AT3299" s="1923"/>
      <c r="AU3299" s="1923"/>
      <c r="AV3299" s="1923"/>
      <c r="AW3299" s="1923"/>
      <c r="AX3299" s="1923"/>
      <c r="AY3299" s="1923"/>
      <c r="AZ3299" s="2058"/>
      <c r="BA3299" s="2074" t="s">
        <v>4177</v>
      </c>
      <c r="BB3299" s="2075">
        <v>22300033</v>
      </c>
    </row>
    <row r="3300" spans="1:57" ht="12.95" customHeight="1">
      <c r="A3300" s="1921" t="s">
        <v>978</v>
      </c>
      <c r="B3300" s="1921"/>
      <c r="C3300" s="1921"/>
      <c r="D3300" s="2023"/>
      <c r="E3300" s="1984" t="s">
        <v>9620</v>
      </c>
      <c r="F3300" s="2071"/>
      <c r="G3300" s="1989"/>
      <c r="H3300" s="1989"/>
      <c r="I3300" s="1923" t="s">
        <v>7532</v>
      </c>
      <c r="J3300" s="1923" t="s">
        <v>7531</v>
      </c>
      <c r="K3300" s="1923" t="s">
        <v>7531</v>
      </c>
      <c r="L3300" s="1923" t="s">
        <v>601</v>
      </c>
      <c r="M3300" s="1991" t="s">
        <v>8869</v>
      </c>
      <c r="N3300" s="1923"/>
      <c r="O3300" s="2025">
        <v>80</v>
      </c>
      <c r="P3300" s="1923" t="s">
        <v>106</v>
      </c>
      <c r="Q3300" s="1923" t="s">
        <v>7530</v>
      </c>
      <c r="R3300" s="1923" t="s">
        <v>3118</v>
      </c>
      <c r="S3300" s="1923" t="s">
        <v>109</v>
      </c>
      <c r="T3300" s="1923">
        <v>230000000</v>
      </c>
      <c r="U3300" s="1917" t="s">
        <v>983</v>
      </c>
      <c r="V3300" s="1923"/>
      <c r="W3300" s="1923"/>
      <c r="X3300" s="1923"/>
      <c r="Y3300" s="1923"/>
      <c r="Z3300" s="1923" t="s">
        <v>3910</v>
      </c>
      <c r="AA3300" s="1923" t="s">
        <v>7449</v>
      </c>
      <c r="AB3300" s="2025">
        <v>0</v>
      </c>
      <c r="AC3300" s="2025">
        <v>100</v>
      </c>
      <c r="AD3300" s="1923" t="s">
        <v>105</v>
      </c>
      <c r="AE3300" s="1923"/>
      <c r="AF3300" s="2072" t="s">
        <v>114</v>
      </c>
      <c r="AG3300" s="2073"/>
      <c r="AH3300" s="2073"/>
      <c r="AI3300" s="2073">
        <v>2702175</v>
      </c>
      <c r="AJ3300" s="2073">
        <f t="shared" si="146"/>
        <v>3026436.0000000005</v>
      </c>
      <c r="AK3300" s="2073"/>
      <c r="AL3300" s="2073">
        <v>1129252</v>
      </c>
      <c r="AM3300" s="2073">
        <f>AL3300*1.12</f>
        <v>1264762.2400000002</v>
      </c>
      <c r="AN3300" s="1923" t="s">
        <v>115</v>
      </c>
      <c r="AO3300" s="1923" t="s">
        <v>9460</v>
      </c>
      <c r="AP3300" s="1923" t="s">
        <v>9461</v>
      </c>
      <c r="AQ3300" s="1923" t="s">
        <v>65</v>
      </c>
      <c r="AR3300" s="1923"/>
      <c r="AS3300" s="1923"/>
      <c r="AT3300" s="1923"/>
      <c r="AU3300" s="1923"/>
      <c r="AV3300" s="1923"/>
      <c r="AW3300" s="1923"/>
      <c r="AX3300" s="1923"/>
      <c r="AY3300" s="1923"/>
      <c r="AZ3300" s="2058"/>
      <c r="BA3300" s="2074" t="s">
        <v>4177</v>
      </c>
      <c r="BB3300" s="2075">
        <v>22300034</v>
      </c>
    </row>
    <row r="3301" spans="1:57" ht="12.95" customHeight="1">
      <c r="A3301" s="1917" t="s">
        <v>3304</v>
      </c>
      <c r="B3301" s="2077"/>
      <c r="C3301" s="1989"/>
      <c r="D3301" s="2078"/>
      <c r="E3301" s="1984" t="s">
        <v>9621</v>
      </c>
      <c r="F3301" s="2071"/>
      <c r="G3301" s="1989"/>
      <c r="H3301" s="1989"/>
      <c r="I3301" s="2079" t="s">
        <v>2103</v>
      </c>
      <c r="J3301" s="1923" t="s">
        <v>1086</v>
      </c>
      <c r="K3301" s="1923" t="s">
        <v>1086</v>
      </c>
      <c r="L3301" s="2080" t="s">
        <v>601</v>
      </c>
      <c r="M3301" s="1989" t="s">
        <v>8887</v>
      </c>
      <c r="N3301" s="1989"/>
      <c r="O3301" s="1917" t="s">
        <v>314</v>
      </c>
      <c r="P3301" s="1923">
        <v>230000000</v>
      </c>
      <c r="Q3301" s="1917" t="s">
        <v>951</v>
      </c>
      <c r="R3301" s="1917" t="s">
        <v>3118</v>
      </c>
      <c r="S3301" s="1917" t="s">
        <v>109</v>
      </c>
      <c r="T3301" s="1917" t="s">
        <v>106</v>
      </c>
      <c r="U3301" s="1917" t="s">
        <v>952</v>
      </c>
      <c r="V3301" s="1989"/>
      <c r="W3301" s="1989"/>
      <c r="X3301" s="1989"/>
      <c r="Y3301" s="2058" t="s">
        <v>434</v>
      </c>
      <c r="Z3301" s="1989"/>
      <c r="AA3301" s="1989"/>
      <c r="AB3301" s="1917" t="s">
        <v>105</v>
      </c>
      <c r="AC3301" s="1917">
        <v>100</v>
      </c>
      <c r="AD3301" s="1917" t="s">
        <v>105</v>
      </c>
      <c r="AE3301" s="2055"/>
      <c r="AF3301" s="2072" t="s">
        <v>114</v>
      </c>
      <c r="AG3301" s="1989"/>
      <c r="AH3301" s="1989"/>
      <c r="AI3301" s="2081">
        <v>15798958</v>
      </c>
      <c r="AJ3301" s="2082">
        <f>AI3301*1.12</f>
        <v>17694832.960000001</v>
      </c>
      <c r="AK3301" s="2083"/>
      <c r="AL3301" s="2083"/>
      <c r="AM3301" s="2083"/>
      <c r="AN3301" s="2084">
        <v>120240021112</v>
      </c>
      <c r="AO3301" s="1924" t="s">
        <v>9462</v>
      </c>
      <c r="AP3301" s="1924" t="s">
        <v>9463</v>
      </c>
      <c r="AQ3301" s="1989"/>
      <c r="AR3301" s="1989"/>
      <c r="AS3301" s="1989"/>
      <c r="AT3301" s="1989"/>
      <c r="AU3301" s="1989"/>
      <c r="AV3301" s="1989"/>
      <c r="AW3301" s="1989"/>
      <c r="AX3301" s="1989"/>
      <c r="AY3301" s="1989"/>
      <c r="AZ3301" s="1923"/>
      <c r="BA3301" s="2085"/>
      <c r="BB3301" s="2075">
        <v>22300035</v>
      </c>
    </row>
    <row r="3302" spans="1:57" ht="12.95" customHeight="1">
      <c r="A3302" s="2033" t="s">
        <v>1088</v>
      </c>
      <c r="B3302" s="2086"/>
      <c r="C3302" s="2086"/>
      <c r="D3302" s="2087"/>
      <c r="E3302" s="1984" t="s">
        <v>9622</v>
      </c>
      <c r="F3302" s="2088"/>
      <c r="G3302" s="2089"/>
      <c r="H3302" s="2086"/>
      <c r="I3302" s="2090" t="s">
        <v>4246</v>
      </c>
      <c r="J3302" s="2091" t="s">
        <v>4247</v>
      </c>
      <c r="K3302" s="2091" t="s">
        <v>4247</v>
      </c>
      <c r="L3302" s="2086" t="s">
        <v>103</v>
      </c>
      <c r="M3302" s="2092"/>
      <c r="N3302" s="2092"/>
      <c r="O3302" s="2092">
        <v>90</v>
      </c>
      <c r="P3302" s="2093" t="s">
        <v>106</v>
      </c>
      <c r="Q3302" s="1917" t="s">
        <v>951</v>
      </c>
      <c r="R3302" s="2086" t="s">
        <v>3118</v>
      </c>
      <c r="S3302" s="2094" t="s">
        <v>109</v>
      </c>
      <c r="T3302" s="2094" t="s">
        <v>106</v>
      </c>
      <c r="U3302" s="2095" t="s">
        <v>4251</v>
      </c>
      <c r="V3302" s="2092"/>
      <c r="W3302" s="2092"/>
      <c r="X3302" s="2092"/>
      <c r="Y3302" s="2092" t="s">
        <v>434</v>
      </c>
      <c r="Z3302" s="2092"/>
      <c r="AA3302" s="2092"/>
      <c r="AB3302" s="2092" t="s">
        <v>105</v>
      </c>
      <c r="AC3302" s="2092" t="s">
        <v>284</v>
      </c>
      <c r="AD3302" s="2092" t="s">
        <v>63</v>
      </c>
      <c r="AE3302" s="2092"/>
      <c r="AF3302" s="2096" t="s">
        <v>114</v>
      </c>
      <c r="AG3302" s="2092"/>
      <c r="AH3302" s="2092"/>
      <c r="AI3302" s="2097">
        <v>9832990</v>
      </c>
      <c r="AJ3302" s="2097">
        <f t="shared" si="146"/>
        <v>11012948.800000001</v>
      </c>
      <c r="AK3302" s="2092"/>
      <c r="AL3302" s="2092"/>
      <c r="AM3302" s="2092"/>
      <c r="AN3302" s="2098" t="s">
        <v>115</v>
      </c>
      <c r="AO3302" s="2099" t="s">
        <v>9464</v>
      </c>
      <c r="AP3302" s="2099" t="s">
        <v>9465</v>
      </c>
      <c r="AQ3302" s="2092"/>
      <c r="AR3302" s="2092"/>
      <c r="AS3302" s="2092"/>
      <c r="AT3302" s="2092"/>
      <c r="AU3302" s="2092"/>
      <c r="AV3302" s="2092"/>
      <c r="AW3302" s="2092"/>
      <c r="AX3302" s="2092"/>
      <c r="AY3302" s="2100"/>
      <c r="AZ3302" s="2089"/>
      <c r="BA3302" s="2101"/>
      <c r="BB3302" s="2075">
        <v>22300036</v>
      </c>
    </row>
    <row r="3303" spans="1:57" ht="12.95" customHeight="1">
      <c r="A3303" s="2102" t="s">
        <v>9466</v>
      </c>
      <c r="B3303" s="2103" t="s">
        <v>1029</v>
      </c>
      <c r="C3303" s="2086"/>
      <c r="D3303" s="2087"/>
      <c r="E3303" s="2243" t="s">
        <v>9623</v>
      </c>
      <c r="F3303" s="2088"/>
      <c r="G3303" s="2089"/>
      <c r="H3303" s="2086"/>
      <c r="I3303" s="2104" t="s">
        <v>9467</v>
      </c>
      <c r="J3303" s="2104" t="s">
        <v>9468</v>
      </c>
      <c r="K3303" s="2104" t="s">
        <v>9468</v>
      </c>
      <c r="L3303" s="2080" t="s">
        <v>601</v>
      </c>
      <c r="M3303" s="1989" t="s">
        <v>8887</v>
      </c>
      <c r="N3303" s="2104"/>
      <c r="O3303" s="2093">
        <v>100</v>
      </c>
      <c r="P3303" s="2093">
        <v>230000000</v>
      </c>
      <c r="Q3303" s="1990" t="s">
        <v>951</v>
      </c>
      <c r="R3303" s="1990" t="s">
        <v>3118</v>
      </c>
      <c r="S3303" s="2104" t="s">
        <v>109</v>
      </c>
      <c r="T3303" s="2093">
        <v>230000000</v>
      </c>
      <c r="U3303" s="2104" t="s">
        <v>952</v>
      </c>
      <c r="V3303" s="2104"/>
      <c r="W3303" s="2093"/>
      <c r="X3303" s="2104"/>
      <c r="Y3303" s="2105" t="s">
        <v>434</v>
      </c>
      <c r="Z3303" s="2093"/>
      <c r="AA3303" s="2093"/>
      <c r="AB3303" s="2106">
        <v>0</v>
      </c>
      <c r="AC3303" s="2104">
        <v>100</v>
      </c>
      <c r="AD3303" s="2104">
        <v>0</v>
      </c>
      <c r="AE3303" s="2107"/>
      <c r="AF3303" s="2104" t="s">
        <v>114</v>
      </c>
      <c r="AG3303" s="2108"/>
      <c r="AH3303" s="2108"/>
      <c r="AI3303" s="2109">
        <v>1635545.01</v>
      </c>
      <c r="AJ3303" s="2108">
        <f>AI3303*1.12</f>
        <v>1831810.4112000002</v>
      </c>
      <c r="AK3303" s="2108"/>
      <c r="AL3303" s="2108"/>
      <c r="AM3303" s="2108"/>
      <c r="AN3303" s="2110" t="s">
        <v>115</v>
      </c>
      <c r="AO3303" s="2104" t="s">
        <v>9469</v>
      </c>
      <c r="AP3303" s="2104" t="s">
        <v>9470</v>
      </c>
      <c r="AQ3303" s="2104"/>
      <c r="AR3303" s="2104"/>
      <c r="AS3303" s="2104"/>
      <c r="AT3303" s="2104"/>
      <c r="AU3303" s="2104"/>
      <c r="AV3303" s="2104"/>
      <c r="AW3303" s="2104"/>
      <c r="AX3303" s="2104"/>
      <c r="AY3303" s="2104"/>
      <c r="AZ3303" s="2104" t="s">
        <v>4177</v>
      </c>
      <c r="BA3303" s="2011" t="s">
        <v>9471</v>
      </c>
      <c r="BB3303" s="2075">
        <v>22300037</v>
      </c>
    </row>
    <row r="3304" spans="1:57" s="977" customFormat="1" ht="13.15" customHeight="1">
      <c r="A3304" s="629"/>
      <c r="B3304" s="122"/>
      <c r="C3304" s="122"/>
      <c r="D3304" s="122"/>
      <c r="E3304" s="122"/>
      <c r="F3304" s="122"/>
      <c r="G3304" s="122"/>
      <c r="H3304" s="122"/>
      <c r="I3304" s="1632"/>
      <c r="J3304" s="122"/>
      <c r="K3304" s="122"/>
      <c r="L3304" s="662"/>
      <c r="M3304" s="122"/>
      <c r="N3304" s="122"/>
      <c r="O3304" s="662"/>
      <c r="P3304" s="122"/>
      <c r="Q3304" s="122"/>
      <c r="R3304" s="629"/>
      <c r="S3304" s="662"/>
      <c r="T3304" s="122"/>
      <c r="U3304" s="674"/>
      <c r="V3304" s="122"/>
      <c r="W3304" s="122"/>
      <c r="X3304" s="122"/>
      <c r="Y3304" s="122"/>
      <c r="Z3304" s="122"/>
      <c r="AA3304" s="122"/>
      <c r="AB3304" s="662"/>
      <c r="AC3304" s="662"/>
      <c r="AD3304" s="662"/>
      <c r="AE3304" s="122"/>
      <c r="AF3304" s="122"/>
      <c r="AG3304" s="122"/>
      <c r="AH3304" s="122"/>
      <c r="AI3304" s="705">
        <f>AI15+AI2773+AI3066</f>
        <v>50868032177.119553</v>
      </c>
      <c r="AJ3304" s="705">
        <f>AJ15+AJ2773+AJ3066</f>
        <v>56678714191.529495</v>
      </c>
      <c r="AK3304" s="705">
        <f>AK15+AK2773+AK3066</f>
        <v>0</v>
      </c>
      <c r="AL3304" s="705">
        <f>AL15+AL2773+AL3066</f>
        <v>557588237.5</v>
      </c>
      <c r="AM3304" s="705">
        <f>AM15+AM2773+AM3066</f>
        <v>606483694.78000009</v>
      </c>
      <c r="AN3304" s="122"/>
      <c r="AO3304" s="122"/>
      <c r="AP3304" s="729"/>
      <c r="AQ3304" s="122"/>
      <c r="AR3304" s="122"/>
      <c r="AS3304" s="122"/>
      <c r="AT3304" s="122"/>
      <c r="AU3304" s="122"/>
      <c r="AV3304" s="122"/>
      <c r="AW3304" s="122"/>
      <c r="AX3304" s="122"/>
      <c r="AY3304" s="122"/>
      <c r="AZ3304" s="122"/>
      <c r="BA3304" s="1895"/>
      <c r="BB3304" s="128"/>
      <c r="BC3304" s="128"/>
      <c r="BD3304" s="128"/>
      <c r="BE3304" s="983">
        <v>2870</v>
      </c>
    </row>
    <row r="3305" spans="1:57" ht="12.95" customHeight="1">
      <c r="A3305" s="197"/>
      <c r="B3305" s="92"/>
      <c r="C3305" s="87"/>
      <c r="D3305" s="87"/>
      <c r="E3305" s="87"/>
      <c r="F3305" s="87"/>
      <c r="G3305" s="87"/>
      <c r="H3305" s="87"/>
      <c r="I3305" s="225"/>
      <c r="J3305" s="87"/>
      <c r="K3305" s="87"/>
      <c r="L3305" s="88"/>
      <c r="M3305" s="87"/>
      <c r="N3305" s="87"/>
      <c r="O3305" s="88"/>
      <c r="P3305" s="87"/>
      <c r="Q3305" s="87"/>
      <c r="R3305" s="195"/>
      <c r="S3305" s="88"/>
      <c r="T3305" s="87"/>
      <c r="U3305" s="196"/>
      <c r="V3305" s="87"/>
      <c r="W3305" s="87"/>
      <c r="X3305" s="87"/>
      <c r="Y3305" s="87"/>
      <c r="Z3305" s="87"/>
      <c r="AA3305" s="87"/>
      <c r="AB3305" s="88"/>
      <c r="AC3305" s="88"/>
      <c r="AD3305" s="88"/>
      <c r="AE3305" s="87"/>
      <c r="AF3305" s="87"/>
      <c r="AG3305" s="87"/>
      <c r="AH3305" s="87"/>
      <c r="AI3305" s="1052"/>
      <c r="AJ3305" s="1052"/>
      <c r="AK3305" s="87"/>
      <c r="AL3305" s="87"/>
      <c r="AM3305" s="87"/>
      <c r="AN3305" s="87"/>
      <c r="AO3305" s="87"/>
      <c r="AP3305" s="93"/>
      <c r="AQ3305" s="87"/>
      <c r="AR3305" s="87"/>
      <c r="AS3305" s="87"/>
      <c r="AT3305" s="87"/>
      <c r="AU3305" s="87"/>
      <c r="AV3305" s="87"/>
      <c r="AW3305" s="87"/>
      <c r="AX3305" s="87"/>
      <c r="AY3305" s="87"/>
      <c r="AZ3305" s="87"/>
      <c r="BA3305" s="1225"/>
      <c r="BE3305" s="983">
        <v>2871</v>
      </c>
    </row>
  </sheetData>
  <protectedRanges>
    <protectedRange sqref="J1869:K1873 J1875:K1875" name="Диапазон3_16_1_2_1_1_2_1_1_6_1_1"/>
    <protectedRange sqref="U1015 U1007 U1023" name="Диапазон3_19_1_1_1_1_1_1_4_1_2_1_5" securityDescriptor="O:WDG:WDD:(A;;CC;;;S-1-5-21-1281035640-548247933-376692995-11259)(A;;CC;;;S-1-5-21-1281035640-548247933-376692995-11258)(A;;CC;;;S-1-5-21-1281035640-548247933-376692995-5864)"/>
    <protectedRange sqref="U1009 U1017 U1001 U1003 U1005 U1011 U1013 U1019 U1021" name="Диапазон3_19_1_1_1_1_1_1_4_1_2_1_1_3" securityDescriptor="O:WDG:WDD:(A;;CC;;;S-1-5-21-1281035640-548247933-376692995-11259)(A;;CC;;;S-1-5-21-1281035640-548247933-376692995-11258)(A;;CC;;;S-1-5-21-1281035640-548247933-376692995-5864)"/>
    <protectedRange sqref="U997 U999" name="Диапазон3_19_1_1_1_1_1_1_3_1_1" securityDescriptor="O:WDG:WDD:(A;;CC;;;S-1-5-21-1281035640-548247933-376692995-11259)(A;;CC;;;S-1-5-21-1281035640-548247933-376692995-11258)(A;;CC;;;S-1-5-21-1281035640-548247933-376692995-5864)"/>
    <protectedRange sqref="U995" name="Диапазон3_19_1_1_1_1_1_1_2_1_1_1" securityDescriptor="O:WDG:WDD:(A;;CC;;;S-1-5-21-1281035640-548247933-376692995-11259)(A;;CC;;;S-1-5-21-1281035640-548247933-376692995-11258)(A;;CC;;;S-1-5-21-1281035640-548247933-376692995-5864)"/>
    <protectedRange sqref="U990" name="Диапазон3_19_1_1_1_1_1_1_2_1" securityDescriptor="O:WDG:WDD:(A;;CC;;;S-1-5-21-1281035640-548247933-376692995-11259)(A;;CC;;;S-1-5-21-1281035640-548247933-376692995-11258)(A;;CC;;;S-1-5-21-1281035640-548247933-376692995-5864)"/>
    <protectedRange sqref="U983 U985" name="Диапазон3_19_1_1_1_1_1_1_4_1_2_1_3_2" securityDescriptor="O:WDG:WDD:(A;;CC;;;S-1-5-21-1281035640-548247933-376692995-11259)(A;;CC;;;S-1-5-21-1281035640-548247933-376692995-11258)(A;;CC;;;S-1-5-21-1281035640-548247933-376692995-5864)"/>
    <protectedRange sqref="U980" name="Диапазон3_19_1_1_1_1_1_1_4_1_2_1_1_1_2" securityDescriptor="O:WDG:WDD:(A;;CC;;;S-1-5-21-1281035640-548247933-376692995-11259)(A;;CC;;;S-1-5-21-1281035640-548247933-376692995-11258)(A;;CC;;;S-1-5-21-1281035640-548247933-376692995-5864)"/>
    <protectedRange sqref="J1121" name="Диапазон3_27_1_2_1_1_1_2_93_1_1_1" securityDescriptor="O:WDG:WDD:(A;;CC;;;S-1-5-21-1281035640-548247933-376692995-11259)(A;;CC;;;S-1-5-21-1281035640-548247933-376692995-11258)(A;;CC;;;S-1-5-21-1281035640-548247933-376692995-5864)"/>
    <protectedRange sqref="AQ1057 AQ1061" name="Диапазон3_27_1_2_1_1_1_2_96_1_1_1_1_1_3_1" securityDescriptor="O:WDG:WDD:(A;;CC;;;S-1-5-21-1281035640-548247933-376692995-11259)(A;;CC;;;S-1-5-21-1281035640-548247933-376692995-11258)(A;;CC;;;S-1-5-21-1281035640-548247933-376692995-5864)"/>
    <protectedRange sqref="U1048" name="Диапазон3_19_1_1_1_1_1_1_4_1_2_1_2_1_1" securityDescriptor="O:WDG:WDD:(A;;CC;;;S-1-5-21-1281035640-548247933-376692995-11259)(A;;CC;;;S-1-5-21-1281035640-548247933-376692995-11258)(A;;CC;;;S-1-5-21-1281035640-548247933-376692995-5864)"/>
    <protectedRange sqref="U1049" name="Диапазон3_19_1_1_1_1_1_1_4_1_2_1_2_1" securityDescriptor="O:WDG:WDD:(A;;CC;;;S-1-5-21-1281035640-548247933-376692995-11259)(A;;CC;;;S-1-5-21-1281035640-548247933-376692995-11258)(A;;CC;;;S-1-5-21-1281035640-548247933-376692995-5864)"/>
    <protectedRange sqref="U1050" name="Диапазон3_19_1_1_1_1_1_1_4_1_2_1_3" securityDescriptor="O:WDG:WDD:(A;;CC;;;S-1-5-21-1281035640-548247933-376692995-11259)(A;;CC;;;S-1-5-21-1281035640-548247933-376692995-11258)(A;;CC;;;S-1-5-21-1281035640-548247933-376692995-5864)"/>
    <protectedRange sqref="U1047" name="Диапазон3_19_1_1_1_1_1_1_9_1_1_1_1" securityDescriptor="O:WDG:WDD:(A;;CC;;;S-1-5-21-1281035640-548247933-376692995-11259)(A;;CC;;;S-1-5-21-1281035640-548247933-376692995-11258)(A;;CC;;;S-1-5-21-1281035640-548247933-376692995-5864)"/>
    <protectedRange sqref="U1045" name="Диапазон3_19_1_1_1_1_1_1_4_1_2_1_1_1" securityDescriptor="O:WDG:WDD:(A;;CC;;;S-1-5-21-1281035640-548247933-376692995-11259)(A;;CC;;;S-1-5-21-1281035640-548247933-376692995-11258)(A;;CC;;;S-1-5-21-1281035640-548247933-376692995-5864)"/>
    <protectedRange sqref="U737" name="Диапазон3_19_1_1_1_1_1_1_4_1_2_1_2" securityDescriptor="O:WDG:WDD:(A;;CC;;;S-1-5-21-1281035640-548247933-376692995-11259)(A;;CC;;;S-1-5-21-1281035640-548247933-376692995-11258)(A;;CC;;;S-1-5-21-1281035640-548247933-376692995-5864)"/>
    <protectedRange sqref="U736" name="Диапазон3_19_1_1_1_1_1_1_4_1_2_1_1" securityDescriptor="O:WDG:WDD:(A;;CC;;;S-1-5-21-1281035640-548247933-376692995-11259)(A;;CC;;;S-1-5-21-1281035640-548247933-376692995-11258)(A;;CC;;;S-1-5-21-1281035640-548247933-376692995-5864)"/>
    <protectedRange sqref="K790" name="Диапазон3_27_1_2_2_1_1_17_6_2_2_1_1_1_1" securityDescriptor="O:WDG:WDD:(A;;CC;;;S-1-5-21-1281035640-548247933-376692995-11259)(A;;CC;;;S-1-5-21-1281035640-548247933-376692995-11258)(A;;CC;;;S-1-5-21-1281035640-548247933-376692995-5864)"/>
    <protectedRange sqref="K743" name="Диапазон3_27_1_2_2_1_1_17_6_2_2_1_1_2" securityDescriptor="O:WDG:WDD:(A;;CC;;;S-1-5-21-1281035640-548247933-376692995-11259)(A;;CC;;;S-1-5-21-1281035640-548247933-376692995-11258)(A;;CC;;;S-1-5-21-1281035640-548247933-376692995-5864)"/>
    <protectedRange sqref="U720:U721" name="Диапазон3_19_1_1_1_1_1_1_9_1_1_1" securityDescriptor="O:WDG:WDD:(A;;CC;;;S-1-5-21-1281035640-548247933-376692995-11259)(A;;CC;;;S-1-5-21-1281035640-548247933-376692995-11258)(A;;CC;;;S-1-5-21-1281035640-548247933-376692995-5864)"/>
    <protectedRange sqref="U728:U731" name="Диапазон3_19_1_1_1_1_1_1_1_1_2_1_1" securityDescriptor="O:WDG:WDD:(A;;CC;;;S-1-5-21-1281035640-548247933-376692995-11259)(A;;CC;;;S-1-5-21-1281035640-548247933-376692995-11258)(A;;CC;;;S-1-5-21-1281035640-548247933-376692995-5864)"/>
    <protectedRange sqref="U723:U727 U734:U735" name="Диапазон3_19_1_1_1_1_1_1_4_1_2_1" securityDescriptor="O:WDG:WDD:(A;;CC;;;S-1-5-21-1281035640-548247933-376692995-11259)(A;;CC;;;S-1-5-21-1281035640-548247933-376692995-11258)(A;;CC;;;S-1-5-21-1281035640-548247933-376692995-5864)"/>
    <protectedRange sqref="U732:U733" name="Диапазон3_19_1_1_1_1_1_1_2_2_1" securityDescriptor="O:WDG:WDD:(A;;CC;;;S-1-5-21-1281035640-548247933-376692995-11259)(A;;CC;;;S-1-5-21-1281035640-548247933-376692995-11258)(A;;CC;;;S-1-5-21-1281035640-548247933-376692995-5864)"/>
    <protectedRange sqref="J123" name="Диапазон3_27_1_2_1_1_1_2_93_1_1" securityDescriptor="O:WDG:WDD:(A;;CC;;;S-1-5-21-1281035640-548247933-376692995-11259)(A;;CC;;;S-1-5-21-1281035640-548247933-376692995-11258)(A;;CC;;;S-1-5-21-1281035640-548247933-376692995-5864)"/>
    <protectedRange sqref="U982" name="Диапазон3_19_1_1_1_1_1_1_4_1_2_1_1_1_2_2" securityDescriptor="O:WDG:WDD:(A;;CC;;;S-1-5-21-1281035640-548247933-376692995-11259)(A;;CC;;;S-1-5-21-1281035640-548247933-376692995-11258)(A;;CC;;;S-1-5-21-1281035640-548247933-376692995-5864)"/>
    <protectedRange sqref="U981" name="Диапазон3_19_1_1_1_1_1_1_4_1_2_1_1_1_2_1_2" securityDescriptor="O:WDG:WDD:(A;;CC;;;S-1-5-21-1281035640-548247933-376692995-11259)(A;;CC;;;S-1-5-21-1281035640-548247933-376692995-11258)(A;;CC;;;S-1-5-21-1281035640-548247933-376692995-5864)"/>
    <protectedRange sqref="U984" name="Диапазон3_19_1_1_1_1_1_1_4_1_2_1_3_2_1_1" securityDescriptor="O:WDG:WDD:(A;;CC;;;S-1-5-21-1281035640-548247933-376692995-11259)(A;;CC;;;S-1-5-21-1281035640-548247933-376692995-11258)(A;;CC;;;S-1-5-21-1281035640-548247933-376692995-5864)"/>
    <protectedRange sqref="U988" name="Диапазон3_19_1_1_1_1_1_1_4_1_2_1_1_1_2_1_2_1" securityDescriptor="O:WDG:WDD:(A;;CC;;;S-1-5-21-1281035640-548247933-376692995-11259)(A;;CC;;;S-1-5-21-1281035640-548247933-376692995-11258)(A;;CC;;;S-1-5-21-1281035640-548247933-376692995-5864)"/>
    <protectedRange sqref="U996" name="Диапазон3_19_1_1_1_1_1_1_2_1_1_1_1_1" securityDescriptor="O:WDG:WDD:(A;;CC;;;S-1-5-21-1281035640-548247933-376692995-11259)(A;;CC;;;S-1-5-21-1281035640-548247933-376692995-11258)(A;;CC;;;S-1-5-21-1281035640-548247933-376692995-5864)"/>
    <protectedRange sqref="U998" name="Диапазон3_19_1_1_1_1_1_1_3_1_1_1_1" securityDescriptor="O:WDG:WDD:(A;;CC;;;S-1-5-21-1281035640-548247933-376692995-11259)(A;;CC;;;S-1-5-21-1281035640-548247933-376692995-11258)(A;;CC;;;S-1-5-21-1281035640-548247933-376692995-5864)"/>
    <protectedRange sqref="U1000" name="Диапазон3_19_1_1_1_1_1_1_3_1_1_1_1_1" securityDescriptor="O:WDG:WDD:(A;;CC;;;S-1-5-21-1281035640-548247933-376692995-11259)(A;;CC;;;S-1-5-21-1281035640-548247933-376692995-11258)(A;;CC;;;S-1-5-21-1281035640-548247933-376692995-5864)"/>
    <protectedRange sqref="U1002" name="Диапазон3_19_1_1_1_1_1_1_4_1_2_1_1_3_1_1" securityDescriptor="O:WDG:WDD:(A;;CC;;;S-1-5-21-1281035640-548247933-376692995-11259)(A;;CC;;;S-1-5-21-1281035640-548247933-376692995-11258)(A;;CC;;;S-1-5-21-1281035640-548247933-376692995-5864)"/>
    <protectedRange sqref="U1004" name="Диапазон3_19_1_1_1_1_1_1_4_1_2_1_1_3_1_1_1" securityDescriptor="O:WDG:WDD:(A;;CC;;;S-1-5-21-1281035640-548247933-376692995-11259)(A;;CC;;;S-1-5-21-1281035640-548247933-376692995-11258)(A;;CC;;;S-1-5-21-1281035640-548247933-376692995-5864)"/>
    <protectedRange sqref="U1006" name="Диапазон3_19_1_1_1_1_1_1_4_1_2_1_1_3_1_1_2" securityDescriptor="O:WDG:WDD:(A;;CC;;;S-1-5-21-1281035640-548247933-376692995-11259)(A;;CC;;;S-1-5-21-1281035640-548247933-376692995-11258)(A;;CC;;;S-1-5-21-1281035640-548247933-376692995-5864)"/>
    <protectedRange sqref="U1008" name="Диапазон3_19_1_1_1_1_1_1_4_1_2_1_5_1_1" securityDescriptor="O:WDG:WDD:(A;;CC;;;S-1-5-21-1281035640-548247933-376692995-11259)(A;;CC;;;S-1-5-21-1281035640-548247933-376692995-11258)(A;;CC;;;S-1-5-21-1281035640-548247933-376692995-5864)"/>
    <protectedRange sqref="U1010" name="Диапазон3_19_1_1_1_1_1_1_4_1_2_1_1_3_1_1_3" securityDescriptor="O:WDG:WDD:(A;;CC;;;S-1-5-21-1281035640-548247933-376692995-11259)(A;;CC;;;S-1-5-21-1281035640-548247933-376692995-11258)(A;;CC;;;S-1-5-21-1281035640-548247933-376692995-5864)"/>
    <protectedRange sqref="U1012" name="Диапазон3_19_1_1_1_1_1_1_4_1_2_1_1_3_1_1_4" securityDescriptor="O:WDG:WDD:(A;;CC;;;S-1-5-21-1281035640-548247933-376692995-11259)(A;;CC;;;S-1-5-21-1281035640-548247933-376692995-11258)(A;;CC;;;S-1-5-21-1281035640-548247933-376692995-5864)"/>
    <protectedRange sqref="U1014" name="Диапазон3_19_1_1_1_1_1_1_4_1_2_1_1_3_1_1_5" securityDescriptor="O:WDG:WDD:(A;;CC;;;S-1-5-21-1281035640-548247933-376692995-11259)(A;;CC;;;S-1-5-21-1281035640-548247933-376692995-11258)(A;;CC;;;S-1-5-21-1281035640-548247933-376692995-5864)"/>
    <protectedRange sqref="U1016" name="Диапазон3_19_1_1_1_1_1_1_4_1_2_1_5_1_1_1" securityDescriptor="O:WDG:WDD:(A;;CC;;;S-1-5-21-1281035640-548247933-376692995-11259)(A;;CC;;;S-1-5-21-1281035640-548247933-376692995-11258)(A;;CC;;;S-1-5-21-1281035640-548247933-376692995-5864)"/>
    <protectedRange sqref="U1018" name="Диапазон3_19_1_1_1_1_1_1_4_1_2_1_1_3_1_1_6" securityDescriptor="O:WDG:WDD:(A;;CC;;;S-1-5-21-1281035640-548247933-376692995-11259)(A;;CC;;;S-1-5-21-1281035640-548247933-376692995-11258)(A;;CC;;;S-1-5-21-1281035640-548247933-376692995-5864)"/>
    <protectedRange sqref="U1020" name="Диапазон3_19_1_1_1_1_1_1_4_1_2_1_1_3_1_1_7" securityDescriptor="O:WDG:WDD:(A;;CC;;;S-1-5-21-1281035640-548247933-376692995-11259)(A;;CC;;;S-1-5-21-1281035640-548247933-376692995-11258)(A;;CC;;;S-1-5-21-1281035640-548247933-376692995-5864)"/>
    <protectedRange sqref="U1022" name="Диапазон3_19_1_1_1_1_1_1_4_1_2_1_1_3_1_1_8" securityDescriptor="O:WDG:WDD:(A;;CC;;;S-1-5-21-1281035640-548247933-376692995-11259)(A;;CC;;;S-1-5-21-1281035640-548247933-376692995-11258)(A;;CC;;;S-1-5-21-1281035640-548247933-376692995-5864)"/>
    <protectedRange sqref="U1024" name="Диапазон3_19_1_1_1_1_1_1_4_1_2_1_5_1_1_2" securityDescriptor="O:WDG:WDD:(A;;CC;;;S-1-5-21-1281035640-548247933-376692995-11259)(A;;CC;;;S-1-5-21-1281035640-548247933-376692995-11258)(A;;CC;;;S-1-5-21-1281035640-548247933-376692995-5864)"/>
    <protectedRange sqref="U1028:U1035" name="Диапазон3_19_1_1_1_1_1_1_1_1" securityDescriptor="O:WDG:WDD:(A;;CC;;;S-1-5-21-1281035640-548247933-376692995-11259)(A;;CC;;;S-1-5-21-1281035640-548247933-376692995-11258)(A;;CC;;;S-1-5-21-1281035640-548247933-376692995-5864)"/>
    <protectedRange sqref="J1874:K1874" name="Диапазон3_16_1_2_1_1_2_1_1_6_1_1_1"/>
    <protectedRange sqref="J1877:K1877" name="Диапазон3_16_1_2_1_1_2_1_1_6_1" securityDescriptor="O:WDG:WDD:(A;;CC;;;S-1-5-21-1281035640-548247933-376692995-11259)(A;;CC;;;S-1-5-21-1281035640-548247933-376692995-11258)(A;;CC;;;S-1-5-21-1281035640-548247933-376692995-5864)"/>
    <protectedRange sqref="AP1878" name="Диапазон3_2_2_9_2_3_1" securityDescriptor="O:WDG:WDD:(A;;CC;;;S-1-5-21-1281035640-548247933-376692995-11259)(A;;CC;;;S-1-5-21-1281035640-548247933-376692995-11258)(A;;CC;;;S-1-5-21-1281035640-548247933-376692995-5864)"/>
    <protectedRange sqref="U1910" name="Диапазон3_19_1_1_1_1_1_1_1_1_3" securityDescriptor="O:WDG:WDD:(A;;CC;;;S-1-5-21-1281035640-548247933-376692995-11259)(A;;CC;;;S-1-5-21-1281035640-548247933-376692995-11258)(A;;CC;;;S-1-5-21-1281035640-548247933-376692995-5864)"/>
    <protectedRange sqref="U1911" name="Диапазон3_19_1_1_1_1_1_1_1_1_4" securityDescriptor="O:WDG:WDD:(A;;CC;;;S-1-5-21-1281035640-548247933-376692995-11259)(A;;CC;;;S-1-5-21-1281035640-548247933-376692995-11258)(A;;CC;;;S-1-5-21-1281035640-548247933-376692995-5864)"/>
    <protectedRange sqref="U1912:U1915" name="Диапазон3_19_1_1_1_1_1_1_1_1_5" securityDescriptor="O:WDG:WDD:(A;;CC;;;S-1-5-21-1281035640-548247933-376692995-11259)(A;;CC;;;S-1-5-21-1281035640-548247933-376692995-11258)(A;;CC;;;S-1-5-21-1281035640-548247933-376692995-5864)"/>
    <protectedRange sqref="J1917" name="Диапазон3_16_1_2_1_1_2_1_1_4_1" securityDescriptor="O:WDG:WDD:(A;;CC;;;S-1-5-21-1281035640-548247933-376692995-11259)(A;;CC;;;S-1-5-21-1281035640-548247933-376692995-11258)(A;;CC;;;S-1-5-21-1281035640-548247933-376692995-5864)"/>
    <protectedRange sqref="K1917" name="Диапазон3_16_1_2_1_1_2_1_1_1_3_1" securityDescriptor="O:WDG:WDD:(A;;CC;;;S-1-5-21-1281035640-548247933-376692995-11259)(A;;CC;;;S-1-5-21-1281035640-548247933-376692995-11258)(A;;CC;;;S-1-5-21-1281035640-548247933-376692995-5864)"/>
    <protectedRange sqref="AP1923" name="Диапазон3_2_2_9_2_3_1_1" securityDescriptor="O:WDG:WDD:(A;;CC;;;S-1-5-21-1281035640-548247933-376692995-11259)(A;;CC;;;S-1-5-21-1281035640-548247933-376692995-11258)(A;;CC;;;S-1-5-21-1281035640-548247933-376692995-5864)"/>
    <protectedRange sqref="J1918" name="Диапазон3_27_1_2_1_1_1_24_1_1_1_1_5_1" securityDescriptor="O:WDG:WDD:(A;;CC;;;S-1-5-21-1281035640-548247933-376692995-11259)(A;;CC;;;S-1-5-21-1281035640-548247933-376692995-11258)(A;;CC;;;S-1-5-21-1281035640-548247933-376692995-5864)"/>
    <protectedRange sqref="K1918" name="Диапазон3_27_1_2_2_1_1_24_1_1_1_1_5_1" securityDescriptor="O:WDG:WDD:(A;;CC;;;S-1-5-21-1281035640-548247933-376692995-11259)(A;;CC;;;S-1-5-21-1281035640-548247933-376692995-11258)(A;;CC;;;S-1-5-21-1281035640-548247933-376692995-5864)"/>
    <protectedRange algorithmName="SHA-512" hashValue="7BwKqM8KBLCaRrLvReyONbo1dQtwGve4QF3jW96bm2hRAqAIPNZhC/mMz59gYpWIi8zWVd8LP5RsNZLAg9jX+A==" saltValue="z+++Op0XzjYqQW0DvQEq0w==" spinCount="100000" sqref="L1921" name="Plan"/>
    <protectedRange sqref="U1075" name="Диапазон3_19_1_1_1_1_1_1_1_1_2" securityDescriptor="O:WDG:WDD:(A;;CC;;;S-1-5-21-1281035640-548247933-376692995-11259)(A;;CC;;;S-1-5-21-1281035640-548247933-376692995-11258)(A;;CC;;;S-1-5-21-1281035640-548247933-376692995-5864)"/>
    <protectedRange sqref="U1072:U1074" name="Диапазон3_19_1_1_1_1_1_1_1_1_1_2" securityDescriptor="O:WDG:WDD:(A;;CC;;;S-1-5-21-1281035640-548247933-376692995-11259)(A;;CC;;;S-1-5-21-1281035640-548247933-376692995-11258)(A;;CC;;;S-1-5-21-1281035640-548247933-376692995-5864)"/>
    <protectedRange sqref="U1076:U1079" name="Диапазон3_19_1_1_1_1_1_1_1_1_6_1" securityDescriptor="O:WDG:WDD:(A;;CC;;;S-1-5-21-1281035640-548247933-376692995-11259)(A;;CC;;;S-1-5-21-1281035640-548247933-376692995-11258)(A;;CC;;;S-1-5-21-1281035640-548247933-376692995-5864)"/>
    <protectedRange sqref="J1080" name="Диапазон3_27_1_2_1_1_1_24_1_1" securityDescriptor="O:WDG:WDD:(A;;CC;;;S-1-5-21-1281035640-548247933-376692995-11259)(A;;CC;;;S-1-5-21-1281035640-548247933-376692995-11258)(A;;CC;;;S-1-5-21-1281035640-548247933-376692995-5864)"/>
    <protectedRange sqref="K1080" name="Диапазон3_27_1_2_2_1_1_24_1_1" securityDescriptor="O:WDG:WDD:(A;;CC;;;S-1-5-21-1281035640-548247933-376692995-11259)(A;;CC;;;S-1-5-21-1281035640-548247933-376692995-11258)(A;;CC;;;S-1-5-21-1281035640-548247933-376692995-5864)"/>
    <protectedRange sqref="J1964" name="Диапазон3_16_1_2_1_1_2_1_1_6_4_1_1" securityDescriptor="O:WDG:WDD:(A;;CC;;;S-1-5-21-1281035640-548247933-376692995-11259)(A;;CC;;;S-1-5-21-1281035640-548247933-376692995-11258)(A;;CC;;;S-1-5-21-1281035640-548247933-376692995-5864)"/>
    <protectedRange sqref="K1964" name="Диапазон3_16_1_2_1_1_2_1_1_1_5_1_1_1" securityDescriptor="O:WDG:WDD:(A;;CC;;;S-1-5-21-1281035640-548247933-376692995-11259)(A;;CC;;;S-1-5-21-1281035640-548247933-376692995-11258)(A;;CC;;;S-1-5-21-1281035640-548247933-376692995-5864)"/>
    <protectedRange sqref="U2437" name="Диапазон3_19_1_1_1_1_1_1_4_1_2_1_5_1" securityDescriptor="O:WDG:WDD:(A;;CC;;;S-1-5-21-1281035640-548247933-376692995-11259)(A;;CC;;;S-1-5-21-1281035640-548247933-376692995-11258)(A;;CC;;;S-1-5-21-1281035640-548247933-376692995-5864)"/>
    <protectedRange sqref="U2436" name="Диапазон3_19_1_1_1_1_1_1_4_1_2_1_1_3_1_1_4_1" securityDescriptor="O:WDG:WDD:(A;;CC;;;S-1-5-21-1281035640-548247933-376692995-11259)(A;;CC;;;S-1-5-21-1281035640-548247933-376692995-11258)(A;;CC;;;S-1-5-21-1281035640-548247933-376692995-5864)"/>
    <protectedRange sqref="U2440" name="Диапазон3_19_1_1_1_1_1_1_1_1_1_2_1" securityDescriptor="O:WDG:WDD:(A;;CC;;;S-1-5-21-1281035640-548247933-376692995-11259)(A;;CC;;;S-1-5-21-1281035640-548247933-376692995-11258)(A;;CC;;;S-1-5-21-1281035640-548247933-376692995-5864)"/>
    <protectedRange sqref="U2441:U2443" name="Диапазон3_19_1_1_1_1_1_1_1_1_6_1_1" securityDescriptor="O:WDG:WDD:(A;;CC;;;S-1-5-21-1281035640-548247933-376692995-11259)(A;;CC;;;S-1-5-21-1281035640-548247933-376692995-11258)(A;;CC;;;S-1-5-21-1281035640-548247933-376692995-5864)"/>
    <protectedRange sqref="J2444" name="Диапазон3_27_1_2_1_1_1_24_1_2" securityDescriptor="O:WDG:WDD:(A;;CC;;;S-1-5-21-1281035640-548247933-376692995-11259)(A;;CC;;;S-1-5-21-1281035640-548247933-376692995-11258)(A;;CC;;;S-1-5-21-1281035640-548247933-376692995-5864)"/>
    <protectedRange sqref="K2444" name="Диапазон3_27_1_2_2_1_1_24_1_2" securityDescriptor="O:WDG:WDD:(A;;CC;;;S-1-5-21-1281035640-548247933-376692995-11259)(A;;CC;;;S-1-5-21-1281035640-548247933-376692995-11258)(A;;CC;;;S-1-5-21-1281035640-548247933-376692995-5864)"/>
    <protectedRange algorithmName="SHA-512" hashValue="m+ggQNZIDb1Bvxh6KtcHsgRGxrSVsGsOgXV3/8Tw4j+W1maTNTRS/+tHQ96MDsucTgKKvvcw04lJAOXVoSrm1g==" saltValue="PUQxNTkYKcOimqS0NY8w1Q==" spinCount="100000" sqref="R348" name="Plan_3"/>
    <protectedRange algorithmName="SHA-512" hashValue="m+ggQNZIDb1Bvxh6KtcHsgRGxrSVsGsOgXV3/8Tw4j+W1maTNTRS/+tHQ96MDsucTgKKvvcw04lJAOXVoSrm1g==" saltValue="PUQxNTkYKcOimqS0NY8w1Q==" spinCount="100000" sqref="R350" name="Plan_3_1"/>
    <protectedRange sqref="L1195" name="Диапазон3_16_1_2_1_1_2_1_1_8_2_4_1_1" securityDescriptor="O:WDG:WDD:(A;;CC;;;S-1-5-21-1281035640-548247933-376692995-11259)(A;;CC;;;S-1-5-21-1281035640-548247933-376692995-11258)(A;;CC;;;S-1-5-21-1281035640-548247933-376692995-5864)"/>
    <protectedRange sqref="J1197" name="Диапазон3_27_1_2_1_1_1_43_2_1_1_1_1_1" securityDescriptor="O:WDG:WDD:(A;;CC;;;S-1-5-21-1281035640-548247933-376692995-11259)(A;;CC;;;S-1-5-21-1281035640-548247933-376692995-11258)(A;;CC;;;S-1-5-21-1281035640-548247933-376692995-5864)"/>
    <protectedRange sqref="K1197" name="Диапазон3_27_1_2_2_1_1_43_2_1_1_1_1_1" securityDescriptor="O:WDG:WDD:(A;;CC;;;S-1-5-21-1281035640-548247933-376692995-11259)(A;;CC;;;S-1-5-21-1281035640-548247933-376692995-11258)(A;;CC;;;S-1-5-21-1281035640-548247933-376692995-5864)"/>
    <protectedRange sqref="U1262" name="Диапазон3_16_1_1_1_1_1_1" securityDescriptor="O:WDG:WDD:(A;;CC;;;S-1-5-21-1281035640-548247933-376692995-11259)(A;;CC;;;S-1-5-21-1281035640-548247933-376692995-11258)(A;;CC;;;S-1-5-21-1281035640-548247933-376692995-5864)"/>
    <protectedRange sqref="J1282" name="Диапазон3_27_1_2_1_1_1_43_2_1_1" securityDescriptor="O:WDG:WDD:(A;;CC;;;S-1-5-21-1281035640-548247933-376692995-11259)(A;;CC;;;S-1-5-21-1281035640-548247933-376692995-11258)(A;;CC;;;S-1-5-21-1281035640-548247933-376692995-5864)"/>
    <protectedRange sqref="K1282" name="Диапазон3_27_1_2_2_1_1_43_2_1_1" securityDescriptor="O:WDG:WDD:(A;;CC;;;S-1-5-21-1281035640-548247933-376692995-11259)(A;;CC;;;S-1-5-21-1281035640-548247933-376692995-11258)(A;;CC;;;S-1-5-21-1281035640-548247933-376692995-5864)"/>
    <protectedRange sqref="U1657" name="Диапазон3_19_1_1_1_1_1_1_4_1_2_1_1_2" securityDescriptor="O:WDG:WDD:(A;;CC;;;S-1-5-21-1281035640-548247933-376692995-11259)(A;;CC;;;S-1-5-21-1281035640-548247933-376692995-11258)(A;;CC;;;S-1-5-21-1281035640-548247933-376692995-5864)"/>
    <protectedRange sqref="J1677" name="Диапазон3_27_1_2_1_1_1_2_93_1_1_1_1" securityDescriptor="O:WDG:WDD:(A;;CC;;;S-1-5-21-1281035640-548247933-376692995-11259)(A;;CC;;;S-1-5-21-1281035640-548247933-376692995-11258)(A;;CC;;;S-1-5-21-1281035640-548247933-376692995-5864)"/>
    <protectedRange sqref="U2008:U2010" name="Диапазон3_19_1_1_1_1_1_1_1_1_6" securityDescriptor="O:WDG:WDD:(A;;CC;;;S-1-5-21-1281035640-548247933-376692995-11259)(A;;CC;;;S-1-5-21-1281035640-548247933-376692995-11258)(A;;CC;;;S-1-5-21-1281035640-548247933-376692995-5864)"/>
    <protectedRange sqref="U2006" name="Диапазон3_19_1_1_1_1_1_1_1_1_2_1" securityDescriptor="O:WDG:WDD:(A;;CC;;;S-1-5-21-1281035640-548247933-376692995-11259)(A;;CC;;;S-1-5-21-1281035640-548247933-376692995-11258)(A;;CC;;;S-1-5-21-1281035640-548247933-376692995-5864)"/>
    <protectedRange sqref="U2007" name="Диапазон3_19_1_1_1_1_1_1_1_1_2_2" securityDescriptor="O:WDG:WDD:(A;;CC;;;S-1-5-21-1281035640-548247933-376692995-11259)(A;;CC;;;S-1-5-21-1281035640-548247933-376692995-11258)(A;;CC;;;S-1-5-21-1281035640-548247933-376692995-5864)"/>
    <protectedRange sqref="U2011" name="Диапазон3_19_1_1_1_1_1_1_4_1_2_1_5_1_2" securityDescriptor="O:WDG:WDD:(A;;CC;;;S-1-5-21-1281035640-548247933-376692995-11259)(A;;CC;;;S-1-5-21-1281035640-548247933-376692995-11258)(A;;CC;;;S-1-5-21-1281035640-548247933-376692995-5864)"/>
    <protectedRange sqref="U2012:U2020" name="Диапазон3_19_1_1_1_1_1_1_1_1_6_1_1_1" securityDescriptor="O:WDG:WDD:(A;;CC;;;S-1-5-21-1281035640-548247933-376692995-11259)(A;;CC;;;S-1-5-21-1281035640-548247933-376692995-11258)(A;;CC;;;S-1-5-21-1281035640-548247933-376692995-5864)"/>
    <protectedRange sqref="J2447" name="Диапазон3_27_1_2_1_1_1_24_1_1_1_1_5_1_2" securityDescriptor="O:WDG:WDD:(A;;CC;;;S-1-5-21-1281035640-548247933-376692995-11259)(A;;CC;;;S-1-5-21-1281035640-548247933-376692995-11258)(A;;CC;;;S-1-5-21-1281035640-548247933-376692995-5864)"/>
    <protectedRange sqref="K2447" name="Диапазон3_27_1_2_2_1_1_24_1_1_1_1_5_1_2" securityDescriptor="O:WDG:WDD:(A;;CC;;;S-1-5-21-1281035640-548247933-376692995-11259)(A;;CC;;;S-1-5-21-1281035640-548247933-376692995-11258)(A;;CC;;;S-1-5-21-1281035640-548247933-376692995-5864)"/>
    <protectedRange sqref="AP2449" name="Диапазон3_2_2_9_2_3_1_1_3" securityDescriptor="O:WDG:WDD:(A;;CC;;;S-1-5-21-1281035640-548247933-376692995-11259)(A;;CC;;;S-1-5-21-1281035640-548247933-376692995-11258)(A;;CC;;;S-1-5-21-1281035640-548247933-376692995-5864)"/>
    <protectedRange sqref="U2451" name="Диапазон3_19_1_1_1_1_1_1_1_1_2_3_1" securityDescriptor="O:WDG:WDD:(A;;CC;;;S-1-5-21-1281035640-548247933-376692995-11259)(A;;CC;;;S-1-5-21-1281035640-548247933-376692995-11258)(A;;CC;;;S-1-5-21-1281035640-548247933-376692995-5864)"/>
    <protectedRange sqref="U1916" name="Диапазон3_19_1_1_1_1_1_1_1_1_5_1" securityDescriptor="O:WDG:WDD:(A;;CC;;;S-1-5-21-1281035640-548247933-376692995-11259)(A;;CC;;;S-1-5-21-1281035640-548247933-376692995-11258)(A;;CC;;;S-1-5-21-1281035640-548247933-376692995-5864)"/>
    <protectedRange sqref="J1919" name="Диапазон3_27_1_2_1_1_1_24_1_1_1_1_5_1_1" securityDescriptor="O:WDG:WDD:(A;;CC;;;S-1-5-21-1281035640-548247933-376692995-11259)(A;;CC;;;S-1-5-21-1281035640-548247933-376692995-11258)(A;;CC;;;S-1-5-21-1281035640-548247933-376692995-5864)"/>
    <protectedRange sqref="K1919" name="Диапазон3_27_1_2_2_1_1_24_1_1_1_1_5_1_1" securityDescriptor="O:WDG:WDD:(A;;CC;;;S-1-5-21-1281035640-548247933-376692995-11259)(A;;CC;;;S-1-5-21-1281035640-548247933-376692995-11258)(A;;CC;;;S-1-5-21-1281035640-548247933-376692995-5864)"/>
    <protectedRange algorithmName="SHA-512" hashValue="7BwKqM8KBLCaRrLvReyONbo1dQtwGve4QF3jW96bm2hRAqAIPNZhC/mMz59gYpWIi8zWVd8LP5RsNZLAg9jX+A==" saltValue="z+++Op0XzjYqQW0DvQEq0w==" spinCount="100000" sqref="L1922" name="Plan_1"/>
    <protectedRange algorithmName="SHA-512" hashValue="7BwKqM8KBLCaRrLvReyONbo1dQtwGve4QF3jW96bm2hRAqAIPNZhC/mMz59gYpWIi8zWVd8LP5RsNZLAg9jX+A==" saltValue="z+++Op0XzjYqQW0DvQEq0w==" spinCount="100000" sqref="L1855" name="Plan_2"/>
    <protectedRange sqref="AP2450" name="Диапазон3_2_2_9_2_3_1_1_3_1" securityDescriptor="O:WDG:WDD:(A;;CC;;;S-1-5-21-1281035640-548247933-376692995-11259)(A;;CC;;;S-1-5-21-1281035640-548247933-376692995-11258)(A;;CC;;;S-1-5-21-1281035640-548247933-376692995-5864)"/>
    <protectedRange sqref="J2459" name="Диапазон3_27_1_2_1_1_1_24_1_1_1_1_5_1_1_1" securityDescriptor="O:WDG:WDD:(A;;CC;;;S-1-5-21-1281035640-548247933-376692995-11259)(A;;CC;;;S-1-5-21-1281035640-548247933-376692995-11258)(A;;CC;;;S-1-5-21-1281035640-548247933-376692995-5864)"/>
    <protectedRange sqref="K2459" name="Диапазон3_27_1_2_2_1_1_24_1_1_1_1_5_1_1_1" securityDescriptor="O:WDG:WDD:(A;;CC;;;S-1-5-21-1281035640-548247933-376692995-11259)(A;;CC;;;S-1-5-21-1281035640-548247933-376692995-11258)(A;;CC;;;S-1-5-21-1281035640-548247933-376692995-5864)"/>
    <protectedRange sqref="U2585" name="Диапазон3_19_1_1_1_1_1_1_4_1_2_1_3_2_1" securityDescriptor="O:WDG:WDD:(A;;CC;;;S-1-5-21-1281035640-548247933-376692995-11259)(A;;CC;;;S-1-5-21-1281035640-548247933-376692995-11258)(A;;CC;;;S-1-5-21-1281035640-548247933-376692995-5864)"/>
    <protectedRange sqref="J2612" name="Диапазон3_27_1_2_1_1_1_2_93_1_1_1_1_1" securityDescriptor="O:WDG:WDD:(A;;CC;;;S-1-5-21-1281035640-548247933-376692995-11259)(A;;CC;;;S-1-5-21-1281035640-548247933-376692995-11258)(A;;CC;;;S-1-5-21-1281035640-548247933-376692995-5864)"/>
    <protectedRange sqref="U2626" name="Диапазон3_19_1_1_1_1_1_1_4_1_2_1_4" securityDescriptor="O:WDG:WDD:(A;;CC;;;S-1-5-21-1281035640-548247933-376692995-11259)(A;;CC;;;S-1-5-21-1281035640-548247933-376692995-11258)(A;;CC;;;S-1-5-21-1281035640-548247933-376692995-5864)"/>
    <protectedRange sqref="J2648" name="Диапазон3_27_1_2_1_1_1_2_93_1_1_2" securityDescriptor="O:WDG:WDD:(A;;CC;;;S-1-5-21-1281035640-548247933-376692995-11259)(A;;CC;;;S-1-5-21-1281035640-548247933-376692995-11258)(A;;CC;;;S-1-5-21-1281035640-548247933-376692995-5864)"/>
    <protectedRange sqref="J2800:K2800" name="Диапазон3_16_1_2_1_1_2_1_1_6_1_1_1_1"/>
    <protectedRange sqref="J2803:K2803" name="Диапазон3_16_1_2_1_1_2_1_1_6_1_1_1_1_1"/>
    <protectedRange sqref="J2802:K2802" name="Диапазон3_16_1_2_1_1_2_1_1_6_1_1_2"/>
    <protectedRange sqref="U2804" name="Диапазон3_19_1_1_1_1_1_1_1_1_5_2" securityDescriptor="O:WDG:WDD:(A;;CC;;;S-1-5-21-1281035640-548247933-376692995-11259)(A;;CC;;;S-1-5-21-1281035640-548247933-376692995-11258)(A;;CC;;;S-1-5-21-1281035640-548247933-376692995-5864)"/>
    <protectedRange sqref="U2809:U2813" name="Диапазон3_19_1_1_1_1_1_1_1_1_6_1_1_1_4" securityDescriptor="O:WDG:WDD:(A;;CC;;;S-1-5-21-1281035640-548247933-376692995-11259)(A;;CC;;;S-1-5-21-1281035640-548247933-376692995-11258)(A;;CC;;;S-1-5-21-1281035640-548247933-376692995-5864)"/>
    <protectedRange sqref="U2816" name="Диапазон3_19_1_1_1_1_1_1_1_1_6_1_1_1_5" securityDescriptor="O:WDG:WDD:(A;;CC;;;S-1-5-21-1281035640-548247933-376692995-11259)(A;;CC;;;S-1-5-21-1281035640-548247933-376692995-11258)(A;;CC;;;S-1-5-21-1281035640-548247933-376692995-5864)"/>
    <protectedRange sqref="U2815" name="Диапазон3_19_1_1_1_1_1_1_1_1_6_2" securityDescriptor="O:WDG:WDD:(A;;CC;;;S-1-5-21-1281035640-548247933-376692995-11259)(A;;CC;;;S-1-5-21-1281035640-548247933-376692995-11258)(A;;CC;;;S-1-5-21-1281035640-548247933-376692995-5864)"/>
    <protectedRange sqref="AP2825 AP2828 AP2834" name="Диапазон3_2_2_9_2_3_1_1_3_2" securityDescriptor="O:WDG:WDD:(A;;CC;;;S-1-5-21-1281035640-548247933-376692995-11259)(A;;CC;;;S-1-5-21-1281035640-548247933-376692995-11258)(A;;CC;;;S-1-5-21-1281035640-548247933-376692995-5864)"/>
    <protectedRange sqref="J2818" name="Диапазон3_27_1_2_1_1_1_24_1_1_1_1_5_1_1_1_1" securityDescriptor="O:WDG:WDD:(A;;CC;;;S-1-5-21-1281035640-548247933-376692995-11259)(A;;CC;;;S-1-5-21-1281035640-548247933-376692995-11258)(A;;CC;;;S-1-5-21-1281035640-548247933-376692995-5864)"/>
    <protectedRange sqref="K2818" name="Диапазон3_27_1_2_2_1_1_24_1_1_1_1_5_1_1_1_1" securityDescriptor="O:WDG:WDD:(A;;CC;;;S-1-5-21-1281035640-548247933-376692995-11259)(A;;CC;;;S-1-5-21-1281035640-548247933-376692995-11258)(A;;CC;;;S-1-5-21-1281035640-548247933-376692995-5864)"/>
    <protectedRange sqref="J2836" name="Диапазон3_27_1_2_1_1_1_24_1_1_1_1_5_1_2_1" securityDescriptor="O:WDG:WDD:(A;;CC;;;S-1-5-21-1281035640-548247933-376692995-11259)(A;;CC;;;S-1-5-21-1281035640-548247933-376692995-11258)(A;;CC;;;S-1-5-21-1281035640-548247933-376692995-5864)"/>
    <protectedRange sqref="K2836" name="Диапазон3_27_1_2_2_1_1_24_1_1_1_1_5_1_2_1" securityDescriptor="O:WDG:WDD:(A;;CC;;;S-1-5-21-1281035640-548247933-376692995-11259)(A;;CC;;;S-1-5-21-1281035640-548247933-376692995-11258)(A;;CC;;;S-1-5-21-1281035640-548247933-376692995-5864)"/>
    <protectedRange sqref="U2472" name="Диапазон3_19_1_1_1_1_1_1_1_1_6_1_1_1_1_2" securityDescriptor="O:WDG:WDD:(A;;CC;;;S-1-5-21-1281035640-548247933-376692995-11259)(A;;CC;;;S-1-5-21-1281035640-548247933-376692995-11258)(A;;CC;;;S-1-5-21-1281035640-548247933-376692995-5864)"/>
    <protectedRange sqref="U1826" name="Диапазон3_19_1_1_1_1_1_1_4_1_2_1_1_2_1" securityDescriptor="O:WDG:WDD:(A;;CC;;;S-1-5-21-1281035640-548247933-376692995-11259)(A;;CC;;;S-1-5-21-1281035640-548247933-376692995-11258)(A;;CC;;;S-1-5-21-1281035640-548247933-376692995-5864)"/>
    <protectedRange sqref="J2832:K2832" name="Диапазон3_27_1_2_1_1_1_24_1_1_1_1_5_1_4" securityDescriptor="O:WDG:WDD:(A;;CC;;;S-1-5-21-1281035640-548247933-376692995-11259)(A;;CC;;;S-1-5-21-1281035640-548247933-376692995-11258)(A;;CC;;;S-1-5-21-1281035640-548247933-376692995-5864)"/>
    <protectedRange sqref="U2525" name="Диапазон3_19_1_1_1_1_1_1_1_1_1_1" securityDescriptor="O:WDG:WDD:(A;;CC;;;S-1-5-21-1281035640-548247933-376692995-11259)(A;;CC;;;S-1-5-21-1281035640-548247933-376692995-11258)(A;;CC;;;S-1-5-21-1281035640-548247933-376692995-5864)"/>
    <protectedRange sqref="J2526" name="Диапазон3_27_1_2_1_1_1_2_91_1_1_1" securityDescriptor="O:WDG:WDD:(A;;CC;;;S-1-5-21-1281035640-548247933-376692995-11259)(A;;CC;;;S-1-5-21-1281035640-548247933-376692995-11258)(A;;CC;;;S-1-5-21-1281035640-548247933-376692995-5864)"/>
    <protectedRange sqref="K2526" name="Диапазон3_27_1_2_2_1_1_2_91_1_1_1" securityDescriptor="O:WDG:WDD:(A;;CC;;;S-1-5-21-1281035640-548247933-376692995-11259)(A;;CC;;;S-1-5-21-1281035640-548247933-376692995-11258)(A;;CC;;;S-1-5-21-1281035640-548247933-376692995-5864)"/>
    <protectedRange sqref="U2528:U2530" name="Диапазон3_19_1_1_1_1_1_1_1_1_6_1_1_1_5_2" securityDescriptor="O:WDG:WDD:(A;;CC;;;S-1-5-21-1281035640-548247933-376692995-11259)(A;;CC;;;S-1-5-21-1281035640-548247933-376692995-11258)(A;;CC;;;S-1-5-21-1281035640-548247933-376692995-5864)"/>
    <protectedRange sqref="U2172" name="Диапазон3_19_1_1_1_1_1_1_4_1_2_1_1_1_2_1_2_3" securityDescriptor="O:WDG:WDD:(A;;CC;;;S-1-5-21-1281035640-548247933-376692995-11259)(A;;CC;;;S-1-5-21-1281035640-548247933-376692995-11258)(A;;CC;;;S-1-5-21-1281035640-548247933-376692995-5864)"/>
    <protectedRange sqref="J2217" name="Диапазон3_27_1_2_1_1_1_43_2_1_1_1_1_1_2" securityDescriptor="O:WDG:WDD:(A;;CC;;;S-1-5-21-1281035640-548247933-376692995-11259)(A;;CC;;;S-1-5-21-1281035640-548247933-376692995-11258)(A;;CC;;;S-1-5-21-1281035640-548247933-376692995-5864)"/>
    <protectedRange sqref="K2217" name="Диапазон3_27_1_2_2_1_1_43_2_1_1_1_1_1_2" securityDescriptor="O:WDG:WDD:(A;;CC;;;S-1-5-21-1281035640-548247933-376692995-11259)(A;;CC;;;S-1-5-21-1281035640-548247933-376692995-11258)(A;;CC;;;S-1-5-21-1281035640-548247933-376692995-5864)"/>
    <protectedRange sqref="U2549" name="Диапазон3_19_1_1_1_1_1_1_1_1_5_1_1" securityDescriptor="O:WDG:WDD:(A;;CC;;;S-1-5-21-1281035640-548247933-376692995-11259)(A;;CC;;;S-1-5-21-1281035640-548247933-376692995-11258)(A;;CC;;;S-1-5-21-1281035640-548247933-376692995-5864)"/>
    <protectedRange sqref="J2867:J2868" name="Диапазон3_27_1_2_1_1_1_24_1_1_1_1_5_1_1_2" securityDescriptor="O:WDG:WDD:(A;;CC;;;S-1-5-21-1281035640-548247933-376692995-11259)(A;;CC;;;S-1-5-21-1281035640-548247933-376692995-11258)(A;;CC;;;S-1-5-21-1281035640-548247933-376692995-5864)"/>
    <protectedRange sqref="K2867:K2868" name="Диапазон3_27_1_2_2_1_1_24_1_1_1_1_5_1_1_2" securityDescriptor="O:WDG:WDD:(A;;CC;;;S-1-5-21-1281035640-548247933-376692995-11259)(A;;CC;;;S-1-5-21-1281035640-548247933-376692995-11258)(A;;CC;;;S-1-5-21-1281035640-548247933-376692995-5864)"/>
    <protectedRange sqref="AP2871" name="Диапазон3_2_2_9_2_3_1_1_3_3" securityDescriptor="O:WDG:WDD:(A;;CC;;;S-1-5-21-1281035640-548247933-376692995-11259)(A;;CC;;;S-1-5-21-1281035640-548247933-376692995-11258)(A;;CC;;;S-1-5-21-1281035640-548247933-376692995-5864)"/>
    <protectedRange sqref="U2912" name="Диапазон3_19_1_1_1_1_1_1_1_1_6_1_1_1_1" securityDescriptor="O:WDG:WDD:(A;;CC;;;S-1-5-21-1281035640-548247933-376692995-11259)(A;;CC;;;S-1-5-21-1281035640-548247933-376692995-11258)(A;;CC;;;S-1-5-21-1281035640-548247933-376692995-5864)"/>
    <protectedRange sqref="U2913" name="Диапазон3_19_1_1_1_1_1_1_1_1_6_1_1_1_2" securityDescriptor="O:WDG:WDD:(A;;CC;;;S-1-5-21-1281035640-548247933-376692995-11259)(A;;CC;;;S-1-5-21-1281035640-548247933-376692995-11258)(A;;CC;;;S-1-5-21-1281035640-548247933-376692995-5864)"/>
    <protectedRange sqref="U2914" name="Диапазон3_19_1_1_1_1_1_1_1_1_6_1_1_1_3" securityDescriptor="O:WDG:WDD:(A;;CC;;;S-1-5-21-1281035640-548247933-376692995-11259)(A;;CC;;;S-1-5-21-1281035640-548247933-376692995-11258)(A;;CC;;;S-1-5-21-1281035640-548247933-376692995-5864)"/>
    <protectedRange sqref="U3142" name="Диапазон3_19_1_1_1_1_1_1_1_1_6_1_1_1_5_2_2" securityDescriptor="O:WDG:WDD:(A;;CC;;;S-1-5-21-1281035640-548247933-376692995-11259)(A;;CC;;;S-1-5-21-1281035640-548247933-376692995-11258)(A;;CC;;;S-1-5-21-1281035640-548247933-376692995-5864)"/>
    <protectedRange sqref="J3144" name="Диапазон3_27_1_2_1_1_1_24_1_1_1_1_5_1_1_1_1_1" securityDescriptor="O:WDG:WDD:(A;;CC;;;S-1-5-21-1281035640-548247933-376692995-11259)(A;;CC;;;S-1-5-21-1281035640-548247933-376692995-11258)(A;;CC;;;S-1-5-21-1281035640-548247933-376692995-5864)"/>
    <protectedRange sqref="K3144" name="Диапазон3_27_1_2_2_1_1_24_1_1_1_1_5_1_1_1_1_1" securityDescriptor="O:WDG:WDD:(A;;CC;;;S-1-5-21-1281035640-548247933-376692995-11259)(A;;CC;;;S-1-5-21-1281035640-548247933-376692995-11258)(A;;CC;;;S-1-5-21-1281035640-548247933-376692995-5864)"/>
    <protectedRange sqref="U3155" name="Диапазон3_19_1_1_1_1_1_1_1_1_5_1_2" securityDescriptor="O:WDG:WDD:(A;;CC;;;S-1-5-21-1281035640-548247933-376692995-11259)(A;;CC;;;S-1-5-21-1281035640-548247933-376692995-11258)(A;;CC;;;S-1-5-21-1281035640-548247933-376692995-5864)"/>
    <protectedRange sqref="AP3160" name="Диапазон3_2_2_9_2_3_1_1_3_2_1" securityDescriptor="O:WDG:WDD:(A;;CC;;;S-1-5-21-1281035640-548247933-376692995-11259)(A;;CC;;;S-1-5-21-1281035640-548247933-376692995-11258)(A;;CC;;;S-1-5-21-1281035640-548247933-376692995-5864)"/>
    <protectedRange sqref="U3215" name="Диапазон3_19_1_1_1_1_1_1_1_1_1_2_1_1" securityDescriptor="O:WDG:WDD:(A;;CC;;;S-1-5-21-1281035640-548247933-376692995-11259)(A;;CC;;;S-1-5-21-1281035640-548247933-376692995-11258)(A;;CC;;;S-1-5-21-1281035640-548247933-376692995-5864)"/>
    <protectedRange sqref="U3216" name="Диапазон3_19_1_1_1_1_1_1_1_1_6_1_1_2" securityDescriptor="O:WDG:WDD:(A;;CC;;;S-1-5-21-1281035640-548247933-376692995-11259)(A;;CC;;;S-1-5-21-1281035640-548247933-376692995-11258)(A;;CC;;;S-1-5-21-1281035640-548247933-376692995-5864)"/>
    <protectedRange sqref="J3217" name="Диапазон3_27_1_2_1_1_1_24_1_1_1" securityDescriptor="O:WDG:WDD:(A;;CC;;;S-1-5-21-1281035640-548247933-376692995-11259)(A;;CC;;;S-1-5-21-1281035640-548247933-376692995-11258)(A;;CC;;;S-1-5-21-1281035640-548247933-376692995-5864)"/>
    <protectedRange sqref="K3217" name="Диапазон3_27_1_2_2_1_1_24_1_1_1" securityDescriptor="O:WDG:WDD:(A;;CC;;;S-1-5-21-1281035640-548247933-376692995-11259)(A;;CC;;;S-1-5-21-1281035640-548247933-376692995-11258)(A;;CC;;;S-1-5-21-1281035640-548247933-376692995-5864)"/>
    <protectedRange sqref="J3269:K3269" name="Диапазон3_16_1_2_1_1_2_1_1_6_1_1_2_1"/>
    <protectedRange sqref="J3270:K3270" name="Диапазон3_16_1_2_1_1_2_1_1_6_1_1_1_1_2"/>
    <protectedRange sqref="J3274" name="Диапазон3_16_1_2_1_1_2_1_1_6_4_1_1_1" securityDescriptor="O:WDG:WDD:(A;;CC;;;S-1-5-21-1281035640-548247933-376692995-11259)(A;;CC;;;S-1-5-21-1281035640-548247933-376692995-11258)(A;;CC;;;S-1-5-21-1281035640-548247933-376692995-5864)"/>
    <protectedRange sqref="K3274" name="Диапазон3_16_1_2_1_1_2_1_1_1_5_1_1_1_1" securityDescriptor="O:WDG:WDD:(A;;CC;;;S-1-5-21-1281035640-548247933-376692995-11259)(A;;CC;;;S-1-5-21-1281035640-548247933-376692995-11258)(A;;CC;;;S-1-5-21-1281035640-548247933-376692995-5864)"/>
    <protectedRange sqref="U3282:U3283" name="Диапазон3_19_1_1_1_1_1_1_1_1_6_1_1_1_5_2_1" securityDescriptor="O:WDG:WDD:(A;;CC;;;S-1-5-21-1281035640-548247933-376692995-11259)(A;;CC;;;S-1-5-21-1281035640-548247933-376692995-11258)(A;;CC;;;S-1-5-21-1281035640-548247933-376692995-5864)"/>
    <protectedRange sqref="U2680" name="Диапазон3_19_1_1_1_1_1_1_1_1_6_1_1_1_7" securityDescriptor="O:WDG:WDD:(A;;CC;;;S-1-5-21-1281035640-548247933-376692995-11259)(A;;CC;;;S-1-5-21-1281035640-548247933-376692995-11258)(A;;CC;;;S-1-5-21-1281035640-548247933-376692995-5864)"/>
    <protectedRange sqref="K2720" name="Диапазон3_27_1_2_2_1_1_17_6_2_2_1_1_2_2" securityDescriptor="O:WDG:WDD:(A;;CC;;;S-1-5-21-1281035640-548247933-376692995-11259)(A;;CC;;;S-1-5-21-1281035640-548247933-376692995-11258)(A;;CC;;;S-1-5-21-1281035640-548247933-376692995-5864)"/>
    <protectedRange sqref="U2726" name="Диапазон3_19_1_1_1_1_1_1_4_1_2_1_1_1_3" securityDescriptor="O:WDG:WDD:(A;;CC;;;S-1-5-21-1281035640-548247933-376692995-11259)(A;;CC;;;S-1-5-21-1281035640-548247933-376692995-11258)(A;;CC;;;S-1-5-21-1281035640-548247933-376692995-5864)"/>
    <protectedRange sqref="U2728" name="Диапазон3_19_1_1_1_1_1_1_4_1_2_1_2_1_1_2" securityDescriptor="O:WDG:WDD:(A;;CC;;;S-1-5-21-1281035640-548247933-376692995-11259)(A;;CC;;;S-1-5-21-1281035640-548247933-376692995-11258)(A;;CC;;;S-1-5-21-1281035640-548247933-376692995-5864)"/>
    <protectedRange sqref="U2729" name="Диапазон3_19_1_1_1_1_1_1_4_1_2_1_2_1_3" securityDescriptor="O:WDG:WDD:(A;;CC;;;S-1-5-21-1281035640-548247933-376692995-11259)(A;;CC;;;S-1-5-21-1281035640-548247933-376692995-11258)(A;;CC;;;S-1-5-21-1281035640-548247933-376692995-5864)"/>
    <protectedRange sqref="U2730" name="Диапазон3_19_1_1_1_1_1_1_4_1_2_1_3_3" securityDescriptor="O:WDG:WDD:(A;;CC;;;S-1-5-21-1281035640-548247933-376692995-11259)(A;;CC;;;S-1-5-21-1281035640-548247933-376692995-11258)(A;;CC;;;S-1-5-21-1281035640-548247933-376692995-5864)"/>
    <protectedRange sqref="U2727" name="Диапазон3_19_1_1_1_1_1_1_9_1_1_1_1_2" securityDescriptor="O:WDG:WDD:(A;;CC;;;S-1-5-21-1281035640-548247933-376692995-11259)(A;;CC;;;S-1-5-21-1281035640-548247933-376692995-11258)(A;;CC;;;S-1-5-21-1281035640-548247933-376692995-5864)"/>
    <protectedRange sqref="U3038:U3041" name="Диапазон3_19_1_1_1_1_1_1_1_1_6_1_1_1_5_2_2_2" securityDescriptor="O:WDG:WDD:(A;;CC;;;S-1-5-21-1281035640-548247933-376692995-11259)(A;;CC;;;S-1-5-21-1281035640-548247933-376692995-11258)(A;;CC;;;S-1-5-21-1281035640-548247933-376692995-5864)"/>
    <protectedRange sqref="J3051" name="Диапазон3_27_1_2_1_1_1_24_1_1_1_1_5_1_1_1_1_3" securityDescriptor="O:WDG:WDD:(A;;CC;;;S-1-5-21-1281035640-548247933-376692995-11259)(A;;CC;;;S-1-5-21-1281035640-548247933-376692995-11258)(A;;CC;;;S-1-5-21-1281035640-548247933-376692995-5864)"/>
    <protectedRange sqref="K3051" name="Диапазон3_27_1_2_2_1_1_24_1_1_1_1_5_1_1_1_1_3" securityDescriptor="O:WDG:WDD:(A;;CC;;;S-1-5-21-1281035640-548247933-376692995-11259)(A;;CC;;;S-1-5-21-1281035640-548247933-376692995-11258)(A;;CC;;;S-1-5-21-1281035640-548247933-376692995-5864)"/>
    <protectedRange sqref="U3057:U3058" name="Диапазон3_19_1_1_1_1_1_1_5_1_1" securityDescriptor="O:WDG:WDD:(A;;CC;;;S-1-5-21-1281035640-548247933-376692995-11259)(A;;CC;;;S-1-5-21-1281035640-548247933-376692995-11258)(A;;CC;;;S-1-5-21-1281035640-548247933-376692995-5864)"/>
  </protectedRanges>
  <autoFilter ref="A15:BE3305"/>
  <customSheetViews>
    <customSheetView guid="{CA85050C-BCE5-42C8-8E0A-C3A0C991F383}" scale="80" showAutoFilter="1" topLeftCell="A2">
      <pane ySplit="8" topLeftCell="A759" activePane="bottomLeft" state="frozen"/>
      <selection pane="bottomLeft" activeCell="F1134" sqref="F1134"/>
      <pageMargins left="0.7" right="0.7" top="0.75" bottom="0.75" header="0.3" footer="0.3"/>
      <pageSetup paperSize="9" orientation="portrait" r:id="rId1"/>
      <autoFilter ref="A9:BD1159">
        <sortState ref="A16:BE1166">
          <sortCondition ref="BD9:BD1101"/>
        </sortState>
      </autoFilter>
    </customSheetView>
  </customSheetViews>
  <mergeCells count="26">
    <mergeCell ref="M11:M13"/>
    <mergeCell ref="A11:A13"/>
    <mergeCell ref="I11:I13"/>
    <mergeCell ref="J11:J13"/>
    <mergeCell ref="K11:K13"/>
    <mergeCell ref="L11:L13"/>
    <mergeCell ref="B11:B13"/>
    <mergeCell ref="C11:C13"/>
    <mergeCell ref="D11:D13"/>
    <mergeCell ref="G11:G13"/>
    <mergeCell ref="E11:E13"/>
    <mergeCell ref="AF11:AF13"/>
    <mergeCell ref="AG11:AJ11"/>
    <mergeCell ref="AK11:AM11"/>
    <mergeCell ref="AE11:AE13"/>
    <mergeCell ref="N11:N13"/>
    <mergeCell ref="O11:O13"/>
    <mergeCell ref="P11:P13"/>
    <mergeCell ref="Q11:Q13"/>
    <mergeCell ref="R11:R13"/>
    <mergeCell ref="S11:S13"/>
    <mergeCell ref="T11:T13"/>
    <mergeCell ref="U11:U13"/>
    <mergeCell ref="V11:V13"/>
    <mergeCell ref="W11:AA11"/>
    <mergeCell ref="AB11:AD11"/>
  </mergeCells>
  <conditionalFormatting sqref="C138">
    <cfRule type="duplicateValues" dxfId="1807" priority="2141"/>
  </conditionalFormatting>
  <conditionalFormatting sqref="D738">
    <cfRule type="duplicateValues" dxfId="1806" priority="2131"/>
  </conditionalFormatting>
  <conditionalFormatting sqref="AR808">
    <cfRule type="duplicateValues" dxfId="1805" priority="2112"/>
    <cfRule type="duplicateValues" dxfId="1804" priority="2113"/>
  </conditionalFormatting>
  <conditionalFormatting sqref="AR808">
    <cfRule type="duplicateValues" dxfId="1803" priority="2111"/>
  </conditionalFormatting>
  <conditionalFormatting sqref="D741">
    <cfRule type="duplicateValues" dxfId="1802" priority="2102"/>
  </conditionalFormatting>
  <conditionalFormatting sqref="C741">
    <cfRule type="duplicateValues" dxfId="1801" priority="2104"/>
  </conditionalFormatting>
  <conditionalFormatting sqref="H789">
    <cfRule type="duplicateValues" dxfId="1800" priority="2137" stopIfTrue="1"/>
  </conditionalFormatting>
  <conditionalFormatting sqref="D3306:D1048576 D2837 D1926 D1882 D1066 D788:D793 D1:D11 D14 D710:D721 D42:D83 D795:D816 D909:D911 D723:D748 D18:D40 D123:D347 D349 D351:D372 D85:D121 D16">
    <cfRule type="duplicateValues" dxfId="1799" priority="2070"/>
  </conditionalFormatting>
  <conditionalFormatting sqref="H749:H752">
    <cfRule type="duplicateValues" dxfId="1798" priority="2068" stopIfTrue="1"/>
  </conditionalFormatting>
  <conditionalFormatting sqref="AR1041">
    <cfRule type="duplicateValues" dxfId="1797" priority="2065"/>
    <cfRule type="duplicateValues" dxfId="1796" priority="2066"/>
  </conditionalFormatting>
  <conditionalFormatting sqref="AR1041">
    <cfRule type="duplicateValues" dxfId="1795" priority="2064"/>
  </conditionalFormatting>
  <conditionalFormatting sqref="D1043">
    <cfRule type="duplicateValues" dxfId="1794" priority="2063"/>
  </conditionalFormatting>
  <conditionalFormatting sqref="D1044">
    <cfRule type="duplicateValues" dxfId="1793" priority="2062"/>
  </conditionalFormatting>
  <conditionalFormatting sqref="D1045">
    <cfRule type="duplicateValues" dxfId="1792" priority="2061"/>
  </conditionalFormatting>
  <conditionalFormatting sqref="D1047">
    <cfRule type="duplicateValues" dxfId="1791" priority="2059"/>
  </conditionalFormatting>
  <conditionalFormatting sqref="D1048">
    <cfRule type="duplicateValues" dxfId="1790" priority="2058"/>
  </conditionalFormatting>
  <conditionalFormatting sqref="D1050">
    <cfRule type="duplicateValues" dxfId="1789" priority="2057"/>
  </conditionalFormatting>
  <conditionalFormatting sqref="D1049">
    <cfRule type="duplicateValues" dxfId="1788" priority="2056"/>
  </conditionalFormatting>
  <conditionalFormatting sqref="H1054:H1056">
    <cfRule type="duplicateValues" dxfId="1787" priority="2053" stopIfTrue="1"/>
  </conditionalFormatting>
  <conditionalFormatting sqref="H1054:H1056">
    <cfRule type="duplicateValues" dxfId="1786" priority="2052"/>
  </conditionalFormatting>
  <conditionalFormatting sqref="H1061 H1057">
    <cfRule type="duplicateValues" dxfId="1785" priority="2054" stopIfTrue="1"/>
  </conditionalFormatting>
  <conditionalFormatting sqref="H1061 H1057">
    <cfRule type="duplicateValues" dxfId="1784" priority="2055"/>
  </conditionalFormatting>
  <conditionalFormatting sqref="AR1065">
    <cfRule type="duplicateValues" dxfId="1783" priority="2050"/>
    <cfRule type="duplicateValues" dxfId="1782" priority="2051"/>
  </conditionalFormatting>
  <conditionalFormatting sqref="AR1065">
    <cfRule type="duplicateValues" dxfId="1781" priority="2049"/>
  </conditionalFormatting>
  <conditionalFormatting sqref="D1065">
    <cfRule type="duplicateValues" dxfId="1780" priority="2048"/>
  </conditionalFormatting>
  <conditionalFormatting sqref="H1059">
    <cfRule type="duplicateValues" dxfId="1779" priority="2046" stopIfTrue="1"/>
  </conditionalFormatting>
  <conditionalFormatting sqref="H1059">
    <cfRule type="duplicateValues" dxfId="1778" priority="2045"/>
  </conditionalFormatting>
  <conditionalFormatting sqref="H1060">
    <cfRule type="duplicateValues" dxfId="1777" priority="2043" stopIfTrue="1"/>
  </conditionalFormatting>
  <conditionalFormatting sqref="H1060">
    <cfRule type="duplicateValues" dxfId="1776" priority="2044"/>
  </conditionalFormatting>
  <conditionalFormatting sqref="D1058">
    <cfRule type="duplicateValues" dxfId="1775" priority="2042"/>
  </conditionalFormatting>
  <conditionalFormatting sqref="D1062">
    <cfRule type="duplicateValues" dxfId="1774" priority="2041"/>
  </conditionalFormatting>
  <conditionalFormatting sqref="G1099">
    <cfRule type="duplicateValues" dxfId="1773" priority="2039" stopIfTrue="1"/>
  </conditionalFormatting>
  <conditionalFormatting sqref="G1099">
    <cfRule type="duplicateValues" dxfId="1772" priority="2038"/>
  </conditionalFormatting>
  <conditionalFormatting sqref="G1100:G1111 G1123:G1127 G1113:G1119 G1121">
    <cfRule type="duplicateValues" dxfId="1771" priority="2040"/>
  </conditionalFormatting>
  <conditionalFormatting sqref="D1090">
    <cfRule type="duplicateValues" dxfId="1770" priority="2034"/>
  </conditionalFormatting>
  <conditionalFormatting sqref="D1118">
    <cfRule type="duplicateValues" dxfId="1769" priority="2032"/>
  </conditionalFormatting>
  <conditionalFormatting sqref="D1840">
    <cfRule type="duplicateValues" dxfId="1768" priority="2030"/>
  </conditionalFormatting>
  <conditionalFormatting sqref="H1849">
    <cfRule type="duplicateValues" dxfId="1767" priority="2025" stopIfTrue="1"/>
  </conditionalFormatting>
  <conditionalFormatting sqref="G1879">
    <cfRule type="duplicateValues" dxfId="1766" priority="2015" stopIfTrue="1"/>
  </conditionalFormatting>
  <conditionalFormatting sqref="H1880">
    <cfRule type="duplicateValues" dxfId="1765" priority="2014" stopIfTrue="1"/>
  </conditionalFormatting>
  <conditionalFormatting sqref="D41">
    <cfRule type="duplicateValues" dxfId="1764" priority="1979"/>
  </conditionalFormatting>
  <conditionalFormatting sqref="D1822:D1823 D1119 D1123:D1130 D1132 D1121">
    <cfRule type="duplicateValues" dxfId="1763" priority="2237"/>
  </conditionalFormatting>
  <conditionalFormatting sqref="D876">
    <cfRule type="duplicateValues" dxfId="1762" priority="1973"/>
  </conditionalFormatting>
  <conditionalFormatting sqref="D990">
    <cfRule type="duplicateValues" dxfId="1761" priority="1967"/>
  </conditionalFormatting>
  <conditionalFormatting sqref="D993">
    <cfRule type="duplicateValues" dxfId="1760" priority="1965"/>
  </conditionalFormatting>
  <conditionalFormatting sqref="D995">
    <cfRule type="duplicateValues" dxfId="1759" priority="1964"/>
  </conditionalFormatting>
  <conditionalFormatting sqref="D997">
    <cfRule type="duplicateValues" dxfId="1758" priority="1963"/>
  </conditionalFormatting>
  <conditionalFormatting sqref="D999">
    <cfRule type="duplicateValues" dxfId="1757" priority="1962"/>
  </conditionalFormatting>
  <conditionalFormatting sqref="D1001 D1003 D1005 D1007 D1009 D1011 D1013 D1015 D1017 D1019 D1021 D1023 D1025:D1026">
    <cfRule type="duplicateValues" dxfId="1756" priority="1972"/>
  </conditionalFormatting>
  <conditionalFormatting sqref="D794">
    <cfRule type="duplicateValues" dxfId="1755" priority="1959"/>
  </conditionalFormatting>
  <conditionalFormatting sqref="D988">
    <cfRule type="duplicateValues" dxfId="1754" priority="1958"/>
  </conditionalFormatting>
  <conditionalFormatting sqref="D992">
    <cfRule type="duplicateValues" dxfId="1753" priority="1957"/>
  </conditionalFormatting>
  <conditionalFormatting sqref="D996">
    <cfRule type="duplicateValues" dxfId="1752" priority="1955"/>
  </conditionalFormatting>
  <conditionalFormatting sqref="D998">
    <cfRule type="duplicateValues" dxfId="1751" priority="1954"/>
  </conditionalFormatting>
  <conditionalFormatting sqref="D1000">
    <cfRule type="duplicateValues" dxfId="1750" priority="1953"/>
  </conditionalFormatting>
  <conditionalFormatting sqref="D1002">
    <cfRule type="duplicateValues" dxfId="1749" priority="1952"/>
  </conditionalFormatting>
  <conditionalFormatting sqref="D1004">
    <cfRule type="duplicateValues" dxfId="1748" priority="1951"/>
  </conditionalFormatting>
  <conditionalFormatting sqref="D1006">
    <cfRule type="duplicateValues" dxfId="1747" priority="1950"/>
  </conditionalFormatting>
  <conditionalFormatting sqref="D1008">
    <cfRule type="duplicateValues" dxfId="1746" priority="1949"/>
  </conditionalFormatting>
  <conditionalFormatting sqref="D1010">
    <cfRule type="duplicateValues" dxfId="1745" priority="1948"/>
  </conditionalFormatting>
  <conditionalFormatting sqref="D1012">
    <cfRule type="duplicateValues" dxfId="1744" priority="1947"/>
  </conditionalFormatting>
  <conditionalFormatting sqref="D1014">
    <cfRule type="duplicateValues" dxfId="1743" priority="1946"/>
  </conditionalFormatting>
  <conditionalFormatting sqref="D1016">
    <cfRule type="duplicateValues" dxfId="1742" priority="1945"/>
  </conditionalFormatting>
  <conditionalFormatting sqref="D1018">
    <cfRule type="duplicateValues" dxfId="1741" priority="1944"/>
  </conditionalFormatting>
  <conditionalFormatting sqref="D1020">
    <cfRule type="duplicateValues" dxfId="1740" priority="1943"/>
  </conditionalFormatting>
  <conditionalFormatting sqref="D1022">
    <cfRule type="duplicateValues" dxfId="1739" priority="1942"/>
  </conditionalFormatting>
  <conditionalFormatting sqref="D1024">
    <cfRule type="duplicateValues" dxfId="1738" priority="1941"/>
  </conditionalFormatting>
  <conditionalFormatting sqref="D1027">
    <cfRule type="duplicateValues" dxfId="1737" priority="1940"/>
  </conditionalFormatting>
  <conditionalFormatting sqref="D886">
    <cfRule type="duplicateValues" dxfId="1736" priority="1930"/>
  </conditionalFormatting>
  <conditionalFormatting sqref="D1029">
    <cfRule type="duplicateValues" dxfId="1735" priority="1926"/>
  </conditionalFormatting>
  <conditionalFormatting sqref="D1030">
    <cfRule type="duplicateValues" dxfId="1734" priority="1925"/>
  </conditionalFormatting>
  <conditionalFormatting sqref="D1031">
    <cfRule type="duplicateValues" dxfId="1733" priority="1924"/>
  </conditionalFormatting>
  <conditionalFormatting sqref="D1032">
    <cfRule type="duplicateValues" dxfId="1732" priority="1923"/>
  </conditionalFormatting>
  <conditionalFormatting sqref="D1033">
    <cfRule type="duplicateValues" dxfId="1731" priority="1922"/>
  </conditionalFormatting>
  <conditionalFormatting sqref="D1034">
    <cfRule type="duplicateValues" dxfId="1730" priority="1921"/>
  </conditionalFormatting>
  <conditionalFormatting sqref="D1028">
    <cfRule type="duplicateValues" dxfId="1729" priority="1927"/>
  </conditionalFormatting>
  <conditionalFormatting sqref="D1035">
    <cfRule type="duplicateValues" dxfId="1728" priority="1928"/>
  </conditionalFormatting>
  <conditionalFormatting sqref="D1835">
    <cfRule type="duplicateValues" dxfId="1727" priority="1919"/>
  </conditionalFormatting>
  <conditionalFormatting sqref="D1064">
    <cfRule type="duplicateValues" dxfId="1726" priority="1917"/>
  </conditionalFormatting>
  <conditionalFormatting sqref="G1112">
    <cfRule type="duplicateValues" dxfId="1725" priority="1915"/>
  </conditionalFormatting>
  <conditionalFormatting sqref="D1877">
    <cfRule type="duplicateValues" dxfId="1724" priority="1906" stopIfTrue="1"/>
  </conditionalFormatting>
  <conditionalFormatting sqref="D1037">
    <cfRule type="duplicateValues" dxfId="1723" priority="1903"/>
  </conditionalFormatting>
  <conditionalFormatting sqref="D1910">
    <cfRule type="duplicateValues" dxfId="1722" priority="1898"/>
  </conditionalFormatting>
  <conditionalFormatting sqref="D1911">
    <cfRule type="duplicateValues" dxfId="1721" priority="1897"/>
  </conditionalFormatting>
  <conditionalFormatting sqref="D1912">
    <cfRule type="duplicateValues" dxfId="1720" priority="1896"/>
  </conditionalFormatting>
  <conditionalFormatting sqref="D1924">
    <cfRule type="duplicateValues" dxfId="1719" priority="1892"/>
  </conditionalFormatting>
  <conditionalFormatting sqref="D1074">
    <cfRule type="duplicateValues" dxfId="1718" priority="1877"/>
  </conditionalFormatting>
  <conditionalFormatting sqref="D1073">
    <cfRule type="duplicateValues" dxfId="1717" priority="1876"/>
  </conditionalFormatting>
  <conditionalFormatting sqref="D1075:D1080">
    <cfRule type="duplicateValues" dxfId="1716" priority="1875"/>
  </conditionalFormatting>
  <conditionalFormatting sqref="D1072">
    <cfRule type="duplicateValues" dxfId="1715" priority="1878"/>
  </conditionalFormatting>
  <conditionalFormatting sqref="D2369 D1927:D1983 D2344:D2367 D2021:D2029 D2302:D2317 D1985:D2005 D2319:D2342">
    <cfRule type="duplicateValues" dxfId="1714" priority="1873"/>
  </conditionalFormatting>
  <conditionalFormatting sqref="D2413:D2415 D1927:D1983 D2344:D2367 D2021:D2029 D2380:D2411 D2369:D2372 D2302:D2317 D2374:D2378 D1985:D2005 D2319:D2342">
    <cfRule type="duplicateValues" dxfId="1713" priority="1872"/>
  </conditionalFormatting>
  <conditionalFormatting sqref="D2413:D2429 D1927:D1983 D2344:D2367 D2021:D2029 D2380:D2411 D2369:D2372 D2302:D2317 D2374:D2378 D1985:D2005 D2319:D2342">
    <cfRule type="duplicateValues" dxfId="1712" priority="1870"/>
    <cfRule type="duplicateValues" dxfId="1711" priority="1871"/>
  </conditionalFormatting>
  <conditionalFormatting sqref="D2413:D2430 D1927:D1983 D2344:D2367 D2021:D2029 D2380:D2411 D2369:D2372 D2302:D2317 D2374:D2378 D1985:D2005 D2319:D2342">
    <cfRule type="duplicateValues" dxfId="1710" priority="1869"/>
  </conditionalFormatting>
  <conditionalFormatting sqref="D1934:D1938">
    <cfRule type="duplicateValues" dxfId="1709" priority="1868"/>
  </conditionalFormatting>
  <conditionalFormatting sqref="D2380:D2408 D2370:D2372 D2374:D2378">
    <cfRule type="duplicateValues" dxfId="1708" priority="1866"/>
  </conditionalFormatting>
  <conditionalFormatting sqref="D2375">
    <cfRule type="duplicateValues" dxfId="1707" priority="1864"/>
  </conditionalFormatting>
  <conditionalFormatting sqref="D2381:D2384">
    <cfRule type="duplicateValues" dxfId="1706" priority="1863"/>
  </conditionalFormatting>
  <conditionalFormatting sqref="D2385">
    <cfRule type="duplicateValues" dxfId="1705" priority="1862"/>
  </conditionalFormatting>
  <conditionalFormatting sqref="D2386">
    <cfRule type="duplicateValues" dxfId="1704" priority="1861"/>
  </conditionalFormatting>
  <conditionalFormatting sqref="D2387:D2388">
    <cfRule type="duplicateValues" dxfId="1703" priority="1860"/>
  </conditionalFormatting>
  <conditionalFormatting sqref="D2389:D2408">
    <cfRule type="duplicateValues" dxfId="1702" priority="1859"/>
  </conditionalFormatting>
  <conditionalFormatting sqref="D2390:D2408">
    <cfRule type="duplicateValues" dxfId="1701" priority="1858"/>
  </conditionalFormatting>
  <conditionalFormatting sqref="D2409">
    <cfRule type="duplicateValues" dxfId="1700" priority="1857"/>
  </conditionalFormatting>
  <conditionalFormatting sqref="D2410">
    <cfRule type="duplicateValues" dxfId="1699" priority="1856"/>
  </conditionalFormatting>
  <conditionalFormatting sqref="D2411">
    <cfRule type="duplicateValues" dxfId="1698" priority="1855"/>
  </conditionalFormatting>
  <conditionalFormatting sqref="D2413">
    <cfRule type="duplicateValues" dxfId="1697" priority="1853"/>
  </conditionalFormatting>
  <conditionalFormatting sqref="D2414">
    <cfRule type="duplicateValues" dxfId="1696" priority="1852"/>
  </conditionalFormatting>
  <conditionalFormatting sqref="D2415">
    <cfRule type="duplicateValues" dxfId="1695" priority="1851"/>
  </conditionalFormatting>
  <conditionalFormatting sqref="D2434:D2435">
    <cfRule type="duplicateValues" dxfId="1694" priority="1844"/>
  </conditionalFormatting>
  <conditionalFormatting sqref="D2433">
    <cfRule type="duplicateValues" dxfId="1693" priority="1845"/>
  </conditionalFormatting>
  <conditionalFormatting sqref="D2436">
    <cfRule type="duplicateValues" dxfId="1692" priority="1843"/>
  </conditionalFormatting>
  <conditionalFormatting sqref="D2437">
    <cfRule type="duplicateValues" dxfId="1691" priority="1842"/>
  </conditionalFormatting>
  <conditionalFormatting sqref="H2438">
    <cfRule type="duplicateValues" dxfId="1690" priority="1839" stopIfTrue="1"/>
  </conditionalFormatting>
  <conditionalFormatting sqref="H2438">
    <cfRule type="duplicateValues" dxfId="1689" priority="1840"/>
  </conditionalFormatting>
  <conditionalFormatting sqref="D2440">
    <cfRule type="duplicateValues" dxfId="1688" priority="1838"/>
  </conditionalFormatting>
  <conditionalFormatting sqref="D2441">
    <cfRule type="duplicateValues" dxfId="1687" priority="1837"/>
  </conditionalFormatting>
  <conditionalFormatting sqref="D2446">
    <cfRule type="duplicateValues" dxfId="1686" priority="1831"/>
  </conditionalFormatting>
  <conditionalFormatting sqref="D2446">
    <cfRule type="duplicateValues" dxfId="1685" priority="1832" stopIfTrue="1"/>
  </conditionalFormatting>
  <conditionalFormatting sqref="H2446">
    <cfRule type="duplicateValues" dxfId="1684" priority="1834"/>
  </conditionalFormatting>
  <conditionalFormatting sqref="G2466">
    <cfRule type="duplicateValues" dxfId="1683" priority="1829" stopIfTrue="1"/>
  </conditionalFormatting>
  <conditionalFormatting sqref="D875">
    <cfRule type="duplicateValues" dxfId="1682" priority="1798"/>
  </conditionalFormatting>
  <conditionalFormatting sqref="D875">
    <cfRule type="duplicateValues" dxfId="1681" priority="1799"/>
    <cfRule type="duplicateValues" dxfId="1680" priority="1800"/>
  </conditionalFormatting>
  <conditionalFormatting sqref="D875">
    <cfRule type="duplicateValues" dxfId="1679" priority="1801"/>
  </conditionalFormatting>
  <conditionalFormatting sqref="D722">
    <cfRule type="duplicateValues" dxfId="1678" priority="1793"/>
  </conditionalFormatting>
  <conditionalFormatting sqref="D722">
    <cfRule type="duplicateValues" dxfId="1677" priority="1794"/>
  </conditionalFormatting>
  <conditionalFormatting sqref="D722">
    <cfRule type="duplicateValues" dxfId="1676" priority="1795"/>
    <cfRule type="duplicateValues" dxfId="1675" priority="1796"/>
  </conditionalFormatting>
  <conditionalFormatting sqref="D722">
    <cfRule type="duplicateValues" dxfId="1674" priority="1797"/>
  </conditionalFormatting>
  <conditionalFormatting sqref="D822">
    <cfRule type="duplicateValues" dxfId="1673" priority="1788"/>
  </conditionalFormatting>
  <conditionalFormatting sqref="D822">
    <cfRule type="duplicateValues" dxfId="1672" priority="1789"/>
  </conditionalFormatting>
  <conditionalFormatting sqref="D822">
    <cfRule type="duplicateValues" dxfId="1671" priority="1790"/>
    <cfRule type="duplicateValues" dxfId="1670" priority="1791"/>
  </conditionalFormatting>
  <conditionalFormatting sqref="D822">
    <cfRule type="duplicateValues" dxfId="1669" priority="1792"/>
  </conditionalFormatting>
  <conditionalFormatting sqref="D823">
    <cfRule type="duplicateValues" dxfId="1668" priority="1783"/>
  </conditionalFormatting>
  <conditionalFormatting sqref="D823">
    <cfRule type="duplicateValues" dxfId="1667" priority="1784"/>
  </conditionalFormatting>
  <conditionalFormatting sqref="D823">
    <cfRule type="duplicateValues" dxfId="1666" priority="1785"/>
    <cfRule type="duplicateValues" dxfId="1665" priority="1786"/>
  </conditionalFormatting>
  <conditionalFormatting sqref="D823">
    <cfRule type="duplicateValues" dxfId="1664" priority="1787"/>
  </conditionalFormatting>
  <conditionalFormatting sqref="D17">
    <cfRule type="duplicateValues" dxfId="1663" priority="1778"/>
  </conditionalFormatting>
  <conditionalFormatting sqref="D17">
    <cfRule type="duplicateValues" dxfId="1662" priority="1779"/>
  </conditionalFormatting>
  <conditionalFormatting sqref="D17">
    <cfRule type="duplicateValues" dxfId="1661" priority="1780"/>
    <cfRule type="duplicateValues" dxfId="1660" priority="1781"/>
  </conditionalFormatting>
  <conditionalFormatting sqref="D17">
    <cfRule type="duplicateValues" dxfId="1659" priority="1782"/>
  </conditionalFormatting>
  <conditionalFormatting sqref="D976">
    <cfRule type="duplicateValues" dxfId="1658" priority="1773"/>
  </conditionalFormatting>
  <conditionalFormatting sqref="D976">
    <cfRule type="duplicateValues" dxfId="1657" priority="1774"/>
  </conditionalFormatting>
  <conditionalFormatting sqref="D976">
    <cfRule type="duplicateValues" dxfId="1656" priority="1775"/>
    <cfRule type="duplicateValues" dxfId="1655" priority="1776"/>
  </conditionalFormatting>
  <conditionalFormatting sqref="D976">
    <cfRule type="duplicateValues" dxfId="1654" priority="1777"/>
  </conditionalFormatting>
  <conditionalFormatting sqref="D979">
    <cfRule type="duplicateValues" dxfId="1653" priority="1768"/>
  </conditionalFormatting>
  <conditionalFormatting sqref="D979">
    <cfRule type="duplicateValues" dxfId="1652" priority="1769"/>
  </conditionalFormatting>
  <conditionalFormatting sqref="D979">
    <cfRule type="duplicateValues" dxfId="1651" priority="1770"/>
    <cfRule type="duplicateValues" dxfId="1650" priority="1771"/>
  </conditionalFormatting>
  <conditionalFormatting sqref="D979">
    <cfRule type="duplicateValues" dxfId="1649" priority="1772"/>
  </conditionalFormatting>
  <conditionalFormatting sqref="D986">
    <cfRule type="duplicateValues" dxfId="1648" priority="1763"/>
  </conditionalFormatting>
  <conditionalFormatting sqref="D986">
    <cfRule type="duplicateValues" dxfId="1647" priority="1764"/>
  </conditionalFormatting>
  <conditionalFormatting sqref="D986">
    <cfRule type="duplicateValues" dxfId="1646" priority="1765"/>
    <cfRule type="duplicateValues" dxfId="1645" priority="1766"/>
  </conditionalFormatting>
  <conditionalFormatting sqref="D986">
    <cfRule type="duplicateValues" dxfId="1644" priority="1767"/>
  </conditionalFormatting>
  <conditionalFormatting sqref="D84">
    <cfRule type="duplicateValues" dxfId="1643" priority="1757"/>
  </conditionalFormatting>
  <conditionalFormatting sqref="D84">
    <cfRule type="duplicateValues" dxfId="1642" priority="1758"/>
  </conditionalFormatting>
  <conditionalFormatting sqref="D84">
    <cfRule type="duplicateValues" dxfId="1641" priority="1759"/>
  </conditionalFormatting>
  <conditionalFormatting sqref="D84">
    <cfRule type="duplicateValues" dxfId="1640" priority="1760"/>
    <cfRule type="duplicateValues" dxfId="1639" priority="1761"/>
  </conditionalFormatting>
  <conditionalFormatting sqref="D84">
    <cfRule type="duplicateValues" dxfId="1638" priority="1762"/>
  </conditionalFormatting>
  <conditionalFormatting sqref="D501">
    <cfRule type="duplicateValues" dxfId="1637" priority="1752"/>
  </conditionalFormatting>
  <conditionalFormatting sqref="D501">
    <cfRule type="duplicateValues" dxfId="1636" priority="1753"/>
  </conditionalFormatting>
  <conditionalFormatting sqref="D501">
    <cfRule type="duplicateValues" dxfId="1635" priority="1754"/>
    <cfRule type="duplicateValues" dxfId="1634" priority="1755"/>
  </conditionalFormatting>
  <conditionalFormatting sqref="D501">
    <cfRule type="duplicateValues" dxfId="1633" priority="1756"/>
  </conditionalFormatting>
  <conditionalFormatting sqref="D502">
    <cfRule type="duplicateValues" dxfId="1632" priority="1747"/>
  </conditionalFormatting>
  <conditionalFormatting sqref="D502">
    <cfRule type="duplicateValues" dxfId="1631" priority="1748"/>
  </conditionalFormatting>
  <conditionalFormatting sqref="D502">
    <cfRule type="duplicateValues" dxfId="1630" priority="1749"/>
    <cfRule type="duplicateValues" dxfId="1629" priority="1750"/>
  </conditionalFormatting>
  <conditionalFormatting sqref="D502">
    <cfRule type="duplicateValues" dxfId="1628" priority="1751"/>
  </conditionalFormatting>
  <conditionalFormatting sqref="D503">
    <cfRule type="duplicateValues" dxfId="1627" priority="1742"/>
  </conditionalFormatting>
  <conditionalFormatting sqref="D503">
    <cfRule type="duplicateValues" dxfId="1626" priority="1743"/>
  </conditionalFormatting>
  <conditionalFormatting sqref="D503">
    <cfRule type="duplicateValues" dxfId="1625" priority="1744"/>
    <cfRule type="duplicateValues" dxfId="1624" priority="1745"/>
  </conditionalFormatting>
  <conditionalFormatting sqref="D503">
    <cfRule type="duplicateValues" dxfId="1623" priority="1746"/>
  </conditionalFormatting>
  <conditionalFormatting sqref="D122">
    <cfRule type="duplicateValues" dxfId="1622" priority="1737"/>
  </conditionalFormatting>
  <conditionalFormatting sqref="D122">
    <cfRule type="duplicateValues" dxfId="1621" priority="1736"/>
  </conditionalFormatting>
  <conditionalFormatting sqref="D122">
    <cfRule type="duplicateValues" dxfId="1620" priority="1738"/>
  </conditionalFormatting>
  <conditionalFormatting sqref="D122">
    <cfRule type="duplicateValues" dxfId="1619" priority="1739"/>
    <cfRule type="duplicateValues" dxfId="1618" priority="1740"/>
  </conditionalFormatting>
  <conditionalFormatting sqref="D122">
    <cfRule type="duplicateValues" dxfId="1617" priority="1741"/>
  </conditionalFormatting>
  <conditionalFormatting sqref="D509">
    <cfRule type="duplicateValues" dxfId="1616" priority="1731"/>
  </conditionalFormatting>
  <conditionalFormatting sqref="D509">
    <cfRule type="duplicateValues" dxfId="1615" priority="1732"/>
  </conditionalFormatting>
  <conditionalFormatting sqref="D509">
    <cfRule type="duplicateValues" dxfId="1614" priority="1733"/>
    <cfRule type="duplicateValues" dxfId="1613" priority="1734"/>
  </conditionalFormatting>
  <conditionalFormatting sqref="D509">
    <cfRule type="duplicateValues" dxfId="1612" priority="1735"/>
  </conditionalFormatting>
  <conditionalFormatting sqref="D510">
    <cfRule type="duplicateValues" dxfId="1611" priority="1726"/>
  </conditionalFormatting>
  <conditionalFormatting sqref="D510">
    <cfRule type="duplicateValues" dxfId="1610" priority="1727"/>
  </conditionalFormatting>
  <conditionalFormatting sqref="D510">
    <cfRule type="duplicateValues" dxfId="1609" priority="1728"/>
    <cfRule type="duplicateValues" dxfId="1608" priority="1729"/>
  </conditionalFormatting>
  <conditionalFormatting sqref="D510">
    <cfRule type="duplicateValues" dxfId="1607" priority="1730"/>
  </conditionalFormatting>
  <conditionalFormatting sqref="D511">
    <cfRule type="duplicateValues" dxfId="1606" priority="1721"/>
  </conditionalFormatting>
  <conditionalFormatting sqref="D511">
    <cfRule type="duplicateValues" dxfId="1605" priority="1722"/>
  </conditionalFormatting>
  <conditionalFormatting sqref="D511">
    <cfRule type="duplicateValues" dxfId="1604" priority="1723"/>
    <cfRule type="duplicateValues" dxfId="1603" priority="1724"/>
  </conditionalFormatting>
  <conditionalFormatting sqref="D511">
    <cfRule type="duplicateValues" dxfId="1602" priority="1725"/>
  </conditionalFormatting>
  <conditionalFormatting sqref="D1046">
    <cfRule type="duplicateValues" dxfId="1601" priority="1716"/>
  </conditionalFormatting>
  <conditionalFormatting sqref="D1046">
    <cfRule type="duplicateValues" dxfId="1600" priority="1717"/>
  </conditionalFormatting>
  <conditionalFormatting sqref="D1046">
    <cfRule type="duplicateValues" dxfId="1599" priority="1718"/>
    <cfRule type="duplicateValues" dxfId="1598" priority="1719"/>
  </conditionalFormatting>
  <conditionalFormatting sqref="D1046">
    <cfRule type="duplicateValues" dxfId="1597" priority="1720"/>
  </conditionalFormatting>
  <conditionalFormatting sqref="D388">
    <cfRule type="duplicateValues" dxfId="1596" priority="1711"/>
  </conditionalFormatting>
  <conditionalFormatting sqref="D388">
    <cfRule type="duplicateValues" dxfId="1595" priority="1712"/>
  </conditionalFormatting>
  <conditionalFormatting sqref="D388">
    <cfRule type="duplicateValues" dxfId="1594" priority="1713"/>
    <cfRule type="duplicateValues" dxfId="1593" priority="1714"/>
  </conditionalFormatting>
  <conditionalFormatting sqref="D388">
    <cfRule type="duplicateValues" dxfId="1592" priority="1715"/>
  </conditionalFormatting>
  <conditionalFormatting sqref="D1131">
    <cfRule type="duplicateValues" dxfId="1591" priority="1706"/>
  </conditionalFormatting>
  <conditionalFormatting sqref="D1131">
    <cfRule type="duplicateValues" dxfId="1590" priority="1707"/>
  </conditionalFormatting>
  <conditionalFormatting sqref="D1131">
    <cfRule type="duplicateValues" dxfId="1589" priority="1708"/>
    <cfRule type="duplicateValues" dxfId="1588" priority="1709"/>
  </conditionalFormatting>
  <conditionalFormatting sqref="D1131">
    <cfRule type="duplicateValues" dxfId="1587" priority="1710"/>
  </conditionalFormatting>
  <conditionalFormatting sqref="D348">
    <cfRule type="duplicateValues" dxfId="1586" priority="1701"/>
  </conditionalFormatting>
  <conditionalFormatting sqref="D348">
    <cfRule type="duplicateValues" dxfId="1585" priority="1700"/>
  </conditionalFormatting>
  <conditionalFormatting sqref="D348">
    <cfRule type="duplicateValues" dxfId="1584" priority="1702"/>
  </conditionalFormatting>
  <conditionalFormatting sqref="D348">
    <cfRule type="duplicateValues" dxfId="1583" priority="1703"/>
    <cfRule type="duplicateValues" dxfId="1582" priority="1704"/>
  </conditionalFormatting>
  <conditionalFormatting sqref="D348">
    <cfRule type="duplicateValues" dxfId="1581" priority="1705"/>
  </conditionalFormatting>
  <conditionalFormatting sqref="D350">
    <cfRule type="duplicateValues" dxfId="1580" priority="1695"/>
  </conditionalFormatting>
  <conditionalFormatting sqref="D350">
    <cfRule type="duplicateValues" dxfId="1579" priority="1694"/>
  </conditionalFormatting>
  <conditionalFormatting sqref="D350">
    <cfRule type="duplicateValues" dxfId="1578" priority="1696"/>
  </conditionalFormatting>
  <conditionalFormatting sqref="D350">
    <cfRule type="duplicateValues" dxfId="1577" priority="1697"/>
    <cfRule type="duplicateValues" dxfId="1576" priority="1698"/>
  </conditionalFormatting>
  <conditionalFormatting sqref="D350">
    <cfRule type="duplicateValues" dxfId="1575" priority="1699"/>
  </conditionalFormatting>
  <conditionalFormatting sqref="D1036">
    <cfRule type="duplicateValues" dxfId="1574" priority="1690"/>
  </conditionalFormatting>
  <conditionalFormatting sqref="D1036">
    <cfRule type="duplicateValues" dxfId="1573" priority="1691"/>
    <cfRule type="duplicateValues" dxfId="1572" priority="1692"/>
  </conditionalFormatting>
  <conditionalFormatting sqref="D1036">
    <cfRule type="duplicateValues" dxfId="1571" priority="1693"/>
  </conditionalFormatting>
  <conditionalFormatting sqref="D2368">
    <cfRule type="duplicateValues" dxfId="1570" priority="1688"/>
  </conditionalFormatting>
  <conditionalFormatting sqref="D2391">
    <cfRule type="duplicateValues" dxfId="1569" priority="1686"/>
  </conditionalFormatting>
  <conditionalFormatting sqref="R1713">
    <cfRule type="duplicateValues" dxfId="1568" priority="1679"/>
  </conditionalFormatting>
  <conditionalFormatting sqref="R1714">
    <cfRule type="duplicateValues" dxfId="1567" priority="1678"/>
  </conditionalFormatting>
  <conditionalFormatting sqref="D1656:D1658">
    <cfRule type="duplicateValues" dxfId="1566" priority="1675"/>
  </conditionalFormatting>
  <conditionalFormatting sqref="D1660">
    <cfRule type="duplicateValues" dxfId="1565" priority="1674"/>
  </conditionalFormatting>
  <conditionalFormatting sqref="D1662">
    <cfRule type="duplicateValues" dxfId="1564" priority="1672"/>
  </conditionalFormatting>
  <conditionalFormatting sqref="D1663">
    <cfRule type="duplicateValues" dxfId="1563" priority="1671"/>
  </conditionalFormatting>
  <conditionalFormatting sqref="D1665:D1668">
    <cfRule type="duplicateValues" dxfId="1562" priority="1670"/>
  </conditionalFormatting>
  <conditionalFormatting sqref="D1670:D1671">
    <cfRule type="duplicateValues" dxfId="1561" priority="1669"/>
  </conditionalFormatting>
  <conditionalFormatting sqref="D1674">
    <cfRule type="duplicateValues" dxfId="1560" priority="1668"/>
  </conditionalFormatting>
  <conditionalFormatting sqref="D1675:D1677">
    <cfRule type="duplicateValues" dxfId="1559" priority="1667"/>
  </conditionalFormatting>
  <conditionalFormatting sqref="D1678">
    <cfRule type="duplicateValues" dxfId="1558" priority="1666"/>
  </conditionalFormatting>
  <conditionalFormatting sqref="D1672:D1673">
    <cfRule type="duplicateValues" dxfId="1557" priority="1665"/>
  </conditionalFormatting>
  <conditionalFormatting sqref="D1679">
    <cfRule type="duplicateValues" dxfId="1556" priority="1663"/>
  </conditionalFormatting>
  <conditionalFormatting sqref="D1680:D1681">
    <cfRule type="duplicateValues" dxfId="1555" priority="1662"/>
  </conditionalFormatting>
  <conditionalFormatting sqref="D1685">
    <cfRule type="duplicateValues" dxfId="1554" priority="1660"/>
  </conditionalFormatting>
  <conditionalFormatting sqref="D1694">
    <cfRule type="duplicateValues" dxfId="1553" priority="1658"/>
  </conditionalFormatting>
  <conditionalFormatting sqref="D1695">
    <cfRule type="duplicateValues" dxfId="1552" priority="1657"/>
  </conditionalFormatting>
  <conditionalFormatting sqref="D1696:D1698">
    <cfRule type="duplicateValues" dxfId="1551" priority="1656"/>
  </conditionalFormatting>
  <conditionalFormatting sqref="D1691">
    <cfRule type="duplicateValues" dxfId="1550" priority="1655"/>
  </conditionalFormatting>
  <conditionalFormatting sqref="D1732:D1733">
    <cfRule type="duplicateValues" dxfId="1549" priority="1654"/>
  </conditionalFormatting>
  <conditionalFormatting sqref="D1710">
    <cfRule type="duplicateValues" dxfId="1548" priority="1651"/>
  </conditionalFormatting>
  <conditionalFormatting sqref="D1710">
    <cfRule type="duplicateValues" dxfId="1547" priority="1652"/>
  </conditionalFormatting>
  <conditionalFormatting sqref="D1728">
    <cfRule type="duplicateValues" dxfId="1546" priority="1650"/>
  </conditionalFormatting>
  <conditionalFormatting sqref="D1728">
    <cfRule type="duplicateValues" dxfId="1545" priority="1649"/>
  </conditionalFormatting>
  <conditionalFormatting sqref="D1729">
    <cfRule type="duplicateValues" dxfId="1544" priority="1648"/>
  </conditionalFormatting>
  <conditionalFormatting sqref="D1729">
    <cfRule type="duplicateValues" dxfId="1543" priority="1647"/>
  </conditionalFormatting>
  <conditionalFormatting sqref="D1730">
    <cfRule type="duplicateValues" dxfId="1542" priority="1646"/>
  </conditionalFormatting>
  <conditionalFormatting sqref="D1730">
    <cfRule type="duplicateValues" dxfId="1541" priority="1645"/>
  </conditionalFormatting>
  <conditionalFormatting sqref="D1731">
    <cfRule type="duplicateValues" dxfId="1540" priority="1644"/>
  </conditionalFormatting>
  <conditionalFormatting sqref="D1731">
    <cfRule type="duplicateValues" dxfId="1539" priority="1643"/>
  </conditionalFormatting>
  <conditionalFormatting sqref="D1734">
    <cfRule type="duplicateValues" dxfId="1538" priority="1641"/>
  </conditionalFormatting>
  <conditionalFormatting sqref="D1734">
    <cfRule type="duplicateValues" dxfId="1537" priority="1642"/>
  </conditionalFormatting>
  <conditionalFormatting sqref="D1734">
    <cfRule type="duplicateValues" dxfId="1536" priority="1640"/>
  </conditionalFormatting>
  <conditionalFormatting sqref="D1753">
    <cfRule type="duplicateValues" dxfId="1535" priority="1639"/>
  </conditionalFormatting>
  <conditionalFormatting sqref="D1754:D1755">
    <cfRule type="duplicateValues" dxfId="1534" priority="1638"/>
  </conditionalFormatting>
  <conditionalFormatting sqref="D1756:D1757">
    <cfRule type="duplicateValues" dxfId="1533" priority="1637"/>
  </conditionalFormatting>
  <conditionalFormatting sqref="D1758">
    <cfRule type="duplicateValues" dxfId="1532" priority="1636"/>
  </conditionalFormatting>
  <conditionalFormatting sqref="D1771">
    <cfRule type="duplicateValues" dxfId="1531" priority="1635"/>
  </conditionalFormatting>
  <conditionalFormatting sqref="D1772">
    <cfRule type="duplicateValues" dxfId="1530" priority="1634"/>
  </conditionalFormatting>
  <conditionalFormatting sqref="D1773">
    <cfRule type="duplicateValues" dxfId="1529" priority="1633"/>
  </conditionalFormatting>
  <conditionalFormatting sqref="D1774">
    <cfRule type="duplicateValues" dxfId="1528" priority="1632"/>
  </conditionalFormatting>
  <conditionalFormatting sqref="D1775">
    <cfRule type="duplicateValues" dxfId="1527" priority="1631"/>
  </conditionalFormatting>
  <conditionalFormatting sqref="D1777:D1778">
    <cfRule type="duplicateValues" dxfId="1526" priority="1628"/>
  </conditionalFormatting>
  <conditionalFormatting sqref="D1779">
    <cfRule type="duplicateValues" dxfId="1525" priority="1627"/>
  </conditionalFormatting>
  <conditionalFormatting sqref="D1781">
    <cfRule type="duplicateValues" dxfId="1524" priority="1626"/>
  </conditionalFormatting>
  <conditionalFormatting sqref="D1780">
    <cfRule type="duplicateValues" dxfId="1523" priority="1629"/>
  </conditionalFormatting>
  <conditionalFormatting sqref="D1782:D1783">
    <cfRule type="duplicateValues" dxfId="1522" priority="1624"/>
  </conditionalFormatting>
  <conditionalFormatting sqref="D2006">
    <cfRule type="duplicateValues" dxfId="1521" priority="1621"/>
  </conditionalFormatting>
  <conditionalFormatting sqref="D2007:D2008">
    <cfRule type="duplicateValues" dxfId="1520" priority="1622"/>
  </conditionalFormatting>
  <conditionalFormatting sqref="D2011">
    <cfRule type="duplicateValues" dxfId="1519" priority="1619"/>
  </conditionalFormatting>
  <conditionalFormatting sqref="D2012">
    <cfRule type="duplicateValues" dxfId="1518" priority="1618"/>
  </conditionalFormatting>
  <conditionalFormatting sqref="D2013">
    <cfRule type="duplicateValues" dxfId="1517" priority="1617"/>
  </conditionalFormatting>
  <conditionalFormatting sqref="D2014">
    <cfRule type="duplicateValues" dxfId="1516" priority="1616"/>
  </conditionalFormatting>
  <conditionalFormatting sqref="D2015">
    <cfRule type="duplicateValues" dxfId="1515" priority="1615"/>
  </conditionalFormatting>
  <conditionalFormatting sqref="D2016">
    <cfRule type="duplicateValues" dxfId="1514" priority="1614"/>
  </conditionalFormatting>
  <conditionalFormatting sqref="D2017">
    <cfRule type="duplicateValues" dxfId="1513" priority="1613"/>
  </conditionalFormatting>
  <conditionalFormatting sqref="D2018">
    <cfRule type="duplicateValues" dxfId="1512" priority="1612"/>
  </conditionalFormatting>
  <conditionalFormatting sqref="D2019:D2020">
    <cfRule type="duplicateValues" dxfId="1511" priority="1623"/>
  </conditionalFormatting>
  <conditionalFormatting sqref="D2451">
    <cfRule type="duplicateValues" dxfId="1510" priority="1611"/>
  </conditionalFormatting>
  <conditionalFormatting sqref="D2447">
    <cfRule type="duplicateValues" dxfId="1509" priority="1607"/>
  </conditionalFormatting>
  <conditionalFormatting sqref="D2447">
    <cfRule type="duplicateValues" dxfId="1508" priority="1608" stopIfTrue="1"/>
  </conditionalFormatting>
  <conditionalFormatting sqref="H2447">
    <cfRule type="duplicateValues" dxfId="1507" priority="1610"/>
  </conditionalFormatting>
  <conditionalFormatting sqref="D2457">
    <cfRule type="duplicateValues" dxfId="1506" priority="1606" stopIfTrue="1"/>
  </conditionalFormatting>
  <conditionalFormatting sqref="D1420">
    <cfRule type="duplicateValues" dxfId="1505" priority="1601"/>
  </conditionalFormatting>
  <conditionalFormatting sqref="D1420">
    <cfRule type="duplicateValues" dxfId="1504" priority="1602"/>
  </conditionalFormatting>
  <conditionalFormatting sqref="D1420">
    <cfRule type="duplicateValues" dxfId="1503" priority="1603"/>
    <cfRule type="duplicateValues" dxfId="1502" priority="1604"/>
  </conditionalFormatting>
  <conditionalFormatting sqref="D1420">
    <cfRule type="duplicateValues" dxfId="1501" priority="1605"/>
  </conditionalFormatting>
  <conditionalFormatting sqref="D1548">
    <cfRule type="duplicateValues" dxfId="1500" priority="1596"/>
  </conditionalFormatting>
  <conditionalFormatting sqref="D1548">
    <cfRule type="duplicateValues" dxfId="1499" priority="1597"/>
  </conditionalFormatting>
  <conditionalFormatting sqref="D1548">
    <cfRule type="duplicateValues" dxfId="1498" priority="1598"/>
    <cfRule type="duplicateValues" dxfId="1497" priority="1599"/>
  </conditionalFormatting>
  <conditionalFormatting sqref="D1548">
    <cfRule type="duplicateValues" dxfId="1496" priority="1600"/>
  </conditionalFormatting>
  <conditionalFormatting sqref="D1550">
    <cfRule type="duplicateValues" dxfId="1495" priority="1591"/>
  </conditionalFormatting>
  <conditionalFormatting sqref="D1550">
    <cfRule type="duplicateValues" dxfId="1494" priority="1592"/>
  </conditionalFormatting>
  <conditionalFormatting sqref="D1550">
    <cfRule type="duplicateValues" dxfId="1493" priority="1593"/>
    <cfRule type="duplicateValues" dxfId="1492" priority="1594"/>
  </conditionalFormatting>
  <conditionalFormatting sqref="D1550">
    <cfRule type="duplicateValues" dxfId="1491" priority="1595"/>
  </conditionalFormatting>
  <conditionalFormatting sqref="D1552">
    <cfRule type="duplicateValues" dxfId="1490" priority="1586"/>
  </conditionalFormatting>
  <conditionalFormatting sqref="D1552">
    <cfRule type="duplicateValues" dxfId="1489" priority="1587"/>
  </conditionalFormatting>
  <conditionalFormatting sqref="D1552">
    <cfRule type="duplicateValues" dxfId="1488" priority="1588"/>
    <cfRule type="duplicateValues" dxfId="1487" priority="1589"/>
  </conditionalFormatting>
  <conditionalFormatting sqref="D1552">
    <cfRule type="duplicateValues" dxfId="1486" priority="1590"/>
  </conditionalFormatting>
  <conditionalFormatting sqref="D1554">
    <cfRule type="duplicateValues" dxfId="1485" priority="1581"/>
  </conditionalFormatting>
  <conditionalFormatting sqref="D1554">
    <cfRule type="duplicateValues" dxfId="1484" priority="1582"/>
  </conditionalFormatting>
  <conditionalFormatting sqref="D1554">
    <cfRule type="duplicateValues" dxfId="1483" priority="1583"/>
    <cfRule type="duplicateValues" dxfId="1482" priority="1584"/>
  </conditionalFormatting>
  <conditionalFormatting sqref="D1554">
    <cfRule type="duplicateValues" dxfId="1481" priority="1585"/>
  </conditionalFormatting>
  <conditionalFormatting sqref="D1556">
    <cfRule type="duplicateValues" dxfId="1480" priority="1576"/>
  </conditionalFormatting>
  <conditionalFormatting sqref="D1556">
    <cfRule type="duplicateValues" dxfId="1479" priority="1577"/>
  </conditionalFormatting>
  <conditionalFormatting sqref="D1556">
    <cfRule type="duplicateValues" dxfId="1478" priority="1578"/>
    <cfRule type="duplicateValues" dxfId="1477" priority="1579"/>
  </conditionalFormatting>
  <conditionalFormatting sqref="D1556">
    <cfRule type="duplicateValues" dxfId="1476" priority="1580"/>
  </conditionalFormatting>
  <conditionalFormatting sqref="D1558">
    <cfRule type="duplicateValues" dxfId="1475" priority="1571"/>
  </conditionalFormatting>
  <conditionalFormatting sqref="D1558">
    <cfRule type="duplicateValues" dxfId="1474" priority="1572"/>
  </conditionalFormatting>
  <conditionalFormatting sqref="D1558">
    <cfRule type="duplicateValues" dxfId="1473" priority="1573"/>
    <cfRule type="duplicateValues" dxfId="1472" priority="1574"/>
  </conditionalFormatting>
  <conditionalFormatting sqref="D1558">
    <cfRule type="duplicateValues" dxfId="1471" priority="1575"/>
  </conditionalFormatting>
  <conditionalFormatting sqref="D1560">
    <cfRule type="duplicateValues" dxfId="1470" priority="1566"/>
  </conditionalFormatting>
  <conditionalFormatting sqref="D1560">
    <cfRule type="duplicateValues" dxfId="1469" priority="1567"/>
  </conditionalFormatting>
  <conditionalFormatting sqref="D1560">
    <cfRule type="duplicateValues" dxfId="1468" priority="1568"/>
    <cfRule type="duplicateValues" dxfId="1467" priority="1569"/>
  </conditionalFormatting>
  <conditionalFormatting sqref="D1560">
    <cfRule type="duplicateValues" dxfId="1466" priority="1570"/>
  </conditionalFormatting>
  <conditionalFormatting sqref="D1562">
    <cfRule type="duplicateValues" dxfId="1465" priority="1561"/>
  </conditionalFormatting>
  <conditionalFormatting sqref="D1562">
    <cfRule type="duplicateValues" dxfId="1464" priority="1562"/>
  </conditionalFormatting>
  <conditionalFormatting sqref="D1562">
    <cfRule type="duplicateValues" dxfId="1463" priority="1563"/>
    <cfRule type="duplicateValues" dxfId="1462" priority="1564"/>
  </conditionalFormatting>
  <conditionalFormatting sqref="D1562">
    <cfRule type="duplicateValues" dxfId="1461" priority="1565"/>
  </conditionalFormatting>
  <conditionalFormatting sqref="D1563">
    <cfRule type="duplicateValues" dxfId="1460" priority="1556"/>
  </conditionalFormatting>
  <conditionalFormatting sqref="D1563">
    <cfRule type="duplicateValues" dxfId="1459" priority="1557"/>
  </conditionalFormatting>
  <conditionalFormatting sqref="D1563">
    <cfRule type="duplicateValues" dxfId="1458" priority="1558"/>
    <cfRule type="duplicateValues" dxfId="1457" priority="1559"/>
  </conditionalFormatting>
  <conditionalFormatting sqref="D1563">
    <cfRule type="duplicateValues" dxfId="1456" priority="1560"/>
  </conditionalFormatting>
  <conditionalFormatting sqref="D1565">
    <cfRule type="duplicateValues" dxfId="1455" priority="1551"/>
  </conditionalFormatting>
  <conditionalFormatting sqref="D1565">
    <cfRule type="duplicateValues" dxfId="1454" priority="1552"/>
  </conditionalFormatting>
  <conditionalFormatting sqref="D1565">
    <cfRule type="duplicateValues" dxfId="1453" priority="1553"/>
    <cfRule type="duplicateValues" dxfId="1452" priority="1554"/>
  </conditionalFormatting>
  <conditionalFormatting sqref="D1565">
    <cfRule type="duplicateValues" dxfId="1451" priority="1555"/>
  </conditionalFormatting>
  <conditionalFormatting sqref="D1567">
    <cfRule type="duplicateValues" dxfId="1450" priority="1546"/>
  </conditionalFormatting>
  <conditionalFormatting sqref="D1567">
    <cfRule type="duplicateValues" dxfId="1449" priority="1547"/>
  </conditionalFormatting>
  <conditionalFormatting sqref="D1567">
    <cfRule type="duplicateValues" dxfId="1448" priority="1548"/>
    <cfRule type="duplicateValues" dxfId="1447" priority="1549"/>
  </conditionalFormatting>
  <conditionalFormatting sqref="D1567">
    <cfRule type="duplicateValues" dxfId="1446" priority="1550"/>
  </conditionalFormatting>
  <conditionalFormatting sqref="D1569">
    <cfRule type="duplicateValues" dxfId="1445" priority="1541"/>
  </conditionalFormatting>
  <conditionalFormatting sqref="D1569">
    <cfRule type="duplicateValues" dxfId="1444" priority="1542"/>
  </conditionalFormatting>
  <conditionalFormatting sqref="D1569">
    <cfRule type="duplicateValues" dxfId="1443" priority="1543"/>
    <cfRule type="duplicateValues" dxfId="1442" priority="1544"/>
  </conditionalFormatting>
  <conditionalFormatting sqref="D1569">
    <cfRule type="duplicateValues" dxfId="1441" priority="1545"/>
  </conditionalFormatting>
  <conditionalFormatting sqref="D2412">
    <cfRule type="duplicateValues" dxfId="1440" priority="1537"/>
  </conditionalFormatting>
  <conditionalFormatting sqref="D2412">
    <cfRule type="duplicateValues" dxfId="1439" priority="1535"/>
    <cfRule type="duplicateValues" dxfId="1438" priority="1536"/>
  </conditionalFormatting>
  <conditionalFormatting sqref="D2412">
    <cfRule type="duplicateValues" dxfId="1437" priority="1534"/>
  </conditionalFormatting>
  <conditionalFormatting sqref="D2412">
    <cfRule type="duplicateValues" dxfId="1436" priority="1533"/>
  </conditionalFormatting>
  <conditionalFormatting sqref="D2379">
    <cfRule type="duplicateValues" dxfId="1435" priority="1531"/>
  </conditionalFormatting>
  <conditionalFormatting sqref="D2379">
    <cfRule type="duplicateValues" dxfId="1434" priority="1529"/>
    <cfRule type="duplicateValues" dxfId="1433" priority="1530"/>
  </conditionalFormatting>
  <conditionalFormatting sqref="D2379">
    <cfRule type="duplicateValues" dxfId="1432" priority="1528"/>
  </conditionalFormatting>
  <conditionalFormatting sqref="D2379">
    <cfRule type="duplicateValues" dxfId="1431" priority="1527"/>
  </conditionalFormatting>
  <conditionalFormatting sqref="I2468">
    <cfRule type="duplicateValues" dxfId="1430" priority="1524"/>
  </conditionalFormatting>
  <conditionalFormatting sqref="D2468">
    <cfRule type="duplicateValues" dxfId="1429" priority="1514"/>
  </conditionalFormatting>
  <conditionalFormatting sqref="D2473:D2474">
    <cfRule type="duplicateValues" dxfId="1428" priority="1513"/>
  </conditionalFormatting>
  <conditionalFormatting sqref="D2473:D2474">
    <cfRule type="duplicateValues" dxfId="1427" priority="1515"/>
  </conditionalFormatting>
  <conditionalFormatting sqref="D2477:D2478">
    <cfRule type="duplicateValues" dxfId="1426" priority="1512"/>
  </conditionalFormatting>
  <conditionalFormatting sqref="D2477:D2478 D2475">
    <cfRule type="duplicateValues" dxfId="1425" priority="1516"/>
  </conditionalFormatting>
  <conditionalFormatting sqref="D2475:D2478">
    <cfRule type="duplicateValues" dxfId="1424" priority="1517"/>
  </conditionalFormatting>
  <conditionalFormatting sqref="D2477:D2478">
    <cfRule type="duplicateValues" dxfId="1423" priority="1518"/>
  </conditionalFormatting>
  <conditionalFormatting sqref="D2477:D2478 D2475">
    <cfRule type="duplicateValues" dxfId="1422" priority="1519"/>
    <cfRule type="duplicateValues" dxfId="1421" priority="1520"/>
  </conditionalFormatting>
  <conditionalFormatting sqref="D2572:D2574 D2467:D2471 D2473:D2478">
    <cfRule type="duplicateValues" dxfId="1420" priority="1511"/>
  </conditionalFormatting>
  <conditionalFormatting sqref="D2531:D2548 D2467:D2471 D2566:D2574 D2473:D2510 D2550:D2564 D2512:D2524">
    <cfRule type="duplicateValues" dxfId="1419" priority="1510"/>
  </conditionalFormatting>
  <conditionalFormatting sqref="D2531:D2548 D2566:D2570 D2479:D2510 D2550:D2564 D2512:D2524">
    <cfRule type="duplicateValues" dxfId="1418" priority="1521"/>
  </conditionalFormatting>
  <conditionalFormatting sqref="D2531:D2548 D2566:D2570 D2479:D2510 D2550:D2564 D2512:D2524">
    <cfRule type="duplicateValues" dxfId="1417" priority="1522"/>
    <cfRule type="duplicateValues" dxfId="1416" priority="1523"/>
  </conditionalFormatting>
  <conditionalFormatting sqref="D2572:D2574">
    <cfRule type="duplicateValues" dxfId="1415" priority="1508"/>
  </conditionalFormatting>
  <conditionalFormatting sqref="D2571">
    <cfRule type="duplicateValues" dxfId="1414" priority="1502"/>
  </conditionalFormatting>
  <conditionalFormatting sqref="D2571">
    <cfRule type="duplicateValues" dxfId="1413" priority="1503"/>
  </conditionalFormatting>
  <conditionalFormatting sqref="D2571">
    <cfRule type="duplicateValues" dxfId="1412" priority="1504"/>
  </conditionalFormatting>
  <conditionalFormatting sqref="D2571">
    <cfRule type="duplicateValues" dxfId="1411" priority="1505"/>
    <cfRule type="duplicateValues" dxfId="1410" priority="1506"/>
  </conditionalFormatting>
  <conditionalFormatting sqref="D2571">
    <cfRule type="duplicateValues" dxfId="1409" priority="1507"/>
  </conditionalFormatting>
  <conditionalFormatting sqref="D2575:D2578">
    <cfRule type="duplicateValues" dxfId="1408" priority="1501"/>
  </conditionalFormatting>
  <conditionalFormatting sqref="D2576">
    <cfRule type="duplicateValues" dxfId="1407" priority="1500"/>
  </conditionalFormatting>
  <conditionalFormatting sqref="D2577">
    <cfRule type="duplicateValues" dxfId="1406" priority="1494"/>
  </conditionalFormatting>
  <conditionalFormatting sqref="D2577:D2578">
    <cfRule type="duplicateValues" dxfId="1405" priority="1495"/>
  </conditionalFormatting>
  <conditionalFormatting sqref="D2577:D2578">
    <cfRule type="duplicateValues" dxfId="1404" priority="1496"/>
  </conditionalFormatting>
  <conditionalFormatting sqref="D2577:D2578">
    <cfRule type="duplicateValues" dxfId="1403" priority="1497"/>
    <cfRule type="duplicateValues" dxfId="1402" priority="1498"/>
  </conditionalFormatting>
  <conditionalFormatting sqref="D2577:D2578">
    <cfRule type="duplicateValues" dxfId="1401" priority="1499"/>
  </conditionalFormatting>
  <conditionalFormatting sqref="D2586:D2610">
    <cfRule type="duplicateValues" dxfId="1400" priority="1489"/>
  </conditionalFormatting>
  <conditionalFormatting sqref="D2598">
    <cfRule type="duplicateValues" dxfId="1399" priority="1487"/>
  </conditionalFormatting>
  <conditionalFormatting sqref="D2611:D2612">
    <cfRule type="duplicateValues" dxfId="1398" priority="1485"/>
  </conditionalFormatting>
  <conditionalFormatting sqref="D2617 D2619">
    <cfRule type="duplicateValues" dxfId="1397" priority="1482"/>
  </conditionalFormatting>
  <conditionalFormatting sqref="D2616">
    <cfRule type="duplicateValues" dxfId="1396" priority="1481"/>
  </conditionalFormatting>
  <conditionalFormatting sqref="D2616">
    <cfRule type="duplicateValues" dxfId="1395" priority="1480"/>
  </conditionalFormatting>
  <conditionalFormatting sqref="D2622:D2665 D2773:D2777">
    <cfRule type="duplicateValues" dxfId="1394" priority="1479"/>
  </conditionalFormatting>
  <conditionalFormatting sqref="D2621">
    <cfRule type="duplicateValues" dxfId="1393" priority="1478"/>
  </conditionalFormatting>
  <conditionalFormatting sqref="D2643:D2644 D2626">
    <cfRule type="duplicateValues" dxfId="1392" priority="1477"/>
  </conditionalFormatting>
  <conditionalFormatting sqref="D2629">
    <cfRule type="duplicateValues" dxfId="1391" priority="1476"/>
  </conditionalFormatting>
  <conditionalFormatting sqref="D2634">
    <cfRule type="duplicateValues" dxfId="1390" priority="1475"/>
  </conditionalFormatting>
  <conditionalFormatting sqref="D2646">
    <cfRule type="duplicateValues" dxfId="1389" priority="1474"/>
  </conditionalFormatting>
  <conditionalFormatting sqref="D2630:D2633">
    <cfRule type="duplicateValues" dxfId="1388" priority="1473"/>
  </conditionalFormatting>
  <conditionalFormatting sqref="D2654:D2655 D2627">
    <cfRule type="duplicateValues" dxfId="1387" priority="1472"/>
  </conditionalFormatting>
  <conditionalFormatting sqref="D2648">
    <cfRule type="duplicateValues" dxfId="1386" priority="1470"/>
  </conditionalFormatting>
  <conditionalFormatting sqref="D2658 D2649">
    <cfRule type="duplicateValues" dxfId="1385" priority="1471"/>
  </conditionalFormatting>
  <conditionalFormatting sqref="D2652">
    <cfRule type="duplicateValues" dxfId="1384" priority="1469"/>
  </conditionalFormatting>
  <conditionalFormatting sqref="D2659">
    <cfRule type="duplicateValues" dxfId="1383" priority="1466"/>
  </conditionalFormatting>
  <conditionalFormatting sqref="D2657">
    <cfRule type="duplicateValues" dxfId="1382" priority="1467"/>
  </conditionalFormatting>
  <conditionalFormatting sqref="D2656">
    <cfRule type="duplicateValues" dxfId="1381" priority="1468"/>
  </conditionalFormatting>
  <conditionalFormatting sqref="D2660">
    <cfRule type="duplicateValues" dxfId="1380" priority="1464"/>
  </conditionalFormatting>
  <conditionalFormatting sqref="D2661">
    <cfRule type="duplicateValues" dxfId="1379" priority="1463"/>
  </conditionalFormatting>
  <conditionalFormatting sqref="D2776">
    <cfRule type="duplicateValues" dxfId="1378" priority="1462"/>
  </conditionalFormatting>
  <conditionalFormatting sqref="D2777">
    <cfRule type="duplicateValues" dxfId="1377" priority="1461"/>
  </conditionalFormatting>
  <conditionalFormatting sqref="D2664:D2665 D2773:D2774">
    <cfRule type="duplicateValues" dxfId="1376" priority="1465"/>
  </conditionalFormatting>
  <conditionalFormatting sqref="D2778">
    <cfRule type="duplicateValues" dxfId="1375" priority="1455"/>
  </conditionalFormatting>
  <conditionalFormatting sqref="D2778">
    <cfRule type="duplicateValues" dxfId="1374" priority="1454"/>
  </conditionalFormatting>
  <conditionalFormatting sqref="D2778">
    <cfRule type="duplicateValues" dxfId="1373" priority="1456"/>
  </conditionalFormatting>
  <conditionalFormatting sqref="D2778">
    <cfRule type="duplicateValues" dxfId="1372" priority="1457"/>
  </conditionalFormatting>
  <conditionalFormatting sqref="D2778">
    <cfRule type="duplicateValues" dxfId="1371" priority="1458"/>
  </conditionalFormatting>
  <conditionalFormatting sqref="D2778">
    <cfRule type="duplicateValues" dxfId="1370" priority="1459"/>
    <cfRule type="duplicateValues" dxfId="1369" priority="1460"/>
  </conditionalFormatting>
  <conditionalFormatting sqref="D2779">
    <cfRule type="duplicateValues" dxfId="1368" priority="1453"/>
  </conditionalFormatting>
  <conditionalFormatting sqref="D2781:D2782">
    <cfRule type="duplicateValues" dxfId="1367" priority="1447"/>
  </conditionalFormatting>
  <conditionalFormatting sqref="D2791:D2795">
    <cfRule type="duplicateValues" dxfId="1366" priority="1446"/>
  </conditionalFormatting>
  <conditionalFormatting sqref="D2796">
    <cfRule type="duplicateValues" dxfId="1365" priority="1445"/>
  </conditionalFormatting>
  <conditionalFormatting sqref="G2575">
    <cfRule type="duplicateValues" dxfId="1364" priority="1444"/>
  </conditionalFormatting>
  <conditionalFormatting sqref="G2576">
    <cfRule type="duplicateValues" dxfId="1363" priority="1443"/>
  </conditionalFormatting>
  <conditionalFormatting sqref="G2579:G2584">
    <cfRule type="duplicateValues" dxfId="1362" priority="1442"/>
  </conditionalFormatting>
  <conditionalFormatting sqref="G2585">
    <cfRule type="duplicateValues" dxfId="1361" priority="1441"/>
  </conditionalFormatting>
  <conditionalFormatting sqref="G2650:G2651 G2628 G2635:G2645 G2622:G2626">
    <cfRule type="duplicateValues" dxfId="1360" priority="1440"/>
  </conditionalFormatting>
  <conditionalFormatting sqref="G2621">
    <cfRule type="duplicateValues" dxfId="1359" priority="1439"/>
  </conditionalFormatting>
  <conditionalFormatting sqref="G2626">
    <cfRule type="duplicateValues" dxfId="1358" priority="1436" stopIfTrue="1"/>
  </conditionalFormatting>
  <conditionalFormatting sqref="G2644">
    <cfRule type="duplicateValues" dxfId="1357" priority="1435" stopIfTrue="1"/>
  </conditionalFormatting>
  <conditionalFormatting sqref="G2647">
    <cfRule type="duplicateValues" dxfId="1356" priority="1437"/>
  </conditionalFormatting>
  <conditionalFormatting sqref="G2661:G2663 G2658:G2659 G2648:G2649 G2630:G2633">
    <cfRule type="duplicateValues" dxfId="1355" priority="1438"/>
  </conditionalFormatting>
  <conditionalFormatting sqref="G2653">
    <cfRule type="duplicateValues" dxfId="1354" priority="1434"/>
  </conditionalFormatting>
  <conditionalFormatting sqref="G2657">
    <cfRule type="duplicateValues" dxfId="1353" priority="1433"/>
  </conditionalFormatting>
  <conditionalFormatting sqref="G2775">
    <cfRule type="duplicateValues" dxfId="1352" priority="1431"/>
  </conditionalFormatting>
  <conditionalFormatting sqref="G2776">
    <cfRule type="duplicateValues" dxfId="1351" priority="1430"/>
  </conditionalFormatting>
  <conditionalFormatting sqref="G2777">
    <cfRule type="duplicateValues" dxfId="1350" priority="1429"/>
  </conditionalFormatting>
  <conditionalFormatting sqref="G2660">
    <cfRule type="duplicateValues" dxfId="1349" priority="1428" stopIfTrue="1"/>
  </conditionalFormatting>
  <conditionalFormatting sqref="G2664:G2665 G2773:G2774">
    <cfRule type="duplicateValues" dxfId="1348" priority="1432"/>
  </conditionalFormatting>
  <conditionalFormatting sqref="D2798">
    <cfRule type="duplicateValues" dxfId="1347" priority="1404"/>
  </conditionalFormatting>
  <conditionalFormatting sqref="D2806">
    <cfRule type="duplicateValues" dxfId="1346" priority="1395"/>
  </conditionalFormatting>
  <conditionalFormatting sqref="D2806">
    <cfRule type="duplicateValues" dxfId="1345" priority="1394"/>
  </conditionalFormatting>
  <conditionalFormatting sqref="D2806">
    <cfRule type="duplicateValues" dxfId="1344" priority="1392"/>
    <cfRule type="duplicateValues" dxfId="1343" priority="1393"/>
  </conditionalFormatting>
  <conditionalFormatting sqref="D2806">
    <cfRule type="duplicateValues" dxfId="1342" priority="1391"/>
  </conditionalFormatting>
  <conditionalFormatting sqref="D2808">
    <cfRule type="duplicateValues" dxfId="1341" priority="1390"/>
  </conditionalFormatting>
  <conditionalFormatting sqref="D2808">
    <cfRule type="duplicateValues" dxfId="1340" priority="1389"/>
  </conditionalFormatting>
  <conditionalFormatting sqref="D2808">
    <cfRule type="duplicateValues" dxfId="1339" priority="1387"/>
    <cfRule type="duplicateValues" dxfId="1338" priority="1388"/>
  </conditionalFormatting>
  <conditionalFormatting sqref="D2808">
    <cfRule type="duplicateValues" dxfId="1337" priority="1386"/>
  </conditionalFormatting>
  <conditionalFormatting sqref="D2810">
    <cfRule type="duplicateValues" dxfId="1336" priority="1385"/>
  </conditionalFormatting>
  <conditionalFormatting sqref="D2809">
    <cfRule type="duplicateValues" dxfId="1335" priority="1384"/>
  </conditionalFormatting>
  <conditionalFormatting sqref="D2811">
    <cfRule type="duplicateValues" dxfId="1334" priority="1383"/>
  </conditionalFormatting>
  <conditionalFormatting sqref="D2813">
    <cfRule type="duplicateValues" dxfId="1333" priority="1382"/>
  </conditionalFormatting>
  <conditionalFormatting sqref="D2812">
    <cfRule type="duplicateValues" dxfId="1332" priority="1381"/>
  </conditionalFormatting>
  <conditionalFormatting sqref="D2816">
    <cfRule type="duplicateValues" dxfId="1331" priority="1378"/>
  </conditionalFormatting>
  <conditionalFormatting sqref="G2816">
    <cfRule type="duplicateValues" dxfId="1330" priority="1379" stopIfTrue="1"/>
  </conditionalFormatting>
  <conditionalFormatting sqref="G2816">
    <cfRule type="duplicateValues" dxfId="1329" priority="1380"/>
  </conditionalFormatting>
  <conditionalFormatting sqref="D2814">
    <cfRule type="duplicateValues" dxfId="1328" priority="1406"/>
  </conditionalFormatting>
  <conditionalFormatting sqref="D2814">
    <cfRule type="duplicateValues" dxfId="1327" priority="1407"/>
    <cfRule type="duplicateValues" dxfId="1326" priority="1408"/>
  </conditionalFormatting>
  <conditionalFormatting sqref="D2815">
    <cfRule type="duplicateValues" dxfId="1325" priority="1377"/>
  </conditionalFormatting>
  <conditionalFormatting sqref="H2819">
    <cfRule type="duplicateValues" dxfId="1324" priority="1373" stopIfTrue="1"/>
  </conditionalFormatting>
  <conditionalFormatting sqref="H2819">
    <cfRule type="duplicateValues" dxfId="1323" priority="1374" stopIfTrue="1"/>
  </conditionalFormatting>
  <conditionalFormatting sqref="H2819">
    <cfRule type="duplicateValues" dxfId="1322" priority="1372"/>
  </conditionalFormatting>
  <conditionalFormatting sqref="D2827">
    <cfRule type="duplicateValues" dxfId="1321" priority="1370"/>
  </conditionalFormatting>
  <conditionalFormatting sqref="D2827">
    <cfRule type="duplicateValues" dxfId="1320" priority="1368"/>
    <cfRule type="duplicateValues" dxfId="1319" priority="1369"/>
  </conditionalFormatting>
  <conditionalFormatting sqref="D2827">
    <cfRule type="duplicateValues" dxfId="1318" priority="1367"/>
  </conditionalFormatting>
  <conditionalFormatting sqref="D2827">
    <cfRule type="duplicateValues" dxfId="1317" priority="1366"/>
  </conditionalFormatting>
  <conditionalFormatting sqref="C2820">
    <cfRule type="duplicateValues" dxfId="1316" priority="1364" stopIfTrue="1"/>
  </conditionalFormatting>
  <conditionalFormatting sqref="C2820">
    <cfRule type="duplicateValues" dxfId="1315" priority="1365"/>
  </conditionalFormatting>
  <conditionalFormatting sqref="D2822">
    <cfRule type="duplicateValues" dxfId="1314" priority="1357"/>
  </conditionalFormatting>
  <conditionalFormatting sqref="D2822">
    <cfRule type="duplicateValues" dxfId="1313" priority="1358"/>
  </conditionalFormatting>
  <conditionalFormatting sqref="D2822">
    <cfRule type="duplicateValues" dxfId="1312" priority="1359"/>
    <cfRule type="duplicateValues" dxfId="1311" priority="1360"/>
  </conditionalFormatting>
  <conditionalFormatting sqref="D2822">
    <cfRule type="duplicateValues" dxfId="1310" priority="1361"/>
  </conditionalFormatting>
  <conditionalFormatting sqref="D2822">
    <cfRule type="duplicateValues" dxfId="1309" priority="1362"/>
  </conditionalFormatting>
  <conditionalFormatting sqref="D2824">
    <cfRule type="duplicateValues" dxfId="1308" priority="1356"/>
  </conditionalFormatting>
  <conditionalFormatting sqref="D2824">
    <cfRule type="duplicateValues" dxfId="1307" priority="1354"/>
    <cfRule type="duplicateValues" dxfId="1306" priority="1355"/>
  </conditionalFormatting>
  <conditionalFormatting sqref="D2824">
    <cfRule type="duplicateValues" dxfId="1305" priority="1353"/>
  </conditionalFormatting>
  <conditionalFormatting sqref="D2824">
    <cfRule type="duplicateValues" dxfId="1304" priority="1352"/>
  </conditionalFormatting>
  <conditionalFormatting sqref="G2834:H2834">
    <cfRule type="duplicateValues" dxfId="1303" priority="1344" stopIfTrue="1"/>
  </conditionalFormatting>
  <conditionalFormatting sqref="G2834:H2834 B2834:C2834">
    <cfRule type="duplicateValues" dxfId="1302" priority="1345" stopIfTrue="1"/>
  </conditionalFormatting>
  <conditionalFormatting sqref="G2834:H2834">
    <cfRule type="duplicateValues" dxfId="1301" priority="1346" stopIfTrue="1"/>
  </conditionalFormatting>
  <conditionalFormatting sqref="G2834:H2834">
    <cfRule type="duplicateValues" dxfId="1300" priority="1347" stopIfTrue="1"/>
  </conditionalFormatting>
  <conditionalFormatting sqref="G2834">
    <cfRule type="duplicateValues" dxfId="1299" priority="1348"/>
  </conditionalFormatting>
  <conditionalFormatting sqref="D2834">
    <cfRule type="duplicateValues" dxfId="1298" priority="1343"/>
  </conditionalFormatting>
  <conditionalFormatting sqref="G2834 D2834">
    <cfRule type="duplicateValues" dxfId="1297" priority="1342"/>
  </conditionalFormatting>
  <conditionalFormatting sqref="D2835">
    <cfRule type="duplicateValues" dxfId="1296" priority="1334"/>
  </conditionalFormatting>
  <conditionalFormatting sqref="D2835">
    <cfRule type="duplicateValues" dxfId="1295" priority="1332"/>
    <cfRule type="duplicateValues" dxfId="1294" priority="1333"/>
  </conditionalFormatting>
  <conditionalFormatting sqref="D2836">
    <cfRule type="duplicateValues" dxfId="1293" priority="1328"/>
  </conditionalFormatting>
  <conditionalFormatting sqref="D2836">
    <cfRule type="duplicateValues" dxfId="1292" priority="1329" stopIfTrue="1"/>
  </conditionalFormatting>
  <conditionalFormatting sqref="H2836">
    <cfRule type="duplicateValues" dxfId="1291" priority="1330"/>
  </conditionalFormatting>
  <conditionalFormatting sqref="D2565">
    <cfRule type="duplicateValues" dxfId="1290" priority="1177"/>
  </conditionalFormatting>
  <conditionalFormatting sqref="D2565">
    <cfRule type="duplicateValues" dxfId="1289" priority="1176"/>
  </conditionalFormatting>
  <conditionalFormatting sqref="D2565">
    <cfRule type="duplicateValues" dxfId="1288" priority="1174"/>
    <cfRule type="duplicateValues" dxfId="1287" priority="1175"/>
  </conditionalFormatting>
  <conditionalFormatting sqref="D2565">
    <cfRule type="duplicateValues" dxfId="1286" priority="1173"/>
  </conditionalFormatting>
  <conditionalFormatting sqref="D2472">
    <cfRule type="duplicateValues" dxfId="1285" priority="1169"/>
  </conditionalFormatting>
  <conditionalFormatting sqref="G2472">
    <cfRule type="duplicateValues" dxfId="1284" priority="1167" stopIfTrue="1"/>
  </conditionalFormatting>
  <conditionalFormatting sqref="G2472">
    <cfRule type="duplicateValues" dxfId="1283" priority="1168"/>
  </conditionalFormatting>
  <conditionalFormatting sqref="D879">
    <cfRule type="duplicateValues" dxfId="1282" priority="1164"/>
  </conditionalFormatting>
  <conditionalFormatting sqref="D830">
    <cfRule type="duplicateValues" dxfId="1281" priority="1163"/>
  </conditionalFormatting>
  <conditionalFormatting sqref="D987">
    <cfRule type="duplicateValues" dxfId="1280" priority="1161"/>
  </conditionalFormatting>
  <conditionalFormatting sqref="D1833">
    <cfRule type="duplicateValues" dxfId="1279" priority="1159"/>
  </conditionalFormatting>
  <conditionalFormatting sqref="D1833">
    <cfRule type="duplicateValues" dxfId="1278" priority="1158"/>
  </conditionalFormatting>
  <conditionalFormatting sqref="D1833">
    <cfRule type="duplicateValues" dxfId="1277" priority="1157"/>
  </conditionalFormatting>
  <conditionalFormatting sqref="D757">
    <cfRule type="duplicateValues" dxfId="1276" priority="1156"/>
  </conditionalFormatting>
  <conditionalFormatting sqref="D757">
    <cfRule type="duplicateValues" dxfId="1275" priority="1155"/>
  </conditionalFormatting>
  <conditionalFormatting sqref="D757">
    <cfRule type="duplicateValues" dxfId="1274" priority="1154"/>
  </conditionalFormatting>
  <conditionalFormatting sqref="D989">
    <cfRule type="duplicateValues" dxfId="1273" priority="1153"/>
  </conditionalFormatting>
  <conditionalFormatting sqref="D989">
    <cfRule type="duplicateValues" dxfId="1272" priority="1152"/>
  </conditionalFormatting>
  <conditionalFormatting sqref="D989">
    <cfRule type="duplicateValues" dxfId="1271" priority="1151"/>
  </conditionalFormatting>
  <conditionalFormatting sqref="D991">
    <cfRule type="duplicateValues" dxfId="1270" priority="1150"/>
  </conditionalFormatting>
  <conditionalFormatting sqref="D991">
    <cfRule type="duplicateValues" dxfId="1269" priority="1149"/>
  </conditionalFormatting>
  <conditionalFormatting sqref="D991">
    <cfRule type="duplicateValues" dxfId="1268" priority="1148"/>
  </conditionalFormatting>
  <conditionalFormatting sqref="D994">
    <cfRule type="duplicateValues" dxfId="1267" priority="1147"/>
  </conditionalFormatting>
  <conditionalFormatting sqref="D994">
    <cfRule type="duplicateValues" dxfId="1266" priority="1146"/>
  </conditionalFormatting>
  <conditionalFormatting sqref="D994">
    <cfRule type="duplicateValues" dxfId="1265" priority="1145"/>
  </conditionalFormatting>
  <conditionalFormatting sqref="D1476">
    <cfRule type="duplicateValues" dxfId="1264" priority="1144"/>
  </conditionalFormatting>
  <conditionalFormatting sqref="D1476">
    <cfRule type="duplicateValues" dxfId="1263" priority="1143"/>
  </conditionalFormatting>
  <conditionalFormatting sqref="D1476">
    <cfRule type="duplicateValues" dxfId="1262" priority="1142"/>
  </conditionalFormatting>
  <conditionalFormatting sqref="D1661">
    <cfRule type="duplicateValues" dxfId="1261" priority="1141"/>
  </conditionalFormatting>
  <conditionalFormatting sqref="D1661">
    <cfRule type="duplicateValues" dxfId="1260" priority="1140"/>
  </conditionalFormatting>
  <conditionalFormatting sqref="D1661">
    <cfRule type="duplicateValues" dxfId="1259" priority="1139"/>
  </conditionalFormatting>
  <conditionalFormatting sqref="D1827">
    <cfRule type="duplicateValues" dxfId="1258" priority="1138"/>
  </conditionalFormatting>
  <conditionalFormatting sqref="D1827">
    <cfRule type="duplicateValues" dxfId="1257" priority="1137"/>
  </conditionalFormatting>
  <conditionalFormatting sqref="D1827">
    <cfRule type="duplicateValues" dxfId="1256" priority="1136"/>
  </conditionalFormatting>
  <conditionalFormatting sqref="D1828">
    <cfRule type="duplicateValues" dxfId="1255" priority="1135"/>
  </conditionalFormatting>
  <conditionalFormatting sqref="D1828">
    <cfRule type="duplicateValues" dxfId="1254" priority="1134"/>
  </conditionalFormatting>
  <conditionalFormatting sqref="D1828">
    <cfRule type="duplicateValues" dxfId="1253" priority="1133"/>
  </conditionalFormatting>
  <conditionalFormatting sqref="D1829">
    <cfRule type="duplicateValues" dxfId="1252" priority="1132"/>
  </conditionalFormatting>
  <conditionalFormatting sqref="D1829">
    <cfRule type="duplicateValues" dxfId="1251" priority="1131"/>
  </conditionalFormatting>
  <conditionalFormatting sqref="D1829">
    <cfRule type="duplicateValues" dxfId="1250" priority="1130"/>
  </conditionalFormatting>
  <conditionalFormatting sqref="D1830">
    <cfRule type="duplicateValues" dxfId="1249" priority="1129"/>
  </conditionalFormatting>
  <conditionalFormatting sqref="D1830">
    <cfRule type="duplicateValues" dxfId="1248" priority="1128"/>
  </conditionalFormatting>
  <conditionalFormatting sqref="D1830">
    <cfRule type="duplicateValues" dxfId="1247" priority="1127"/>
  </conditionalFormatting>
  <conditionalFormatting sqref="D1042">
    <cfRule type="duplicateValues" dxfId="1246" priority="1126"/>
  </conditionalFormatting>
  <conditionalFormatting sqref="D1042">
    <cfRule type="duplicateValues" dxfId="1245" priority="1125"/>
  </conditionalFormatting>
  <conditionalFormatting sqref="D1042">
    <cfRule type="duplicateValues" dxfId="1244" priority="1124"/>
  </conditionalFormatting>
  <conditionalFormatting sqref="D1120">
    <cfRule type="duplicateValues" dxfId="1243" priority="1123"/>
  </conditionalFormatting>
  <conditionalFormatting sqref="D1120">
    <cfRule type="duplicateValues" dxfId="1242" priority="1122"/>
  </conditionalFormatting>
  <conditionalFormatting sqref="D1120">
    <cfRule type="duplicateValues" dxfId="1241" priority="1121"/>
  </conditionalFormatting>
  <conditionalFormatting sqref="D1293">
    <cfRule type="duplicateValues" dxfId="1240" priority="1120"/>
  </conditionalFormatting>
  <conditionalFormatting sqref="D1293">
    <cfRule type="duplicateValues" dxfId="1239" priority="1119"/>
  </conditionalFormatting>
  <conditionalFormatting sqref="D1293">
    <cfRule type="duplicateValues" dxfId="1238" priority="1118"/>
  </conditionalFormatting>
  <conditionalFormatting sqref="D1310">
    <cfRule type="duplicateValues" dxfId="1237" priority="1117"/>
  </conditionalFormatting>
  <conditionalFormatting sqref="D1310">
    <cfRule type="duplicateValues" dxfId="1236" priority="1116"/>
  </conditionalFormatting>
  <conditionalFormatting sqref="D1310">
    <cfRule type="duplicateValues" dxfId="1235" priority="1115"/>
  </conditionalFormatting>
  <conditionalFormatting sqref="D1841">
    <cfRule type="duplicateValues" dxfId="1234" priority="1114"/>
  </conditionalFormatting>
  <conditionalFormatting sqref="D1841">
    <cfRule type="duplicateValues" dxfId="1233" priority="1113"/>
  </conditionalFormatting>
  <conditionalFormatting sqref="D1841">
    <cfRule type="duplicateValues" dxfId="1232" priority="1112"/>
  </conditionalFormatting>
  <conditionalFormatting sqref="D1842">
    <cfRule type="duplicateValues" dxfId="1231" priority="1111"/>
  </conditionalFormatting>
  <conditionalFormatting sqref="D1842">
    <cfRule type="duplicateValues" dxfId="1230" priority="1110"/>
  </conditionalFormatting>
  <conditionalFormatting sqref="D1842">
    <cfRule type="duplicateValues" dxfId="1229" priority="1109"/>
  </conditionalFormatting>
  <conditionalFormatting sqref="D1843">
    <cfRule type="duplicateValues" dxfId="1228" priority="1108"/>
  </conditionalFormatting>
  <conditionalFormatting sqref="D1843">
    <cfRule type="duplicateValues" dxfId="1227" priority="1107"/>
  </conditionalFormatting>
  <conditionalFormatting sqref="D1843">
    <cfRule type="duplicateValues" dxfId="1226" priority="1106"/>
  </conditionalFormatting>
  <conditionalFormatting sqref="D1984">
    <cfRule type="duplicateValues" dxfId="1225" priority="1105"/>
  </conditionalFormatting>
  <conditionalFormatting sqref="D1984">
    <cfRule type="duplicateValues" dxfId="1224" priority="1104"/>
  </conditionalFormatting>
  <conditionalFormatting sqref="D1984">
    <cfRule type="duplicateValues" dxfId="1223" priority="1103"/>
  </conditionalFormatting>
  <conditionalFormatting sqref="D1801">
    <cfRule type="duplicateValues" dxfId="1222" priority="1102"/>
  </conditionalFormatting>
  <conditionalFormatting sqref="D1801">
    <cfRule type="duplicateValues" dxfId="1221" priority="1101"/>
  </conditionalFormatting>
  <conditionalFormatting sqref="D1801">
    <cfRule type="duplicateValues" dxfId="1220" priority="1100"/>
  </conditionalFormatting>
  <conditionalFormatting sqref="D1824">
    <cfRule type="duplicateValues" dxfId="1219" priority="1099"/>
  </conditionalFormatting>
  <conditionalFormatting sqref="D1824">
    <cfRule type="duplicateValues" dxfId="1218" priority="1098"/>
  </conditionalFormatting>
  <conditionalFormatting sqref="D1824">
    <cfRule type="duplicateValues" dxfId="1217" priority="1097"/>
  </conditionalFormatting>
  <conditionalFormatting sqref="D1825">
    <cfRule type="duplicateValues" dxfId="1216" priority="1096"/>
  </conditionalFormatting>
  <conditionalFormatting sqref="D1825">
    <cfRule type="duplicateValues" dxfId="1215" priority="1095"/>
  </conditionalFormatting>
  <conditionalFormatting sqref="D1825">
    <cfRule type="duplicateValues" dxfId="1214" priority="1094"/>
  </conditionalFormatting>
  <conditionalFormatting sqref="D1826">
    <cfRule type="duplicateValues" dxfId="1213" priority="1093"/>
  </conditionalFormatting>
  <conditionalFormatting sqref="D1826">
    <cfRule type="duplicateValues" dxfId="1212" priority="1092"/>
  </conditionalFormatting>
  <conditionalFormatting sqref="D1826">
    <cfRule type="duplicateValues" dxfId="1211" priority="1091"/>
  </conditionalFormatting>
  <conditionalFormatting sqref="D2030">
    <cfRule type="duplicateValues" dxfId="1210" priority="1090"/>
  </conditionalFormatting>
  <conditionalFormatting sqref="D2030">
    <cfRule type="duplicateValues" dxfId="1209" priority="1089"/>
  </conditionalFormatting>
  <conditionalFormatting sqref="D2030">
    <cfRule type="duplicateValues" dxfId="1208" priority="1088"/>
  </conditionalFormatting>
  <conditionalFormatting sqref="D663">
    <cfRule type="duplicateValues" dxfId="1207" priority="1087"/>
  </conditionalFormatting>
  <conditionalFormatting sqref="D663">
    <cfRule type="duplicateValues" dxfId="1206" priority="1086"/>
  </conditionalFormatting>
  <conditionalFormatting sqref="D663">
    <cfRule type="duplicateValues" dxfId="1205" priority="1085"/>
  </conditionalFormatting>
  <conditionalFormatting sqref="D663">
    <cfRule type="duplicateValues" dxfId="1204" priority="1084"/>
  </conditionalFormatting>
  <conditionalFormatting sqref="D2525">
    <cfRule type="duplicateValues" dxfId="1203" priority="1078"/>
  </conditionalFormatting>
  <conditionalFormatting sqref="D2527">
    <cfRule type="duplicateValues" dxfId="1202" priority="1076"/>
  </conditionalFormatting>
  <conditionalFormatting sqref="D2528">
    <cfRule type="duplicateValues" dxfId="1201" priority="1073"/>
  </conditionalFormatting>
  <conditionalFormatting sqref="G2528">
    <cfRule type="duplicateValues" dxfId="1200" priority="1074" stopIfTrue="1"/>
  </conditionalFormatting>
  <conditionalFormatting sqref="G2528">
    <cfRule type="duplicateValues" dxfId="1199" priority="1075"/>
  </conditionalFormatting>
  <conditionalFormatting sqref="D2529">
    <cfRule type="duplicateValues" dxfId="1198" priority="1070"/>
  </conditionalFormatting>
  <conditionalFormatting sqref="G2529">
    <cfRule type="duplicateValues" dxfId="1197" priority="1071" stopIfTrue="1"/>
  </conditionalFormatting>
  <conditionalFormatting sqref="G2529">
    <cfRule type="duplicateValues" dxfId="1196" priority="1072"/>
  </conditionalFormatting>
  <conditionalFormatting sqref="D2530">
    <cfRule type="duplicateValues" dxfId="1195" priority="1067"/>
  </conditionalFormatting>
  <conditionalFormatting sqref="G2530">
    <cfRule type="duplicateValues" dxfId="1194" priority="1068" stopIfTrue="1"/>
  </conditionalFormatting>
  <conditionalFormatting sqref="G2530">
    <cfRule type="duplicateValues" dxfId="1193" priority="1069"/>
  </conditionalFormatting>
  <conditionalFormatting sqref="D2165">
    <cfRule type="duplicateValues" dxfId="1192" priority="1049"/>
  </conditionalFormatting>
  <conditionalFormatting sqref="D2165">
    <cfRule type="duplicateValues" dxfId="1191" priority="1050"/>
  </conditionalFormatting>
  <conditionalFormatting sqref="D2165">
    <cfRule type="duplicateValues" dxfId="1190" priority="1051"/>
    <cfRule type="duplicateValues" dxfId="1189" priority="1052"/>
  </conditionalFormatting>
  <conditionalFormatting sqref="D2165">
    <cfRule type="duplicateValues" dxfId="1188" priority="1053"/>
  </conditionalFormatting>
  <conditionalFormatting sqref="D2166">
    <cfRule type="duplicateValues" dxfId="1187" priority="1044"/>
  </conditionalFormatting>
  <conditionalFormatting sqref="D2166">
    <cfRule type="duplicateValues" dxfId="1186" priority="1045"/>
  </conditionalFormatting>
  <conditionalFormatting sqref="D2166">
    <cfRule type="duplicateValues" dxfId="1185" priority="1046"/>
    <cfRule type="duplicateValues" dxfId="1184" priority="1047"/>
  </conditionalFormatting>
  <conditionalFormatting sqref="D2166">
    <cfRule type="duplicateValues" dxfId="1183" priority="1048"/>
  </conditionalFormatting>
  <conditionalFormatting sqref="D2167">
    <cfRule type="duplicateValues" dxfId="1182" priority="1039"/>
  </conditionalFormatting>
  <conditionalFormatting sqref="D2167">
    <cfRule type="duplicateValues" dxfId="1181" priority="1040"/>
  </conditionalFormatting>
  <conditionalFormatting sqref="D2167">
    <cfRule type="duplicateValues" dxfId="1180" priority="1041"/>
    <cfRule type="duplicateValues" dxfId="1179" priority="1042"/>
  </conditionalFormatting>
  <conditionalFormatting sqref="D2167">
    <cfRule type="duplicateValues" dxfId="1178" priority="1043"/>
  </conditionalFormatting>
  <conditionalFormatting sqref="D2169">
    <cfRule type="duplicateValues" dxfId="1177" priority="1034"/>
  </conditionalFormatting>
  <conditionalFormatting sqref="D2169">
    <cfRule type="duplicateValues" dxfId="1176" priority="1035"/>
  </conditionalFormatting>
  <conditionalFormatting sqref="D2169">
    <cfRule type="duplicateValues" dxfId="1175" priority="1036"/>
    <cfRule type="duplicateValues" dxfId="1174" priority="1037"/>
  </conditionalFormatting>
  <conditionalFormatting sqref="D2169">
    <cfRule type="duplicateValues" dxfId="1173" priority="1038"/>
  </conditionalFormatting>
  <conditionalFormatting sqref="D2170">
    <cfRule type="duplicateValues" dxfId="1172" priority="1033"/>
  </conditionalFormatting>
  <conditionalFormatting sqref="D2170">
    <cfRule type="duplicateValues" dxfId="1171" priority="1032"/>
  </conditionalFormatting>
  <conditionalFormatting sqref="D2171">
    <cfRule type="duplicateValues" dxfId="1170" priority="1031"/>
  </conditionalFormatting>
  <conditionalFormatting sqref="D2171">
    <cfRule type="duplicateValues" dxfId="1169" priority="1030"/>
  </conditionalFormatting>
  <conditionalFormatting sqref="D2173:D2175">
    <cfRule type="duplicateValues" dxfId="1168" priority="1022"/>
  </conditionalFormatting>
  <conditionalFormatting sqref="D2173:D2184">
    <cfRule type="duplicateValues" dxfId="1167" priority="1023"/>
  </conditionalFormatting>
  <conditionalFormatting sqref="D2173:D2193">
    <cfRule type="duplicateValues" dxfId="1166" priority="1024"/>
  </conditionalFormatting>
  <conditionalFormatting sqref="D2173:D2193">
    <cfRule type="duplicateValues" dxfId="1165" priority="1025"/>
    <cfRule type="duplicateValues" dxfId="1164" priority="1026"/>
  </conditionalFormatting>
  <conditionalFormatting sqref="D2173:D2193">
    <cfRule type="duplicateValues" dxfId="1163" priority="1027"/>
  </conditionalFormatting>
  <conditionalFormatting sqref="D2185">
    <cfRule type="duplicateValues" dxfId="1162" priority="1020"/>
  </conditionalFormatting>
  <conditionalFormatting sqref="D2185:D2189">
    <cfRule type="duplicateValues" dxfId="1161" priority="1021"/>
  </conditionalFormatting>
  <conditionalFormatting sqref="D2186">
    <cfRule type="duplicateValues" dxfId="1160" priority="1019"/>
  </conditionalFormatting>
  <conditionalFormatting sqref="D2187">
    <cfRule type="duplicateValues" dxfId="1159" priority="1018"/>
  </conditionalFormatting>
  <conditionalFormatting sqref="D2188:D2189">
    <cfRule type="duplicateValues" dxfId="1158" priority="1017"/>
  </conditionalFormatting>
  <conditionalFormatting sqref="D2192:D2193">
    <cfRule type="duplicateValues" dxfId="1157" priority="1016"/>
  </conditionalFormatting>
  <conditionalFormatting sqref="D2194:D2195">
    <cfRule type="duplicateValues" dxfId="1156" priority="1015"/>
  </conditionalFormatting>
  <conditionalFormatting sqref="D2222:D2227">
    <cfRule type="duplicateValues" dxfId="1155" priority="1014"/>
  </conditionalFormatting>
  <conditionalFormatting sqref="D2228:D2233">
    <cfRule type="duplicateValues" dxfId="1154" priority="1013"/>
  </conditionalFormatting>
  <conditionalFormatting sqref="D2257">
    <cfRule type="duplicateValues" dxfId="1153" priority="1009"/>
  </conditionalFormatting>
  <conditionalFormatting sqref="D2258">
    <cfRule type="duplicateValues" dxfId="1152" priority="1008"/>
  </conditionalFormatting>
  <conditionalFormatting sqref="D2259">
    <cfRule type="duplicateValues" dxfId="1151" priority="1011"/>
  </conditionalFormatting>
  <conditionalFormatting sqref="D2264">
    <cfRule type="duplicateValues" dxfId="1150" priority="1007"/>
  </conditionalFormatting>
  <conditionalFormatting sqref="D2264">
    <cfRule type="duplicateValues" dxfId="1149" priority="1006"/>
  </conditionalFormatting>
  <conditionalFormatting sqref="D2265">
    <cfRule type="duplicateValues" dxfId="1148" priority="1005"/>
  </conditionalFormatting>
  <conditionalFormatting sqref="D2265">
    <cfRule type="duplicateValues" dxfId="1147" priority="1004"/>
  </conditionalFormatting>
  <conditionalFormatting sqref="D2266">
    <cfRule type="duplicateValues" dxfId="1146" priority="1003"/>
  </conditionalFormatting>
  <conditionalFormatting sqref="D2266">
    <cfRule type="duplicateValues" dxfId="1145" priority="1002"/>
  </conditionalFormatting>
  <conditionalFormatting sqref="D2273">
    <cfRule type="duplicateValues" dxfId="1144" priority="997"/>
  </conditionalFormatting>
  <conditionalFormatting sqref="D2274">
    <cfRule type="duplicateValues" dxfId="1143" priority="995"/>
  </conditionalFormatting>
  <conditionalFormatting sqref="D2292 D2281">
    <cfRule type="duplicateValues" dxfId="1142" priority="992"/>
  </conditionalFormatting>
  <conditionalFormatting sqref="D2287 D2283">
    <cfRule type="duplicateValues" dxfId="1141" priority="993"/>
  </conditionalFormatting>
  <conditionalFormatting sqref="D2285:D2286 D2280 D2282">
    <cfRule type="duplicateValues" dxfId="1140" priority="994"/>
  </conditionalFormatting>
  <conditionalFormatting sqref="D2288">
    <cfRule type="duplicateValues" dxfId="1139" priority="991"/>
  </conditionalFormatting>
  <conditionalFormatting sqref="D2289:D2290">
    <cfRule type="duplicateValues" dxfId="1138" priority="990"/>
  </conditionalFormatting>
  <conditionalFormatting sqref="D2291">
    <cfRule type="duplicateValues" dxfId="1137" priority="989"/>
  </conditionalFormatting>
  <conditionalFormatting sqref="D2295:D2296">
    <cfRule type="duplicateValues" dxfId="1136" priority="988"/>
  </conditionalFormatting>
  <conditionalFormatting sqref="D2297:D2300">
    <cfRule type="duplicateValues" dxfId="1135" priority="987"/>
  </conditionalFormatting>
  <conditionalFormatting sqref="D2275">
    <cfRule type="duplicateValues" dxfId="1134" priority="1054"/>
  </conditionalFormatting>
  <conditionalFormatting sqref="D2301">
    <cfRule type="duplicateValues" dxfId="1133" priority="1055"/>
  </conditionalFormatting>
  <conditionalFormatting sqref="D2278:D2301">
    <cfRule type="duplicateValues" dxfId="1132" priority="1056"/>
  </conditionalFormatting>
  <conditionalFormatting sqref="D2200:D2254">
    <cfRule type="duplicateValues" dxfId="1131" priority="1057"/>
  </conditionalFormatting>
  <conditionalFormatting sqref="E2838:F2838">
    <cfRule type="duplicateValues" dxfId="1130" priority="981"/>
  </conditionalFormatting>
  <conditionalFormatting sqref="E2838:F2838">
    <cfRule type="duplicateValues" dxfId="1129" priority="982"/>
  </conditionalFormatting>
  <conditionalFormatting sqref="E2839:F2839">
    <cfRule type="duplicateValues" dxfId="1128" priority="980"/>
  </conditionalFormatting>
  <conditionalFormatting sqref="E2840:F2840">
    <cfRule type="duplicateValues" dxfId="1127" priority="979"/>
  </conditionalFormatting>
  <conditionalFormatting sqref="D2838">
    <cfRule type="duplicateValues" dxfId="1126" priority="978"/>
  </conditionalFormatting>
  <conditionalFormatting sqref="D2839">
    <cfRule type="duplicateValues" dxfId="1125" priority="972"/>
  </conditionalFormatting>
  <conditionalFormatting sqref="D2839">
    <cfRule type="duplicateValues" dxfId="1124" priority="973"/>
  </conditionalFormatting>
  <conditionalFormatting sqref="D2839">
    <cfRule type="duplicateValues" dxfId="1123" priority="974"/>
  </conditionalFormatting>
  <conditionalFormatting sqref="D2839">
    <cfRule type="duplicateValues" dxfId="1122" priority="975"/>
    <cfRule type="duplicateValues" dxfId="1121" priority="976"/>
  </conditionalFormatting>
  <conditionalFormatting sqref="D2839">
    <cfRule type="duplicateValues" dxfId="1120" priority="977"/>
  </conditionalFormatting>
  <conditionalFormatting sqref="D2840">
    <cfRule type="duplicateValues" dxfId="1119" priority="966"/>
  </conditionalFormatting>
  <conditionalFormatting sqref="D2840">
    <cfRule type="duplicateValues" dxfId="1118" priority="967"/>
  </conditionalFormatting>
  <conditionalFormatting sqref="D2840">
    <cfRule type="duplicateValues" dxfId="1117" priority="968"/>
  </conditionalFormatting>
  <conditionalFormatting sqref="D2840">
    <cfRule type="duplicateValues" dxfId="1116" priority="969"/>
    <cfRule type="duplicateValues" dxfId="1115" priority="970"/>
  </conditionalFormatting>
  <conditionalFormatting sqref="D2840">
    <cfRule type="duplicateValues" dxfId="1114" priority="971"/>
  </conditionalFormatting>
  <conditionalFormatting sqref="E2841:F2841">
    <cfRule type="duplicateValues" dxfId="1113" priority="965"/>
  </conditionalFormatting>
  <conditionalFormatting sqref="E2841:F2855">
    <cfRule type="duplicateValues" dxfId="1112" priority="983"/>
  </conditionalFormatting>
  <conditionalFormatting sqref="D2842:D2855">
    <cfRule type="duplicateValues" dxfId="1111" priority="984"/>
  </conditionalFormatting>
  <conditionalFormatting sqref="D2842:D2855">
    <cfRule type="duplicateValues" dxfId="1110" priority="985"/>
    <cfRule type="duplicateValues" dxfId="1109" priority="986"/>
  </conditionalFormatting>
  <conditionalFormatting sqref="D2856">
    <cfRule type="duplicateValues" dxfId="1108" priority="963"/>
  </conditionalFormatting>
  <conditionalFormatting sqref="D2856">
    <cfRule type="duplicateValues" dxfId="1107" priority="962"/>
  </conditionalFormatting>
  <conditionalFormatting sqref="D2856">
    <cfRule type="duplicateValues" dxfId="1106" priority="961"/>
  </conditionalFormatting>
  <conditionalFormatting sqref="G2856">
    <cfRule type="duplicateValues" dxfId="1105" priority="960"/>
  </conditionalFormatting>
  <conditionalFormatting sqref="E2856:F2856">
    <cfRule type="duplicateValues" dxfId="1104" priority="959"/>
  </conditionalFormatting>
  <conditionalFormatting sqref="E2856:F2856">
    <cfRule type="duplicateValues" dxfId="1103" priority="964"/>
  </conditionalFormatting>
  <conditionalFormatting sqref="D2857">
    <cfRule type="duplicateValues" dxfId="1102" priority="956"/>
  </conditionalFormatting>
  <conditionalFormatting sqref="D2857">
    <cfRule type="duplicateValues" dxfId="1101" priority="954"/>
    <cfRule type="duplicateValues" dxfId="1100" priority="955"/>
  </conditionalFormatting>
  <conditionalFormatting sqref="D2857">
    <cfRule type="duplicateValues" dxfId="1099" priority="953"/>
  </conditionalFormatting>
  <conditionalFormatting sqref="D2857">
    <cfRule type="duplicateValues" dxfId="1098" priority="952"/>
  </conditionalFormatting>
  <conditionalFormatting sqref="E2857:F2857">
    <cfRule type="duplicateValues" dxfId="1097" priority="957"/>
  </conditionalFormatting>
  <conditionalFormatting sqref="E2857:F2857">
    <cfRule type="duplicateValues" dxfId="1096" priority="958"/>
  </conditionalFormatting>
  <conditionalFormatting sqref="D2858:D2860">
    <cfRule type="duplicateValues" dxfId="1095" priority="948"/>
  </conditionalFormatting>
  <conditionalFormatting sqref="D2858:D2860">
    <cfRule type="duplicateValues" dxfId="1094" priority="949"/>
    <cfRule type="duplicateValues" dxfId="1093" priority="950"/>
  </conditionalFormatting>
  <conditionalFormatting sqref="E2858:F2860">
    <cfRule type="duplicateValues" dxfId="1092" priority="951"/>
  </conditionalFormatting>
  <conditionalFormatting sqref="D2861">
    <cfRule type="duplicateValues" dxfId="1091" priority="944"/>
  </conditionalFormatting>
  <conditionalFormatting sqref="D2873 D2861:D2866">
    <cfRule type="duplicateValues" dxfId="1090" priority="945"/>
  </conditionalFormatting>
  <conditionalFormatting sqref="E2873:F2873 E2861:F2866">
    <cfRule type="duplicateValues" dxfId="1089" priority="946"/>
  </conditionalFormatting>
  <conditionalFormatting sqref="D2862:D2865">
    <cfRule type="duplicateValues" dxfId="1088" priority="939"/>
  </conditionalFormatting>
  <conditionalFormatting sqref="D2873 D2866">
    <cfRule type="duplicateValues" dxfId="1087" priority="940"/>
  </conditionalFormatting>
  <conditionalFormatting sqref="D2873 D2862:D2866">
    <cfRule type="duplicateValues" dxfId="1086" priority="941"/>
  </conditionalFormatting>
  <conditionalFormatting sqref="D2873 D2862:D2866">
    <cfRule type="duplicateValues" dxfId="1085" priority="942"/>
    <cfRule type="duplicateValues" dxfId="1084" priority="943"/>
  </conditionalFormatting>
  <conditionalFormatting sqref="E2876:F2876">
    <cfRule type="duplicateValues" dxfId="1083" priority="938"/>
  </conditionalFormatting>
  <conditionalFormatting sqref="E2874:F2875">
    <cfRule type="duplicateValues" dxfId="1082" priority="947"/>
  </conditionalFormatting>
  <conditionalFormatting sqref="D2318">
    <cfRule type="duplicateValues" dxfId="1081" priority="937"/>
  </conditionalFormatting>
  <conditionalFormatting sqref="D2318">
    <cfRule type="duplicateValues" dxfId="1080" priority="936"/>
  </conditionalFormatting>
  <conditionalFormatting sqref="D2318">
    <cfRule type="duplicateValues" dxfId="1079" priority="935"/>
  </conditionalFormatting>
  <conditionalFormatting sqref="D2872">
    <cfRule type="duplicateValues" dxfId="1078" priority="929"/>
  </conditionalFormatting>
  <conditionalFormatting sqref="D2872">
    <cfRule type="duplicateValues" dxfId="1077" priority="930"/>
    <cfRule type="duplicateValues" dxfId="1076" priority="931"/>
  </conditionalFormatting>
  <conditionalFormatting sqref="AQ2871:AQ2872">
    <cfRule type="duplicateValues" dxfId="1075" priority="928" stopIfTrue="1"/>
  </conditionalFormatting>
  <conditionalFormatting sqref="E2869:F2870">
    <cfRule type="duplicateValues" dxfId="1074" priority="913"/>
  </conditionalFormatting>
  <conditionalFormatting sqref="E2872:F2872">
    <cfRule type="duplicateValues" dxfId="1073" priority="912"/>
  </conditionalFormatting>
  <conditionalFormatting sqref="E2549:F2549">
    <cfRule type="duplicateValues" dxfId="1072" priority="911"/>
  </conditionalFormatting>
  <conditionalFormatting sqref="E2575:F2575">
    <cfRule type="duplicateValues" dxfId="1071" priority="2719"/>
  </conditionalFormatting>
  <conditionalFormatting sqref="E2576:F2576">
    <cfRule type="duplicateValues" dxfId="1070" priority="2720"/>
  </conditionalFormatting>
  <conditionalFormatting sqref="E2579:F2584">
    <cfRule type="duplicateValues" dxfId="1069" priority="2721"/>
  </conditionalFormatting>
  <conditionalFormatting sqref="E2585:F2585">
    <cfRule type="duplicateValues" dxfId="1068" priority="2722"/>
  </conditionalFormatting>
  <conditionalFormatting sqref="E2650:F2651 E2628:F2628 E2635:F2645 E2622:F2626">
    <cfRule type="duplicateValues" dxfId="1067" priority="2723"/>
  </conditionalFormatting>
  <conditionalFormatting sqref="E2621:F2621">
    <cfRule type="duplicateValues" dxfId="1066" priority="2727"/>
  </conditionalFormatting>
  <conditionalFormatting sqref="E2626:F2626">
    <cfRule type="duplicateValues" dxfId="1065" priority="2728" stopIfTrue="1"/>
  </conditionalFormatting>
  <conditionalFormatting sqref="E2644:F2644">
    <cfRule type="duplicateValues" dxfId="1064" priority="2729" stopIfTrue="1"/>
  </conditionalFormatting>
  <conditionalFormatting sqref="E2647:F2647">
    <cfRule type="duplicateValues" dxfId="1063" priority="2730"/>
  </conditionalFormatting>
  <conditionalFormatting sqref="E2661:F2663 E2658:F2659 E2648:F2649 E2630:F2633">
    <cfRule type="duplicateValues" dxfId="1062" priority="2731"/>
  </conditionalFormatting>
  <conditionalFormatting sqref="E2653:F2653">
    <cfRule type="duplicateValues" dxfId="1061" priority="2735"/>
  </conditionalFormatting>
  <conditionalFormatting sqref="E2657:F2657">
    <cfRule type="duplicateValues" dxfId="1060" priority="2736"/>
  </conditionalFormatting>
  <conditionalFormatting sqref="E2775:F2775">
    <cfRule type="duplicateValues" dxfId="1059" priority="2737"/>
  </conditionalFormatting>
  <conditionalFormatting sqref="E2776:F2776">
    <cfRule type="duplicateValues" dxfId="1058" priority="2738"/>
  </conditionalFormatting>
  <conditionalFormatting sqref="E2777:F2777">
    <cfRule type="duplicateValues" dxfId="1057" priority="2739"/>
  </conditionalFormatting>
  <conditionalFormatting sqref="E2660:F2660">
    <cfRule type="duplicateValues" dxfId="1056" priority="2740" stopIfTrue="1"/>
  </conditionalFormatting>
  <conditionalFormatting sqref="E2664:F2665 E2773:F2774">
    <cfRule type="duplicateValues" dxfId="1055" priority="2741"/>
  </conditionalFormatting>
  <conditionalFormatting sqref="E2798:F2798">
    <cfRule type="duplicateValues" dxfId="1054" priority="2742"/>
  </conditionalFormatting>
  <conditionalFormatting sqref="E2799:F2799">
    <cfRule type="duplicateValues" dxfId="1053" priority="2743"/>
  </conditionalFormatting>
  <conditionalFormatting sqref="E2801:F2801">
    <cfRule type="duplicateValues" dxfId="1052" priority="2744"/>
  </conditionalFormatting>
  <conditionalFormatting sqref="E2804:F2804">
    <cfRule type="duplicateValues" dxfId="1051" priority="2746"/>
  </conditionalFormatting>
  <conditionalFormatting sqref="E2805:F2805">
    <cfRule type="duplicateValues" dxfId="1050" priority="2747"/>
  </conditionalFormatting>
  <conditionalFormatting sqref="E2807:F2807">
    <cfRule type="duplicateValues" dxfId="1049" priority="2748"/>
  </conditionalFormatting>
  <conditionalFormatting sqref="E2806:F2806">
    <cfRule type="duplicateValues" dxfId="1048" priority="2749"/>
  </conditionalFormatting>
  <conditionalFormatting sqref="E2808:F2808">
    <cfRule type="duplicateValues" dxfId="1047" priority="2750"/>
  </conditionalFormatting>
  <conditionalFormatting sqref="E2814:F2814">
    <cfRule type="duplicateValues" dxfId="1046" priority="2751"/>
  </conditionalFormatting>
  <conditionalFormatting sqref="E2817:F2817">
    <cfRule type="duplicateValues" dxfId="1045" priority="2752"/>
  </conditionalFormatting>
  <conditionalFormatting sqref="E2819:G2819">
    <cfRule type="duplicateValues" dxfId="1044" priority="2754" stopIfTrue="1"/>
  </conditionalFormatting>
  <conditionalFormatting sqref="E2822:F2822">
    <cfRule type="duplicateValues" dxfId="1043" priority="2756"/>
  </conditionalFormatting>
  <conditionalFormatting sqref="E2827:F2827">
    <cfRule type="duplicateValues" dxfId="1042" priority="2757"/>
  </conditionalFormatting>
  <conditionalFormatting sqref="E2828:F2828">
    <cfRule type="duplicateValues" dxfId="1041" priority="2758"/>
  </conditionalFormatting>
  <conditionalFormatting sqref="E2821:F2821 E2823:F2828">
    <cfRule type="duplicateValues" dxfId="1040" priority="2759"/>
  </conditionalFormatting>
  <conditionalFormatting sqref="E2834:F2834">
    <cfRule type="duplicateValues" dxfId="1039" priority="2763" stopIfTrue="1"/>
  </conditionalFormatting>
  <conditionalFormatting sqref="E2834:F2834">
    <cfRule type="duplicateValues" dxfId="1038" priority="2767"/>
  </conditionalFormatting>
  <conditionalFormatting sqref="E2835:F2835">
    <cfRule type="duplicateValues" dxfId="1037" priority="2769"/>
  </conditionalFormatting>
  <conditionalFormatting sqref="E2836:G2836">
    <cfRule type="duplicateValues" dxfId="1036" priority="2770"/>
  </conditionalFormatting>
  <conditionalFormatting sqref="E2430:F2430">
    <cfRule type="duplicateValues" dxfId="1035" priority="2772"/>
  </conditionalFormatting>
  <conditionalFormatting sqref="E2431:F2431">
    <cfRule type="duplicateValues" dxfId="1034" priority="2773"/>
  </conditionalFormatting>
  <conditionalFormatting sqref="E2432:F2432">
    <cfRule type="duplicateValues" dxfId="1033" priority="2774"/>
  </conditionalFormatting>
  <conditionalFormatting sqref="E2439:F2439">
    <cfRule type="duplicateValues" dxfId="1032" priority="2775"/>
  </conditionalFormatting>
  <conditionalFormatting sqref="E2442:F2442">
    <cfRule type="duplicateValues" dxfId="1031" priority="2776"/>
  </conditionalFormatting>
  <conditionalFormatting sqref="E2443:F2445">
    <cfRule type="duplicateValues" dxfId="1030" priority="2777"/>
  </conditionalFormatting>
  <conditionalFormatting sqref="E2446:G2446">
    <cfRule type="duplicateValues" dxfId="1029" priority="2778"/>
  </conditionalFormatting>
  <conditionalFormatting sqref="E2464:F2465">
    <cfRule type="duplicateValues" dxfId="1028" priority="2780"/>
  </conditionalFormatting>
  <conditionalFormatting sqref="E1886:F1893 E1895:F1908">
    <cfRule type="duplicateValues" dxfId="1027" priority="2781"/>
  </conditionalFormatting>
  <conditionalFormatting sqref="E1883:F1883">
    <cfRule type="duplicateValues" dxfId="1026" priority="2783"/>
  </conditionalFormatting>
  <conditionalFormatting sqref="E1884:F1884">
    <cfRule type="duplicateValues" dxfId="1025" priority="2784"/>
  </conditionalFormatting>
  <conditionalFormatting sqref="E1909:F1909">
    <cfRule type="duplicateValues" dxfId="1024" priority="2785"/>
  </conditionalFormatting>
  <conditionalFormatting sqref="E1913:F1915">
    <cfRule type="duplicateValues" dxfId="1023" priority="2786"/>
  </conditionalFormatting>
  <conditionalFormatting sqref="E1917:F1917">
    <cfRule type="duplicateValues" dxfId="1022" priority="2787" stopIfTrue="1"/>
  </conditionalFormatting>
  <conditionalFormatting sqref="E1923:F1923">
    <cfRule type="duplicateValues" dxfId="1021" priority="2788"/>
  </conditionalFormatting>
  <conditionalFormatting sqref="E1090:F1090">
    <cfRule type="duplicateValues" dxfId="1020" priority="2789" stopIfTrue="1"/>
  </conditionalFormatting>
  <conditionalFormatting sqref="E1090:F1090">
    <cfRule type="duplicateValues" dxfId="1019" priority="2790"/>
  </conditionalFormatting>
  <conditionalFormatting sqref="E1091:F1095 E1097:F1111 E1113:F1117">
    <cfRule type="duplicateValues" dxfId="1018" priority="2791"/>
  </conditionalFormatting>
  <conditionalFormatting sqref="E1844:F1844">
    <cfRule type="duplicateValues" dxfId="1017" priority="2794"/>
  </conditionalFormatting>
  <conditionalFormatting sqref="E1846:F1846">
    <cfRule type="duplicateValues" dxfId="1016" priority="2795"/>
  </conditionalFormatting>
  <conditionalFormatting sqref="E1847:F1847">
    <cfRule type="duplicateValues" dxfId="1015" priority="2796"/>
  </conditionalFormatting>
  <conditionalFormatting sqref="E1848:F1848">
    <cfRule type="duplicateValues" dxfId="1014" priority="2797"/>
  </conditionalFormatting>
  <conditionalFormatting sqref="E1849:F1849">
    <cfRule type="duplicateValues" dxfId="1013" priority="2798"/>
  </conditionalFormatting>
  <conditionalFormatting sqref="E1850:F1850">
    <cfRule type="duplicateValues" dxfId="1012" priority="2799"/>
  </conditionalFormatting>
  <conditionalFormatting sqref="E1854:F1854">
    <cfRule type="duplicateValues" dxfId="1011" priority="2800"/>
  </conditionalFormatting>
  <conditionalFormatting sqref="E1856:F1859">
    <cfRule type="duplicateValues" dxfId="1010" priority="2801"/>
  </conditionalFormatting>
  <conditionalFormatting sqref="E1860:F1861">
    <cfRule type="duplicateValues" dxfId="1009" priority="2802"/>
  </conditionalFormatting>
  <conditionalFormatting sqref="E1862:F1862">
    <cfRule type="duplicateValues" dxfId="1008" priority="2803"/>
  </conditionalFormatting>
  <conditionalFormatting sqref="E1879:F1879">
    <cfRule type="duplicateValues" dxfId="1007" priority="2804"/>
  </conditionalFormatting>
  <conditionalFormatting sqref="E1880:F1880">
    <cfRule type="duplicateValues" dxfId="1006" priority="2805"/>
  </conditionalFormatting>
  <conditionalFormatting sqref="E1881:F1881">
    <cfRule type="duplicateValues" dxfId="1005" priority="2806"/>
  </conditionalFormatting>
  <conditionalFormatting sqref="E712:F712">
    <cfRule type="duplicateValues" dxfId="1004" priority="2807" stopIfTrue="1"/>
  </conditionalFormatting>
  <conditionalFormatting sqref="E793:F793">
    <cfRule type="duplicateValues" dxfId="1003" priority="2808" stopIfTrue="1"/>
  </conditionalFormatting>
  <conditionalFormatting sqref="E795:F796">
    <cfRule type="duplicateValues" dxfId="1002" priority="2809" stopIfTrue="1"/>
  </conditionalFormatting>
  <conditionalFormatting sqref="E800:F800">
    <cfRule type="duplicateValues" dxfId="1001" priority="2810" stopIfTrue="1"/>
  </conditionalFormatting>
  <conditionalFormatting sqref="E801:F801">
    <cfRule type="duplicateValues" dxfId="1000" priority="2811" stopIfTrue="1"/>
  </conditionalFormatting>
  <conditionalFormatting sqref="E802:F802">
    <cfRule type="duplicateValues" dxfId="999" priority="2812" stopIfTrue="1"/>
  </conditionalFormatting>
  <conditionalFormatting sqref="E809:F809">
    <cfRule type="duplicateValues" dxfId="998" priority="2816" stopIfTrue="1"/>
  </conditionalFormatting>
  <conditionalFormatting sqref="E799:F799">
    <cfRule type="duplicateValues" dxfId="997" priority="2817" stopIfTrue="1"/>
  </conditionalFormatting>
  <conditionalFormatting sqref="E742:F742">
    <cfRule type="duplicateValues" dxfId="996" priority="2818" stopIfTrue="1"/>
  </conditionalFormatting>
  <conditionalFormatting sqref="E811:F811">
    <cfRule type="duplicateValues" dxfId="995" priority="2819" stopIfTrue="1"/>
  </conditionalFormatting>
  <conditionalFormatting sqref="E812:F812">
    <cfRule type="duplicateValues" dxfId="994" priority="2820" stopIfTrue="1"/>
  </conditionalFormatting>
  <conditionalFormatting sqref="E909:F909 E813:F816">
    <cfRule type="duplicateValues" dxfId="993" priority="2821" stopIfTrue="1"/>
  </conditionalFormatting>
  <conditionalFormatting sqref="E797:F798">
    <cfRule type="duplicateValues" dxfId="992" priority="2823" stopIfTrue="1"/>
  </conditionalFormatting>
  <conditionalFormatting sqref="E748:F748 E713:F721 E792:F792 E788:F789 E723:F735">
    <cfRule type="duplicateValues" dxfId="991" priority="2824" stopIfTrue="1"/>
  </conditionalFormatting>
  <conditionalFormatting sqref="E810:F810">
    <cfRule type="duplicateValues" dxfId="990" priority="2829" stopIfTrue="1"/>
  </conditionalFormatting>
  <conditionalFormatting sqref="E743:F743">
    <cfRule type="duplicateValues" dxfId="989" priority="2830" stopIfTrue="1"/>
  </conditionalFormatting>
  <conditionalFormatting sqref="E744:F745">
    <cfRule type="duplicateValues" dxfId="988" priority="2831" stopIfTrue="1"/>
  </conditionalFormatting>
  <conditionalFormatting sqref="E747:F747">
    <cfRule type="duplicateValues" dxfId="987" priority="2832" stopIfTrue="1"/>
  </conditionalFormatting>
  <conditionalFormatting sqref="E746:F746">
    <cfRule type="duplicateValues" dxfId="986" priority="2833" stopIfTrue="1"/>
  </conditionalFormatting>
  <conditionalFormatting sqref="E790:F790">
    <cfRule type="duplicateValues" dxfId="985" priority="2834" stopIfTrue="1"/>
  </conditionalFormatting>
  <conditionalFormatting sqref="E791:F791">
    <cfRule type="duplicateValues" dxfId="984" priority="2835" stopIfTrue="1"/>
  </conditionalFormatting>
  <conditionalFormatting sqref="E736:F736">
    <cfRule type="duplicateValues" dxfId="983" priority="2836" stopIfTrue="1"/>
  </conditionalFormatting>
  <conditionalFormatting sqref="E737:F737">
    <cfRule type="duplicateValues" dxfId="982" priority="2837" stopIfTrue="1"/>
  </conditionalFormatting>
  <conditionalFormatting sqref="E2:F11 E14:F14">
    <cfRule type="duplicateValues" dxfId="981" priority="2838" stopIfTrue="1"/>
  </conditionalFormatting>
  <conditionalFormatting sqref="E749:F752">
    <cfRule type="duplicateValues" dxfId="980" priority="2840" stopIfTrue="1"/>
  </conditionalFormatting>
  <conditionalFormatting sqref="E1071:F1071">
    <cfRule type="duplicateValues" dxfId="979" priority="2841"/>
  </conditionalFormatting>
  <conditionalFormatting sqref="E1081:F1081">
    <cfRule type="duplicateValues" dxfId="978" priority="2842"/>
  </conditionalFormatting>
  <conditionalFormatting sqref="E1821:F1821">
    <cfRule type="duplicateValues" dxfId="977" priority="2843"/>
  </conditionalFormatting>
  <conditionalFormatting sqref="E1852:F1852">
    <cfRule type="duplicateValues" dxfId="976" priority="2844"/>
  </conditionalFormatting>
  <conditionalFormatting sqref="E921:F921">
    <cfRule type="duplicateValues" dxfId="975" priority="2845"/>
  </conditionalFormatting>
  <conditionalFormatting sqref="E944:F944">
    <cfRule type="duplicateValues" dxfId="974" priority="2846"/>
  </conditionalFormatting>
  <conditionalFormatting sqref="E936:F936">
    <cfRule type="duplicateValues" dxfId="973" priority="2847"/>
  </conditionalFormatting>
  <conditionalFormatting sqref="E942:F942">
    <cfRule type="duplicateValues" dxfId="972" priority="2848"/>
  </conditionalFormatting>
  <conditionalFormatting sqref="E946:F946">
    <cfRule type="duplicateValues" dxfId="971" priority="2849"/>
  </conditionalFormatting>
  <conditionalFormatting sqref="E948:F948">
    <cfRule type="duplicateValues" dxfId="970" priority="2850"/>
  </conditionalFormatting>
  <conditionalFormatting sqref="E950:F950">
    <cfRule type="duplicateValues" dxfId="969" priority="2851"/>
  </conditionalFormatting>
  <conditionalFormatting sqref="E886:F886">
    <cfRule type="duplicateValues" dxfId="968" priority="2852" stopIfTrue="1"/>
  </conditionalFormatting>
  <conditionalFormatting sqref="E886:F886">
    <cfRule type="duplicateValues" dxfId="967" priority="2853"/>
  </conditionalFormatting>
  <conditionalFormatting sqref="E925:F925">
    <cfRule type="duplicateValues" dxfId="966" priority="2854"/>
  </conditionalFormatting>
  <conditionalFormatting sqref="E1096:F1096">
    <cfRule type="duplicateValues" dxfId="965" priority="2855"/>
  </conditionalFormatting>
  <conditionalFormatting sqref="E1064:F1064">
    <cfRule type="duplicateValues" dxfId="964" priority="2856"/>
  </conditionalFormatting>
  <conditionalFormatting sqref="E1122:F1122">
    <cfRule type="duplicateValues" dxfId="963" priority="2857" stopIfTrue="1"/>
  </conditionalFormatting>
  <conditionalFormatting sqref="E1112:F1112">
    <cfRule type="duplicateValues" dxfId="962" priority="2858"/>
  </conditionalFormatting>
  <conditionalFormatting sqref="E1851:F1851">
    <cfRule type="duplicateValues" dxfId="961" priority="2859"/>
  </conditionalFormatting>
  <conditionalFormatting sqref="E1845:F1845">
    <cfRule type="duplicateValues" dxfId="960" priority="2860"/>
  </conditionalFormatting>
  <conditionalFormatting sqref="E1853:F1853">
    <cfRule type="duplicateValues" dxfId="959" priority="2861"/>
  </conditionalFormatting>
  <conditionalFormatting sqref="E1877:F1877">
    <cfRule type="duplicateValues" dxfId="958" priority="2862" stopIfTrue="1"/>
  </conditionalFormatting>
  <conditionalFormatting sqref="E1920:F1920">
    <cfRule type="duplicateValues" dxfId="957" priority="2863"/>
  </conditionalFormatting>
  <conditionalFormatting sqref="E657:F658">
    <cfRule type="duplicateValues" dxfId="956" priority="2864"/>
  </conditionalFormatting>
  <conditionalFormatting sqref="E776:F777">
    <cfRule type="duplicateValues" dxfId="955" priority="2865"/>
  </conditionalFormatting>
  <conditionalFormatting sqref="E861:F862">
    <cfRule type="duplicateValues" dxfId="954" priority="2866"/>
  </conditionalFormatting>
  <conditionalFormatting sqref="E941:F942">
    <cfRule type="duplicateValues" dxfId="953" priority="2870"/>
  </conditionalFormatting>
  <conditionalFormatting sqref="E980:F985">
    <cfRule type="duplicateValues" dxfId="952" priority="2871"/>
  </conditionalFormatting>
  <conditionalFormatting sqref="E996:F1030">
    <cfRule type="duplicateValues" dxfId="951" priority="2872"/>
  </conditionalFormatting>
  <conditionalFormatting sqref="E1037:F1038">
    <cfRule type="duplicateValues" dxfId="950" priority="2873"/>
  </conditionalFormatting>
  <conditionalFormatting sqref="E1049:F1050">
    <cfRule type="duplicateValues" dxfId="949" priority="2874"/>
  </conditionalFormatting>
  <conditionalFormatting sqref="E1052:F1053">
    <cfRule type="duplicateValues" dxfId="948" priority="2875"/>
  </conditionalFormatting>
  <conditionalFormatting sqref="E1058:F1059">
    <cfRule type="duplicateValues" dxfId="947" priority="2876"/>
  </conditionalFormatting>
  <conditionalFormatting sqref="E1061:F1062">
    <cfRule type="duplicateValues" dxfId="946" priority="2877"/>
  </conditionalFormatting>
  <conditionalFormatting sqref="E3306:F1048576 E2837:F2837 E1926:F1926 E1882:F1882 E1:F14 E785:F793 E1061:F1061 E42:F83 E659:F662 E922:F924 E945:F945 E937:F941 E943:F943 E947:F947 E949:F949 E951:F975 E926:F935 E795:F821 E1063:F1063 E1065:F1066 E1038:F1041 E723:F756 E824:F829 E18:F40 E977:F978 E504:F508 E123:F347 E512:F657 E1047:F1057 E389:F500 E349:F349 E351:F387 E831:F859 E758:F776 E1043:F1045 E664:F721 E85:F121 E889:F920 E16:F16">
    <cfRule type="duplicateValues" dxfId="945" priority="2878"/>
  </conditionalFormatting>
  <conditionalFormatting sqref="E1117:F1119 E1121:F1130">
    <cfRule type="duplicateValues" dxfId="944" priority="2918"/>
  </conditionalFormatting>
  <conditionalFormatting sqref="E1880:F1884">
    <cfRule type="duplicateValues" dxfId="943" priority="2920"/>
  </conditionalFormatting>
  <conditionalFormatting sqref="E2413:F2446 E2344:F2367 E2380:F2411 E2369:F2372 E2374:F2378">
    <cfRule type="duplicateValues" dxfId="942" priority="2924"/>
  </conditionalFormatting>
  <conditionalFormatting sqref="E1894:F1894">
    <cfRule type="duplicateValues" dxfId="941" priority="2929"/>
  </conditionalFormatting>
  <conditionalFormatting sqref="E2343:F2343">
    <cfRule type="duplicateValues" dxfId="940" priority="2930"/>
  </conditionalFormatting>
  <conditionalFormatting sqref="E2009:F2010">
    <cfRule type="duplicateValues" dxfId="939" priority="2931"/>
  </conditionalFormatting>
  <conditionalFormatting sqref="E2447:G2447">
    <cfRule type="duplicateValues" dxfId="938" priority="2932"/>
  </conditionalFormatting>
  <conditionalFormatting sqref="E1916:F1916">
    <cfRule type="duplicateValues" dxfId="937" priority="2934"/>
  </conditionalFormatting>
  <conditionalFormatting sqref="E1855:F1855">
    <cfRule type="duplicateValues" dxfId="936" priority="2935"/>
  </conditionalFormatting>
  <conditionalFormatting sqref="E2412:F2412">
    <cfRule type="duplicateValues" dxfId="935" priority="2936"/>
  </conditionalFormatting>
  <conditionalFormatting sqref="E2379:F2379">
    <cfRule type="duplicateValues" dxfId="934" priority="2937"/>
  </conditionalFormatting>
  <conditionalFormatting sqref="E2460:F2463">
    <cfRule type="duplicateValues" dxfId="933" priority="2938"/>
  </conditionalFormatting>
  <conditionalFormatting sqref="E2797:F2797">
    <cfRule type="duplicateValues" dxfId="932" priority="2939"/>
  </conditionalFormatting>
  <conditionalFormatting sqref="E2472:F2472">
    <cfRule type="duplicateValues" dxfId="931" priority="2968"/>
  </conditionalFormatting>
  <conditionalFormatting sqref="E2373:F2373">
    <cfRule type="duplicateValues" dxfId="930" priority="2969"/>
  </conditionalFormatting>
  <conditionalFormatting sqref="E830:F830">
    <cfRule type="duplicateValues" dxfId="929" priority="2970"/>
  </conditionalFormatting>
  <conditionalFormatting sqref="E987:F987">
    <cfRule type="duplicateValues" dxfId="928" priority="2971"/>
  </conditionalFormatting>
  <conditionalFormatting sqref="E2527:F2527">
    <cfRule type="duplicateValues" dxfId="927" priority="2974"/>
  </conditionalFormatting>
  <conditionalFormatting sqref="D2880">
    <cfRule type="duplicateValues" dxfId="926" priority="890"/>
  </conditionalFormatting>
  <conditionalFormatting sqref="D2880">
    <cfRule type="duplicateValues" dxfId="925" priority="891"/>
    <cfRule type="duplicateValues" dxfId="924" priority="892"/>
  </conditionalFormatting>
  <conditionalFormatting sqref="D2880">
    <cfRule type="duplicateValues" dxfId="923" priority="893"/>
  </conditionalFormatting>
  <conditionalFormatting sqref="D2881:D2885">
    <cfRule type="duplicateValues" dxfId="922" priority="885"/>
  </conditionalFormatting>
  <conditionalFormatting sqref="D2881:D2885">
    <cfRule type="duplicateValues" dxfId="921" priority="886"/>
  </conditionalFormatting>
  <conditionalFormatting sqref="D2881:D2885">
    <cfRule type="duplicateValues" dxfId="920" priority="887"/>
    <cfRule type="duplicateValues" dxfId="919" priority="888"/>
  </conditionalFormatting>
  <conditionalFormatting sqref="D2881:D2885">
    <cfRule type="duplicateValues" dxfId="918" priority="889"/>
  </conditionalFormatting>
  <conditionalFormatting sqref="D2886:D2898">
    <cfRule type="duplicateValues" dxfId="917" priority="882"/>
  </conditionalFormatting>
  <conditionalFormatting sqref="D2886:D2898">
    <cfRule type="duplicateValues" dxfId="916" priority="883"/>
    <cfRule type="duplicateValues" dxfId="915" priority="884"/>
  </conditionalFormatting>
  <conditionalFormatting sqref="D2950:D2953">
    <cfRule type="duplicateValues" dxfId="914" priority="872"/>
  </conditionalFormatting>
  <conditionalFormatting sqref="D2950:D2953">
    <cfRule type="duplicateValues" dxfId="913" priority="873"/>
    <cfRule type="duplicateValues" dxfId="912" priority="874"/>
  </conditionalFormatting>
  <conditionalFormatting sqref="D2950:D2953">
    <cfRule type="duplicateValues" dxfId="911" priority="875"/>
  </conditionalFormatting>
  <conditionalFormatting sqref="D2967:D2975">
    <cfRule type="duplicateValues" dxfId="910" priority="876"/>
  </conditionalFormatting>
  <conditionalFormatting sqref="D2967:D2975">
    <cfRule type="duplicateValues" dxfId="909" priority="877"/>
    <cfRule type="duplicateValues" dxfId="908" priority="878"/>
  </conditionalFormatting>
  <conditionalFormatting sqref="D2976">
    <cfRule type="duplicateValues" dxfId="907" priority="860"/>
  </conditionalFormatting>
  <conditionalFormatting sqref="D2977">
    <cfRule type="duplicateValues" dxfId="906" priority="859"/>
  </conditionalFormatting>
  <conditionalFormatting sqref="D2978">
    <cfRule type="duplicateValues" dxfId="905" priority="858"/>
  </conditionalFormatting>
  <conditionalFormatting sqref="D2979">
    <cfRule type="duplicateValues" dxfId="904" priority="857"/>
  </conditionalFormatting>
  <conditionalFormatting sqref="D2980">
    <cfRule type="duplicateValues" dxfId="903" priority="856"/>
  </conditionalFormatting>
  <conditionalFormatting sqref="D2981">
    <cfRule type="duplicateValues" dxfId="902" priority="851"/>
  </conditionalFormatting>
  <conditionalFormatting sqref="D2981">
    <cfRule type="duplicateValues" dxfId="901" priority="852"/>
  </conditionalFormatting>
  <conditionalFormatting sqref="D2981">
    <cfRule type="duplicateValues" dxfId="900" priority="853"/>
    <cfRule type="duplicateValues" dxfId="899" priority="854"/>
  </conditionalFormatting>
  <conditionalFormatting sqref="D2981">
    <cfRule type="duplicateValues" dxfId="898" priority="855"/>
  </conditionalFormatting>
  <conditionalFormatting sqref="D2982">
    <cfRule type="duplicateValues" dxfId="897" priority="846"/>
  </conditionalFormatting>
  <conditionalFormatting sqref="D2982">
    <cfRule type="duplicateValues" dxfId="896" priority="847"/>
  </conditionalFormatting>
  <conditionalFormatting sqref="D2982">
    <cfRule type="duplicateValues" dxfId="895" priority="848"/>
    <cfRule type="duplicateValues" dxfId="894" priority="849"/>
  </conditionalFormatting>
  <conditionalFormatting sqref="D2982">
    <cfRule type="duplicateValues" dxfId="893" priority="850"/>
  </conditionalFormatting>
  <conditionalFormatting sqref="D2983">
    <cfRule type="duplicateValues" dxfId="892" priority="841"/>
  </conditionalFormatting>
  <conditionalFormatting sqref="D2983">
    <cfRule type="duplicateValues" dxfId="891" priority="842"/>
  </conditionalFormatting>
  <conditionalFormatting sqref="D2983">
    <cfRule type="duplicateValues" dxfId="890" priority="843"/>
    <cfRule type="duplicateValues" dxfId="889" priority="844"/>
  </conditionalFormatting>
  <conditionalFormatting sqref="D2983">
    <cfRule type="duplicateValues" dxfId="888" priority="845"/>
  </conditionalFormatting>
  <conditionalFormatting sqref="D2987">
    <cfRule type="duplicateValues" dxfId="887" priority="840"/>
  </conditionalFormatting>
  <conditionalFormatting sqref="D2988">
    <cfRule type="duplicateValues" dxfId="886" priority="839"/>
  </conditionalFormatting>
  <conditionalFormatting sqref="D2997">
    <cfRule type="duplicateValues" dxfId="885" priority="838"/>
  </conditionalFormatting>
  <conditionalFormatting sqref="D3004">
    <cfRule type="duplicateValues" dxfId="884" priority="837"/>
  </conditionalFormatting>
  <conditionalFormatting sqref="D2999">
    <cfRule type="duplicateValues" dxfId="883" priority="832"/>
  </conditionalFormatting>
  <conditionalFormatting sqref="D2999">
    <cfRule type="duplicateValues" dxfId="882" priority="833"/>
  </conditionalFormatting>
  <conditionalFormatting sqref="D2999">
    <cfRule type="duplicateValues" dxfId="881" priority="834"/>
    <cfRule type="duplicateValues" dxfId="880" priority="835"/>
  </conditionalFormatting>
  <conditionalFormatting sqref="D2999">
    <cfRule type="duplicateValues" dxfId="879" priority="836"/>
  </conditionalFormatting>
  <conditionalFormatting sqref="D3000">
    <cfRule type="duplicateValues" dxfId="878" priority="827"/>
  </conditionalFormatting>
  <conditionalFormatting sqref="D3000">
    <cfRule type="duplicateValues" dxfId="877" priority="828"/>
  </conditionalFormatting>
  <conditionalFormatting sqref="D3000">
    <cfRule type="duplicateValues" dxfId="876" priority="829"/>
    <cfRule type="duplicateValues" dxfId="875" priority="830"/>
  </conditionalFormatting>
  <conditionalFormatting sqref="D3000">
    <cfRule type="duplicateValues" dxfId="874" priority="831"/>
  </conditionalFormatting>
  <conditionalFormatting sqref="D3001">
    <cfRule type="duplicateValues" dxfId="873" priority="822"/>
  </conditionalFormatting>
  <conditionalFormatting sqref="D3001">
    <cfRule type="duplicateValues" dxfId="872" priority="823"/>
  </conditionalFormatting>
  <conditionalFormatting sqref="D3001">
    <cfRule type="duplicateValues" dxfId="871" priority="824"/>
    <cfRule type="duplicateValues" dxfId="870" priority="825"/>
  </conditionalFormatting>
  <conditionalFormatting sqref="D3001">
    <cfRule type="duplicateValues" dxfId="869" priority="826"/>
  </conditionalFormatting>
  <conditionalFormatting sqref="D2998">
    <cfRule type="duplicateValues" dxfId="868" priority="817"/>
  </conditionalFormatting>
  <conditionalFormatting sqref="D2998">
    <cfRule type="duplicateValues" dxfId="867" priority="818"/>
  </conditionalFormatting>
  <conditionalFormatting sqref="D2998">
    <cfRule type="duplicateValues" dxfId="866" priority="819"/>
    <cfRule type="duplicateValues" dxfId="865" priority="820"/>
  </conditionalFormatting>
  <conditionalFormatting sqref="D2998">
    <cfRule type="duplicateValues" dxfId="864" priority="821"/>
  </conditionalFormatting>
  <conditionalFormatting sqref="D3005">
    <cfRule type="duplicateValues" dxfId="863" priority="816"/>
  </conditionalFormatting>
  <conditionalFormatting sqref="D3024 D3026:D3028">
    <cfRule type="duplicateValues" dxfId="862" priority="815"/>
  </conditionalFormatting>
  <conditionalFormatting sqref="D3085:D3091">
    <cfRule type="duplicateValues" dxfId="861" priority="806"/>
  </conditionalFormatting>
  <conditionalFormatting sqref="D3085:D3091">
    <cfRule type="duplicateValues" dxfId="860" priority="807"/>
  </conditionalFormatting>
  <conditionalFormatting sqref="D3085:D3091">
    <cfRule type="duplicateValues" dxfId="859" priority="805"/>
  </conditionalFormatting>
  <conditionalFormatting sqref="D3085:D3091">
    <cfRule type="duplicateValues" dxfId="858" priority="804"/>
  </conditionalFormatting>
  <conditionalFormatting sqref="D3085:D3091">
    <cfRule type="duplicateValues" dxfId="857" priority="808"/>
  </conditionalFormatting>
  <conditionalFormatting sqref="D3085:D3091">
    <cfRule type="duplicateValues" dxfId="856" priority="803"/>
  </conditionalFormatting>
  <conditionalFormatting sqref="D3085:D3091">
    <cfRule type="duplicateValues" dxfId="855" priority="802"/>
  </conditionalFormatting>
  <conditionalFormatting sqref="D3092">
    <cfRule type="duplicateValues" dxfId="854" priority="799"/>
  </conditionalFormatting>
  <conditionalFormatting sqref="D3092">
    <cfRule type="duplicateValues" dxfId="853" priority="800"/>
  </conditionalFormatting>
  <conditionalFormatting sqref="D3092">
    <cfRule type="duplicateValues" dxfId="852" priority="798"/>
  </conditionalFormatting>
  <conditionalFormatting sqref="D3092">
    <cfRule type="duplicateValues" dxfId="851" priority="797"/>
  </conditionalFormatting>
  <conditionalFormatting sqref="D3092">
    <cfRule type="duplicateValues" dxfId="850" priority="801"/>
  </conditionalFormatting>
  <conditionalFormatting sqref="D3092">
    <cfRule type="duplicateValues" dxfId="849" priority="796"/>
  </conditionalFormatting>
  <conditionalFormatting sqref="D3092">
    <cfRule type="duplicateValues" dxfId="848" priority="795"/>
  </conditionalFormatting>
  <conditionalFormatting sqref="D3092">
    <cfRule type="duplicateValues" dxfId="847" priority="794"/>
  </conditionalFormatting>
  <conditionalFormatting sqref="D3092">
    <cfRule type="duplicateValues" dxfId="846" priority="793"/>
  </conditionalFormatting>
  <conditionalFormatting sqref="D3099:D3133">
    <cfRule type="duplicateValues" dxfId="845" priority="790"/>
  </conditionalFormatting>
  <conditionalFormatting sqref="D3099:D3133">
    <cfRule type="duplicateValues" dxfId="844" priority="791"/>
  </conditionalFormatting>
  <conditionalFormatting sqref="D3099:D3133">
    <cfRule type="duplicateValues" dxfId="843" priority="789"/>
  </conditionalFormatting>
  <conditionalFormatting sqref="D3099:D3133">
    <cfRule type="duplicateValues" dxfId="842" priority="788"/>
  </conditionalFormatting>
  <conditionalFormatting sqref="D3099:D3133">
    <cfRule type="duplicateValues" dxfId="841" priority="792"/>
  </conditionalFormatting>
  <conditionalFormatting sqref="D3099:D3133">
    <cfRule type="duplicateValues" dxfId="840" priority="787"/>
  </conditionalFormatting>
  <conditionalFormatting sqref="D3099:D3133">
    <cfRule type="duplicateValues" dxfId="839" priority="786"/>
  </conditionalFormatting>
  <conditionalFormatting sqref="D3099:D3133">
    <cfRule type="duplicateValues" dxfId="838" priority="785"/>
  </conditionalFormatting>
  <conditionalFormatting sqref="D3099:D3133">
    <cfRule type="duplicateValues" dxfId="837" priority="784"/>
  </conditionalFormatting>
  <conditionalFormatting sqref="E2976">
    <cfRule type="duplicateValues" dxfId="836" priority="782"/>
  </conditionalFormatting>
  <conditionalFormatting sqref="E2976">
    <cfRule type="duplicateValues" dxfId="835" priority="783"/>
  </conditionalFormatting>
  <conditionalFormatting sqref="E2977">
    <cfRule type="duplicateValues" dxfId="834" priority="780"/>
  </conditionalFormatting>
  <conditionalFormatting sqref="E2977">
    <cfRule type="duplicateValues" dxfId="833" priority="781"/>
  </conditionalFormatting>
  <conditionalFormatting sqref="E2978">
    <cfRule type="duplicateValues" dxfId="832" priority="778"/>
  </conditionalFormatting>
  <conditionalFormatting sqref="E2978">
    <cfRule type="duplicateValues" dxfId="831" priority="779"/>
  </conditionalFormatting>
  <conditionalFormatting sqref="E2979">
    <cfRule type="duplicateValues" dxfId="830" priority="776"/>
  </conditionalFormatting>
  <conditionalFormatting sqref="E2979">
    <cfRule type="duplicateValues" dxfId="829" priority="777"/>
  </conditionalFormatting>
  <conditionalFormatting sqref="E2980">
    <cfRule type="duplicateValues" dxfId="828" priority="774"/>
  </conditionalFormatting>
  <conditionalFormatting sqref="E2980">
    <cfRule type="duplicateValues" dxfId="827" priority="775"/>
  </conditionalFormatting>
  <conditionalFormatting sqref="E2981">
    <cfRule type="duplicateValues" dxfId="826" priority="773"/>
  </conditionalFormatting>
  <conditionalFormatting sqref="E2982">
    <cfRule type="duplicateValues" dxfId="825" priority="772"/>
  </conditionalFormatting>
  <conditionalFormatting sqref="E2983">
    <cfRule type="duplicateValues" dxfId="824" priority="771"/>
  </conditionalFormatting>
  <conditionalFormatting sqref="E2984">
    <cfRule type="duplicateValues" dxfId="823" priority="770"/>
  </conditionalFormatting>
  <conditionalFormatting sqref="E2985">
    <cfRule type="duplicateValues" dxfId="822" priority="768"/>
  </conditionalFormatting>
  <conditionalFormatting sqref="E2985">
    <cfRule type="duplicateValues" dxfId="821" priority="769"/>
  </conditionalFormatting>
  <conditionalFormatting sqref="E2986">
    <cfRule type="duplicateValues" dxfId="820" priority="764"/>
  </conditionalFormatting>
  <conditionalFormatting sqref="E2986">
    <cfRule type="duplicateValues" dxfId="819" priority="765"/>
  </conditionalFormatting>
  <conditionalFormatting sqref="E2987">
    <cfRule type="duplicateValues" dxfId="818" priority="760"/>
  </conditionalFormatting>
  <conditionalFormatting sqref="E2987">
    <cfRule type="duplicateValues" dxfId="817" priority="761"/>
  </conditionalFormatting>
  <conditionalFormatting sqref="E2988">
    <cfRule type="duplicateValues" dxfId="816" priority="758"/>
  </conditionalFormatting>
  <conditionalFormatting sqref="E2988">
    <cfRule type="duplicateValues" dxfId="815" priority="759"/>
  </conditionalFormatting>
  <conditionalFormatting sqref="E2989">
    <cfRule type="duplicateValues" dxfId="814" priority="756"/>
  </conditionalFormatting>
  <conditionalFormatting sqref="E2989">
    <cfRule type="duplicateValues" dxfId="813" priority="757"/>
  </conditionalFormatting>
  <conditionalFormatting sqref="E2990">
    <cfRule type="duplicateValues" dxfId="812" priority="754"/>
  </conditionalFormatting>
  <conditionalFormatting sqref="E2990">
    <cfRule type="duplicateValues" dxfId="811" priority="755"/>
  </conditionalFormatting>
  <conditionalFormatting sqref="E2991">
    <cfRule type="duplicateValues" dxfId="810" priority="752"/>
  </conditionalFormatting>
  <conditionalFormatting sqref="E2991">
    <cfRule type="duplicateValues" dxfId="809" priority="753"/>
  </conditionalFormatting>
  <conditionalFormatting sqref="E2993">
    <cfRule type="duplicateValues" dxfId="808" priority="750"/>
  </conditionalFormatting>
  <conditionalFormatting sqref="E2993">
    <cfRule type="duplicateValues" dxfId="807" priority="751"/>
  </conditionalFormatting>
  <conditionalFormatting sqref="E2992">
    <cfRule type="duplicateValues" dxfId="806" priority="748"/>
  </conditionalFormatting>
  <conditionalFormatting sqref="E2992">
    <cfRule type="duplicateValues" dxfId="805" priority="749"/>
  </conditionalFormatting>
  <conditionalFormatting sqref="E2994">
    <cfRule type="duplicateValues" dxfId="804" priority="746"/>
  </conditionalFormatting>
  <conditionalFormatting sqref="E2994">
    <cfRule type="duplicateValues" dxfId="803" priority="747"/>
  </conditionalFormatting>
  <conditionalFormatting sqref="E2995">
    <cfRule type="duplicateValues" dxfId="802" priority="744"/>
  </conditionalFormatting>
  <conditionalFormatting sqref="E2995">
    <cfRule type="duplicateValues" dxfId="801" priority="745"/>
  </conditionalFormatting>
  <conditionalFormatting sqref="E2996">
    <cfRule type="duplicateValues" dxfId="800" priority="742"/>
  </conditionalFormatting>
  <conditionalFormatting sqref="E2996">
    <cfRule type="duplicateValues" dxfId="799" priority="743"/>
  </conditionalFormatting>
  <conditionalFormatting sqref="E2997">
    <cfRule type="duplicateValues" dxfId="798" priority="739"/>
  </conditionalFormatting>
  <conditionalFormatting sqref="E2997">
    <cfRule type="duplicateValues" dxfId="797" priority="740"/>
  </conditionalFormatting>
  <conditionalFormatting sqref="E2997">
    <cfRule type="duplicateValues" dxfId="796" priority="741"/>
  </conditionalFormatting>
  <conditionalFormatting sqref="E2998">
    <cfRule type="duplicateValues" dxfId="795" priority="738"/>
  </conditionalFormatting>
  <conditionalFormatting sqref="E2999">
    <cfRule type="duplicateValues" dxfId="794" priority="737"/>
  </conditionalFormatting>
  <conditionalFormatting sqref="E3000">
    <cfRule type="duplicateValues" dxfId="793" priority="736"/>
  </conditionalFormatting>
  <conditionalFormatting sqref="E3001">
    <cfRule type="duplicateValues" dxfId="792" priority="735"/>
  </conditionalFormatting>
  <conditionalFormatting sqref="E3002">
    <cfRule type="duplicateValues" dxfId="791" priority="733"/>
  </conditionalFormatting>
  <conditionalFormatting sqref="E3002">
    <cfRule type="duplicateValues" dxfId="790" priority="734"/>
  </conditionalFormatting>
  <conditionalFormatting sqref="E3003">
    <cfRule type="duplicateValues" dxfId="789" priority="730"/>
  </conditionalFormatting>
  <conditionalFormatting sqref="E3003">
    <cfRule type="duplicateValues" dxfId="788" priority="731"/>
  </conditionalFormatting>
  <conditionalFormatting sqref="E3003">
    <cfRule type="duplicateValues" dxfId="787" priority="732"/>
  </conditionalFormatting>
  <conditionalFormatting sqref="E3024">
    <cfRule type="duplicateValues" dxfId="786" priority="729"/>
  </conditionalFormatting>
  <conditionalFormatting sqref="E3026">
    <cfRule type="duplicateValues" dxfId="785" priority="728"/>
  </conditionalFormatting>
  <conditionalFormatting sqref="E3027">
    <cfRule type="duplicateValues" dxfId="784" priority="727"/>
  </conditionalFormatting>
  <conditionalFormatting sqref="E3028">
    <cfRule type="duplicateValues" dxfId="783" priority="726"/>
  </conditionalFormatting>
  <conditionalFormatting sqref="E3030">
    <cfRule type="duplicateValues" dxfId="782" priority="725" stopIfTrue="1"/>
  </conditionalFormatting>
  <conditionalFormatting sqref="D2899:D2917">
    <cfRule type="duplicateValues" dxfId="781" priority="894"/>
  </conditionalFormatting>
  <conditionalFormatting sqref="D2899:D2917">
    <cfRule type="duplicateValues" dxfId="780" priority="895"/>
    <cfRule type="duplicateValues" dxfId="779" priority="896"/>
  </conditionalFormatting>
  <conditionalFormatting sqref="D3093:D3098">
    <cfRule type="duplicateValues" dxfId="778" priority="897"/>
  </conditionalFormatting>
  <conditionalFormatting sqref="D3084">
    <cfRule type="duplicateValues" dxfId="777" priority="898"/>
  </conditionalFormatting>
  <conditionalFormatting sqref="D3135">
    <cfRule type="duplicateValues" dxfId="776" priority="709"/>
    <cfRule type="duplicateValues" dxfId="775" priority="710"/>
  </conditionalFormatting>
  <conditionalFormatting sqref="D3135">
    <cfRule type="duplicateValues" dxfId="774" priority="708"/>
  </conditionalFormatting>
  <conditionalFormatting sqref="E3135">
    <cfRule type="duplicateValues" dxfId="773" priority="711"/>
  </conditionalFormatting>
  <conditionalFormatting sqref="E3135">
    <cfRule type="duplicateValues" dxfId="772" priority="712"/>
  </conditionalFormatting>
  <conditionalFormatting sqref="D3137">
    <cfRule type="duplicateValues" dxfId="771" priority="706"/>
  </conditionalFormatting>
  <conditionalFormatting sqref="D3137">
    <cfRule type="duplicateValues" dxfId="770" priority="705"/>
  </conditionalFormatting>
  <conditionalFormatting sqref="D3137:D3141">
    <cfRule type="duplicateValues" dxfId="769" priority="704"/>
  </conditionalFormatting>
  <conditionalFormatting sqref="D3137:D3141">
    <cfRule type="duplicateValues" dxfId="768" priority="703"/>
  </conditionalFormatting>
  <conditionalFormatting sqref="E3137:E3141">
    <cfRule type="duplicateValues" dxfId="767" priority="707"/>
  </conditionalFormatting>
  <conditionalFormatting sqref="D3138:D3141">
    <cfRule type="duplicateValues" dxfId="766" priority="700"/>
  </conditionalFormatting>
  <conditionalFormatting sqref="D3138:D3141">
    <cfRule type="duplicateValues" dxfId="765" priority="701"/>
    <cfRule type="duplicateValues" dxfId="764" priority="702"/>
  </conditionalFormatting>
  <conditionalFormatting sqref="D3142">
    <cfRule type="duplicateValues" dxfId="763" priority="697"/>
  </conditionalFormatting>
  <conditionalFormatting sqref="G3142">
    <cfRule type="duplicateValues" dxfId="762" priority="698" stopIfTrue="1"/>
  </conditionalFormatting>
  <conditionalFormatting sqref="G3142">
    <cfRule type="duplicateValues" dxfId="761" priority="699"/>
  </conditionalFormatting>
  <conditionalFormatting sqref="E3146">
    <cfRule type="duplicateValues" dxfId="760" priority="688"/>
  </conditionalFormatting>
  <conditionalFormatting sqref="E3145">
    <cfRule type="duplicateValues" dxfId="759" priority="689"/>
  </conditionalFormatting>
  <conditionalFormatting sqref="D3147:D3149">
    <cfRule type="duplicateValues" dxfId="758" priority="690"/>
  </conditionalFormatting>
  <conditionalFormatting sqref="D3150">
    <cfRule type="duplicateValues" dxfId="757" priority="691"/>
  </conditionalFormatting>
  <conditionalFormatting sqref="D3152">
    <cfRule type="duplicateValues" dxfId="756" priority="692"/>
  </conditionalFormatting>
  <conditionalFormatting sqref="D3151:D3152">
    <cfRule type="duplicateValues" dxfId="755" priority="693"/>
  </conditionalFormatting>
  <conditionalFormatting sqref="D3151:D3152">
    <cfRule type="duplicateValues" dxfId="754" priority="694"/>
    <cfRule type="duplicateValues" dxfId="753" priority="695"/>
  </conditionalFormatting>
  <conditionalFormatting sqref="D3147:D3152">
    <cfRule type="duplicateValues" dxfId="752" priority="696"/>
  </conditionalFormatting>
  <conditionalFormatting sqref="E3153">
    <cfRule type="duplicateValues" dxfId="751" priority="685"/>
  </conditionalFormatting>
  <conditionalFormatting sqref="E3153">
    <cfRule type="duplicateValues" dxfId="750" priority="686"/>
  </conditionalFormatting>
  <conditionalFormatting sqref="E3153">
    <cfRule type="duplicateValues" dxfId="749" priority="687"/>
  </conditionalFormatting>
  <conditionalFormatting sqref="D3136">
    <cfRule type="duplicateValues" dxfId="748" priority="713"/>
  </conditionalFormatting>
  <conditionalFormatting sqref="D3136">
    <cfRule type="duplicateValues" dxfId="747" priority="714"/>
    <cfRule type="duplicateValues" dxfId="746" priority="715"/>
  </conditionalFormatting>
  <conditionalFormatting sqref="E3136">
    <cfRule type="duplicateValues" dxfId="745" priority="716"/>
  </conditionalFormatting>
  <conditionalFormatting sqref="D3154">
    <cfRule type="duplicateValues" dxfId="744" priority="683"/>
  </conditionalFormatting>
  <conditionalFormatting sqref="D3154">
    <cfRule type="duplicateValues" dxfId="743" priority="682"/>
  </conditionalFormatting>
  <conditionalFormatting sqref="D3154">
    <cfRule type="duplicateValues" dxfId="742" priority="681"/>
  </conditionalFormatting>
  <conditionalFormatting sqref="E3154">
    <cfRule type="duplicateValues" dxfId="741" priority="684"/>
  </conditionalFormatting>
  <conditionalFormatting sqref="D3134">
    <cfRule type="duplicateValues" dxfId="740" priority="717"/>
  </conditionalFormatting>
  <conditionalFormatting sqref="D3134">
    <cfRule type="duplicateValues" dxfId="739" priority="718"/>
    <cfRule type="duplicateValues" dxfId="738" priority="719"/>
  </conditionalFormatting>
  <conditionalFormatting sqref="E3134">
    <cfRule type="duplicateValues" dxfId="737" priority="720"/>
  </conditionalFormatting>
  <conditionalFormatting sqref="D3154">
    <cfRule type="duplicateValues" dxfId="736" priority="721"/>
    <cfRule type="duplicateValues" dxfId="735" priority="722"/>
  </conditionalFormatting>
  <conditionalFormatting sqref="E3155">
    <cfRule type="duplicateValues" dxfId="734" priority="680"/>
  </conditionalFormatting>
  <conditionalFormatting sqref="E3145:E3152">
    <cfRule type="duplicateValues" dxfId="733" priority="723"/>
  </conditionalFormatting>
  <conditionalFormatting sqref="E3143:E3144">
    <cfRule type="duplicateValues" dxfId="732" priority="724"/>
  </conditionalFormatting>
  <conditionalFormatting sqref="D3156">
    <cfRule type="duplicateValues" dxfId="731" priority="677"/>
  </conditionalFormatting>
  <conditionalFormatting sqref="D3156">
    <cfRule type="duplicateValues" dxfId="730" priority="676"/>
  </conditionalFormatting>
  <conditionalFormatting sqref="D3156">
    <cfRule type="duplicateValues" dxfId="729" priority="675"/>
  </conditionalFormatting>
  <conditionalFormatting sqref="G3156">
    <cfRule type="duplicateValues" dxfId="728" priority="674"/>
  </conditionalFormatting>
  <conditionalFormatting sqref="E3156">
    <cfRule type="duplicateValues" dxfId="727" priority="678"/>
  </conditionalFormatting>
  <conditionalFormatting sqref="E3156">
    <cfRule type="duplicateValues" dxfId="726" priority="679"/>
  </conditionalFormatting>
  <conditionalFormatting sqref="D3157">
    <cfRule type="duplicateValues" dxfId="725" priority="672"/>
  </conditionalFormatting>
  <conditionalFormatting sqref="D3157">
    <cfRule type="duplicateValues" dxfId="724" priority="670"/>
    <cfRule type="duplicateValues" dxfId="723" priority="671"/>
  </conditionalFormatting>
  <conditionalFormatting sqref="E3157">
    <cfRule type="duplicateValues" dxfId="722" priority="673"/>
  </conditionalFormatting>
  <conditionalFormatting sqref="D3159">
    <cfRule type="duplicateValues" dxfId="721" priority="667"/>
  </conditionalFormatting>
  <conditionalFormatting sqref="D3159">
    <cfRule type="duplicateValues" dxfId="720" priority="665"/>
    <cfRule type="duplicateValues" dxfId="719" priority="666"/>
  </conditionalFormatting>
  <conditionalFormatting sqref="D3159">
    <cfRule type="duplicateValues" dxfId="718" priority="664"/>
  </conditionalFormatting>
  <conditionalFormatting sqref="D3159">
    <cfRule type="duplicateValues" dxfId="717" priority="663"/>
  </conditionalFormatting>
  <conditionalFormatting sqref="E3158:E3161">
    <cfRule type="duplicateValues" dxfId="716" priority="668"/>
  </conditionalFormatting>
  <conditionalFormatting sqref="E3158:E3161">
    <cfRule type="duplicateValues" dxfId="715" priority="669"/>
  </conditionalFormatting>
  <conditionalFormatting sqref="D3162">
    <cfRule type="duplicateValues" dxfId="714" priority="660"/>
  </conditionalFormatting>
  <conditionalFormatting sqref="D3162">
    <cfRule type="duplicateValues" dxfId="713" priority="659"/>
  </conditionalFormatting>
  <conditionalFormatting sqref="G3162">
    <cfRule type="duplicateValues" dxfId="712" priority="658"/>
  </conditionalFormatting>
  <conditionalFormatting sqref="E3162">
    <cfRule type="duplicateValues" dxfId="711" priority="661"/>
  </conditionalFormatting>
  <conditionalFormatting sqref="E3162">
    <cfRule type="duplicateValues" dxfId="710" priority="662"/>
  </conditionalFormatting>
  <conditionalFormatting sqref="D3163">
    <cfRule type="duplicateValues" dxfId="709" priority="655"/>
  </conditionalFormatting>
  <conditionalFormatting sqref="D3163">
    <cfRule type="duplicateValues" dxfId="708" priority="654"/>
  </conditionalFormatting>
  <conditionalFormatting sqref="D3163">
    <cfRule type="duplicateValues" dxfId="707" priority="653"/>
  </conditionalFormatting>
  <conditionalFormatting sqref="G3163">
    <cfRule type="duplicateValues" dxfId="706" priority="652"/>
  </conditionalFormatting>
  <conditionalFormatting sqref="E3163">
    <cfRule type="duplicateValues" dxfId="705" priority="656"/>
  </conditionalFormatting>
  <conditionalFormatting sqref="E3163">
    <cfRule type="duplicateValues" dxfId="704" priority="657"/>
  </conditionalFormatting>
  <conditionalFormatting sqref="D3164">
    <cfRule type="duplicateValues" dxfId="703" priority="645"/>
  </conditionalFormatting>
  <conditionalFormatting sqref="D3164">
    <cfRule type="duplicateValues" dxfId="702" priority="646"/>
  </conditionalFormatting>
  <conditionalFormatting sqref="D3164">
    <cfRule type="duplicateValues" dxfId="701" priority="647"/>
    <cfRule type="duplicateValues" dxfId="700" priority="648"/>
  </conditionalFormatting>
  <conditionalFormatting sqref="D3164">
    <cfRule type="duplicateValues" dxfId="699" priority="649"/>
  </conditionalFormatting>
  <conditionalFormatting sqref="D3164">
    <cfRule type="duplicateValues" dxfId="698" priority="650"/>
  </conditionalFormatting>
  <conditionalFormatting sqref="E3164">
    <cfRule type="duplicateValues" dxfId="697" priority="651"/>
  </conditionalFormatting>
  <conditionalFormatting sqref="D3166">
    <cfRule type="duplicateValues" dxfId="696" priority="643"/>
  </conditionalFormatting>
  <conditionalFormatting sqref="D3166">
    <cfRule type="duplicateValues" dxfId="695" priority="642"/>
  </conditionalFormatting>
  <conditionalFormatting sqref="D3166">
    <cfRule type="duplicateValues" dxfId="694" priority="638"/>
  </conditionalFormatting>
  <conditionalFormatting sqref="D3166">
    <cfRule type="duplicateValues" dxfId="693" priority="639"/>
  </conditionalFormatting>
  <conditionalFormatting sqref="D3166">
    <cfRule type="duplicateValues" dxfId="692" priority="640"/>
    <cfRule type="duplicateValues" dxfId="691" priority="641"/>
  </conditionalFormatting>
  <conditionalFormatting sqref="D3166">
    <cfRule type="duplicateValues" dxfId="690" priority="637"/>
  </conditionalFormatting>
  <conditionalFormatting sqref="D3166">
    <cfRule type="duplicateValues" dxfId="689" priority="636"/>
  </conditionalFormatting>
  <conditionalFormatting sqref="D3166">
    <cfRule type="duplicateValues" dxfId="688" priority="635"/>
  </conditionalFormatting>
  <conditionalFormatting sqref="E3166">
    <cfRule type="duplicateValues" dxfId="687" priority="644"/>
  </conditionalFormatting>
  <conditionalFormatting sqref="E3210:E3213 E3205:E3208">
    <cfRule type="duplicateValues" dxfId="686" priority="632"/>
  </conditionalFormatting>
  <conditionalFormatting sqref="E3221:E3222">
    <cfRule type="duplicateValues" dxfId="685" priority="629"/>
  </conditionalFormatting>
  <conditionalFormatting sqref="E3214">
    <cfRule type="duplicateValues" dxfId="684" priority="630"/>
  </conditionalFormatting>
  <conditionalFormatting sqref="E3214:E3219">
    <cfRule type="duplicateValues" dxfId="683" priority="631"/>
  </conditionalFormatting>
  <conditionalFormatting sqref="E3275:E3276">
    <cfRule type="duplicateValues" dxfId="682" priority="628"/>
  </conditionalFormatting>
  <conditionalFormatting sqref="E3196">
    <cfRule type="duplicateValues" dxfId="681" priority="626"/>
  </conditionalFormatting>
  <conditionalFormatting sqref="E3196">
    <cfRule type="duplicateValues" dxfId="680" priority="627"/>
  </conditionalFormatting>
  <conditionalFormatting sqref="E3194">
    <cfRule type="duplicateValues" dxfId="679" priority="625"/>
  </conditionalFormatting>
  <conditionalFormatting sqref="E3194">
    <cfRule type="duplicateValues" dxfId="678" priority="624"/>
  </conditionalFormatting>
  <conditionalFormatting sqref="E3195">
    <cfRule type="duplicateValues" dxfId="677" priority="622"/>
  </conditionalFormatting>
  <conditionalFormatting sqref="E3195">
    <cfRule type="duplicateValues" dxfId="676" priority="623"/>
  </conditionalFormatting>
  <conditionalFormatting sqref="E3175">
    <cfRule type="duplicateValues" dxfId="675" priority="620"/>
  </conditionalFormatting>
  <conditionalFormatting sqref="E3175">
    <cfRule type="duplicateValues" dxfId="674" priority="621"/>
  </conditionalFormatting>
  <conditionalFormatting sqref="E3176">
    <cfRule type="duplicateValues" dxfId="673" priority="618"/>
  </conditionalFormatting>
  <conditionalFormatting sqref="E3176">
    <cfRule type="duplicateValues" dxfId="672" priority="619"/>
  </conditionalFormatting>
  <conditionalFormatting sqref="E3177">
    <cfRule type="duplicateValues" dxfId="671" priority="616"/>
  </conditionalFormatting>
  <conditionalFormatting sqref="E3177">
    <cfRule type="duplicateValues" dxfId="670" priority="617"/>
  </conditionalFormatting>
  <conditionalFormatting sqref="E3178">
    <cfRule type="duplicateValues" dxfId="669" priority="614"/>
  </conditionalFormatting>
  <conditionalFormatting sqref="E3178">
    <cfRule type="duplicateValues" dxfId="668" priority="615"/>
  </conditionalFormatting>
  <conditionalFormatting sqref="E3180">
    <cfRule type="duplicateValues" dxfId="667" priority="612"/>
  </conditionalFormatting>
  <conditionalFormatting sqref="E3180">
    <cfRule type="duplicateValues" dxfId="666" priority="613"/>
  </conditionalFormatting>
  <conditionalFormatting sqref="E3181">
    <cfRule type="duplicateValues" dxfId="665" priority="610"/>
  </conditionalFormatting>
  <conditionalFormatting sqref="E3181">
    <cfRule type="duplicateValues" dxfId="664" priority="611"/>
  </conditionalFormatting>
  <conditionalFormatting sqref="E3182">
    <cfRule type="duplicateValues" dxfId="663" priority="608"/>
  </conditionalFormatting>
  <conditionalFormatting sqref="E3182">
    <cfRule type="duplicateValues" dxfId="662" priority="609"/>
  </conditionalFormatting>
  <conditionalFormatting sqref="E3183">
    <cfRule type="duplicateValues" dxfId="661" priority="606"/>
  </conditionalFormatting>
  <conditionalFormatting sqref="E3183">
    <cfRule type="duplicateValues" dxfId="660" priority="607"/>
  </conditionalFormatting>
  <conditionalFormatting sqref="E3184">
    <cfRule type="duplicateValues" dxfId="659" priority="604"/>
  </conditionalFormatting>
  <conditionalFormatting sqref="E3184">
    <cfRule type="duplicateValues" dxfId="658" priority="605"/>
  </conditionalFormatting>
  <conditionalFormatting sqref="E3185">
    <cfRule type="duplicateValues" dxfId="657" priority="602"/>
  </conditionalFormatting>
  <conditionalFormatting sqref="E3185">
    <cfRule type="duplicateValues" dxfId="656" priority="603"/>
  </conditionalFormatting>
  <conditionalFormatting sqref="E3179">
    <cfRule type="duplicateValues" dxfId="655" priority="601"/>
  </conditionalFormatting>
  <conditionalFormatting sqref="E3186">
    <cfRule type="duplicateValues" dxfId="654" priority="599"/>
  </conditionalFormatting>
  <conditionalFormatting sqref="E3186">
    <cfRule type="duplicateValues" dxfId="653" priority="600"/>
  </conditionalFormatting>
  <conditionalFormatting sqref="E3187:E3190">
    <cfRule type="duplicateValues" dxfId="652" priority="596" stopIfTrue="1"/>
  </conditionalFormatting>
  <conditionalFormatting sqref="E3187:E3190">
    <cfRule type="duplicateValues" dxfId="651" priority="597"/>
  </conditionalFormatting>
  <conditionalFormatting sqref="E3187:E3190">
    <cfRule type="duplicateValues" dxfId="650" priority="598"/>
  </conditionalFormatting>
  <conditionalFormatting sqref="E3191">
    <cfRule type="duplicateValues" dxfId="649" priority="595"/>
  </conditionalFormatting>
  <conditionalFormatting sqref="D3199">
    <cfRule type="duplicateValues" dxfId="648" priority="586"/>
  </conditionalFormatting>
  <conditionalFormatting sqref="D3199">
    <cfRule type="duplicateValues" dxfId="647" priority="587"/>
    <cfRule type="duplicateValues" dxfId="646" priority="588"/>
  </conditionalFormatting>
  <conditionalFormatting sqref="D3199">
    <cfRule type="duplicateValues" dxfId="645" priority="589"/>
  </conditionalFormatting>
  <conditionalFormatting sqref="D3199">
    <cfRule type="duplicateValues" dxfId="644" priority="585"/>
  </conditionalFormatting>
  <conditionalFormatting sqref="D3200">
    <cfRule type="duplicateValues" dxfId="643" priority="581"/>
  </conditionalFormatting>
  <conditionalFormatting sqref="D3200">
    <cfRule type="duplicateValues" dxfId="642" priority="582"/>
    <cfRule type="duplicateValues" dxfId="641" priority="583"/>
  </conditionalFormatting>
  <conditionalFormatting sqref="D3200">
    <cfRule type="duplicateValues" dxfId="640" priority="584"/>
  </conditionalFormatting>
  <conditionalFormatting sqref="D3200">
    <cfRule type="duplicateValues" dxfId="639" priority="580"/>
  </conditionalFormatting>
  <conditionalFormatting sqref="D3201">
    <cfRule type="duplicateValues" dxfId="638" priority="575"/>
  </conditionalFormatting>
  <conditionalFormatting sqref="D3201">
    <cfRule type="duplicateValues" dxfId="637" priority="576"/>
  </conditionalFormatting>
  <conditionalFormatting sqref="D3201">
    <cfRule type="duplicateValues" dxfId="636" priority="577"/>
    <cfRule type="duplicateValues" dxfId="635" priority="578"/>
  </conditionalFormatting>
  <conditionalFormatting sqref="D3201">
    <cfRule type="duplicateValues" dxfId="634" priority="579"/>
  </conditionalFormatting>
  <conditionalFormatting sqref="D3202:D3204">
    <cfRule type="duplicateValues" dxfId="633" priority="570"/>
  </conditionalFormatting>
  <conditionalFormatting sqref="D3202:D3204">
    <cfRule type="duplicateValues" dxfId="632" priority="571"/>
  </conditionalFormatting>
  <conditionalFormatting sqref="D3202:D3204">
    <cfRule type="duplicateValues" dxfId="631" priority="572"/>
    <cfRule type="duplicateValues" dxfId="630" priority="573"/>
  </conditionalFormatting>
  <conditionalFormatting sqref="D3202:D3204">
    <cfRule type="duplicateValues" dxfId="629" priority="574"/>
  </conditionalFormatting>
  <conditionalFormatting sqref="D3215">
    <cfRule type="duplicateValues" dxfId="628" priority="568"/>
  </conditionalFormatting>
  <conditionalFormatting sqref="D3216:D3217">
    <cfRule type="duplicateValues" dxfId="627" priority="569"/>
  </conditionalFormatting>
  <conditionalFormatting sqref="D3253:D3260 D3223:D3251">
    <cfRule type="duplicateValues" dxfId="626" priority="566"/>
  </conditionalFormatting>
  <conditionalFormatting sqref="D3223:D3225">
    <cfRule type="duplicateValues" dxfId="625" priority="567"/>
  </conditionalFormatting>
  <conditionalFormatting sqref="D3226:D3233">
    <cfRule type="duplicateValues" dxfId="624" priority="561"/>
  </conditionalFormatting>
  <conditionalFormatting sqref="D3252">
    <cfRule type="duplicateValues" dxfId="623" priority="556"/>
  </conditionalFormatting>
  <conditionalFormatting sqref="D3252">
    <cfRule type="duplicateValues" dxfId="622" priority="557"/>
  </conditionalFormatting>
  <conditionalFormatting sqref="D3252">
    <cfRule type="duplicateValues" dxfId="621" priority="558"/>
    <cfRule type="duplicateValues" dxfId="620" priority="559"/>
  </conditionalFormatting>
  <conditionalFormatting sqref="D3252">
    <cfRule type="duplicateValues" dxfId="619" priority="560"/>
  </conditionalFormatting>
  <conditionalFormatting sqref="D3261:D3262">
    <cfRule type="duplicateValues" dxfId="618" priority="553"/>
  </conditionalFormatting>
  <conditionalFormatting sqref="D3263">
    <cfRule type="duplicateValues" dxfId="617" priority="552"/>
  </conditionalFormatting>
  <conditionalFormatting sqref="D3264">
    <cfRule type="duplicateValues" dxfId="616" priority="550"/>
  </conditionalFormatting>
  <conditionalFormatting sqref="D3266">
    <cfRule type="duplicateValues" dxfId="615" priority="549"/>
  </conditionalFormatting>
  <conditionalFormatting sqref="D3265">
    <cfRule type="duplicateValues" dxfId="614" priority="551"/>
  </conditionalFormatting>
  <conditionalFormatting sqref="D3271:D3276">
    <cfRule type="duplicateValues" dxfId="613" priority="543"/>
  </conditionalFormatting>
  <conditionalFormatting sqref="D3271:D3276">
    <cfRule type="duplicateValues" dxfId="612" priority="544"/>
    <cfRule type="duplicateValues" dxfId="611" priority="545"/>
  </conditionalFormatting>
  <conditionalFormatting sqref="D3271:D3276">
    <cfRule type="duplicateValues" dxfId="610" priority="546"/>
  </conditionalFormatting>
  <conditionalFormatting sqref="D3271:D3276">
    <cfRule type="duplicateValues" dxfId="609" priority="547"/>
  </conditionalFormatting>
  <conditionalFormatting sqref="D3271:D3274">
    <cfRule type="duplicateValues" dxfId="608" priority="548"/>
  </conditionalFormatting>
  <conditionalFormatting sqref="D3277:D3281">
    <cfRule type="duplicateValues" dxfId="607" priority="538"/>
  </conditionalFormatting>
  <conditionalFormatting sqref="D3277:D3281">
    <cfRule type="duplicateValues" dxfId="606" priority="539"/>
  </conditionalFormatting>
  <conditionalFormatting sqref="D3277:D3281">
    <cfRule type="duplicateValues" dxfId="605" priority="540"/>
    <cfRule type="duplicateValues" dxfId="604" priority="541"/>
  </conditionalFormatting>
  <conditionalFormatting sqref="D3277:D3281">
    <cfRule type="duplicateValues" dxfId="603" priority="542"/>
  </conditionalFormatting>
  <conditionalFormatting sqref="D3196">
    <cfRule type="duplicateValues" dxfId="602" priority="537"/>
  </conditionalFormatting>
  <conditionalFormatting sqref="D3172:D3174 D3167:D3169">
    <cfRule type="duplicateValues" dxfId="601" priority="590"/>
  </conditionalFormatting>
  <conditionalFormatting sqref="D3172:D3174 D3167:D3169">
    <cfRule type="duplicateValues" dxfId="600" priority="591"/>
    <cfRule type="duplicateValues" dxfId="599" priority="592"/>
  </conditionalFormatting>
  <conditionalFormatting sqref="D3192 D3165 D3170:D3171">
    <cfRule type="duplicateValues" dxfId="598" priority="534"/>
  </conditionalFormatting>
  <conditionalFormatting sqref="D3192 D3165 D3170:D3171">
    <cfRule type="duplicateValues" dxfId="597" priority="535"/>
    <cfRule type="duplicateValues" dxfId="596" priority="536"/>
  </conditionalFormatting>
  <conditionalFormatting sqref="D3175">
    <cfRule type="duplicateValues" dxfId="595" priority="533"/>
  </conditionalFormatting>
  <conditionalFormatting sqref="D3176">
    <cfRule type="duplicateValues" dxfId="594" priority="532"/>
  </conditionalFormatting>
  <conditionalFormatting sqref="D3177">
    <cfRule type="duplicateValues" dxfId="593" priority="531"/>
  </conditionalFormatting>
  <conditionalFormatting sqref="D3178">
    <cfRule type="duplicateValues" dxfId="592" priority="530"/>
  </conditionalFormatting>
  <conditionalFormatting sqref="D3180">
    <cfRule type="duplicateValues" dxfId="591" priority="529"/>
  </conditionalFormatting>
  <conditionalFormatting sqref="D3181">
    <cfRule type="duplicateValues" dxfId="590" priority="528"/>
  </conditionalFormatting>
  <conditionalFormatting sqref="D3182">
    <cfRule type="duplicateValues" dxfId="589" priority="527"/>
  </conditionalFormatting>
  <conditionalFormatting sqref="D3179">
    <cfRule type="duplicateValues" dxfId="588" priority="522"/>
  </conditionalFormatting>
  <conditionalFormatting sqref="D3179">
    <cfRule type="duplicateValues" dxfId="587" priority="523"/>
  </conditionalFormatting>
  <conditionalFormatting sqref="D3179">
    <cfRule type="duplicateValues" dxfId="586" priority="524"/>
    <cfRule type="duplicateValues" dxfId="585" priority="525"/>
  </conditionalFormatting>
  <conditionalFormatting sqref="D3179">
    <cfRule type="duplicateValues" dxfId="584" priority="526"/>
  </conditionalFormatting>
  <conditionalFormatting sqref="D3187:D3190">
    <cfRule type="duplicateValues" dxfId="583" priority="521"/>
  </conditionalFormatting>
  <conditionalFormatting sqref="D3191">
    <cfRule type="duplicateValues" dxfId="582" priority="515"/>
  </conditionalFormatting>
  <conditionalFormatting sqref="D3191">
    <cfRule type="duplicateValues" dxfId="581" priority="516"/>
  </conditionalFormatting>
  <conditionalFormatting sqref="D3191">
    <cfRule type="duplicateValues" dxfId="580" priority="517"/>
  </conditionalFormatting>
  <conditionalFormatting sqref="D3191">
    <cfRule type="duplicateValues" dxfId="579" priority="518"/>
    <cfRule type="duplicateValues" dxfId="578" priority="519"/>
  </conditionalFormatting>
  <conditionalFormatting sqref="D3191">
    <cfRule type="duplicateValues" dxfId="577" priority="520"/>
  </conditionalFormatting>
  <conditionalFormatting sqref="D3282">
    <cfRule type="duplicateValues" dxfId="576" priority="509"/>
  </conditionalFormatting>
  <conditionalFormatting sqref="G3282">
    <cfRule type="duplicateValues" dxfId="575" priority="510" stopIfTrue="1"/>
  </conditionalFormatting>
  <conditionalFormatting sqref="G3282">
    <cfRule type="duplicateValues" dxfId="574" priority="511"/>
  </conditionalFormatting>
  <conditionalFormatting sqref="D3283">
    <cfRule type="duplicateValues" dxfId="573" priority="506"/>
  </conditionalFormatting>
  <conditionalFormatting sqref="G3283">
    <cfRule type="duplicateValues" dxfId="572" priority="507" stopIfTrue="1"/>
  </conditionalFormatting>
  <conditionalFormatting sqref="G3283">
    <cfRule type="duplicateValues" dxfId="571" priority="508"/>
  </conditionalFormatting>
  <conditionalFormatting sqref="D3284">
    <cfRule type="duplicateValues" dxfId="570" priority="505" stopIfTrue="1"/>
  </conditionalFormatting>
  <conditionalFormatting sqref="D3290:D3293">
    <cfRule type="duplicateValues" dxfId="569" priority="504"/>
  </conditionalFormatting>
  <conditionalFormatting sqref="D3290:D3293">
    <cfRule type="duplicateValues" dxfId="568" priority="501"/>
  </conditionalFormatting>
  <conditionalFormatting sqref="D3290:D3293">
    <cfRule type="duplicateValues" dxfId="567" priority="502"/>
    <cfRule type="duplicateValues" dxfId="566" priority="503"/>
  </conditionalFormatting>
  <conditionalFormatting sqref="D3304">
    <cfRule type="duplicateValues" dxfId="565" priority="500"/>
  </conditionalFormatting>
  <conditionalFormatting sqref="D3304">
    <cfRule type="duplicateValues" dxfId="564" priority="499"/>
  </conditionalFormatting>
  <conditionalFormatting sqref="D3304">
    <cfRule type="duplicateValues" dxfId="563" priority="497"/>
    <cfRule type="duplicateValues" dxfId="562" priority="498"/>
  </conditionalFormatting>
  <conditionalFormatting sqref="D3304">
    <cfRule type="duplicateValues" dxfId="561" priority="496"/>
  </conditionalFormatting>
  <conditionalFormatting sqref="E3289">
    <cfRule type="duplicateValues" dxfId="560" priority="495"/>
  </conditionalFormatting>
  <conditionalFormatting sqref="E3290:E3293 E3284:E3285">
    <cfRule type="duplicateValues" dxfId="559" priority="512"/>
  </conditionalFormatting>
  <conditionalFormatting sqref="E3285">
    <cfRule type="duplicateValues" dxfId="558" priority="513"/>
  </conditionalFormatting>
  <conditionalFormatting sqref="D3286:D3287">
    <cfRule type="duplicateValues" dxfId="557" priority="492"/>
  </conditionalFormatting>
  <conditionalFormatting sqref="D3286:D3287">
    <cfRule type="duplicateValues" dxfId="556" priority="491"/>
  </conditionalFormatting>
  <conditionalFormatting sqref="D3286:D3287">
    <cfRule type="duplicateValues" dxfId="555" priority="489"/>
    <cfRule type="duplicateValues" dxfId="554" priority="490"/>
  </conditionalFormatting>
  <conditionalFormatting sqref="D3286:D3287">
    <cfRule type="duplicateValues" dxfId="553" priority="488"/>
  </conditionalFormatting>
  <conditionalFormatting sqref="E3286:E3287">
    <cfRule type="duplicateValues" dxfId="552" priority="493"/>
  </conditionalFormatting>
  <conditionalFormatting sqref="E3286:E3287">
    <cfRule type="duplicateValues" dxfId="551" priority="494"/>
  </conditionalFormatting>
  <conditionalFormatting sqref="D3288">
    <cfRule type="duplicateValues" dxfId="550" priority="483"/>
  </conditionalFormatting>
  <conditionalFormatting sqref="D3288">
    <cfRule type="duplicateValues" dxfId="549" priority="484"/>
  </conditionalFormatting>
  <conditionalFormatting sqref="D3288">
    <cfRule type="duplicateValues" dxfId="548" priority="485"/>
    <cfRule type="duplicateValues" dxfId="547" priority="486"/>
  </conditionalFormatting>
  <conditionalFormatting sqref="D3288">
    <cfRule type="duplicateValues" dxfId="546" priority="482"/>
  </conditionalFormatting>
  <conditionalFormatting sqref="E3288">
    <cfRule type="duplicateValues" dxfId="545" priority="487"/>
  </conditionalFormatting>
  <conditionalFormatting sqref="D3294">
    <cfRule type="duplicateValues" dxfId="544" priority="477"/>
  </conditionalFormatting>
  <conditionalFormatting sqref="D3294">
    <cfRule type="duplicateValues" dxfId="543" priority="478"/>
  </conditionalFormatting>
  <conditionalFormatting sqref="D3294">
    <cfRule type="duplicateValues" dxfId="542" priority="479"/>
    <cfRule type="duplicateValues" dxfId="541" priority="480"/>
  </conditionalFormatting>
  <conditionalFormatting sqref="D3294">
    <cfRule type="duplicateValues" dxfId="540" priority="476"/>
  </conditionalFormatting>
  <conditionalFormatting sqref="E3294">
    <cfRule type="duplicateValues" dxfId="539" priority="481"/>
  </conditionalFormatting>
  <conditionalFormatting sqref="D3295">
    <cfRule type="duplicateValues" dxfId="538" priority="474"/>
  </conditionalFormatting>
  <conditionalFormatting sqref="D3295">
    <cfRule type="duplicateValues" dxfId="537" priority="473"/>
  </conditionalFormatting>
  <conditionalFormatting sqref="D3295">
    <cfRule type="duplicateValues" dxfId="536" priority="471"/>
    <cfRule type="duplicateValues" dxfId="535" priority="472"/>
  </conditionalFormatting>
  <conditionalFormatting sqref="D3295">
    <cfRule type="duplicateValues" dxfId="534" priority="470"/>
  </conditionalFormatting>
  <conditionalFormatting sqref="E3295">
    <cfRule type="duplicateValues" dxfId="533" priority="475"/>
  </conditionalFormatting>
  <conditionalFormatting sqref="E3304">
    <cfRule type="duplicateValues" dxfId="532" priority="514"/>
  </conditionalFormatting>
  <conditionalFormatting sqref="D3305">
    <cfRule type="duplicateValues" dxfId="531" priority="468"/>
  </conditionalFormatting>
  <conditionalFormatting sqref="E3305">
    <cfRule type="duplicateValues" dxfId="530" priority="469"/>
  </conditionalFormatting>
  <conditionalFormatting sqref="D15">
    <cfRule type="duplicateValues" dxfId="529" priority="451"/>
  </conditionalFormatting>
  <conditionalFormatting sqref="D15">
    <cfRule type="duplicateValues" dxfId="528" priority="452"/>
  </conditionalFormatting>
  <conditionalFormatting sqref="D15">
    <cfRule type="duplicateValues" dxfId="527" priority="453"/>
    <cfRule type="duplicateValues" dxfId="526" priority="454"/>
  </conditionalFormatting>
  <conditionalFormatting sqref="D15">
    <cfRule type="duplicateValues" dxfId="525" priority="450"/>
  </conditionalFormatting>
  <conditionalFormatting sqref="E15">
    <cfRule type="duplicateValues" dxfId="524" priority="455"/>
  </conditionalFormatting>
  <conditionalFormatting sqref="F2976">
    <cfRule type="duplicateValues" dxfId="523" priority="448"/>
  </conditionalFormatting>
  <conditionalFormatting sqref="F2976">
    <cfRule type="duplicateValues" dxfId="522" priority="449"/>
  </conditionalFormatting>
  <conditionalFormatting sqref="F2977">
    <cfRule type="duplicateValues" dxfId="521" priority="446"/>
  </conditionalFormatting>
  <conditionalFormatting sqref="F2977">
    <cfRule type="duplicateValues" dxfId="520" priority="447"/>
  </conditionalFormatting>
  <conditionalFormatting sqref="F2978">
    <cfRule type="duplicateValues" dxfId="519" priority="444"/>
  </conditionalFormatting>
  <conditionalFormatting sqref="F2978">
    <cfRule type="duplicateValues" dxfId="518" priority="445"/>
  </conditionalFormatting>
  <conditionalFormatting sqref="F2979">
    <cfRule type="duplicateValues" dxfId="517" priority="442"/>
  </conditionalFormatting>
  <conditionalFormatting sqref="F2979">
    <cfRule type="duplicateValues" dxfId="516" priority="443"/>
  </conditionalFormatting>
  <conditionalFormatting sqref="F2980">
    <cfRule type="duplicateValues" dxfId="515" priority="440"/>
  </conditionalFormatting>
  <conditionalFormatting sqref="F2980">
    <cfRule type="duplicateValues" dxfId="514" priority="441"/>
  </conditionalFormatting>
  <conditionalFormatting sqref="F2981">
    <cfRule type="duplicateValues" dxfId="513" priority="439"/>
  </conditionalFormatting>
  <conditionalFormatting sqref="F2982">
    <cfRule type="duplicateValues" dxfId="512" priority="438"/>
  </conditionalFormatting>
  <conditionalFormatting sqref="F2983">
    <cfRule type="duplicateValues" dxfId="511" priority="437"/>
  </conditionalFormatting>
  <conditionalFormatting sqref="F2984">
    <cfRule type="duplicateValues" dxfId="510" priority="436"/>
  </conditionalFormatting>
  <conditionalFormatting sqref="F2985">
    <cfRule type="duplicateValues" dxfId="509" priority="434"/>
  </conditionalFormatting>
  <conditionalFormatting sqref="F2985">
    <cfRule type="duplicateValues" dxfId="508" priority="435"/>
  </conditionalFormatting>
  <conditionalFormatting sqref="F2986">
    <cfRule type="duplicateValues" dxfId="507" priority="430"/>
  </conditionalFormatting>
  <conditionalFormatting sqref="F2986">
    <cfRule type="duplicateValues" dxfId="506" priority="431"/>
  </conditionalFormatting>
  <conditionalFormatting sqref="F2987">
    <cfRule type="duplicateValues" dxfId="505" priority="426"/>
  </conditionalFormatting>
  <conditionalFormatting sqref="F2987">
    <cfRule type="duplicateValues" dxfId="504" priority="427"/>
  </conditionalFormatting>
  <conditionalFormatting sqref="F2988">
    <cfRule type="duplicateValues" dxfId="503" priority="424"/>
  </conditionalFormatting>
  <conditionalFormatting sqref="F2988">
    <cfRule type="duplicateValues" dxfId="502" priority="425"/>
  </conditionalFormatting>
  <conditionalFormatting sqref="F2989">
    <cfRule type="duplicateValues" dxfId="501" priority="422"/>
  </conditionalFormatting>
  <conditionalFormatting sqref="F2989">
    <cfRule type="duplicateValues" dxfId="500" priority="423"/>
  </conditionalFormatting>
  <conditionalFormatting sqref="F2990">
    <cfRule type="duplicateValues" dxfId="499" priority="420"/>
  </conditionalFormatting>
  <conditionalFormatting sqref="F2990">
    <cfRule type="duplicateValues" dxfId="498" priority="421"/>
  </conditionalFormatting>
  <conditionalFormatting sqref="F2991">
    <cfRule type="duplicateValues" dxfId="497" priority="418"/>
  </conditionalFormatting>
  <conditionalFormatting sqref="F2991">
    <cfRule type="duplicateValues" dxfId="496" priority="419"/>
  </conditionalFormatting>
  <conditionalFormatting sqref="F2993">
    <cfRule type="duplicateValues" dxfId="495" priority="416"/>
  </conditionalFormatting>
  <conditionalFormatting sqref="F2993">
    <cfRule type="duplicateValues" dxfId="494" priority="417"/>
  </conditionalFormatting>
  <conditionalFormatting sqref="F2992">
    <cfRule type="duplicateValues" dxfId="493" priority="414"/>
  </conditionalFormatting>
  <conditionalFormatting sqref="F2992">
    <cfRule type="duplicateValues" dxfId="492" priority="415"/>
  </conditionalFormatting>
  <conditionalFormatting sqref="F2994">
    <cfRule type="duplicateValues" dxfId="491" priority="412"/>
  </conditionalFormatting>
  <conditionalFormatting sqref="F2994">
    <cfRule type="duplicateValues" dxfId="490" priority="413"/>
  </conditionalFormatting>
  <conditionalFormatting sqref="F2995">
    <cfRule type="duplicateValues" dxfId="489" priority="410"/>
  </conditionalFormatting>
  <conditionalFormatting sqref="F2995">
    <cfRule type="duplicateValues" dxfId="488" priority="411"/>
  </conditionalFormatting>
  <conditionalFormatting sqref="F2996">
    <cfRule type="duplicateValues" dxfId="487" priority="408"/>
  </conditionalFormatting>
  <conditionalFormatting sqref="F2996">
    <cfRule type="duplicateValues" dxfId="486" priority="409"/>
  </conditionalFormatting>
  <conditionalFormatting sqref="F2997">
    <cfRule type="duplicateValues" dxfId="485" priority="405"/>
  </conditionalFormatting>
  <conditionalFormatting sqref="F2997">
    <cfRule type="duplicateValues" dxfId="484" priority="406"/>
  </conditionalFormatting>
  <conditionalFormatting sqref="F2997">
    <cfRule type="duplicateValues" dxfId="483" priority="407"/>
  </conditionalFormatting>
  <conditionalFormatting sqref="F2998">
    <cfRule type="duplicateValues" dxfId="482" priority="404"/>
  </conditionalFormatting>
  <conditionalFormatting sqref="F2999">
    <cfRule type="duplicateValues" dxfId="481" priority="403"/>
  </conditionalFormatting>
  <conditionalFormatting sqref="F3000">
    <cfRule type="duplicateValues" dxfId="480" priority="402"/>
  </conditionalFormatting>
  <conditionalFormatting sqref="F3001">
    <cfRule type="duplicateValues" dxfId="479" priority="401"/>
  </conditionalFormatting>
  <conditionalFormatting sqref="F3002">
    <cfRule type="duplicateValues" dxfId="478" priority="399"/>
  </conditionalFormatting>
  <conditionalFormatting sqref="F3002">
    <cfRule type="duplicateValues" dxfId="477" priority="400"/>
  </conditionalFormatting>
  <conditionalFormatting sqref="F3003">
    <cfRule type="duplicateValues" dxfId="476" priority="396"/>
  </conditionalFormatting>
  <conditionalFormatting sqref="F3003">
    <cfRule type="duplicateValues" dxfId="475" priority="397"/>
  </conditionalFormatting>
  <conditionalFormatting sqref="F3003">
    <cfRule type="duplicateValues" dxfId="474" priority="398"/>
  </conditionalFormatting>
  <conditionalFormatting sqref="F3024">
    <cfRule type="duplicateValues" dxfId="473" priority="395"/>
  </conditionalFormatting>
  <conditionalFormatting sqref="F3026">
    <cfRule type="duplicateValues" dxfId="472" priority="394"/>
  </conditionalFormatting>
  <conditionalFormatting sqref="F3027">
    <cfRule type="duplicateValues" dxfId="471" priority="393"/>
  </conditionalFormatting>
  <conditionalFormatting sqref="F3028">
    <cfRule type="duplicateValues" dxfId="470" priority="392"/>
  </conditionalFormatting>
  <conditionalFormatting sqref="F3030">
    <cfRule type="duplicateValues" dxfId="469" priority="391" stopIfTrue="1"/>
  </conditionalFormatting>
  <conditionalFormatting sqref="F3135">
    <cfRule type="duplicateValues" dxfId="468" priority="385"/>
  </conditionalFormatting>
  <conditionalFormatting sqref="F3135">
    <cfRule type="duplicateValues" dxfId="467" priority="386"/>
  </conditionalFormatting>
  <conditionalFormatting sqref="F3137:F3141">
    <cfRule type="duplicateValues" dxfId="466" priority="384"/>
  </conditionalFormatting>
  <conditionalFormatting sqref="F3146">
    <cfRule type="duplicateValues" dxfId="465" priority="382"/>
  </conditionalFormatting>
  <conditionalFormatting sqref="F3145">
    <cfRule type="duplicateValues" dxfId="464" priority="383"/>
  </conditionalFormatting>
  <conditionalFormatting sqref="F3153">
    <cfRule type="duplicateValues" dxfId="463" priority="379"/>
  </conditionalFormatting>
  <conditionalFormatting sqref="F3153">
    <cfRule type="duplicateValues" dxfId="462" priority="380"/>
  </conditionalFormatting>
  <conditionalFormatting sqref="F3153">
    <cfRule type="duplicateValues" dxfId="461" priority="381"/>
  </conditionalFormatting>
  <conditionalFormatting sqref="F3136">
    <cfRule type="duplicateValues" dxfId="460" priority="387"/>
  </conditionalFormatting>
  <conditionalFormatting sqref="F3154">
    <cfRule type="duplicateValues" dxfId="459" priority="378"/>
  </conditionalFormatting>
  <conditionalFormatting sqref="F3134">
    <cfRule type="duplicateValues" dxfId="458" priority="388"/>
  </conditionalFormatting>
  <conditionalFormatting sqref="F3155">
    <cfRule type="duplicateValues" dxfId="457" priority="377"/>
  </conditionalFormatting>
  <conditionalFormatting sqref="F3145:F3152">
    <cfRule type="duplicateValues" dxfId="456" priority="389"/>
  </conditionalFormatting>
  <conditionalFormatting sqref="F3143:F3144">
    <cfRule type="duplicateValues" dxfId="455" priority="390"/>
  </conditionalFormatting>
  <conditionalFormatting sqref="F3156">
    <cfRule type="duplicateValues" dxfId="454" priority="375"/>
  </conditionalFormatting>
  <conditionalFormatting sqref="F3156">
    <cfRule type="duplicateValues" dxfId="453" priority="376"/>
  </conditionalFormatting>
  <conditionalFormatting sqref="F3157">
    <cfRule type="duplicateValues" dxfId="452" priority="374"/>
  </conditionalFormatting>
  <conditionalFormatting sqref="F3158:F3161">
    <cfRule type="duplicateValues" dxfId="451" priority="372"/>
  </conditionalFormatting>
  <conditionalFormatting sqref="F3158:F3161">
    <cfRule type="duplicateValues" dxfId="450" priority="373"/>
  </conditionalFormatting>
  <conditionalFormatting sqref="F3162">
    <cfRule type="duplicateValues" dxfId="449" priority="370"/>
  </conditionalFormatting>
  <conditionalFormatting sqref="F3162">
    <cfRule type="duplicateValues" dxfId="448" priority="371"/>
  </conditionalFormatting>
  <conditionalFormatting sqref="F3163">
    <cfRule type="duplicateValues" dxfId="447" priority="368"/>
  </conditionalFormatting>
  <conditionalFormatting sqref="F3163">
    <cfRule type="duplicateValues" dxfId="446" priority="369"/>
  </conditionalFormatting>
  <conditionalFormatting sqref="F3164">
    <cfRule type="duplicateValues" dxfId="445" priority="367"/>
  </conditionalFormatting>
  <conditionalFormatting sqref="F3166">
    <cfRule type="duplicateValues" dxfId="444" priority="366"/>
  </conditionalFormatting>
  <conditionalFormatting sqref="F3210:F3213 F3205:F3208">
    <cfRule type="duplicateValues" dxfId="443" priority="364"/>
  </conditionalFormatting>
  <conditionalFormatting sqref="F3221:F3222">
    <cfRule type="duplicateValues" dxfId="442" priority="361"/>
  </conditionalFormatting>
  <conditionalFormatting sqref="F3214">
    <cfRule type="duplicateValues" dxfId="441" priority="362"/>
  </conditionalFormatting>
  <conditionalFormatting sqref="F3214:F3219">
    <cfRule type="duplicateValues" dxfId="440" priority="363"/>
  </conditionalFormatting>
  <conditionalFormatting sqref="F3275:F3276">
    <cfRule type="duplicateValues" dxfId="439" priority="360"/>
  </conditionalFormatting>
  <conditionalFormatting sqref="F3196">
    <cfRule type="duplicateValues" dxfId="438" priority="358"/>
  </conditionalFormatting>
  <conditionalFormatting sqref="F3196">
    <cfRule type="duplicateValues" dxfId="437" priority="359"/>
  </conditionalFormatting>
  <conditionalFormatting sqref="F3194">
    <cfRule type="duplicateValues" dxfId="436" priority="357"/>
  </conditionalFormatting>
  <conditionalFormatting sqref="F3194">
    <cfRule type="duplicateValues" dxfId="435" priority="356"/>
  </conditionalFormatting>
  <conditionalFormatting sqref="F3195">
    <cfRule type="duplicateValues" dxfId="434" priority="354"/>
  </conditionalFormatting>
  <conditionalFormatting sqref="F3195">
    <cfRule type="duplicateValues" dxfId="433" priority="355"/>
  </conditionalFormatting>
  <conditionalFormatting sqref="F3175">
    <cfRule type="duplicateValues" dxfId="432" priority="352"/>
  </conditionalFormatting>
  <conditionalFormatting sqref="F3175">
    <cfRule type="duplicateValues" dxfId="431" priority="353"/>
  </conditionalFormatting>
  <conditionalFormatting sqref="F3176">
    <cfRule type="duplicateValues" dxfId="430" priority="350"/>
  </conditionalFormatting>
  <conditionalFormatting sqref="F3176">
    <cfRule type="duplicateValues" dxfId="429" priority="351"/>
  </conditionalFormatting>
  <conditionalFormatting sqref="F3177">
    <cfRule type="duplicateValues" dxfId="428" priority="348"/>
  </conditionalFormatting>
  <conditionalFormatting sqref="F3177">
    <cfRule type="duplicateValues" dxfId="427" priority="349"/>
  </conditionalFormatting>
  <conditionalFormatting sqref="F3178">
    <cfRule type="duplicateValues" dxfId="426" priority="346"/>
  </conditionalFormatting>
  <conditionalFormatting sqref="F3178">
    <cfRule type="duplicateValues" dxfId="425" priority="347"/>
  </conditionalFormatting>
  <conditionalFormatting sqref="F3180">
    <cfRule type="duplicateValues" dxfId="424" priority="344"/>
  </conditionalFormatting>
  <conditionalFormatting sqref="F3180">
    <cfRule type="duplicateValues" dxfId="423" priority="345"/>
  </conditionalFormatting>
  <conditionalFormatting sqref="F3181">
    <cfRule type="duplicateValues" dxfId="422" priority="342"/>
  </conditionalFormatting>
  <conditionalFormatting sqref="F3181">
    <cfRule type="duplicateValues" dxfId="421" priority="343"/>
  </conditionalFormatting>
  <conditionalFormatting sqref="F3182">
    <cfRule type="duplicateValues" dxfId="420" priority="340"/>
  </conditionalFormatting>
  <conditionalFormatting sqref="F3182">
    <cfRule type="duplicateValues" dxfId="419" priority="341"/>
  </conditionalFormatting>
  <conditionalFormatting sqref="F3183">
    <cfRule type="duplicateValues" dxfId="418" priority="338"/>
  </conditionalFormatting>
  <conditionalFormatting sqref="F3183">
    <cfRule type="duplicateValues" dxfId="417" priority="339"/>
  </conditionalFormatting>
  <conditionalFormatting sqref="F3184">
    <cfRule type="duplicateValues" dxfId="416" priority="336"/>
  </conditionalFormatting>
  <conditionalFormatting sqref="F3184">
    <cfRule type="duplicateValues" dxfId="415" priority="337"/>
  </conditionalFormatting>
  <conditionalFormatting sqref="F3185">
    <cfRule type="duplicateValues" dxfId="414" priority="334"/>
  </conditionalFormatting>
  <conditionalFormatting sqref="F3185">
    <cfRule type="duplicateValues" dxfId="413" priority="335"/>
  </conditionalFormatting>
  <conditionalFormatting sqref="F3179">
    <cfRule type="duplicateValues" dxfId="412" priority="333"/>
  </conditionalFormatting>
  <conditionalFormatting sqref="F3186">
    <cfRule type="duplicateValues" dxfId="411" priority="331"/>
  </conditionalFormatting>
  <conditionalFormatting sqref="F3186">
    <cfRule type="duplicateValues" dxfId="410" priority="332"/>
  </conditionalFormatting>
  <conditionalFormatting sqref="F3187:F3190">
    <cfRule type="duplicateValues" dxfId="409" priority="328" stopIfTrue="1"/>
  </conditionalFormatting>
  <conditionalFormatting sqref="F3187:F3190">
    <cfRule type="duplicateValues" dxfId="408" priority="329"/>
  </conditionalFormatting>
  <conditionalFormatting sqref="F3187:F3190">
    <cfRule type="duplicateValues" dxfId="407" priority="330"/>
  </conditionalFormatting>
  <conditionalFormatting sqref="F3191">
    <cfRule type="duplicateValues" dxfId="406" priority="327"/>
  </conditionalFormatting>
  <conditionalFormatting sqref="F3289">
    <cfRule type="duplicateValues" dxfId="405" priority="323"/>
  </conditionalFormatting>
  <conditionalFormatting sqref="F3290:F3293 F3284:F3285">
    <cfRule type="duplicateValues" dxfId="404" priority="324"/>
  </conditionalFormatting>
  <conditionalFormatting sqref="F3285">
    <cfRule type="duplicateValues" dxfId="403" priority="325"/>
  </conditionalFormatting>
  <conditionalFormatting sqref="F3286:F3287">
    <cfRule type="duplicateValues" dxfId="402" priority="321"/>
  </conditionalFormatting>
  <conditionalFormatting sqref="F3286:F3287">
    <cfRule type="duplicateValues" dxfId="401" priority="322"/>
  </conditionalFormatting>
  <conditionalFormatting sqref="F3288">
    <cfRule type="duplicateValues" dxfId="400" priority="320"/>
  </conditionalFormatting>
  <conditionalFormatting sqref="F3294">
    <cfRule type="duplicateValues" dxfId="399" priority="319"/>
  </conditionalFormatting>
  <conditionalFormatting sqref="F3295">
    <cfRule type="duplicateValues" dxfId="398" priority="318"/>
  </conditionalFormatting>
  <conditionalFormatting sqref="F3304">
    <cfRule type="duplicateValues" dxfId="397" priority="326"/>
  </conditionalFormatting>
  <conditionalFormatting sqref="F3305">
    <cfRule type="duplicateValues" dxfId="396" priority="317"/>
  </conditionalFormatting>
  <conditionalFormatting sqref="F15">
    <cfRule type="duplicateValues" dxfId="395" priority="313"/>
  </conditionalFormatting>
  <conditionalFormatting sqref="E803:F804">
    <cfRule type="duplicateValues" dxfId="394" priority="3564" stopIfTrue="1"/>
  </conditionalFormatting>
  <conditionalFormatting sqref="E805:F806">
    <cfRule type="duplicateValues" dxfId="393" priority="3806" stopIfTrue="1"/>
  </conditionalFormatting>
  <conditionalFormatting sqref="E880:F885 E869:F874 E876:F878">
    <cfRule type="duplicateValues" dxfId="392" priority="4048"/>
  </conditionalFormatting>
  <conditionalFormatting sqref="E1064:F1086">
    <cfRule type="duplicateValues" dxfId="391" priority="4311"/>
  </conditionalFormatting>
  <conditionalFormatting sqref="D1206:D1218">
    <cfRule type="duplicateValues" dxfId="390" priority="4380"/>
  </conditionalFormatting>
  <conditionalFormatting sqref="D1219:D1290">
    <cfRule type="duplicateValues" dxfId="389" priority="7057"/>
  </conditionalFormatting>
  <conditionalFormatting sqref="D1564 D1549 D1421:D1475 D1133:D1292 D1551 D1553 D1555 D1557 D1559 D1561 D1566 D1568 D1570:D1647 D1477:D1547 D1294:D1309 D1311:D1419">
    <cfRule type="duplicateValues" dxfId="388" priority="8656"/>
  </conditionalFormatting>
  <conditionalFormatting sqref="D1682:D1684">
    <cfRule type="duplicateValues" dxfId="387" priority="8728"/>
  </conditionalFormatting>
  <conditionalFormatting sqref="D1688:D1690">
    <cfRule type="duplicateValues" dxfId="386" priority="9342"/>
  </conditionalFormatting>
  <conditionalFormatting sqref="D1732:D1733 D1735:D1752 D1692:D1693 D1699:D1726">
    <cfRule type="duplicateValues" dxfId="385" priority="10022"/>
  </conditionalFormatting>
  <conditionalFormatting sqref="D1732:D1733 D1735:D1752">
    <cfRule type="duplicateValues" dxfId="384" priority="10027"/>
  </conditionalFormatting>
  <conditionalFormatting sqref="D1648:D1660 D1662:D1752">
    <cfRule type="duplicateValues" dxfId="383" priority="10261"/>
  </conditionalFormatting>
  <conditionalFormatting sqref="D1776">
    <cfRule type="duplicateValues" dxfId="382" priority="10330"/>
  </conditionalFormatting>
  <conditionalFormatting sqref="D1802:D1809 D1796:D1800">
    <cfRule type="duplicateValues" dxfId="381" priority="10399"/>
  </conditionalFormatting>
  <conditionalFormatting sqref="D1802:D1809 D1133:D1292 D1421:D1475 D1549 D1551 D1553 D1555 D1557 D1559 D1561 D1564 D1566 D1568 D1570:D1660 D1477:D1547 D1294:D1309 D1311:D1419 D1662:D1800">
    <cfRule type="duplicateValues" dxfId="380" priority="10402"/>
  </conditionalFormatting>
  <conditionalFormatting sqref="D1802:D1820 D1133:D1292 D1421:D1475 D1549 D1551 D1553 D1555 D1557 D1559 D1561 D1564 D1566 D1568 D1570:D1660 D1477:D1547 D1294:D1309 D1311:D1419 D1662:D1800">
    <cfRule type="duplicateValues" dxfId="379" priority="10686"/>
    <cfRule type="duplicateValues" dxfId="378" priority="10687"/>
  </conditionalFormatting>
  <conditionalFormatting sqref="D1802:D1820 D1133:D1292 D1421:D1475 D1549 D1551 D1553 D1555 D1557 D1559 D1561 D1564 D1566 D1568 D1570:D1660 D1477:D1547 D1294:D1309 D1311:D1419 D1662:D1800">
    <cfRule type="duplicateValues" dxfId="377" priority="10722"/>
  </conditionalFormatting>
  <conditionalFormatting sqref="D1836:D1839 D1831:D1832">
    <cfRule type="duplicateValues" dxfId="376" priority="10740"/>
  </conditionalFormatting>
  <conditionalFormatting sqref="E1931:F1935">
    <cfRule type="duplicateValues" dxfId="375" priority="10901"/>
  </conditionalFormatting>
  <conditionalFormatting sqref="D1939:D1970">
    <cfRule type="duplicateValues" dxfId="374" priority="10966"/>
  </conditionalFormatting>
  <conditionalFormatting sqref="E1975:F1983 E1985:F2005">
    <cfRule type="duplicateValues" dxfId="373" priority="11127"/>
  </conditionalFormatting>
  <conditionalFormatting sqref="D2031:D2170">
    <cfRule type="duplicateValues" dxfId="372" priority="12358"/>
  </conditionalFormatting>
  <conditionalFormatting sqref="D2031:D2164">
    <cfRule type="duplicateValues" dxfId="371" priority="12360"/>
  </conditionalFormatting>
  <conditionalFormatting sqref="D2031:D2164">
    <cfRule type="duplicateValues" dxfId="370" priority="12362"/>
    <cfRule type="duplicateValues" dxfId="369" priority="12363"/>
  </conditionalFormatting>
  <conditionalFormatting sqref="D2171:D2193">
    <cfRule type="duplicateValues" dxfId="368" priority="12802"/>
  </conditionalFormatting>
  <conditionalFormatting sqref="D2267:D2272 D2261:D2262">
    <cfRule type="duplicateValues" dxfId="367" priority="13478"/>
  </conditionalFormatting>
  <conditionalFormatting sqref="D2267:D2272">
    <cfRule type="duplicateValues" dxfId="366" priority="13480"/>
  </conditionalFormatting>
  <conditionalFormatting sqref="D2256:D2272">
    <cfRule type="duplicateValues" dxfId="365" priority="13481"/>
  </conditionalFormatting>
  <conditionalFormatting sqref="D2194:D2276">
    <cfRule type="duplicateValues" dxfId="364" priority="13706"/>
  </conditionalFormatting>
  <conditionalFormatting sqref="D2200:D2276">
    <cfRule type="duplicateValues" dxfId="363" priority="13708"/>
  </conditionalFormatting>
  <conditionalFormatting sqref="D2200:D2276">
    <cfRule type="duplicateValues" dxfId="362" priority="13710"/>
    <cfRule type="duplicateValues" dxfId="361" priority="13711"/>
  </conditionalFormatting>
  <conditionalFormatting sqref="D2031:D2301">
    <cfRule type="duplicateValues" dxfId="360" priority="13714"/>
  </conditionalFormatting>
  <conditionalFormatting sqref="D2773:D2796 D2531:D2548 D2467:D2471 D2566:D2617 D2473:D2510 D2550:D2564 D2619:D2665 D2512:D2524">
    <cfRule type="duplicateValues" dxfId="359" priority="13889"/>
  </conditionalFormatting>
  <conditionalFormatting sqref="D2780:D2790">
    <cfRule type="duplicateValues" dxfId="358" priority="13896"/>
  </conditionalFormatting>
  <conditionalFormatting sqref="D2780:D2796">
    <cfRule type="duplicateValues" dxfId="357" priority="13898"/>
  </conditionalFormatting>
  <conditionalFormatting sqref="D2780:D2796">
    <cfRule type="duplicateValues" dxfId="356" priority="13900"/>
    <cfRule type="duplicateValues" dxfId="355" priority="13901"/>
  </conditionalFormatting>
  <conditionalFormatting sqref="E2773:F2828 E2531:F2548 E2302:F2317 E2566:F2617 E2473:F2510 E2374:F2471 E831:F878 E988:F988 E1834:F1840 E758:F829 E990:F990 E992:F993 E995:F1041 E1477:F1660 E1831:F1832 E1043:F1119 E1121:F1292 E1294:F1309 E1311:F1475 E1844:F1983 E1985:F2029 E1802:F1823 E664:F756 E17:F662 E1662:F1800 E2550:F2564 E880:F986 E2319:F2372 E2619:F2665 E2512:F2524">
    <cfRule type="duplicateValues" dxfId="354" priority="13904"/>
  </conditionalFormatting>
  <conditionalFormatting sqref="E2829:F2833">
    <cfRule type="duplicateValues" dxfId="353" priority="13967"/>
  </conditionalFormatting>
  <conditionalFormatting sqref="D2918:D2926">
    <cfRule type="duplicateValues" dxfId="352" priority="14022"/>
  </conditionalFormatting>
  <conditionalFormatting sqref="D2918:D2926">
    <cfRule type="duplicateValues" dxfId="351" priority="14024"/>
    <cfRule type="duplicateValues" dxfId="350" priority="14025"/>
  </conditionalFormatting>
  <conditionalFormatting sqref="D2927:D2949">
    <cfRule type="duplicateValues" dxfId="349" priority="14105"/>
  </conditionalFormatting>
  <conditionalFormatting sqref="D2927:D2949">
    <cfRule type="duplicateValues" dxfId="348" priority="14107"/>
    <cfRule type="duplicateValues" dxfId="347" priority="14108"/>
  </conditionalFormatting>
  <conditionalFormatting sqref="D2877 D2879:D2949">
    <cfRule type="duplicateValues" dxfId="346" priority="14134"/>
  </conditionalFormatting>
  <conditionalFormatting sqref="D2954:D2962">
    <cfRule type="duplicateValues" dxfId="345" priority="14423"/>
  </conditionalFormatting>
  <conditionalFormatting sqref="D2954:D2962">
    <cfRule type="duplicateValues" dxfId="344" priority="14425"/>
    <cfRule type="duplicateValues" dxfId="343" priority="14426"/>
  </conditionalFormatting>
  <conditionalFormatting sqref="D2963:D2966">
    <cfRule type="duplicateValues" dxfId="342" priority="14581"/>
  </conditionalFormatting>
  <conditionalFormatting sqref="D2963:D2966">
    <cfRule type="duplicateValues" dxfId="341" priority="14583"/>
    <cfRule type="duplicateValues" dxfId="340" priority="14584"/>
  </conditionalFormatting>
  <conditionalFormatting sqref="D2877 D2879:D2966">
    <cfRule type="duplicateValues" dxfId="339" priority="14617"/>
  </conditionalFormatting>
  <conditionalFormatting sqref="D3031:D3035 D3025 D3020:D3023 D3007:D3017 D3066:D3077">
    <cfRule type="duplicateValues" dxfId="338" priority="14977"/>
  </conditionalFormatting>
  <conditionalFormatting sqref="D3030:D3035 D3025 D3020:D3023 D3007:D3017 D3066:D3077">
    <cfRule type="duplicateValues" dxfId="337" priority="14982"/>
  </conditionalFormatting>
  <conditionalFormatting sqref="D3031:D3035 D3066:D3077">
    <cfRule type="duplicateValues" dxfId="336" priority="14987"/>
  </conditionalFormatting>
  <conditionalFormatting sqref="D3078:D3083">
    <cfRule type="duplicateValues" dxfId="335" priority="15163"/>
  </conditionalFormatting>
  <conditionalFormatting sqref="E3205:E3276">
    <cfRule type="duplicateValues" dxfId="334" priority="15294"/>
  </conditionalFormatting>
  <conditionalFormatting sqref="D3253:D3268 D3223:D3251">
    <cfRule type="duplicateValues" dxfId="333" priority="15296"/>
  </conditionalFormatting>
  <conditionalFormatting sqref="D3253:D3268 D3223:D3251">
    <cfRule type="duplicateValues" dxfId="332" priority="15299"/>
    <cfRule type="duplicateValues" dxfId="331" priority="15300"/>
  </conditionalFormatting>
  <conditionalFormatting sqref="D3253:D3268">
    <cfRule type="duplicateValues" dxfId="330" priority="15305"/>
  </conditionalFormatting>
  <conditionalFormatting sqref="D3194:D3281 D3172:D3174 D3167:D3169">
    <cfRule type="duplicateValues" dxfId="329" priority="15308"/>
  </conditionalFormatting>
  <conditionalFormatting sqref="D3192 D3165 D3167:D3174 D3194:D3281">
    <cfRule type="duplicateValues" dxfId="328" priority="15312"/>
  </conditionalFormatting>
  <conditionalFormatting sqref="F3205:F3276">
    <cfRule type="duplicateValues" dxfId="327" priority="15317"/>
  </conditionalFormatting>
  <conditionalFormatting sqref="D3165 D3167:D3192 D3194:D3281">
    <cfRule type="duplicateValues" dxfId="326" priority="15323"/>
  </conditionalFormatting>
  <conditionalFormatting sqref="D2579:D2617 D2619:D2620">
    <cfRule type="duplicateValues" dxfId="190" priority="15342"/>
  </conditionalFormatting>
  <conditionalFormatting sqref="D2586:D2617 D2619:D2620">
    <cfRule type="duplicateValues" dxfId="189" priority="15344"/>
  </conditionalFormatting>
  <conditionalFormatting sqref="D2586:D2617 D2619:D2620">
    <cfRule type="duplicateValues" dxfId="188" priority="15348"/>
    <cfRule type="duplicateValues" dxfId="187" priority="15349"/>
  </conditionalFormatting>
  <conditionalFormatting sqref="D2611:D2617 D2619">
    <cfRule type="duplicateValues" dxfId="186" priority="15352"/>
  </conditionalFormatting>
  <conditionalFormatting sqref="D2617 D2613:D2615 D2619">
    <cfRule type="duplicateValues" dxfId="185" priority="15354"/>
  </conditionalFormatting>
  <conditionalFormatting sqref="D2617">
    <cfRule type="duplicateValues" dxfId="184" priority="15357"/>
  </conditionalFormatting>
  <conditionalFormatting sqref="E3304:F1048576 E1:F2510 E3066:F3192 E2773:F2867 E3007:F3028 E3030:F3035 E2879:F3005 E2869:F2877 E3194:F3295 E2619:F2665 E2512:F2617">
    <cfRule type="duplicateValues" dxfId="183" priority="15493"/>
  </conditionalFormatting>
  <conditionalFormatting sqref="D3066:D3077 D3004:D3005 D3007:D3028 D3030:D3035">
    <cfRule type="duplicateValues" dxfId="182" priority="15499"/>
  </conditionalFormatting>
  <conditionalFormatting sqref="D3066:D3077 D2877 D3007:D3028 D3030:D3035 D2879:D3005">
    <cfRule type="duplicateValues" dxfId="181" priority="15503"/>
  </conditionalFormatting>
  <conditionalFormatting sqref="D3066:D3083 D2877 D3007:D3028 D3030:D3035 D2879:D3005">
    <cfRule type="duplicateValues" dxfId="180" priority="15507"/>
  </conditionalFormatting>
  <conditionalFormatting sqref="D3066:D3091 D2877 D3007:D3028 D3030:D3035 D2879:D3005">
    <cfRule type="duplicateValues" dxfId="179" priority="15511"/>
  </conditionalFormatting>
  <conditionalFormatting sqref="D3006">
    <cfRule type="duplicateValues" dxfId="178" priority="171"/>
  </conditionalFormatting>
  <conditionalFormatting sqref="E3006:F3006">
    <cfRule type="duplicateValues" dxfId="177" priority="172"/>
  </conditionalFormatting>
  <conditionalFormatting sqref="D3006">
    <cfRule type="duplicateValues" dxfId="176" priority="173"/>
  </conditionalFormatting>
  <conditionalFormatting sqref="D3006">
    <cfRule type="duplicateValues" dxfId="175" priority="174"/>
  </conditionalFormatting>
  <conditionalFormatting sqref="D3006">
    <cfRule type="duplicateValues" dxfId="174" priority="175"/>
  </conditionalFormatting>
  <conditionalFormatting sqref="D3006">
    <cfRule type="duplicateValues" dxfId="173" priority="176"/>
  </conditionalFormatting>
  <conditionalFormatting sqref="D3029">
    <cfRule type="duplicateValues" dxfId="172" priority="165"/>
  </conditionalFormatting>
  <conditionalFormatting sqref="E3029">
    <cfRule type="duplicateValues" dxfId="171" priority="164"/>
  </conditionalFormatting>
  <conditionalFormatting sqref="F3029">
    <cfRule type="duplicateValues" dxfId="170" priority="163"/>
  </conditionalFormatting>
  <conditionalFormatting sqref="E3029:F3029">
    <cfRule type="duplicateValues" dxfId="169" priority="166"/>
  </conditionalFormatting>
  <conditionalFormatting sqref="D3029">
    <cfRule type="duplicateValues" dxfId="168" priority="167"/>
  </conditionalFormatting>
  <conditionalFormatting sqref="D3029">
    <cfRule type="duplicateValues" dxfId="167" priority="168"/>
  </conditionalFormatting>
  <conditionalFormatting sqref="D3029">
    <cfRule type="duplicateValues" dxfId="166" priority="169"/>
  </conditionalFormatting>
  <conditionalFormatting sqref="D3029">
    <cfRule type="duplicateValues" dxfId="165" priority="170"/>
  </conditionalFormatting>
  <conditionalFormatting sqref="D2878">
    <cfRule type="duplicateValues" dxfId="164" priority="157"/>
  </conditionalFormatting>
  <conditionalFormatting sqref="D2878">
    <cfRule type="duplicateValues" dxfId="163" priority="158"/>
  </conditionalFormatting>
  <conditionalFormatting sqref="E2878:F2878">
    <cfRule type="duplicateValues" dxfId="162" priority="159"/>
  </conditionalFormatting>
  <conditionalFormatting sqref="D2878">
    <cfRule type="duplicateValues" dxfId="161" priority="160"/>
  </conditionalFormatting>
  <conditionalFormatting sqref="D2878">
    <cfRule type="duplicateValues" dxfId="160" priority="161"/>
  </conditionalFormatting>
  <conditionalFormatting sqref="D2878">
    <cfRule type="duplicateValues" dxfId="159" priority="162"/>
  </conditionalFormatting>
  <conditionalFormatting sqref="E2868:F2868">
    <cfRule type="duplicateValues" dxfId="158" priority="156"/>
  </conditionalFormatting>
  <conditionalFormatting sqref="D3193">
    <cfRule type="duplicateValues" dxfId="157" priority="150"/>
  </conditionalFormatting>
  <conditionalFormatting sqref="D3193">
    <cfRule type="duplicateValues" dxfId="156" priority="151"/>
    <cfRule type="duplicateValues" dxfId="155" priority="152"/>
  </conditionalFormatting>
  <conditionalFormatting sqref="D3193">
    <cfRule type="duplicateValues" dxfId="154" priority="153"/>
  </conditionalFormatting>
  <conditionalFormatting sqref="D3193">
    <cfRule type="duplicateValues" dxfId="153" priority="154"/>
  </conditionalFormatting>
  <conditionalFormatting sqref="E3193:F3193">
    <cfRule type="duplicateValues" dxfId="152" priority="155"/>
  </conditionalFormatting>
  <conditionalFormatting sqref="D2618">
    <cfRule type="duplicateValues" dxfId="151" priority="144"/>
  </conditionalFormatting>
  <conditionalFormatting sqref="D2618">
    <cfRule type="duplicateValues" dxfId="150" priority="145"/>
  </conditionalFormatting>
  <conditionalFormatting sqref="D2618">
    <cfRule type="duplicateValues" dxfId="149" priority="146"/>
  </conditionalFormatting>
  <conditionalFormatting sqref="D2618">
    <cfRule type="duplicateValues" dxfId="148" priority="147"/>
  </conditionalFormatting>
  <conditionalFormatting sqref="D2618">
    <cfRule type="duplicateValues" dxfId="147" priority="148"/>
  </conditionalFormatting>
  <conditionalFormatting sqref="D2618">
    <cfRule type="duplicateValues" dxfId="146" priority="149"/>
  </conditionalFormatting>
  <conditionalFormatting sqref="D2511">
    <cfRule type="duplicateValues" dxfId="145" priority="136"/>
  </conditionalFormatting>
  <conditionalFormatting sqref="D2511">
    <cfRule type="duplicateValues" dxfId="144" priority="137"/>
    <cfRule type="duplicateValues" dxfId="143" priority="138"/>
  </conditionalFormatting>
  <conditionalFormatting sqref="D2511">
    <cfRule type="duplicateValues" dxfId="142" priority="139"/>
  </conditionalFormatting>
  <conditionalFormatting sqref="D2511">
    <cfRule type="duplicateValues" dxfId="141" priority="140"/>
  </conditionalFormatting>
  <conditionalFormatting sqref="D2511">
    <cfRule type="duplicateValues" dxfId="140" priority="141"/>
  </conditionalFormatting>
  <conditionalFormatting sqref="D2511">
    <cfRule type="duplicateValues" dxfId="139" priority="142"/>
  </conditionalFormatting>
  <conditionalFormatting sqref="D2511">
    <cfRule type="duplicateValues" dxfId="138" priority="143"/>
  </conditionalFormatting>
  <conditionalFormatting sqref="D2666:D2712">
    <cfRule type="duplicateValues" dxfId="134" priority="129"/>
  </conditionalFormatting>
  <conditionalFormatting sqref="D2666:D2712">
    <cfRule type="duplicateValues" dxfId="133" priority="130"/>
  </conditionalFormatting>
  <conditionalFormatting sqref="D2669">
    <cfRule type="duplicateValues" dxfId="132" priority="124"/>
  </conditionalFormatting>
  <conditionalFormatting sqref="D2669">
    <cfRule type="duplicateValues" dxfId="131" priority="118"/>
  </conditionalFormatting>
  <conditionalFormatting sqref="D2669">
    <cfRule type="duplicateValues" dxfId="130" priority="119"/>
  </conditionalFormatting>
  <conditionalFormatting sqref="D2669">
    <cfRule type="duplicateValues" dxfId="129" priority="120"/>
  </conditionalFormatting>
  <conditionalFormatting sqref="D2669">
    <cfRule type="duplicateValues" dxfId="128" priority="121"/>
    <cfRule type="duplicateValues" dxfId="127" priority="122"/>
  </conditionalFormatting>
  <conditionalFormatting sqref="D2669">
    <cfRule type="duplicateValues" dxfId="126" priority="123"/>
  </conditionalFormatting>
  <conditionalFormatting sqref="D2668">
    <cfRule type="duplicateValues" dxfId="125" priority="125"/>
  </conditionalFormatting>
  <conditionalFormatting sqref="D2668">
    <cfRule type="duplicateValues" dxfId="124" priority="126"/>
    <cfRule type="duplicateValues" dxfId="123" priority="127"/>
  </conditionalFormatting>
  <conditionalFormatting sqref="D2668:D2669">
    <cfRule type="duplicateValues" dxfId="122" priority="128"/>
  </conditionalFormatting>
  <conditionalFormatting sqref="D2670:D2676">
    <cfRule type="duplicateValues" dxfId="121" priority="113"/>
  </conditionalFormatting>
  <conditionalFormatting sqref="D2670:D2676">
    <cfRule type="duplicateValues" dxfId="120" priority="114"/>
  </conditionalFormatting>
  <conditionalFormatting sqref="D2670:D2676">
    <cfRule type="duplicateValues" dxfId="119" priority="115"/>
    <cfRule type="duplicateValues" dxfId="118" priority="116"/>
  </conditionalFormatting>
  <conditionalFormatting sqref="D2670:D2676">
    <cfRule type="duplicateValues" dxfId="117" priority="117"/>
  </conditionalFormatting>
  <conditionalFormatting sqref="D2677:D2689">
    <cfRule type="duplicateValues" dxfId="116" priority="110"/>
  </conditionalFormatting>
  <conditionalFormatting sqref="D2677:D2689">
    <cfRule type="duplicateValues" dxfId="115" priority="111"/>
    <cfRule type="duplicateValues" dxfId="114" priority="112"/>
  </conditionalFormatting>
  <conditionalFormatting sqref="D2690:D2698">
    <cfRule type="duplicateValues" dxfId="113" priority="107"/>
  </conditionalFormatting>
  <conditionalFormatting sqref="D2690:D2698">
    <cfRule type="duplicateValues" dxfId="112" priority="108"/>
    <cfRule type="duplicateValues" dxfId="111" priority="109"/>
  </conditionalFormatting>
  <conditionalFormatting sqref="D2699:D2712">
    <cfRule type="duplicateValues" dxfId="110" priority="104"/>
  </conditionalFormatting>
  <conditionalFormatting sqref="D2699:D2712">
    <cfRule type="duplicateValues" dxfId="109" priority="105"/>
    <cfRule type="duplicateValues" dxfId="108" priority="106"/>
  </conditionalFormatting>
  <conditionalFormatting sqref="D2714">
    <cfRule type="duplicateValues" dxfId="107" priority="103"/>
  </conditionalFormatting>
  <conditionalFormatting sqref="D2713">
    <cfRule type="duplicateValues" dxfId="106" priority="97"/>
  </conditionalFormatting>
  <conditionalFormatting sqref="D2713">
    <cfRule type="duplicateValues" dxfId="105" priority="98"/>
  </conditionalFormatting>
  <conditionalFormatting sqref="D2713">
    <cfRule type="duplicateValues" dxfId="104" priority="99"/>
  </conditionalFormatting>
  <conditionalFormatting sqref="D2713">
    <cfRule type="duplicateValues" dxfId="103" priority="100"/>
    <cfRule type="duplicateValues" dxfId="102" priority="101"/>
  </conditionalFormatting>
  <conditionalFormatting sqref="D2713">
    <cfRule type="duplicateValues" dxfId="101" priority="102"/>
  </conditionalFormatting>
  <conditionalFormatting sqref="D2715">
    <cfRule type="duplicateValues" dxfId="100" priority="96"/>
  </conditionalFormatting>
  <conditionalFormatting sqref="D2716">
    <cfRule type="duplicateValues" dxfId="99" priority="95"/>
  </conditionalFormatting>
  <conditionalFormatting sqref="D2718">
    <cfRule type="duplicateValues" dxfId="98" priority="94"/>
  </conditionalFormatting>
  <conditionalFormatting sqref="D2717">
    <cfRule type="duplicateValues" dxfId="97" priority="89"/>
  </conditionalFormatting>
  <conditionalFormatting sqref="D2717">
    <cfRule type="duplicateValues" dxfId="96" priority="90"/>
  </conditionalFormatting>
  <conditionalFormatting sqref="D2717">
    <cfRule type="duplicateValues" dxfId="95" priority="91"/>
    <cfRule type="duplicateValues" dxfId="94" priority="92"/>
  </conditionalFormatting>
  <conditionalFormatting sqref="D2717">
    <cfRule type="duplicateValues" dxfId="93" priority="93"/>
  </conditionalFormatting>
  <conditionalFormatting sqref="D2719">
    <cfRule type="duplicateValues" dxfId="92" priority="88"/>
  </conditionalFormatting>
  <conditionalFormatting sqref="D2720">
    <cfRule type="duplicateValues" dxfId="91" priority="87"/>
  </conditionalFormatting>
  <conditionalFormatting sqref="D2726">
    <cfRule type="duplicateValues" dxfId="90" priority="86"/>
  </conditionalFormatting>
  <conditionalFormatting sqref="D2727">
    <cfRule type="duplicateValues" dxfId="89" priority="85"/>
  </conditionalFormatting>
  <conditionalFormatting sqref="D2728">
    <cfRule type="duplicateValues" dxfId="88" priority="84"/>
  </conditionalFormatting>
  <conditionalFormatting sqref="D2730">
    <cfRule type="duplicateValues" dxfId="87" priority="83"/>
  </conditionalFormatting>
  <conditionalFormatting sqref="D2729">
    <cfRule type="duplicateValues" dxfId="86" priority="82"/>
  </conditionalFormatting>
  <conditionalFormatting sqref="D2753:D2754 D2731">
    <cfRule type="duplicateValues" dxfId="85" priority="81"/>
  </conditionalFormatting>
  <conditionalFormatting sqref="D2733">
    <cfRule type="duplicateValues" dxfId="84" priority="77"/>
  </conditionalFormatting>
  <conditionalFormatting sqref="D2743">
    <cfRule type="duplicateValues" dxfId="83" priority="76"/>
  </conditionalFormatting>
  <conditionalFormatting sqref="D2744:D2745">
    <cfRule type="duplicateValues" dxfId="82" priority="75"/>
  </conditionalFormatting>
  <conditionalFormatting sqref="D2747">
    <cfRule type="duplicateValues" dxfId="81" priority="74"/>
  </conditionalFormatting>
  <conditionalFormatting sqref="D2741">
    <cfRule type="duplicateValues" dxfId="80" priority="78"/>
  </conditionalFormatting>
  <conditionalFormatting sqref="D2740">
    <cfRule type="duplicateValues" dxfId="79" priority="79"/>
  </conditionalFormatting>
  <conditionalFormatting sqref="D2742">
    <cfRule type="duplicateValues" dxfId="78" priority="80"/>
  </conditionalFormatting>
  <conditionalFormatting sqref="D2755">
    <cfRule type="duplicateValues" dxfId="77" priority="73"/>
  </conditionalFormatting>
  <conditionalFormatting sqref="D2763:D2764">
    <cfRule type="duplicateValues" dxfId="76" priority="72"/>
  </conditionalFormatting>
  <conditionalFormatting sqref="D2765">
    <cfRule type="duplicateValues" dxfId="75" priority="71"/>
  </conditionalFormatting>
  <conditionalFormatting sqref="D2767">
    <cfRule type="duplicateValues" dxfId="74" priority="70"/>
  </conditionalFormatting>
  <conditionalFormatting sqref="D2772">
    <cfRule type="duplicateValues" dxfId="73" priority="67"/>
  </conditionalFormatting>
  <conditionalFormatting sqref="D2772">
    <cfRule type="duplicateValues" dxfId="72" priority="68"/>
  </conditionalFormatting>
  <conditionalFormatting sqref="D2772">
    <cfRule type="duplicateValues" dxfId="71" priority="66"/>
  </conditionalFormatting>
  <conditionalFormatting sqref="D2772">
    <cfRule type="duplicateValues" dxfId="70" priority="65"/>
  </conditionalFormatting>
  <conditionalFormatting sqref="D2772">
    <cfRule type="duplicateValues" dxfId="69" priority="69"/>
  </conditionalFormatting>
  <conditionalFormatting sqref="D2772">
    <cfRule type="duplicateValues" dxfId="68" priority="64"/>
  </conditionalFormatting>
  <conditionalFormatting sqref="D2772">
    <cfRule type="duplicateValues" dxfId="67" priority="63"/>
  </conditionalFormatting>
  <conditionalFormatting sqref="D2772">
    <cfRule type="duplicateValues" dxfId="66" priority="62"/>
  </conditionalFormatting>
  <conditionalFormatting sqref="D2772">
    <cfRule type="duplicateValues" dxfId="65" priority="61"/>
  </conditionalFormatting>
  <conditionalFormatting sqref="D2731:D2771">
    <cfRule type="duplicateValues" dxfId="64" priority="131"/>
  </conditionalFormatting>
  <conditionalFormatting sqref="D2768:D2771 D2756:D2762 D2734:D2738 D2732 D2748:D2752">
    <cfRule type="duplicateValues" dxfId="63" priority="132"/>
  </conditionalFormatting>
  <conditionalFormatting sqref="D2768:D2771 D2756:D2762 D2734:D2738 D2732 D2748:D2752 D2746">
    <cfRule type="duplicateValues" dxfId="62" priority="133"/>
  </conditionalFormatting>
  <conditionalFormatting sqref="D2768:D2771">
    <cfRule type="duplicateValues" dxfId="61" priority="134"/>
  </conditionalFormatting>
  <conditionalFormatting sqref="D2666:D2771">
    <cfRule type="duplicateValues" dxfId="60" priority="135"/>
  </conditionalFormatting>
  <conditionalFormatting sqref="D3038">
    <cfRule type="duplicateValues" dxfId="59" priority="49"/>
  </conditionalFormatting>
  <conditionalFormatting sqref="G3038">
    <cfRule type="duplicateValues" dxfId="58" priority="50" stopIfTrue="1"/>
  </conditionalFormatting>
  <conditionalFormatting sqref="G3038">
    <cfRule type="duplicateValues" dxfId="57" priority="51"/>
  </conditionalFormatting>
  <conditionalFormatting sqref="D3039">
    <cfRule type="duplicateValues" dxfId="56" priority="46"/>
  </conditionalFormatting>
  <conditionalFormatting sqref="G3039">
    <cfRule type="duplicateValues" dxfId="55" priority="47" stopIfTrue="1"/>
  </conditionalFormatting>
  <conditionalFormatting sqref="G3039">
    <cfRule type="duplicateValues" dxfId="54" priority="48"/>
  </conditionalFormatting>
  <conditionalFormatting sqref="D3040">
    <cfRule type="duplicateValues" dxfId="53" priority="43"/>
  </conditionalFormatting>
  <conditionalFormatting sqref="G3040">
    <cfRule type="duplicateValues" dxfId="52" priority="44" stopIfTrue="1"/>
  </conditionalFormatting>
  <conditionalFormatting sqref="G3040">
    <cfRule type="duplicateValues" dxfId="51" priority="45"/>
  </conditionalFormatting>
  <conditionalFormatting sqref="D3041">
    <cfRule type="duplicateValues" dxfId="50" priority="40"/>
  </conditionalFormatting>
  <conditionalFormatting sqref="G3041">
    <cfRule type="duplicateValues" dxfId="49" priority="41" stopIfTrue="1"/>
  </conditionalFormatting>
  <conditionalFormatting sqref="G3041">
    <cfRule type="duplicateValues" dxfId="48" priority="42"/>
  </conditionalFormatting>
  <conditionalFormatting sqref="F3052">
    <cfRule type="duplicateValues" dxfId="47" priority="39"/>
  </conditionalFormatting>
  <conditionalFormatting sqref="F3042:F3045">
    <cfRule type="duplicateValues" dxfId="46" priority="35" stopIfTrue="1"/>
  </conditionalFormatting>
  <conditionalFormatting sqref="F3042:F3045">
    <cfRule type="duplicateValues" dxfId="45" priority="36" stopIfTrue="1"/>
  </conditionalFormatting>
  <conditionalFormatting sqref="F3042:F3045">
    <cfRule type="duplicateValues" dxfId="44" priority="37" stopIfTrue="1"/>
  </conditionalFormatting>
  <conditionalFormatting sqref="F3042:F3045">
    <cfRule type="duplicateValues" dxfId="43" priority="38" stopIfTrue="1"/>
  </conditionalFormatting>
  <conditionalFormatting sqref="F3042:F3045">
    <cfRule type="duplicateValues" dxfId="42" priority="34" stopIfTrue="1"/>
  </conditionalFormatting>
  <conditionalFormatting sqref="F3046:F3049">
    <cfRule type="duplicateValues" dxfId="41" priority="30" stopIfTrue="1"/>
  </conditionalFormatting>
  <conditionalFormatting sqref="F3046:F3049">
    <cfRule type="duplicateValues" dxfId="40" priority="31" stopIfTrue="1"/>
  </conditionalFormatting>
  <conditionalFormatting sqref="F3046:F3049">
    <cfRule type="duplicateValues" dxfId="39" priority="32" stopIfTrue="1"/>
  </conditionalFormatting>
  <conditionalFormatting sqref="F3046:F3049">
    <cfRule type="duplicateValues" dxfId="38" priority="33" stopIfTrue="1"/>
  </conditionalFormatting>
  <conditionalFormatting sqref="F3046:F3049">
    <cfRule type="duplicateValues" dxfId="37" priority="29" stopIfTrue="1"/>
  </conditionalFormatting>
  <conditionalFormatting sqref="F3050">
    <cfRule type="duplicateValues" dxfId="36" priority="25" stopIfTrue="1"/>
  </conditionalFormatting>
  <conditionalFormatting sqref="F3050">
    <cfRule type="duplicateValues" dxfId="35" priority="26" stopIfTrue="1"/>
  </conditionalFormatting>
  <conditionalFormatting sqref="F3050">
    <cfRule type="duplicateValues" dxfId="34" priority="27" stopIfTrue="1"/>
  </conditionalFormatting>
  <conditionalFormatting sqref="F3050">
    <cfRule type="duplicateValues" dxfId="33" priority="28" stopIfTrue="1"/>
  </conditionalFormatting>
  <conditionalFormatting sqref="F3050">
    <cfRule type="duplicateValues" dxfId="32" priority="24" stopIfTrue="1"/>
  </conditionalFormatting>
  <conditionalFormatting sqref="F3051">
    <cfRule type="duplicateValues" dxfId="31" priority="23"/>
  </conditionalFormatting>
  <conditionalFormatting sqref="D3053:D3058">
    <cfRule type="duplicateValues" dxfId="30" priority="52"/>
  </conditionalFormatting>
  <conditionalFormatting sqref="D3053:D3058">
    <cfRule type="duplicateValues" dxfId="29" priority="53"/>
    <cfRule type="duplicateValues" dxfId="28" priority="54"/>
  </conditionalFormatting>
  <conditionalFormatting sqref="F3053:F3058">
    <cfRule type="duplicateValues" dxfId="27" priority="55"/>
  </conditionalFormatting>
  <conditionalFormatting sqref="E3065:F3065 F3063:F3064">
    <cfRule type="duplicateValues" dxfId="26" priority="22"/>
  </conditionalFormatting>
  <conditionalFormatting sqref="D3036:D3037">
    <cfRule type="duplicateValues" dxfId="25" priority="56"/>
  </conditionalFormatting>
  <conditionalFormatting sqref="D3036:D3037">
    <cfRule type="duplicateValues" dxfId="24" priority="57"/>
    <cfRule type="duplicateValues" dxfId="23" priority="58"/>
  </conditionalFormatting>
  <conditionalFormatting sqref="F3036:F3037">
    <cfRule type="duplicateValues" dxfId="22" priority="59"/>
  </conditionalFormatting>
  <conditionalFormatting sqref="F3052">
    <cfRule type="duplicateValues" dxfId="21" priority="60"/>
  </conditionalFormatting>
  <conditionalFormatting sqref="F3301">
    <cfRule type="duplicateValues" dxfId="20" priority="21"/>
  </conditionalFormatting>
  <conditionalFormatting sqref="D3302:D3303">
    <cfRule type="duplicateValues" dxfId="19" priority="17"/>
  </conditionalFormatting>
  <conditionalFormatting sqref="D3302:D3303">
    <cfRule type="duplicateValues" dxfId="18" priority="18"/>
    <cfRule type="duplicateValues" dxfId="17" priority="19"/>
  </conditionalFormatting>
  <conditionalFormatting sqref="F3302:F3303">
    <cfRule type="duplicateValues" dxfId="16" priority="20"/>
  </conditionalFormatting>
  <conditionalFormatting sqref="F3296">
    <cfRule type="duplicateValues" dxfId="15" priority="13"/>
  </conditionalFormatting>
  <conditionalFormatting sqref="D3296">
    <cfRule type="duplicateValues" dxfId="14" priority="14"/>
  </conditionalFormatting>
  <conditionalFormatting sqref="D3296">
    <cfRule type="duplicateValues" dxfId="13" priority="15"/>
    <cfRule type="duplicateValues" dxfId="12" priority="16"/>
  </conditionalFormatting>
  <conditionalFormatting sqref="F3297">
    <cfRule type="duplicateValues" dxfId="11" priority="9"/>
  </conditionalFormatting>
  <conditionalFormatting sqref="D3297">
    <cfRule type="duplicateValues" dxfId="10" priority="10"/>
  </conditionalFormatting>
  <conditionalFormatting sqref="D3297">
    <cfRule type="duplicateValues" dxfId="9" priority="11"/>
    <cfRule type="duplicateValues" dxfId="8" priority="12"/>
  </conditionalFormatting>
  <conditionalFormatting sqref="F3298:F3299">
    <cfRule type="duplicateValues" dxfId="7" priority="5"/>
  </conditionalFormatting>
  <conditionalFormatting sqref="D3298:D3299">
    <cfRule type="duplicateValues" dxfId="6" priority="6"/>
  </conditionalFormatting>
  <conditionalFormatting sqref="D3298:D3299">
    <cfRule type="duplicateValues" dxfId="5" priority="7"/>
    <cfRule type="duplicateValues" dxfId="4" priority="8"/>
  </conditionalFormatting>
  <conditionalFormatting sqref="F3300">
    <cfRule type="duplicateValues" dxfId="3" priority="1"/>
  </conditionalFormatting>
  <conditionalFormatting sqref="D3300">
    <cfRule type="duplicateValues" dxfId="2" priority="2"/>
  </conditionalFormatting>
  <conditionalFormatting sqref="D3300">
    <cfRule type="duplicateValues" dxfId="1" priority="3"/>
    <cfRule type="duplicateValues" dxfId="0" priority="4"/>
  </conditionalFormatting>
  <dataValidations count="17">
    <dataValidation type="list" allowBlank="1" showInputMessage="1" showErrorMessage="1" sqref="Y42:Y57 X2444:X2445 W748 W788 W1043 W886 X1917 X1080 Y1966 X1964:X1965 Y2023 X1246:X1247 Y1208 Y1336:Y1342 X1200 W1288 Y1361 Y1692:Y1695 X1699 Y1218 Y1706:Y1707 Y1709 Y1172:Y1179 X2008 Y2781 Y2468 Y2477:Y2478 Y2473:Y2474 Y2482 Y2571 Y2598 Y2607 Y2613:Y2614 Y2776 Y1712:Y1714 X2819 X2829 Y1310 Y994 Y1293 X2526 Y2186 Y2195 Y2229:Y2231 Y2261 X2301 X2839 Y2855:Y2856 Y2844 Y1716 X2815 Y2882 Y2944 X3030 Y3088 X3153 Y3152 Y3150 Y3201:Y3202 X3217 Y3225 Y3229:Y3230 X3274 Y3191 Y72:Y87 Y1227:Y1245 Y1940:Y1955 Y2954:Y2957 Y2511 Y2671:Y2672 Y2679 Y2692 Y2709 X2710 Y2713 Y2767">
      <formula1>Тип_дней</formula1>
    </dataValidation>
    <dataValidation type="list" allowBlank="1" showInputMessage="1" showErrorMessage="1" sqref="AF42:AF57 AE2444:AE2445 AD748 AD788 AD1043 AD886 AE1917 AE1080 AF1692:AF1695 AE1699 AE1200 AF1706:AF1707 AF1709 AE2008 AE2458 AF2776 AF2473:AF2474 AF2482 AD2487 AF2468 AF2571 AF2613:AF2614 AF1712:AF1714 AE2819 AF994 AE2829 AF2186 AF2195 AF2261 AE2301 AE2839 AF2856 AF1716 AE2815 AF2882 AF2944 AE3030 AE3153 AF3150 AF3201:AF3202 AE3217 AD3294 AF72:AF87 AF2954:AF2957 AF2511 AF2671:AF2672 AF2709 AE2710 AF2767">
      <formula1>ЕИ</formula1>
    </dataValidation>
    <dataValidation type="list" allowBlank="1" showInputMessage="1" showErrorMessage="1" sqref="W42:W57 V2444:V2445 U748 U788 U1043 U886 V1917 V1080 W1966 V1964:V1965 W2023 V1246:V1247 V1262 W1208 W1336:W1342 V1200 U1288 W1692:W1695 V1699 W1218 W1706:W1707 W1709 W1172:W1179 V2008 W2458 W2781 W2468 W2477:W2478 W2473:W2474 W2482 W2571 W2598 W2607 W2613:W2614 W2776 W1712:W1714 V2819 V2829 W1310 W994 W1293 V2526 W2186 W2195 W2229:W2231 W2261 V2301 V2839 W2855:W2856 W2844 W1716 V2815 W2882 W2944 V3030 W3088 V3153 W3152 W3150 W3201:W3202 V3217 W3225 W3229:W3230 V3274 W3191 W72:W87 W1227:W1245 W1361:W1362 W1940:W1955 W2954:W2957 W2511 W2671:W2672 W2679 W2692 W2709 V2710 W2713 W2767">
      <formula1>Инкотермс</formula1>
    </dataValidation>
    <dataValidation type="textLength" operator="equal" allowBlank="1" showInputMessage="1" showErrorMessage="1" error="БИН должен содержать 12 символов" sqref="AP42:AP57 DEV977:DEW978 AO114 AM748 AM788 AXT777:AXU784 AM1043 ANX777:ANY784 AEB777:AEC784 UF777:UG784 KJ777:KK784 WWV777:WWW784 WMZ777:WNA784 WDD777:WDE784 VTH777:VTI784 VJL777:VJM784 UZP777:UZQ784 UPT777:UPU784 UFX777:UFY784 TWB777:TWC784 TMF777:TMG784 TCJ777:TCK784 SSN777:SSO784 SIR777:SIS784 RYV777:RYW784 ROZ777:RPA784 RFD777:RFE784 QVH777:QVI784 QLL777:QLM784 QBP777:QBQ784 PRT777:PRU784 PHX777:PHY784 OYB777:OYC784 OOF777:OOG784 OEJ777:OEK784 NUN777:NUO784 NKR777:NKS784 NAV777:NAW784 MQZ777:MRA784 MHD777:MHE784 LXH777:LXI784 LNL777:LNM784 LDP777:LDQ784 KTT777:KTU784 KJX777:KJY784 KAB777:KAC784 JQF777:JQG784 JGJ777:JGK784 IWN777:IWO784 IMR777:IMS784 ICV777:ICW784 HSZ777:HTA784 HJD777:HJE784 GZH777:GZI784 GPL777:GPM784 GFP777:GFQ784 FVT777:FVU784 FLX777:FLY784 FCB777:FCC784 ESF777:ESG784 EIJ777:EIK784 DYN777:DYO784 DOR777:DOS784 DEV777:DEW784 CUZ777:CVA784 CLD777:CLE784 CBH777:CBI784 BRL777:BRM784 BHP777:BHQ784 DOR977:DOS978 DYN977:DYO978 EIJ977:EIK978 ESF977:ESG978 FCB977:FCC978 FLX977:FLY978 FVT977:FVU978 GFP977:GFQ978 GPL977:GPM978 GZH977:GZI978 HJD977:HJE978 HSZ977:HTA978 ICV977:ICW978 IMR977:IMS978 IWN977:IWO978 JGJ977:JGK978 JQF977:JQG978 KAB977:KAC978 KJX977:KJY978 KTT977:KTU978 LDP977:LDQ978 LNL977:LNM978 LXH977:LXI978 MHD977:MHE978 MQZ977:MRA978 NAV977:NAW978 NKR977:NKS978 NUN977:NUO978 OEJ977:OEK978 OOF977:OOG978 OYB977:OYC978 PHX977:PHY978 PRT977:PRU978 QBP977:QBQ978 QLL977:QLM978 QVH977:QVI978 RFD977:RFE978 ROZ977:RPA978 RYV977:RYW978 SIR977:SIS978 SSN977:SSO978 TCJ977:TCK978 TMF977:TMG978 TWB977:TWC978 UFX977:UFY978 UPT977:UPU978 UZP977:UZQ978 VJL977:VJM978 VTH977:VTI978 WDD977:WDE978 WMZ977:WNA978 WWV977:WWW978 KJ977:KK978 UF977:UG978 AEB977:AEC978 ANX977:ANY978 AXT977:AXU978 BHP977:BHQ978 BRL977:BRM978 CBH977:CBI978 CLD977:CLE978 CUZ977:CVA978 AXS1821:AXT1821 AXS1081:AXT1081 ANW1081:ANX1081 AEA1081:AEB1081 UE1081:UF1081 KI1081:KJ1081 WWU1081:WWV1081 WMY1081:WMZ1081 WDC1081:WDD1081 VTG1081:VTH1081 VJK1081:VJL1081 UZO1081:UZP1081 UPS1081:UPT1081 UFW1081:UFX1081 TWA1081:TWB1081 TME1081:TMF1081 TCI1081:TCJ1081 SSM1081:SSN1081 SIQ1081:SIR1081 RYU1081:RYV1081 ROY1081:ROZ1081 RFC1081:RFD1081 QVG1081:QVH1081 QLK1081:QLL1081 QBO1081:QBP1081 PRS1081:PRT1081 PHW1081:PHX1081 OYA1081:OYB1081 OOE1081:OOF1081 OEI1081:OEJ1081 NUM1081:NUN1081 NKQ1081:NKR1081 NAU1081:NAV1081 MQY1081:MQZ1081 MHC1081:MHD1081 LXG1081:LXH1081 LNK1081:LNL1081 LDO1081:LDP1081 KTS1081:KTT1081 KJW1081:KJX1081 KAA1081:KAB1081 JQE1081:JQF1081 JGI1081:JGJ1081 IWM1081:IWN1081 IMQ1081:IMR1081 ICU1081:ICV1081 HSY1081:HSZ1081 HJC1081:HJD1081 GZG1081:GZH1081 GPK1081:GPL1081 GFO1081:GFP1081 FVS1081:FVT1081 FLW1081:FLX1081 FCA1081:FCB1081 ESE1081:ESF1081 EII1081:EIJ1081 DYM1081:DYN1081 DOQ1081:DOR1081 DEU1081:DEV1081 CUY1081:CUZ1081 CLC1081:CLD1081 CBG1081:CBH1081 BRK1081:BRL1081 BHO1081:BHP1081 ANW1821:ANX1821 AEA1821:AEB1821 UE1821:UF1821 KI1821:KJ1821 WWU1821:WWV1821 WMY1821:WMZ1821 WDC1821:WDD1821 VTG1821:VTH1821 VJK1821:VJL1821 UZO1821:UZP1821 UPS1821:UPT1821 UFW1821:UFX1821 TWA1821:TWB1821 TME1821:TMF1821 TCI1821:TCJ1821 SSM1821:SSN1821 SIQ1821:SIR1821 RYU1821:RYV1821 ROY1821:ROZ1821 RFC1821:RFD1821 QVG1821:QVH1821 QLK1821:QLL1821 QBO1821:QBP1821 PRS1821:PRT1821 PHW1821:PHX1821 OYA1821:OYB1821 OOE1821:OOF1821 OEI1821:OEJ1821 NUM1821:NUN1821 NKQ1821:NKR1821 NAU1821:NAV1821 MQY1821:MQZ1821 MHC1821:MHD1821 LXG1821:LXH1821 LNK1821:LNL1821 LDO1821:LDP1821 KTS1821:KTT1821 KJW1821:KJX1821 KAA1821:KAB1821 JQE1821:JQF1821 JGI1821:JGJ1821 IWM1821:IWN1821 IMQ1821:IMR1821 ICU1821:ICV1821 HSY1821:HSZ1821 HJC1821:HJD1821 GZG1821:GZH1821 GPK1821:GPL1821 GFO1821:GFP1821 FVS1821:FVT1821 FLW1821:FLX1821 FCA1821:FCB1821 ESE1821:ESF1821 EII1821:EIJ1821 DYM1821:DYN1821 DOQ1821:DOR1821 DEU1821:DEV1821 CUY1821:CUZ1821 CLC1821:CLD1821 CBG1821:CBH1821 BRK1821:BRL1821 BHO1821:BHP1821 AXT912:AXU920 ANX912:ANY920 AEB912:AEC920 UF912:UG920 KJ912:KK920 WWV912:WWW920 WMZ912:WNA920 WDD912:WDE920 VTH912:VTI920 VJL912:VJM920 UZP912:UZQ920 UPT912:UPU920 UFX912:UFY920 TWB912:TWC920 TMF912:TMG920 TCJ912:TCK920 SSN912:SSO920 SIR912:SIS920 RYV912:RYW920 ROZ912:RPA920 RFD912:RFE920 QVH912:QVI920 QLL912:QLM920 QBP912:QBQ920 PRT912:PRU920 PHX912:PHY920 OYB912:OYC920 OOF912:OOG920 OEJ912:OEK920 NUN912:NUO920 NKR912:NKS920 NAV912:NAW920 MQZ912:MRA920 MHD912:MHE920 LXH912:LXI920 LNL912:LNM920 LDP912:LDQ920 KTT912:KTU920 KJX912:KJY920 KAB912:KAC920 JQF912:JQG920 JGJ912:JGK920 IWN912:IWO920 IMR912:IMS920 ICV912:ICW920 HSZ912:HTA920 HJD912:HJE920 GZH912:GZI920 GPL912:GPM920 GFP912:GFQ920 FVT912:FVU920 FLX912:FLY920 FCB912:FCC920 ESF912:ESG920 EIJ912:EIK920 DYN912:DYO920 DOR912:DOS920 DEV912:DEW920 CUZ912:CVA920 CLD912:CLE920 CBH912:CBI920 BRL912:BRM920 BHP912:BHQ920 ANX943:ANY943 AEB943:AEC943 UF943:UG943 KJ943:KK943 WWV943:WWW943 WMZ943:WNA943 WDD943:WDE943 VTH943:VTI943 VJL943:VJM943 UZP943:UZQ943 UPT943:UPU943 UFX943:UFY943 TWB943:TWC943 TMF943:TMG943 TCJ943:TCK943 SSN943:SSO943 SIR943:SIS943 RYV943:RYW943 ROZ943:RPA943 RFD943:RFE943 QVH943:QVI943 QLL943:QLM943 QBP943:QBQ943 PRT943:PRU943 PHX943:PHY943 OYB943:OYC943 OOF943:OOG943 OEJ943:OEK943 NUN943:NUO943 NKR943:NKS943 NAV943:NAW943 MQZ943:MRA943 MHD943:MHE943 LXH943:LXI943 LNL943:LNM943 LDP943:LDQ943 KTT943:KTU943 KJX943:KJY943 KAB943:KAC943 JQF943:JQG943 JGJ943:JGK943 IWN943:IWO943 IMR943:IMS943 ICV943:ICW943 HSZ943:HTA943 HJD943:HJE943 GZH943:GZI943 GPL943:GPM943 GFP943:GFQ943 FVT943:FVU943 FLX943:FLY943 FCB943:FCC943 ESF943:ESG943 EIJ943:EIK943 DYN943:DYO943 DOR943:DOS943 DEV943:DEW943 CUZ943:CVA943 CLD943:CLE943 CBH943:CBI943 BRL943:BRM943 BHP943:BHQ943 BHK942:BHL942 CBH926:CBI935 CLD926:CLE935 CUZ926:CVA935 DEV926:DEW935 DOR926:DOS935 DYN926:DYO935 EIJ926:EIK935 ESF926:ESG935 FCB926:FCC935 FLX926:FLY935 FVT926:FVU935 GFP926:GFQ935 GPL926:GPM935 GZH926:GZI935 HJD926:HJE935 HSZ926:HTA935 ICV926:ICW935 IMR926:IMS935 IWN926:IWO935 JGJ926:JGK935 JQF926:JQG935 KAB926:KAC935 KJX926:KJY935 KTT926:KTU935 LDP926:LDQ935 LNL926:LNM935 LXH926:LXI935 MHD926:MHE935 MQZ926:MRA935 NAV926:NAW935 NKR926:NKS935 NUN926:NUO935 OEJ926:OEK935 OOF926:OOG935 OYB926:OYC935 PHX926:PHY935 PRT926:PRU935 QBP926:QBQ935 QLL926:QLM935 QVH926:QVI935 RFD926:RFE935 ROZ926:RPA935 RYV926:RYW935 SIR926:SIS935 SSN926:SSO935 TCJ926:TCK935 TMF926:TMG935 TWB926:TWC935 UFX926:UFY935 UPT926:UPU935 UZP926:UZQ935 VJL926:VJM935 VTH926:VTI935 WDD926:WDE935 WMZ926:WNA935 WWV926:WWW935 KJ926:KK935 UF926:UG935 AEB926:AEC935 ANX926:ANY935 AXT926:AXU935 BHP926:BHQ935 AM886 BHK936:BHL936 AXO936:AXP936 ANS936:ANT936 ADW936:ADX936 UA936:UB936 KE936:KF936 WWQ936:WWR936 WMU936:WMV936 WCY936:WCZ936 VTC936:VTD936 VJG936:VJH936 UZK936:UZL936 UPO936:UPP936 UFS936:UFT936 TVW936:TVX936 TMA936:TMB936 TCE936:TCF936 SSI936:SSJ936 SIM936:SIN936 RYQ936:RYR936 ROU936:ROV936 REY936:REZ936 QVC936:QVD936 QLG936:QLH936 QBK936:QBL936 PRO936:PRP936 PHS936:PHT936 OXW936:OXX936 OOA936:OOB936 OEE936:OEF936 NUI936:NUJ936 NKM936:NKN936 NAQ936:NAR936 MQU936:MQV936 MGY936:MGZ936 LXC936:LXD936 LNG936:LNH936 LDK936:LDL936 KTO936:KTP936 KJS936:KJT936 JZW936:JZX936 JQA936:JQB936 JGE936:JGF936 IWI936:IWJ936 IMM936:IMN936 ICQ936:ICR936 HSU936:HSV936 HIY936:HIZ936 GZC936:GZD936 GPG936:GPH936 GFK936:GFL936 FVO936:FVP936 FLS936:FLT936 FBW936:FBX936 ESA936:ESB936 EIE936:EIF936 DYI936:DYJ936 DOM936:DON936 DEQ936:DER936 CUU936:CUV936 CKY936:CKZ936 CBC936:CBD936 BRG936:BRH936 BHP937:BHQ941 BRL937:BRM941 CBH937:CBI941 CLD937:CLE941 CUZ937:CVA941 DEV937:DEW941 DOR937:DOS941 DYN937:DYO941 EIJ937:EIK941 ESF937:ESG941 FCB937:FCC941 FLX937:FLY941 FVT937:FVU941 GFP937:GFQ941 GPL937:GPM941 GZH937:GZI941 HJD937:HJE941 HSZ937:HTA941 ICV937:ICW941 IMR937:IMS941 IWN937:IWO941 JGJ937:JGK941 JQF937:JQG941 KAB937:KAC941 KJX937:KJY941 KTT937:KTU941 LDP937:LDQ941 LNL937:LNM941 LXH937:LXI941 MHD937:MHE941 MQZ937:MRA941 NAV937:NAW941 NKR937:NKS941 NUN937:NUO941 OEJ937:OEK941 OOF937:OOG941 OYB937:OYC941 PHX937:PHY941 PRT937:PRU941 QBP937:QBQ941 QLL937:QLM941 QVH937:QVI941 RFD937:RFE941 ROZ937:RPA941 RYV937:RYW941 SIR937:SIS941 SSN937:SSO941 TCJ937:TCK941 TMF937:TMG941 TWB937:TWC941 UFX937:UFY941 UPT937:UPU941 UZP937:UZQ941 VJL937:VJM941 VTH937:VTI941 WDD937:WDE941 WMZ937:WNA941 WWV937:WWW941 KJ937:KK941 UF937:UG941 AEB937:AEC941 ANX937:ANY941 AXT937:AXU941 AXT943:AXU943 AXO942:AXP942 ANS942:ANT942 ADW942:ADX942 UA942:UB942 KE942:KF942 WWQ942:WWR942 WMU942:WMV942 WCY942:WCZ942 VTC942:VTD942 VJG942:VJH942 UZK942:UZL942 UPO942:UPP942 UFS942:UFT942 TVW942:TVX942 TMA942:TMB942 TCE942:TCF942 SSI942:SSJ942 SIM942:SIN942 RYQ942:RYR942 ROU942:ROV942 REY942:REZ942 QVC942:QVD942 QLG942:QLH942 QBK942:QBL942 PRO942:PRP942 PHS942:PHT942 OXW942:OXX942 OOA942:OOB942 OEE942:OEF942 NUI942:NUJ942 NKM942:NKN942 NAQ942:NAR942 MQU942:MQV942 MGY942:MGZ942 LXC942:LXD942 LNG942:LNH942 LDK942:LDL942 KTO942:KTP942 KJS942:KJT942 JZW942:JZX942 JQA942:JQB942 JGE942:JGF942 IWI942:IWJ942 IMM942:IMN942 ICQ942:ICR942 HSU942:HSV942 HIY942:HIZ942 GZC942:GZD942 GPG942:GPH942 GFK942:GFL942 FVO942:FVP942 FLS942:FLT942 FBW942:FBX942 ESA942:ESB942 EIE942:EIF942 DYI942:DYJ942 DOM942:DON942 DEQ942:DER942 CUU942:CUV942 CKY942:CKZ942 CBC942:CBD942 BRG942:BRH942 BRL945:BRM945 BHP945:BHQ945 AXT945:AXU945 ANX945:ANY945 AEB945:AEC945 UF945:UG945 KJ945:KK945 WWV945:WWW945 WMZ945:WNA945 WDD945:WDE945 VTH945:VTI945 VJL945:VJM945 UZP945:UZQ945 UPT945:UPU945 UFX945:UFY945 TWB945:TWC945 TMF945:TMG945 TCJ945:TCK945 SSN945:SSO945 SIR945:SIS945 RYV945:RYW945 ROZ945:RPA945 RFD945:RFE945 QVH945:QVI945 QLL945:QLM945 QBP945:QBQ945 PRT945:PRU945 PHX945:PHY945 OYB945:OYC945 OOF945:OOG945 OEJ945:OEK945 NUN945:NUO945 NKR945:NKS945 NAV945:NAW945 MQZ945:MRA945 MHD945:MHE945 LXH945:LXI945 LNL945:LNM945 LDP945:LDQ945 KTT945:KTU945 KJX945:KJY945 KAB945:KAC945 JQF945:JQG945 JGJ945:JGK945 IWN945:IWO945 IMR945:IMS945 ICV945:ICW945 HSZ945:HTA945 HJD945:HJE945 GZH945:GZI945 GPL945:GPM945 GFP945:GFQ945 FVT945:FVU945 FLX945:FLY945 FCB945:FCC945 ESF945:ESG945 EIJ945:EIK945 DYN945:DYO945 DOR945:DOS945 DEV945:DEW945 CUZ945:CVA945 CLD945:CLE945 CBH945:CBI945 BHK946:BHL946 AXO946:AXP946 ANS946:ANT946 ADW946:ADX946 UA946:UB946 KE946:KF946 WWQ946:WWR946 WMU946:WMV946 WCY946:WCZ946 VTC946:VTD946 VJG946:VJH946 UZK946:UZL946 UPO946:UPP946 UFS946:UFT946 TVW946:TVX946 TMA946:TMB946 TCE946:TCF946 SSI946:SSJ946 SIM946:SIN946 RYQ946:RYR946 ROU946:ROV946 REY946:REZ946 QVC946:QVD946 QLG946:QLH946 QBK946:QBL946 PRO946:PRP946 PHS946:PHT946 OXW946:OXX946 OOA946:OOB946 OEE946:OEF946 NUI946:NUJ946 NKM946:NKN946 NAQ946:NAR946 MQU946:MQV946 MGY946:MGZ946 LXC946:LXD946 LNG946:LNH946 LDK946:LDL946 KTO946:KTP946 KJS946:KJT946 JZW946:JZX946 JQA946:JQB946 JGE946:JGF946 IWI946:IWJ946 IMM946:IMN946 ICQ946:ICR946 HSU946:HSV946 HIY946:HIZ946 GZC946:GZD946 GPG946:GPH946 GFK946:GFL946 FVO946:FVP946 FLS946:FLT946 FBW946:FBX946 ESA946:ESB946 EIE946:EIF946 DYI946:DYJ946 DOM946:DON946 DEQ946:DER946 CUU946:CUV946 CKY946:CKZ946 CBC946:CBD946 BRG946:BRH946 CBH947:CBI947 BRL947:BRM947 BHP947:BHQ947 AXT947:AXU947 ANX947:ANY947 AEB947:AEC947 UF947:UG947 KJ947:KK947 WWV947:WWW947 WMZ947:WNA947 WDD947:WDE947 VTH947:VTI947 VJL947:VJM947 UZP947:UZQ947 UPT947:UPU947 UFX947:UFY947 TWB947:TWC947 TMF947:TMG947 TCJ947:TCK947 SSN947:SSO947 SIR947:SIS947 RYV947:RYW947 ROZ947:RPA947 RFD947:RFE947 QVH947:QVI947 QLL947:QLM947 QBP947:QBQ947 PRT947:PRU947 PHX947:PHY947 OYB947:OYC947 OOF947:OOG947 OEJ947:OEK947 NUN947:NUO947 NKR947:NKS947 NAV947:NAW947 MQZ947:MRA947 MHD947:MHE947 LXH947:LXI947 LNL947:LNM947 LDP947:LDQ947 KTT947:KTU947 KJX947:KJY947 KAB947:KAC947 JQF947:JQG947 JGJ947:JGK947 IWN947:IWO947 IMR947:IMS947 ICV947:ICW947 HSZ947:HTA947 HJD947:HJE947 GZH947:GZI947 GPL947:GPM947 GFP947:GFQ947 FVT947:FVU947 FLX947:FLY947 FCB947:FCC947 ESF947:ESG947 EIJ947:EIK947 DYN947:DYO947 DOR947:DOS947 DEV947:DEW947 CUZ947:CVA947 CLD947:CLE947 BHK948:BHL948 AXO948:AXP948 ANS948:ANT948 ADW948:ADX948 UA948:UB948 KE948:KF948 WWQ948:WWR948 WMU948:WMV948 WCY948:WCZ948 VTC948:VTD948 VJG948:VJH948 UZK948:UZL948 UPO948:UPP948 UFS948:UFT948 TVW948:TVX948 TMA948:TMB948 TCE948:TCF948 SSI948:SSJ948 SIM948:SIN948 RYQ948:RYR948 ROU948:ROV948 REY948:REZ948 QVC948:QVD948 QLG948:QLH948 QBK948:QBL948 PRO948:PRP948 PHS948:PHT948 OXW948:OXX948 OOA948:OOB948 OEE948:OEF948 NUI948:NUJ948 NKM948:NKN948 NAQ948:NAR948 MQU948:MQV948 MGY948:MGZ948 LXC948:LXD948 LNG948:LNH948 LDK948:LDL948 KTO948:KTP948 KJS948:KJT948 JZW948:JZX948 JQA948:JQB948 JGE948:JGF948 IWI948:IWJ948 IMM948:IMN948 ICQ948:ICR948 HSU948:HSV948 HIY948:HIZ948 GZC948:GZD948 GPG948:GPH948 GFK948:GFL948 FVO948:FVP948 FLS948:FLT948 FBW948:FBX948 ESA948:ESB948 EIE948:EIF948 DYI948:DYJ948 DOM948:DON948 DEQ948:DER948 CUU948:CUV948 CKY948:CKZ948 CBC948:CBD948 BRG948:BRH948 CLD949:CLE949 CBH949:CBI949 BRL949:BRM949 BHP949:BHQ949 AXT949:AXU949 ANX949:ANY949 AEB949:AEC949 UF949:UG949 KJ949:KK949 WWV949:WWW949 WMZ949:WNA949 WDD949:WDE949 VTH949:VTI949 VJL949:VJM949 UZP949:UZQ949 UPT949:UPU949 UFX949:UFY949 TWB949:TWC949 TMF949:TMG949 TCJ949:TCK949 SSN949:SSO949 SIR949:SIS949 RYV949:RYW949 ROZ949:RPA949 RFD949:RFE949 QVH949:QVI949 QLL949:QLM949 QBP949:QBQ949 PRT949:PRU949 PHX949:PHY949 OYB949:OYC949 OOF949:OOG949 OEJ949:OEK949 NUN949:NUO949 NKR949:NKS949 NAV949:NAW949 MQZ949:MRA949 MHD949:MHE949 LXH949:LXI949 LNL949:LNM949 LDP949:LDQ949 KTT949:KTU949 KJX949:KJY949 KAB949:KAC949 JQF949:JQG949 JGJ949:JGK949 IWN949:IWO949 IMR949:IMS949 ICV949:ICW949 HSZ949:HTA949 HJD949:HJE949 GZH949:GZI949 GPL949:GPM949 GFP949:GFQ949 FVT949:FVU949 FLX949:FLY949 FCB949:FCC949 ESF949:ESG949 EIJ949:EIK949 DYN949:DYO949 DOR949:DOS949 DEV949:DEW949 CUZ949:CVA949 ANJ2464:ANK2465 AXO950:AXP950 ANS950:ANT950 ADW950:ADX950 UA950:UB950 KE950:KF950 WWQ950:WWR950 WMU950:WMV950 WCY950:WCZ950 VTC950:VTD950 VJG950:VJH950 UZK950:UZL950 UPO950:UPP950 UFS950:UFT950 TVW950:TVX950 TMA950:TMB950 TCE950:TCF950 SSI950:SSJ950 SIM950:SIN950 RYQ950:RYR950 ROU950:ROV950 REY950:REZ950 QVC950:QVD950 QLG950:QLH950 QBK950:QBL950 PRO950:PRP950 PHS950:PHT950 OXW950:OXX950 OOA950:OOB950 OEE950:OEF950 NUI950:NUJ950 NKM950:NKN950 NAQ950:NAR950 MQU950:MQV950 MGY950:MGZ950 LXC950:LXD950 LNG950:LNH950 LDK950:LDL950 KTO950:KTP950 KJS950:KJT950 JZW950:JZX950 JQA950:JQB950 JGE950:JGF950 IWI950:IWJ950 IMM950:IMN950 ICQ950:ICR950 HSU950:HSV950 HIY950:HIZ950 GZC950:GZD950 GPG950:GPH950 GFK950:GFL950 FVO950:FVP950 FLS950:FLT950 FBW950:FBX950 ESA950:ESB950 EIE950:EIF950 DYI950:DYJ950 DOM950:DON950 DEQ950:DER950 CUU950:CUV950 CKY950:CKZ950 CBC950:CBD950 BRG950:BRH950 BHK950:BHL950 BRL926:BRM935 AN1878 AN1080 AS1942 AO1966:AQ1966 AO1940:AQ1941 AP1942:AQ1942 AQ2003 AO1957:AQ1957 AQ2023 AN2435 CUN2443:CUO2445 CKR2443:CKS2445 CAV2443:CAW2445 BQZ2443:BRA2445 AN2444 BHD2443:BHE2445 AXH2443:AXI2445 ANL2443:ANM2445 ADP2443:ADQ2445 TT2443:TU2445 JX2443:JY2445 WWJ2443:WWK2445 WMN2443:WMO2445 WCR2443:WCS2445 VSV2443:VSW2445 VIZ2443:VJA2445 UZD2443:UZE2445 UPH2443:UPI2445 UFL2443:UFM2445 TVP2443:TVQ2445 TLT2443:TLU2445 TBX2443:TBY2445 SSB2443:SSC2445 SIF2443:SIG2445 RYJ2443:RYK2445 RON2443:ROO2445 RER2443:RES2445 QUV2443:QUW2445 QKZ2443:QLA2445 QBD2443:QBE2445 PRH2443:PRI2445 PHL2443:PHM2445 OXP2443:OXQ2445 ONT2443:ONU2445 ODX2443:ODY2445 NUB2443:NUC2445 NKF2443:NKG2445 NAJ2443:NAK2445 MQN2443:MQO2445 MGR2443:MGS2445 LWV2443:LWW2445 LMZ2443:LNA2445 LDD2443:LDE2445 KTH2443:KTI2445 KJL2443:KJM2445 JZP2443:JZQ2445 JPT2443:JPU2445 JFX2443:JFY2445 IWB2443:IWC2445 IMF2443:IMG2445 ICJ2443:ICK2445 HSN2443:HSO2445 HIR2443:HIS2445 GYV2443:GYW2445 GOZ2443:GPA2445 GFD2443:GFE2445 FVH2443:FVI2445 FLL2443:FLM2445 FBP2443:FBQ2445 ERT2443:ERU2445 EHX2443:EHY2445 DYB2443:DYC2445 DOF2443:DOG2445 DEJ2443:DEK2445 AXF2464:AXG2465 BHB2464:BHC2465 BQX2464:BQY2465 CAT2464:CAU2465 CKP2464:CKQ2465 CUL2464:CUM2465 DEH2464:DEI2465 DOD2464:DOE2465 DXZ2464:DYA2465 EHV2464:EHW2465 ERR2464:ERS2465 FBN2464:FBO2465 FLJ2464:FLK2465 FVF2464:FVG2465 GFB2464:GFC2465 GOX2464:GOY2465 GYT2464:GYU2465 HIP2464:HIQ2465 HSL2464:HSM2465 ICH2464:ICI2465 IMD2464:IME2465 IVZ2464:IWA2465 JFV2464:JFW2465 JPR2464:JPS2465 JZN2464:JZO2465 KJJ2464:KJK2465 KTF2464:KTG2465 LDB2464:LDC2465 LMX2464:LMY2465 LWT2464:LWU2465 MGP2464:MGQ2465 MQL2464:MQM2465 NAH2464:NAI2465 NKD2464:NKE2465 NTZ2464:NUA2465 ODV2464:ODW2465 ONR2464:ONS2465 OXN2464:OXO2465 PHJ2464:PHK2465 PRF2464:PRG2465 QBB2464:QBC2465 QKX2464:QKY2465 QUT2464:QUU2465 REP2464:REQ2465 ROL2464:ROM2465 RYH2464:RYI2465 SID2464:SIE2465 SRZ2464:SSA2465 TBV2464:TBW2465 TLR2464:TLS2465 TVN2464:TVO2465 UFJ2464:UFK2465 UPF2464:UPG2465 UZB2464:UZC2465 VIX2464:VIY2465 VST2464:VSU2465 WCP2464:WCQ2465 WML2464:WMM2465 WWH2464:WWI2465 JV2464:JW2465 TR2464:TS2465 ADN2464:ADO2465 DEV1894:DEW1894 CUZ1894:CVA1894 CLD1894:CLE1894 CBH1894:CBI1894 BRL1894:BRM1894 BHP1894:BHQ1894 AXT1894:AXU1894 ANX1894:ANY1894 AEB1894:AEC1894 UF1894:UG1894 KJ1894:KK1894 WWV1894:WWW1894 WMZ1894:WNA1894 WDD1894:WDE1894 VTH1894:VTI1894 VJL1894:VJM1894 UZP1894:UZQ1894 UPT1894:UPU1894 UFX1894:UFY1894 TWB1894:TWC1894 TMF1894:TMG1894 TCJ1894:TCK1894 SSN1894:SSO1894 SIR1894:SIS1894 RYV1894:RYW1894 ROZ1894:RPA1894 RFD1894:RFE1894 QVH1894:QVI1894 QLL1894:QLM1894 QBP1894:QBQ1894 PRT1894:PRU1894 PHX1894:PHY1894 OYB1894:OYC1894 OOF1894:OOG1894 OEJ1894:OEK1894 NUN1894:NUO1894 NKR1894:NKS1894 NAV1894:NAW1894 MQZ1894:MRA1894 MHD1894:MHE1894 LXH1894:LXI1894 LNL1894:LNM1894 LDP1894:LDQ1894 KTT1894:KTU1894 KJX1894:KJY1894 KAB1894:KAC1894 JQF1894:JQG1894 JGJ1894:JGK1894 IWN1894:IWO1894 IMR1894:IMS1894 ICV1894:ICW1894 HSZ1894:HTA1894 HJD1894:HJE1894 GZH1894:GZI1894 GPL1894:GPM1894 GFP1894:GFQ1894 FVT1894:FVU1894 FLX1894:FLY1894 FCB1894:FCC1894 ESF1894:ESG1894 EIJ1894:EIK1894 DYN1894:DYO1894 DOR1894:DOS1894 AQ1336:AQ1342 AO1178:AO1179 AO1279:AQ1279 AP1208 AS1175:AS1177 AP1239:AQ1240 AN1290 AO1692:AO1695 AN1699 AO1172:AO1174 AP1218 AO1709 AO1238:AQ1238 AS1239:AS1240 AO1706:AO1707 AXF2009:AXG2010 AN2006 AN2008 BHB2009:BHC2010 BQX2009:BQY2010 CAT2009:CAU2010 CKP2009:CKQ2010 CUL2009:CUM2010 DEH2009:DEI2010 DOD2009:DOE2010 DXZ2009:DYA2010 EHV2009:EHW2010 ERR2009:ERS2010 FBN2009:FBO2010 FLJ2009:FLK2010 FVF2009:FVG2010 GFB2009:GFC2010 GOX2009:GOY2010 GYT2009:GYU2010 HIP2009:HIQ2010 HSL2009:HSM2010 ICH2009:ICI2010 IMD2009:IME2010 IVZ2009:IWA2010 JFV2009:JFW2010 JPR2009:JPS2010 JZN2009:JZO2010 KJJ2009:KJK2010 KTF2009:KTG2010 LDB2009:LDC2010 LMX2009:LMY2010 LWT2009:LWU2010 MGP2009:MGQ2010 MQL2009:MQM2010 NAH2009:NAI2010 NKD2009:NKE2010 NTZ2009:NUA2010 ODV2009:ODW2010 ONR2009:ONS2010 OXN2009:OXO2010 PHJ2009:PHK2010 PRF2009:PRG2010 QBB2009:QBC2010 QKX2009:QKY2010 QUT2009:QUU2010 REP2009:REQ2010 ROL2009:ROM2010 RYH2009:RYI2010 SID2009:SIE2010 SRZ2009:SSA2010 TBV2009:TBW2010 TLR2009:TLS2010 TVN2009:TVO2010 UFJ2009:UFK2010 UPF2009:UPG2010 UZB2009:UZC2010 VIX2009:VIY2010 VST2009:VSU2010 WCP2009:WCQ2010 WML2009:WMM2010 WWH2009:WWI2010 JV2009:JW2010 TR2009:TS2010 ADN2009:ADO2010 AN2010 ANJ2009:ANK2010 AN2449:AN2452 AN2459 AO2781:AQ2781 AO2468:AQ2468 AO2477:AQ2478 AP2473:AP2474 AP2482 AO2571 AP2598 AQ2607 AO2613:AO2614 AO2776 AO1712:AO1714 AN2815 AP994 AN2829 AN2526 AQ2832:AQ2833 AO1293:AQ1293 AO1310:AQ1310 AO2186 AP2195 AO2229:AQ2229 AP2230:AQ2230 AS2230 AN2233 AO2231:AQ2231 AO2261 AN2301 AN2839 ANG2838:ANH2840 ADK2838:ADL2840 TO2838:TP2840 JS2838:JT2840 WWE2838:WWF2840 WMI2838:WMJ2840 WCM2838:WCN2840 VSQ2838:VSR2840 VIU2838:VIV2840 UYY2838:UYZ2840 UPC2838:UPD2840 UFG2838:UFH2840 TVK2838:TVL2840 TLO2838:TLP2840 TBS2838:TBT2840 SRW2838:SRX2840 SIA2838:SIB2840 RYE2838:RYF2840 ROI2838:ROJ2840 REM2838:REN2840 QUQ2838:QUR2840 QKU2838:QKV2840 QAY2838:QAZ2840 PRC2838:PRD2840 PHG2838:PHH2840 OXK2838:OXL2840 ONO2838:ONP2840 ODS2838:ODT2840 NTW2838:NTX2840 NKA2838:NKB2840 NAE2838:NAF2840 MQI2838:MQJ2840 MGM2838:MGN2840 LWQ2838:LWR2840 LMU2838:LMV2840 LCY2838:LCZ2840 KTC2838:KTD2840 KJG2838:KJH2840 JZK2838:JZL2840 JPO2838:JPP2840 JFS2838:JFT2840 IVW2838:IVX2840 IMA2838:IMB2840 ICE2838:ICF2840 HSI2838:HSJ2840 HIM2838:HIN2840 GYQ2838:GYR2840 GOU2838:GOV2840 GEY2838:GEZ2840 FVC2838:FVD2840 FLG2838:FLH2840 FBK2838:FBL2840 ERO2838:ERP2840 EHS2838:EHT2840 DXW2838:DXX2840 DOA2838:DOB2840 DEE2838:DEF2840 CUI2838:CUJ2840 CKM2838:CKN2840 CAQ2838:CAR2840 BQU2838:BQV2840 BGY2838:BGZ2840 AXC2838:AXD2840 AQ2844 AO2856 ANG2318:ANH2318 ADK2318:ADL2318 TO2318:TP2318 JS2318:JT2318 WWE2318:WWF2318 WMI2318:WMJ2318 WCM2318:WCN2318 VSQ2318:VSR2318 VIU2318:VIV2318 UYY2318:UYZ2318 UPC2318:UPD2318 UFG2318:UFH2318 TVK2318:TVL2318 TLO2318:TLP2318 TBS2318:TBT2318 SRW2318:SRX2318 SIA2318:SIB2318 RYE2318:RYF2318 ROI2318:ROJ2318 REM2318:REN2318 QUQ2318:QUR2318 QKU2318:QKV2318 QAY2318:QAZ2318 PRC2318:PRD2318 PHG2318:PHH2318 OXK2318:OXL2318 ONO2318:ONP2318 ODS2318:ODT2318 NTW2318:NTX2318 NKA2318:NKB2318 NAE2318:NAF2318 MQI2318:MQJ2318 MGM2318:MGN2318 LWQ2318:LWR2318 LMU2318:LMV2318 LCY2318:LCZ2318 KTC2318:KTD2318 KJG2318:KJH2318 JZK2318:JZL2318 JPO2318:JPP2318 JFS2318:JFT2318 IVW2318:IVX2318 IMA2318:IMB2318 ICE2318:ICF2318 HSI2318:HSJ2318 HIM2318:HIN2318 GYQ2318:GYR2318 GOU2318:GOV2318 GEY2318:GEZ2318 FVC2318:FVD2318 FLG2318:FLH2318 FBK2318:FBL2318 ERO2318:ERP2318 EHS2318:EHT2318 DXW2318:DXX2318 DOA2318:DOB2318 DEE2318:DEF2318 CUI2318:CUJ2318 CKM2318:CKN2318 CAQ2318:CAR2318 BQU2318:BQV2318 BGY2318:BGZ2318 AXC2318:AXD2318 AO2713:AQ2713 AO1716 AN2818 AS3088 AO2882 AO2944 AN3030 AN3079 AN3144 AO3152:AQ3152 AP3150 AO3201 AP3202 AN3217 AP3225 AP3229:AQ3229 AS3229 AO3230:AQ3230 AO3271:AQ3271 AP3191:AQ3191 AS3191 AP72:AP87 BRL922:BRM924 CBH922:CBI924 CLD922:CLE924 CUZ922:CVA924 DEV922:DEW924 DOR922:DOS924 DYN922:DYO924 EIJ922:EIK924 ESF922:ESG924 FCB922:FCC924 FLX922:FLY924 FVT922:FVU924 GFP922:GFQ924 GPL922:GPM924 GZH922:GZI924 HJD922:HJE924 HSZ922:HTA924 ICV922:ICW924 IMR922:IMS924 IWN922:IWO924 JGJ922:JGK924 JQF922:JQG924 KAB922:KAC924 KJX922:KJY924 KTT922:KTU924 LDP922:LDQ924 LNL922:LNM924 LXH922:LXI924 MHD922:MHE924 MQZ922:MRA924 NAV922:NAW924 NKR922:NKS924 NUN922:NUO924 OEJ922:OEK924 OOF922:OOG924 OYB922:OYC924 PHX922:PHY924 PRT922:PRU924 QBP922:QBQ924 QLL922:QLM924 QVH922:QVI924 RFD922:RFE924 ROZ922:RPA924 RYV922:RYW924 SIR922:SIS924 SSN922:SSO924 TCJ922:TCK924 TMF922:TMG924 TWB922:TWC924 UFX922:UFY924 UPT922:UPU924 UZP922:UZQ924 VJL922:VJM924 VTH922:VTI924 WDD922:WDE924 WMZ922:WNA924 WWV922:WWW924 KJ922:KK924 UF922:UG924 AEB922:AEC924 ANX922:ANY924 AXT922:AXU924 BHP922:BHQ924 DEV951:DEW975 DOR951:DOS975 DYN951:DYO975 EIJ951:EIK975 ESF951:ESG975 FCB951:FCC975 FLX951:FLY975 FVT951:FVU975 GFP951:GFQ975 GPL951:GPM975 GZH951:GZI975 HJD951:HJE975 HSZ951:HTA975 ICV951:ICW975 IMR951:IMS975 IWN951:IWO975 JGJ951:JGK975 JQF951:JQG975 KAB951:KAC975 KJX951:KJY975 KTT951:KTU975 LDP951:LDQ975 LNL951:LNM975 LXH951:LXI975 MHD951:MHE975 MQZ951:MRA975 NAV951:NAW975 NKR951:NKS975 NUN951:NUO975 OEJ951:OEK975 OOF951:OOG975 OYB951:OYC975 PHX951:PHY975 PRT951:PRU975 QBP951:QBQ975 QLL951:QLM975 QVH951:QVI975 RFD951:RFE975 ROZ951:RPA975 RYV951:RYW975 SIR951:SIS975 SSN951:SSO975 TCJ951:TCK975 TMF951:TMG975 TWB951:TWC975 UFX951:UFY975 UPT951:UPU975 UZP951:UZQ975 VJL951:VJM975 VTH951:VTI975 WDD951:WDE975 WMZ951:WNA975 WWV951:WWW975 KJ951:KK975 UF951:UG975 AEB951:AEC975 ANX951:ANY975 AXT951:AXU975 BHP951:BHQ975 BRL951:BRM975 CBH951:CBI975 CLD951:CLE975 CUZ951:CVA975 AO1227:AQ1235 AS1236:AS1237 AP1236:AQ1237 AO1241:AQ1245 AO1943:AQ1955 AP2954:AP2957 AO2511 AO2767 AN2871 AO2671:AO2672 AO2679:AQ2679 AO2692:AQ2692 AO2709 AN2710 AN3051 AN3064">
      <formula1>12</formula1>
    </dataValidation>
    <dataValidation type="list" allowBlank="1" showInputMessage="1" showErrorMessage="1" sqref="N42:N57 N60 N1940:N1942 N99 N2290 N994 M1917 N1933 N1340:N1342 N1172 N1676 N1185 N1198:N1204 N1222 N1181 N1218 N1175:N1178 N2468 N2477 N2473:N2474 N2482 N2595 N2611 N2781 M2819 N1293 N2036 N2195 N2218:N2220 N2229:N2230 N104 N106 N3088 N3150:N3152 N3202 N3225 N3229 N3191 N72:N87 N1227:N1241 N2954:N2957 N2713 N3042:N3050">
      <formula1>основания150</formula1>
    </dataValidation>
    <dataValidation type="list" allowBlank="1" showInputMessage="1" showErrorMessage="1" sqref="N742:N747 M753 JJ753 TF753 ADB753 AMX753 AWT753 BGP753 BQL753 CAH753 CKD753 CTZ753 DDV753 DNR753 DXN753 EHJ753 ERF753 FBB753 FKX753 FUT753 GEP753 GOL753 GYH753 HID753 HRZ753 IBV753 ILR753 IVN753 JFJ753 JPF753 JZB753 KIX753 KST753 LCP753 LML753 LWH753 MGD753 MPZ753 MZV753 NJR753 NTN753 ODJ753 ONF753 OXB753 PGX753 PQT753 QAP753 QKL753 QUH753 RED753 RNZ753 RXV753 SHR753 SRN753 TBJ753 TLF753 TVB753 UEX753 UOT753 UYP753 VIL753 VSH753 WCD753 WLZ753 WVV753 M749 JJ749 TF749 ADB749 AMX749 AWT749 BGP749 BQL749 CAH749 CKD749 CTZ749 DDV749 DNR749 DXN749 EHJ749 ERF749 FBB749 FKX749 FUT749 GEP749 GOL749 GYH749 HID749 HRZ749 IBV749 ILR749 IVN749 JFJ749 JPF749 JZB749 KIX749 KST749 LCP749 LML749 LWH749 MGD749 MPZ749 MZV749 NJR749 NTN749 ODJ749 ONF749 OXB749 PGX749 PQT749 QAP749 QKL749 QUH749 RED749 RNZ749 RXV749 SHR749 SRN749 TBJ749 TLF749 TVB749 UEX749 UOT749 UYP749 VIL749 VSH749 WCD749 WLZ749 WVV749 JJ758:JJ759 TF758:TF759 ADB758:ADB759 AMX758:AMX759 AWT758:AWT759 BGP758:BGP759 BQL758:BQL759 CAH758:CAH759 CKD758:CKD759 CTZ758:CTZ759 DDV758:DDV759 DNR758:DNR759 DXN758:DXN759 EHJ758:EHJ759 ERF758:ERF759 FBB758:FBB759 FKX758:FKX759 FUT758:FUT759 GEP758:GEP759 GOL758:GOL759 GYH758:GYH759 HID758:HID759 HRZ758:HRZ759 IBV758:IBV759 ILR758:ILR759 IVN758:IVN759 JFJ758:JFJ759 JPF758:JPF759 JZB758:JZB759 KIX758:KIX759 KST758:KST759 LCP758:LCP759 LML758:LML759 LWH758:LWH759 MGD758:MGD759 MPZ758:MPZ759 MZV758:MZV759 NJR758:NJR759 NTN758:NTN759 ODJ758:ODJ759 ONF758:ONF759 OXB758:OXB759 PGX758:PGX759 PQT758:PQT759 QAP758:QAP759 QKL758:QKL759 QUH758:QUH759 RED758:RED759 RNZ758:RNZ759 RXV758:RXV759 SHR758:SHR759 SRN758:SRN759 TBJ758:TBJ759 TLF758:TLF759 TVB758:TVB759 UEX758:UEX759 UOT758:UOT759 UYP758:UYP759 VIL758:VIL759 VSH758:VSH759 WCD758:WCD759 WLZ758:WLZ759 WVV758:WVV759 M755:M756 M758:M759 M2459 M2832 WVV755:WVV756 WLZ755:WLZ756 WCD755:WCD756 VSH755:VSH756 VIL755:VIL756 UYP755:UYP756 UOT755:UOT756 UEX755:UEX756 TVB755:TVB756 TLF755:TLF756 TBJ755:TBJ756 SRN755:SRN756 SHR755:SHR756 RXV755:RXV756 RNZ755:RNZ756 RED755:RED756 QUH755:QUH756 QKL755:QKL756 QAP755:QAP756 PQT755:PQT756 PGX755:PGX756 OXB755:OXB756 ONF755:ONF756 ODJ755:ODJ756 NTN755:NTN756 NJR755:NJR756 MZV755:MZV756 MPZ755:MPZ756 MGD755:MGD756 LWH755:LWH756 LML755:LML756 LCP755:LCP756 KST755:KST756 KIX755:KIX756 JZB755:JZB756 JPF755:JPF756 JFJ755:JFJ756 IVN755:IVN756 ILR755:ILR756 IBV755:IBV756 HRZ755:HRZ756 HID755:HID756 GYH755:GYH756 GOL755:GOL756 GEP755:GEP756 FUT755:FUT756 FKX755:FKX756 FBB755:FBB756 ERF755:ERF756 EHJ755:EHJ756 DXN755:DXN756 DNR755:DNR756 DDV755:DDV756 CTZ755:CTZ756 CKD755:CKD756 CAH755:CAH756 BQL755:BQL756 BGP755:BGP756 AWT755:AWT756 AMX755:AMX756 ADB755:ADB756 TF755:TF756 JJ755:JJ756 M2818 M3144 N2719:N2720 M3051 M3053:M3056">
      <formula1>осн</formula1>
    </dataValidation>
    <dataValidation type="list" allowBlank="1" showInputMessage="1" showErrorMessage="1" sqref="M2713 M42:M48 M50:M57 M72:M78 L1072:L1074 L742:L747 K753:L753 JH753:JI753 TD753:TE753 ACZ753:ADA753 AMV753:AMW753 AWR753:AWS753 BGN753:BGO753 BQJ753:BQK753 CAF753:CAG753 CKB753:CKC753 CTX753:CTY753 DDT753:DDU753 DNP753:DNQ753 DXL753:DXM753 EHH753:EHI753 ERD753:ERE753 FAZ753:FBA753 FKV753:FKW753 FUR753:FUS753 GEN753:GEO753 GOJ753:GOK753 GYF753:GYG753 HIB753:HIC753 HRX753:HRY753 IBT753:IBU753 ILP753:ILQ753 IVL753:IVM753 JFH753:JFI753 JPD753:JPE753 JYZ753:JZA753 KIV753:KIW753 KSR753:KSS753 LCN753:LCO753 LMJ753:LMK753 LWF753:LWG753 MGB753:MGC753 MPX753:MPY753 MZT753:MZU753 NJP753:NJQ753 NTL753:NTM753 ODH753:ODI753 OND753:ONE753 OWZ753:OXA753 PGV753:PGW753 PQR753:PQS753 QAN753:QAO753 QKJ753:QKK753 QUF753:QUG753 REB753:REC753 RNX753:RNY753 RXT753:RXU753 SHP753:SHQ753 SRL753:SRM753 TBH753:TBI753 TLD753:TLE753 TUZ753:TVA753 UEV753:UEW753 UOR753:UOS753 UYN753:UYO753 VIJ753:VIK753 VSF753:VSG753 WCB753:WCC753 WLX753:WLY753 WVT753:WVU753 L749 JI749 TE749 ADA749 AMW749 AWS749 BGO749 BQK749 CAG749 CKC749 CTY749 DDU749 DNQ749 DXM749 EHI749 ERE749 FBA749 FKW749 FUS749 GEO749 GOK749 GYG749 HIC749 HRY749 IBU749 ILQ749 IVM749 JFI749 JPE749 JZA749 KIW749 KSS749 LCO749 LMK749 LWG749 MGC749 MPY749 MZU749 NJQ749 NTM749 ODI749 ONE749 OXA749 PGW749 PQS749 QAO749 QKK749 QUG749 REC749 RNY749 RXU749 SHQ749 SRM749 TBI749 TLE749 TVA749 UEW749 UOS749 UYO749 VIK749 VSG749 WCC749 WLY749 WVU749 JI758:JI759 TE758:TE759 ADA758:ADA759 AMW758:AMW759 AWS758:AWS759 BGO758:BGO759 BQK758:BQK759 CAG758:CAG759 CKC758:CKC759 CTY758:CTY759 DDU758:DDU759 DNQ758:DNQ759 DXM758:DXM759 EHI758:EHI759 ERE758:ERE759 FBA758:FBA759 FKW758:FKW759 FUS758:FUS759 GEO758:GEO759 GOK758:GOK759 GYG758:GYG759 HIC758:HIC759 HRY758:HRY759 IBU758:IBU759 ILQ758:ILQ759 IVM758:IVM759 JFI758:JFI759 JPE758:JPE759 JZA758:JZA759 KIW758:KIW759 KSS758:KSS759 LCO758:LCO759 LMK758:LMK759 LWG758:LWG759 MGC758:MGC759 MPY758:MPY759 MZU758:MZU759 NJQ758:NJQ759 NTM758:NTM759 ODI758:ODI759 ONE758:ONE759 OXA758:OXA759 PGW758:PGW759 PQS758:PQS759 QAO758:QAO759 QKK758:QKK759 QUG758:QUG759 REC758:REC759 RNY758:RNY759 RXU758:RXU759 SHQ758:SHQ759 SRM758:SRM759 TBI758:TBI759 TLE758:TLE759 TVA758:TVA759 UEW758:UEW759 UOS758:UOS759 UYO758:UYO759 VIK758:VIK759 VSG758:VSG759 WCC758:WCC759 WLY758:WLY759 WVU758:WVU759 M2473:M2475 M994 L1028:L1035 L1878 L1910:L1912 L2444:L2445 L1076:L1080 M2430 M1971:M1976 M2000:M2004 M1960:M1969 M2028:M2029 M1931:M1937 L1963:L1965 L2435 L2440:L2441 M1330:M1331 M1218 M1199:M1206 K1288 M1288:M1289 M1211:M1215 M1195:M1196 M1343 M1297:M1301 M1349:M1351 M1187 M1228 L1699 M1304:M1308 M1692:M1695 M1666:M1667 M1336 M1387 M1442 M1381 M1446 M1706:M1709 M1724 M1748 M1810:M1812 M1190:M1193 M1208:M1209 L1246:L1247 M1259:M1286 L758:L759 M1334 M1325 M1327 M1310 M1172:M1185 L2010 L2012:L2019 L2449:L2450 L2459 M2477:M2478 M2490:M2493 M2496 M2577 M2597:M2598 M2595 M2601:M2602 M2607 M2605 M2613:M2614 M2776 M2780 M2782 M1712:M1714 M2827 DDU755:DDU756 CTY755:CTY756 CKC755:CKC756 CAG755:CAG756 BQK755:BQK756 BGO755:BGO756 AWS755:AWS756 AMW755:AMW756 ADA755:ADA756 TE755:TE756 JI755:JI756 L755:L756 M1291:M1294 L2526 L2832:L2833 M2468:M2471 WVU755:WVU756 WLY755:WLY756 WCC755:WCC756 VSG755:VSG756 VIK755:VIK756 UYO755:UYO756 UOS755:UOS756 UEW755:UEW756 TVA755:TVA756 TLE755:TLE756 TBI755:TBI756 SRM755:SRM756 SHQ755:SHQ756 RXU755:RXU756 RNY755:RNY756 REC755:REC756 QUG755:QUG756 QKK755:QKK756 QAO755:QAO756 PQS755:PQS756 PGW755:PGW756 OXA755:OXA756 ONE755:ONE756 ODI755:ODI756 NTM755:NTM756 NJQ755:NJQ756 MZU755:MZU756 MPY755:MPY756 MGC755:MGC756 LWG755:LWG756 LMK755:LMK756 LCO755:LCO756 KSS755:KSS756 KIW755:KIW756 JZA755:JZA756 JPE755:JPE756 JFI755:JFI756 IVM755:IVM756 ILQ755:ILQ756 IBU755:IBU756 HRY755:HRY756 HIC755:HIC756 GYG755:GYG756 GOK755:GOK756 GEO755:GEO756 FUS755:FUS756 FKW755:FKW756 FBA755:FBA756 ERE755:ERE756 EHI755:EHI756 DXM755:DXM756 DNQ755:DNQ756 M2037:M2041 M2045:M2051 M2173 M2186 M2195 M2214 M2218:M2222 M2225:M2227 M2234:M2235 M2229:M2232 M2239 M2241 M2261 L2301 L2839 M2843 M2846:M2847 M2853:M2856 M104 M106 M1716 L2809:L2813 L2818:L2819 M3088 L2912:L2913 M2881:M2882 M2885 M2905 M2915 L2919 M2918 M2944 M2954 M2983 L3030 L3144 L3153 M3148:M3152 M3199:M3202 L3208 L3215:L3217 L3273:L3274 M3191 M80:M86 M1220:M1224 M1230:M1235 M1238:M1257 M1358:M1362 M1492:M1532 M1547:M1569 M1795:M1800 M1802:M1806 M1939:M1957 M2956:M2957 L2719:L2720 L2871 M2511 M2767 M2671:M2672 M2677:M2679 L2680 M2686 M2692:M2694 M2698 M2709 L2710 L3053:L3058 L3051 L3064">
      <formula1>Способ_закупок</formula1>
    </dataValidation>
    <dataValidation type="list" allowBlank="1" showInputMessage="1" showErrorMessage="1" sqref="N2726:N2730 O45:O57 N1072:N1074 M748 M788 M1043 VRU2464:VRU2465 WCE777:WCE784 WVW777:WVW784 VSI777:VSI784 VIM777:VIM784 UYQ777:UYQ784 UOU777:UOU784 UEY777:UEY784 TVC777:TVC784 TLG777:TLG784 TBK777:TBK784 SRO777:SRO784 SHS777:SHS784 RXW777:RXW784 ROA777:ROA784 REE777:REE784 QUI777:QUI784 QKM777:QKM784 QAQ777:QAQ784 PQU777:PQU784 PGY777:PGY784 OXC777:OXC784 ONG777:ONG784 ODK777:ODK784 NTO777:NTO784 NJS777:NJS784 MZW777:MZW784 MQA777:MQA784 MGE777:MGE784 LWI777:LWI784 LMM777:LMM784 LCQ777:LCQ784 KSU777:KSU784 KIY777:KIY784 JZC777:JZC784 JPG777:JPG784 JFK777:JFK784 IVO777:IVO784 ILS777:ILS784 IBW777:IBW784 HSA777:HSA784 HIE777:HIE784 GYI777:GYI784 GOM777:GOM784 GEQ777:GEQ784 FUU777:FUU784 FKY777:FKY784 FBC777:FBC784 ERG777:ERG784 EHK777:EHK784 DXO777:DXO784 DNS777:DNS784 DDW777:DDW784 CUA777:CUA784 CKE777:CKE784 CAI777:CAI784 BQM777:BQM784 BGQ777:BGQ784 AWU777:AWU784 AMY777:AMY784 ADC777:ADC784 TG777:TG784 JK777:JK784 WMA777:WMA784 BQM977:BQM978 CAI977:CAI978 CKE977:CKE978 CUA977:CUA978 DDW977:DDW978 DNS977:DNS978 DXO977:DXO978 EHK977:EHK978 ERG977:ERG978 FBC977:FBC978 FKY977:FKY978 FUU977:FUU978 GEQ977:GEQ978 GOM977:GOM978 GYI977:GYI978 HIE977:HIE978 HSA977:HSA978 IBW977:IBW978 ILS977:ILS978 IVO977:IVO978 JFK977:JFK978 JPG977:JPG978 JZC977:JZC978 KIY977:KIY978 KSU977:KSU978 LCQ977:LCQ978 LMM977:LMM978 LWI977:LWI978 MGE977:MGE978 MQA977:MQA978 MZW977:MZW978 NJS977:NJS978 NTO977:NTO978 ODK977:ODK978 ONG977:ONG978 OXC977:OXC978 PGY977:PGY978 PQU977:PQU978 QAQ977:QAQ978 QKM977:QKM978 QUI977:QUI978 REE977:REE978 ROA977:ROA978 RXW977:RXW978 SHS977:SHS978 SRO977:SRO978 TBK977:TBK978 TLG977:TLG978 TVC977:TVC978 UEY977:UEY978 UOU977:UOU978 UYQ977:UYQ978 VIM977:VIM978 VSI977:VSI978 WVW977:WVW978 WCE977:WCE978 WMA977:WMA978 JK977:JK978 TG977:TG978 ADC977:ADC978 AMY977:AMY978 AWU977:AWU978 BGQ977:BGQ978 WLZ1081 WCD1081 WVV1081 VSH1081 VIL1081 UYP1081 UOT1081 UEX1081 TVB1081 TLF1081 TBJ1081 SRN1081 SHR1081 RXV1081 RNZ1081 RED1081 QUH1081 QKL1081 QAP1081 PQT1081 PGX1081 OXB1081 ONF1081 ODJ1081 NTN1081 NJR1081 MZV1081 MPZ1081 MGD1081 LWH1081 LML1081 LCP1081 KST1081 KIX1081 JZB1081 JPF1081 JFJ1081 IVN1081 ILR1081 IBV1081 HRZ1081 HID1081 GYH1081 GOL1081 GEP1081 FUT1081 FKX1081 FBB1081 ERF1081 EHJ1081 DXN1081 DNR1081 DDV1081 CTZ1081 CKD1081 CAH1081 BQL1081 BGP1081 AWT1081 AMX1081 ADB1081 TF1081 JJ1081 WLZ1821 WCD1821 WVV1821 VSH1821 VIL1821 UYP1821 UOT1821 UEX1821 TVB1821 TLF1821 TBJ1821 SRN1821 SHR1821 RXV1821 RNZ1821 RED1821 QUH1821 QKL1821 QAP1821 PQT1821 PGX1821 OXB1821 ONF1821 ODJ1821 NTN1821 NJR1821 MZV1821 MPZ1821 MGD1821 LWH1821 LML1821 LCP1821 KST1821 KIX1821 JZB1821 JPF1821 JFJ1821 IVN1821 ILR1821 IBV1821 HRZ1821 HID1821 GYH1821 GOL1821 GEP1821 FUT1821 FKX1821 FBB1821 ERF1821 EHJ1821 DXN1821 DNR1821 DDV1821 CTZ1821 CKD1821 CAH1821 BQL1821 BGP1821 AWT1821 AMX1821 ADB1821 TF1821 JJ1821 WMA912:WMA920 WCE912:WCE920 WVW912:WVW920 VSI912:VSI920 VIM912:VIM920 UYQ912:UYQ920 UOU912:UOU920 UEY912:UEY920 TVC912:TVC920 TLG912:TLG920 TBK912:TBK920 SRO912:SRO920 SHS912:SHS920 RXW912:RXW920 ROA912:ROA920 REE912:REE920 QUI912:QUI920 QKM912:QKM920 QAQ912:QAQ920 PQU912:PQU920 PGY912:PGY920 OXC912:OXC920 ONG912:ONG920 ODK912:ODK920 NTO912:NTO920 NJS912:NJS920 MZW912:MZW920 MQA912:MQA920 MGE912:MGE920 LWI912:LWI920 LMM912:LMM920 LCQ912:LCQ920 KSU912:KSU920 KIY912:KIY920 JZC912:JZC920 JPG912:JPG920 JFK912:JFK920 IVO912:IVO920 ILS912:ILS920 IBW912:IBW920 HSA912:HSA920 HIE912:HIE920 GYI912:GYI920 GOM912:GOM920 GEQ912:GEQ920 FUU912:FUU920 FKY912:FKY920 FBC912:FBC920 ERG912:ERG920 EHK912:EHK920 DXO912:DXO920 DNS912:DNS920 DDW912:DDW920 CUA912:CUA920 CKE912:CKE920 CAI912:CAI920 BQM912:BQM920 BGQ912:BGQ920 AWU912:AWU920 AMY912:AMY920 ADC912:ADC920 TG912:TG920 JK912:JK920 WCE943 WVW943 VSI943 VIM943 UYQ943 UOU943 UEY943 TVC943 TLG943 TBK943 SRO943 SHS943 RXW943 ROA943 REE943 QUI943 QKM943 QAQ943 PQU943 PGY943 OXC943 ONG943 ODK943 NTO943 NJS943 MZW943 MQA943 MGE943 LWI943 LMM943 LCQ943 KSU943 KIY943 JZC943 JPG943 JFK943 IVO943 ILS943 IBW943 HSA943 HIE943 GYI943 GOM943 GEQ943 FUU943 FKY943 FBC943 ERG943 EHK943 DXO943 DNS943 DDW943 CUA943 CKE943 CAI943 BQM943 BGQ943 AWU943 AMY943 ADC943 TG943 JK943 JF942 ADC926:ADC935 AMY926:AMY935 AWU926:AWU935 BGQ926:BGQ935 BQM926:BQM935 CAI926:CAI935 CKE926:CKE935 CUA926:CUA935 DDW926:DDW935 DNS926:DNS935 DXO926:DXO935 EHK926:EHK935 ERG926:ERG935 FBC926:FBC935 FKY926:FKY935 FUU926:FUU935 GEQ926:GEQ935 GOM926:GOM935 GYI926:GYI935 HIE926:HIE935 HSA926:HSA935 IBW926:IBW935 ILS926:ILS935 IVO926:IVO935 JFK926:JFK935 JPG926:JPG935 JZC926:JZC935 KIY926:KIY935 KSU926:KSU935 LCQ926:LCQ935 LMM926:LMM935 LWI926:LWI935 MGE926:MGE935 MQA926:MQA935 MZW926:MZW935 NJS926:NJS935 NTO926:NTO935 ODK926:ODK935 ONG926:ONG935 OXC926:OXC935 PGY926:PGY935 PQU926:PQU935 QAQ926:QAQ935 QKM926:QKM935 QUI926:QUI935 REE926:REE935 ROA926:ROA935 RXW926:RXW935 SHS926:SHS935 SRO926:SRO935 TBK926:TBK935 TLG926:TLG935 TVC926:TVC935 UEY926:UEY935 UOU926:UOU935 UYQ926:UYQ935 VIM926:VIM935 VSI926:VSI935 WVW926:WVW935 WCE926:WCE935 WMA926:WMA935 JK926:JK935 M886 JF936 WLV936 WBZ936 WVR936 VSD936 VIH936 UYL936 UOP936 UET936 TUX936 TLB936 TBF936 SRJ936 SHN936 RXR936 RNV936 RDZ936 QUD936 QKH936 QAL936 PQP936 PGT936 OWX936 ONB936 ODF936 NTJ936 NJN936 MZR936 MPV936 MFZ936 LWD936 LMH936 LCL936 KSP936 KIT936 JYX936 JPB936 JFF936 IVJ936 ILN936 IBR936 HRV936 HHZ936 GYD936 GOH936 GEL936 FUP936 FKT936 FAX936 ERB936 EHF936 DXJ936 DNN936 DDR936 CTV936 CJZ936 CAD936 BQH936 BGL936 AWP936 AMT936 ACX936 TB936 JK937:JK941 TG937:TG941 ADC937:ADC941 AMY937:AMY941 AWU937:AWU941 BGQ937:BGQ941 BQM937:BQM941 CAI937:CAI941 CKE937:CKE941 CUA937:CUA941 DDW937:DDW941 DNS937:DNS941 DXO937:DXO941 EHK937:EHK941 ERG937:ERG941 FBC937:FBC941 FKY937:FKY941 FUU937:FUU941 GEQ937:GEQ941 GOM937:GOM941 GYI937:GYI941 HIE937:HIE941 HSA937:HSA941 IBW937:IBW941 ILS937:ILS941 IVO937:IVO941 JFK937:JFK941 JPG937:JPG941 JZC937:JZC941 KIY937:KIY941 KSU937:KSU941 LCQ937:LCQ941 LMM937:LMM941 LWI937:LWI941 MGE937:MGE941 MQA937:MQA941 MZW937:MZW941 NJS937:NJS941 NTO937:NTO941 ODK937:ODK941 ONG937:ONG941 OXC937:OXC941 PGY937:PGY941 PQU937:PQU941 QAQ937:QAQ941 QKM937:QKM941 QUI937:QUI941 REE937:REE941 ROA937:ROA941 RXW937:RXW941 SHS937:SHS941 SRO937:SRO941 TBK937:TBK941 TLG937:TLG941 TVC937:TVC941 UEY937:UEY941 UOU937:UOU941 UYQ937:UYQ941 VIM937:VIM941 VSI937:VSI941 WVW937:WVW941 WCE937:WCE941 WMA937:WMA941 WMA943 WLV942 WBZ942 WVR942 VSD942 VIH942 UYL942 UOP942 UET942 TUX942 TLB942 TBF942 SRJ942 SHN942 RXR942 RNV942 RDZ942 QUD942 QKH942 QAL942 PQP942 PGT942 OWX942 ONB942 ODF942 NTJ942 NJN942 MZR942 MPV942 MFZ942 LWD942 LMH942 LCL942 KSP942 KIT942 JYX942 JPB942 JFF942 IVJ942 ILN942 IBR942 HRV942 HHZ942 GYD942 GOH942 GEL942 FUP942 FKT942 FAX942 ERB942 EHF942 DXJ942 DNN942 DDR942 CTV942 CJZ942 CAD942 BQH942 BGL942 AWP942 AMT942 ACX942 TB942 TG945 JK945 WMA945 WCE945 WVW945 VSI945 VIM945 UYQ945 UOU945 UEY945 TVC945 TLG945 TBK945 SRO945 SHS945 RXW945 ROA945 REE945 QUI945 QKM945 QAQ945 PQU945 PGY945 OXC945 ONG945 ODK945 NTO945 NJS945 MZW945 MQA945 MGE945 LWI945 LMM945 LCQ945 KSU945 KIY945 JZC945 JPG945 JFK945 IVO945 ILS945 IBW945 HSA945 HIE945 GYI945 GOM945 GEQ945 FUU945 FKY945 FBC945 ERG945 EHK945 DXO945 DNS945 DDW945 CUA945 CKE945 CAI945 BQM945 BGQ945 AWU945 AMY945 ADC945 JF946 WLV946 WBZ946 WVR946 VSD946 VIH946 UYL946 UOP946 UET946 TUX946 TLB946 TBF946 SRJ946 SHN946 RXR946 RNV946 RDZ946 QUD946 QKH946 QAL946 PQP946 PGT946 OWX946 ONB946 ODF946 NTJ946 NJN946 MZR946 MPV946 MFZ946 LWD946 LMH946 LCL946 KSP946 KIT946 JYX946 JPB946 JFF946 IVJ946 ILN946 IBR946 HRV946 HHZ946 GYD946 GOH946 GEL946 FUP946 FKT946 FAX946 ERB946 EHF946 DXJ946 DNN946 DDR946 CTV946 CJZ946 CAD946 BQH946 BGL946 AWP946 AMT946 ACX946 TB946 ADC947 TG947 JK947 WMA947 WCE947 WVW947 VSI947 VIM947 UYQ947 UOU947 UEY947 TVC947 TLG947 TBK947 SRO947 SHS947 RXW947 ROA947 REE947 QUI947 QKM947 QAQ947 PQU947 PGY947 OXC947 ONG947 ODK947 NTO947 NJS947 MZW947 MQA947 MGE947 LWI947 LMM947 LCQ947 KSU947 KIY947 JZC947 JPG947 JFK947 IVO947 ILS947 IBW947 HSA947 HIE947 GYI947 GOM947 GEQ947 FUU947 FKY947 FBC947 ERG947 EHK947 DXO947 DNS947 DDW947 CUA947 CKE947 CAI947 BQM947 BGQ947 AWU947 AMY947 JF948 WLV948 WBZ948 WVR948 VSD948 VIH948 UYL948 UOP948 UET948 TUX948 TLB948 TBF948 SRJ948 SHN948 RXR948 RNV948 RDZ948 QUD948 QKH948 QAL948 PQP948 PGT948 OWX948 ONB948 ODF948 NTJ948 NJN948 MZR948 MPV948 MFZ948 LWD948 LMH948 LCL948 KSP948 KIT948 JYX948 JPB948 JFF948 IVJ948 ILN948 IBR948 HRV948 HHZ948 GYD948 GOH948 GEL948 FUP948 FKT948 FAX948 ERB948 EHF948 DXJ948 DNN948 DDR948 CTV948 CJZ948 CAD948 BQH948 BGL948 AWP948 AMT948 ACX948 TB948 AMY949 ADC949 TG949 JK949 WMA949 WCE949 WVW949 VSI949 VIM949 UYQ949 UOU949 UEY949 TVC949 TLG949 TBK949 SRO949 SHS949 RXW949 ROA949 REE949 QUI949 QKM949 QAQ949 PQU949 PGY949 OXC949 ONG949 ODK949 NTO949 NJS949 MZW949 MQA949 MGE949 LWI949 LMM949 LCQ949 KSU949 KIY949 JZC949 JPG949 JFK949 IVO949 ILS949 IBW949 HSA949 HIE949 GYI949 GOM949 GEQ949 FUU949 FKY949 FBC949 ERG949 EHK949 DXO949 DNS949 DDW949 CUA949 CKE949 CAI949 BQM949 BGQ949 AWU949 N723:N737 WLV950 WBZ950 WVR950 VSD950 VIH950 UYL950 UOP950 UET950 TUX950 TLB950 TBF950 SRJ950 SHN950 RXR950 RNV950 RDZ950 QUD950 QKH950 QAL950 PQP950 PGT950 OWX950 ONB950 ODF950 NTJ950 NJN950 MZR950 MPV950 MFZ950 LWD950 LMH950 LCL950 KSP950 KIT950 JYX950 JPB950 JFF950 IVJ950 ILN950 IBR950 HRV950 HHZ950 GYD950 GOH950 GEL950 FUP950 FKT950 FAX950 ERB950 EHF950 DXJ950 DNN950 DDR950 CTV950 CJZ950 CAD950 BQH950 BGL950 AWP950 AMT950 ACX950 TB950 JF950 TG926:TG935 N1878 N1047:N1050 N1910:N1912 N1917:N1919 N1076:N1080 O2303:O2305 O2316 AMM2443:AMM2445 SU2443:SU2445 ACQ2443:ACQ2445 N2435:N2437 N2440:N2441 IY2443:IY2445 WLO2443:WLO2445 WBS2443:WBS2445 WVK2443:WVK2445 VRW2443:VRW2445 VIA2443:VIA2445 UYE2443:UYE2445 UOI2443:UOI2445 UEM2443:UEM2445 TUQ2443:TUQ2445 TKU2443:TKU2445 TAY2443:TAY2445 SRC2443:SRC2445 SHG2443:SHG2445 RXK2443:RXK2445 RNO2443:RNO2445 RDS2443:RDS2445 QTW2443:QTW2445 QKA2443:QKA2445 QAE2443:QAE2445 PQI2443:PQI2445 PGM2443:PGM2445 OWQ2443:OWQ2445 OMU2443:OMU2445 OCY2443:OCY2445 NTC2443:NTC2445 NJG2443:NJG2445 MZK2443:MZK2445 MPO2443:MPO2445 MFS2443:MFS2445 LVW2443:LVW2445 LMA2443:LMA2445 LCE2443:LCE2445 KSI2443:KSI2445 KIM2443:KIM2445 JYQ2443:JYQ2445 JOU2443:JOU2445 JEY2443:JEY2445 IVC2443:IVC2445 ILG2443:ILG2445 IBK2443:IBK2445 HRO2443:HRO2445 HHS2443:HHS2445 GXW2443:GXW2445 GOA2443:GOA2445 GEE2443:GEE2445 FUI2443:FUI2445 FKM2443:FKM2445 FAQ2443:FAQ2445 EQU2443:EQU2445 EGY2443:EGY2445 DXC2443:DXC2445 DNG2443:DNG2445 DDK2443:DDK2445 CTO2443:CTO2445 CJS2443:CJS2445 BZW2443:BZW2445 BQA2443:BQA2445 BGE2443:BGE2445 AWI2443:AWI2445 N2444:N2445 WVI2464:WVI2465 WBQ2464:WBQ2465 WLM2464:WLM2465 IW2464:IW2465 SS2464:SS2465 ACO2464:ACO2465 AMK2464:AMK2465 AWG2464:AWG2465 BGC2464:BGC2465 BPY2464:BPY2465 BZU2464:BZU2465 CJQ2464:CJQ2465 CTM2464:CTM2465 DDI2464:DDI2465 DNE2464:DNE2465 DXA2464:DXA2465 EGW2464:EGW2465 EQS2464:EQS2465 FAO2464:FAO2465 FKK2464:FKK2465 FUG2464:FUG2465 GEC2464:GEC2465 GNY2464:GNY2465 GXU2464:GXU2465 HHQ2464:HHQ2465 HRM2464:HRM2465 IBI2464:IBI2465 ILE2464:ILE2465 IVA2464:IVA2465 JEW2464:JEW2465 JOS2464:JOS2465 JYO2464:JYO2465 KIK2464:KIK2465 KSG2464:KSG2465 LCC2464:LCC2465 LLY2464:LLY2465 LVU2464:LVU2465 MFQ2464:MFQ2465 MPM2464:MPM2465 MZI2464:MZI2465 NJE2464:NJE2465 NTA2464:NTA2465 OCW2464:OCW2465 OMS2464:OMS2465 OWO2464:OWO2465 PGK2464:PGK2465 PQG2464:PQG2465 QAC2464:QAC2465 QJY2464:QJY2465 QTU2464:QTU2465 RDQ2464:RDQ2465 RNM2464:RNM2465 RXI2464:RXI2465 SHE2464:SHE2465 SRA2464:SRA2465 TAW2464:TAW2465 TKS2464:TKS2465 TUO2464:TUO2465 UEK2464:UEK2465 UOG2464:UOG2465 UYC2464:UYC2465 VHY2464:VHY2465 N720:N721 N980:N985 N1045 N1028:N1035 N1037 BGQ1894 AWU1894 AMY1894 ADC1894 TG1894 JK1894 WMA1894 WCE1894 WVW1894 VSI1894 VIM1894 UYQ1894 UOU1894 UEY1894 TVC1894 TLG1894 TBK1894 SRO1894 SHS1894 RXW1894 ROA1894 REE1894 QUI1894 QKM1894 QAQ1894 PQU1894 PGY1894 OXC1894 ONG1894 ODK1894 NTO1894 NJS1894 MZW1894 MQA1894 MGE1894 LWI1894 LMM1894 LCQ1894 KSU1894 KIY1894 JZC1894 JPG1894 JFK1894 IVO1894 ILS1894 IBW1894 HSA1894 HIE1894 GYI1894 GOM1894 GEQ1894 FUU1894 FKY1894 FBC1894 ERG1894 EHK1894 DXO1894 DNS1894 DDW1894 CUA1894 CKE1894 CAI1894 BQM1894 O1232 O1173 O1196 O1191 O1338:O1342 O1218 N1699 O1361 O1375 N1657 O1227 O1399 O1692:O1693 O1706 WLM2009:WLM2010 IW2009:IW2010 SS2009:SS2010 ACO2009:ACO2010 AMK2009:AMK2010 AWG2009:AWG2010 BGC2009:BGC2010 BPY2009:BPY2010 BZU2009:BZU2010 CJQ2009:CJQ2010 CTM2009:CTM2010 DDI2009:DDI2010 DNE2009:DNE2010 DXA2009:DXA2010 EGW2009:EGW2010 EQS2009:EQS2010 FAO2009:FAO2010 FKK2009:FKK2010 FUG2009:FUG2010 GEC2009:GEC2010 GNY2009:GNY2010 GXU2009:GXU2010 HHQ2009:HHQ2010 HRM2009:HRM2010 IBI2009:IBI2010 ILE2009:ILE2010 IVA2009:IVA2010 JEW2009:JEW2010 JOS2009:JOS2010 JYO2009:JYO2010 KIK2009:KIK2010 KSG2009:KSG2010 LCC2009:LCC2010 LLY2009:LLY2010 LVU2009:LVU2010 MFQ2009:MFQ2010 MPM2009:MPM2010 MZI2009:MZI2010 NJE2009:NJE2010 NTA2009:NTA2010 OCW2009:OCW2010 OMS2009:OMS2010 OWO2009:OWO2010 PGK2009:PGK2010 PQG2009:PQG2010 QAC2009:QAC2010 QJY2009:QJY2010 QTU2009:QTU2010 RDQ2009:RDQ2010 RNM2009:RNM2010 RXI2009:RXI2010 SHE2009:SHE2010 SRA2009:SRA2010 TAW2009:TAW2010 TKS2009:TKS2010 TUO2009:TUO2010 UEK2009:UEK2010 UOG2009:UOG2010 UYC2009:UYC2010 VHY2009:VHY2010 VRU2009:VRU2010 WVI2009:WVI2010 N2006:N2008 WBQ2009:WBQ2010 N2010:N2019 N2449:N2450 N2626 O2473:O2475 N2585 O106 N2819 N995:N1024 N2526 N2528:N2530 N2829 N2832:N2833 O994 N1826 N988 N990 N992:N993 N2172 O2195 N2301 O2855 N2839 O2844 IT2838:IT2840 WBN2838:WBN2840 WVF2838:WVF2840 VRR2838:VRR2840 VHV2838:VHV2840 UXZ2838:UXZ2840 UOD2838:UOD2840 UEH2838:UEH2840 TUL2838:TUL2840 TKP2838:TKP2840 TAT2838:TAT2840 SQX2838:SQX2840 SHB2838:SHB2840 RXF2838:RXF2840 RNJ2838:RNJ2840 RDN2838:RDN2840 QTR2838:QTR2840 QJV2838:QJV2840 PZZ2838:PZZ2840 PQD2838:PQD2840 PGH2838:PGH2840 OWL2838:OWL2840 OMP2838:OMP2840 OCT2838:OCT2840 NSX2838:NSX2840 NJB2838:NJB2840 MZF2838:MZF2840 MPJ2838:MPJ2840 MFN2838:MFN2840 LVR2838:LVR2840 LLV2838:LLV2840 LBZ2838:LBZ2840 KSD2838:KSD2840 KIH2838:KIH2840 JYL2838:JYL2840 JOP2838:JOP2840 JET2838:JET2840 IUX2838:IUX2840 ILB2838:ILB2840 IBF2838:IBF2840 HRJ2838:HRJ2840 HHN2838:HHN2840 GXR2838:GXR2840 GNV2838:GNV2840 GDZ2838:GDZ2840 FUD2838:FUD2840 FKH2838:FKH2840 FAL2838:FAL2840 EQP2838:EQP2840 EGT2838:EGT2840 DWX2838:DWX2840 DNB2838:DNB2840 DDF2838:DDF2840 CTJ2838:CTJ2840 CJN2838:CJN2840 BZR2838:BZR2840 BPV2838:BPV2840 BFZ2838:BFZ2840 AWD2838:AWD2840 AMH2838:AMH2840 ACL2838:ACL2840 SP2838:SP2840 WLJ2838:WLJ2840 IT2318 WBN2318 WVF2318 VRR2318 VHV2318 UXZ2318 UOD2318 UEH2318 TUL2318 TKP2318 TAT2318 SQX2318 SHB2318 RXF2318 RNJ2318 RDN2318 QTR2318 QJV2318 PZZ2318 PQD2318 PGH2318 OWL2318 OMP2318 OCT2318 NSX2318 NJB2318 MZF2318 MPJ2318 MFN2318 LVR2318 LLV2318 LBZ2318 KSD2318 KIH2318 JYL2318 JOP2318 JET2318 IUX2318 ILB2318 IBF2318 HRJ2318 HHN2318 GXR2318 GNV2318 GDZ2318 FUD2318 FKH2318 FAL2318 EQP2318 EGT2318 DWX2318 DNB2318 DDF2318 CTJ2318 CJN2318 BZR2318 BPV2318 BFZ2318 AWD2318 AMH2318 ACL2318 SP2318 WLJ2318 O104 N2809:N2813 N2815:N2816 N3030 N2919 O2944 N2912:N2913 N3142 O3150:O3151 N3153 O3202 N3215:N3217 O3225 O3243 N3282:N3283 O72:O87 TG922:TG924 ADC922:ADC924 AMY922:AMY924 AWU922:AWU924 BGQ922:BGQ924 BQM922:BQM924 CAI922:CAI924 CKE922:CKE924 CUA922:CUA924 DDW922:DDW924 DNS922:DNS924 DXO922:DXO924 EHK922:EHK924 ERG922:ERG924 FBC922:FBC924 FKY922:FKY924 FUU922:FUU924 GEQ922:GEQ924 GOM922:GOM924 GYI922:GYI924 HIE922:HIE924 HSA922:HSA924 IBW922:IBW924 ILS922:ILS924 IVO922:IVO924 JFK922:JFK924 JPG922:JPG924 JZC922:JZC924 KIY922:KIY924 KSU922:KSU924 LCQ922:LCQ924 LMM922:LMM924 LWI922:LWI924 MGE922:MGE924 MQA922:MQA924 MZW922:MZW924 NJS922:NJS924 NTO922:NTO924 ODK922:ODK924 ONG922:ONG924 OXC922:OXC924 PGY922:PGY924 PQU922:PQU924 QAQ922:QAQ924 QKM922:QKM924 QUI922:QUI924 REE922:REE924 ROA922:ROA924 RXW922:RXW924 SHS922:SHS924 SRO922:SRO924 TBK922:TBK924 TLG922:TLG924 TVC922:TVC924 UEY922:UEY924 UOU922:UOU924 UYQ922:UYQ924 VIM922:VIM924 VSI922:VSI924 WVW922:WVW924 WCE922:WCE924 WMA922:WMA924 JK922:JK924 BGQ951:BGQ975 BQM951:BQM975 CAI951:CAI975 CKE951:CKE975 CUA951:CUA975 DDW951:DDW975 DNS951:DNS975 DXO951:DXO975 EHK951:EHK975 ERG951:ERG975 FBC951:FBC975 FKY951:FKY975 FUU951:FUU975 GEQ951:GEQ975 GOM951:GOM975 GYI951:GYI975 HIE951:HIE975 HSA951:HSA975 IBW951:IBW975 ILS951:ILS975 IVO951:IVO975 JFK951:JFK975 JPG951:JPG975 JZC951:JZC975 KIY951:KIY975 KSU951:KSU975 LCQ951:LCQ975 LMM951:LMM975 LWI951:LWI975 MGE951:MGE975 MQA951:MQA975 MZW951:MZW975 NJS951:NJS975 NTO951:NTO975 ODK951:ODK975 ONG951:ONG975 OXC951:OXC975 PGY951:PGY975 PQU951:PQU975 QAQ951:QAQ975 QKM951:QKM975 QUI951:QUI975 REE951:REE975 ROA951:ROA975 RXW951:RXW975 SHS951:SHS975 SRO951:SRO975 TBK951:TBK975 TLG951:TLG975 TVC951:TVC975 UEY951:UEY975 UOU951:UOU975 UYQ951:UYQ975 VIM951:VIM975 VSI951:VSI975 WVW951:WVW975 WCE951:WCE975 WMA951:WMA975 JK951:JK975 TG951:TG975 ADC951:ADC975 AMY951:AMY975 AWU951:AWU975 O2954:O2957 N2871 O2511 O2767 N2680 O2695 N2710 N3053:N3058 N3038:N3041">
      <formula1>Приоритет_закупок</formula1>
    </dataValidation>
    <dataValidation type="list" allowBlank="1" showInputMessage="1" sqref="AU114:AU115 AX114:AX115 AY42:AY57 AV42:AV57 AS42:AS57 AT2444:AT2445 AW719 AQ719 AT719 AS788 AP788 AP748 AS748 AV748 AV788 AP1043 AS1043 AW1044 AT1044 AQ1044 AV1043 BA876 AS990 AQ992 AW992 AT1310 AV990 AW1310 AZ993 AZ995 AZ997 AZ999 AS886 AP886 AV886 AW1878 AT1878 AQ1878 BA888 AQ1080 AW1080 AT1080 AY1963:AY1965 AS1963:AS1964 AW1966 AT1966 AT2023 AV1963:AV1965 AW2023 BA2386 AT2435 AW2435 AQ2435 AQ2444:AQ2445 AW2444:AW2445 BA501:BA503 BA122 BA509:BA511 BA1046 BA388 BA1131 BA348 BA350 BA1036 AS1218 AT1336:AT1341 AS1208 AV1208 AV1246:AV1247 AY1208 AS1246:AS1247 AY1246:AY1247 AW1262 AT1262 AX1288 AR1288 AW1200 AT1200 AY1218 AX1692:AX1695 AU1692:AU1695 AR1692:AR1695 AU1288 AW1336:AW1341 AU1706:AU1707 AR1706:AR1707 AR1709 AV1218 AS1699:AT1699 AW1699 AU1709 AX1709 AX1706:AX1707 AX1172:AX1179 AU1172:AU1179 AR1172:AR1179 AQ2006:AQ2008 AW2006:AW2008 AT2006:AT2008 AW2010 AQ2010 AT2010 AT2458 AQ2449:AQ2451 AT2449:AT2451 AW2449:AW2451 AW2458 AT2781 AW2468 AT2468 AY2473:AY2474 AV2473:AV2474 AT2477:AT2478 AW2477:AW2478 AS2473:AS2474 AY2482 AV2482 AS2482 AX2571 AU2571 AR2571 AW2576 AT2576 AQ2576 AS2598 AV2598 AY2598 AT2607 AW2607 AR2613:AR2614 AU2613:AU2614 AX2613:AX2614 BA2630:BA2633 BA2648:BA2649 BA2658:BA2659 AR2776 AU2776 AX2776 AR2511 AW2781 AW2815 AT2815 AX1712:AX1714 AQ2526 AT2526 AT2829 AQ2829 AW2829 BA663 AT992 AY994 AV994 AS994 AT1293 AW1293 AW2526 AX2186 AU2186 AR2186 AS2195 AY2195 AV2195 AW2229:AW2231 AT2229:AT2231 AR2261 AU2261 AX2261 BA2288:BA2290 BA2295:BA2296 AS2301:AT2301 AW2301 AS2839:AT2839 AW2839 AW2844 AT2844 AX2856 AR2856 AU2856 AW2871 AT2871 BA2773:BA2774 AU1716 AU1712:AU1714 AR1716 AR1712:AR1714 AX1716 AQ2815 AR3088 AU2882 AX2882 AR2882 BA2940:BA2942 AX2944 AU2944 AR2944 BA3018:BA3019 AS3030:AT3030 AW3030 BA3024 BA2985:BA3006 AX3088 AU3088 AQ3153 AY3150 AV3150 AT3152:AT3153 AW3152:AW3153 AS3150 BA3156 AR3201 AX3201 AU3201 AY3202 AV3202 AS3202 AQ3217 AW3217 AT3217 AS3225 AY3225 AV3225 AW3229:AW3230 AT3229:AT3230 AY3273:AY3274 AS3273:AS3274 AV3273:AV3274 AW3190:AW3191 AQ3190 AT3190:AT3191 AS72:AS87 AY72:AY87 AV72:AV87 AT1227:AT1245 AW1227:AW1245 BA1674:BA1690 AT1940:AT1955 AW1940:AW1955 AY2954:AY2957 AV2954:AV2957 AS2954:AS2957 AQ2871 AX2511 BA2661:BA2665 BA3026:BA3030 AU2511 AU2671:AU2672 AX2671:AX2672 AR2671:AR2672 AW2679 AT2679 BA2707:BA2708 AX2709 AU2709 AR2709 AS2710:AT2710 AW2710 AT2713 AW2713 BA2715 BA2740:BA2747 BA2753:BA2755 BA2763:BA2764 AR2767 AU2767 AX2767 BA2766:BA2767 BA2719:BA2731">
      <formula1>атр</formula1>
    </dataValidation>
    <dataValidation type="whole" allowBlank="1" showInputMessage="1" showErrorMessage="1" sqref="AB2871 O114 AF114 AC114:AD114 P42:P57 AC42:AE57 AC64:AD65 AC59:AD60 AC2468:AD2471 AC89:AD89 AC91:AD93 AC96:AD99 AB723:AD737 O724:O726 O730 N788 AB1072:AD1074 AB748:AC748 N748 AA742:AA748 AA788:AC788 P994 Y1043 N1043 AB1047:AD1050 WCE2464:WCE2465 BQN777:BQN784 WMO777:WMO784 WCS777:WCS784 VSW777:VSW784 VJA777:VJA784 UZE777:UZE784 UPI777:UPI784 UFM777:UFM784 TVQ777:TVQ784 TLU777:TLU784 TBY777:TBY784 SSC777:SSC784 SIG777:SIG784 RYK777:RYK784 ROO777:ROO784 RES777:RES784 QUW777:QUW784 QLA777:QLA784 QBE777:QBE784 PRI777:PRI784 PHM777:PHM784 OXQ777:OXQ784 ONU777:ONU784 ODY777:ODY784 NUC777:NUC784 NKG777:NKG784 NAK777:NAK784 MQO777:MQO784 MGS777:MGS784 LWW777:LWW784 LNA777:LNA784 LDE777:LDE784 KTI777:KTI784 KJM777:KJM784 JZQ777:JZQ784 JPU777:JPU784 JFY777:JFY784 IWC777:IWC784 IMG777:IMG784 ICK777:ICK784 HSO777:HSO784 HIS777:HIS784 GYW777:GYW784 GPA777:GPA784 GFE777:GFE784 FVI777:FVI784 FLM777:FLM784 FBQ777:FBQ784 ERU777:ERU784 EHY777:EHY784 DYC777:DYC784 DOG777:DOG784 DEK777:DEK784 CUO777:CUO784 CKS777:CKS784 CAW777:CAW784 BRA777:BRA784 BHE777:BHE784 AXI777:AXI784 ANM777:ANM784 ADQ777:ADQ784 TU777:TU784 JY777:JY784 WWM777:WWM784 WMQ777:WMQ784 WCU777:WCU784 VSY777:VSY784 VJC777:VJC784 UZG777:UZG784 UPK777:UPK784 UFO777:UFO784 TVS777:TVS784 TLW777:TLW784 TCA777:TCA784 SSE777:SSE784 SII777:SII784 RYM777:RYM784 ROQ777:ROQ784 REU777:REU784 QUY777:QUY784 QLC777:QLC784 QBG777:QBG784 PRK777:PRK784 PHO777:PHO784 OXS777:OXS784 ONW777:ONW784 OEA777:OEA784 NUE777:NUE784 NKI777:NKI784 NAM777:NAM784 MQQ777:MQQ784 MGU777:MGU784 LWY777:LWY784 LNC777:LNC784 LDG777:LDG784 KTK777:KTK784 KJO777:KJO784 JZS777:JZS784 JPW777:JPW784 JGA777:JGA784 IWE777:IWE784 IMI777:IMI784 ICM777:ICM784 HSQ777:HSQ784 HIU777:HIU784 GYY777:GYY784 GPC777:GPC784 GFG777:GFG784 FVK777:FVK784 FLO777:FLO784 FBS777:FBS784 ERW777:ERW784 EIA777:EIA784 DYE777:DYE784 DOI777:DOI784 DEM777:DEM784 CUQ777:CUQ784 CKU777:CKU784 CAY777:CAY784 BRC777:BRC784 BHG777:BHG784 AXK777:AXK784 ANO777:ANO784 ADS777:ADS784 TW777:TW784 KA777:KA784 WWK777:WWK784 BGR777:BGR784 AWV777:AWV784 AMZ777:AMZ784 ADD777:ADD784 CAJ777:CAJ784 TH777:TH784 JL777:JL784 WMB777:WMB784 WCF777:WCF784 VSJ777:VSJ784 VIN777:VIN784 UYR777:UYR784 UOV777:UOV784 UEZ777:UEZ784 TVD777:TVD784 TLH777:TLH784 TBL777:TBL784 SRP777:SRP784 SHT777:SHT784 RXX777:RXX784 ROB777:ROB784 REF777:REF784 QUJ777:QUJ784 QKN777:QKN784 QAR777:QAR784 PQV777:PQV784 PGZ777:PGZ784 OXD777:OXD784 ONH777:ONH784 ODL777:ODL784 NTP777:NTP784 NJT777:NJT784 MZX777:MZX784 MQB777:MQB784 MGF777:MGF784 LWJ777:LWJ784 LMN777:LMN784 LCR777:LCR784 KSV777:KSV784 KIZ777:KIZ784 JZD777:JZD784 JPH777:JPH784 JFL777:JFL784 IVP777:IVP784 ILT777:ILT784 IBX777:IBX784 HSB777:HSB784 HIF777:HIF784 GYJ777:GYJ784 GON777:GON784 GER777:GER784 FUV777:FUV784 FKZ777:FKZ784 FBD777:FBD784 ERH777:ERH784 EHL777:EHL784 DXP777:DXP784 DNT777:DNT784 DDX777:DDX784 CUB777:CUB784 CKF777:CKF784 WVX777:WVX784 CUB926:CUB935 O1878 O1028:O1035 AC994:AE994 AC1123:AD1124 AB1878:AD1878 AB1045:AD1045 AB1910:AD1912 O1910:O1912 O1917:O1919 AE1557:AE1558 AE1984 WVW1081 CAK985 CUC985 DDY985 DNU985 DXQ985 EHM985 ERI985 FBE985 FLA985 FUW985 GES985 GOO985 GYK985 HIG985 HSC985 IBY985 ILU985 IVQ985 JFM985 JPI985 JZE985 KJA985 KSW985 LCS985 LMO985 LWK985 MGG985 MQC985 MZY985 NJU985 NTQ985 ODM985 ONI985 OXE985 PHA985 PQW985 QAS985 QKO985 QUK985 REG985 ROC985 RXY985 SHU985 SRQ985 TBM985 TLI985 TVE985 UFA985 UOW985 UYS985 VIO985 VSK985 WCG985 WMC985 WVY985 JM985 TI985 ADE985 ANA985 AWW985 BGS985 BQO985 CUA1821 CKE1821 ERH977:ERH978 FBD977:FBD978 FKZ977:FKZ978 FUV977:FUV978 GER977:GER978 GON977:GON978 GYJ977:GYJ978 HIF977:HIF978 HSB977:HSB978 IBX977:IBX978 ILT977:ILT978 IVP977:IVP978 JFL977:JFL978 JPH977:JPH978 JZD977:JZD978 KIZ977:KIZ978 KSV977:KSV978 LCR977:LCR978 LMN977:LMN978 LWJ977:LWJ978 MGF977:MGF978 MQB977:MQB978 MZX977:MZX978 NJT977:NJT978 NTP977:NTP978 ODL977:ODL978 ONH977:ONH978 OXD977:OXD978 PGZ977:PGZ978 PQV977:PQV978 QAR977:QAR978 QKN977:QKN978 QUJ977:QUJ978 REF977:REF978 ROB977:ROB978 RXX977:RXX978 SHT977:SHT978 SRP977:SRP978 TBL977:TBL978 TLH977:TLH978 TVD977:TVD978 UEZ977:UEZ978 UOV977:UOV978 UYR977:UYR978 VIN977:VIN978 VSJ977:VSJ978 WCF977:WCF978 WMB977:WMB978 JL977:JL978 TH977:TH978 CAJ977:CAJ978 ADD977:ADD978 AMZ977:AMZ978 AWV977:AWV978 BGR977:BGR978 WWK977:WWK978 KA977:KA978 TW977:TW978 ADS977:ADS978 ANO977:ANO978 AXK977:AXK978 BHG977:BHG978 BRC977:BRC978 CAY977:CAY978 CKU977:CKU978 CUQ977:CUQ978 DEM977:DEM978 DOI977:DOI978 DYE977:DYE978 EIA977:EIA978 ERW977:ERW978 FBS977:FBS978 FLO977:FLO978 FVK977:FVK978 GFG977:GFG978 GPC977:GPC978 GYY977:GYY978 HIU977:HIU978 HSQ977:HSQ978 ICM977:ICM978 IMI977:IMI978 IWE977:IWE978 JGA977:JGA978 JPW977:JPW978 JZS977:JZS978 KJO977:KJO978 KTK977:KTK978 LDG977:LDG978 LNC977:LNC978 LWY977:LWY978 MGU977:MGU978 MQQ977:MQQ978 NAM977:NAM978 NKI977:NKI978 NUE977:NUE978 OEA977:OEA978 ONW977:ONW978 OXS977:OXS978 PHO977:PHO978 PRK977:PRK978 QBG977:QBG978 QLC977:QLC978 QUY977:QUY978 REU977:REU978 ROQ977:ROQ978 RYM977:RYM978 SII977:SII978 SSE977:SSE978 TCA977:TCA978 TLW977:TLW978 TVS977:TVS978 UFO977:UFO978 UPK977:UPK978 UZG977:UZG978 VJC977:VJC978 VSY977:VSY978 WCU977:WCU978 WMQ977:WMQ978 WWM977:WWM978 JY977:JY978 TU977:TU978 ADQ977:ADQ978 ANM977:ANM978 AXI977:AXI978 BHE977:BHE978 BRA977:BRA978 CAW977:CAW978 CKS977:CKS978 CUO977:CUO978 DEK977:DEK978 DOG977:DOG978 DYC977:DYC978 EHY977:EHY978 ERU977:ERU978 FBQ977:FBQ978 FLM977:FLM978 FVI977:FVI978 GFE977:GFE978 GPA977:GPA978 GYW977:GYW978 HIS977:HIS978 HSO977:HSO978 ICK977:ICK978 IMG977:IMG978 IWC977:IWC978 JFY977:JFY978 JPU977:JPU978 JZQ977:JZQ978 KJM977:KJM978 KTI977:KTI978 LDE977:LDE978 LNA977:LNA978 LWW977:LWW978 MGS977:MGS978 MQO977:MQO978 NAK977:NAK978 NKG977:NKG978 NUC977:NUC978 ODY977:ODY978 ONU977:ONU978 OXQ977:OXQ978 PHM977:PHM978 PRI977:PRI978 QBE977:QBE978 QLA977:QLA978 QUW977:QUW978 RES977:RES978 ROO977:ROO978 RYK977:RYK978 SIG977:SIG978 SSC977:SSC978 TBY977:TBY978 TLU977:TLU978 TVQ977:TVQ978 UFM977:UFM978 UPI977:UPI978 UZE977:UZE978 VJA977:VJA978 VSW977:VSW978 WCS977:WCS978 WMO977:WMO978 BQN977:BQN978 WVX977:WVX978 CKF977:CKF978 CUB977:CUB978 DDX977:DDX978 DNT977:DNT978 DXP977:DXP978 EHL977:EHL978 BQM1081 WMN1081 WCR1081 VSV1081 VIZ1081 UZD1081 UPH1081 UFL1081 TVP1081 TLT1081 TBX1081 SSB1081 SIF1081 RYJ1081 RON1081 RER1081 QUV1081 QKZ1081 QBD1081 PRH1081 PHL1081 OXP1081 ONT1081 ODX1081 NUB1081 NKF1081 NAJ1081 MQN1081 MGR1081 LWV1081 LMZ1081 LDD1081 KTH1081 KJL1081 JZP1081 JPT1081 JFX1081 IWB1081 IMF1081 ICJ1081 HSN1081 HIR1081 GYV1081 GOZ1081 GFD1081 FVH1081 FLL1081 FBP1081 ERT1081 EHX1081 DYB1081 DOF1081 DEJ1081 CUN1081 CKR1081 CAV1081 BQZ1081 BHD1081 AXH1081 ANL1081 ADP1081 TT1081 JX1081 WWL1081 WMP1081 WCT1081 VSX1081 VJB1081 UZF1081 UPJ1081 UFN1081 TVR1081 TLV1081 TBZ1081 SSD1081 SIH1081 RYL1081 ROP1081 RET1081 QUX1081 QLB1081 QBF1081 PRJ1081 PHN1081 OXR1081 ONV1081 ODZ1081 NUD1081 NKH1081 NAL1081 MQP1081 MGT1081 LWX1081 LNB1081 LDF1081 KTJ1081 KJN1081 JZR1081 JPV1081 JFZ1081 IWD1081 IMH1081 ICL1081 HSP1081 HIT1081 GYX1081 GPB1081 GFF1081 FVJ1081 FLN1081 FBR1081 ERV1081 EHZ1081 DYD1081 DOH1081 DEL1081 CUP1081 CKT1081 CAX1081 BRB1081 BHF1081 AXJ1081 ANN1081 ADR1081 TV1081 JZ1081 WWJ1081 BGQ1081 AWU1081 AMY1081 ADC1081 CAI1081 TG1081 JK1081 WMA1081 WCE1081 VSI1081 VIM1081 UYQ1081 UOU1081 UEY1081 TVC1081 TLG1081 TBK1081 SRO1081 SHS1081 RXW1081 ROA1081 REE1081 QUI1081 QKM1081 QAQ1081 PQU1081 PGY1081 OXC1081 ONG1081 ODK1081 NTO1081 NJS1081 MZW1081 MQA1081 MGE1081 LWI1081 LMM1081 LCQ1081 KSU1081 KIY1081 JZC1081 JPG1081 JFK1081 IVO1081 ILS1081 IBW1081 HSA1081 HIE1081 GYI1081 GOM1081 GEQ1081 FUU1081 FKY1081 FBC1081 ERG1081 EHK1081 DXO1081 DNS1081 DDW1081 CUA1081 CKE1081 WVW1821 AC876:AD876 BQM1821 WMN1821 WCR1821 VSV1821 VIZ1821 UZD1821 UPH1821 UFL1821 TVP1821 TLT1821 TBX1821 SSB1821 SIF1821 RYJ1821 RON1821 RER1821 QUV1821 QKZ1821 QBD1821 PRH1821 PHL1821 OXP1821 ONT1821 ODX1821 NUB1821 NKF1821 NAJ1821 MQN1821 MGR1821 LWV1821 LMZ1821 LDD1821 KTH1821 KJL1821 JZP1821 JPT1821 JFX1821 IWB1821 IMF1821 ICJ1821 HSN1821 HIR1821 GYV1821 GOZ1821 GFD1821 FVH1821 FLL1821 FBP1821 ERT1821 EHX1821 DYB1821 DOF1821 DEJ1821 CUN1821 CKR1821 CAV1821 BQZ1821 BHD1821 AXH1821 ANL1821 ADP1821 TT1821 JX1821 WWL1821 WMP1821 WCT1821 VSX1821 VJB1821 UZF1821 UPJ1821 UFN1821 TVR1821 TLV1821 TBZ1821 SSD1821 SIH1821 RYL1821 ROP1821 RET1821 QUX1821 QLB1821 QBF1821 PRJ1821 PHN1821 OXR1821 ONV1821 ODZ1821 NUD1821 NKH1821 NAL1821 MQP1821 MGT1821 LWX1821 LNB1821 LDF1821 KTJ1821 KJN1821 JZR1821 JPV1821 JFZ1821 IWD1821 IMH1821 ICL1821 HSP1821 HIT1821 GYX1821 GPB1821 GFF1821 FVJ1821 FLN1821 FBR1821 ERV1821 EHZ1821 DYD1821 DOH1821 DEL1821 CUP1821 CKT1821 CAX1821 BRB1821 BHF1821 AXJ1821 ANN1821 ADR1821 TV1821 JZ1821 WWJ1821 BGQ1821 AWU1821 AMY1821 ADC1821 CAI1821 TG1821 JK1821 WMA1821 WCE1821 VSI1821 VIM1821 UYQ1821 UOU1821 UEY1821 TVC1821 TLG1821 TBK1821 SRO1821 SHS1821 RXW1821 ROA1821 REE1821 QUI1821 QKM1821 QAQ1821 PQU1821 PGY1821 OXC1821 ONG1821 ODK1821 NTO1821 NJS1821 MZW1821 MQA1821 MGE1821 LWI1821 LMM1821 LCQ1821 KSU1821 KIY1821 JZC1821 JPG1821 JFK1821 IVO1821 ILS1821 IBW1821 HSA1821 HIE1821 GYI1821 GOM1821 GEQ1821 FUU1821 FKY1821 FBC1821 ERG1821 EHK1821 DXO1821 DNS1821 DDW1821 AC794:AD794 AB1043:AC1043 AC863:AD863 AB997:AD1024 BQD984 CJV984 BZZ984 CTR984 DDN984 DNJ984 DXF984 EHB984 EQX984 FAT984 FKP984 FUL984 GEH984 GOD984 GXZ984 HHV984 HRR984 IBN984 ILJ984 IVF984 JFB984 JOX984 JYT984 KIP984 KSL984 LCH984 LMD984 LVZ984 MFV984 MPR984 MZN984 NJJ984 NTF984 ODB984 OMX984 OWT984 PGP984 PQL984 QAH984 QKD984 QTZ984 RDV984 RNR984 RXN984 SHJ984 SRF984 TBB984 TKX984 TUT984 UEP984 UOL984 UYH984 VID984 VRZ984 WBV984 WLR984 WVN984 JB984 SX984 ACT984 AMP984 AWL984 BGH984 CKG985 O997:O1000 WVX912:WVX920 BQN912:BQN920 WMO912:WMO920 WCS912:WCS920 VSW912:VSW920 VJA912:VJA920 UZE912:UZE920 UPI912:UPI920 UFM912:UFM920 TVQ912:TVQ920 TLU912:TLU920 TBY912:TBY920 SSC912:SSC920 SIG912:SIG920 RYK912:RYK920 ROO912:ROO920 RES912:RES920 QUW912:QUW920 QLA912:QLA920 QBE912:QBE920 PRI912:PRI920 PHM912:PHM920 OXQ912:OXQ920 ONU912:ONU920 ODY912:ODY920 NUC912:NUC920 NKG912:NKG920 NAK912:NAK920 MQO912:MQO920 MGS912:MGS920 LWW912:LWW920 LNA912:LNA920 LDE912:LDE920 KTI912:KTI920 KJM912:KJM920 JZQ912:JZQ920 JPU912:JPU920 JFY912:JFY920 IWC912:IWC920 IMG912:IMG920 ICK912:ICK920 HSO912:HSO920 HIS912:HIS920 GYW912:GYW920 GPA912:GPA920 GFE912:GFE920 FVI912:FVI920 FLM912:FLM920 FBQ912:FBQ920 ERU912:ERU920 EHY912:EHY920 DYC912:DYC920 DOG912:DOG920 DEK912:DEK920 CUO912:CUO920 CKS912:CKS920 CAW912:CAW920 BRA912:BRA920 BHE912:BHE920 AXI912:AXI920 ANM912:ANM920 ADQ912:ADQ920 TU912:TU920 JY912:JY920 WWM912:WWM920 WMQ912:WMQ920 WCU912:WCU920 VSY912:VSY920 VJC912:VJC920 UZG912:UZG920 UPK912:UPK920 UFO912:UFO920 TVS912:TVS920 TLW912:TLW920 TCA912:TCA920 SSE912:SSE920 SII912:SII920 RYM912:RYM920 ROQ912:ROQ920 REU912:REU920 QUY912:QUY920 QLC912:QLC920 QBG912:QBG920 PRK912:PRK920 PHO912:PHO920 OXS912:OXS920 ONW912:ONW920 OEA912:OEA920 NUE912:NUE920 NKI912:NKI920 NAM912:NAM920 MQQ912:MQQ920 MGU912:MGU920 LWY912:LWY920 LNC912:LNC920 LDG912:LDG920 KTK912:KTK920 KJO912:KJO920 JZS912:JZS920 JPW912:JPW920 JGA912:JGA920 IWE912:IWE920 IMI912:IMI920 ICM912:ICM920 HSQ912:HSQ920 HIU912:HIU920 GYY912:GYY920 GPC912:GPC920 GFG912:GFG920 FVK912:FVK920 FLO912:FLO920 FBS912:FBS920 ERW912:ERW920 EIA912:EIA920 DYE912:DYE920 DOI912:DOI920 DEM912:DEM920 CUQ912:CUQ920 CKU912:CKU920 CAY912:CAY920 BRC912:BRC920 BHG912:BHG920 AXK912:AXK920 ANO912:ANO920 ADS912:ADS920 TW912:TW920 KA912:KA920 WWK912:WWK920 BGR912:BGR920 AWV912:AWV920 AMZ912:AMZ920 ADD912:ADD920 CAJ912:CAJ920 TH912:TH920 JL912:JL920 WMB912:WMB920 WCF912:WCF920 VSJ912:VSJ920 VIN912:VIN920 UYR912:UYR920 UOV912:UOV920 UEZ912:UEZ920 TVD912:TVD920 TLH912:TLH920 TBL912:TBL920 SRP912:SRP920 SHT912:SHT920 RXX912:RXX920 ROB912:ROB920 REF912:REF920 QUJ912:QUJ920 QKN912:QKN920 QAR912:QAR920 PQV912:PQV920 PGZ912:PGZ920 OXD912:OXD920 ONH912:ONH920 ODL912:ODL920 NTP912:NTP920 NJT912:NJT920 MZX912:MZX920 MQB912:MQB920 MGF912:MGF920 LWJ912:LWJ920 LMN912:LMN920 LCR912:LCR920 KSV912:KSV920 KIZ912:KIZ920 JZD912:JZD920 JPH912:JPH920 JFL912:JFL920 IVP912:IVP920 ILT912:ILT920 IBX912:IBX920 HSB912:HSB920 HIF912:HIF920 GYJ912:GYJ920 GON912:GON920 GER912:GER920 FUV912:FUV920 FKZ912:FKZ920 FBD912:FBD920 ERH912:ERH920 EHL912:EHL920 DXP912:DXP920 DNT912:DNT920 DDX912:DDX920 CUB912:CUB920 CKF912:CKF920 BQN943 WMO943 WCS943 VSW943 VJA943 UZE943 UPI943 UFM943 TVQ943 TLU943 TBY943 SSC943 SIG943 RYK943 ROO943 RES943 QUW943 QLA943 QBE943 PRI943 PHM943 OXQ943 ONU943 ODY943 NUC943 NKG943 NAK943 MQO943 MGS943 LWW943 LNA943 LDE943 KTI943 KJM943 JZQ943 JPU943 JFY943 IWC943 IMG943 ICK943 HSO943 HIS943 GYW943 GPA943 GFE943 FVI943 FLM943 FBQ943 ERU943 EHY943 DYC943 DOG943 DEK943 CUO943 CKS943 CAW943 BRA943 BHE943 AXI943 ANM943 ADQ943 TU943 JY943 WWM943 WMQ943 WCU943 VSY943 VJC943 UZG943 UPK943 UFO943 TVS943 TLW943 TCA943 SSE943 SII943 RYM943 ROQ943 REU943 QUY943 QLC943 QBG943 PRK943 PHO943 OXS943 ONW943 OEA943 NUE943 NKI943 NAM943 MQQ943 MGU943 LWY943 LNC943 LDG943 KTK943 KJO943 JZS943 JPW943 JGA943 IWE943 IMI943 ICM943 HSQ943 HIU943 GYY943 GPC943 GFG943 FVK943 FLO943 FBS943 ERW943 EIA943 DYE943 DOI943 DEM943 CUQ943 CKU943 CAY943 BRC943 BHG943 AXK943 ANO943 ADS943 TW943 KA943 WWK943 BGR943 AWV943 AMZ943 ADD943 CAJ943 TH943 JL943 WMB943 WCF943 VSJ943 VIN943 UYR943 UOV943 UEZ943 TVD943 TLH943 TBL943 SRP943 SHT943 RXX943 ROB943 REF943 QUJ943 QKN943 QAR943 PQV943 PGZ943 OXD943 ONH943 ODL943 NTP943 NJT943 MZX943 MQB943 MGF943 LWJ943 LMN943 LCR943 KSV943 KIZ943 JZD943 JPH943 JFL943 IVP943 ILT943 IBX943 HSB943 HIF943 GYJ943 GON943 GER943 FUV943 FKZ943 FBD943 ERH943 EHL943 DXP943 DNT943 DDX943 CUB943 CKF943 CKA942 DDX926:DDX935 DNT926:DNT935 DXP926:DXP935 EHL926:EHL935 ERH926:ERH935 FBD926:FBD935 FKZ926:FKZ935 FUV926:FUV935 GER926:GER935 GON926:GON935 GYJ926:GYJ935 HIF926:HIF935 HSB926:HSB935 IBX926:IBX935 ILT926:ILT935 IVP926:IVP935 JFL926:JFL935 JPH926:JPH935 JZD926:JZD935 KIZ926:KIZ935 KSV926:KSV935 LCR926:LCR935 LMN926:LMN935 LWJ926:LWJ935 MGF926:MGF935 MQB926:MQB935 MZX926:MZX935 NJT926:NJT935 NTP926:NTP935 ODL926:ODL935 ONH926:ONH935 OXD926:OXD935 PGZ926:PGZ935 PQV926:PQV935 QAR926:QAR935 QKN926:QKN935 QUJ926:QUJ935 REF926:REF935 ROB926:ROB935 RXX926:RXX935 SHT926:SHT935 SRP926:SRP935 TBL926:TBL935 TLH926:TLH935 TVD926:TVD935 UEZ926:UEZ935 UOV926:UOV935 UYR926:UYR935 VIN926:VIN935 VSJ926:VSJ935 WCF926:WCF935 WMB926:WMB935 JL926:JL935 TH926:TH935 CAJ926:CAJ935 ADD926:ADD935 AMZ926:AMZ935 AWV926:AWV935 BGR926:BGR935 WWK926:WWK935 KA926:KA935 TW926:TW935 ADS926:ADS935 ANO926:ANO935 AXK926:AXK935 BHG926:BHG935 BRC926:BRC935 CAY926:CAY935 CKU926:CKU935 CUQ926:CUQ935 DEM926:DEM935 DOI926:DOI935 DYE926:DYE935 EIA926:EIA935 ERW926:ERW935 FBS926:FBS935 FLO926:FLO935 FVK926:FVK935 GFG926:GFG935 GPC926:GPC935 GYY926:GYY935 HIU926:HIU935 HSQ926:HSQ935 ICM926:ICM935 IMI926:IMI935 IWE926:IWE935 JGA926:JGA935 JPW926:JPW935 JZS926:JZS935 KJO926:KJO935 KTK926:KTK935 LDG926:LDG935 LNC926:LNC935 LWY926:LWY935 MGU926:MGU935 MQQ926:MQQ935 NAM926:NAM935 NKI926:NKI935 NUE926:NUE935 OEA926:OEA935 ONW926:ONW935 OXS926:OXS935 PHO926:PHO935 PRK926:PRK935 QBG926:QBG935 QLC926:QLC935 QUY926:QUY935 REU926:REU935 ROQ926:ROQ935 RYM926:RYM935 SII926:SII935 SSE926:SSE935 TCA926:TCA935 TLW926:TLW935 TVS926:TVS935 UFO926:UFO935 UPK926:UPK935 UZG926:UZG935 VJC926:VJC935 VSY926:VSY935 WCU926:WCU935 WMQ926:WMQ935 WWM926:WWM935 JY926:JY935 TU926:TU935 ADQ926:ADQ935 ANM926:ANM935 AXI926:AXI935 BHE926:BHE935 BRA926:BRA935 CAW926:CAW935 CKS926:CKS935 CUO926:CUO935 DEK926:DEK935 DOG926:DOG935 DYC926:DYC935 EHY926:EHY935 ERU926:ERU935 FBQ926:FBQ935 FLM926:FLM935 FVI926:FVI935 GFE926:GFE935 GPA926:GPA935 GYW926:GYW935 HIS926:HIS935 HSO926:HSO935 ICK926:ICK935 IMG926:IMG935 IWC926:IWC935 JFY926:JFY935 JPU926:JPU935 JZQ926:JZQ935 KJM926:KJM935 KTI926:KTI935 LDE926:LDE935 LNA926:LNA935 LWW926:LWW935 MGS926:MGS935 MQO926:MQO935 NAK926:NAK935 NKG926:NKG935 NUC926:NUC935 ODY926:ODY935 ONU926:ONU935 OXQ926:OXQ935 PHM926:PHM935 PRI926:PRI935 QBE926:QBE935 QLA926:QLA935 QUW926:QUW935 RES926:RES935 ROO926:ROO935 RYK926:RYK935 SIG926:SIG935 SSC926:SSC935 TBY926:TBY935 TLU926:TLU935 TVQ926:TVQ935 UFM926:UFM935 UPI926:UPI935 UZE926:UZE935 VJA926:VJA935 VSW926:VSW935 WCS926:WCS935 WMO926:WMO935 BQN926:BQN935 WVX926:WVX935 CKF926:CKF935 Y886 CKA936 WVS936 BQI936 WMJ936 WCN936 VSR936 VIV936 UYZ936 UPD936 UFH936 TVL936 TLP936 TBT936 SRX936 SIB936 RYF936 ROJ936 REN936 QUR936 QKV936 QAZ936 PRD936 PHH936 OXL936 ONP936 ODT936 NTX936 NKB936 NAF936 MQJ936 MGN936 LWR936 LMV936 LCZ936 KTD936 KJH936 JZL936 JPP936 JFT936 IVX936 IMB936 ICF936 HSJ936 HIN936 GYR936 GOV936 GEZ936 FVD936 FLH936 FBL936 ERP936 EHT936 DXX936 DOB936 DEF936 CUJ936 CKN936 CAR936 BQV936 BGZ936 AXD936 ANH936 ADL936 TP936 JT936 WWH936 WML936 WCP936 VST936 VIX936 UZB936 UPF936 UFJ936 TVN936 TLR936 TBV936 SRZ936 SID936 RYH936 ROL936 REP936 QUT936 QKX936 QBB936 PRF936 PHJ936 OXN936 ONR936 ODV936 NTZ936 NKD936 NAH936 MQL936 MGP936 LWT936 LMX936 LDB936 KTF936 KJJ936 JZN936 JPR936 JFV936 IVZ936 IMD936 ICH936 HSL936 HIP936 GYT936 GOX936 GFB936 FVF936 FLJ936 FBN936 ERR936 EHV936 DXZ936 DOD936 DEH936 CUL936 CKP936 CAT936 BQX936 BHB936 AXF936 ANJ936 ADN936 TR936 JV936 WWF936 BGM936 AWQ936 AMU936 ACY936 CAE936 TC936 JG936 WLW936 WCA936 VSE936 VII936 UYM936 UOQ936 UEU936 TUY936 TLC936 TBG936 SRK936 SHO936 RXS936 RNW936 REA936 QUE936 QKI936 QAM936 PQQ936 PGU936 OWY936 ONC936 ODG936 NTK936 NJO936 MZS936 MPW936 MGA936 LWE936 LMI936 LCM936 KSQ936 KIU936 JYY936 JPC936 JFG936 IVK936 ILO936 IBS936 HRW936 HIA936 GYE936 GOI936 GEM936 FUQ936 FKU936 FAY936 ERC936 EHG936 DXK936 DNO936 DDS936 CTW936 CKF937:CKF941 CUB937:CUB941 DDX937:DDX941 DNT937:DNT941 DXP937:DXP941 EHL937:EHL941 ERH937:ERH941 FBD937:FBD941 FKZ937:FKZ941 FUV937:FUV941 GER937:GER941 GON937:GON941 GYJ937:GYJ941 HIF937:HIF941 HSB937:HSB941 IBX937:IBX941 ILT937:ILT941 IVP937:IVP941 JFL937:JFL941 JPH937:JPH941 JZD937:JZD941 KIZ937:KIZ941 KSV937:KSV941 LCR937:LCR941 LMN937:LMN941 LWJ937:LWJ941 MGF937:MGF941 MQB937:MQB941 MZX937:MZX941 NJT937:NJT941 NTP937:NTP941 ODL937:ODL941 ONH937:ONH941 OXD937:OXD941 PGZ937:PGZ941 PQV937:PQV941 QAR937:QAR941 QKN937:QKN941 QUJ937:QUJ941 REF937:REF941 ROB937:ROB941 RXX937:RXX941 SHT937:SHT941 SRP937:SRP941 TBL937:TBL941 TLH937:TLH941 TVD937:TVD941 UEZ937:UEZ941 UOV937:UOV941 UYR937:UYR941 VIN937:VIN941 VSJ937:VSJ941 WCF937:WCF941 WMB937:WMB941 JL937:JL941 TH937:TH941 CAJ937:CAJ941 ADD937:ADD941 AMZ937:AMZ941 AWV937:AWV941 BGR937:BGR941 WWK937:WWK941 KA937:KA941 TW937:TW941 ADS937:ADS941 ANO937:ANO941 AXK937:AXK941 BHG937:BHG941 BRC937:BRC941 CAY937:CAY941 CKU937:CKU941 CUQ937:CUQ941 DEM937:DEM941 DOI937:DOI941 DYE937:DYE941 EIA937:EIA941 ERW937:ERW941 FBS937:FBS941 FLO937:FLO941 FVK937:FVK941 GFG937:GFG941 GPC937:GPC941 GYY937:GYY941 HIU937:HIU941 HSQ937:HSQ941 ICM937:ICM941 IMI937:IMI941 IWE937:IWE941 JGA937:JGA941 JPW937:JPW941 JZS937:JZS941 KJO937:KJO941 KTK937:KTK941 LDG937:LDG941 LNC937:LNC941 LWY937:LWY941 MGU937:MGU941 MQQ937:MQQ941 NAM937:NAM941 NKI937:NKI941 NUE937:NUE941 OEA937:OEA941 ONW937:ONW941 OXS937:OXS941 PHO937:PHO941 PRK937:PRK941 QBG937:QBG941 QLC937:QLC941 QUY937:QUY941 REU937:REU941 ROQ937:ROQ941 RYM937:RYM941 SII937:SII941 SSE937:SSE941 TCA937:TCA941 TLW937:TLW941 TVS937:TVS941 UFO937:UFO941 UPK937:UPK941 UZG937:UZG941 VJC937:VJC941 VSY937:VSY941 WCU937:WCU941 WMQ937:WMQ941 WWM937:WWM941 JY937:JY941 TU937:TU941 ADQ937:ADQ941 ANM937:ANM941 AXI937:AXI941 BHE937:BHE941 BRA937:BRA941 CAW937:CAW941 CKS937:CKS941 CUO937:CUO941 DEK937:DEK941 DOG937:DOG941 DYC937:DYC941 EHY937:EHY941 ERU937:ERU941 FBQ937:FBQ941 FLM937:FLM941 FVI937:FVI941 GFE937:GFE941 GPA937:GPA941 GYW937:GYW941 HIS937:HIS941 HSO937:HSO941 ICK937:ICK941 IMG937:IMG941 IWC937:IWC941 JFY937:JFY941 JPU937:JPU941 JZQ937:JZQ941 KJM937:KJM941 KTI937:KTI941 LDE937:LDE941 LNA937:LNA941 LWW937:LWW941 MGS937:MGS941 MQO937:MQO941 NAK937:NAK941 NKG937:NKG941 NUC937:NUC941 ODY937:ODY941 ONU937:ONU941 OXQ937:OXQ941 PHM937:PHM941 PRI937:PRI941 QBE937:QBE941 QLA937:QLA941 QUW937:QUW941 RES937:RES941 ROO937:ROO941 RYK937:RYK941 SIG937:SIG941 SSC937:SSC941 TBY937:TBY941 TLU937:TLU941 TVQ937:TVQ941 UFM937:UFM941 UPI937:UPI941 UZE937:UZE941 VJA937:VJA941 VSW937:VSW941 WCS937:WCS941 WMO937:WMO941 BQN937:BQN941 WVX937:WVX941 WVX943 WVS942 BQI942 WMJ942 WCN942 VSR942 VIV942 UYZ942 UPD942 UFH942 TVL942 TLP942 TBT942 SRX942 SIB942 RYF942 ROJ942 REN942 QUR942 QKV942 QAZ942 PRD942 PHH942 OXL942 ONP942 ODT942 NTX942 NKB942 NAF942 MQJ942 MGN942 LWR942 LMV942 LCZ942 KTD942 KJH942 JZL942 JPP942 JFT942 IVX942 IMB942 ICF942 HSJ942 HIN942 GYR942 GOV942 GEZ942 FVD942 FLH942 FBL942 ERP942 EHT942 DXX942 DOB942 DEF942 CUJ942 CKN942 CAR942 BQV942 BGZ942 AXD942 ANH942 ADL942 TP942 JT942 WWH942 WML942 WCP942 VST942 VIX942 UZB942 UPF942 UFJ942 TVN942 TLR942 TBV942 SRZ942 SID942 RYH942 ROL942 REP942 QUT942 QKX942 QBB942 PRF942 PHJ942 OXN942 ONR942 ODV942 NTZ942 NKD942 NAH942 MQL942 MGP942 LWT942 LMX942 LDB942 KTF942 KJJ942 JZN942 JPR942 JFV942 IVZ942 IMD942 ICH942 HSL942 HIP942 GYT942 GOX942 GFB942 FVF942 FLJ942 FBN942 ERR942 EHV942 DXZ942 DOD942 DEH942 CUL942 CKP942 CAT942 BQX942 BHB942 AXF942 ANJ942 ADN942 TR942 JV942 WWF942 BGM942 AWQ942 AMU942 ACY942 CAE942 TC942 JG942 WLW942 WCA942 VSE942 VII942 UYM942 UOQ942 UEU942 TUY942 TLC942 TBG942 SRK942 SHO942 RXS942 RNW942 REA942 QUE942 QKI942 QAM942 PQQ942 PGU942 OWY942 ONC942 ODG942 NTK942 NJO942 MZS942 MPW942 MGA942 LWE942 LMI942 LCM942 KSQ942 KIU942 JYY942 JPC942 JFG942 IVK942 ILO942 IBS942 HRW942 HIA942 GYE942 GOI942 GEM942 FUQ942 FKU942 FAY942 ERC942 EHG942 DXK942 DNO942 DDS942 CTW942 CUB945 CKF945 WVX945 BQN945 WMO945 WCS945 VSW945 VJA945 UZE945 UPI945 UFM945 TVQ945 TLU945 TBY945 SSC945 SIG945 RYK945 ROO945 RES945 QUW945 QLA945 QBE945 PRI945 PHM945 OXQ945 ONU945 ODY945 NUC945 NKG945 NAK945 MQO945 MGS945 LWW945 LNA945 LDE945 KTI945 KJM945 JZQ945 JPU945 JFY945 IWC945 IMG945 ICK945 HSO945 HIS945 GYW945 GPA945 GFE945 FVI945 FLM945 FBQ945 ERU945 EHY945 DYC945 DOG945 DEK945 CUO945 CKS945 CAW945 BRA945 BHE945 AXI945 ANM945 ADQ945 TU945 JY945 WWM945 WMQ945 WCU945 VSY945 VJC945 UZG945 UPK945 UFO945 TVS945 TLW945 TCA945 SSE945 SII945 RYM945 ROQ945 REU945 QUY945 QLC945 QBG945 PRK945 PHO945 OXS945 ONW945 OEA945 NUE945 NKI945 NAM945 MQQ945 MGU945 LWY945 LNC945 LDG945 KTK945 KJO945 JZS945 JPW945 JGA945 IWE945 IMI945 ICM945 HSQ945 HIU945 GYY945 GPC945 GFG945 FVK945 FLO945 FBS945 ERW945 EIA945 DYE945 DOI945 DEM945 CUQ945 CKU945 CAY945 BRC945 BHG945 AXK945 ANO945 ADS945 TW945 KA945 WWK945 BGR945 AWV945 AMZ945 ADD945 CAJ945 TH945 JL945 WMB945 WCF945 VSJ945 VIN945 UYR945 UOV945 UEZ945 TVD945 TLH945 TBL945 SRP945 SHT945 RXX945 ROB945 REF945 QUJ945 QKN945 QAR945 PQV945 PGZ945 OXD945 ONH945 ODL945 NTP945 NJT945 MZX945 MQB945 MGF945 LWJ945 LMN945 LCR945 KSV945 KIZ945 JZD945 JPH945 JFL945 IVP945 ILT945 IBX945 HSB945 HIF945 GYJ945 GON945 GER945 FUV945 FKZ945 FBD945 ERH945 EHL945 DXP945 DNT945 DDX945 CKA946 WVS946 BQI946 WMJ946 WCN946 VSR946 VIV946 UYZ946 UPD946 UFH946 TVL946 TLP946 TBT946 SRX946 SIB946 RYF946 ROJ946 REN946 QUR946 QKV946 QAZ946 PRD946 PHH946 OXL946 ONP946 ODT946 NTX946 NKB946 NAF946 MQJ946 MGN946 LWR946 LMV946 LCZ946 KTD946 KJH946 JZL946 JPP946 JFT946 IVX946 IMB946 ICF946 HSJ946 HIN946 GYR946 GOV946 GEZ946 FVD946 FLH946 FBL946 ERP946 EHT946 DXX946 DOB946 DEF946 CUJ946 CKN946 CAR946 BQV946 BGZ946 AXD946 ANH946 ADL946 TP946 JT946 WWH946 WML946 WCP946 VST946 VIX946 UZB946 UPF946 UFJ946 TVN946 TLR946 TBV946 SRZ946 SID946 RYH946 ROL946 REP946 QUT946 QKX946 QBB946 PRF946 PHJ946 OXN946 ONR946 ODV946 NTZ946 NKD946 NAH946 MQL946 MGP946 LWT946 LMX946 LDB946 KTF946 KJJ946 JZN946 JPR946 JFV946 IVZ946 IMD946 ICH946 HSL946 HIP946 GYT946 GOX946 GFB946 FVF946 FLJ946 FBN946 ERR946 EHV946 DXZ946 DOD946 DEH946 CUL946 CKP946 CAT946 BQX946 BHB946 AXF946 ANJ946 ADN946 TR946 JV946 WWF946 BGM946 AWQ946 AMU946 ACY946 CAE946 TC946 JG946 WLW946 WCA946 VSE946 VII946 UYM946 UOQ946 UEU946 TUY946 TLC946 TBG946 SRK946 SHO946 RXS946 RNW946 REA946 QUE946 QKI946 QAM946 PQQ946 PGU946 OWY946 ONC946 ODG946 NTK946 NJO946 MZS946 MPW946 MGA946 LWE946 LMI946 LCM946 KSQ946 KIU946 JYY946 JPC946 JFG946 IVK946 ILO946 IBS946 HRW946 HIA946 GYE946 GOI946 GEM946 FUQ946 FKU946 FAY946 ERC946 EHG946 DXK946 DNO946 DDS946 CTW946 DDX947 CUB947 CKF947 WVX947 BQN947 WMO947 WCS947 VSW947 VJA947 UZE947 UPI947 UFM947 TVQ947 TLU947 TBY947 SSC947 SIG947 RYK947 ROO947 RES947 QUW947 QLA947 QBE947 PRI947 PHM947 OXQ947 ONU947 ODY947 NUC947 NKG947 NAK947 MQO947 MGS947 LWW947 LNA947 LDE947 KTI947 KJM947 JZQ947 JPU947 JFY947 IWC947 IMG947 ICK947 HSO947 HIS947 GYW947 GPA947 GFE947 FVI947 FLM947 FBQ947 ERU947 EHY947 DYC947 DOG947 DEK947 CUO947 CKS947 CAW947 BRA947 BHE947 AXI947 ANM947 ADQ947 TU947 JY947 WWM947 WMQ947 WCU947 VSY947 VJC947 UZG947 UPK947 UFO947 TVS947 TLW947 TCA947 SSE947 SII947 RYM947 ROQ947 REU947 QUY947 QLC947 QBG947 PRK947 PHO947 OXS947 ONW947 OEA947 NUE947 NKI947 NAM947 MQQ947 MGU947 LWY947 LNC947 LDG947 KTK947 KJO947 JZS947 JPW947 JGA947 IWE947 IMI947 ICM947 HSQ947 HIU947 GYY947 GPC947 GFG947 FVK947 FLO947 FBS947 ERW947 EIA947 DYE947 DOI947 DEM947 CUQ947 CKU947 CAY947 BRC947 BHG947 AXK947 ANO947 ADS947 TW947 KA947 WWK947 BGR947 AWV947 AMZ947 ADD947 CAJ947 TH947 JL947 WMB947 WCF947 VSJ947 VIN947 UYR947 UOV947 UEZ947 TVD947 TLH947 TBL947 SRP947 SHT947 RXX947 ROB947 REF947 QUJ947 QKN947 QAR947 PQV947 PGZ947 OXD947 ONH947 ODL947 NTP947 NJT947 MZX947 MQB947 MGF947 LWJ947 LMN947 LCR947 KSV947 KIZ947 JZD947 JPH947 JFL947 IVP947 ILT947 IBX947 HSB947 HIF947 GYJ947 GON947 GER947 FUV947 FKZ947 FBD947 ERH947 EHL947 DXP947 DNT947 CKA948 WVS948 BQI948 WMJ948 WCN948 VSR948 VIV948 UYZ948 UPD948 UFH948 TVL948 TLP948 TBT948 SRX948 SIB948 RYF948 ROJ948 REN948 QUR948 QKV948 QAZ948 PRD948 PHH948 OXL948 ONP948 ODT948 NTX948 NKB948 NAF948 MQJ948 MGN948 LWR948 LMV948 LCZ948 KTD948 KJH948 JZL948 JPP948 JFT948 IVX948 IMB948 ICF948 HSJ948 HIN948 GYR948 GOV948 GEZ948 FVD948 FLH948 FBL948 ERP948 EHT948 DXX948 DOB948 DEF948 CUJ948 CKN948 CAR948 BQV948 BGZ948 AXD948 ANH948 ADL948 TP948 JT948 WWH948 WML948 WCP948 VST948 VIX948 UZB948 UPF948 UFJ948 TVN948 TLR948 TBV948 SRZ948 SID948 RYH948 ROL948 REP948 QUT948 QKX948 QBB948 PRF948 PHJ948 OXN948 ONR948 ODV948 NTZ948 NKD948 NAH948 MQL948 MGP948 LWT948 LMX948 LDB948 KTF948 KJJ948 JZN948 JPR948 JFV948 IVZ948 IMD948 ICH948 HSL948 HIP948 GYT948 GOX948 GFB948 FVF948 FLJ948 FBN948 ERR948 EHV948 DXZ948 DOD948 DEH948 CUL948 CKP948 CAT948 BQX948 BHB948 AXF948 ANJ948 ADN948 TR948 JV948 WWF948 BGM948 AWQ948 AMU948 ACY948 CAE948 TC948 JG948 WLW948 WCA948 VSE948 VII948 UYM948 UOQ948 UEU948 TUY948 TLC948 TBG948 SRK948 SHO948 RXS948 RNW948 REA948 QUE948 QKI948 QAM948 PQQ948 PGU948 OWY948 ONC948 ODG948 NTK948 NJO948 MZS948 MPW948 MGA948 LWE948 LMI948 LCM948 KSQ948 KIU948 JYY948 JPC948 JFG948 IVK948 ILO948 IBS948 HRW948 HIA948 GYE948 GOI948 GEM948 FUQ948 FKU948 FAY948 ERC948 EHG948 DXK948 DNO948 DDS948 CTW948 DNT949 DDX949 CUB949 CKF949 WVX949 BQN949 WMO949 WCS949 VSW949 VJA949 UZE949 UPI949 UFM949 TVQ949 TLU949 TBY949 SSC949 SIG949 RYK949 ROO949 RES949 QUW949 QLA949 QBE949 PRI949 PHM949 OXQ949 ONU949 ODY949 NUC949 NKG949 NAK949 MQO949 MGS949 LWW949 LNA949 LDE949 KTI949 KJM949 JZQ949 JPU949 JFY949 IWC949 IMG949 ICK949 HSO949 HIS949 GYW949 GPA949 GFE949 FVI949 FLM949 FBQ949 ERU949 EHY949 DYC949 DOG949 DEK949 CUO949 CKS949 CAW949 BRA949 BHE949 AXI949 ANM949 ADQ949 TU949 JY949 WWM949 WMQ949 WCU949 VSY949 VJC949 UZG949 UPK949 UFO949 TVS949 TLW949 TCA949 SSE949 SII949 RYM949 ROQ949 REU949 QUY949 QLC949 QBG949 PRK949 PHO949 OXS949 ONW949 OEA949 NUE949 NKI949 NAM949 MQQ949 MGU949 LWY949 LNC949 LDG949 KTK949 KJO949 JZS949 JPW949 JGA949 IWE949 IMI949 ICM949 HSQ949 HIU949 GYY949 GPC949 GFG949 FVK949 FLO949 FBS949 ERW949 EIA949 DYE949 DOI949 DEM949 CUQ949 CKU949 CAY949 BRC949 BHG949 AXK949 ANO949 ADS949 TW949 KA949 WWK949 BGR949 AWV949 AMZ949 ADD949 CAJ949 TH949 JL949 WMB949 WCF949 VSJ949 VIN949 UYR949 UOV949 UEZ949 TVD949 TLH949 TBL949 SRP949 SHT949 RXX949 ROB949 REF949 QUJ949 QKN949 QAR949 PQV949 PGZ949 OXD949 ONH949 ODL949 NTP949 NJT949 MZX949 MQB949 MGF949 LWJ949 LMN949 LCR949 KSV949 KIZ949 JZD949 JPH949 JFL949 IVP949 ILT949 IBX949 HSB949 HIF949 GYJ949 GON949 GER949 FUV949 FKZ949 FBD949 ERH949 EHL949 DXP949 AB720:AD721 WVS950 BQI950 WMJ950 WCN950 VSR950 VIV950 UYZ950 UPD950 UFH950 TVL950 TLP950 TBT950 SRX950 SIB950 RYF950 ROJ950 REN950 QUR950 QKV950 QAZ950 PRD950 PHH950 OXL950 ONP950 ODT950 NTX950 NKB950 NAF950 MQJ950 MGN950 LWR950 LMV950 LCZ950 KTD950 KJH950 JZL950 JPP950 JFT950 IVX950 IMB950 ICF950 HSJ950 HIN950 GYR950 GOV950 GEZ950 FVD950 FLH950 FBL950 ERP950 EHT950 DXX950 DOB950 DEF950 CUJ950 CKN950 CAR950 BQV950 BGZ950 AXD950 ANH950 ADL950 TP950 JT950 WWH950 WML950 WCP950 VST950 VIX950 UZB950 UPF950 UFJ950 TVN950 TLR950 TBV950 SRZ950 SID950 RYH950 ROL950 REP950 QUT950 QKX950 QBB950 PRF950 PHJ950 OXN950 ONR950 ODV950 NTZ950 NKD950 NAH950 MQL950 MGP950 LWT950 LMX950 LDB950 KTF950 KJJ950 JZN950 JPR950 JFV950 IVZ950 IMD950 ICH950 HSL950 HIP950 GYT950 GOX950 GFB950 FVF950 FLJ950 FBN950 ERR950 EHV950 DXZ950 DOD950 DEH950 CUL950 CKP950 CAT950 BQX950 BHB950 AXF950 ANJ950 ADN950 TR950 JV950 WWF950 BGM950 AWQ950 AMU950 ACY950 CAE950 TC950 JG950 WLW950 WCA950 VSE950 VII950 UYM950 UOQ950 UEU950 TUY950 TLC950 TBG950 SRK950 SHO950 RXS950 RNW950 REA950 QUE950 QKI950 QAM950 PQQ950 PGU950 OWY950 ONC950 ODG950 NTK950 NJO950 MZS950 MPW950 MGA950 LWE950 LMI950 LCM950 KSQ950 KIU950 JYY950 JPC950 JFG950 IVK950 ILO950 IBS950 HRW950 HIA950 GYE950 GOI950 GEM950 FUQ950 FKU950 FAY950 ERC950 EHG950 DXK950 DNO950 DDS950 CTW950 CKA950 N886 AA886:AC886 AB1076:AD1080 O1076:O1080 AE2025 P1966 P2023 ERH1894 AN1963 AE2027 AE2333 AE2319 AE2305 AE1931 AE1935:AE1937 AE1968 AE2390 AE2376 AE2414:AE2415 AE1966 AE2303 EGZ2443:EGZ2445 DDL2443:DDL2445 DXD2443:DXD2445 DNH2443:DNH2445 CTP2443:CTP2445 O2440:O2441 O2435 AB2440:AD2441 CJT2443:CJT2445 WVL2443:WVL2445 BQB2443:BQB2445 WMC2443:WMC2445 WCG2443:WCG2445 VSK2443:VSK2445 VIO2443:VIO2445 UYS2443:UYS2445 UOW2443:UOW2445 UFA2443:UFA2445 TVE2443:TVE2445 TLI2443:TLI2445 TBM2443:TBM2445 SRQ2443:SRQ2445 SHU2443:SHU2445 RXY2443:RXY2445 ROC2443:ROC2445 REG2443:REG2445 QUK2443:QUK2445 QKO2443:QKO2445 QAS2443:QAS2445 PQW2443:PQW2445 PHA2443:PHA2445 OXE2443:OXE2445 ONI2443:ONI2445 ODM2443:ODM2445 NTQ2443:NTQ2445 NJU2443:NJU2445 MZY2443:MZY2445 MQC2443:MQC2445 MGG2443:MGG2445 LWK2443:LWK2445 LMO2443:LMO2445 LCS2443:LCS2445 KSW2443:KSW2445 KJA2443:KJA2445 JZE2443:JZE2445 JPI2443:JPI2445 JFM2443:JFM2445 IVQ2443:IVQ2445 ILU2443:ILU2445 IBY2443:IBY2445 HSC2443:HSC2445 HIG2443:HIG2445 GYK2443:GYK2445 GOO2443:GOO2445 GES2443:GES2445 FUW2443:FUW2445 FLA2443:FLA2445 FBE2443:FBE2445 ERI2443:ERI2445 EHM2443:EHM2445 DXQ2443:DXQ2445 DNU2443:DNU2445 DDY2443:DDY2445 CUC2443:CUC2445 CKG2443:CKG2445 CAK2443:CAK2445 BQO2443:BQO2445 BGS2443:BGS2445 AWW2443:AWW2445 ANA2443:ANA2445 ADE2443:ADE2445 TI2443:TI2445 JM2443:JM2445 WWA2443:WWA2445 WME2443:WME2445 WCI2443:WCI2445 VSM2443:VSM2445 VIQ2443:VIQ2445 UYU2443:UYU2445 UOY2443:UOY2445 UFC2443:UFC2445 TVG2443:TVG2445 TLK2443:TLK2445 TBO2443:TBO2445 SRS2443:SRS2445 SHW2443:SHW2445 RYA2443:RYA2445 ROE2443:ROE2445 REI2443:REI2445 QUM2443:QUM2445 QKQ2443:QKQ2445 QAU2443:QAU2445 PQY2443:PQY2445 PHC2443:PHC2445 OXG2443:OXG2445 ONK2443:ONK2445 ODO2443:ODO2445 NTS2443:NTS2445 NJW2443:NJW2445 NAA2443:NAA2445 MQE2443:MQE2445 MGI2443:MGI2445 LWM2443:LWM2445 LMQ2443:LMQ2445 LCU2443:LCU2445 KSY2443:KSY2445 KJC2443:KJC2445 JZG2443:JZG2445 JPK2443:JPK2445 JFO2443:JFO2445 IVS2443:IVS2445 ILW2443:ILW2445 ICA2443:ICA2445 HSE2443:HSE2445 HII2443:HII2445 GYM2443:GYM2445 GOQ2443:GOQ2445 GEU2443:GEU2445 FUY2443:FUY2445 FLC2443:FLC2445 FBG2443:FBG2445 ERK2443:ERK2445 EHO2443:EHO2445 DXS2443:DXS2445 DNW2443:DNW2445 DEA2443:DEA2445 CUE2443:CUE2445 CKI2443:CKI2445 CAM2443:CAM2445 BQQ2443:BQQ2445 BGU2443:BGU2445 AWY2443:AWY2445 ANC2443:ANC2445 ADG2443:ADG2445 TK2443:TK2445 JO2443:JO2445 WVY2443:WVY2445 BGF2443:BGF2445 AWJ2443:AWJ2445 AMN2443:AMN2445 ACR2443:ACR2445 BZX2443:BZX2445 SV2443:SV2445 IZ2443:IZ2445 WLP2443:WLP2445 WBT2443:WBT2445 VRX2443:VRX2445 VIB2443:VIB2445 UYF2443:UYF2445 UOJ2443:UOJ2445 UEN2443:UEN2445 TUR2443:TUR2445 TKV2443:TKV2445 TAZ2443:TAZ2445 SRD2443:SRD2445 SHH2443:SHH2445 RXL2443:RXL2445 RNP2443:RNP2445 RDT2443:RDT2445 QTX2443:QTX2445 QKB2443:QKB2445 QAF2443:QAF2445 PQJ2443:PQJ2445 PGN2443:PGN2445 OWR2443:OWR2445 OMV2443:OMV2445 OCZ2443:OCZ2445 NTD2443:NTD2445 NJH2443:NJH2445 MZL2443:MZL2445 MPP2443:MPP2445 MFT2443:MFT2445 LVX2443:LVX2445 LMB2443:LMB2445 LCF2443:LCF2445 KSJ2443:KSJ2445 KIN2443:KIN2445 JYR2443:JYR2445 JOV2443:JOV2445 JEZ2443:JEZ2445 IVD2443:IVD2445 ILH2443:ILH2445 IBL2443:IBL2445 HRP2443:HRP2445 HHT2443:HHT2445 GXX2443:GXX2445 GOB2443:GOB2445 GEF2443:GEF2445 FUJ2443:FUJ2445 FKN2443:FKN2445 FAR2443:FAR2445 EQV2443:EQV2445 AB2435:AD2437 O2444:O2445 AB2444:AD2445 WMA2464:WMA2465 BPZ2464:BPZ2465 WVJ2464:WVJ2465 CJR2464:CJR2465 CTN2464:CTN2465 DDJ2464:DDJ2465 DNF2464:DNF2465 DXB2464:DXB2465 EGX2464:EGX2465 EQT2464:EQT2465 FAP2464:FAP2465 FKL2464:FKL2465 FUH2464:FUH2465 GED2464:GED2465 GNZ2464:GNZ2465 GXV2464:GXV2465 HHR2464:HHR2465 HRN2464:HRN2465 IBJ2464:IBJ2465 ILF2464:ILF2465 IVB2464:IVB2465 JEX2464:JEX2465 JOT2464:JOT2465 JYP2464:JYP2465 KIL2464:KIL2465 KSH2464:KSH2465 LCD2464:LCD2465 LLZ2464:LLZ2465 LVV2464:LVV2465 MFR2464:MFR2465 MPN2464:MPN2465 MZJ2464:MZJ2465 NJF2464:NJF2465 NTB2464:NTB2465 OCX2464:OCX2465 OMT2464:OMT2465 OWP2464:OWP2465 PGL2464:PGL2465 PQH2464:PQH2465 QAD2464:QAD2465 QJZ2464:QJZ2465 QTV2464:QTV2465 RDR2464:RDR2465 RNN2464:RNN2465 RXJ2464:RXJ2465 SHF2464:SHF2465 SRB2464:SRB2465 TAX2464:TAX2465 TKT2464:TKT2465 TUP2464:TUP2465 UEL2464:UEL2465 UOH2464:UOH2465 UYD2464:UYD2465 VHZ2464:VHZ2465 VRV2464:VRV2465 WBR2464:WBR2465 WLN2464:WLN2465 IX2464:IX2465 ST2464:ST2465 BZV2464:BZV2465 ACP2464:ACP2465 AML2464:AML2465 AWH2464:AWH2465 BGD2464:BGD2465 WVW2464:WVW2465 JM2464:JM2465 TI2464:TI2465 ADE2464:ADE2465 ANA2464:ANA2465 AWW2464:AWW2465 BGS2464:BGS2465 BQO2464:BQO2465 CAK2464:CAK2465 CKG2464:CKG2465 CUC2464:CUC2465 DDY2464:DDY2465 DNU2464:DNU2465 DXQ2464:DXQ2465 EHM2464:EHM2465 ERI2464:ERI2465 FBE2464:FBE2465 FLA2464:FLA2465 FUW2464:FUW2465 GES2464:GES2465 GOO2464:GOO2465 GYK2464:GYK2465 HIG2464:HIG2465 HSC2464:HSC2465 IBY2464:IBY2465 ILU2464:ILU2465 IVQ2464:IVQ2465 JFM2464:JFM2465 JPI2464:JPI2465 JZE2464:JZE2465 KJA2464:KJA2465 KSW2464:KSW2465 LCS2464:LCS2465 LMO2464:LMO2465 LWK2464:LWK2465 MGG2464:MGG2465 MQC2464:MQC2465 MZY2464:MZY2465 NJU2464:NJU2465 NTQ2464:NTQ2465 ODM2464:ODM2465 ONI2464:ONI2465 OXE2464:OXE2465 PHA2464:PHA2465 PQW2464:PQW2465 QAS2464:QAS2465 QKO2464:QKO2465 QUK2464:QUK2465 REG2464:REG2465 ROC2464:ROC2465 RXY2464:RXY2465 SHU2464:SHU2465 SRQ2464:SRQ2465 TBM2464:TBM2465 TLI2464:TLI2465 TVE2464:TVE2465 UFA2464:UFA2465 UOW2464:UOW2465 UYS2464:UYS2465 VIO2464:VIO2465 VSK2464:VSK2465 WCG2464:WCG2465 WMC2464:WMC2465 WVY2464:WVY2465 JK2464:JK2465 TG2464:TG2465 ADC2464:ADC2465 AMY2464:AMY2465 AWU2464:AWU2465 BGQ2464:BGQ2465 BQM2464:BQM2465 CAI2464:CAI2465 CKE2464:CKE2465 CUA2464:CUA2465 DDW2464:DDW2465 DNS2464:DNS2465 DXO2464:DXO2465 EHK2464:EHK2465 ERG2464:ERG2465 FBC2464:FBC2465 FKY2464:FKY2465 FUU2464:FUU2465 GEQ2464:GEQ2465 GOM2464:GOM2465 GYI2464:GYI2465 HIE2464:HIE2465 HSA2464:HSA2465 IBW2464:IBW2465 ILS2464:ILS2465 IVO2464:IVO2465 JFK2464:JFK2465 JPG2464:JPG2465 JZC2464:JZC2465 KIY2464:KIY2465 KSU2464:KSU2465 LCQ2464:LCQ2465 LMM2464:LMM2465 LWI2464:LWI2465 MGE2464:MGE2465 MQA2464:MQA2465 MZW2464:MZW2465 NJS2464:NJS2465 NTO2464:NTO2465 ODK2464:ODK2465 ONG2464:ONG2465 OXC2464:OXC2465 PGY2464:PGY2465 PQU2464:PQU2465 QAQ2464:QAQ2465 QKM2464:QKM2465 QUI2464:QUI2465 REE2464:REE2465 ROA2464:ROA2465 RXW2464:RXW2465 SHS2464:SHS2465 SRO2464:SRO2465 TBK2464:TBK2465 TLG2464:TLG2465 TVC2464:TVC2465 UEY2464:UEY2465 UOU2464:UOU2465 UYQ2464:UYQ2465 VIM2464:VIM2465 VSI2464:VSI2465 AC123:AD125 O1072:O1074 AB980:AD985 AC118:AD121 AB1028:AD1035 EHL1894 DXP1894 DNT1894 DDX1894 CUB1894 CKF1894 WVX1894 BQN1894 WMO1894 WCS1894 VSW1894 VJA1894 UZE1894 UPI1894 UFM1894 TVQ1894 TLU1894 TBY1894 SSC1894 SIG1894 RYK1894 ROO1894 RES1894 QUW1894 QLA1894 QBE1894 PRI1894 PHM1894 OXQ1894 ONU1894 ODY1894 NUC1894 NKG1894 NAK1894 MQO1894 MGS1894 LWW1894 LNA1894 LDE1894 KTI1894 KJM1894 JZQ1894 JPU1894 JFY1894 IWC1894 IMG1894 ICK1894 HSO1894 HIS1894 GYW1894 GPA1894 GFE1894 FVI1894 FLM1894 FBQ1894 ERU1894 EHY1894 DYC1894 DOG1894 DEK1894 CUO1894 CKS1894 CAW1894 BRA1894 BHE1894 AXI1894 ANM1894 ADQ1894 TU1894 JY1894 WWM1894 WMQ1894 WCU1894 VSY1894 VJC1894 UZG1894 UPK1894 UFO1894 TVS1894 TLW1894 TCA1894 SSE1894 SII1894 RYM1894 ROQ1894 REU1894 QUY1894 QLC1894 QBG1894 PRK1894 PHO1894 OXS1894 ONW1894 OEA1894 NUE1894 NKI1894 NAM1894 MQQ1894 MGU1894 LWY1894 LNC1894 LDG1894 KTK1894 KJO1894 JZS1894 JPW1894 JGA1894 IWE1894 IMI1894 ICM1894 HSQ1894 HIU1894 GYY1894 GPC1894 GFG1894 FVK1894 FLO1894 FBS1894 ERW1894 EIA1894 DYE1894 DOI1894 DEM1894 CUQ1894 CKU1894 CAY1894 BRC1894 BHG1894 AXK1894 ANO1894 ADS1894 TW1894 KA1894 WWK1894 BGR1894 AWV1894 AMZ1894 ADD1894 CAJ1894 TH1894 JL1894 WMB1894 WCF1894 VSJ1894 VIN1894 UYR1894 UOV1894 UEZ1894 TVD1894 TLH1894 TBL1894 SRP1894 SHT1894 RXX1894 ROB1894 REF1894 QUJ1894 QKN1894 QAR1894 PQV1894 PGZ1894 OXD1894 ONH1894 ODL1894 NTP1894 NJT1894 MZX1894 MQB1894 MGF1894 LWJ1894 LMN1894 LCR1894 KSV1894 KIZ1894 JZD1894 JPH1894 JFL1894 IVP1894 ILT1894 IBX1894 HSB1894 HIF1894 GYJ1894 GON1894 GER1894 FUV1894 FKZ1894 FBD1894 AE2341:AE2342 AE2344 AE1397:AE1398 T1329 AE1338 AE1401 AE1440 AE1745 AE1581 AE1285 AE1221 P1336:P1342 AE1533:AE1535 AE1218 P1218 P1208 AE1223 AE1375:AE1376 AE1352:AE1353 AE1360 AE1429 AE1391:AE1392 AE1216 AE1366 AA1288 P1361 P1692:P1695 AE1336 P1709 AC1121:AD1121 AE1448 T1708 AE1644 AE1208 O2458 AE1527 AE1692:AE1695 AE1748 P1706:P1707 P1172:P1179 AE1706:AE1707 AE1709 AE1172:AE1177 O2006 WVJ2009:WVJ2010 AC2008:AD2008 O2008 CJR2009:CJR2010 CTN2009:CTN2010 DDJ2009:DDJ2010 DNF2009:DNF2010 DXB2009:DXB2010 EGX2009:EGX2010 EQT2009:EQT2010 FAP2009:FAP2010 FKL2009:FKL2010 FUH2009:FUH2010 GED2009:GED2010 GNZ2009:GNZ2010 GXV2009:GXV2010 HHR2009:HHR2010 HRN2009:HRN2010 IBJ2009:IBJ2010 ILF2009:ILF2010 IVB2009:IVB2010 JEX2009:JEX2010 JOT2009:JOT2010 JYP2009:JYP2010 KIL2009:KIL2010 KSH2009:KSH2010 LCD2009:LCD2010 LLZ2009:LLZ2010 LVV2009:LVV2010 MFR2009:MFR2010 MPN2009:MPN2010 MZJ2009:MZJ2010 NJF2009:NJF2010 NTB2009:NTB2010 OCX2009:OCX2010 OMT2009:OMT2010 OWP2009:OWP2010 PGL2009:PGL2010 PQH2009:PQH2010 QAD2009:QAD2010 QJZ2009:QJZ2010 QTV2009:QTV2010 RDR2009:RDR2010 RNN2009:RNN2010 RXJ2009:RXJ2010 SHF2009:SHF2010 SRB2009:SRB2010 TAX2009:TAX2010 TKT2009:TKT2010 TUP2009:TUP2010 UEL2009:UEL2010 UOH2009:UOH2010 UYD2009:UYD2010 VHZ2009:VHZ2010 VRV2009:VRV2010 WBR2009:WBR2010 WLN2009:WLN2010 IX2009:IX2010 ST2009:ST2010 BZV2009:BZV2010 ACP2009:ACP2010 AML2009:AML2010 AWH2009:AWH2010 BGD2009:BGD2010 WVW2009:WVW2010 JM2009:JM2010 TI2009:TI2010 ADE2009:ADE2010 ANA2009:ANA2010 AWW2009:AWW2010 BGS2009:BGS2010 BQO2009:BQO2010 CAK2009:CAK2010 CKG2009:CKG2010 CUC2009:CUC2010 DDY2009:DDY2010 DNU2009:DNU2010 DXQ2009:DXQ2010 EHM2009:EHM2010 ERI2009:ERI2010 FBE2009:FBE2010 FLA2009:FLA2010 FUW2009:FUW2010 GES2009:GES2010 GOO2009:GOO2010 GYK2009:GYK2010 HIG2009:HIG2010 HSC2009:HSC2010 IBY2009:IBY2010 ILU2009:ILU2010 IVQ2009:IVQ2010 JFM2009:JFM2010 JPI2009:JPI2010 JZE2009:JZE2010 KJA2009:KJA2010 KSW2009:KSW2010 LCS2009:LCS2010 LMO2009:LMO2010 LWK2009:LWK2010 MGG2009:MGG2010 MQC2009:MQC2010 MZY2009:MZY2010 NJU2009:NJU2010 NTQ2009:NTQ2010 ODM2009:ODM2010 ONI2009:ONI2010 OXE2009:OXE2010 PHA2009:PHA2010 PQW2009:PQW2010 QAS2009:QAS2010 QKO2009:QKO2010 QUK2009:QUK2010 REG2009:REG2010 ROC2009:ROC2010 RXY2009:RXY2010 SHU2009:SHU2010 SRQ2009:SRQ2010 TBM2009:TBM2010 TLI2009:TLI2010 TVE2009:TVE2010 UFA2009:UFA2010 UOW2009:UOW2010 UYS2009:UYS2010 VIO2009:VIO2010 VSK2009:VSK2010 WCG2009:WCG2010 WMC2009:WMC2010 WVY2009:WVY2010 JK2009:JK2010 TG2009:TG2010 ADC2009:ADC2010 AMY2009:AMY2010 AWU2009:AWU2010 BGQ2009:BGQ2010 BQM2009:BQM2010 CAI2009:CAI2010 CKE2009:CKE2010 CUA2009:CUA2010 DDW2009:DDW2010 DNS2009:DNS2010 DXO2009:DXO2010 EHK2009:EHK2010 ERG2009:ERG2010 FBC2009:FBC2010 FKY2009:FKY2010 FUU2009:FUU2010 GEQ2009:GEQ2010 GOM2009:GOM2010 GYI2009:GYI2010 HIE2009:HIE2010 HSA2009:HSA2010 IBW2009:IBW2010 ILS2009:ILS2010 IVO2009:IVO2010 JFK2009:JFK2010 JPG2009:JPG2010 JZC2009:JZC2010 KIY2009:KIY2010 KSU2009:KSU2010 LCQ2009:LCQ2010 LMM2009:LMM2010 LWI2009:LWI2010 MGE2009:MGE2010 MQA2009:MQA2010 MZW2009:MZW2010 NJS2009:NJS2010 NTO2009:NTO2010 ODK2009:ODK2010 ONG2009:ONG2010 OXC2009:OXC2010 PGY2009:PGY2010 PQU2009:PQU2010 QAQ2009:QAQ2010 QKM2009:QKM2010 QUI2009:QUI2010 REE2009:REE2010 ROA2009:ROA2010 RXW2009:RXW2010 SHS2009:SHS2010 SRO2009:SRO2010 TBK2009:TBK2010 TLG2009:TLG2010 TVC2009:TVC2010 UEY2009:UEY2010 UOU2009:UOU2010 UYQ2009:UYQ2010 VIM2009:VIM2010 VSI2009:VSI2010 WCE2009:WCE2010 WMA2009:WMA2010 AB2006:AD2007 O2010 AB2010:AD2019 BPZ2009:BPZ2010 O2012:O2019 AD2020 AB2449:AD2449 AB1917:AD1919 AB2451:AC2452 AB2450 O2449:O2452 AB2458:AD2459 AE2782 P2468 AC2473:AE2474 AB988:AD988 P2477:P2478 P2473:P2474 AC2475 AC2482:AE2482 P2482 AB2487:AC2487 P2571 AE2571 AB2585:AD2585 P2598 AE2598 T2600 P2607 AE2607 P2613:P2614 AE2613:AE2614 AE2620 AC2626:AD2626 AC2629:AD2629 AC2648:AD2649 AC2661:AD2661 P2776 AE2776 P2781 AE1712:AE1714 O2815 AB2819 O2819 AC2815:AD2815 O2832:O2833 O2829 AB2829:AD2829 O2526 AB2526:AD2526 Z2832:AD2833 AB990:AD990 AC1118:AD1119 P1293 P1310 AB2172:AD2172 AE2177 AE2179 P2186 AE2186 AE2192:AE2193 P2195 AC2195:AE2195 P2229:P2231 P2261 AE2261 AE2276 AC2288:AD2288 O2301 AB2301:AD2301 P2855:P2856 AC2838:AD2838 AE2848 WVG2838:WVG2840 DNC2838:DNC2840 DDG2838:DDG2840 CTK2838:CTK2840 BPW2838:BPW2840 WLX2838:WLX2840 WCB2838:WCB2840 VSF2838:VSF2840 VIJ2838:VIJ2840 UYN2838:UYN2840 UOR2838:UOR2840 UEV2838:UEV2840 TUZ2838:TUZ2840 TLD2838:TLD2840 TBH2838:TBH2840 SRL2838:SRL2840 SHP2838:SHP2840 RXT2838:RXT2840 RNX2838:RNX2840 REB2838:REB2840 QUF2838:QUF2840 QKJ2838:QKJ2840 QAN2838:QAN2840 PQR2838:PQR2840 PGV2838:PGV2840 OWZ2838:OWZ2840 OND2838:OND2840 ODH2838:ODH2840 NTL2838:NTL2840 NJP2838:NJP2840 MZT2838:MZT2840 MPX2838:MPX2840 MGB2838:MGB2840 LWF2838:LWF2840 LMJ2838:LMJ2840 LCN2838:LCN2840 KSR2838:KSR2840 KIV2838:KIV2840 JYZ2838:JYZ2840 JPD2838:JPD2840 JFH2838:JFH2840 IVL2838:IVL2840 ILP2838:ILP2840 IBT2838:IBT2840 HRX2838:HRX2840 HIB2838:HIB2840 GYF2838:GYF2840 GOJ2838:GOJ2840 GEN2838:GEN2840 FUR2838:FUR2840 FKV2838:FKV2840 FAZ2838:FAZ2840 ERD2838:ERD2840 EHH2838:EHH2840 DXL2838:DXL2840 DNP2838:DNP2840 DDT2838:DDT2840 CTX2838:CTX2840 CKB2838:CKB2840 CAF2838:CAF2840 BQJ2838:BQJ2840 BGN2838:BGN2840 AWR2838:AWR2840 AMV2838:AMV2840 ACZ2838:ACZ2840 TD2838:TD2840 JH2838:JH2840 WVV2838:WVV2840 WLZ2838:WLZ2840 WCD2838:WCD2840 VSH2838:VSH2840 VIL2838:VIL2840 UYP2838:UYP2840 UOT2838:UOT2840 UEX2838:UEX2840 TVB2838:TVB2840 TLF2838:TLF2840 TBJ2838:TBJ2840 SRN2838:SRN2840 SHR2838:SHR2840 RXV2838:RXV2840 RNZ2838:RNZ2840 RED2838:RED2840 QUH2838:QUH2840 QKL2838:QKL2840 QAP2838:QAP2840 PQT2838:PQT2840 PGX2838:PGX2840 OXB2838:OXB2840 ONF2838:ONF2840 ODJ2838:ODJ2840 NTN2838:NTN2840 NJR2838:NJR2840 MZV2838:MZV2840 MPZ2838:MPZ2840 MGD2838:MGD2840 LWH2838:LWH2840 LML2838:LML2840 LCP2838:LCP2840 KST2838:KST2840 KIX2838:KIX2840 JZB2838:JZB2840 JPF2838:JPF2840 JFJ2838:JFJ2840 IVN2838:IVN2840 ILR2838:ILR2840 IBV2838:IBV2840 HRZ2838:HRZ2840 HID2838:HID2840 GYH2838:GYH2840 GOL2838:GOL2840 GEP2838:GEP2840 FUT2838:FUT2840 FKX2838:FKX2840 FBB2838:FBB2840 ERF2838:ERF2840 EHJ2838:EHJ2840 DXN2838:DXN2840 DNR2838:DNR2840 DDV2838:DDV2840 CTZ2838:CTZ2840 CKD2838:CKD2840 CAH2838:CAH2840 BQL2838:BQL2840 BGP2838:BGP2840 AWT2838:AWT2840 AMX2838:AMX2840 ADB2838:ADB2840 TF2838:TF2840 JJ2838:JJ2840 WVT2838:WVT2840 BGA2838:BGA2840 AWE2838:AWE2840 AMI2838:AMI2840 ACM2838:ACM2840 BZS2838:BZS2840 SQ2838:SQ2840 IU2838:IU2840 WLK2838:WLK2840 WBO2838:WBO2840 VRS2838:VRS2840 VHW2838:VHW2840 UYA2838:UYA2840 UOE2838:UOE2840 UEI2838:UEI2840 TUM2838:TUM2840 TKQ2838:TKQ2840 TAU2838:TAU2840 SQY2838:SQY2840 SHC2838:SHC2840 RXG2838:RXG2840 RNK2838:RNK2840 RDO2838:RDO2840 QTS2838:QTS2840 QJW2838:QJW2840 QAA2838:QAA2840 PQE2838:PQE2840 PGI2838:PGI2840 OWM2838:OWM2840 OMQ2838:OMQ2840 OCU2838:OCU2840 NSY2838:NSY2840 NJC2838:NJC2840 MZG2838:MZG2840 MPK2838:MPK2840 MFO2838:MFO2840 LVS2838:LVS2840 LLW2838:LLW2840 LCA2838:LCA2840 KSE2838:KSE2840 KII2838:KII2840 JYM2838:JYM2840 JOQ2838:JOQ2840 JEU2838:JEU2840 IUY2838:IUY2840 ILC2838:ILC2840 IBG2838:IBG2840 HRK2838:HRK2840 HHO2838:HHO2840 GXS2838:GXS2840 GNW2838:GNW2840 GEA2838:GEA2840 FUE2838:FUE2840 FKI2838:FKI2840 FAM2838:FAM2840 EQQ2838:EQQ2840 EGU2838:EGU2840 DWY2838:DWY2840 CJO2838:CJO2840 P2844 AE2856 WVG2318 DNC2318 DDG2318 CTK2318 BPW2318 WLX2318 WCB2318 VSF2318 VIJ2318 UYN2318 UOR2318 UEV2318 TUZ2318 TLD2318 TBH2318 SRL2318 SHP2318 RXT2318 RNX2318 REB2318 QUF2318 QKJ2318 QAN2318 PQR2318 PGV2318 OWZ2318 OND2318 ODH2318 NTL2318 NJP2318 MZT2318 MPX2318 MGB2318 LWF2318 LMJ2318 LCN2318 KSR2318 KIV2318 JYZ2318 JPD2318 JFH2318 IVL2318 ILP2318 IBT2318 HRX2318 HIB2318 GYF2318 GOJ2318 GEN2318 FUR2318 FKV2318 FAZ2318 ERD2318 EHH2318 DXL2318 DNP2318 DDT2318 CTX2318 CKB2318 CAF2318 BQJ2318 BGN2318 AWR2318 AMV2318 ACZ2318 TD2318 JH2318 WVV2318 WLZ2318 WCD2318 VSH2318 VIL2318 UYP2318 UOT2318 UEX2318 TVB2318 TLF2318 TBJ2318 SRN2318 SHR2318 RXV2318 RNZ2318 RED2318 QUH2318 QKL2318 QAP2318 PQT2318 PGX2318 OXB2318 ONF2318 ODJ2318 NTN2318 NJR2318 MZV2318 MPZ2318 MGD2318 LWH2318 LML2318 LCP2318 KST2318 KIX2318 JZB2318 JPF2318 JFJ2318 IVN2318 ILR2318 IBV2318 HRZ2318 HID2318 GYH2318 GOL2318 GEP2318 FUT2318 FKX2318 FBB2318 ERF2318 EHJ2318 DXN2318 DNR2318 DDV2318 CTZ2318 CKD2318 CAH2318 BQL2318 BGP2318 AWT2318 AMX2318 ADB2318 TF2318 JJ2318 WVT2318 BGA2318 AWE2318 AMI2318 ACM2318 BZS2318 SQ2318 IU2318 WLK2318 WBO2318 VRS2318 VHW2318 UYA2318 UOE2318 UEI2318 TUM2318 TKQ2318 TAU2318 SQY2318 SHC2318 RXG2318 RNK2318 RDO2318 QTS2318 QJW2318 QAA2318 PQE2318 PGI2318 OWM2318 OMQ2318 OCU2318 NSY2318 NJC2318 MZG2318 MPK2318 MFO2318 LVS2318 LLW2318 LCA2318 KSE2318 KII2318 JYM2318 JOQ2318 JEU2318 IUY2318 ILC2318 IBG2318 HRK2318 HHO2318 GXS2318 GNW2318 GEA2318 FUE2318 FKI2318 FAM2318 EQQ2318 EGU2318 DWY2318 CJO2318 O3064 AC101:AD106 P1716 P1712:P1714 AE1716 AB2809:AD2813 O2809:O2813 AB2818:AD2818 O2912:O2917 AE3088 P2882 AE2882 AC2909:AD2909 AB2919:AD2919 O2919 AB2921:AD2921 O2921 AE2925 AE2932 P2944 AE2944 O3030 AC3030:AD3030 P3088 AB3153:AD3153 O3153 AB3144:AD3144 AC3150:AE3150 P3152 P3150 AC3151 AC3148:AD3149 AE3197 AE3201 P3201:P3202 AC3202:AE3202 O3215:O3217 AB3215:AD3217 AE3225 P3225 P3229:P3230 T3239 AE3241:AE3242 AE3265:AE3268 AN3273 P3191 AE3304 AB3294:AC3294 AC2954:AE2957 AC72:AE87 P72:P87 WCF922:WCF924 WMB922:WMB924 JL922:JL924 TH922:TH924 CAJ922:CAJ924 ADD922:ADD924 AMZ922:AMZ924 AWV922:AWV924 BGR922:BGR924 WWK922:WWK924 KA922:KA924 TW922:TW924 ADS922:ADS924 ANO922:ANO924 AXK922:AXK924 BHG922:BHG924 BRC922:BRC924 CAY922:CAY924 CKU922:CKU924 CUQ922:CUQ924 DEM922:DEM924 DOI922:DOI924 DYE922:DYE924 EIA922:EIA924 ERW922:ERW924 FBS922:FBS924 FLO922:FLO924 FVK922:FVK924 GFG922:GFG924 GPC922:GPC924 GYY922:GYY924 HIU922:HIU924 HSQ922:HSQ924 ICM922:ICM924 IMI922:IMI924 IWE922:IWE924 JGA922:JGA924 JPW922:JPW924 JZS922:JZS924 KJO922:KJO924 KTK922:KTK924 LDG922:LDG924 LNC922:LNC924 LWY922:LWY924 MGU922:MGU924 MQQ922:MQQ924 NAM922:NAM924 NKI922:NKI924 NUE922:NUE924 OEA922:OEA924 ONW922:ONW924 OXS922:OXS924 PHO922:PHO924 PRK922:PRK924 QBG922:QBG924 QLC922:QLC924 QUY922:QUY924 REU922:REU924 ROQ922:ROQ924 RYM922:RYM924 SII922:SII924 SSE922:SSE924 TCA922:TCA924 TLW922:TLW924 TVS922:TVS924 UFO922:UFO924 UPK922:UPK924 UZG922:UZG924 VJC922:VJC924 VSY922:VSY924 WCU922:WCU924 WMQ922:WMQ924 WWM922:WWM924 JY922:JY924 TU922:TU924 ADQ922:ADQ924 ANM922:ANM924 AXI922:AXI924 BHE922:BHE924 BRA922:BRA924 CAW922:CAW924 CKS922:CKS924 CUO922:CUO924 DEK922:DEK924 DOG922:DOG924 DYC922:DYC924 EHY922:EHY924 ERU922:ERU924 FBQ922:FBQ924 FLM922:FLM924 FVI922:FVI924 GFE922:GFE924 GPA922:GPA924 GYW922:GYW924 HIS922:HIS924 HSO922:HSO924 ICK922:ICK924 IMG922:IMG924 IWC922:IWC924 JFY922:JFY924 JPU922:JPU924 JZQ922:JZQ924 KJM922:KJM924 KTI922:KTI924 LDE922:LDE924 LNA922:LNA924 LWW922:LWW924 MGS922:MGS924 MQO922:MQO924 NAK922:NAK924 NKG922:NKG924 NUC922:NUC924 ODY922:ODY924 ONU922:ONU924 OXQ922:OXQ924 PHM922:PHM924 PRI922:PRI924 QBE922:QBE924 QLA922:QLA924 QUW922:QUW924 RES922:RES924 ROO922:ROO924 RYK922:RYK924 SIG922:SIG924 SSC922:SSC924 TBY922:TBY924 TLU922:TLU924 TVQ922:TVQ924 UFM922:UFM924 UPI922:UPI924 UZE922:UZE924 VJA922:VJA924 VSW922:VSW924 WCS922:WCS924 WMO922:WMO924 BQN922:BQN924 WVX922:WVX924 CKF922:CKF924 CUB922:CUB924 DDX922:DDX924 DNT922:DNT924 DXP922:DXP924 EHL922:EHL924 ERH922:ERH924 FBD922:FBD924 FKZ922:FKZ924 FUV922:FUV924 GER922:GER924 GON922:GON924 GYJ922:GYJ924 HIF922:HIF924 HSB922:HSB924 IBX922:IBX924 ILT922:ILT924 IVP922:IVP924 JFL922:JFL924 JPH922:JPH924 JZD922:JZD924 KIZ922:KIZ924 KSV922:KSV924 LCR922:LCR924 LMN922:LMN924 LWJ922:LWJ924 MGF922:MGF924 MQB922:MQB924 MZX922:MZX924 NJT922:NJT924 NTP922:NTP924 ODL922:ODL924 ONH922:ONH924 OXD922:OXD924 PGZ922:PGZ924 PQV922:PQV924 QAR922:QAR924 QKN922:QKN924 QUJ922:QUJ924 REF922:REF924 ROB922:ROB924 RXX922:RXX924 SHT922:SHT924 SRP922:SRP924 TBL922:TBL924 TLH922:TLH924 TVD922:TVD924 UEZ922:UEZ924 UOV922:UOV924 UYR922:UYR924 VIN922:VIN924 VSJ922:VSJ924 ERH951:ERH975 FBD951:FBD975 FKZ951:FKZ975 FUV951:FUV975 GER951:GER975 GON951:GON975 GYJ951:GYJ975 HIF951:HIF975 HSB951:HSB975 IBX951:IBX975 ILT951:ILT975 IVP951:IVP975 JFL951:JFL975 JPH951:JPH975 JZD951:JZD975 KIZ951:KIZ975 KSV951:KSV975 LCR951:LCR975 LMN951:LMN975 LWJ951:LWJ975 MGF951:MGF975 MQB951:MQB975 MZX951:MZX975 NJT951:NJT975 NTP951:NTP975 ODL951:ODL975 ONH951:ONH975 OXD951:OXD975 PGZ951:PGZ975 PQV951:PQV975 QAR951:QAR975 QKN951:QKN975 QUJ951:QUJ975 REF951:REF975 ROB951:ROB975 RXX951:RXX975 SHT951:SHT975 SRP951:SRP975 TBL951:TBL975 TLH951:TLH975 TVD951:TVD975 UEZ951:UEZ975 UOV951:UOV975 UYR951:UYR975 VIN951:VIN975 VSJ951:VSJ975 WCF951:WCF975 WMB951:WMB975 JL951:JL975 TH951:TH975 CAJ951:CAJ975 ADD951:ADD975 AMZ951:AMZ975 AWV951:AWV975 BGR951:BGR975 WWK951:WWK975 KA951:KA975 TW951:TW975 ADS951:ADS975 ANO951:ANO975 AXK951:AXK975 BHG951:BHG975 BRC951:BRC975 CAY951:CAY975 CKU951:CKU975 CUQ951:CUQ975 DEM951:DEM975 DOI951:DOI975 DYE951:DYE975 EIA951:EIA975 ERW951:ERW975 FBS951:FBS975 FLO951:FLO975 FVK951:FVK975 GFG951:GFG975 GPC951:GPC975 GYY951:GYY975 HIU951:HIU975 HSQ951:HSQ975 ICM951:ICM975 IMI951:IMI975 IWE951:IWE975 JGA951:JGA975 JPW951:JPW975 JZS951:JZS975 KJO951:KJO975 KTK951:KTK975 LDG951:LDG975 LNC951:LNC975 LWY951:LWY975 MGU951:MGU975 MQQ951:MQQ975 NAM951:NAM975 NKI951:NKI975 NUE951:NUE975 OEA951:OEA975 ONW951:ONW975 OXS951:OXS975 PHO951:PHO975 PRK951:PRK975 QBG951:QBG975 QLC951:QLC975 QUY951:QUY975 REU951:REU975 ROQ951:ROQ975 RYM951:RYM975 SII951:SII975 SSE951:SSE975 TCA951:TCA975 TLW951:TLW975 TVS951:TVS975 UFO951:UFO975 UPK951:UPK975 UZG951:UZG975 VJC951:VJC975 VSY951:VSY975 WCU951:WCU975 WMQ951:WMQ975 WWM951:WWM975 JY951:JY975 TU951:TU975 ADQ951:ADQ975 ANM951:ANM975 AXI951:AXI975 BHE951:BHE975 BRA951:BRA975 CAW951:CAW975 CKS951:CKS975 CUO951:CUO975 DEK951:DEK975 DOG951:DOG975 DYC951:DYC975 EHY951:EHY975 ERU951:ERU975 FBQ951:FBQ975 FLM951:FLM975 FVI951:FVI975 GFE951:GFE975 GPA951:GPA975 GYW951:GYW975 HIS951:HIS975 HSO951:HSO975 ICK951:ICK975 IMG951:IMG975 IWC951:IWC975 JFY951:JFY975 JPU951:JPU975 JZQ951:JZQ975 KJM951:KJM975 KTI951:KTI975 LDE951:LDE975 LNA951:LNA975 LWW951:LWW975 MGS951:MGS975 MQO951:MQO975 NAK951:NAK975 NKG951:NKG975 NUC951:NUC975 ODY951:ODY975 ONU951:ONU975 OXQ951:OXQ975 PHM951:PHM975 PRI951:PRI975 QBE951:QBE975 QLA951:QLA975 QUW951:QUW975 RES951:RES975 ROO951:ROO975 RYK951:RYK975 SIG951:SIG975 SSC951:SSC975 TBY951:TBY975 TLU951:TLU975 TVQ951:TVQ975 UFM951:UFM975 UPI951:UPI975 UZE951:UZE975 VJA951:VJA975 VSW951:VSW975 WCS951:WCS975 WMO951:WMO975 BQN951:BQN975 WVX951:WVX975 CKF951:CKF975 CUB951:CUB975 DDX951:DDX975 DNT951:DNT975 DXP951:DXP975 EHL951:EHL975 P1227:P1245 AE1442 AE1780:AE1794 P1940:P1955 P2954:P2957 P2511 AC2726:AD2730 AC2733:AD2733 AC2747:AD2747 P2767 AD2767:AE2767 O2871 AE2511 P2671:P2672 AE2671:AE2672 P2679 O2682:O2688 O2680 AB2690:AD2690 P2692 P2709 AE2709 P2713 AA2719:AA2720 AB2727 AB3053:AD3058 AB3051:AD3051 O3053:O3058 AB3064:AD3064 AC3301">
      <formula1>0</formula1>
      <formula2>100</formula2>
    </dataValidation>
    <dataValidation type="textLength" operator="equal" allowBlank="1" showInputMessage="1" showErrorMessage="1" error="Код КАТО должен содержать 9 символов" sqref="Q1310 P114 T114 Q42:Q57 U42:U57 P723:P737 T724:T726 T730 S788 T1072:T1074 S748 O748 O788 S1043 O1043 P1047:P1050 IY2464:IY2465 VSO777:VSO784 WCK777:WCK784 WMG777:WMG784 JM777:JM784 TI777:TI784 ADE777:ADE784 ANA777:ANA784 AWW777:AWW784 BGS777:BGS784 BQO777:BQO784 CAK777:CAK784 CKG777:CKG784 CUC777:CUC784 DDY777:DDY784 DNU777:DNU784 DXQ777:DXQ784 EHM777:EHM784 ERI777:ERI784 FBE777:FBE784 FLA777:FLA784 FUW777:FUW784 GES777:GES784 GOO777:GOO784 GYK777:GYK784 HIG777:HIG784 HSC777:HSC784 IBY777:IBY784 ILU777:ILU784 IVQ777:IVQ784 JFM777:JFM784 JPI777:JPI784 JZE777:JZE784 KJA777:KJA784 KSW777:KSW784 LCS777:LCS784 LMO777:LMO784 LWK777:LWK784 MGG777:MGG784 MQC777:MQC784 MZY777:MZY784 NJU777:NJU784 NTQ777:NTQ784 ODM777:ODM784 ONI777:ONI784 OXE777:OXE784 PHA777:PHA784 PQW777:PQW784 QAS777:QAS784 QKO777:QKO784 QUK777:QUK784 REG777:REG784 ROC777:ROC784 RXY777:RXY784 SHU777:SHU784 SRQ777:SRQ784 TBM777:TBM784 TLI777:TLI784 TVE777:TVE784 UFA777:UFA784 UOW777:UOW784 UYS777:UYS784 VIO777:VIO784 VSK777:VSK784 WCG777:WCG784 WMC777:WMC784 WVY777:WVY784 WWC777:WWC784 JQ777:JQ784 TM777:TM784 ADI777:ADI784 ANE777:ANE784 AXA777:AXA784 BGW777:BGW784 BQS777:BQS784 CAO777:CAO784 CKK777:CKK784 CUG777:CUG784 DEC777:DEC784 DNY777:DNY784 DXU777:DXU784 EHQ777:EHQ784 ERM777:ERM784 FBI777:FBI784 FLE777:FLE784 FVA777:FVA784 GEW777:GEW784 GOS777:GOS784 GYO777:GYO784 HIK777:HIK784 HSG777:HSG784 ICC777:ICC784 ILY777:ILY784 IVU777:IVU784 JFQ777:JFQ784 JPM777:JPM784 JZI777:JZI784 KJE777:KJE784 KTA777:KTA784 LCW777:LCW784 LMS777:LMS784 LWO777:LWO784 MGK777:MGK784 MQG777:MQG784 NAC777:NAC784 NJY777:NJY784 NTU777:NTU784 ODQ777:ODQ784 ONM777:ONM784 OXI777:OXI784 PHE777:PHE784 PRA777:PRA784 QAW777:QAW784 QKS777:QKS784 QUO777:QUO784 REK777:REK784 ROG777:ROG784 RYC777:RYC784 SHY777:SHY784 SRU777:SRU784 TBQ777:TBQ784 TLM777:TLM784 TVI777:TVI784 UFE777:UFE784 UPA777:UPA784 UYW777:UYW784 VIS777:VIS784 UPA926:UPA935 P1878:Q1878 T1028:T1035 T1878 P1045 T1910:T1912 P2449:Q2450 P1910:P1912 ANB985 BGT985 BQP985 CAL985 CKH985 CUD985 DDZ985 DNV985 DXR985 EHN985 ERJ985 FBF985 FLB985 FUX985 GET985 GOP985 GYL985 HIH985 HSD985 IBZ985 ILV985 IVR985 JFN985 JPJ985 JZF985 KJB985 KSX985 LCT985 LMP985 LWL985 MGH985 MQD985 MZZ985 NJV985 NTR985 ODN985 ONJ985 OXF985 PHB985 PQX985 QAT985 QKP985 QUL985 REH985 ROD985 RXZ985 SHV985 SRR985 TBN985 TLJ985 TVF985 UFB985 UOX985 UYT985 VIP985 VSL985 WCH985 WMD985 WVZ985 JN985 TJ985 ADF985 UOZ1821 UYV1821 SRU977:SRU978 SHY977:SHY978 RYC977:RYC978 ROG977:ROG978 REK977:REK978 QUO977:QUO978 QKS977:QKS978 QAW977:QAW978 PRA977:PRA978 PHE977:PHE978 OXI977:OXI978 ONM977:ONM978 ODQ977:ODQ978 NTU977:NTU978 NJY977:NJY978 NAC977:NAC978 MQG977:MQG978 MGK977:MGK978 LWO977:LWO978 LMS977:LMS978 LCW977:LCW978 KTA977:KTA978 KJE977:KJE978 JZI977:JZI978 JPM977:JPM978 JFQ977:JFQ978 IVU977:IVU978 ILY977:ILY978 ICC977:ICC978 HSG977:HSG978 HIK977:HIK978 GYO977:GYO978 GOS977:GOS978 GEW977:GEW978 FVA977:FVA978 FLE977:FLE978 FBI977:FBI978 ERM977:ERM978 EHQ977:EHQ978 DXU977:DXU978 DNY977:DNY978 DEC977:DEC978 CUG977:CUG978 CKK977:CKK978 CAO977:CAO978 BQS977:BQS978 BGW977:BGW978 AXA977:AXA978 ANE977:ANE978 ADI977:ADI978 TM977:TM978 JQ977:JQ978 WWC977:WWC978 WVY977:WVY978 WMC977:WMC978 WCG977:WCG978 VSK977:VSK978 VIO977:VIO978 UYS977:UYS978 UOW977:UOW978 UFA977:UFA978 TVE977:TVE978 TLI977:TLI978 TBM977:TBM978 SRQ977:SRQ978 SHU977:SHU978 RXY977:RXY978 ROC977:ROC978 REG977:REG978 QUK977:QUK978 QKO977:QKO978 QAS977:QAS978 PQW977:PQW978 PHA977:PHA978 OXE977:OXE978 ONI977:ONI978 ODM977:ODM978 NTQ977:NTQ978 NJU977:NJU978 MZY977:MZY978 MQC977:MQC978 MGG977:MGG978 LWK977:LWK978 LMO977:LMO978 LCS977:LCS978 KSW977:KSW978 KJA977:KJA978 JZE977:JZE978 JPI977:JPI978 JFM977:JFM978 IVQ977:IVQ978 ILU977:ILU978 IBY977:IBY978 HSC977:HSC978 HIG977:HIG978 GYK977:GYK978 GOO977:GOO978 GES977:GES978 FUW977:FUW978 FLA977:FLA978 FBE977:FBE978 ERI977:ERI978 EHM977:EHM978 DXQ977:DXQ978 DNU977:DNU978 DDY977:DDY978 CUC977:CUC978 CKG977:CKG978 CAK977:CAK978 BQO977:BQO978 BGS977:BGS978 AWW977:AWW978 ANA977:ANA978 ADE977:ADE978 TI977:TI978 JM977:JM978 WMG977:WMG978 WCK977:WCK978 VSO977:VSO978 VIS977:VIS978 UYW977:UYW978 UPA977:UPA978 UFE977:UFE978 TVI977:TVI978 TLM977:TLM978 P997:P1024 VIR1081 VSN1081 WCJ1081 WMF1081 JL1081 TH1081 ADD1081 AMZ1081 AWV1081 BGR1081 BQN1081 CAJ1081 CKF1081 CUB1081 DDX1081 DNT1081 DXP1081 EHL1081 ERH1081 FBD1081 FKZ1081 FUV1081 GER1081 GON1081 GYJ1081 HIF1081 HSB1081 IBX1081 ILT1081 IVP1081 JFL1081 JPH1081 JZD1081 KIZ1081 KSV1081 LCR1081 LMN1081 LWJ1081 MGF1081 MQB1081 MZX1081 NJT1081 NTP1081 ODL1081 ONH1081 OXD1081 PGZ1081 PQV1081 QAR1081 QKN1081 QUJ1081 REF1081 ROB1081 RXX1081 SHT1081 SRP1081 TBL1081 TLH1081 TVD1081 UEZ1081 UOV1081 UYR1081 VIN1081 VSJ1081 WCF1081 WMB1081 WVX1081 WWB1081 JP1081 TL1081 ADH1081 AND1081 AWZ1081 BGV1081 BQR1081 CAN1081 CKJ1081 CUF1081 DEB1081 DNX1081 DXT1081 EHP1081 ERL1081 FBH1081 FLD1081 FUZ1081 GEV1081 GOR1081 GYN1081 HIJ1081 HSF1081 ICB1081 ILX1081 IVT1081 JFP1081 JPL1081 JZH1081 KJD1081 KSZ1081 LCV1081 LMR1081 LWN1081 MGJ1081 MQF1081 NAB1081 NJX1081 NTT1081 ODP1081 ONL1081 OXH1081 PHD1081 PQZ1081 QAV1081 QKR1081 QUN1081 REJ1081 ROF1081 RYB1081 SHX1081 SRT1081 TBP1081 TLL1081 TVH1081 UFD1081 UOZ1081 UYV1081 VIR1821 VSN1821 WCJ1821 WMF1821 JL1821 TH1821 ADD1821 AMZ1821 AWV1821 BGR1821 BQN1821 CAJ1821 CKF1821 CUB1821 DDX1821 DNT1821 DXP1821 EHL1821 ERH1821 FBD1821 FKZ1821 FUV1821 GER1821 GON1821 GYJ1821 HIF1821 HSB1821 IBX1821 ILT1821 IVP1821 JFL1821 JPH1821 JZD1821 KIZ1821 KSV1821 LCR1821 LMN1821 LWJ1821 MGF1821 MQB1821 MZX1821 NJT1821 NTP1821 ODL1821 ONH1821 OXD1821 PGZ1821 PQV1821 QAR1821 QKN1821 QUJ1821 REF1821 ROB1821 RXX1821 SHT1821 SRP1821 TBL1821 TLH1821 TVD1821 UEZ1821 UOV1821 UYR1821 VIN1821 VSJ1821 WCF1821 WMB1821 WVX1821 WWB1821 JP1821 TL1821 ADH1821 AND1821 AWZ1821 BGV1821 BQR1821 CAN1821 CKJ1821 CUF1821 DEB1821 DNX1821 DXT1821 EHP1821 ERL1821 FBH1821 FLD1821 FUZ1821 GEV1821 GOR1821 GYN1821 HIJ1821 HSF1821 ICB1821 ILX1821 IVT1821 JFP1821 JPL1821 JZH1821 KJD1821 KSZ1821 LCV1821 LMR1821 LWN1821 MGJ1821 MQF1821 NAB1821 NJX1821 NTT1821 ODP1821 ONL1821 OXH1821 PHD1821 PQZ1821 QAV1821 QKR1821 QUN1821 REJ1821 ROF1821 RYB1821 SHX1821 SRT1821 TBP1821 TLL1821 TVH1821 UFD1821 TBQ977:TBQ978 ACU984 AWM984 AMQ984 BGI984 BQE984 CAA984 CJW984 CTS984 DDO984 DNK984 DXG984 EHC984 EQY984 FAU984 FKQ984 FUM984 GEI984 GOE984 GYA984 HHW984 HRS984 IBO984 ILK984 IVG984 JFC984 JOY984 JYU984 KIQ984 KSM984 LCI984 LME984 LWA984 MFW984 MPS984 MZO984 NJK984 NTG984 ODC984 OMY984 OWU984 PGQ984 PQM984 QAI984 QKE984 QUA984 RDW984 RNS984 RXO984 SHK984 SRG984 TBC984 TKY984 TUU984 UEQ984 UOM984 UYI984 VIE984 VSA984 WBW984 WLS984 WVO984 JC984 SY984 AWX985 T997:T1000 VIS912:VIS920 VSO912:VSO920 WCK912:WCK920 WMG912:WMG920 JM912:JM920 TI912:TI920 ADE912:ADE920 ANA912:ANA920 AWW912:AWW920 BGS912:BGS920 BQO912:BQO920 CAK912:CAK920 CKG912:CKG920 CUC912:CUC920 DDY912:DDY920 DNU912:DNU920 DXQ912:DXQ920 EHM912:EHM920 ERI912:ERI920 FBE912:FBE920 FLA912:FLA920 FUW912:FUW920 GES912:GES920 GOO912:GOO920 GYK912:GYK920 HIG912:HIG920 HSC912:HSC920 IBY912:IBY920 ILU912:ILU920 IVQ912:IVQ920 JFM912:JFM920 JPI912:JPI920 JZE912:JZE920 KJA912:KJA920 KSW912:KSW920 LCS912:LCS920 LMO912:LMO920 LWK912:LWK920 MGG912:MGG920 MQC912:MQC920 MZY912:MZY920 NJU912:NJU920 NTQ912:NTQ920 ODM912:ODM920 ONI912:ONI920 OXE912:OXE920 PHA912:PHA920 PQW912:PQW920 QAS912:QAS920 QKO912:QKO920 QUK912:QUK920 REG912:REG920 ROC912:ROC920 RXY912:RXY920 SHU912:SHU920 SRQ912:SRQ920 TBM912:TBM920 TLI912:TLI920 TVE912:TVE920 UFA912:UFA920 UOW912:UOW920 UYS912:UYS920 VIO912:VIO920 VSK912:VSK920 WCG912:WCG920 WMC912:WMC920 WVY912:WVY920 WWC912:WWC920 JQ912:JQ920 TM912:TM920 ADI912:ADI920 ANE912:ANE920 AXA912:AXA920 BGW912:BGW920 BQS912:BQS920 CAO912:CAO920 CKK912:CKK920 CUG912:CUG920 DEC912:DEC920 DNY912:DNY920 DXU912:DXU920 EHQ912:EHQ920 ERM912:ERM920 FBI912:FBI920 FLE912:FLE920 FVA912:FVA920 GEW912:GEW920 GOS912:GOS920 GYO912:GYO920 HIK912:HIK920 HSG912:HSG920 ICC912:ICC920 ILY912:ILY920 IVU912:IVU920 JFQ912:JFQ920 JPM912:JPM920 JZI912:JZI920 KJE912:KJE920 KTA912:KTA920 LCW912:LCW920 LMS912:LMS920 LWO912:LWO920 MGK912:MGK920 MQG912:MQG920 NAC912:NAC920 NJY912:NJY920 NTU912:NTU920 ODQ912:ODQ920 ONM912:ONM920 OXI912:OXI920 PHE912:PHE920 PRA912:PRA920 QAW912:QAW920 QKS912:QKS920 QUO912:QUO920 REK912:REK920 ROG912:ROG920 RYC912:RYC920 SHY912:SHY920 SRU912:SRU920 TBQ912:TBQ920 TLM912:TLM920 TVI912:TVI920 UFE912:UFE920 UPA912:UPA920 UYW912:UYW920 VSO943 WCK943 WMG943 JM943 TI943 ADE943 ANA943 AWW943 BGS943 BQO943 CAK943 CKG943 CUC943 DDY943 DNU943 DXQ943 EHM943 ERI943 FBE943 FLA943 FUW943 GES943 GOO943 GYK943 HIG943 HSC943 IBY943 ILU943 IVQ943 JFM943 JPI943 JZE943 KJA943 KSW943 LCS943 LMO943 LWK943 MGG943 MQC943 MZY943 NJU943 NTQ943 ODM943 ONI943 OXE943 PHA943 PQW943 QAS943 QKO943 QUK943 REG943 ROC943 RXY943 SHU943 SRQ943 TBM943 TLI943 TVE943 UFA943 UOW943 UYS943 VIO943 VSK943 WCG943 WMC943 WVY943 WWC943 JQ943 TM943 ADI943 ANE943 AXA943 BGW943 BQS943 CAO943 CKK943 CUG943 DEC943 DNY943 DXU943 EHQ943 ERM943 FBI943 FLE943 FVA943 GEW943 GOS943 GYO943 HIK943 HSG943 ICC943 ILY943 IVU943 JFQ943 JPM943 JZI943 KJE943 KTA943 LCW943 LMS943 LWO943 MGK943 MQG943 NAC943 NJY943 NTU943 ODQ943 ONM943 OXI943 PHE943 PRA943 QAW943 QKS943 QUO943 REK943 ROG943 RYC943 SHY943 SRU943 TBQ943 TLM943 TVI943 UFE943 UPA943 UYW943 UYR942 UFE926:UFE935 TVI926:TVI935 TLM926:TLM935 TBQ926:TBQ935 SRU926:SRU935 SHY926:SHY935 RYC926:RYC935 ROG926:ROG935 REK926:REK935 QUO926:QUO935 QKS926:QKS935 QAW926:QAW935 PRA926:PRA935 PHE926:PHE935 OXI926:OXI935 ONM926:ONM935 ODQ926:ODQ935 NTU926:NTU935 NJY926:NJY935 NAC926:NAC935 MQG926:MQG935 MGK926:MGK935 LWO926:LWO935 LMS926:LMS935 LCW926:LCW935 KTA926:KTA935 KJE926:KJE935 JZI926:JZI935 JPM926:JPM935 JFQ926:JFQ935 IVU926:IVU935 ILY926:ILY935 ICC926:ICC935 HSG926:HSG935 HIK926:HIK935 GYO926:GYO935 GOS926:GOS935 GEW926:GEW935 FVA926:FVA935 FLE926:FLE935 FBI926:FBI935 ERM926:ERM935 EHQ926:EHQ935 DXU926:DXU935 DNY926:DNY935 DEC926:DEC935 CUG926:CUG935 CKK926:CKK935 CAO926:CAO935 BQS926:BQS935 BGW926:BGW935 AXA926:AXA935 ANE926:ANE935 ADI926:ADI935 TM926:TM935 JQ926:JQ935 WWC926:WWC935 WVY926:WVY935 WMC926:WMC935 WCG926:WCG935 VSK926:VSK935 VIO926:VIO935 UYS926:UYS935 UOW926:UOW935 UFA926:UFA935 TVE926:TVE935 TLI926:TLI935 TBM926:TBM935 SRQ926:SRQ935 SHU926:SHU935 RXY926:RXY935 ROC926:ROC935 REG926:REG935 QUK926:QUK935 QKO926:QKO935 QAS926:QAS935 PQW926:PQW935 PHA926:PHA935 OXE926:OXE935 ONI926:ONI935 ODM926:ODM935 NTQ926:NTQ935 NJU926:NJU935 MZY926:MZY935 MQC926:MQC935 MGG926:MGG935 LWK926:LWK935 LMO926:LMO935 LCS926:LCS935 KSW926:KSW935 KJA926:KJA935 JZE926:JZE935 JPI926:JPI935 JFM926:JFM935 IVQ926:IVQ935 ILU926:ILU935 IBY926:IBY935 HSC926:HSC935 HIG926:HIG935 GYK926:GYK935 GOO926:GOO935 GES926:GES935 FUW926:FUW935 FLA926:FLA935 FBE926:FBE935 ERI926:ERI935 EHM926:EHM935 DXQ926:DXQ935 DNU926:DNU935 DDY926:DDY935 CUC926:CUC935 CKG926:CKG935 CAK926:CAK935 BQO926:BQO935 BGS926:BGS935 AWW926:AWW935 ANA926:ANA935 ADE926:ADE935 TI926:TI935 JM926:JM935 WMG926:WMG935 WCK926:WCK935 VSO926:VSO935 VIS926:VIS935 UYW926:UYW935 O886 UYR936 VIN936 VSJ936 WCF936 WMB936 JH936 TD936 ACZ936 AMV936 AWR936 BGN936 BQJ936 CAF936 CKB936 CTX936 DDT936 DNP936 DXL936 EHH936 ERD936 FAZ936 FKV936 FUR936 GEN936 GOJ936 GYF936 HIB936 HRX936 IBT936 ILP936 IVL936 JFH936 JPD936 JYZ936 KIV936 KSR936 LCN936 LMJ936 LWF936 MGB936 MPX936 MZT936 NJP936 NTL936 ODH936 OND936 OWZ936 PGV936 PQR936 QAN936 QKJ936 QUF936 REB936 RNX936 RXT936 SHP936 SRL936 TBH936 TLD936 TUZ936 UEV936 UOR936 UYN936 VIJ936 VSF936 WCB936 WLX936 WVT936 WVX936 JL936 TH936 ADD936 AMZ936 AWV936 BGR936 BQN936 CAJ936 CKF936 CUB936 DDX936 DNT936 DXP936 EHL936 ERH936 FBD936 FKZ936 FUV936 GER936 GON936 GYJ936 HIF936 HSB936 IBX936 ILT936 IVP936 JFL936 JPH936 JZD936 KIZ936 KSV936 LCR936 LMN936 LWJ936 MGF936 MQB936 MZX936 NJT936 NTP936 ODL936 ONH936 OXD936 PGZ936 PQV936 QAR936 QKN936 QUJ936 REF936 ROB936 RXX936 SHT936 SRP936 TBL936 TLH936 TVD936 UEZ936 UOV936 UYW937:UYW941 UPA937:UPA941 UFE937:UFE941 TVI937:TVI941 TLM937:TLM941 TBQ937:TBQ941 SRU937:SRU941 SHY937:SHY941 RYC937:RYC941 ROG937:ROG941 REK937:REK941 QUO937:QUO941 QKS937:QKS941 QAW937:QAW941 PRA937:PRA941 PHE937:PHE941 OXI937:OXI941 ONM937:ONM941 ODQ937:ODQ941 NTU937:NTU941 NJY937:NJY941 NAC937:NAC941 MQG937:MQG941 MGK937:MGK941 LWO937:LWO941 LMS937:LMS941 LCW937:LCW941 KTA937:KTA941 KJE937:KJE941 JZI937:JZI941 JPM937:JPM941 JFQ937:JFQ941 IVU937:IVU941 ILY937:ILY941 ICC937:ICC941 HSG937:HSG941 HIK937:HIK941 GYO937:GYO941 GOS937:GOS941 GEW937:GEW941 FVA937:FVA941 FLE937:FLE941 FBI937:FBI941 ERM937:ERM941 EHQ937:EHQ941 DXU937:DXU941 DNY937:DNY941 DEC937:DEC941 CUG937:CUG941 CKK937:CKK941 CAO937:CAO941 BQS937:BQS941 BGW937:BGW941 AXA937:AXA941 ANE937:ANE941 ADI937:ADI941 TM937:TM941 JQ937:JQ941 WWC937:WWC941 WVY937:WVY941 WMC937:WMC941 WCG937:WCG941 VSK937:VSK941 VIO937:VIO941 UYS937:UYS941 UOW937:UOW941 UFA937:UFA941 TVE937:TVE941 TLI937:TLI941 TBM937:TBM941 SRQ937:SRQ941 SHU937:SHU941 RXY937:RXY941 ROC937:ROC941 REG937:REG941 QUK937:QUK941 QKO937:QKO941 QAS937:QAS941 PQW937:PQW941 PHA937:PHA941 OXE937:OXE941 ONI937:ONI941 ODM937:ODM941 NTQ937:NTQ941 NJU937:NJU941 MZY937:MZY941 MQC937:MQC941 MGG937:MGG941 LWK937:LWK941 LMO937:LMO941 LCS937:LCS941 KSW937:KSW941 KJA937:KJA941 JZE937:JZE941 JPI937:JPI941 JFM937:JFM941 IVQ937:IVQ941 ILU937:ILU941 IBY937:IBY941 HSC937:HSC941 HIG937:HIG941 GYK937:GYK941 GOO937:GOO941 GES937:GES941 FUW937:FUW941 FLA937:FLA941 FBE937:FBE941 ERI937:ERI941 EHM937:EHM941 DXQ937:DXQ941 DNU937:DNU941 DDY937:DDY941 CUC937:CUC941 CKG937:CKG941 CAK937:CAK941 BQO937:BQO941 BGS937:BGS941 AWW937:AWW941 ANA937:ANA941 ADE937:ADE941 TI937:TI941 JM937:JM941 WMG937:WMG941 WCK937:WCK941 VSO937:VSO941 VIS937:VIS941 VIS943 VIN942 VSJ942 WCF942 WMB942 JH942 TD942 ACZ942 AMV942 AWR942 BGN942 BQJ942 CAF942 CKB942 CTX942 DDT942 DNP942 DXL942 EHH942 ERD942 FAZ942 FKV942 FUR942 GEN942 GOJ942 GYF942 HIB942 HRX942 IBT942 ILP942 IVL942 JFH942 JPD942 JYZ942 KIV942 KSR942 LCN942 LMJ942 LWF942 MGB942 MPX942 MZT942 NJP942 NTL942 ODH942 OND942 OWZ942 PGV942 PQR942 QAN942 QKJ942 QUF942 REB942 RNX942 RXT942 SHP942 SRL942 TBH942 TLD942 TUZ942 UEV942 UOR942 UYN942 VIJ942 VSF942 WCB942 WLX942 WVT942 WVX942 JL942 TH942 ADD942 AMZ942 AWV942 BGR942 BQN942 CAJ942 CKF942 CUB942 DDX942 DNT942 DXP942 EHL942 ERH942 FBD942 FKZ942 FUV942 GER942 GON942 GYJ942 HIF942 HSB942 IBX942 ILT942 IVP942 JFL942 JPH942 JZD942 KIZ942 KSV942 LCR942 LMN942 LWJ942 MGF942 MQB942 MZX942 NJT942 NTP942 ODL942 ONH942 OXD942 PGZ942 PQV942 QAR942 QKN942 QUJ942 REF942 ROB942 RXX942 SHT942 SRP942 TBL942 TLH942 TVD942 UEZ942 UOV942 UPA945 UYW945 VIS945 VSO945 WCK945 WMG945 JM945 TI945 ADE945 ANA945 AWW945 BGS945 BQO945 CAK945 CKG945 CUC945 DDY945 DNU945 DXQ945 EHM945 ERI945 FBE945 FLA945 FUW945 GES945 GOO945 GYK945 HIG945 HSC945 IBY945 ILU945 IVQ945 JFM945 JPI945 JZE945 KJA945 KSW945 LCS945 LMO945 LWK945 MGG945 MQC945 MZY945 NJU945 NTQ945 ODM945 ONI945 OXE945 PHA945 PQW945 QAS945 QKO945 QUK945 REG945 ROC945 RXY945 SHU945 SRQ945 TBM945 TLI945 TVE945 UFA945 UOW945 UYS945 VIO945 VSK945 WCG945 WMC945 WVY945 WWC945 JQ945 TM945 ADI945 ANE945 AXA945 BGW945 BQS945 CAO945 CKK945 CUG945 DEC945 DNY945 DXU945 EHQ945 ERM945 FBI945 FLE945 FVA945 GEW945 GOS945 GYO945 HIK945 HSG945 ICC945 ILY945 IVU945 JFQ945 JPM945 JZI945 KJE945 KTA945 LCW945 LMS945 LWO945 MGK945 MQG945 NAC945 NJY945 NTU945 ODQ945 ONM945 OXI945 PHE945 PRA945 QAW945 QKS945 QUO945 REK945 ROG945 RYC945 SHY945 SRU945 TBQ945 TLM945 TVI945 UFE945 UYR946 VIN946 VSJ946 WCF946 WMB946 JH946 TD946 ACZ946 AMV946 AWR946 BGN946 BQJ946 CAF946 CKB946 CTX946 DDT946 DNP946 DXL946 EHH946 ERD946 FAZ946 FKV946 FUR946 GEN946 GOJ946 GYF946 HIB946 HRX946 IBT946 ILP946 IVL946 JFH946 JPD946 JYZ946 KIV946 KSR946 LCN946 LMJ946 LWF946 MGB946 MPX946 MZT946 NJP946 NTL946 ODH946 OND946 OWZ946 PGV946 PQR946 QAN946 QKJ946 QUF946 REB946 RNX946 RXT946 SHP946 SRL946 TBH946 TLD946 TUZ946 UEV946 UOR946 UYN946 VIJ946 VSF946 WCB946 WLX946 WVT946 WVX946 JL946 TH946 ADD946 AMZ946 AWV946 BGR946 BQN946 CAJ946 CKF946 CUB946 DDX946 DNT946 DXP946 EHL946 ERH946 FBD946 FKZ946 FUV946 GER946 GON946 GYJ946 HIF946 HSB946 IBX946 ILT946 IVP946 JFL946 JPH946 JZD946 KIZ946 KSV946 LCR946 LMN946 LWJ946 MGF946 MQB946 MZX946 NJT946 NTP946 ODL946 ONH946 OXD946 PGZ946 PQV946 QAR946 QKN946 QUJ946 REF946 ROB946 RXX946 SHT946 SRP946 TBL946 TLH946 TVD946 UEZ946 UOV946 UFE947 UPA947 UYW947 VIS947 VSO947 WCK947 WMG947 JM947 TI947 ADE947 ANA947 AWW947 BGS947 BQO947 CAK947 CKG947 CUC947 DDY947 DNU947 DXQ947 EHM947 ERI947 FBE947 FLA947 FUW947 GES947 GOO947 GYK947 HIG947 HSC947 IBY947 ILU947 IVQ947 JFM947 JPI947 JZE947 KJA947 KSW947 LCS947 LMO947 LWK947 MGG947 MQC947 MZY947 NJU947 NTQ947 ODM947 ONI947 OXE947 PHA947 PQW947 QAS947 QKO947 QUK947 REG947 ROC947 RXY947 SHU947 SRQ947 TBM947 TLI947 TVE947 UFA947 UOW947 UYS947 VIO947 VSK947 WCG947 WMC947 WVY947 WWC947 JQ947 TM947 ADI947 ANE947 AXA947 BGW947 BQS947 CAO947 CKK947 CUG947 DEC947 DNY947 DXU947 EHQ947 ERM947 FBI947 FLE947 FVA947 GEW947 GOS947 GYO947 HIK947 HSG947 ICC947 ILY947 IVU947 JFQ947 JPM947 JZI947 KJE947 KTA947 LCW947 LMS947 LWO947 MGK947 MQG947 NAC947 NJY947 NTU947 ODQ947 ONM947 OXI947 PHE947 PRA947 QAW947 QKS947 QUO947 REK947 ROG947 RYC947 SHY947 SRU947 TBQ947 TLM947 TVI947 UYR948 VIN948 VSJ948 WCF948 WMB948 JH948 TD948 ACZ948 AMV948 AWR948 BGN948 BQJ948 CAF948 CKB948 CTX948 DDT948 DNP948 DXL948 EHH948 ERD948 FAZ948 FKV948 FUR948 GEN948 GOJ948 GYF948 HIB948 HRX948 IBT948 ILP948 IVL948 JFH948 JPD948 JYZ948 KIV948 KSR948 LCN948 LMJ948 LWF948 MGB948 MPX948 MZT948 NJP948 NTL948 ODH948 OND948 OWZ948 PGV948 PQR948 QAN948 QKJ948 QUF948 REB948 RNX948 RXT948 SHP948 SRL948 TBH948 TLD948 TUZ948 UEV948 UOR948 UYN948 VIJ948 VSF948 WCB948 WLX948 WVT948 WVX948 JL948 TH948 ADD948 AMZ948 AWV948 BGR948 BQN948 CAJ948 CKF948 CUB948 DDX948 DNT948 DXP948 EHL948 ERH948 FBD948 FKZ948 FUV948 GER948 GON948 GYJ948 HIF948 HSB948 IBX948 ILT948 IVP948 JFL948 JPH948 JZD948 KIZ948 KSV948 LCR948 LMN948 LWJ948 MGF948 MQB948 MZX948 NJT948 NTP948 ODL948 ONH948 OXD948 PGZ948 PQV948 QAR948 QKN948 QUJ948 REF948 ROB948 RXX948 SHT948 SRP948 TBL948 TLH948 TVD948 UEZ948 UOV948 TVI949 UFE949 UPA949 UYW949 VIS949 VSO949 WCK949 WMG949 JM949 TI949 ADE949 ANA949 AWW949 BGS949 BQO949 CAK949 CKG949 CUC949 DDY949 DNU949 DXQ949 EHM949 ERI949 FBE949 FLA949 FUW949 GES949 GOO949 GYK949 HIG949 HSC949 IBY949 ILU949 IVQ949 JFM949 JPI949 JZE949 KJA949 KSW949 LCS949 LMO949 LWK949 MGG949 MQC949 MZY949 NJU949 NTQ949 ODM949 ONI949 OXE949 PHA949 PQW949 QAS949 QKO949 QUK949 REG949 ROC949 RXY949 SHU949 SRQ949 TBM949 TLI949 TVE949 UFA949 UOW949 UYS949 VIO949 VSK949 WCG949 WMC949 WVY949 WWC949 JQ949 TM949 ADI949 ANE949 AXA949 BGW949 BQS949 CAO949 CKK949 CUG949 DEC949 DNY949 DXU949 EHQ949 ERM949 FBI949 FLE949 FVA949 GEW949 GOS949 GYO949 HIK949 HSG949 ICC949 ILY949 IVU949 JFQ949 JPM949 JZI949 KJE949 KTA949 LCW949 LMS949 LWO949 MGK949 MQG949 NAC949 NJY949 NTU949 ODQ949 ONM949 OXI949 PHE949 PRA949 QAW949 QKS949 QUO949 REK949 ROG949 RYC949 SHY949 SRU949 TBQ949 TLM949 P720:P721 VIN950 VSJ950 WCF950 WMB950 JH950 TD950 ACZ950 AMV950 AWR950 BGN950 BQJ950 CAF950 CKB950 CTX950 DDT950 DNP950 DXL950 EHH950 ERD950 FAZ950 FKV950 FUR950 GEN950 GOJ950 GYF950 HIB950 HRX950 IBT950 ILP950 IVL950 JFH950 JPD950 JYZ950 KIV950 KSR950 LCN950 LMJ950 LWF950 MGB950 MPX950 MZT950 NJP950 NTL950 ODH950 OND950 OWZ950 PGV950 PQR950 QAN950 QKJ950 QUF950 REB950 RNX950 RXT950 SHP950 SRL950 TBH950 TLD950 TUZ950 UEV950 UOR950 UYN950 VIJ950 VSF950 WCB950 WLX950 WVT950 WVX950 JL950 TH950 ADD950 AMZ950 AWV950 BGR950 BQN950 CAJ950 CKF950 CUB950 DDX950 DNT950 DXP950 EHL950 ERH950 FBD950 FKZ950 FUV950 GER950 GON950 GYJ950 HIF950 HSB950 IBX950 ILT950 IVP950 JFL950 JPH950 JZD950 KIZ950 KSV950 LCR950 LMN950 LWJ950 MGF950 MQB950 MZX950 NJT950 NTP950 ODL950 ONH950 OXD950 PGZ950 PQV950 QAR950 QKN950 QUJ950 REF950 ROB950 RXX950 SHT950 SRP950 TBL950 TLH950 TVD950 UEZ950 UOV950 UYR950 S886 P1917:Q1917 P1076:P1079 P1080:Q1080 T1076:T1080 P1963 T1963 Q1965:Q1966 U1966 Q2023 U2389 U2023 P2435:Q2435 TUW2443:TUW2445 UES2443:UES2445 UOO2443:UOO2445 T2440:T2441 T2435 P2436:P2437 P2440:P2441 UYK2443:UYK2445 VIG2443:VIG2445 VSC2443:VSC2445 WBY2443:WBY2445 WLU2443:WLU2445 JA2443:JA2445 SW2443:SW2445 ACS2443:ACS2445 AMO2443:AMO2445 AWK2443:AWK2445 BGG2443:BGG2445 BQC2443:BQC2445 BZY2443:BZY2445 CJU2443:CJU2445 CTQ2443:CTQ2445 DDM2443:DDM2445 DNI2443:DNI2445 DXE2443:DXE2445 EHA2443:EHA2445 EQW2443:EQW2445 FAS2443:FAS2445 FKO2443:FKO2445 FUK2443:FUK2445 GEG2443:GEG2445 GOC2443:GOC2445 GXY2443:GXY2445 HHU2443:HHU2445 HRQ2443:HRQ2445 IBM2443:IBM2445 ILI2443:ILI2445 IVE2443:IVE2445 JFA2443:JFA2445 JOW2443:JOW2445 JYS2443:JYS2445 KIO2443:KIO2445 KSK2443:KSK2445 LCG2443:LCG2445 LMC2443:LMC2445 LVY2443:LVY2445 MFU2443:MFU2445 MPQ2443:MPQ2445 MZM2443:MZM2445 NJI2443:NJI2445 NTE2443:NTE2445 ODA2443:ODA2445 OMW2443:OMW2445 OWS2443:OWS2445 PGO2443:PGO2445 PQK2443:PQK2445 QAG2443:QAG2445 QKC2443:QKC2445 QTY2443:QTY2445 RDU2443:RDU2445 RNQ2443:RNQ2445 RXM2443:RXM2445 SHI2443:SHI2445 SRE2443:SRE2445 TBA2443:TBA2445 TKW2443:TKW2445 TUS2443:TUS2445 UEO2443:UEO2445 UOK2443:UOK2445 UYG2443:UYG2445 VIC2443:VIC2445 VRY2443:VRY2445 WBU2443:WBU2445 WLQ2443:WLQ2445 WVM2443:WVM2445 WVQ2443:WVQ2445 JE2443:JE2445 TA2443:TA2445 ACW2443:ACW2445 AMS2443:AMS2445 AWO2443:AWO2445 BGK2443:BGK2445 BQG2443:BQG2445 CAC2443:CAC2445 CJY2443:CJY2445 CTU2443:CTU2445 DDQ2443:DDQ2445 DNM2443:DNM2445 DXI2443:DXI2445 EHE2443:EHE2445 ERA2443:ERA2445 FAW2443:FAW2445 FKS2443:FKS2445 FUO2443:FUO2445 GEK2443:GEK2445 GOG2443:GOG2445 GYC2443:GYC2445 HHY2443:HHY2445 HRU2443:HRU2445 IBQ2443:IBQ2445 ILM2443:ILM2445 IVI2443:IVI2445 JFE2443:JFE2445 JPA2443:JPA2445 JYW2443:JYW2445 KIS2443:KIS2445 KSO2443:KSO2445 LCK2443:LCK2445 LMG2443:LMG2445 LWC2443:LWC2445 MFY2443:MFY2445 MPU2443:MPU2445 MZQ2443:MZQ2445 NJM2443:NJM2445 NTI2443:NTI2445 ODE2443:ODE2445 ONA2443:ONA2445 OWW2443:OWW2445 PGS2443:PGS2445 PQO2443:PQO2445 QAK2443:QAK2445 QKG2443:QKG2445 QUC2443:QUC2445 RDY2443:RDY2445 RNU2443:RNU2445 RXQ2443:RXQ2445 SHM2443:SHM2445 SRI2443:SRI2445 TBE2443:TBE2445 TLA2443:TLA2445 P2444:Q2445 T2444:T2445 WBW2464:WBW2465 WLS2464:WLS2465 VSA2464:VSA2465 VIE2464:VIE2465 UYI2464:UYI2465 UOM2464:UOM2465 UEQ2464:UEQ2465 TUU2464:TUU2465 TKY2464:TKY2465 TBC2464:TBC2465 SRG2464:SRG2465 SHK2464:SHK2465 RXO2464:RXO2465 RNS2464:RNS2465 RDW2464:RDW2465 QUA2464:QUA2465 QKE2464:QKE2465 QAI2464:QAI2465 PQM2464:PQM2465 PGQ2464:PGQ2465 OWU2464:OWU2465 OMY2464:OMY2465 ODC2464:ODC2465 NTG2464:NTG2465 NJK2464:NJK2465 MZO2464:MZO2465 MPS2464:MPS2465 MFW2464:MFW2465 LWA2464:LWA2465 LME2464:LME2465 LCI2464:LCI2465 KSM2464:KSM2465 KIQ2464:KIQ2465 JYU2464:JYU2465 JOY2464:JOY2465 JFC2464:JFC2465 IVG2464:IVG2465 ILK2464:ILK2465 IBO2464:IBO2465 HRS2464:HRS2465 HHW2464:HHW2465 GYA2464:GYA2465 GOE2464:GOE2465 GEI2464:GEI2465 FUM2464:FUM2465 FKQ2464:FKQ2465 FAU2464:FAU2465 EQY2464:EQY2465 EHC2464:EHC2465 DXG2464:DXG2465 DNK2464:DNK2465 DDO2464:DDO2465 CTS2464:CTS2465 CJW2464:CJW2465 CAA2464:CAA2465 BQE2464:BQE2465 BGI2464:BGI2465 AWM2464:AWM2465 AMQ2464:AMQ2465 ACU2464:ACU2465 SY2464:SY2465 JC2464:JC2465 WVO2464:WVO2465 WVK2464:WVK2465 WLO2464:WLO2465 WBS2464:WBS2465 VRW2464:VRW2465 VIA2464:VIA2465 UYE2464:UYE2465 UOI2464:UOI2465 UEM2464:UEM2465 TUQ2464:TUQ2465 TKU2464:TKU2465 TAY2464:TAY2465 SRC2464:SRC2465 SHG2464:SHG2465 RXK2464:RXK2465 RNO2464:RNO2465 RDS2464:RDS2465 QTW2464:QTW2465 QKA2464:QKA2465 QAE2464:QAE2465 PQI2464:PQI2465 PGM2464:PGM2465 OWQ2464:OWQ2465 OMU2464:OMU2465 OCY2464:OCY2465 NTC2464:NTC2465 NJG2464:NJG2465 MZK2464:MZK2465 MPO2464:MPO2465 MFS2464:MFS2465 LVW2464:LVW2465 LMA2464:LMA2465 LCE2464:LCE2465 KSI2464:KSI2465 KIM2464:KIM2465 JYQ2464:JYQ2465 JOU2464:JOU2465 JEY2464:JEY2465 IVC2464:IVC2465 ILG2464:ILG2465 IBK2464:IBK2465 HRO2464:HRO2465 HHS2464:HHS2465 GXW2464:GXW2465 GOA2464:GOA2465 GEE2464:GEE2465 FUI2464:FUI2465 FKM2464:FKM2465 FAQ2464:FAQ2465 EQU2464:EQU2465 EGY2464:EGY2465 DXC2464:DXC2465 DNG2464:DNG2465 DDK2464:DDK2465 CTO2464:CTO2465 CJS2464:CJS2465 BZW2464:BZW2465 BQA2464:BQA2465 BGE2464:BGE2465 AWI2464:AWI2465 AMM2464:AMM2465 ACQ2464:ACQ2465 SU2464:SU2465 P1072:P1074 P980:P985 P1028:P1035 TBQ1894 TLM1894 TVI1894 UFE1894 UPA1894 UYW1894 VIS1894 VSO1894 WCK1894 WMG1894 JM1894 TI1894 ADE1894 ANA1894 AWW1894 BGS1894 BQO1894 CAK1894 CKG1894 CUC1894 DDY1894 DNU1894 DXQ1894 EHM1894 ERI1894 FBE1894 FLA1894 FUW1894 GES1894 GOO1894 GYK1894 HIG1894 HSC1894 IBY1894 ILU1894 IVQ1894 JFM1894 JPI1894 JZE1894 KJA1894 KSW1894 LCS1894 LMO1894 LWK1894 MGG1894 MQC1894 MZY1894 NJU1894 NTQ1894 ODM1894 ONI1894 OXE1894 PHA1894 PQW1894 QAS1894 QKO1894 QUK1894 REG1894 ROC1894 RXY1894 SHU1894 SRQ1894 TBM1894 TLI1894 TVE1894 UFA1894 UOW1894 UYS1894 VIO1894 VSK1894 WCG1894 WMC1894 WVY1894 WWC1894 JQ1894 TM1894 ADI1894 ANE1894 AXA1894 BGW1894 BQS1894 CAO1894 CKK1894 CUG1894 DEC1894 DNY1894 DXU1894 EHQ1894 ERM1894 FBI1894 FLE1894 FVA1894 GEW1894 GOS1894 GYO1894 HIK1894 HSG1894 ICC1894 ILY1894 IVU1894 JFQ1894 JPM1894 JZI1894 KJE1894 KTA1894 LCW1894 LMS1894 LWO1894 MGK1894 MQG1894 NAC1894 NJY1894 NTU1894 ODQ1894 ONM1894 OXI1894 PHE1894 PRA1894 QAW1894 QKS1894 QUO1894 REK1894 ROG1894 RYC1894 SHY1894 SRU1894 Q1706:Q1707 U1208 Q1208 Q1262 Q1218 U1336:U1342 Q1336:Q1342 Q1361 P1200:Q1200 U1329 U1361 U1706:U1709 U1692:U1695 P1657 P1699:Q1699 U1218 T1262 S1288 Q1692:Q1695 Q1709 U1727 Q1172:Q1179 U1172:U1179 T2006 VIE2009:VIE2010 P2006:P2008 UYI2009:UYI2010 UOM2009:UOM2010 UEQ2009:UEQ2010 TUU2009:TUU2010 TKY2009:TKY2010 TBC2009:TBC2010 SRG2009:SRG2010 SHK2009:SHK2010 RXO2009:RXO2010 RNS2009:RNS2010 RDW2009:RDW2010 QUA2009:QUA2010 QKE2009:QKE2010 QAI2009:QAI2010 PQM2009:PQM2010 PGQ2009:PGQ2010 OWU2009:OWU2010 OMY2009:OMY2010 ODC2009:ODC2010 NTG2009:NTG2010 NJK2009:NJK2010 MZO2009:MZO2010 MPS2009:MPS2010 MFW2009:MFW2010 LWA2009:LWA2010 LME2009:LME2010 LCI2009:LCI2010 KSM2009:KSM2010 KIQ2009:KIQ2010 JYU2009:JYU2010 JOY2009:JOY2010 JFC2009:JFC2010 IVG2009:IVG2010 ILK2009:ILK2010 IBO2009:IBO2010 HRS2009:HRS2010 HHW2009:HHW2010 GYA2009:GYA2010 GOE2009:GOE2010 GEI2009:GEI2010 FUM2009:FUM2010 FKQ2009:FKQ2010 FAU2009:FAU2010 EQY2009:EQY2010 EHC2009:EHC2010 DXG2009:DXG2010 DNK2009:DNK2010 DDO2009:DDO2010 CTS2009:CTS2010 CJW2009:CJW2010 CAA2009:CAA2010 BQE2009:BQE2010 BGI2009:BGI2010 AWM2009:AWM2010 AMQ2009:AMQ2010 ACU2009:ACU2010 SY2009:SY2010 JC2009:JC2010 WVO2009:WVO2010 WVK2009:WVK2010 WLO2009:WLO2010 WBS2009:WBS2010 VRW2009:VRW2010 VIA2009:VIA2010 UYE2009:UYE2010 UOI2009:UOI2010 UEM2009:UEM2010 TUQ2009:TUQ2010 TKU2009:TKU2010 TAY2009:TAY2010 SRC2009:SRC2010 SHG2009:SHG2010 RXK2009:RXK2010 RNO2009:RNO2010 RDS2009:RDS2010 QTW2009:QTW2010 QKA2009:QKA2010 QAE2009:QAE2010 PQI2009:PQI2010 PGM2009:PGM2010 OWQ2009:OWQ2010 OMU2009:OMU2010 OCY2009:OCY2010 NTC2009:NTC2010 NJG2009:NJG2010 MZK2009:MZK2010 MPO2009:MPO2010 MFS2009:MFS2010 LVW2009:LVW2010 LMA2009:LMA2010 LCE2009:LCE2010 KSI2009:KSI2010 KIM2009:KIM2010 JYQ2009:JYQ2010 JOU2009:JOU2010 JEY2009:JEY2010 IVC2009:IVC2010 ILG2009:ILG2010 IBK2009:IBK2010 HRO2009:HRO2010 HHS2009:HHS2010 GXW2009:GXW2010 GOA2009:GOA2010 GEE2009:GEE2010 FUI2009:FUI2010 FKM2009:FKM2010 FAQ2009:FAQ2010 EQU2009:EQU2010 EGY2009:EGY2010 DXC2009:DXC2010 DNG2009:DNG2010 DDK2009:DDK2010 CTO2009:CTO2010 CJS2009:CJS2010 BZW2009:BZW2010 BQA2009:BQA2010 BGE2009:BGE2010 AWI2009:AWI2010 AMM2009:AMM2010 ACQ2009:ACQ2010 SU2009:SU2010 IY2009:IY2010 WLS2009:WLS2010 WBW2009:WBW2010 P2010:Q2010 T2008 T2010 P2011:P2019 VSA2009:VSA2010 T2012:T2019 T2449:T2450 T1918:T1919 P2451:P2452 Q2458 P2459 T2459 U2781 Q2781 Q2468 U2468 U2473:U2474 Q2477:Q2478 U2477:U2478 Q2473:Q2474 Q2482 U2482 U2571 Q2571 P2585 U2598 Q2598 U2607 Q2607 U2600 U2613:U2614 Q2613:Q2614 P2626 Q2776 U2776 Q1712:Q1714 T2815 P2818 Q2819 P2815 U1310 P1826 P988 P990 Q994 U994 Q1293 U1293 T2829 T2526 P2526:Q2526 P2829 T2832:T2833 P2172 U2186 Q2186 Q2195 U2195 Q2229:Q2231 U2229:U2231 U2261 Q2261 U2263 P2301:Q2301 U2855:U2856 P2839:Q2839 Q2855:Q2856 UYF2838:UYF2840 VIB2838:VIB2840 VRX2838:VRX2840 WBT2838:WBT2840 WLP2838:WLP2840 IV2838:IV2840 SR2838:SR2840 ACN2838:ACN2840 AMJ2838:AMJ2840 AWF2838:AWF2840 BGB2838:BGB2840 BPX2838:BPX2840 BZT2838:BZT2840 CJP2838:CJP2840 CTL2838:CTL2840 DDH2838:DDH2840 DND2838:DND2840 DWZ2838:DWZ2840 EGV2838:EGV2840 EQR2838:EQR2840 FAN2838:FAN2840 FKJ2838:FKJ2840 FUF2838:FUF2840 GEB2838:GEB2840 GNX2838:GNX2840 GXT2838:GXT2840 HHP2838:HHP2840 HRL2838:HRL2840 IBH2838:IBH2840 ILD2838:ILD2840 IUZ2838:IUZ2840 JEV2838:JEV2840 JOR2838:JOR2840 JYN2838:JYN2840 KIJ2838:KIJ2840 KSF2838:KSF2840 LCB2838:LCB2840 LLX2838:LLX2840 LVT2838:LVT2840 MFP2838:MFP2840 MPL2838:MPL2840 MZH2838:MZH2840 NJD2838:NJD2840 NSZ2838:NSZ2840 OCV2838:OCV2840 OMR2838:OMR2840 OWN2838:OWN2840 PGJ2838:PGJ2840 PQF2838:PQF2840 QAB2838:QAB2840 QJX2838:QJX2840 QTT2838:QTT2840 RDP2838:RDP2840 RNL2838:RNL2840 RXH2838:RXH2840 SHD2838:SHD2840 SQZ2838:SQZ2840 TAV2838:TAV2840 TKR2838:TKR2840 TUN2838:TUN2840 UEJ2838:UEJ2840 UOF2838:UOF2840 UYB2838:UYB2840 VHX2838:VHX2840 VRT2838:VRT2840 WBP2838:WBP2840 WLL2838:WLL2840 WVH2838:WVH2840 WVL2838:WVL2840 IZ2838:IZ2840 SV2838:SV2840 ACR2838:ACR2840 AMN2838:AMN2840 AWJ2838:AWJ2840 BGF2838:BGF2840 BQB2838:BQB2840 BZX2838:BZX2840 CJT2838:CJT2840 CTP2838:CTP2840 DDL2838:DDL2840 DNH2838:DNH2840 DXD2838:DXD2840 EGZ2838:EGZ2840 EQV2838:EQV2840 FAR2838:FAR2840 FKN2838:FKN2840 FUJ2838:FUJ2840 GEF2838:GEF2840 GOB2838:GOB2840 GXX2838:GXX2840 HHT2838:HHT2840 HRP2838:HRP2840 IBL2838:IBL2840 ILH2838:ILH2840 IVD2838:IVD2840 JEZ2838:JEZ2840 JOV2838:JOV2840 JYR2838:JYR2840 KIN2838:KIN2840 KSJ2838:KSJ2840 LCF2838:LCF2840 LMB2838:LMB2840 LVX2838:LVX2840 MFT2838:MFT2840 MPP2838:MPP2840 MZL2838:MZL2840 NJH2838:NJH2840 NTD2838:NTD2840 OCZ2838:OCZ2840 OMV2838:OMV2840 OWR2838:OWR2840 PGN2838:PGN2840 PQJ2838:PQJ2840 QAF2838:QAF2840 QKB2838:QKB2840 QTX2838:QTX2840 RDT2838:RDT2840 RNP2838:RNP2840 RXL2838:RXL2840 SHH2838:SHH2840 SRD2838:SRD2840 TAZ2838:TAZ2840 TKV2838:TKV2840 TUR2838:TUR2840 UEN2838:UEN2840 UOJ2838:UOJ2840 Q2844 U2844 UYF2318 VIB2318 VRX2318 WBT2318 WLP2318 IV2318 SR2318 ACN2318 AMJ2318 AWF2318 BGB2318 BPX2318 BZT2318 CJP2318 CTL2318 DDH2318 DND2318 DWZ2318 EGV2318 EQR2318 FAN2318 FKJ2318 FUF2318 GEB2318 GNX2318 GXT2318 HHP2318 HRL2318 IBH2318 ILD2318 IUZ2318 JEV2318 JOR2318 JYN2318 KIJ2318 KSF2318 LCB2318 LLX2318 LVT2318 MFP2318 MPL2318 MZH2318 NJD2318 NSZ2318 OCV2318 OMR2318 OWN2318 PGJ2318 PQF2318 QAB2318 QJX2318 QTT2318 RDP2318 RNL2318 RXH2318 SHD2318 SQZ2318 TAV2318 TKR2318 TUN2318 UEJ2318 UOF2318 UYB2318 VHX2318 VRT2318 WBP2318 WLL2318 WVH2318 WVL2318 IZ2318 SV2318 ACR2318 AMN2318 AWJ2318 BGF2318 BQB2318 BZX2318 CJT2318 CTP2318 DDL2318 DNH2318 DXD2318 EGZ2318 EQV2318 FAR2318 FKN2318 FUJ2318 GEF2318 GOB2318 GXX2318 HHT2318 HRP2318 IBL2318 ILH2318 IVD2318 JEZ2318 JOV2318 JYR2318 KIN2318 KSJ2318 LCF2318 LMB2318 LVX2318 MFT2318 MPP2318 MZL2318 NJH2318 NTD2318 OCZ2318 OMV2318 OWR2318 PGN2318 PQJ2318 QAF2318 QKB2318 QTX2318 RDT2318 RNP2318 RXL2318 SHH2318 SRD2318 TAZ2318 TKV2318 TUR2318 UEN2318 UOJ2318 T2871 U2713 U1716 U1712:U1714 Q1716 P2809:P2813 T2809:T2813 T2818:T2819 U3088 P2912:P2913 Q2882 U2882 P2919 U2944 Q2944 P3030:Q3030 Q3088 T2912:T2913 P3153:Q3153 T3153 P3144 T3144 U3150 Q3152 U3152 Q3150 Q3201:Q3202 U3201:U3202 P3217:Q3217 P3215:P3216 T3215:T3217 Q3225 U3225 U3229:U3230 Q3229:Q3230 U3239 P3273 T3273 U3191 Q3191 U72:U87 Q72:Q87 ANE922:ANE924 ADI922:ADI924 TM922:TM924 JQ922:JQ924 WWC922:WWC924 WVY922:WVY924 WMC922:WMC924 WCG922:WCG924 VSK922:VSK924 VIO922:VIO924 UYS922:UYS924 UOW922:UOW924 UFA922:UFA924 TVE922:TVE924 TLI922:TLI924 TBM922:TBM924 SRQ922:SRQ924 SHU922:SHU924 RXY922:RXY924 ROC922:ROC924 REG922:REG924 QUK922:QUK924 QKO922:QKO924 QAS922:QAS924 PQW922:PQW924 PHA922:PHA924 OXE922:OXE924 ONI922:ONI924 ODM922:ODM924 NTQ922:NTQ924 NJU922:NJU924 MZY922:MZY924 MQC922:MQC924 MGG922:MGG924 LWK922:LWK924 LMO922:LMO924 LCS922:LCS924 KSW922:KSW924 KJA922:KJA924 JZE922:JZE924 JPI922:JPI924 JFM922:JFM924 IVQ922:IVQ924 ILU922:ILU924 IBY922:IBY924 HSC922:HSC924 HIG922:HIG924 GYK922:GYK924 GOO922:GOO924 GES922:GES924 FUW922:FUW924 FLA922:FLA924 FBE922:FBE924 ERI922:ERI924 EHM922:EHM924 DXQ922:DXQ924 DNU922:DNU924 DDY922:DDY924 CUC922:CUC924 CKG922:CKG924 CAK922:CAK924 BQO922:BQO924 BGS922:BGS924 AWW922:AWW924 ANA922:ANA924 ADE922:ADE924 TI922:TI924 JM922:JM924 WMG922:WMG924 WCK922:WCK924 VSO922:VSO924 VIS922:VIS924 UYW922:UYW924 UPA922:UPA924 UFE922:UFE924 TVI922:TVI924 TLM922:TLM924 TBQ922:TBQ924 SRU922:SRU924 SHY922:SHY924 RYC922:RYC924 ROG922:ROG924 REK922:REK924 QUO922:QUO924 QKS922:QKS924 QAW922:QAW924 PRA922:PRA924 PHE922:PHE924 OXI922:OXI924 ONM922:ONM924 ODQ922:ODQ924 NTU922:NTU924 NJY922:NJY924 NAC922:NAC924 MQG922:MQG924 MGK922:MGK924 LWO922:LWO924 LMS922:LMS924 LCW922:LCW924 KTA922:KTA924 KJE922:KJE924 JZI922:JZI924 JPM922:JPM924 JFQ922:JFQ924 IVU922:IVU924 ILY922:ILY924 ICC922:ICC924 HSG922:HSG924 HIK922:HIK924 GYO922:GYO924 GOS922:GOS924 GEW922:GEW924 FVA922:FVA924 FLE922:FLE924 FBI922:FBI924 ERM922:ERM924 EHQ922:EHQ924 DXU922:DXU924 DNY922:DNY924 DEC922:DEC924 CUG922:CUG924 CKK922:CKK924 CAO922:CAO924 BQS922:BQS924 BGW922:BGW924 AXA922:AXA924 TBQ951:TBQ975 SRU951:SRU975 SHY951:SHY975 RYC951:RYC975 ROG951:ROG975 REK951:REK975 QUO951:QUO975 QKS951:QKS975 QAW951:QAW975 PRA951:PRA975 PHE951:PHE975 OXI951:OXI975 ONM951:ONM975 ODQ951:ODQ975 NTU951:NTU975 NJY951:NJY975 NAC951:NAC975 MQG951:MQG975 MGK951:MGK975 LWO951:LWO975 LMS951:LMS975 LCW951:LCW975 KTA951:KTA975 KJE951:KJE975 JZI951:JZI975 JPM951:JPM975 JFQ951:JFQ975 IVU951:IVU975 ILY951:ILY975 ICC951:ICC975 HSG951:HSG975 HIK951:HIK975 GYO951:GYO975 GOS951:GOS975 GEW951:GEW975 FVA951:FVA975 FLE951:FLE975 FBI951:FBI975 ERM951:ERM975 EHQ951:EHQ975 DXU951:DXU975 DNY951:DNY975 DEC951:DEC975 CUG951:CUG975 CKK951:CKK975 CAO951:CAO975 BQS951:BQS975 BGW951:BGW975 AXA951:AXA975 ANE951:ANE975 ADI951:ADI975 TM951:TM975 JQ951:JQ975 WWC951:WWC975 WVY951:WVY975 WMC951:WMC975 WCG951:WCG975 VSK951:VSK975 VIO951:VIO975 UYS951:UYS975 UOW951:UOW975 UFA951:UFA975 TVE951:TVE975 TLI951:TLI975 TBM951:TBM975 SRQ951:SRQ975 SHU951:SHU975 RXY951:RXY975 ROC951:ROC975 REG951:REG975 QUK951:QUK975 QKO951:QKO975 QAS951:QAS975 PQW951:PQW975 PHA951:PHA975 OXE951:OXE975 ONI951:ONI975 ODM951:ODM975 NTQ951:NTQ975 NJU951:NJU975 MZY951:MZY975 MQC951:MQC975 MGG951:MGG975 LWK951:LWK975 LMO951:LMO975 LCS951:LCS975 KSW951:KSW975 KJA951:KJA975 JZE951:JZE975 JPI951:JPI975 JFM951:JFM975 IVQ951:IVQ975 ILU951:ILU975 IBY951:IBY975 HSC951:HSC975 HIG951:HIG975 GYK951:GYK975 GOO951:GOO975 GES951:GES975 FUW951:FUW975 FLA951:FLA975 FBE951:FBE975 ERI951:ERI975 EHM951:EHM975 DXQ951:DXQ975 DNU951:DNU975 DDY951:DDY975 CUC951:CUC975 CKG951:CKG975 CAK951:CAK975 BQO951:BQO975 BGS951:BGS975 AWW951:AWW975 ANA951:ANA975 ADE951:ADE975 TI951:TI975 JM951:JM975 WMG951:WMG975 WCK951:WCK975 VSO951:VSO975 VIS951:VIS975 UYW951:UYW975 UPA951:UPA975 UFE951:UFE975 TVI951:TVI975 TLM951:TLM975 Q1227:Q1247 U1227:U1245 Q1940:Q1955 U1940:U1955 Q2954:Q2957 U2954:U2957 P2871:Q2871 Q2511 U2511 Q2713 P2726:P2730 Q2767 U2767 Q2671:Q2672 U2671:U2672 U2679 Q2679 P2680 T2680 P2691 U2692 Q2692 U2709 Q2709 P2710:Q2710 T3053:T3062 T3051 P3051 P3053:P3056 T3064">
      <formula1>9</formula1>
    </dataValidation>
    <dataValidation type="custom" allowBlank="1" showInputMessage="1" showErrorMessage="1" sqref="AI723:AI724 AL724:AL726 AL730 AM739 AH748 AH788 KJN925:KJO925 KTJ925:KTK925 LDF925:LDG925 LNB925:LNC925 LWX925:LWY925 MGT925:MGU925 MQP925:MQQ925 NAL925:NAM925 NKH925:NKI925 NUD925:NUE925 ODZ925:OEA925 ONV925:ONW925 OXR925:OXS925 PHN925:PHO925 PRJ925:PRK925 QBF925:QBG925 QLB925:QLC925 QUX925:QUY925 RET925:REU925 ROP925:ROQ925 RYL925:RYM925 SIH925:SII925 SSD925:SSE925 TBZ925:TCA925 TLV925:TLW925 TVR925:TVS925 UFN925:UFO925 UPJ925:UPK925 UZF925:UZG925 VJB925:VJC925 VSX925:VSY925 WCT925:WCU925 WMP925:WMQ925 WWL925:WWM925 AH925:AI925 AI1024 AI1030:AI1035 AL1910:AL1912 AI3142 AI998:AI1000 AI985 AL1076:AL1079 AI1076:AI1079 AL2440:AL2441 AI2436:AI2437 AI2726 AI1050 AH2445 AI981 AI983 AL995:AL998 AI992 AI1004 AI1006 AH3153:AI3153 AI1008 AI1015:AI1016 AI1018 AI1020 AI1022 AI1028 AI1072 AI3282:AI3283 AH1043 AI721 AI1074 AL1072:AL1074 AI3284:AJ3284 AL3282:AL3283 AL3215:AL3216 AI1045 AI1012:AI1013 JZR925:JZS925 AI726:AI727 AH886 JZ925:KA925 TV925:TW925 ADR925:ADS925 ANN925:ANO925 AXJ925:AXK925 BHF925:BHG925 BRB925:BRC925 CAX925:CAY925 CKT925:CKU925 CUP925:CUQ925 DEL925:DEM925 DOH925:DOI925 DYD925:DYE925 EHZ925:EIA925 ERV925:ERW925 FBR925:FBS925 FLN925:FLO925 FVJ925:FVK925 GFF925:GFG925 GPB925:GPC925 GYX925:GYY925 HIT925:HIU925 HSP925:HSQ925 ICL925:ICM925 IMH925:IMI925 IWD925:IWE925 JFZ925:JGA925 JPV925:JPW925 AL980:AL985 AL1028:AL1035 AL1037 AL3142 AI2008 AL2012:AL2019 AI2020:AJ2020 AI2457:AJ2457 AI2819 AI2528:AI2530 AI2811 AL2816 AI2006 AI2011 AI2913 AI2018:AI2019 AL992:AL993 AI2829 AI3215:AI3216 AI995 AL988 AI988 AI990 AL990 AL2528:AL2530 AI2809 AL2809:AL2813 AI2813 AI2815:AI2816 AI2914:AJ2914 AI2013:AI2014 AI2016 AI2730 AI2441 AI3038:AI3041 AL3038:AL3041 AL3057:AL3058 AI3053:AI3058 AI3064">
      <formula1>AF721*AG721</formula1>
    </dataValidation>
    <dataValidation type="list" allowBlank="1" showInputMessage="1" showErrorMessage="1" sqref="AE748 AE788 AF821 KC821 TY821 ADU821 ANQ821 AXM821 BHI821 BRE821 CBA821 CKW821 CUS821 DEO821 DOK821 DYG821 EIC821 ERY821 FBU821 FLQ821 FVM821 GFI821 GPE821 GZA821 HIW821 HSS821 ICO821 IMK821 IWG821 JGC821 JPY821 JZU821 KJQ821 KTM821 LDI821 LNE821 LXA821 MGW821 MQS821 NAO821 NKK821 NUG821 OEC821 ONY821 OXU821 PHQ821 PRM821 QBI821 QLE821 QVA821 REW821 ROS821 RYO821 SIK821 SSG821 TCC821 TLY821 TVU821 UFQ821 UPM821 UZI821 VJE821 VTA821 WCW821 WMS821 WWO821 ANQ777:ANR784 AE1043 ADU777:ADV784 TY777:TZ784 KC777:KD784 WWO777:WWP784 WMS777:WMT784 WCW777:WCX784 VTA777:VTB784 VJE777:VJF784 UZI777:UZJ784 UPM777:UPN784 UFQ777:UFR784 TVU777:TVV784 TLY777:TLZ784 TCC777:TCD784 SSG777:SSH784 SIK777:SIL784 RYO777:RYP784 ROS777:ROT784 REW777:REX784 QVA777:QVB784 QLE777:QLF784 QBI777:QBJ784 PRM777:PRN784 PHQ777:PHR784 OXU777:OXV784 ONY777:ONZ784 OEC777:OED784 NUG777:NUH784 NKK777:NKL784 NAO777:NAP784 MQS777:MQT784 MGW777:MGX784 LXA777:LXB784 LNE777:LNF784 LDI777:LDJ784 KTM777:KTN784 KJQ777:KJR784 JZU777:JZV784 JPY777:JPZ784 JGC777:JGD784 IWG777:IWH784 IMK777:IML784 ICO777:ICP784 HSS777:HST784 HIW777:HIX784 GZA777:GZB784 GPE777:GPF784 GFI777:GFJ784 FVM777:FVN784 FLQ777:FLR784 FBU777:FBV784 ERY777:ERZ784 EIC777:EID784 DYG777:DYH784 DOK777:DOL784 DEO777:DEP784 CUS777:CUT784 CKW777:CKX784 CBA777:CBB784 BRE777:BRF784 BHI777:BHJ784 AXM777:AXN784 DEO977:DEP978 DOK977:DOL978 DYG977:DYH978 EIC977:EID978 ERY977:ERZ978 FBU977:FBV978 FLQ977:FLR978 FVM977:FVN978 GFI977:GFJ978 GPE977:GPF978 GZA977:GZB978 HIW977:HIX978 HSS977:HST978 ICO977:ICP978 IMK977:IML978 IWG977:IWH978 JGC977:JGD978 JPY977:JPZ978 JZU977:JZV978 KJQ977:KJR978 KTM977:KTN978 LDI977:LDJ978 LNE977:LNF978 LXA977:LXB978 MGW977:MGX978 MQS977:MQT978 NAO977:NAP978 NKK977:NKL978 NUG977:NUH978 OEC977:OED978 ONY977:ONZ978 OXU977:OXV978 PHQ977:PHR978 PRM977:PRN978 QBI977:QBJ978 QLE977:QLF978 QVA977:QVB978 REW977:REX978 ROS977:ROT978 RYO977:RYP978 SIK977:SIL978 SSG977:SSH978 TCC977:TCD978 TLY977:TLZ978 TVU977:TVV978 UFQ977:UFR978 UPM977:UPN978 UZI977:UZJ978 VJE977:VJF978 VTA977:VTB978 WCW977:WCX978 WMS977:WMT978 WWO977:WWP978 KC977:KD978 TY977:TZ978 ADU977:ADV978 ANQ977:ANR978 AXM977:AXN978 BHI977:BHJ978 BRE977:BRF978 CBA977:CBB978 CKW977:CKX978 ANP1821:ANQ1821 ANP1081:ANQ1081 ADT1081:ADU1081 TX1081:TY1081 KB1081:KC1081 WWN1081:WWO1081 WMR1081:WMS1081 WCV1081:WCW1081 VSZ1081:VTA1081 VJD1081:VJE1081 UZH1081:UZI1081 UPL1081:UPM1081 UFP1081:UFQ1081 TVT1081:TVU1081 TLX1081:TLY1081 TCB1081:TCC1081 SSF1081:SSG1081 SIJ1081:SIK1081 RYN1081:RYO1081 ROR1081:ROS1081 REV1081:REW1081 QUZ1081:QVA1081 QLD1081:QLE1081 QBH1081:QBI1081 PRL1081:PRM1081 PHP1081:PHQ1081 OXT1081:OXU1081 ONX1081:ONY1081 OEB1081:OEC1081 NUF1081:NUG1081 NKJ1081:NKK1081 NAN1081:NAO1081 MQR1081:MQS1081 MGV1081:MGW1081 LWZ1081:LXA1081 LND1081:LNE1081 LDH1081:LDI1081 KTL1081:KTM1081 KJP1081:KJQ1081 JZT1081:JZU1081 JPX1081:JPY1081 JGB1081:JGC1081 IWF1081:IWG1081 IMJ1081:IMK1081 ICN1081:ICO1081 HSR1081:HSS1081 HIV1081:HIW1081 GYZ1081:GZA1081 GPD1081:GPE1081 GFH1081:GFI1081 FVL1081:FVM1081 FLP1081:FLQ1081 FBT1081:FBU1081 ERX1081:ERY1081 EIB1081:EIC1081 DYF1081:DYG1081 DOJ1081:DOK1081 DEN1081:DEO1081 CUR1081:CUS1081 CKV1081:CKW1081 CAZ1081:CBA1081 BRD1081:BRE1081 BHH1081:BHI1081 AXL1081:AXM1081 ADT1821:ADU1821 TX1821:TY1821 KB1821:KC1821 WWN1821:WWO1821 WMR1821:WMS1821 WCV1821:WCW1821 VSZ1821:VTA1821 VJD1821:VJE1821 UZH1821:UZI1821 UPL1821:UPM1821 UFP1821:UFQ1821 TVT1821:TVU1821 TLX1821:TLY1821 TCB1821:TCC1821 SSF1821:SSG1821 SIJ1821:SIK1821 RYN1821:RYO1821 ROR1821:ROS1821 REV1821:REW1821 QUZ1821:QVA1821 QLD1821:QLE1821 QBH1821:QBI1821 PRL1821:PRM1821 PHP1821:PHQ1821 OXT1821:OXU1821 ONX1821:ONY1821 OEB1821:OEC1821 NUF1821:NUG1821 NKJ1821:NKK1821 NAN1821:NAO1821 MQR1821:MQS1821 MGV1821:MGW1821 LWZ1821:LXA1821 LND1821:LNE1821 LDH1821:LDI1821 KTL1821:KTM1821 KJP1821:KJQ1821 JZT1821:JZU1821 JPX1821:JPY1821 JGB1821:JGC1821 IWF1821:IWG1821 IMJ1821:IMK1821 ICN1821:ICO1821 HSR1821:HSS1821 HIV1821:HIW1821 GYZ1821:GZA1821 GPD1821:GPE1821 GFH1821:GFI1821 FVL1821:FVM1821 FLP1821:FLQ1821 FBT1821:FBU1821 ERX1821:ERY1821 EIB1821:EIC1821 DYF1821:DYG1821 DOJ1821:DOK1821 DEN1821:DEO1821 CUR1821:CUS1821 CKV1821:CKW1821 CAZ1821:CBA1821 BRD1821:BRE1821 BHH1821:BHI1821 AXL1821:AXM1821 ANQ912:ANR920 ADU912:ADV920 TY912:TZ920 KC912:KD920 WWO912:WWP920 WMS912:WMT920 WCW912:WCX920 VTA912:VTB920 VJE912:VJF920 UZI912:UZJ920 UPM912:UPN920 UFQ912:UFR920 TVU912:TVV920 TLY912:TLZ920 TCC912:TCD920 SSG912:SSH920 SIK912:SIL920 RYO912:RYP920 ROS912:ROT920 REW912:REX920 QVA912:QVB920 QLE912:QLF920 QBI912:QBJ920 PRM912:PRN920 PHQ912:PHR920 OXU912:OXV920 ONY912:ONZ920 OEC912:OED920 NUG912:NUH920 NKK912:NKL920 NAO912:NAP920 MQS912:MQT920 MGW912:MGX920 LXA912:LXB920 LNE912:LNF920 LDI912:LDJ920 KTM912:KTN920 KJQ912:KJR920 JZU912:JZV920 JPY912:JPZ920 JGC912:JGD920 IWG912:IWH920 IMK912:IML920 ICO912:ICP920 HSS912:HST920 HIW912:HIX920 GZA912:GZB920 GPE912:GPF920 GFI912:GFJ920 FVM912:FVN920 FLQ912:FLR920 FBU912:FBV920 ERY912:ERZ920 EIC912:EID920 DYG912:DYH920 DOK912:DOL920 DEO912:DEP920 CUS912:CUT920 CKW912:CKX920 CBA912:CBB920 BRE912:BRF920 BHI912:BHJ920 AXM912:AXN920 ADU943:ADV943 TY943:TZ943 KC943:KD943 WWO943:WWP943 WMS943:WMT943 WCW943:WCX943 VTA943:VTB943 VJE943:VJF943 UZI943:UZJ943 UPM943:UPN943 UFQ943:UFR943 TVU943:TVV943 TLY943:TLZ943 TCC943:TCD943 SSG943:SSH943 SIK943:SIL943 RYO943:RYP943 ROS943:ROT943 REW943:REX943 QVA943:QVB943 QLE943:QLF943 QBI943:QBJ943 PRM943:PRN943 PHQ943:PHR943 OXU943:OXV943 ONY943:ONZ943 OEC943:OED943 NUG943:NUH943 NKK943:NKL943 NAO943:NAP943 MQS943:MQT943 MGW943:MGX943 LXA943:LXB943 LNE943:LNF943 LDI943:LDJ943 KTM943:KTN943 KJQ943:KJR943 JZU943:JZV943 JPY943:JPZ943 JGC943:JGD943 IWG943:IWH943 IMK943:IML943 ICO943:ICP943 HSS943:HST943 HIW943:HIX943 GZA943:GZB943 GPE943:GPF943 GFI943:GFJ943 FVM943:FVN943 FLQ943:FLR943 FBU943:FBV943 ERY943:ERZ943 EIC943:EID943 DYG943:DYH943 DOK943:DOL943 DEO943:DEP943 CUS943:CUT943 CKW943:CKX943 CBA943:CBB943 BRE943:BRF943 BHI943:BHJ943 AXM943:AXN943 ANL942:ANM942 BRE926:BRF935 CBA926:CBB935 CKW926:CKX935 CUS926:CUT935 DEO926:DEP935 DOK926:DOL935 DYG926:DYH935 EIC926:EID935 ERY926:ERZ935 FBU926:FBV935 FLQ926:FLR935 FVM926:FVN935 GFI926:GFJ935 GPE926:GPF935 GZA926:GZB935 HIW926:HIX935 HSS926:HST935 ICO926:ICP935 IMK926:IML935 IWG926:IWH935 JGC926:JGD935 JPY926:JPZ935 JZU926:JZV935 KJQ926:KJR935 KTM926:KTN935 LDI926:LDJ935 LNE926:LNF935 LXA926:LXB935 MGW926:MGX935 MQS926:MQT935 NAO926:NAP935 NKK926:NKL935 NUG926:NUH935 OEC926:OED935 ONY926:ONZ935 OXU926:OXV935 PHQ926:PHR935 PRM926:PRN935 QBI926:QBJ935 QLE926:QLF935 QVA926:QVB935 REW926:REX935 ROS926:ROT935 RYO926:RYP935 SIK926:SIL935 SSG926:SSH935 TCC926:TCD935 TLY926:TLZ935 TVU926:TVV935 UFQ926:UFR935 UPM926:UPN935 UZI926:UZJ935 VJE926:VJF935 VTA926:VTB935 WCW926:WCX935 WMS926:WMT935 WWO926:WWP935 KC926:KD935 TY926:TZ935 ADU926:ADV935 ANQ926:ANR935 AXM926:AXN935 AE886 ANL936:ANM936 ADP936:ADQ936 TT936:TU936 JX936:JY936 WWJ936:WWK936 WMN936:WMO936 WCR936:WCS936 VSV936:VSW936 VIZ936:VJA936 UZD936:UZE936 UPH936:UPI936 UFL936:UFM936 TVP936:TVQ936 TLT936:TLU936 TBX936:TBY936 SSB936:SSC936 SIF936:SIG936 RYJ936:RYK936 RON936:ROO936 RER936:RES936 QUV936:QUW936 QKZ936:QLA936 QBD936:QBE936 PRH936:PRI936 PHL936:PHM936 OXP936:OXQ936 ONT936:ONU936 ODX936:ODY936 NUB936:NUC936 NKF936:NKG936 NAJ936:NAK936 MQN936:MQO936 MGR936:MGS936 LWV936:LWW936 LMZ936:LNA936 LDD936:LDE936 KTH936:KTI936 KJL936:KJM936 JZP936:JZQ936 JPT936:JPU936 JFX936:JFY936 IWB936:IWC936 IMF936:IMG936 ICJ936:ICK936 HSN936:HSO936 HIR936:HIS936 GYV936:GYW936 GOZ936:GPA936 GFD936:GFE936 FVH936:FVI936 FLL936:FLM936 FBP936:FBQ936 ERT936:ERU936 EHX936:EHY936 DYB936:DYC936 DOF936:DOG936 DEJ936:DEK936 CUN936:CUO936 CKR936:CKS936 CAV936:CAW936 BQZ936:BRA936 BHD936:BHE936 AXH936:AXI936 AXM937:AXN941 BHI937:BHJ941 BRE937:BRF941 CBA937:CBB941 CKW937:CKX941 CUS937:CUT941 DEO937:DEP941 DOK937:DOL941 DYG937:DYH941 EIC937:EID941 ERY937:ERZ941 FBU937:FBV941 FLQ937:FLR941 FVM937:FVN941 GFI937:GFJ941 GPE937:GPF941 GZA937:GZB941 HIW937:HIX941 HSS937:HST941 ICO937:ICP941 IMK937:IML941 IWG937:IWH941 JGC937:JGD941 JPY937:JPZ941 JZU937:JZV941 KJQ937:KJR941 KTM937:KTN941 LDI937:LDJ941 LNE937:LNF941 LXA937:LXB941 MGW937:MGX941 MQS937:MQT941 NAO937:NAP941 NKK937:NKL941 NUG937:NUH941 OEC937:OED941 ONY937:ONZ941 OXU937:OXV941 PHQ937:PHR941 PRM937:PRN941 QBI937:QBJ941 QLE937:QLF941 QVA937:QVB941 REW937:REX941 ROS937:ROT941 RYO937:RYP941 SIK937:SIL941 SSG937:SSH941 TCC937:TCD941 TLY937:TLZ941 TVU937:TVV941 UFQ937:UFR941 UPM937:UPN941 UZI937:UZJ941 VJE937:VJF941 VTA937:VTB941 WCW937:WCX941 WMS937:WMT941 WWO937:WWP941 KC937:KD941 TY937:TZ941 ADU937:ADV941 ANQ937:ANR941 ANQ943:ANR943 ADP942:ADQ942 TT942:TU942 JX942:JY942 WWJ942:WWK942 WMN942:WMO942 WCR942:WCS942 VSV942:VSW942 VIZ942:VJA942 UZD942:UZE942 UPH942:UPI942 UFL942:UFM942 TVP942:TVQ942 TLT942:TLU942 TBX942:TBY942 SSB942:SSC942 SIF942:SIG942 RYJ942:RYK942 RON942:ROO942 RER942:RES942 QUV942:QUW942 QKZ942:QLA942 QBD942:QBE942 PRH942:PRI942 PHL942:PHM942 OXP942:OXQ942 ONT942:ONU942 ODX942:ODY942 NUB942:NUC942 NKF942:NKG942 NAJ942:NAK942 MQN942:MQO942 MGR942:MGS942 LWV942:LWW942 LMZ942:LNA942 LDD942:LDE942 KTH942:KTI942 KJL942:KJM942 JZP942:JZQ942 JPT942:JPU942 JFX942:JFY942 IWB942:IWC942 IMF942:IMG942 ICJ942:ICK942 HSN942:HSO942 HIR942:HIS942 GYV942:GYW942 GOZ942:GPA942 GFD942:GFE942 FVH942:FVI942 FLL942:FLM942 FBP942:FBQ942 ERT942:ERU942 EHX942:EHY942 DYB942:DYC942 DOF942:DOG942 DEJ942:DEK942 CUN942:CUO942 CKR942:CKS942 CAV942:CAW942 BQZ942:BRA942 BHD942:BHE942 AXH942:AXI942 BHI945:BHJ945 AXM945:AXN945 ANQ945:ANR945 ADU945:ADV945 TY945:TZ945 KC945:KD945 WWO945:WWP945 WMS945:WMT945 WCW945:WCX945 VTA945:VTB945 VJE945:VJF945 UZI945:UZJ945 UPM945:UPN945 UFQ945:UFR945 TVU945:TVV945 TLY945:TLZ945 TCC945:TCD945 SSG945:SSH945 SIK945:SIL945 RYO945:RYP945 ROS945:ROT945 REW945:REX945 QVA945:QVB945 QLE945:QLF945 QBI945:QBJ945 PRM945:PRN945 PHQ945:PHR945 OXU945:OXV945 ONY945:ONZ945 OEC945:OED945 NUG945:NUH945 NKK945:NKL945 NAO945:NAP945 MQS945:MQT945 MGW945:MGX945 LXA945:LXB945 LNE945:LNF945 LDI945:LDJ945 KTM945:KTN945 KJQ945:KJR945 JZU945:JZV945 JPY945:JPZ945 JGC945:JGD945 IWG945:IWH945 IMK945:IML945 ICO945:ICP945 HSS945:HST945 HIW945:HIX945 GZA945:GZB945 GPE945:GPF945 GFI945:GFJ945 FVM945:FVN945 FLQ945:FLR945 FBU945:FBV945 ERY945:ERZ945 EIC945:EID945 DYG945:DYH945 DOK945:DOL945 DEO945:DEP945 CUS945:CUT945 CKW945:CKX945 CBA945:CBB945 BRE945:BRF945 ANL946:ANM946 ADP946:ADQ946 TT946:TU946 JX946:JY946 WWJ946:WWK946 WMN946:WMO946 WCR946:WCS946 VSV946:VSW946 VIZ946:VJA946 UZD946:UZE946 UPH946:UPI946 UFL946:UFM946 TVP946:TVQ946 TLT946:TLU946 TBX946:TBY946 SSB946:SSC946 SIF946:SIG946 RYJ946:RYK946 RON946:ROO946 RER946:RES946 QUV946:QUW946 QKZ946:QLA946 QBD946:QBE946 PRH946:PRI946 PHL946:PHM946 OXP946:OXQ946 ONT946:ONU946 ODX946:ODY946 NUB946:NUC946 NKF946:NKG946 NAJ946:NAK946 MQN946:MQO946 MGR946:MGS946 LWV946:LWW946 LMZ946:LNA946 LDD946:LDE946 KTH946:KTI946 KJL946:KJM946 JZP946:JZQ946 JPT946:JPU946 JFX946:JFY946 IWB946:IWC946 IMF946:IMG946 ICJ946:ICK946 HSN946:HSO946 HIR946:HIS946 GYV946:GYW946 GOZ946:GPA946 GFD946:GFE946 FVH946:FVI946 FLL946:FLM946 FBP946:FBQ946 ERT946:ERU946 EHX946:EHY946 DYB946:DYC946 DOF946:DOG946 DEJ946:DEK946 CUN946:CUO946 CKR946:CKS946 CAV946:CAW946 BQZ946:BRA946 BHD946:BHE946 AXH946:AXI946 BRE947:BRF947 BHI947:BHJ947 AXM947:AXN947 ANQ947:ANR947 ADU947:ADV947 TY947:TZ947 KC947:KD947 WWO947:WWP947 WMS947:WMT947 WCW947:WCX947 VTA947:VTB947 VJE947:VJF947 UZI947:UZJ947 UPM947:UPN947 UFQ947:UFR947 TVU947:TVV947 TLY947:TLZ947 TCC947:TCD947 SSG947:SSH947 SIK947:SIL947 RYO947:RYP947 ROS947:ROT947 REW947:REX947 QVA947:QVB947 QLE947:QLF947 QBI947:QBJ947 PRM947:PRN947 PHQ947:PHR947 OXU947:OXV947 ONY947:ONZ947 OEC947:OED947 NUG947:NUH947 NKK947:NKL947 NAO947:NAP947 MQS947:MQT947 MGW947:MGX947 LXA947:LXB947 LNE947:LNF947 LDI947:LDJ947 KTM947:KTN947 KJQ947:KJR947 JZU947:JZV947 JPY947:JPZ947 JGC947:JGD947 IWG947:IWH947 IMK947:IML947 ICO947:ICP947 HSS947:HST947 HIW947:HIX947 GZA947:GZB947 GPE947:GPF947 GFI947:GFJ947 FVM947:FVN947 FLQ947:FLR947 FBU947:FBV947 ERY947:ERZ947 EIC947:EID947 DYG947:DYH947 DOK947:DOL947 DEO947:DEP947 CUS947:CUT947 CKW947:CKX947 CBA947:CBB947 ANL948:ANM948 ADP948:ADQ948 TT948:TU948 JX948:JY948 WWJ948:WWK948 WMN948:WMO948 WCR948:WCS948 VSV948:VSW948 VIZ948:VJA948 UZD948:UZE948 UPH948:UPI948 UFL948:UFM948 TVP948:TVQ948 TLT948:TLU948 TBX948:TBY948 SSB948:SSC948 SIF948:SIG948 RYJ948:RYK948 RON948:ROO948 RER948:RES948 QUV948:QUW948 QKZ948:QLA948 QBD948:QBE948 PRH948:PRI948 PHL948:PHM948 OXP948:OXQ948 ONT948:ONU948 ODX948:ODY948 NUB948:NUC948 NKF948:NKG948 NAJ948:NAK948 MQN948:MQO948 MGR948:MGS948 LWV948:LWW948 LMZ948:LNA948 LDD948:LDE948 KTH948:KTI948 KJL948:KJM948 JZP948:JZQ948 JPT948:JPU948 JFX948:JFY948 IWB948:IWC948 IMF948:IMG948 ICJ948:ICK948 HSN948:HSO948 HIR948:HIS948 GYV948:GYW948 GOZ948:GPA948 GFD948:GFE948 FVH948:FVI948 FLL948:FLM948 FBP948:FBQ948 ERT948:ERU948 EHX948:EHY948 DYB948:DYC948 DOF948:DOG948 DEJ948:DEK948 CUN948:CUO948 CKR948:CKS948 CAV948:CAW948 BQZ948:BRA948 BHD948:BHE948 AXH948:AXI948 CBA949:CBB949 BRE949:BRF949 BHI949:BHJ949 AXM949:AXN949 ANQ949:ANR949 ADU949:ADV949 TY949:TZ949 KC949:KD949 WWO949:WWP949 WMS949:WMT949 WCW949:WCX949 VTA949:VTB949 VJE949:VJF949 UZI949:UZJ949 UPM949:UPN949 UFQ949:UFR949 TVU949:TVV949 TLY949:TLZ949 TCC949:TCD949 SSG949:SSH949 SIK949:SIL949 RYO949:RYP949 ROS949:ROT949 REW949:REX949 QVA949:QVB949 QLE949:QLF949 QBI949:QBJ949 PRM949:PRN949 PHQ949:PHR949 OXU949:OXV949 ONY949:ONZ949 OEC949:OED949 NUG949:NUH949 NKK949:NKL949 NAO949:NAP949 MQS949:MQT949 MGW949:MGX949 LXA949:LXB949 LNE949:LNF949 LDI949:LDJ949 KTM949:KTN949 KJQ949:KJR949 JZU949:JZV949 JPY949:JPZ949 JGC949:JGD949 IWG949:IWH949 IMK949:IML949 ICO949:ICP949 HSS949:HST949 HIW949:HIX949 GZA949:GZB949 GPE949:GPF949 GFI949:GFJ949 FVM949:FVN949 FLQ949:FLR949 FBU949:FBV949 ERY949:ERZ949 EIC949:EID949 DYG949:DYH949 DOK949:DOL949 DEO949:DEP949 CUS949:CUT949 CKW949:CKX949 TK2464:TL2465 ADP950:ADQ950 TT950:TU950 JX950:JY950 WWJ950:WWK950 WMN950:WMO950 WCR950:WCS950 VSV950:VSW950 VIZ950:VJA950 UZD950:UZE950 UPH950:UPI950 UFL950:UFM950 TVP950:TVQ950 TLT950:TLU950 TBX950:TBY950 SSB950:SSC950 SIF950:SIG950 RYJ950:RYK950 RON950:ROO950 RER950:RES950 QUV950:QUW950 QKZ950:QLA950 QBD950:QBE950 PRH950:PRI950 PHL950:PHM950 OXP950:OXQ950 ONT950:ONU950 ODX950:ODY950 NUB950:NUC950 NKF950:NKG950 NAJ950:NAK950 MQN950:MQO950 MGR950:MGS950 LWV950:LWW950 LMZ950:LNA950 LDD950:LDE950 KTH950:KTI950 KJL950:KJM950 JZP950:JZQ950 JPT950:JPU950 JFX950:JFY950 IWB950:IWC950 IMF950:IMG950 ICJ950:ICK950 HSN950:HSO950 HIR950:HIS950 GYV950:GYW950 GOZ950:GPA950 GFD950:GFE950 FVH950:FVI950 FLL950:FLM950 FBP950:FBQ950 ERT950:ERU950 EHX950:EHY950 DYB950:DYC950 DOF950:DOG950 DEJ950:DEK950 CUN950:CUO950 CKR950:CKS950 CAV950:CAW950 BQZ950:BRA950 BHD950:BHE950 AXH950:AXI950 ANL950:ANM950 BHI926:BHJ935 AF1878 AF1917 AF1080 AR1963 BQS2443:BQT2445 BGW2443:BGX2445 AXA2443:AXB2445 ANE2443:ANF2445 ADI2443:ADJ2445 TM2443:TN2445 JQ2443:JR2445 WWC2443:WWD2445 WMG2443:WMH2445 WCK2443:WCL2445 VSO2443:VSP2445 VIS2443:VIT2445 UYW2443:UYX2445 UPA2443:UPB2445 UFE2443:UFF2445 TVI2443:TVJ2445 TLM2443:TLN2445 TBQ2443:TBR2445 SRU2443:SRV2445 SHY2443:SHZ2445 RYC2443:RYD2445 ROG2443:ROH2445 REK2443:REL2445 QUO2443:QUP2445 QKS2443:QKT2445 QAW2443:QAX2445 PRA2443:PRB2445 PHE2443:PHF2445 OXI2443:OXJ2445 ONM2443:ONN2445 ODQ2443:ODR2445 NTU2443:NTV2445 NJY2443:NJZ2445 NAC2443:NAD2445 MQG2443:MQH2445 MGK2443:MGL2445 LWO2443:LWP2445 LMS2443:LMT2445 LCW2443:LCX2445 KTA2443:KTB2445 KJE2443:KJF2445 JZI2443:JZJ2445 JPM2443:JPN2445 JFQ2443:JFR2445 IVU2443:IVV2445 ILY2443:ILZ2445 ICC2443:ICD2445 HSG2443:HSH2445 HIK2443:HIL2445 GYO2443:GYP2445 GOS2443:GOT2445 GEW2443:GEX2445 FVA2443:FVB2445 FLE2443:FLF2445 FBI2443:FBJ2445 ERM2443:ERN2445 EHQ2443:EHR2445 DXU2443:DXV2445 DNY2443:DNZ2445 DEC2443:DED2445 CUG2443:CUH2445 CKK2443:CKL2445 CAO2443:CAP2445 AF2444:AF2445 ADG2464:ADH2465 ANC2464:AND2465 AWY2464:AWZ2465 BGU2464:BGV2465 BQQ2464:BQR2465 CAM2464:CAN2465 CKI2464:CKJ2465 CUE2464:CUF2465 DEA2464:DEB2465 DNW2464:DNX2465 DXS2464:DXT2465 EHO2464:EHP2465 ERK2464:ERL2465 FBG2464:FBH2465 FLC2464:FLD2465 FUY2464:FUZ2465 GEU2464:GEV2465 GOQ2464:GOR2465 GYM2464:GYN2465 HII2464:HIJ2465 HSE2464:HSF2465 ICA2464:ICB2465 ILW2464:ILX2465 IVS2464:IVT2465 JFO2464:JFP2465 JPK2464:JPL2465 JZG2464:JZH2465 KJC2464:KJD2465 KSY2464:KSZ2465 LCU2464:LCV2465 LMQ2464:LMR2465 LWM2464:LWN2465 MGI2464:MGJ2465 MQE2464:MQF2465 NAA2464:NAB2465 NJW2464:NJX2465 NTS2464:NTT2465 ODO2464:ODP2465 ONK2464:ONL2465 OXG2464:OXH2465 PHC2464:PHD2465 PQY2464:PQZ2465 QAU2464:QAV2465 QKQ2464:QKR2465 QUM2464:QUN2465 REI2464:REJ2465 ROE2464:ROF2465 RYA2464:RYB2465 SHW2464:SHX2465 SRS2464:SRT2465 TBO2464:TBP2465 TLK2464:TLL2465 TVG2464:TVH2465 UFC2464:UFD2465 UOY2464:UOZ2465 UYU2464:UYV2465 VIQ2464:VIR2465 VSM2464:VSN2465 WCI2464:WCJ2465 WME2464:WMF2465 WWA2464:WWB2465 JO2464:JP2465 CUS977:CUT978 CUS1894:CUT1894 CKW1894:CKX1894 CBA1894:CBB1894 BRE1894:BRF1894 BHI1894:BHJ1894 AXM1894:AXN1894 ANQ1894:ANR1894 ADU1894:ADV1894 TY1894:TZ1894 KC1894:KD1894 WWO1894:WWP1894 WMS1894:WMT1894 WCW1894:WCX1894 VTA1894:VTB1894 VJE1894:VJF1894 UZI1894:UZJ1894 UPM1894:UPN1894 UFQ1894:UFR1894 TVU1894:TVV1894 TLY1894:TLZ1894 TCC1894:TCD1894 SSG1894:SSH1894 SIK1894:SIL1894 RYO1894:RYP1894 ROS1894:ROT1894 REW1894:REX1894 QVA1894:QVB1894 QLE1894:QLF1894 QBI1894:QBJ1894 PRM1894:PRN1894 PHQ1894:PHR1894 OXU1894:OXV1894 ONY1894:ONZ1894 OEC1894:OED1894 NUG1894:NUH1894 NKK1894:NKL1894 NAO1894:NAP1894 MQS1894:MQT1894 MGW1894:MGX1894 LXA1894:LXB1894 LNE1894:LNF1894 LDI1894:LDJ1894 KTM1894:KTN1894 KJQ1894:KJR1894 JZU1894:JZV1894 JPY1894:JPZ1894 JGC1894:JGD1894 IWG1894:IWH1894 IMK1894:IML1894 ICO1894:ICP1894 HSS1894:HST1894 HIW1894:HIX1894 GZA1894:GZB1894 GPE1894:GPF1894 GFI1894:GFJ1894 FVM1894:FVN1894 FLQ1894:FLR1894 FBU1894:FBV1894 ERY1894:ERZ1894 EIC1894:EID1894 DYG1894:DYH1894 DOK1894:DOL1894 DEO1894:DEP1894 AF1699 AG1706:AG1707 AG1709 AG1692:AG1693 AG1695 ANC2009:AND2010 AF2008 AWY2009:AWZ2010 BGU2009:BGV2010 BQQ2009:BQR2010 CAM2009:CAN2010 CKI2009:CKJ2010 CUE2009:CUF2010 DEA2009:DEB2010 DNW2009:DNX2010 DXS2009:DXT2010 EHO2009:EHP2010 ERK2009:ERL2010 FBG2009:FBH2010 FLC2009:FLD2010 FUY2009:FUZ2010 GEU2009:GEV2010 GOQ2009:GOR2010 GYM2009:GYN2010 HII2009:HIJ2010 HSE2009:HSF2010 ICA2009:ICB2010 ILW2009:ILX2010 IVS2009:IVT2010 JFO2009:JFP2010 JPK2009:JPL2010 JZG2009:JZH2010 KJC2009:KJD2010 KSY2009:KSZ2010 LCU2009:LCV2010 LMQ2009:LMR2010 LWM2009:LWN2010 MGI2009:MGJ2010 MQE2009:MQF2010 NAA2009:NAB2010 NJW2009:NJX2010 NTS2009:NTT2010 ODO2009:ODP2010 ONK2009:ONL2010 OXG2009:OXH2010 PHC2009:PHD2010 PQY2009:PQZ2010 QAU2009:QAV2010 QKQ2009:QKR2010 QUM2009:QUN2010 REI2009:REJ2010 ROE2009:ROF2010 RYA2009:RYB2010 SHW2009:SHX2010 SRS2009:SRT2010 TBO2009:TBP2010 TLK2009:TLL2010 TVG2009:TVH2010 UFC2009:UFD2010 UOY2009:UOZ2010 UYU2009:UYV2010 VIQ2009:VIR2010 VSM2009:VSN2010 WCI2009:WCJ2010 WME2009:WMF2010 WWA2009:WWB2010 JO2009:JP2010 TK2009:TL2010 AF2010 ADG2009:ADH2010 AF2449:AF2450 AF2458 AG2776 AG2613:AG2614 AG1712:AG1714 AF2819:AF2820 AF2526 AF2829 AG2186 AG2261 AF2301 AF2839 ADD2838:ADE2840 TH2838:TI2840 JL2838:JM2840 WVX2838:WVY2840 WMB2838:WMC2840 WCF2838:WCG2840 VSJ2838:VSK2840 VIN2838:VIO2840 UYR2838:UYS2840 UOV2838:UOW2840 UEZ2838:UFA2840 TVD2838:TVE2840 TLH2838:TLI2840 TBL2838:TBM2840 SRP2838:SRQ2840 SHT2838:SHU2840 RXX2838:RXY2840 ROB2838:ROC2840 REF2838:REG2840 QUJ2838:QUK2840 QKN2838:QKO2840 QAR2838:QAS2840 PQV2838:PQW2840 PGZ2838:PHA2840 OXD2838:OXE2840 ONH2838:ONI2840 ODL2838:ODM2840 NTP2838:NTQ2840 NJT2838:NJU2840 MZX2838:MZY2840 MQB2838:MQC2840 MGF2838:MGG2840 LWJ2838:LWK2840 LMN2838:LMO2840 LCR2838:LCS2840 KSV2838:KSW2840 KIZ2838:KJA2840 JZD2838:JZE2840 JPH2838:JPI2840 JFL2838:JFM2840 IVP2838:IVQ2840 ILT2838:ILU2840 IBX2838:IBY2840 HSB2838:HSC2840 HIF2838:HIG2840 GYJ2838:GYK2840 GON2838:GOO2840 GER2838:GES2840 FUV2838:FUW2840 FKZ2838:FLA2840 FBD2838:FBE2840 ERH2838:ERI2840 EHL2838:EHM2840 DXP2838:DXQ2840 DNT2838:DNU2840 DDX2838:DDY2840 CUB2838:CUC2840 CKF2838:CKG2840 CAJ2838:CAK2840 BQN2838:BQO2840 BGR2838:BGS2840 AWV2838:AWW2840 AMZ2838:ANA2840 AG2856 ADD2318:ADE2318 TH2318:TI2318 JL2318:JM2318 WVX2318:WVY2318 WMB2318:WMC2318 WCF2318:WCG2318 VSJ2318:VSK2318 VIN2318:VIO2318 UYR2318:UYS2318 UOV2318:UOW2318 UEZ2318:UFA2318 TVD2318:TVE2318 TLH2318:TLI2318 TBL2318:TBM2318 SRP2318:SRQ2318 SHT2318:SHU2318 RXX2318:RXY2318 ROB2318:ROC2318 REF2318:REG2318 QUJ2318:QUK2318 QKN2318:QKO2318 QAR2318:QAS2318 PQV2318:PQW2318 PGZ2318:PHA2318 OXD2318:OXE2318 ONH2318:ONI2318 ODL2318:ODM2318 NTP2318:NTQ2318 NJT2318:NJU2318 MZX2318:MZY2318 MQB2318:MQC2318 MGF2318:MGG2318 LWJ2318:LWK2318 LMN2318:LMO2318 LCR2318:LCS2318 KSV2318:KSW2318 KIZ2318:KJA2318 JZD2318:JZE2318 JPH2318:JPI2318 JFL2318:JFM2318 IVP2318:IVQ2318 ILT2318:ILU2318 IBX2318:IBY2318 HSB2318:HSC2318 HIF2318:HIG2318 GYJ2318:GYK2318 GON2318:GOO2318 GER2318:GES2318 FUV2318:FUW2318 FKZ2318:FLA2318 FBD2318:FBE2318 ERH2318:ERI2318 EHL2318:EHM2318 DXP2318:DXQ2318 DNT2318:DNU2318 DDX2318:DDY2318 CUB2318:CUC2318 CKF2318:CKG2318 CAJ2318:CAK2318 BQN2318:BQO2318 BGR2318:BGS2318 AWV2318:AWW2318 AMZ2318:ANA2318 AG2767 AG1716 AF2815 AF3030 AG2882 AG2944 AF3153 AG3201 AF3217 AR3273 BHI922:BHJ924 BRE922:BRF924 CBA922:CBB924 CKW922:CKX924 CUS922:CUT924 DEO922:DEP924 DOK922:DOL924 DYG922:DYH924 EIC922:EID924 ERY922:ERZ924 FBU922:FBV924 FLQ922:FLR924 FVM922:FVN924 GFI922:GFJ924 GPE922:GPF924 GZA922:GZB924 HIW922:HIX924 HSS922:HST924 ICO922:ICP924 IMK922:IML924 IWG922:IWH924 JGC922:JGD924 JPY922:JPZ924 JZU922:JZV924 KJQ922:KJR924 KTM922:KTN924 LDI922:LDJ924 LNE922:LNF924 LXA922:LXB924 MGW922:MGX924 MQS922:MQT924 NAO922:NAP924 NKK922:NKL924 NUG922:NUH924 OEC922:OED924 ONY922:ONZ924 OXU922:OXV924 PHQ922:PHR924 PRM922:PRN924 QBI922:QBJ924 QLE922:QLF924 QVA922:QVB924 REW922:REX924 ROS922:ROT924 RYO922:RYP924 SIK922:SIL924 SSG922:SSH924 TCC922:TCD924 TLY922:TLZ924 TVU922:TVV924 UFQ922:UFR924 UPM922:UPN924 UZI922:UZJ924 VJE922:VJF924 VTA922:VTB924 WCW922:WCX924 WMS922:WMT924 WWO922:WWP924 KC922:KD924 TY922:TZ924 ADU922:ADV924 ANQ922:ANR924 AXM922:AXN924 CUS951:CUT975 DEO951:DEP975 DOK951:DOL975 DYG951:DYH975 EIC951:EID975 ERY951:ERZ975 FBU951:FBV975 FLQ951:FLR975 FVM951:FVN975 GFI951:GFJ975 GPE951:GPF975 GZA951:GZB975 HIW951:HIX975 HSS951:HST975 ICO951:ICP975 IMK951:IML975 IWG951:IWH975 JGC951:JGD975 JPY951:JPZ975 JZU951:JZV975 KJQ951:KJR975 KTM951:KTN975 LDI951:LDJ975 LNE951:LNF975 LXA951:LXB975 MGW951:MGX975 MQS951:MQT975 NAO951:NAP975 NKK951:NKL975 NUG951:NUH975 OEC951:OED975 ONY951:ONZ975 OXU951:OXV975 PHQ951:PHR975 PRM951:PRN975 QBI951:QBJ975 QLE951:QLF975 QVA951:QVB975 REW951:REX975 ROS951:ROT975 RYO951:RYP975 SIK951:SIL975 SSG951:SSH975 TCC951:TCD975 TLY951:TLZ975 TVU951:TVV975 UFQ951:UFR975 UPM951:UPN975 UZI951:UZJ975 VJE951:VJF975 VTA951:VTB975 WCW951:WCX975 WMS951:WMT975 WWO951:WWP975 KC951:KD975 TY951:TZ975 ADU951:ADV975 ANQ951:ANR975 AXM951:AXN975 BHI951:BHJ975 BRE951:BRF975 CBA951:CBB975 CKW951:CKX975 AF2871 AG2511 AG2671:AG2672 AG2709 AF2710 AF3053:AF3058">
      <formula1>НДС</formula1>
    </dataValidation>
    <dataValidation type="custom" allowBlank="1" showInputMessage="1" showErrorMessage="1" sqref="AK736:AK737 AK1045 AK1048">
      <formula1>AH736*AI736</formula1>
    </dataValidation>
    <dataValidation type="custom" allowBlank="1" showInputMessage="1" showErrorMessage="1" sqref="ANT777:ANT784 ADX777:ADX784 UB777:UB784 KF777:KF784 WWR777:WWR784 WMV777:WMV784 WCZ777:WCZ784 VTD777:VTD784 VJH777:VJH784 UZL777:UZL784 UPP777:UPP784 UFT777:UFT784 TVX777:TVX784 TMB777:TMB784 TCF777:TCF784 SSJ777:SSJ784 SIN777:SIN784 RYR777:RYR784 ROV777:ROV784 REZ777:REZ784 QVD777:QVD784 QLH777:QLH784 QBL777:QBL784 PRP777:PRP784 PHT777:PHT784 OXX777:OXX784 OOB777:OOB784 OEF777:OEF784 NUJ777:NUJ784 NKN777:NKN784 NAR777:NAR784 MQV777:MQV784 MGZ777:MGZ784 LXD777:LXD784 LNH777:LNH784 LDL777:LDL784 KTP777:KTP784 KJT777:KJT784 JZX777:JZX784 JQB777:JQB784 JGF777:JGF784 IWJ777:IWJ784 IMN777:IMN784 ICR777:ICR784 HSV777:HSV784 HIZ777:HIZ784 GZD777:GZD784 GPH777:GPH784 GFL777:GFL784 FVP777:FVP784 FLT777:FLT784 FBX777:FBX784 ESB777:ESB784 EIF777:EIF784 DYJ777:DYJ784 DON777:DON784 DER777:DER784 CUV777:CUV784 CKZ777:CKZ784 CBD777:CBD784 BRH777:BRH784 BHL777:BHL784 AXP777:AXP784 DER977:DER978 DON977:DON978 DYJ977:DYJ978 EIF977:EIF978 ESB977:ESB978 FBX977:FBX978 FLT977:FLT978 FVP977:FVP978 GFL977:GFL978 GPH977:GPH978 GZD977:GZD978 HIZ977:HIZ978 HSV977:HSV978 ICR977:ICR978 IMN977:IMN978 IWJ977:IWJ978 JGF977:JGF978 JQB977:JQB978 JZX977:JZX978 KJT977:KJT978 KTP977:KTP978 LDL977:LDL978 LNH977:LNH978 LXD977:LXD978 MGZ977:MGZ978 MQV977:MQV978 NAR977:NAR978 NKN977:NKN978 NUJ977:NUJ978 OEF977:OEF978 OOB977:OOB978 OXX977:OXX978 PHT977:PHT978 PRP977:PRP978 QBL977:QBL978 QLH977:QLH978 QVD977:QVD978 REZ977:REZ978 ROV977:ROV978 RYR977:RYR978 SIN977:SIN978 SSJ977:SSJ978 TCF977:TCF978 TMB977:TMB978 TVX977:TVX978 UFT977:UFT978 UPP977:UPP978 UZL977:UZL978 VJH977:VJH978 VTD977:VTD978 WCZ977:WCZ978 WMV977:WMV978 WWR977:WWR978 KF977:KF978 UB977:UB978 ADX977:ADX978 ANT977:ANT978 AXP977:AXP978 BHL977:BHL978 BRH977:BRH978 CBD977:CBD978 CKZ977:CKZ978 ANS1821 ANS1081 ADW1081 UA1081 KE1081 WWQ1081 WMU1081 WCY1081 VTC1081 VJG1081 UZK1081 UPO1081 UFS1081 TVW1081 TMA1081 TCE1081 SSI1081 SIM1081 RYQ1081 ROU1081 REY1081 QVC1081 QLG1081 QBK1081 PRO1081 PHS1081 OXW1081 OOA1081 OEE1081 NUI1081 NKM1081 NAQ1081 MQU1081 MGY1081 LXC1081 LNG1081 LDK1081 KTO1081 KJS1081 JZW1081 JQA1081 JGE1081 IWI1081 IMM1081 ICQ1081 HSU1081 HIY1081 GZC1081 GPG1081 GFK1081 FVO1081 FLS1081 FBW1081 ESA1081 EIE1081 DYI1081 DOM1081 DEQ1081 CUU1081 CKY1081 CBC1081 BRG1081 BHK1081 AXO1081 ADW1821 UA1821 KE1821 WWQ1821 WMU1821 WCY1821 VTC1821 VJG1821 UZK1821 UPO1821 UFS1821 TVW1821 TMA1821 TCE1821 SSI1821 SIM1821 RYQ1821 ROU1821 REY1821 QVC1821 QLG1821 QBK1821 PRO1821 PHS1821 OXW1821 OOA1821 OEE1821 NUI1821 NKM1821 NAQ1821 MQU1821 MGY1821 LXC1821 LNG1821 LDK1821 KTO1821 KJS1821 JZW1821 JQA1821 JGE1821 IWI1821 IMM1821 ICQ1821 HSU1821 HIY1821 GZC1821 GPG1821 GFK1821 FVO1821 FLS1821 FBW1821 ESA1821 EIE1821 DYI1821 DOM1821 DEQ1821 CUU1821 CKY1821 CBC1821 BRG1821 BHK1821 AXO1821 ANT912:ANT920 ADX912:ADX920 UB912:UB920 KF912:KF920 WWR912:WWR920 WMV912:WMV920 WCZ912:WCZ920 VTD912:VTD920 VJH912:VJH920 UZL912:UZL920 UPP912:UPP920 UFT912:UFT920 TVX912:TVX920 TMB912:TMB920 TCF912:TCF920 SSJ912:SSJ920 SIN912:SIN920 RYR912:RYR920 ROV912:ROV920 REZ912:REZ920 QVD912:QVD920 QLH912:QLH920 QBL912:QBL920 PRP912:PRP920 PHT912:PHT920 OXX912:OXX920 OOB912:OOB920 OEF912:OEF920 NUJ912:NUJ920 NKN912:NKN920 NAR912:NAR920 MQV912:MQV920 MGZ912:MGZ920 LXD912:LXD920 LNH912:LNH920 LDL912:LDL920 KTP912:KTP920 KJT912:KJT920 JZX912:JZX920 JQB912:JQB920 JGF912:JGF920 IWJ912:IWJ920 IMN912:IMN920 ICR912:ICR920 HSV912:HSV920 HIZ912:HIZ920 GZD912:GZD920 GPH912:GPH920 GFL912:GFL920 FVP912:FVP920 FLT912:FLT920 FBX912:FBX920 ESB912:ESB920 EIF912:EIF920 DYJ912:DYJ920 DON912:DON920 DER912:DER920 CUV912:CUV920 CKZ912:CKZ920 CBD912:CBD920 BRH912:BRH920 BHL912:BHL920 AXP912:AXP920 ADX943 UB943 KF943 WWR943 WMV943 WCZ943 VTD943 VJH943 UZL943 UPP943 UFT943 TVX943 TMB943 TCF943 SSJ943 SIN943 RYR943 ROV943 REZ943 QVD943 QLH943 QBL943 PRP943 PHT943 OXX943 OOB943 OEF943 NUJ943 NKN943 NAR943 MQV943 MGZ943 LXD943 LNH943 LDL943 KTP943 KJT943 JZX943 JQB943 JGF943 IWJ943 IMN943 ICR943 HSV943 HIZ943 GZD943 GPH943 GFL943 FVP943 FLT943 FBX943 ESB943 EIF943 DYJ943 DON943 DER943 CUV943 CKZ943 CBD943 BRH943 BHL943 AXP943 ANO942 BRH926:BRH935 CBD926:CBD935 CKZ926:CKZ935 CUV926:CUV935 DER926:DER935 DON926:DON935 DYJ926:DYJ935 EIF926:EIF935 ESB926:ESB935 FBX926:FBX935 FLT926:FLT935 FVP926:FVP935 GFL926:GFL935 GPH926:GPH935 GZD926:GZD935 HIZ926:HIZ935 HSV926:HSV935 ICR926:ICR935 IMN926:IMN935 IWJ926:IWJ935 JGF926:JGF935 JQB926:JQB935 JZX926:JZX935 KJT926:KJT935 KTP926:KTP935 LDL926:LDL935 LNH926:LNH935 LXD926:LXD935 MGZ926:MGZ935 MQV926:MQV935 NAR926:NAR935 NKN926:NKN935 NUJ926:NUJ935 OEF926:OEF935 OOB926:OOB935 OXX926:OXX935 PHT926:PHT935 PRP926:PRP935 QBL926:QBL935 QLH926:QLH935 QVD926:QVD935 REZ926:REZ935 ROV926:ROV935 RYR926:RYR935 SIN926:SIN935 SSJ926:SSJ935 TCF926:TCF935 TMB926:TMB935 TVX926:TVX935 UFT926:UFT935 UPP926:UPP935 UZL926:UZL935 VJH926:VJH935 VTD926:VTD935 WCZ926:WCZ935 WMV926:WMV935 WWR926:WWR935 KF926:KF935 UB926:UB935 ADX926:ADX935 ANT926:ANT935 AXP926:AXP935 ANO950 ANO936 ADS936 TW936 KA936 WWM936 WMQ936 WCU936 VSY936 VJC936 UZG936 UPK936 UFO936 TVS936 TLW936 TCA936 SSE936 SII936 RYM936 ROQ936 REU936 QUY936 QLC936 QBG936 PRK936 PHO936 OXS936 ONW936 OEA936 NUE936 NKI936 NAM936 MQQ936 MGU936 LWY936 LNC936 LDG936 KTK936 KJO936 JZS936 JPW936 JGA936 IWE936 IMI936 ICM936 HSQ936 HIU936 GYY936 GPC936 GFG936 FVK936 FLO936 FBS936 ERW936 EIA936 DYE936 DOI936 DEM936 CUQ936 CKU936 CAY936 BRC936 BHG936 AXK936 AXP937:AXP941 BHL937:BHL941 BRH937:BRH941 CBD937:CBD941 CKZ937:CKZ941 CUV937:CUV941 DER937:DER941 DON937:DON941 DYJ937:DYJ941 EIF937:EIF941 ESB937:ESB941 FBX937:FBX941 FLT937:FLT941 FVP937:FVP941 GFL937:GFL941 GPH937:GPH941 GZD937:GZD941 HIZ937:HIZ941 HSV937:HSV941 ICR937:ICR941 IMN937:IMN941 IWJ937:IWJ941 JGF937:JGF941 JQB937:JQB941 JZX937:JZX941 KJT937:KJT941 KTP937:KTP941 LDL937:LDL941 LNH937:LNH941 LXD937:LXD941 MGZ937:MGZ941 MQV937:MQV941 NAR937:NAR941 NKN937:NKN941 NUJ937:NUJ941 OEF937:OEF941 OOB937:OOB941 OXX937:OXX941 PHT937:PHT941 PRP937:PRP941 QBL937:QBL941 QLH937:QLH941 QVD937:QVD941 REZ937:REZ941 ROV937:ROV941 RYR937:RYR941 SIN937:SIN941 SSJ937:SSJ941 TCF937:TCF941 TMB937:TMB941 TVX937:TVX941 UFT937:UFT941 UPP937:UPP941 UZL937:UZL941 VJH937:VJH941 VTD937:VTD941 WCZ937:WCZ941 WMV937:WMV941 WWR937:WWR941 KF937:KF941 UB937:UB941 ADX937:ADX941 ANT937:ANT941 ANT943 ADS942 TW942 KA942 WWM942 WMQ942 WCU942 VSY942 VJC942 UZG942 UPK942 UFO942 TVS942 TLW942 TCA942 SSE942 SII942 RYM942 ROQ942 REU942 QUY942 QLC942 QBG942 PRK942 PHO942 OXS942 ONW942 OEA942 NUE942 NKI942 NAM942 MQQ942 MGU942 LWY942 LNC942 LDG942 KTK942 KJO942 JZS942 JPW942 JGA942 IWE942 IMI942 ICM942 HSQ942 HIU942 GYY942 GPC942 GFG942 FVK942 FLO942 FBS942 ERW942 EIA942 DYE942 DOI942 DEM942 CUQ942 CKU942 CAY942 BRC942 BHG942 AXK942 BHL945 AXP945 ANT945 ADX945 UB945 KF945 WWR945 WMV945 WCZ945 VTD945 VJH945 UZL945 UPP945 UFT945 TVX945 TMB945 TCF945 SSJ945 SIN945 RYR945 ROV945 REZ945 QVD945 QLH945 QBL945 PRP945 PHT945 OXX945 OOB945 OEF945 NUJ945 NKN945 NAR945 MQV945 MGZ945 LXD945 LNH945 LDL945 KTP945 KJT945 JZX945 JQB945 JGF945 IWJ945 IMN945 ICR945 HSV945 HIZ945 GZD945 GPH945 GFL945 FVP945 FLT945 FBX945 ESB945 EIF945 DYJ945 DON945 DER945 CUV945 CKZ945 CBD945 BRH945 ANO946 ADS946 TW946 KA946 WWM946 WMQ946 WCU946 VSY946 VJC946 UZG946 UPK946 UFO946 TVS946 TLW946 TCA946 SSE946 SII946 RYM946 ROQ946 REU946 QUY946 QLC946 QBG946 PRK946 PHO946 OXS946 ONW946 OEA946 NUE946 NKI946 NAM946 MQQ946 MGU946 LWY946 LNC946 LDG946 KTK946 KJO946 JZS946 JPW946 JGA946 IWE946 IMI946 ICM946 HSQ946 HIU946 GYY946 GPC946 GFG946 FVK946 FLO946 FBS946 ERW946 EIA946 DYE946 DOI946 DEM946 CUQ946 CKU946 CAY946 BRC946 BHG946 AXK946 BRH947 BHL947 AXP947 ANT947 ADX947 UB947 KF947 WWR947 WMV947 WCZ947 VTD947 VJH947 UZL947 UPP947 UFT947 TVX947 TMB947 TCF947 SSJ947 SIN947 RYR947 ROV947 REZ947 QVD947 QLH947 QBL947 PRP947 PHT947 OXX947 OOB947 OEF947 NUJ947 NKN947 NAR947 MQV947 MGZ947 LXD947 LNH947 LDL947 KTP947 KJT947 JZX947 JQB947 JGF947 IWJ947 IMN947 ICR947 HSV947 HIZ947 GZD947 GPH947 GFL947 FVP947 FLT947 FBX947 ESB947 EIF947 DYJ947 DON947 DER947 CUV947 CKZ947 CBD947 ANO948 ADS948 TW948 KA948 WWM948 WMQ948 WCU948 VSY948 VJC948 UZG948 UPK948 UFO948 TVS948 TLW948 TCA948 SSE948 SII948 RYM948 ROQ948 REU948 QUY948 QLC948 QBG948 PRK948 PHO948 OXS948 ONW948 OEA948 NUE948 NKI948 NAM948 MQQ948 MGU948 LWY948 LNC948 LDG948 KTK948 KJO948 JZS948 JPW948 JGA948 IWE948 IMI948 ICM948 HSQ948 HIU948 GYY948 GPC948 GFG948 FVK948 FLO948 FBS948 ERW948 EIA948 DYE948 DOI948 DEM948 CUQ948 CKU948 CAY948 BRC948 BHG948 AXK948 CBD949 BRH949 BHL949 AXP949 ANT949 ADX949 UB949 KF949 WWR949 WMV949 WCZ949 VTD949 VJH949 UZL949 UPP949 UFT949 TVX949 TMB949 TCF949 SSJ949 SIN949 RYR949 ROV949 REZ949 QVD949 QLH949 QBL949 PRP949 PHT949 OXX949 OOB949 OEF949 NUJ949 NKN949 NAR949 MQV949 MGZ949 LXD949 LNH949 LDL949 KTP949 KJT949 JZX949 JQB949 JGF949 IWJ949 IMN949 ICR949 HSV949 HIZ949 GZD949 GPH949 GFL949 FVP949 FLT949 FBX949 ESB949 EIF949 DYJ949 DON949 DER949 CUV949 CKZ949 TN2464:TN2465 ADS950 TW950 KA950 WWM950 WMQ950 WCU950 VSY950 VJC950 UZG950 UPK950 UFO950 TVS950 TLW950 TCA950 SSE950 SII950 RYM950 ROQ950 REU950 QUY950 QLC950 QBG950 PRK950 PHO950 OXS950 ONW950 OEA950 NUE950 NKI950 NAM950 MQQ950 MGU950 LWY950 LNC950 LDG950 KTK950 KJO950 JZS950 JPW950 JGA950 IWE950 IMI950 ICM950 HSQ950 HIU950 GYY950 GPC950 GFG950 FVK950 FLO950 FBS950 ERW950 EIA950 DYE950 DOI950 DEM950 CUQ950 CKU950 CAY950 BRC950 BHG950 AXK950 BHL926:BHL935 AXD2443:AXD2445 ANH2443:ANH2445 ADL2443:ADL2445 TP2443:TP2445 JT2443:JT2445 WWF2443:WWF2445 WMJ2443:WMJ2445 WCN2443:WCN2445 VSR2443:VSR2445 VIV2443:VIV2445 UYZ2443:UYZ2445 UPD2443:UPD2445 UFH2443:UFH2445 TVL2443:TVL2445 TLP2443:TLP2445 TBT2443:TBT2445 SRX2443:SRX2445 SIB2443:SIB2445 RYF2443:RYF2445 ROJ2443:ROJ2445 REN2443:REN2445 QUR2443:QUR2445 QKV2443:QKV2445 QAZ2443:QAZ2445 PRD2443:PRD2445 PHH2443:PHH2445 OXL2443:OXL2445 ONP2443:ONP2445 ODT2443:ODT2445 NTX2443:NTX2445 NKB2443:NKB2445 NAF2443:NAF2445 MQJ2443:MQJ2445 MGN2443:MGN2445 LWR2443:LWR2445 LMV2443:LMV2445 LCZ2443:LCZ2445 KTD2443:KTD2445 KJH2443:KJH2445 JZL2443:JZL2445 JPP2443:JPP2445 JFT2443:JFT2445 IVX2443:IVX2445 IMB2443:IMB2445 ICF2443:ICF2445 HSJ2443:HSJ2445 HIN2443:HIN2445 GYR2443:GYR2445 GOV2443:GOV2445 GEZ2443:GEZ2445 FVD2443:FVD2445 FLH2443:FLH2445 FBL2443:FBL2445 ERP2443:ERP2445 EHT2443:EHT2445 DXX2443:DXX2445 DOB2443:DOB2445 DEF2443:DEF2445 CUJ2443:CUJ2445 CKN2443:CKN2445 CAR2443:CAR2445 BQV2443:BQV2445 BGZ2443:BGZ2445 ADJ2464:ADJ2465 ANF2464:ANF2465 AXB2464:AXB2465 BGX2464:BGX2465 BQT2464:BQT2465 CAP2464:CAP2465 CKL2464:CKL2465 CUH2464:CUH2465 DED2464:DED2465 DNZ2464:DNZ2465 DXV2464:DXV2465 EHR2464:EHR2465 ERN2464:ERN2465 FBJ2464:FBJ2465 FLF2464:FLF2465 FVB2464:FVB2465 GEX2464:GEX2465 GOT2464:GOT2465 GYP2464:GYP2465 HIL2464:HIL2465 HSH2464:HSH2465 ICD2464:ICD2465 ILZ2464:ILZ2465 IVV2464:IVV2465 JFR2464:JFR2465 JPN2464:JPN2465 JZJ2464:JZJ2465 KJF2464:KJF2465 KTB2464:KTB2465 LCX2464:LCX2465 LMT2464:LMT2465 LWP2464:LWP2465 MGL2464:MGL2465 MQH2464:MQH2465 NAD2464:NAD2465 NJZ2464:NJZ2465 NTV2464:NTV2465 ODR2464:ODR2465 ONN2464:ONN2465 OXJ2464:OXJ2465 PHF2464:PHF2465 PRB2464:PRB2465 QAX2464:QAX2465 QKT2464:QKT2465 QUP2464:QUP2465 REL2464:REL2465 ROH2464:ROH2465 RYD2464:RYD2465 SHZ2464:SHZ2465 SRV2464:SRV2465 TBR2464:TBR2465 TLN2464:TLN2465 TVJ2464:TVJ2465 UFF2464:UFF2465 UPB2464:UPB2465 UYX2464:UYX2465 VIT2464:VIT2465 VSP2464:VSP2465 WCL2464:WCL2465 WMH2464:WMH2465 WWD2464:WWD2465 JR2464:JR2465 CUV977:CUV978 TN2009:TN2010 JR2009:JR2010 WWD2009:WWD2010 WMH2009:WMH2010 WCL2009:WCL2010 VSP2009:VSP2010 VIT2009:VIT2010 UYX2009:UYX2010 UPB2009:UPB2010 UFF2009:UFF2010 TVJ2009:TVJ2010 TLN2009:TLN2010 TBR2009:TBR2010 SRV2009:SRV2010 SHZ2009:SHZ2010 RYD2009:RYD2010 ROH2009:ROH2010 REL2009:REL2010 QUP2009:QUP2010 QKT2009:QKT2010 QAX2009:QAX2010 PRB2009:PRB2010 PHF2009:PHF2010 OXJ2009:OXJ2010 ONN2009:ONN2010 ODR2009:ODR2010 NTV2009:NTV2010 NJZ2009:NJZ2010 NAD2009:NAD2010 MQH2009:MQH2010 MGL2009:MGL2010 LWP2009:LWP2010 LMT2009:LMT2010 LCX2009:LCX2010 KTB2009:KTB2010 KJF2009:KJF2010 JZJ2009:JZJ2010 JPN2009:JPN2010 JFR2009:JFR2010 IVV2009:IVV2010 ILZ2009:ILZ2010 ICD2009:ICD2010 HSH2009:HSH2010 HIL2009:HIL2010 GYP2009:GYP2010 GOT2009:GOT2010 GEX2009:GEX2010 FVB2009:FVB2010 FLF2009:FLF2010 FBJ2009:FBJ2010 ERN2009:ERN2010 EHR2009:EHR2010 DXV2009:DXV2010 DNZ2009:DNZ2010 DED2009:DED2010 CUH2009:CUH2010 CKL2009:CKL2010 CAP2009:CAP2010 BQT2009:BQT2010 BGX2009:BGX2010 AXB2009:AXB2010 ANF2009:ANF2010 ADJ2009:ADJ2010 CUV1894 CKZ1894 CBD1894 BRH1894 BHL1894 AXP1894 ANT1894 ADX1894 UB1894 KF1894 WWR1894 WMV1894 WCZ1894 VTD1894 VJH1894 UZL1894 UPP1894 UFT1894 TVX1894 TMB1894 TCF1894 SSJ1894 SIN1894 RYR1894 ROV1894 REZ1894 QVD1894 QLH1894 QBL1894 PRP1894 PHT1894 OXX1894 OOB1894 OEF1894 NUJ1894 NKN1894 NAR1894 MQV1894 MGZ1894 LXD1894 LNH1894 LDL1894 KTP1894 KJT1894 JZX1894 JQB1894 JGF1894 IWJ1894 IMN1894 ICR1894 HSV1894 HIZ1894 GZD1894 GPH1894 GFL1894 FVP1894 FLT1894 FBX1894 ESB1894 EIF1894 DYJ1894 DON1894 DER1894 ANC2838:ANC2840 AWY2838:AWY2840 BGU2838:BGU2840 BQQ2838:BQQ2840 CAM2838:CAM2840 CKI2838:CKI2840 CUE2838:CUE2840 DEA2838:DEA2840 DNW2838:DNW2840 DXS2838:DXS2840 EHO2838:EHO2840 ERK2838:ERK2840 FBG2838:FBG2840 FLC2838:FLC2840 FUY2838:FUY2840 GEU2838:GEU2840 GOQ2838:GOQ2840 GYM2838:GYM2840 HII2838:HII2840 HSE2838:HSE2840 ICA2838:ICA2840 ILW2838:ILW2840 IVS2838:IVS2840 JFO2838:JFO2840 JPK2838:JPK2840 JZG2838:JZG2840 KJC2838:KJC2840 KSY2838:KSY2840 LCU2838:LCU2840 LMQ2838:LMQ2840 LWM2838:LWM2840 MGI2838:MGI2840 MQE2838:MQE2840 NAA2838:NAA2840 NJW2838:NJW2840 NTS2838:NTS2840 ODO2838:ODO2840 ONK2838:ONK2840 OXG2838:OXG2840 PHC2838:PHC2840 PQY2838:PQY2840 QAU2838:QAU2840 QKQ2838:QKQ2840 QUM2838:QUM2840 REI2838:REI2840 ROE2838:ROE2840 RYA2838:RYA2840 SHW2838:SHW2840 SRS2838:SRS2840 TBO2838:TBO2840 TLK2838:TLK2840 TVG2838:TVG2840 UFC2838:UFC2840 UOY2838:UOY2840 UYU2838:UYU2840 VIQ2838:VIQ2840 VSM2838:VSM2840 WCI2838:WCI2840 WME2838:WME2840 WWA2838:WWA2840 JO2838:JO2840 TK2838:TK2840 ADG2838:ADG2840 ANC2318 AWY2318 BGU2318 BQQ2318 CAM2318 CKI2318 CUE2318 DEA2318 DNW2318 DXS2318 EHO2318 ERK2318 FBG2318 FLC2318 FUY2318 GEU2318 GOQ2318 GYM2318 HII2318 HSE2318 ICA2318 ILW2318 IVS2318 JFO2318 JPK2318 JZG2318 KJC2318 KSY2318 LCU2318 LMQ2318 LWM2318 MGI2318 MQE2318 NAA2318 NJW2318 NTS2318 ODO2318 ONK2318 OXG2318 PHC2318 PQY2318 QAU2318 QKQ2318 QUM2318 REI2318 ROE2318 RYA2318 SHW2318 SRS2318 TBO2318 TLK2318 TVG2318 UFC2318 UOY2318 UYU2318 VIQ2318 VSM2318 WCI2318 WME2318 WWA2318 JO2318 TK2318 ADG2318 BHL922:BHL924 BRH922:BRH924 CBD922:CBD924 CKZ922:CKZ924 CUV922:CUV924 DER922:DER924 DON922:DON924 DYJ922:DYJ924 EIF922:EIF924 ESB922:ESB924 FBX922:FBX924 FLT922:FLT924 FVP922:FVP924 GFL922:GFL924 GPH922:GPH924 GZD922:GZD924 HIZ922:HIZ924 HSV922:HSV924 ICR922:ICR924 IMN922:IMN924 IWJ922:IWJ924 JGF922:JGF924 JQB922:JQB924 JZX922:JZX924 KJT922:KJT924 KTP922:KTP924 LDL922:LDL924 LNH922:LNH924 LXD922:LXD924 MGZ922:MGZ924 MQV922:MQV924 NAR922:NAR924 NKN922:NKN924 NUJ922:NUJ924 OEF922:OEF924 OOB922:OOB924 OXX922:OXX924 PHT922:PHT924 PRP922:PRP924 QBL922:QBL924 QLH922:QLH924 QVD922:QVD924 REZ922:REZ924 ROV922:ROV924 RYR922:RYR924 SIN922:SIN924 SSJ922:SSJ924 TCF922:TCF924 TMB922:TMB924 TVX922:TVX924 UFT922:UFT924 UPP922:UPP924 UZL922:UZL924 VJH922:VJH924 VTD922:VTD924 WCZ922:WCZ924 WMV922:WMV924 WWR922:WWR924 KF922:KF924 UB922:UB924 ADX922:ADX924 ANT922:ANT924 AXP922:AXP924 CUV951:CUV975 DER951:DER975 DON951:DON975 DYJ951:DYJ975 EIF951:EIF975 ESB951:ESB975 FBX951:FBX975 FLT951:FLT975 FVP951:FVP975 GFL951:GFL975 GPH951:GPH975 GZD951:GZD975 HIZ951:HIZ975 HSV951:HSV975 ICR951:ICR975 IMN951:IMN975 IWJ951:IWJ975 JGF951:JGF975 JQB951:JQB975 JZX951:JZX975 KJT951:KJT975 KTP951:KTP975 LDL951:LDL975 LNH951:LNH975 LXD951:LXD975 MGZ951:MGZ975 MQV951:MQV975 NAR951:NAR975 NKN951:NKN975 NUJ951:NUJ975 OEF951:OEF975 OOB951:OOB975 OXX951:OXX975 PHT951:PHT975 PRP951:PRP975 QBL951:QBL975 QLH951:QLH975 QVD951:QVD975 REZ951:REZ975 ROV951:ROV975 RYR951:RYR975 SIN951:SIN975 SSJ951:SSJ975 TCF951:TCF975 TMB951:TMB975 TVX951:TVX975 UFT951:UFT975 UPP951:UPP975 UZL951:UZL975 VJH951:VJH975 VTD951:VTD975 WCZ951:WCZ975 WMV951:WMV975 WWR951:WWR975 KF951:KF975 UB951:UB975 ADX951:ADX975 ANT951:ANT975 AXP951:AXP975 BHL951:BHL975 BRH951:BRH975 CBD951:CBD975 CKZ951:CKZ975">
      <formula1>JN777*#REF!</formula1>
    </dataValidation>
    <dataValidation type="list" allowBlank="1" showInputMessage="1" showErrorMessage="1" sqref="M1080 M2444:M2445 M2526">
      <formula1>основания_итог</formula1>
    </dataValidation>
    <dataValidation type="list" allowBlank="1" showInputMessage="1" sqref="AU1918:AU1919 AT2832:AT2833 AW2832:AW2833 AZ2833">
      <formula1>атрибут</formula1>
    </dataValidation>
  </dataValidations>
  <hyperlinks>
    <hyperlink ref="I2851" r:id="rId2" display="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hyperlink ref="I2898" r:id="rId3" display="https://enstru.kz/code_new.jsp?&amp;t=%D0%A0%D0%B0%D0%B1%D0%BE%D1%82%D1%8B%20%D0%BF%D0%BE%20%D0%B2%D0%BD%D0%B5%D0%B4%D1%80%D0%B5%D0%BD%D0%B8%D1%8E%20%D1%81%D0%B8%D1%81%D1%82%D0%B5%D0%BC&amp;s=common&amp;p=10&amp;n=0&amp;S=332060%2E000&amp;N=%D0%A0%D0%B0%D0%B1%D0%BE%D1%82%D1%8B%20%D0%BF%D0%BE%20%D0%BC%D0%BE%D0%BD%D1%82%D0%B0%D0%B6%D1%83/%D0%B2%D0%BD%D0%B5%D0%B4%D1%80%D0%B5%D0%BD%D0%B8%D1%8E%20%D0%B0%D0%B2%D1%82%D0%BE%D0%BC%D0%B0%D1%82%D0%B8%D0%B7%D0%B8%D1%80%D0%BE%D0%B2%D0%B0%D0%BD%D0%BD%D1%8B%D1%85%20%D1%81%D0%B8%D1%81%D1%82%D0%B5%D0%BC%20%D1%83%D0%BF%D1%80%D0%B0%D0%B2%D0%BB%D0%B5%D0%BD%D0%B8%D1%8F/%D0%BA%D0%BE%D0%BD%D1%82%D1%80%D0%BE%D0%BB%D1%8F/%D0%BC%D0%BE%D0%BD%D0%B8%D1%82%D0%BE%D1%80%D0%B8%D0%BD%D0%B3%D0%B0/%D1%83%D1%87%D0%B5%D1%82%D0%B0/%D0%B4%D0%B8%D1%81%D0%BF%D0%B5%D1%82%D1%87%D0%B5%D1%80%D0%B8%D0%B7%D0%B0%D1%86%D0%B8%D0%B8&amp;fc=1&amp;fg=0&amp;new=332060.000.000000"/>
    <hyperlink ref="I2852" r:id="rId4" display="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hyperlink ref="I3035" r:id="rId5" display="https://enstru.kz/code_new.jsp?&amp;t=%D1%80%D0%B0%D0%B1%D0%BE%D1%82%D1%8B%20%D0%BF%D0%BE%20%D1%80%D0%B5%D0%BC%D0%BE%D0%BD%D1%82%D1%83&amp;s=common&amp;p=10&amp;n=0&amp;S=091011%2E500&amp;N=%D0%A0%D0%B0%D0%B1%D0%BE%D1%82%D1%8B%20%D0%BF%D0%BE%20%D1%80%D0%B5%D0%BC%D0%BE%D0%BD%D1%82%D1%83/%D0%BC%D0%BE%D0%B4%D0%B5%D1%80%D0%BD%D0%B8%D0%B7%D0%B0%D1%86%D0%B8%D0%B8%20%D0%BD%D0%B5%D1%84%D1%82%D0%B5%D0%BF%D0%B5%D1%80%D0%B5%D1%80%D0%B0%D0%B1%D0%B0%D1%82%D1%8B%D0%B2%D0%B0%D1%8E%D1%89%D0%B8%D1%85%20%D1%83%D1%81%D1%82%D0%B0%D0%BD%D0%BE%D0%B2%D0%BE%D0%BA/%D0%BE%D0%B1%D0%BE%D1%80%D1%83%D0%B4%D0%BE%D0%B2%D0%B0%D0%BD%D0%B8%D1%8F/%D1%81%D0%B8%D1%81%D1%82%D0%B5%D0%BC/%D0%B0%D0%BF%D0%BF%D0%B0%D1%80%D0%B0%D1%82%D0%BE%D0%B2&amp;fc=1&amp;fg=0&amp;new=091011.500.000001"/>
    <hyperlink ref="I3293" r:id="rId6" display="https://enstru.kz/code_new.jsp?&amp;t=%D1%83%D1%81%D0%BB%D1%83%D0%B3%D0%B8&amp;s=common&amp;p=10&amp;n=0&amp;S=749019%2E000&amp;N=%D0%A3%D1%81%D0%BB%D1%83%D0%B3%D0%B8%20%D0%BF%D0%BE%20%D0%BA%D0%BE%D1%80%D1%80%D0%B5%D0%BA%D1%82%D0%B8%D1%80%D0%BE%D0%B2%D0%BA%D0%B5%20%D0%BF%D1%80%D0%BE%D0%B5%D0%BA%D1%82%D0%BD%D0%BE%D0%B9/%D1%82%D0%B5%D1%85%D0%BD%D0%B8%D1%87%D0%B5%D1%81%D0%BA%D0%BE%D0%B9%20%D0%B4%D0%BE%D0%BA%D1%83%D0%BC%D0%B5%D0%BD%D1%82%D0%B0%D1%86%D0%B8%D0%B8/%D1%81%D1%85%D0%B5%D0%BC/%D0%BF%D0%B0%D1%81%D0%BF%D0%BE%D1%80%D1%82%D0%BE%D0%B2%20%D0%B8%20%D0%B0%D0%BD%D0%B0%D0%BB%D0%BE%D0%B3%D0%B8%D1%87%D0%BD%D1%8B%D1%85%20%D0%B4%D0%BE%D0%BA%D1%83%D0%BC%D0%B5%D0%BD%D1%82%D0%BE%D0%B2&amp;fc=1&amp;fg=0&amp;new=749019.000.000013"/>
    <hyperlink ref="I3291" r:id="rId7" display="https://enstru.kz/code_new.jsp?&amp;t=%D1%83%D1%81%D0%BB%D1%83%D0%B3%D0%B8%20%D0%BF%D0%BE%20%D0%BE%D0%B1%D1%81%D0%BB&amp;s=common&amp;p=10&amp;n=0&amp;S=749015%2E000&amp;N=%D0%A3%D1%81%D0%BB%D1%83%D0%B3%D0%B8%20%D0%BF%D0%BE%20%D0%BF%D1%80%D0%BE%D0%B2%D0%B5%D0%B4%D0%B5%D0%BD%D0%B8%D1%8E%20%D1%8D%D0%BA%D1%81%D0%BF%D0%B5%D1%80%D1%82%D0%B8%D0%B7%D1%8B%20%D0%BF%D1%80%D0%BE%D0%BC%D1%8B%D1%88%D0%BB%D0%B5%D0%BD%D0%BD%D0%BE%D0%B9%20%D0%B1%D0%B5%D0%B7%D0%BE%D0%BF%D0%B0%D1%81%D0%BD%D0%BE%D1%81%D1%82%D0%B8&amp;fc=1&amp;fg=0&amp;new=749015.000.000001"/>
    <hyperlink ref="I3292" r:id="rId8" display="https://enstru.kz/code_new.jsp?&amp;t=%D1%83%D1%81%D0%BB%D1%83%D0%B3%D0%B8%20%D0%BF%D0%BE%20%D0%BE%D0%B1%D1%81%D0%BB&amp;s=common&amp;p=10&amp;n=0&amp;S=749015%2E000&amp;N=%D0%A3%D1%81%D0%BB%D1%83%D0%B3%D0%B8%20%D0%BF%D0%BE%20%D0%BF%D1%80%D0%BE%D0%B2%D0%B5%D0%B4%D0%B5%D0%BD%D0%B8%D1%8E%20%D1%8D%D0%BA%D1%81%D0%BF%D0%B5%D1%80%D1%82%D0%B8%D0%B7%D1%8B%20%D0%BF%D1%80%D0%BE%D0%BC%D1%8B%D1%88%D0%BB%D0%B5%D0%BD%D0%BD%D0%BE%D0%B9%20%D0%B1%D0%B5%D0%B7%D0%BE%D0%BF%D0%B0%D1%81%D0%BD%D0%BE%D1%81%D1%82%D0%B8&amp;fc=1&amp;fg=0&amp;new=749015.000.000001"/>
  </hyperlinks>
  <pageMargins left="0.7" right="0.7" top="0.75" bottom="0.75" header="0.3" footer="0.3"/>
  <pageSetup paperSize="9" orientation="portrait"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429"/>
  <sheetViews>
    <sheetView topLeftCell="A94" zoomScale="60" zoomScaleNormal="60" workbookViewId="0">
      <selection activeCell="F4" sqref="F4:F85"/>
    </sheetView>
  </sheetViews>
  <sheetFormatPr defaultRowHeight="15"/>
  <cols>
    <col min="1" max="1" width="5.7109375" style="567" customWidth="1"/>
    <col min="2" max="2" width="32.7109375" style="567" customWidth="1"/>
    <col min="3" max="3" width="6.5703125" style="567" customWidth="1"/>
    <col min="4" max="4" width="27.85546875" style="572" customWidth="1"/>
    <col min="5" max="5" width="20.5703125" style="567" customWidth="1"/>
    <col min="6" max="6" width="46.85546875" style="567" customWidth="1"/>
    <col min="7" max="7" width="19.7109375" style="567" customWidth="1"/>
    <col min="8" max="8" width="78.140625" style="567" customWidth="1"/>
    <col min="9" max="9" width="186.140625" style="567" customWidth="1"/>
    <col min="10" max="10" width="9.140625" style="567" customWidth="1"/>
    <col min="11" max="16384" width="9.140625" style="567"/>
  </cols>
  <sheetData>
    <row r="1" spans="1:9" ht="63" customHeight="1">
      <c r="A1" s="2203" t="s">
        <v>4601</v>
      </c>
      <c r="B1" s="2221"/>
      <c r="C1" s="2221"/>
      <c r="D1" s="2221"/>
      <c r="E1" s="2221"/>
      <c r="F1" s="2203" t="s">
        <v>4602</v>
      </c>
      <c r="G1" s="2222"/>
      <c r="H1" s="566" t="s">
        <v>4603</v>
      </c>
      <c r="I1" s="566" t="s">
        <v>4604</v>
      </c>
    </row>
    <row r="2" spans="1:9" ht="54" customHeight="1">
      <c r="A2" s="2205" t="s">
        <v>4605</v>
      </c>
      <c r="B2" s="2205" t="s">
        <v>4606</v>
      </c>
      <c r="C2" s="2207" t="s">
        <v>4607</v>
      </c>
      <c r="D2" s="2208"/>
      <c r="E2" s="2205" t="s">
        <v>4608</v>
      </c>
      <c r="F2" s="2205"/>
      <c r="G2" s="2205" t="s">
        <v>4609</v>
      </c>
      <c r="H2" s="2205" t="s">
        <v>4610</v>
      </c>
      <c r="I2" s="2205" t="s">
        <v>4611</v>
      </c>
    </row>
    <row r="3" spans="1:9" ht="31.5" customHeight="1">
      <c r="A3" s="2206"/>
      <c r="B3" s="2206"/>
      <c r="C3" s="568" t="s">
        <v>4605</v>
      </c>
      <c r="D3" s="568" t="s">
        <v>1777</v>
      </c>
      <c r="E3" s="568" t="s">
        <v>4612</v>
      </c>
      <c r="F3" s="568" t="s">
        <v>1778</v>
      </c>
      <c r="G3" s="2206"/>
      <c r="H3" s="2206"/>
      <c r="I3" s="2206"/>
    </row>
    <row r="4" spans="1:9" ht="18.75" customHeight="1">
      <c r="A4" s="2199">
        <v>1</v>
      </c>
      <c r="B4" s="2199" t="s">
        <v>4613</v>
      </c>
      <c r="C4" s="569">
        <v>1</v>
      </c>
      <c r="D4" s="570" t="s">
        <v>1650</v>
      </c>
      <c r="E4" s="2211" t="s">
        <v>4614</v>
      </c>
      <c r="F4" s="2194" t="s">
        <v>4615</v>
      </c>
      <c r="G4" s="2241">
        <v>44197</v>
      </c>
      <c r="H4" s="2242" t="s">
        <v>4616</v>
      </c>
      <c r="I4" s="2242" t="s">
        <v>4617</v>
      </c>
    </row>
    <row r="5" spans="1:9" ht="16.5" customHeight="1">
      <c r="A5" s="2199"/>
      <c r="B5" s="2199"/>
      <c r="C5" s="569">
        <v>2</v>
      </c>
      <c r="D5" s="570" t="s">
        <v>1651</v>
      </c>
      <c r="E5" s="2211"/>
      <c r="F5" s="2194"/>
      <c r="G5" s="2241"/>
      <c r="H5" s="2242"/>
      <c r="I5" s="2242"/>
    </row>
    <row r="6" spans="1:9" ht="16.5" customHeight="1">
      <c r="A6" s="2199"/>
      <c r="B6" s="2199"/>
      <c r="C6" s="569">
        <v>3</v>
      </c>
      <c r="D6" s="570" t="s">
        <v>1652</v>
      </c>
      <c r="E6" s="2211"/>
      <c r="F6" s="2194"/>
      <c r="G6" s="2241"/>
      <c r="H6" s="2242"/>
      <c r="I6" s="2242"/>
    </row>
    <row r="7" spans="1:9" ht="16.5" customHeight="1">
      <c r="A7" s="2199"/>
      <c r="B7" s="2199"/>
      <c r="C7" s="569">
        <v>4</v>
      </c>
      <c r="D7" s="570" t="s">
        <v>1653</v>
      </c>
      <c r="E7" s="2211"/>
      <c r="F7" s="2194"/>
      <c r="G7" s="2241"/>
      <c r="H7" s="2242"/>
      <c r="I7" s="2242"/>
    </row>
    <row r="8" spans="1:9" ht="16.5" customHeight="1">
      <c r="A8" s="2199"/>
      <c r="B8" s="2199"/>
      <c r="C8" s="569">
        <v>5</v>
      </c>
      <c r="D8" s="570" t="s">
        <v>1654</v>
      </c>
      <c r="E8" s="2211"/>
      <c r="F8" s="2194"/>
      <c r="G8" s="2241"/>
      <c r="H8" s="2242"/>
      <c r="I8" s="2242"/>
    </row>
    <row r="9" spans="1:9" ht="15.75">
      <c r="A9" s="2199"/>
      <c r="B9" s="2199"/>
      <c r="C9" s="569">
        <v>6</v>
      </c>
      <c r="D9" s="570" t="s">
        <v>1655</v>
      </c>
      <c r="E9" s="2211"/>
      <c r="F9" s="2194"/>
      <c r="G9" s="2241"/>
      <c r="H9" s="2242"/>
      <c r="I9" s="2242"/>
    </row>
    <row r="10" spans="1:9" ht="15.75">
      <c r="A10" s="2199"/>
      <c r="B10" s="2199"/>
      <c r="C10" s="569">
        <v>7</v>
      </c>
      <c r="D10" s="570" t="s">
        <v>1656</v>
      </c>
      <c r="E10" s="2211"/>
      <c r="F10" s="2194"/>
      <c r="G10" s="2241"/>
      <c r="H10" s="2242"/>
      <c r="I10" s="2242"/>
    </row>
    <row r="11" spans="1:9" ht="15.75">
      <c r="A11" s="2199"/>
      <c r="B11" s="2199"/>
      <c r="C11" s="569">
        <v>8</v>
      </c>
      <c r="D11" s="570" t="s">
        <v>1657</v>
      </c>
      <c r="E11" s="2211"/>
      <c r="F11" s="2194"/>
      <c r="G11" s="2241"/>
      <c r="H11" s="2242"/>
      <c r="I11" s="2242"/>
    </row>
    <row r="12" spans="1:9" ht="15.75">
      <c r="A12" s="2199"/>
      <c r="B12" s="2199"/>
      <c r="C12" s="569">
        <v>9</v>
      </c>
      <c r="D12" s="570" t="s">
        <v>1658</v>
      </c>
      <c r="E12" s="2211"/>
      <c r="F12" s="2194"/>
      <c r="G12" s="2241"/>
      <c r="H12" s="2242"/>
      <c r="I12" s="2242"/>
    </row>
    <row r="13" spans="1:9" ht="15.75">
      <c r="A13" s="2199"/>
      <c r="B13" s="2199"/>
      <c r="C13" s="569">
        <v>10</v>
      </c>
      <c r="D13" s="570" t="s">
        <v>1659</v>
      </c>
      <c r="E13" s="2211"/>
      <c r="F13" s="2194"/>
      <c r="G13" s="2241"/>
      <c r="H13" s="2242"/>
      <c r="I13" s="2242"/>
    </row>
    <row r="14" spans="1:9" ht="15.75">
      <c r="A14" s="2199"/>
      <c r="B14" s="2199"/>
      <c r="C14" s="569">
        <v>11</v>
      </c>
      <c r="D14" s="570" t="s">
        <v>1660</v>
      </c>
      <c r="E14" s="2211"/>
      <c r="F14" s="2194"/>
      <c r="G14" s="2241"/>
      <c r="H14" s="2242"/>
      <c r="I14" s="2242"/>
    </row>
    <row r="15" spans="1:9" ht="15.75">
      <c r="A15" s="2199"/>
      <c r="B15" s="2199"/>
      <c r="C15" s="569">
        <v>12</v>
      </c>
      <c r="D15" s="570" t="s">
        <v>1661</v>
      </c>
      <c r="E15" s="2211"/>
      <c r="F15" s="2194"/>
      <c r="G15" s="2241"/>
      <c r="H15" s="2242"/>
      <c r="I15" s="2242"/>
    </row>
    <row r="16" spans="1:9" ht="15.75">
      <c r="A16" s="2199"/>
      <c r="B16" s="2199"/>
      <c r="C16" s="569">
        <v>13</v>
      </c>
      <c r="D16" s="570" t="s">
        <v>1662</v>
      </c>
      <c r="E16" s="2211"/>
      <c r="F16" s="2194"/>
      <c r="G16" s="2241"/>
      <c r="H16" s="2242"/>
      <c r="I16" s="2242"/>
    </row>
    <row r="17" spans="1:9" ht="15.75">
      <c r="A17" s="2199"/>
      <c r="B17" s="2199"/>
      <c r="C17" s="569">
        <v>14</v>
      </c>
      <c r="D17" s="570" t="s">
        <v>1663</v>
      </c>
      <c r="E17" s="2211"/>
      <c r="F17" s="2194"/>
      <c r="G17" s="2241"/>
      <c r="H17" s="2242"/>
      <c r="I17" s="2242"/>
    </row>
    <row r="18" spans="1:9" ht="15.75">
      <c r="A18" s="2199"/>
      <c r="B18" s="2199"/>
      <c r="C18" s="569">
        <v>15</v>
      </c>
      <c r="D18" s="570" t="s">
        <v>1664</v>
      </c>
      <c r="E18" s="2211"/>
      <c r="F18" s="2194"/>
      <c r="G18" s="2241"/>
      <c r="H18" s="2242"/>
      <c r="I18" s="2242"/>
    </row>
    <row r="19" spans="1:9" ht="15.75">
      <c r="A19" s="2199"/>
      <c r="B19" s="2199"/>
      <c r="C19" s="569">
        <v>16</v>
      </c>
      <c r="D19" s="570" t="s">
        <v>1665</v>
      </c>
      <c r="E19" s="2211"/>
      <c r="F19" s="2194"/>
      <c r="G19" s="2241"/>
      <c r="H19" s="2242"/>
      <c r="I19" s="2242"/>
    </row>
    <row r="20" spans="1:9" ht="15.75">
      <c r="A20" s="2199"/>
      <c r="B20" s="2199"/>
      <c r="C20" s="569">
        <v>17</v>
      </c>
      <c r="D20" s="570" t="s">
        <v>1666</v>
      </c>
      <c r="E20" s="2211"/>
      <c r="F20" s="2194"/>
      <c r="G20" s="2241"/>
      <c r="H20" s="2242"/>
      <c r="I20" s="2242"/>
    </row>
    <row r="21" spans="1:9" ht="15.75">
      <c r="A21" s="2199"/>
      <c r="B21" s="2199"/>
      <c r="C21" s="569">
        <v>18</v>
      </c>
      <c r="D21" s="570" t="s">
        <v>1667</v>
      </c>
      <c r="E21" s="2211"/>
      <c r="F21" s="2194"/>
      <c r="G21" s="2241"/>
      <c r="H21" s="2242"/>
      <c r="I21" s="2242"/>
    </row>
    <row r="22" spans="1:9" ht="15.75">
      <c r="A22" s="2199"/>
      <c r="B22" s="2199"/>
      <c r="C22" s="569">
        <v>19</v>
      </c>
      <c r="D22" s="570" t="s">
        <v>1668</v>
      </c>
      <c r="E22" s="2211"/>
      <c r="F22" s="2194"/>
      <c r="G22" s="2241"/>
      <c r="H22" s="2242"/>
      <c r="I22" s="2242"/>
    </row>
    <row r="23" spans="1:9" ht="15.75">
      <c r="A23" s="2199"/>
      <c r="B23" s="2199"/>
      <c r="C23" s="569">
        <v>20</v>
      </c>
      <c r="D23" s="570" t="s">
        <v>1669</v>
      </c>
      <c r="E23" s="2211"/>
      <c r="F23" s="2194"/>
      <c r="G23" s="2241"/>
      <c r="H23" s="2242"/>
      <c r="I23" s="2242"/>
    </row>
    <row r="24" spans="1:9" ht="15.75">
      <c r="A24" s="2199"/>
      <c r="B24" s="2199"/>
      <c r="C24" s="569">
        <v>21</v>
      </c>
      <c r="D24" s="570" t="s">
        <v>1670</v>
      </c>
      <c r="E24" s="2211"/>
      <c r="F24" s="2194"/>
      <c r="G24" s="2241"/>
      <c r="H24" s="2242"/>
      <c r="I24" s="2242"/>
    </row>
    <row r="25" spans="1:9" ht="15.75">
      <c r="A25" s="2199"/>
      <c r="B25" s="2199"/>
      <c r="C25" s="569">
        <v>22</v>
      </c>
      <c r="D25" s="570" t="s">
        <v>1671</v>
      </c>
      <c r="E25" s="2211"/>
      <c r="F25" s="2194"/>
      <c r="G25" s="2241"/>
      <c r="H25" s="2242"/>
      <c r="I25" s="2242"/>
    </row>
    <row r="26" spans="1:9" ht="15.75">
      <c r="A26" s="2199"/>
      <c r="B26" s="2199"/>
      <c r="C26" s="569">
        <v>23</v>
      </c>
      <c r="D26" s="570" t="s">
        <v>1672</v>
      </c>
      <c r="E26" s="2211"/>
      <c r="F26" s="2194"/>
      <c r="G26" s="2241"/>
      <c r="H26" s="2242"/>
      <c r="I26" s="2242"/>
    </row>
    <row r="27" spans="1:9" ht="15.75">
      <c r="A27" s="2199"/>
      <c r="B27" s="2199"/>
      <c r="C27" s="569">
        <v>24</v>
      </c>
      <c r="D27" s="570" t="s">
        <v>399</v>
      </c>
      <c r="E27" s="2211"/>
      <c r="F27" s="2194"/>
      <c r="G27" s="2241"/>
      <c r="H27" s="2242"/>
      <c r="I27" s="2242"/>
    </row>
    <row r="28" spans="1:9" ht="15.75">
      <c r="A28" s="2199"/>
      <c r="B28" s="2199"/>
      <c r="C28" s="569">
        <v>25</v>
      </c>
      <c r="D28" s="570" t="s">
        <v>1673</v>
      </c>
      <c r="E28" s="2211"/>
      <c r="F28" s="2194"/>
      <c r="G28" s="2241"/>
      <c r="H28" s="2242"/>
      <c r="I28" s="2242"/>
    </row>
    <row r="29" spans="1:9" ht="15.75">
      <c r="A29" s="2199"/>
      <c r="B29" s="2199"/>
      <c r="C29" s="569">
        <v>26</v>
      </c>
      <c r="D29" s="570" t="s">
        <v>1674</v>
      </c>
      <c r="E29" s="2211"/>
      <c r="F29" s="2194"/>
      <c r="G29" s="2241"/>
      <c r="H29" s="2242"/>
      <c r="I29" s="2242"/>
    </row>
    <row r="30" spans="1:9" ht="15.75">
      <c r="A30" s="2199"/>
      <c r="B30" s="2199"/>
      <c r="C30" s="569">
        <v>27</v>
      </c>
      <c r="D30" s="570" t="s">
        <v>1675</v>
      </c>
      <c r="E30" s="2211"/>
      <c r="F30" s="2194"/>
      <c r="G30" s="2241"/>
      <c r="H30" s="2242"/>
      <c r="I30" s="2242"/>
    </row>
    <row r="31" spans="1:9" ht="15.75">
      <c r="A31" s="2199"/>
      <c r="B31" s="2199"/>
      <c r="C31" s="569">
        <v>28</v>
      </c>
      <c r="D31" s="570" t="s">
        <v>1676</v>
      </c>
      <c r="E31" s="2211"/>
      <c r="F31" s="2194"/>
      <c r="G31" s="2241"/>
      <c r="H31" s="2242"/>
      <c r="I31" s="2242"/>
    </row>
    <row r="32" spans="1:9" ht="15.75">
      <c r="A32" s="2199"/>
      <c r="B32" s="2199"/>
      <c r="C32" s="569">
        <v>29</v>
      </c>
      <c r="D32" s="570" t="s">
        <v>1677</v>
      </c>
      <c r="E32" s="2211"/>
      <c r="F32" s="2194"/>
      <c r="G32" s="2241"/>
      <c r="H32" s="2242"/>
      <c r="I32" s="2242"/>
    </row>
    <row r="33" spans="1:9" ht="15.75">
      <c r="A33" s="2199"/>
      <c r="B33" s="2199"/>
      <c r="C33" s="569">
        <v>30</v>
      </c>
      <c r="D33" s="570" t="s">
        <v>1678</v>
      </c>
      <c r="E33" s="2211"/>
      <c r="F33" s="2194"/>
      <c r="G33" s="2241"/>
      <c r="H33" s="2242"/>
      <c r="I33" s="2242"/>
    </row>
    <row r="34" spans="1:9" ht="15.75">
      <c r="A34" s="2199"/>
      <c r="B34" s="2199"/>
      <c r="C34" s="569">
        <v>31</v>
      </c>
      <c r="D34" s="570" t="s">
        <v>1679</v>
      </c>
      <c r="E34" s="2211"/>
      <c r="F34" s="2194"/>
      <c r="G34" s="2241"/>
      <c r="H34" s="2242"/>
      <c r="I34" s="2242"/>
    </row>
    <row r="35" spans="1:9" ht="15.75">
      <c r="A35" s="2199"/>
      <c r="B35" s="2199"/>
      <c r="C35" s="569">
        <v>32</v>
      </c>
      <c r="D35" s="570" t="s">
        <v>452</v>
      </c>
      <c r="E35" s="2211"/>
      <c r="F35" s="2194"/>
      <c r="G35" s="2241"/>
      <c r="H35" s="2242"/>
      <c r="I35" s="2242"/>
    </row>
    <row r="36" spans="1:9" ht="15.75">
      <c r="A36" s="2199"/>
      <c r="B36" s="2199"/>
      <c r="C36" s="569">
        <v>33</v>
      </c>
      <c r="D36" s="570" t="s">
        <v>1680</v>
      </c>
      <c r="E36" s="2211"/>
      <c r="F36" s="2194"/>
      <c r="G36" s="2241"/>
      <c r="H36" s="2242"/>
      <c r="I36" s="2242"/>
    </row>
    <row r="37" spans="1:9" ht="15.75">
      <c r="A37" s="2199"/>
      <c r="B37" s="2199"/>
      <c r="C37" s="569">
        <v>34</v>
      </c>
      <c r="D37" s="570" t="s">
        <v>1681</v>
      </c>
      <c r="E37" s="2211"/>
      <c r="F37" s="2194"/>
      <c r="G37" s="2241"/>
      <c r="H37" s="2242"/>
      <c r="I37" s="2242"/>
    </row>
    <row r="38" spans="1:9" ht="15.75">
      <c r="A38" s="2199"/>
      <c r="B38" s="2199"/>
      <c r="C38" s="569">
        <v>35</v>
      </c>
      <c r="D38" s="570" t="s">
        <v>459</v>
      </c>
      <c r="E38" s="2211"/>
      <c r="F38" s="2194"/>
      <c r="G38" s="2241"/>
      <c r="H38" s="2242"/>
      <c r="I38" s="2242"/>
    </row>
    <row r="39" spans="1:9" ht="15.75">
      <c r="A39" s="2199"/>
      <c r="B39" s="2199"/>
      <c r="C39" s="569">
        <v>36</v>
      </c>
      <c r="D39" s="570" t="s">
        <v>1682</v>
      </c>
      <c r="E39" s="2211"/>
      <c r="F39" s="2194"/>
      <c r="G39" s="2241"/>
      <c r="H39" s="2242"/>
      <c r="I39" s="2242"/>
    </row>
    <row r="40" spans="1:9" ht="15.75">
      <c r="A40" s="2199"/>
      <c r="B40" s="2199"/>
      <c r="C40" s="569">
        <v>37</v>
      </c>
      <c r="D40" s="570" t="s">
        <v>1683</v>
      </c>
      <c r="E40" s="2211"/>
      <c r="F40" s="2194"/>
      <c r="G40" s="2241"/>
      <c r="H40" s="2242"/>
      <c r="I40" s="2242"/>
    </row>
    <row r="41" spans="1:9" ht="15.75">
      <c r="A41" s="2199"/>
      <c r="B41" s="2199"/>
      <c r="C41" s="569">
        <v>38</v>
      </c>
      <c r="D41" s="570" t="s">
        <v>1684</v>
      </c>
      <c r="E41" s="2211"/>
      <c r="F41" s="2194"/>
      <c r="G41" s="2241"/>
      <c r="H41" s="2242"/>
      <c r="I41" s="2242"/>
    </row>
    <row r="42" spans="1:9" ht="15.75">
      <c r="A42" s="2199"/>
      <c r="B42" s="2199"/>
      <c r="C42" s="569">
        <v>39</v>
      </c>
      <c r="D42" s="570" t="s">
        <v>1685</v>
      </c>
      <c r="E42" s="2211"/>
      <c r="F42" s="2194"/>
      <c r="G42" s="2241"/>
      <c r="H42" s="2242"/>
      <c r="I42" s="2242"/>
    </row>
    <row r="43" spans="1:9" ht="15.75">
      <c r="A43" s="2199"/>
      <c r="B43" s="2199"/>
      <c r="C43" s="569">
        <v>40</v>
      </c>
      <c r="D43" s="570" t="s">
        <v>1686</v>
      </c>
      <c r="E43" s="2211"/>
      <c r="F43" s="2194"/>
      <c r="G43" s="2241"/>
      <c r="H43" s="2242"/>
      <c r="I43" s="2242"/>
    </row>
    <row r="44" spans="1:9" ht="15.75">
      <c r="A44" s="2199"/>
      <c r="B44" s="2199"/>
      <c r="C44" s="569">
        <v>41</v>
      </c>
      <c r="D44" s="570" t="s">
        <v>1687</v>
      </c>
      <c r="E44" s="2211"/>
      <c r="F44" s="2194"/>
      <c r="G44" s="2241"/>
      <c r="H44" s="2242"/>
      <c r="I44" s="2242"/>
    </row>
    <row r="45" spans="1:9" ht="15.75">
      <c r="A45" s="2199"/>
      <c r="B45" s="2199"/>
      <c r="C45" s="569">
        <v>42</v>
      </c>
      <c r="D45" s="570" t="s">
        <v>1688</v>
      </c>
      <c r="E45" s="2211"/>
      <c r="F45" s="2194"/>
      <c r="G45" s="2241"/>
      <c r="H45" s="2242"/>
      <c r="I45" s="2242"/>
    </row>
    <row r="46" spans="1:9" ht="15.75">
      <c r="A46" s="2199"/>
      <c r="B46" s="2199"/>
      <c r="C46" s="569">
        <v>43</v>
      </c>
      <c r="D46" s="570" t="s">
        <v>1689</v>
      </c>
      <c r="E46" s="2211"/>
      <c r="F46" s="2194"/>
      <c r="G46" s="2241"/>
      <c r="H46" s="2242"/>
      <c r="I46" s="2242"/>
    </row>
    <row r="47" spans="1:9" ht="15.75">
      <c r="A47" s="2199"/>
      <c r="B47" s="2199"/>
      <c r="C47" s="569">
        <v>44</v>
      </c>
      <c r="D47" s="570" t="s">
        <v>1690</v>
      </c>
      <c r="E47" s="2211"/>
      <c r="F47" s="2194"/>
      <c r="G47" s="2241"/>
      <c r="H47" s="2242"/>
      <c r="I47" s="2242"/>
    </row>
    <row r="48" spans="1:9" ht="15.75">
      <c r="A48" s="2199"/>
      <c r="B48" s="2199"/>
      <c r="C48" s="569">
        <v>45</v>
      </c>
      <c r="D48" s="570" t="s">
        <v>1691</v>
      </c>
      <c r="E48" s="2211"/>
      <c r="F48" s="2194"/>
      <c r="G48" s="2241"/>
      <c r="H48" s="2242"/>
      <c r="I48" s="2242"/>
    </row>
    <row r="49" spans="1:9" ht="15.75">
      <c r="A49" s="2199"/>
      <c r="B49" s="2199"/>
      <c r="C49" s="569">
        <v>46</v>
      </c>
      <c r="D49" s="570" t="s">
        <v>1692</v>
      </c>
      <c r="E49" s="2211"/>
      <c r="F49" s="2194"/>
      <c r="G49" s="2241"/>
      <c r="H49" s="2242"/>
      <c r="I49" s="2242"/>
    </row>
    <row r="50" spans="1:9" ht="15.75">
      <c r="A50" s="2199"/>
      <c r="B50" s="2199"/>
      <c r="C50" s="569">
        <v>47</v>
      </c>
      <c r="D50" s="570" t="s">
        <v>1693</v>
      </c>
      <c r="E50" s="2211"/>
      <c r="F50" s="2194"/>
      <c r="G50" s="2241"/>
      <c r="H50" s="2242"/>
      <c r="I50" s="2242"/>
    </row>
    <row r="51" spans="1:9" ht="15.75">
      <c r="A51" s="2199"/>
      <c r="B51" s="2199"/>
      <c r="C51" s="569">
        <v>48</v>
      </c>
      <c r="D51" s="570" t="s">
        <v>1694</v>
      </c>
      <c r="E51" s="2211"/>
      <c r="F51" s="2194"/>
      <c r="G51" s="2241"/>
      <c r="H51" s="2242"/>
      <c r="I51" s="2242"/>
    </row>
    <row r="52" spans="1:9" ht="15.75">
      <c r="A52" s="2199"/>
      <c r="B52" s="2199"/>
      <c r="C52" s="569">
        <v>49</v>
      </c>
      <c r="D52" s="570" t="s">
        <v>1695</v>
      </c>
      <c r="E52" s="2211"/>
      <c r="F52" s="2194"/>
      <c r="G52" s="2241"/>
      <c r="H52" s="2242"/>
      <c r="I52" s="2242"/>
    </row>
    <row r="53" spans="1:9" ht="15.75">
      <c r="A53" s="2199"/>
      <c r="B53" s="2199"/>
      <c r="C53" s="569">
        <v>50</v>
      </c>
      <c r="D53" s="570" t="s">
        <v>1696</v>
      </c>
      <c r="E53" s="2211"/>
      <c r="F53" s="2194"/>
      <c r="G53" s="2241"/>
      <c r="H53" s="2242"/>
      <c r="I53" s="2242"/>
    </row>
    <row r="54" spans="1:9" ht="15.75">
      <c r="A54" s="2199"/>
      <c r="B54" s="2199"/>
      <c r="C54" s="569">
        <v>51</v>
      </c>
      <c r="D54" s="570" t="s">
        <v>1697</v>
      </c>
      <c r="E54" s="2211"/>
      <c r="F54" s="2194"/>
      <c r="G54" s="2241"/>
      <c r="H54" s="2242"/>
      <c r="I54" s="2242"/>
    </row>
    <row r="55" spans="1:9" ht="15.75">
      <c r="A55" s="2199"/>
      <c r="B55" s="2199"/>
      <c r="C55" s="569">
        <v>52</v>
      </c>
      <c r="D55" s="570" t="s">
        <v>1698</v>
      </c>
      <c r="E55" s="2211"/>
      <c r="F55" s="2194"/>
      <c r="G55" s="2241"/>
      <c r="H55" s="2242"/>
      <c r="I55" s="2242"/>
    </row>
    <row r="56" spans="1:9" ht="15.75">
      <c r="A56" s="2199"/>
      <c r="B56" s="2199"/>
      <c r="C56" s="569">
        <v>53</v>
      </c>
      <c r="D56" s="570" t="s">
        <v>1699</v>
      </c>
      <c r="E56" s="2211"/>
      <c r="F56" s="2194"/>
      <c r="G56" s="2241"/>
      <c r="H56" s="2242"/>
      <c r="I56" s="2242"/>
    </row>
    <row r="57" spans="1:9" ht="15.75">
      <c r="A57" s="2199"/>
      <c r="B57" s="2199"/>
      <c r="C57" s="569">
        <v>54</v>
      </c>
      <c r="D57" s="570" t="s">
        <v>1700</v>
      </c>
      <c r="E57" s="2211"/>
      <c r="F57" s="2194"/>
      <c r="G57" s="2241"/>
      <c r="H57" s="2242"/>
      <c r="I57" s="2242"/>
    </row>
    <row r="58" spans="1:9" ht="15.75">
      <c r="A58" s="2199"/>
      <c r="B58" s="2199"/>
      <c r="C58" s="569">
        <v>55</v>
      </c>
      <c r="D58" s="570" t="s">
        <v>1701</v>
      </c>
      <c r="E58" s="2211"/>
      <c r="F58" s="2194"/>
      <c r="G58" s="2241"/>
      <c r="H58" s="2242"/>
      <c r="I58" s="2242"/>
    </row>
    <row r="59" spans="1:9" ht="15.75">
      <c r="A59" s="2199"/>
      <c r="B59" s="2199"/>
      <c r="C59" s="569">
        <v>56</v>
      </c>
      <c r="D59" s="570" t="s">
        <v>1702</v>
      </c>
      <c r="E59" s="2211"/>
      <c r="F59" s="2194"/>
      <c r="G59" s="2241"/>
      <c r="H59" s="2242"/>
      <c r="I59" s="2242"/>
    </row>
    <row r="60" spans="1:9" ht="15.75">
      <c r="A60" s="2199"/>
      <c r="B60" s="2199"/>
      <c r="C60" s="569">
        <v>57</v>
      </c>
      <c r="D60" s="570" t="s">
        <v>455</v>
      </c>
      <c r="E60" s="2211"/>
      <c r="F60" s="2194"/>
      <c r="G60" s="2241"/>
      <c r="H60" s="2242"/>
      <c r="I60" s="2242"/>
    </row>
    <row r="61" spans="1:9" ht="15.75">
      <c r="A61" s="2199"/>
      <c r="B61" s="2199"/>
      <c r="C61" s="569">
        <v>58</v>
      </c>
      <c r="D61" s="570" t="s">
        <v>1703</v>
      </c>
      <c r="E61" s="2211"/>
      <c r="F61" s="2194"/>
      <c r="G61" s="2241"/>
      <c r="H61" s="2242"/>
      <c r="I61" s="2242"/>
    </row>
    <row r="62" spans="1:9" ht="15.75">
      <c r="A62" s="2199"/>
      <c r="B62" s="2199"/>
      <c r="C62" s="569">
        <v>59</v>
      </c>
      <c r="D62" s="570" t="s">
        <v>1704</v>
      </c>
      <c r="E62" s="2211"/>
      <c r="F62" s="2194"/>
      <c r="G62" s="2241"/>
      <c r="H62" s="2242"/>
      <c r="I62" s="2242"/>
    </row>
    <row r="63" spans="1:9" ht="15.75">
      <c r="A63" s="2199"/>
      <c r="B63" s="2199"/>
      <c r="C63" s="569">
        <v>60</v>
      </c>
      <c r="D63" s="570" t="s">
        <v>1705</v>
      </c>
      <c r="E63" s="2211"/>
      <c r="F63" s="2194"/>
      <c r="G63" s="2241"/>
      <c r="H63" s="2242"/>
      <c r="I63" s="2242"/>
    </row>
    <row r="64" spans="1:9" ht="15.75">
      <c r="A64" s="2199"/>
      <c r="B64" s="2199"/>
      <c r="C64" s="569">
        <v>61</v>
      </c>
      <c r="D64" s="570" t="s">
        <v>1706</v>
      </c>
      <c r="E64" s="2211"/>
      <c r="F64" s="2194"/>
      <c r="G64" s="2241"/>
      <c r="H64" s="2242"/>
      <c r="I64" s="2242"/>
    </row>
    <row r="65" spans="1:9" ht="15.75">
      <c r="A65" s="2199"/>
      <c r="B65" s="2199"/>
      <c r="C65" s="569">
        <v>62</v>
      </c>
      <c r="D65" s="570" t="s">
        <v>1707</v>
      </c>
      <c r="E65" s="2211"/>
      <c r="F65" s="2194"/>
      <c r="G65" s="2241"/>
      <c r="H65" s="2242"/>
      <c r="I65" s="2242"/>
    </row>
    <row r="66" spans="1:9" ht="15.75">
      <c r="A66" s="2199"/>
      <c r="B66" s="2199"/>
      <c r="C66" s="569">
        <v>63</v>
      </c>
      <c r="D66" s="570" t="s">
        <v>1708</v>
      </c>
      <c r="E66" s="2211"/>
      <c r="F66" s="2194"/>
      <c r="G66" s="2241"/>
      <c r="H66" s="2242"/>
      <c r="I66" s="2242"/>
    </row>
    <row r="67" spans="1:9" ht="15.75">
      <c r="A67" s="2199"/>
      <c r="B67" s="2199"/>
      <c r="C67" s="569">
        <v>64</v>
      </c>
      <c r="D67" s="570" t="s">
        <v>1709</v>
      </c>
      <c r="E67" s="2211"/>
      <c r="F67" s="2194"/>
      <c r="G67" s="2241"/>
      <c r="H67" s="2242"/>
      <c r="I67" s="2242"/>
    </row>
    <row r="68" spans="1:9" ht="15.75">
      <c r="A68" s="2199"/>
      <c r="B68" s="2199"/>
      <c r="C68" s="569">
        <v>65</v>
      </c>
      <c r="D68" s="570" t="s">
        <v>1710</v>
      </c>
      <c r="E68" s="2211"/>
      <c r="F68" s="2194"/>
      <c r="G68" s="2241"/>
      <c r="H68" s="2242"/>
      <c r="I68" s="2242"/>
    </row>
    <row r="69" spans="1:9" ht="15.75">
      <c r="A69" s="2199"/>
      <c r="B69" s="2199"/>
      <c r="C69" s="569">
        <v>66</v>
      </c>
      <c r="D69" s="570" t="s">
        <v>1711</v>
      </c>
      <c r="E69" s="2211"/>
      <c r="F69" s="2194"/>
      <c r="G69" s="2241"/>
      <c r="H69" s="2242"/>
      <c r="I69" s="2242"/>
    </row>
    <row r="70" spans="1:9" ht="15.75">
      <c r="A70" s="2199"/>
      <c r="B70" s="2199"/>
      <c r="C70" s="569">
        <v>67</v>
      </c>
      <c r="D70" s="570" t="s">
        <v>1712</v>
      </c>
      <c r="E70" s="2211"/>
      <c r="F70" s="2194"/>
      <c r="G70" s="2241"/>
      <c r="H70" s="2242"/>
      <c r="I70" s="2242"/>
    </row>
    <row r="71" spans="1:9" ht="15.75">
      <c r="A71" s="2199"/>
      <c r="B71" s="2199"/>
      <c r="C71" s="569">
        <v>68</v>
      </c>
      <c r="D71" s="570" t="s">
        <v>1713</v>
      </c>
      <c r="E71" s="2211"/>
      <c r="F71" s="2194"/>
      <c r="G71" s="2241"/>
      <c r="H71" s="2242"/>
      <c r="I71" s="2242"/>
    </row>
    <row r="72" spans="1:9" ht="15.75">
      <c r="A72" s="2199"/>
      <c r="B72" s="2199"/>
      <c r="C72" s="569">
        <v>69</v>
      </c>
      <c r="D72" s="570" t="s">
        <v>1714</v>
      </c>
      <c r="E72" s="2211"/>
      <c r="F72" s="2194"/>
      <c r="G72" s="2241"/>
      <c r="H72" s="2242"/>
      <c r="I72" s="2242"/>
    </row>
    <row r="73" spans="1:9" ht="15.75">
      <c r="A73" s="2199"/>
      <c r="B73" s="2199"/>
      <c r="C73" s="569">
        <v>70</v>
      </c>
      <c r="D73" s="570" t="s">
        <v>1715</v>
      </c>
      <c r="E73" s="2211"/>
      <c r="F73" s="2194"/>
      <c r="G73" s="2241"/>
      <c r="H73" s="2242"/>
      <c r="I73" s="2242"/>
    </row>
    <row r="74" spans="1:9" ht="15.75">
      <c r="A74" s="2199"/>
      <c r="B74" s="2199"/>
      <c r="C74" s="569">
        <v>71</v>
      </c>
      <c r="D74" s="570" t="s">
        <v>1716</v>
      </c>
      <c r="E74" s="2211"/>
      <c r="F74" s="2194"/>
      <c r="G74" s="2241"/>
      <c r="H74" s="2242"/>
      <c r="I74" s="2242"/>
    </row>
    <row r="75" spans="1:9" ht="15.75">
      <c r="A75" s="2199"/>
      <c r="B75" s="2199"/>
      <c r="C75" s="569">
        <v>72</v>
      </c>
      <c r="D75" s="570" t="s">
        <v>463</v>
      </c>
      <c r="E75" s="2211"/>
      <c r="F75" s="2194"/>
      <c r="G75" s="2241"/>
      <c r="H75" s="2242"/>
      <c r="I75" s="2242"/>
    </row>
    <row r="76" spans="1:9" ht="15.75">
      <c r="A76" s="2199"/>
      <c r="B76" s="2199"/>
      <c r="C76" s="569">
        <v>73</v>
      </c>
      <c r="D76" s="570" t="s">
        <v>466</v>
      </c>
      <c r="E76" s="2211"/>
      <c r="F76" s="2194"/>
      <c r="G76" s="2241"/>
      <c r="H76" s="2242"/>
      <c r="I76" s="2242"/>
    </row>
    <row r="77" spans="1:9" ht="15.75">
      <c r="A77" s="2199"/>
      <c r="B77" s="2199"/>
      <c r="C77" s="569">
        <v>74</v>
      </c>
      <c r="D77" s="570" t="s">
        <v>470</v>
      </c>
      <c r="E77" s="2211"/>
      <c r="F77" s="2194"/>
      <c r="G77" s="2241"/>
      <c r="H77" s="2242"/>
      <c r="I77" s="2242"/>
    </row>
    <row r="78" spans="1:9" ht="15.75">
      <c r="A78" s="2199"/>
      <c r="B78" s="2199"/>
      <c r="C78" s="569">
        <v>75</v>
      </c>
      <c r="D78" s="570" t="s">
        <v>1717</v>
      </c>
      <c r="E78" s="2211"/>
      <c r="F78" s="2194"/>
      <c r="G78" s="2241"/>
      <c r="H78" s="2242"/>
      <c r="I78" s="2242"/>
    </row>
    <row r="79" spans="1:9" ht="15.75">
      <c r="A79" s="2199"/>
      <c r="B79" s="2199"/>
      <c r="C79" s="569">
        <v>76</v>
      </c>
      <c r="D79" s="570" t="s">
        <v>1718</v>
      </c>
      <c r="E79" s="2211"/>
      <c r="F79" s="2194"/>
      <c r="G79" s="2241"/>
      <c r="H79" s="2242"/>
      <c r="I79" s="2242"/>
    </row>
    <row r="80" spans="1:9" ht="15.75">
      <c r="A80" s="2199"/>
      <c r="B80" s="2199"/>
      <c r="C80" s="569">
        <v>77</v>
      </c>
      <c r="D80" s="570" t="s">
        <v>517</v>
      </c>
      <c r="E80" s="2211"/>
      <c r="F80" s="2194"/>
      <c r="G80" s="2241"/>
      <c r="H80" s="2242"/>
      <c r="I80" s="2242"/>
    </row>
    <row r="81" spans="1:9" ht="15.75">
      <c r="A81" s="2199"/>
      <c r="B81" s="2199"/>
      <c r="C81" s="569">
        <v>78</v>
      </c>
      <c r="D81" s="570" t="s">
        <v>521</v>
      </c>
      <c r="E81" s="2211"/>
      <c r="F81" s="2194"/>
      <c r="G81" s="2241"/>
      <c r="H81" s="2242"/>
      <c r="I81" s="2242"/>
    </row>
    <row r="82" spans="1:9" ht="15.75">
      <c r="A82" s="2199"/>
      <c r="B82" s="2199"/>
      <c r="C82" s="569">
        <v>79</v>
      </c>
      <c r="D82" s="570" t="s">
        <v>1719</v>
      </c>
      <c r="E82" s="2211"/>
      <c r="F82" s="2194"/>
      <c r="G82" s="2241"/>
      <c r="H82" s="2242"/>
      <c r="I82" s="2242"/>
    </row>
    <row r="83" spans="1:9" ht="15.75">
      <c r="A83" s="2199"/>
      <c r="B83" s="2199"/>
      <c r="C83" s="569">
        <v>80</v>
      </c>
      <c r="D83" s="570" t="s">
        <v>513</v>
      </c>
      <c r="E83" s="2211"/>
      <c r="F83" s="2194"/>
      <c r="G83" s="2241"/>
      <c r="H83" s="2242"/>
      <c r="I83" s="2242"/>
    </row>
    <row r="84" spans="1:9" ht="15.75">
      <c r="A84" s="2199"/>
      <c r="B84" s="2199"/>
      <c r="C84" s="569">
        <v>81</v>
      </c>
      <c r="D84" s="570" t="s">
        <v>1720</v>
      </c>
      <c r="E84" s="2211"/>
      <c r="F84" s="2194"/>
      <c r="G84" s="2241"/>
      <c r="H84" s="2242"/>
      <c r="I84" s="2242"/>
    </row>
    <row r="85" spans="1:9" ht="15.75">
      <c r="A85" s="2199"/>
      <c r="B85" s="2199"/>
      <c r="C85" s="569">
        <v>82</v>
      </c>
      <c r="D85" s="570" t="s">
        <v>524</v>
      </c>
      <c r="E85" s="2211"/>
      <c r="F85" s="2194"/>
      <c r="G85" s="2241"/>
      <c r="H85" s="2242"/>
      <c r="I85" s="2242"/>
    </row>
    <row r="87" spans="1:9" ht="15.75">
      <c r="A87" s="2225"/>
      <c r="B87" s="2226"/>
      <c r="C87" s="2226"/>
      <c r="D87" s="2226"/>
      <c r="E87" s="2226"/>
      <c r="F87" s="2226"/>
      <c r="G87" s="2226"/>
      <c r="H87" s="2226"/>
      <c r="I87" s="2226"/>
    </row>
    <row r="88" spans="1:9" ht="67.5" customHeight="1">
      <c r="A88" s="2203" t="s">
        <v>4618</v>
      </c>
      <c r="B88" s="2221"/>
      <c r="C88" s="2221"/>
      <c r="D88" s="2221"/>
      <c r="E88" s="2221"/>
      <c r="F88" s="2203" t="s">
        <v>4619</v>
      </c>
      <c r="G88" s="2222"/>
      <c r="H88" s="566" t="s">
        <v>4620</v>
      </c>
      <c r="I88" s="566" t="s">
        <v>4621</v>
      </c>
    </row>
    <row r="89" spans="1:9" ht="15.75">
      <c r="A89" s="2205" t="s">
        <v>4605</v>
      </c>
      <c r="B89" s="2205" t="s">
        <v>4606</v>
      </c>
      <c r="C89" s="2207" t="s">
        <v>4607</v>
      </c>
      <c r="D89" s="2208"/>
      <c r="E89" s="2205" t="s">
        <v>4608</v>
      </c>
      <c r="F89" s="2205"/>
      <c r="G89" s="2205" t="s">
        <v>4609</v>
      </c>
      <c r="H89" s="2205" t="s">
        <v>4610</v>
      </c>
      <c r="I89" s="2205" t="s">
        <v>4611</v>
      </c>
    </row>
    <row r="90" spans="1:9" ht="31.5">
      <c r="A90" s="2206"/>
      <c r="B90" s="2206"/>
      <c r="C90" s="568" t="s">
        <v>4605</v>
      </c>
      <c r="D90" s="568" t="s">
        <v>1777</v>
      </c>
      <c r="E90" s="568" t="s">
        <v>4612</v>
      </c>
      <c r="F90" s="568" t="s">
        <v>1778</v>
      </c>
      <c r="G90" s="2206"/>
      <c r="H90" s="2206"/>
      <c r="I90" s="2206"/>
    </row>
    <row r="91" spans="1:9" ht="378.75" customHeight="1">
      <c r="A91" s="2199">
        <v>2</v>
      </c>
      <c r="B91" s="2228" t="s">
        <v>1031</v>
      </c>
      <c r="C91" s="2200">
        <v>1</v>
      </c>
      <c r="D91" s="2231" t="s">
        <v>1030</v>
      </c>
      <c r="E91" s="2234" t="s">
        <v>4622</v>
      </c>
      <c r="F91" s="2194" t="s">
        <v>4623</v>
      </c>
      <c r="G91" s="2237" t="s">
        <v>4624</v>
      </c>
      <c r="H91" s="2239" t="s">
        <v>4625</v>
      </c>
      <c r="I91" s="2239" t="s">
        <v>4626</v>
      </c>
    </row>
    <row r="92" spans="1:9" ht="265.5" customHeight="1">
      <c r="A92" s="2199"/>
      <c r="B92" s="2228"/>
      <c r="C92" s="2230"/>
      <c r="D92" s="2232"/>
      <c r="E92" s="2199"/>
      <c r="F92" s="2235"/>
      <c r="G92" s="2237"/>
      <c r="H92" s="2240"/>
      <c r="I92" s="2240"/>
    </row>
    <row r="93" spans="1:9" ht="372.75" customHeight="1">
      <c r="A93" s="2227"/>
      <c r="B93" s="2229"/>
      <c r="C93" s="2229"/>
      <c r="D93" s="2233"/>
      <c r="E93" s="2229"/>
      <c r="F93" s="2236"/>
      <c r="G93" s="2238"/>
      <c r="H93" s="2229"/>
      <c r="I93" s="2229"/>
    </row>
    <row r="95" spans="1:9" ht="15.75">
      <c r="A95" s="2225"/>
      <c r="B95" s="2226"/>
      <c r="C95" s="2226"/>
      <c r="D95" s="2226"/>
      <c r="E95" s="2226"/>
      <c r="F95" s="2226"/>
      <c r="G95" s="2226"/>
      <c r="H95" s="2226"/>
      <c r="I95" s="2226"/>
    </row>
    <row r="96" spans="1:9" ht="73.5" customHeight="1">
      <c r="A96" s="2203" t="s">
        <v>4627</v>
      </c>
      <c r="B96" s="2221"/>
      <c r="C96" s="2221"/>
      <c r="D96" s="2221"/>
      <c r="E96" s="2221"/>
      <c r="F96" s="2203" t="s">
        <v>4628</v>
      </c>
      <c r="G96" s="2222"/>
      <c r="H96" s="566" t="s">
        <v>4620</v>
      </c>
      <c r="I96" s="566" t="s">
        <v>4621</v>
      </c>
    </row>
    <row r="97" spans="1:9" ht="15.75">
      <c r="A97" s="2205" t="s">
        <v>4605</v>
      </c>
      <c r="B97" s="2205" t="s">
        <v>4606</v>
      </c>
      <c r="C97" s="2207" t="s">
        <v>4607</v>
      </c>
      <c r="D97" s="2208"/>
      <c r="E97" s="2205" t="s">
        <v>4608</v>
      </c>
      <c r="F97" s="2205"/>
      <c r="G97" s="2205" t="s">
        <v>4609</v>
      </c>
      <c r="H97" s="2205" t="s">
        <v>4610</v>
      </c>
      <c r="I97" s="2205" t="s">
        <v>4611</v>
      </c>
    </row>
    <row r="98" spans="1:9" ht="31.5">
      <c r="A98" s="2206"/>
      <c r="B98" s="2206"/>
      <c r="C98" s="568" t="s">
        <v>4605</v>
      </c>
      <c r="D98" s="568" t="s">
        <v>1777</v>
      </c>
      <c r="E98" s="568" t="s">
        <v>4612</v>
      </c>
      <c r="F98" s="568" t="s">
        <v>1778</v>
      </c>
      <c r="G98" s="2206"/>
      <c r="H98" s="2206"/>
      <c r="I98" s="2206"/>
    </row>
    <row r="99" spans="1:9" ht="321.75" customHeight="1">
      <c r="A99" s="2199">
        <v>3</v>
      </c>
      <c r="B99" s="2228" t="s">
        <v>4629</v>
      </c>
      <c r="C99" s="2224" t="s">
        <v>4630</v>
      </c>
      <c r="D99" s="2231" t="s">
        <v>4631</v>
      </c>
      <c r="E99" s="2234" t="s">
        <v>4632</v>
      </c>
      <c r="F99" s="2194" t="s">
        <v>4633</v>
      </c>
      <c r="G99" s="2237" t="s">
        <v>4624</v>
      </c>
      <c r="H99" s="2239" t="s">
        <v>4634</v>
      </c>
      <c r="I99" s="2239" t="s">
        <v>4635</v>
      </c>
    </row>
    <row r="100" spans="1:9" ht="378.75" customHeight="1">
      <c r="A100" s="2199"/>
      <c r="B100" s="2228"/>
      <c r="C100" s="2230"/>
      <c r="D100" s="2232"/>
      <c r="E100" s="2199"/>
      <c r="F100" s="2235"/>
      <c r="G100" s="2237"/>
      <c r="H100" s="2240"/>
      <c r="I100" s="2240"/>
    </row>
    <row r="101" spans="1:9" ht="235.5" customHeight="1">
      <c r="A101" s="2227"/>
      <c r="B101" s="2229"/>
      <c r="C101" s="2229"/>
      <c r="D101" s="2233"/>
      <c r="E101" s="2229"/>
      <c r="F101" s="2236"/>
      <c r="G101" s="2238"/>
      <c r="H101" s="2238"/>
      <c r="I101" s="2238"/>
    </row>
    <row r="103" spans="1:9" ht="15.75">
      <c r="A103" s="2225"/>
      <c r="B103" s="2226"/>
      <c r="C103" s="2226"/>
      <c r="D103" s="2226"/>
      <c r="E103" s="2226"/>
      <c r="F103" s="2226"/>
      <c r="G103" s="2226"/>
      <c r="H103" s="2226"/>
      <c r="I103" s="2226"/>
    </row>
    <row r="104" spans="1:9" ht="69.75" customHeight="1">
      <c r="A104" s="2203" t="s">
        <v>4636</v>
      </c>
      <c r="B104" s="2221"/>
      <c r="C104" s="2221"/>
      <c r="D104" s="2221"/>
      <c r="E104" s="2221"/>
      <c r="F104" s="2203" t="s">
        <v>4637</v>
      </c>
      <c r="G104" s="2222"/>
      <c r="H104" s="566" t="s">
        <v>4638</v>
      </c>
      <c r="I104" s="566"/>
    </row>
    <row r="105" spans="1:9" ht="15.75">
      <c r="A105" s="2205" t="s">
        <v>4605</v>
      </c>
      <c r="B105" s="2205" t="s">
        <v>4606</v>
      </c>
      <c r="C105" s="2207" t="s">
        <v>4607</v>
      </c>
      <c r="D105" s="2208"/>
      <c r="E105" s="2205" t="s">
        <v>4608</v>
      </c>
      <c r="F105" s="2205"/>
      <c r="G105" s="2205" t="s">
        <v>4609</v>
      </c>
      <c r="H105" s="2205" t="s">
        <v>4610</v>
      </c>
      <c r="I105" s="2205" t="s">
        <v>4611</v>
      </c>
    </row>
    <row r="106" spans="1:9" ht="31.5">
      <c r="A106" s="2206"/>
      <c r="B106" s="2206"/>
      <c r="C106" s="568" t="s">
        <v>4605</v>
      </c>
      <c r="D106" s="568" t="s">
        <v>1777</v>
      </c>
      <c r="E106" s="568" t="s">
        <v>4612</v>
      </c>
      <c r="F106" s="568" t="s">
        <v>1778</v>
      </c>
      <c r="G106" s="2206"/>
      <c r="H106" s="2206"/>
      <c r="I106" s="2206"/>
    </row>
    <row r="107" spans="1:9" ht="15" customHeight="1">
      <c r="A107" s="2199">
        <v>4</v>
      </c>
      <c r="B107" s="2211" t="s">
        <v>1068</v>
      </c>
      <c r="C107" s="2200">
        <v>1</v>
      </c>
      <c r="D107" s="2212" t="s">
        <v>1067</v>
      </c>
      <c r="E107" s="2215" t="s">
        <v>4639</v>
      </c>
      <c r="F107" s="2218" t="s">
        <v>4640</v>
      </c>
      <c r="G107" s="2218" t="s">
        <v>4641</v>
      </c>
      <c r="H107" s="2195" t="s">
        <v>4642</v>
      </c>
      <c r="I107" s="2195" t="s">
        <v>4643</v>
      </c>
    </row>
    <row r="108" spans="1:9">
      <c r="A108" s="2199"/>
      <c r="B108" s="2211"/>
      <c r="C108" s="2200"/>
      <c r="D108" s="2213"/>
      <c r="E108" s="2216"/>
      <c r="F108" s="2219"/>
      <c r="G108" s="2219"/>
      <c r="H108" s="2196"/>
      <c r="I108" s="2196"/>
    </row>
    <row r="109" spans="1:9">
      <c r="A109" s="2199"/>
      <c r="B109" s="2211"/>
      <c r="C109" s="2200"/>
      <c r="D109" s="2213"/>
      <c r="E109" s="2216"/>
      <c r="F109" s="2219"/>
      <c r="G109" s="2219"/>
      <c r="H109" s="2196"/>
      <c r="I109" s="2196"/>
    </row>
    <row r="110" spans="1:9">
      <c r="A110" s="2199"/>
      <c r="B110" s="2211"/>
      <c r="C110" s="2200"/>
      <c r="D110" s="2213"/>
      <c r="E110" s="2216"/>
      <c r="F110" s="2219"/>
      <c r="G110" s="2219"/>
      <c r="H110" s="2196"/>
      <c r="I110" s="2196"/>
    </row>
    <row r="111" spans="1:9">
      <c r="A111" s="2199"/>
      <c r="B111" s="2211"/>
      <c r="C111" s="2200"/>
      <c r="D111" s="2213"/>
      <c r="E111" s="2216"/>
      <c r="F111" s="2219"/>
      <c r="G111" s="2219"/>
      <c r="H111" s="2196"/>
      <c r="I111" s="2196"/>
    </row>
    <row r="112" spans="1:9">
      <c r="A112" s="2199"/>
      <c r="B112" s="2211"/>
      <c r="C112" s="2200"/>
      <c r="D112" s="2213"/>
      <c r="E112" s="2216"/>
      <c r="F112" s="2219"/>
      <c r="G112" s="2219"/>
      <c r="H112" s="2196"/>
      <c r="I112" s="2196"/>
    </row>
    <row r="113" spans="1:9">
      <c r="A113" s="2199"/>
      <c r="B113" s="2211"/>
      <c r="C113" s="2200"/>
      <c r="D113" s="2213"/>
      <c r="E113" s="2216"/>
      <c r="F113" s="2219"/>
      <c r="G113" s="2219"/>
      <c r="H113" s="2196"/>
      <c r="I113" s="2196"/>
    </row>
    <row r="114" spans="1:9">
      <c r="A114" s="2199"/>
      <c r="B114" s="2211"/>
      <c r="C114" s="2200"/>
      <c r="D114" s="2213"/>
      <c r="E114" s="2216"/>
      <c r="F114" s="2219"/>
      <c r="G114" s="2219"/>
      <c r="H114" s="2196"/>
      <c r="I114" s="2196"/>
    </row>
    <row r="115" spans="1:9">
      <c r="A115" s="2199"/>
      <c r="B115" s="2211"/>
      <c r="C115" s="2200"/>
      <c r="D115" s="2213"/>
      <c r="E115" s="2216"/>
      <c r="F115" s="2219"/>
      <c r="G115" s="2219"/>
      <c r="H115" s="2196"/>
      <c r="I115" s="2196"/>
    </row>
    <row r="116" spans="1:9">
      <c r="A116" s="2199"/>
      <c r="B116" s="2211"/>
      <c r="C116" s="2200"/>
      <c r="D116" s="2213"/>
      <c r="E116" s="2216"/>
      <c r="F116" s="2219"/>
      <c r="G116" s="2219"/>
      <c r="H116" s="2196"/>
      <c r="I116" s="2196"/>
    </row>
    <row r="117" spans="1:9">
      <c r="A117" s="2199"/>
      <c r="B117" s="2211"/>
      <c r="C117" s="2200"/>
      <c r="D117" s="2213"/>
      <c r="E117" s="2216"/>
      <c r="F117" s="2219"/>
      <c r="G117" s="2219"/>
      <c r="H117" s="2196"/>
      <c r="I117" s="2196"/>
    </row>
    <row r="118" spans="1:9">
      <c r="A118" s="2199"/>
      <c r="B118" s="2211"/>
      <c r="C118" s="2200"/>
      <c r="D118" s="2213"/>
      <c r="E118" s="2216"/>
      <c r="F118" s="2219"/>
      <c r="G118" s="2219"/>
      <c r="H118" s="2196"/>
      <c r="I118" s="2196"/>
    </row>
    <row r="119" spans="1:9">
      <c r="A119" s="2199"/>
      <c r="B119" s="2211"/>
      <c r="C119" s="2200"/>
      <c r="D119" s="2213"/>
      <c r="E119" s="2216"/>
      <c r="F119" s="2219"/>
      <c r="G119" s="2219"/>
      <c r="H119" s="2196"/>
      <c r="I119" s="2196"/>
    </row>
    <row r="120" spans="1:9">
      <c r="A120" s="2199"/>
      <c r="B120" s="2211"/>
      <c r="C120" s="2200"/>
      <c r="D120" s="2213"/>
      <c r="E120" s="2216"/>
      <c r="F120" s="2219"/>
      <c r="G120" s="2219"/>
      <c r="H120" s="2196"/>
      <c r="I120" s="2196"/>
    </row>
    <row r="121" spans="1:9">
      <c r="A121" s="2199"/>
      <c r="B121" s="2211"/>
      <c r="C121" s="2200"/>
      <c r="D121" s="2213"/>
      <c r="E121" s="2216"/>
      <c r="F121" s="2219"/>
      <c r="G121" s="2219"/>
      <c r="H121" s="2196"/>
      <c r="I121" s="2196"/>
    </row>
    <row r="122" spans="1:9">
      <c r="A122" s="2199"/>
      <c r="B122" s="2211"/>
      <c r="C122" s="2200"/>
      <c r="D122" s="2213"/>
      <c r="E122" s="2216"/>
      <c r="F122" s="2219"/>
      <c r="G122" s="2219"/>
      <c r="H122" s="2196"/>
      <c r="I122" s="2196"/>
    </row>
    <row r="123" spans="1:9">
      <c r="A123" s="2199"/>
      <c r="B123" s="2211"/>
      <c r="C123" s="2200"/>
      <c r="D123" s="2213"/>
      <c r="E123" s="2216"/>
      <c r="F123" s="2219"/>
      <c r="G123" s="2219"/>
      <c r="H123" s="2196"/>
      <c r="I123" s="2196"/>
    </row>
    <row r="124" spans="1:9">
      <c r="A124" s="2199"/>
      <c r="B124" s="2211"/>
      <c r="C124" s="2200"/>
      <c r="D124" s="2213"/>
      <c r="E124" s="2216"/>
      <c r="F124" s="2219"/>
      <c r="G124" s="2219"/>
      <c r="H124" s="2196"/>
      <c r="I124" s="2196"/>
    </row>
    <row r="125" spans="1:9">
      <c r="A125" s="2199"/>
      <c r="B125" s="2211"/>
      <c r="C125" s="2200"/>
      <c r="D125" s="2213"/>
      <c r="E125" s="2216"/>
      <c r="F125" s="2219"/>
      <c r="G125" s="2219"/>
      <c r="H125" s="2196"/>
      <c r="I125" s="2196"/>
    </row>
    <row r="126" spans="1:9">
      <c r="A126" s="2199"/>
      <c r="B126" s="2211"/>
      <c r="C126" s="2200"/>
      <c r="D126" s="2213"/>
      <c r="E126" s="2216"/>
      <c r="F126" s="2219"/>
      <c r="G126" s="2219"/>
      <c r="H126" s="2196"/>
      <c r="I126" s="2196"/>
    </row>
    <row r="127" spans="1:9">
      <c r="A127" s="2199"/>
      <c r="B127" s="2211"/>
      <c r="C127" s="2200"/>
      <c r="D127" s="2213"/>
      <c r="E127" s="2216"/>
      <c r="F127" s="2219"/>
      <c r="G127" s="2219"/>
      <c r="H127" s="2196"/>
      <c r="I127" s="2196"/>
    </row>
    <row r="128" spans="1:9">
      <c r="A128" s="2199"/>
      <c r="B128" s="2211"/>
      <c r="C128" s="2200"/>
      <c r="D128" s="2213"/>
      <c r="E128" s="2216"/>
      <c r="F128" s="2219"/>
      <c r="G128" s="2219"/>
      <c r="H128" s="2196"/>
      <c r="I128" s="2196"/>
    </row>
    <row r="129" spans="1:9">
      <c r="A129" s="2199"/>
      <c r="B129" s="2211"/>
      <c r="C129" s="2200"/>
      <c r="D129" s="2213"/>
      <c r="E129" s="2216"/>
      <c r="F129" s="2219"/>
      <c r="G129" s="2219"/>
      <c r="H129" s="2196"/>
      <c r="I129" s="2196"/>
    </row>
    <row r="130" spans="1:9">
      <c r="A130" s="2199"/>
      <c r="B130" s="2211"/>
      <c r="C130" s="2200"/>
      <c r="D130" s="2213"/>
      <c r="E130" s="2216"/>
      <c r="F130" s="2219"/>
      <c r="G130" s="2219"/>
      <c r="H130" s="2196"/>
      <c r="I130" s="2196"/>
    </row>
    <row r="131" spans="1:9">
      <c r="A131" s="2199"/>
      <c r="B131" s="2211"/>
      <c r="C131" s="2200"/>
      <c r="D131" s="2213"/>
      <c r="E131" s="2216"/>
      <c r="F131" s="2219"/>
      <c r="G131" s="2219"/>
      <c r="H131" s="2196"/>
      <c r="I131" s="2196"/>
    </row>
    <row r="132" spans="1:9">
      <c r="A132" s="2199"/>
      <c r="B132" s="2211"/>
      <c r="C132" s="2200"/>
      <c r="D132" s="2213"/>
      <c r="E132" s="2216"/>
      <c r="F132" s="2219"/>
      <c r="G132" s="2219"/>
      <c r="H132" s="2196"/>
      <c r="I132" s="2196"/>
    </row>
    <row r="133" spans="1:9">
      <c r="A133" s="2199"/>
      <c r="B133" s="2211"/>
      <c r="C133" s="2200"/>
      <c r="D133" s="2213"/>
      <c r="E133" s="2216"/>
      <c r="F133" s="2219"/>
      <c r="G133" s="2219"/>
      <c r="H133" s="2196"/>
      <c r="I133" s="2196"/>
    </row>
    <row r="134" spans="1:9">
      <c r="A134" s="2199"/>
      <c r="B134" s="2211"/>
      <c r="C134" s="2200"/>
      <c r="D134" s="2213"/>
      <c r="E134" s="2216"/>
      <c r="F134" s="2219"/>
      <c r="G134" s="2219"/>
      <c r="H134" s="2196"/>
      <c r="I134" s="2196"/>
    </row>
    <row r="135" spans="1:9">
      <c r="A135" s="2199"/>
      <c r="B135" s="2211"/>
      <c r="C135" s="2200"/>
      <c r="D135" s="2213"/>
      <c r="E135" s="2216"/>
      <c r="F135" s="2219"/>
      <c r="G135" s="2219"/>
      <c r="H135" s="2196"/>
      <c r="I135" s="2196"/>
    </row>
    <row r="136" spans="1:9">
      <c r="A136" s="2199"/>
      <c r="B136" s="2211"/>
      <c r="C136" s="2200"/>
      <c r="D136" s="2213"/>
      <c r="E136" s="2216"/>
      <c r="F136" s="2219"/>
      <c r="G136" s="2219"/>
      <c r="H136" s="2196"/>
      <c r="I136" s="2196"/>
    </row>
    <row r="137" spans="1:9">
      <c r="A137" s="2199"/>
      <c r="B137" s="2211"/>
      <c r="C137" s="2200"/>
      <c r="D137" s="2213"/>
      <c r="E137" s="2216"/>
      <c r="F137" s="2219"/>
      <c r="G137" s="2219"/>
      <c r="H137" s="2196"/>
      <c r="I137" s="2196"/>
    </row>
    <row r="138" spans="1:9">
      <c r="A138" s="2199"/>
      <c r="B138" s="2211"/>
      <c r="C138" s="2200"/>
      <c r="D138" s="2213"/>
      <c r="E138" s="2216"/>
      <c r="F138" s="2219"/>
      <c r="G138" s="2219"/>
      <c r="H138" s="2196"/>
      <c r="I138" s="2196"/>
    </row>
    <row r="139" spans="1:9">
      <c r="A139" s="2199"/>
      <c r="B139" s="2211"/>
      <c r="C139" s="2200"/>
      <c r="D139" s="2213"/>
      <c r="E139" s="2216"/>
      <c r="F139" s="2219"/>
      <c r="G139" s="2219"/>
      <c r="H139" s="2196"/>
      <c r="I139" s="2196"/>
    </row>
    <row r="140" spans="1:9" ht="111" customHeight="1">
      <c r="A140" s="2199"/>
      <c r="B140" s="2211"/>
      <c r="C140" s="2200"/>
      <c r="D140" s="2213"/>
      <c r="E140" s="2216"/>
      <c r="F140" s="2219"/>
      <c r="G140" s="2219"/>
      <c r="H140" s="2196"/>
      <c r="I140" s="2196"/>
    </row>
    <row r="141" spans="1:9" ht="369.75" customHeight="1">
      <c r="A141" s="2199"/>
      <c r="B141" s="2211"/>
      <c r="C141" s="2200"/>
      <c r="D141" s="2214"/>
      <c r="E141" s="2217"/>
      <c r="F141" s="2220"/>
      <c r="G141" s="2220"/>
      <c r="H141" s="2197"/>
      <c r="I141" s="2197"/>
    </row>
    <row r="143" spans="1:9" ht="15.75">
      <c r="A143" s="2225"/>
      <c r="B143" s="2226"/>
      <c r="C143" s="2226"/>
      <c r="D143" s="2226"/>
      <c r="E143" s="2226"/>
      <c r="F143" s="2226"/>
      <c r="G143" s="2226"/>
      <c r="H143" s="2226"/>
      <c r="I143" s="2226"/>
    </row>
    <row r="144" spans="1:9" ht="78.75" customHeight="1">
      <c r="A144" s="2203" t="s">
        <v>4644</v>
      </c>
      <c r="B144" s="2221"/>
      <c r="C144" s="2221"/>
      <c r="D144" s="2221"/>
      <c r="E144" s="2221"/>
      <c r="F144" s="2203" t="s">
        <v>4645</v>
      </c>
      <c r="G144" s="2222"/>
      <c r="H144" s="566" t="s">
        <v>4638</v>
      </c>
      <c r="I144" s="566"/>
    </row>
    <row r="145" spans="1:9" ht="15.75">
      <c r="A145" s="2205" t="s">
        <v>4605</v>
      </c>
      <c r="B145" s="2205" t="s">
        <v>4606</v>
      </c>
      <c r="C145" s="2207" t="s">
        <v>4607</v>
      </c>
      <c r="D145" s="2208"/>
      <c r="E145" s="2205" t="s">
        <v>4608</v>
      </c>
      <c r="F145" s="2205"/>
      <c r="G145" s="2205" t="s">
        <v>4609</v>
      </c>
      <c r="H145" s="2205" t="s">
        <v>4610</v>
      </c>
      <c r="I145" s="2205" t="s">
        <v>4611</v>
      </c>
    </row>
    <row r="146" spans="1:9" ht="31.5">
      <c r="A146" s="2206"/>
      <c r="B146" s="2206"/>
      <c r="C146" s="568" t="s">
        <v>4605</v>
      </c>
      <c r="D146" s="568" t="s">
        <v>1777</v>
      </c>
      <c r="E146" s="568" t="s">
        <v>4612</v>
      </c>
      <c r="F146" s="568" t="s">
        <v>1778</v>
      </c>
      <c r="G146" s="2206"/>
      <c r="H146" s="2206"/>
      <c r="I146" s="2206"/>
    </row>
    <row r="147" spans="1:9">
      <c r="A147" s="2199">
        <v>5</v>
      </c>
      <c r="B147" s="2211" t="s">
        <v>1641</v>
      </c>
      <c r="C147" s="2200">
        <v>1</v>
      </c>
      <c r="D147" s="2212" t="s">
        <v>1640</v>
      </c>
      <c r="E147" s="2215" t="s">
        <v>4646</v>
      </c>
      <c r="F147" s="2218" t="s">
        <v>4647</v>
      </c>
      <c r="G147" s="2218" t="s">
        <v>4648</v>
      </c>
      <c r="H147" s="2195" t="s">
        <v>4649</v>
      </c>
      <c r="I147" s="2195" t="s">
        <v>4650</v>
      </c>
    </row>
    <row r="148" spans="1:9">
      <c r="A148" s="2199"/>
      <c r="B148" s="2211"/>
      <c r="C148" s="2200"/>
      <c r="D148" s="2213"/>
      <c r="E148" s="2216"/>
      <c r="F148" s="2219"/>
      <c r="G148" s="2219"/>
      <c r="H148" s="2196"/>
      <c r="I148" s="2196"/>
    </row>
    <row r="149" spans="1:9">
      <c r="A149" s="2199"/>
      <c r="B149" s="2211"/>
      <c r="C149" s="2200"/>
      <c r="D149" s="2213"/>
      <c r="E149" s="2216"/>
      <c r="F149" s="2219"/>
      <c r="G149" s="2219"/>
      <c r="H149" s="2196"/>
      <c r="I149" s="2196"/>
    </row>
    <row r="150" spans="1:9">
      <c r="A150" s="2199"/>
      <c r="B150" s="2211"/>
      <c r="C150" s="2200"/>
      <c r="D150" s="2213"/>
      <c r="E150" s="2216"/>
      <c r="F150" s="2219"/>
      <c r="G150" s="2219"/>
      <c r="H150" s="2196"/>
      <c r="I150" s="2196"/>
    </row>
    <row r="151" spans="1:9">
      <c r="A151" s="2199"/>
      <c r="B151" s="2211"/>
      <c r="C151" s="2200"/>
      <c r="D151" s="2213"/>
      <c r="E151" s="2216"/>
      <c r="F151" s="2219"/>
      <c r="G151" s="2219"/>
      <c r="H151" s="2196"/>
      <c r="I151" s="2196"/>
    </row>
    <row r="152" spans="1:9">
      <c r="A152" s="2199"/>
      <c r="B152" s="2211"/>
      <c r="C152" s="2200"/>
      <c r="D152" s="2213"/>
      <c r="E152" s="2216"/>
      <c r="F152" s="2219"/>
      <c r="G152" s="2219"/>
      <c r="H152" s="2196"/>
      <c r="I152" s="2196"/>
    </row>
    <row r="153" spans="1:9">
      <c r="A153" s="2199"/>
      <c r="B153" s="2211"/>
      <c r="C153" s="2200"/>
      <c r="D153" s="2213"/>
      <c r="E153" s="2216"/>
      <c r="F153" s="2219"/>
      <c r="G153" s="2219"/>
      <c r="H153" s="2196"/>
      <c r="I153" s="2196"/>
    </row>
    <row r="154" spans="1:9">
      <c r="A154" s="2199"/>
      <c r="B154" s="2211"/>
      <c r="C154" s="2200"/>
      <c r="D154" s="2213"/>
      <c r="E154" s="2216"/>
      <c r="F154" s="2219"/>
      <c r="G154" s="2219"/>
      <c r="H154" s="2196"/>
      <c r="I154" s="2196"/>
    </row>
    <row r="155" spans="1:9">
      <c r="A155" s="2199"/>
      <c r="B155" s="2211"/>
      <c r="C155" s="2200"/>
      <c r="D155" s="2213"/>
      <c r="E155" s="2216"/>
      <c r="F155" s="2219"/>
      <c r="G155" s="2219"/>
      <c r="H155" s="2196"/>
      <c r="I155" s="2196"/>
    </row>
    <row r="156" spans="1:9">
      <c r="A156" s="2199"/>
      <c r="B156" s="2211"/>
      <c r="C156" s="2200"/>
      <c r="D156" s="2213"/>
      <c r="E156" s="2216"/>
      <c r="F156" s="2219"/>
      <c r="G156" s="2219"/>
      <c r="H156" s="2196"/>
      <c r="I156" s="2196"/>
    </row>
    <row r="157" spans="1:9" ht="103.5" customHeight="1">
      <c r="A157" s="2199"/>
      <c r="B157" s="2211"/>
      <c r="C157" s="2200"/>
      <c r="D157" s="2213"/>
      <c r="E157" s="2216"/>
      <c r="F157" s="2219"/>
      <c r="G157" s="2219"/>
      <c r="H157" s="2196"/>
      <c r="I157" s="2196"/>
    </row>
    <row r="158" spans="1:9">
      <c r="A158" s="2199"/>
      <c r="B158" s="2211"/>
      <c r="C158" s="2200"/>
      <c r="D158" s="2213"/>
      <c r="E158" s="2216"/>
      <c r="F158" s="2219"/>
      <c r="G158" s="2219"/>
      <c r="H158" s="2196"/>
      <c r="I158" s="2196"/>
    </row>
    <row r="159" spans="1:9">
      <c r="A159" s="2199"/>
      <c r="B159" s="2211"/>
      <c r="C159" s="2200"/>
      <c r="D159" s="2213"/>
      <c r="E159" s="2216"/>
      <c r="F159" s="2219"/>
      <c r="G159" s="2219"/>
      <c r="H159" s="2196"/>
      <c r="I159" s="2196"/>
    </row>
    <row r="160" spans="1:9">
      <c r="A160" s="2199"/>
      <c r="B160" s="2211"/>
      <c r="C160" s="2200"/>
      <c r="D160" s="2213"/>
      <c r="E160" s="2216"/>
      <c r="F160" s="2219"/>
      <c r="G160" s="2219"/>
      <c r="H160" s="2196"/>
      <c r="I160" s="2196"/>
    </row>
    <row r="161" spans="1:9">
      <c r="A161" s="2199"/>
      <c r="B161" s="2211"/>
      <c r="C161" s="2200"/>
      <c r="D161" s="2213"/>
      <c r="E161" s="2216"/>
      <c r="F161" s="2219"/>
      <c r="G161" s="2219"/>
      <c r="H161" s="2196"/>
      <c r="I161" s="2196"/>
    </row>
    <row r="162" spans="1:9">
      <c r="A162" s="2199"/>
      <c r="B162" s="2211"/>
      <c r="C162" s="2200"/>
      <c r="D162" s="2213"/>
      <c r="E162" s="2216"/>
      <c r="F162" s="2219"/>
      <c r="G162" s="2219"/>
      <c r="H162" s="2196"/>
      <c r="I162" s="2196"/>
    </row>
    <row r="163" spans="1:9">
      <c r="A163" s="2199"/>
      <c r="B163" s="2211"/>
      <c r="C163" s="2200"/>
      <c r="D163" s="2213"/>
      <c r="E163" s="2216"/>
      <c r="F163" s="2219"/>
      <c r="G163" s="2219"/>
      <c r="H163" s="2196"/>
      <c r="I163" s="2196"/>
    </row>
    <row r="164" spans="1:9">
      <c r="A164" s="2199"/>
      <c r="B164" s="2211"/>
      <c r="C164" s="2200"/>
      <c r="D164" s="2213"/>
      <c r="E164" s="2216"/>
      <c r="F164" s="2219"/>
      <c r="G164" s="2219"/>
      <c r="H164" s="2196"/>
      <c r="I164" s="2196"/>
    </row>
    <row r="165" spans="1:9">
      <c r="A165" s="2199"/>
      <c r="B165" s="2211"/>
      <c r="C165" s="2200"/>
      <c r="D165" s="2213"/>
      <c r="E165" s="2216"/>
      <c r="F165" s="2219"/>
      <c r="G165" s="2219"/>
      <c r="H165" s="2196"/>
      <c r="I165" s="2196"/>
    </row>
    <row r="166" spans="1:9">
      <c r="A166" s="2199"/>
      <c r="B166" s="2211"/>
      <c r="C166" s="2200"/>
      <c r="D166" s="2213"/>
      <c r="E166" s="2216"/>
      <c r="F166" s="2219"/>
      <c r="G166" s="2219"/>
      <c r="H166" s="2196"/>
      <c r="I166" s="2196"/>
    </row>
    <row r="167" spans="1:9">
      <c r="A167" s="2199"/>
      <c r="B167" s="2211"/>
      <c r="C167" s="2200"/>
      <c r="D167" s="2213"/>
      <c r="E167" s="2216"/>
      <c r="F167" s="2219"/>
      <c r="G167" s="2219"/>
      <c r="H167" s="2196"/>
      <c r="I167" s="2196"/>
    </row>
    <row r="168" spans="1:9">
      <c r="A168" s="2199"/>
      <c r="B168" s="2211"/>
      <c r="C168" s="2200"/>
      <c r="D168" s="2213"/>
      <c r="E168" s="2216"/>
      <c r="F168" s="2219"/>
      <c r="G168" s="2219"/>
      <c r="H168" s="2196"/>
      <c r="I168" s="2196"/>
    </row>
    <row r="169" spans="1:9">
      <c r="A169" s="2199"/>
      <c r="B169" s="2211"/>
      <c r="C169" s="2200"/>
      <c r="D169" s="2213"/>
      <c r="E169" s="2216"/>
      <c r="F169" s="2219"/>
      <c r="G169" s="2219"/>
      <c r="H169" s="2196"/>
      <c r="I169" s="2196"/>
    </row>
    <row r="170" spans="1:9">
      <c r="A170" s="2199"/>
      <c r="B170" s="2211"/>
      <c r="C170" s="2200"/>
      <c r="D170" s="2213"/>
      <c r="E170" s="2216"/>
      <c r="F170" s="2219"/>
      <c r="G170" s="2219"/>
      <c r="H170" s="2196"/>
      <c r="I170" s="2196"/>
    </row>
    <row r="171" spans="1:9">
      <c r="A171" s="2199"/>
      <c r="B171" s="2211"/>
      <c r="C171" s="2200"/>
      <c r="D171" s="2213"/>
      <c r="E171" s="2216"/>
      <c r="F171" s="2219"/>
      <c r="G171" s="2219"/>
      <c r="H171" s="2196"/>
      <c r="I171" s="2196"/>
    </row>
    <row r="172" spans="1:9">
      <c r="A172" s="2199"/>
      <c r="B172" s="2211"/>
      <c r="C172" s="2200"/>
      <c r="D172" s="2213"/>
      <c r="E172" s="2216"/>
      <c r="F172" s="2219"/>
      <c r="G172" s="2219"/>
      <c r="H172" s="2196"/>
      <c r="I172" s="2196"/>
    </row>
    <row r="173" spans="1:9">
      <c r="A173" s="2199"/>
      <c r="B173" s="2211"/>
      <c r="C173" s="2200"/>
      <c r="D173" s="2213"/>
      <c r="E173" s="2216"/>
      <c r="F173" s="2219"/>
      <c r="G173" s="2219"/>
      <c r="H173" s="2196"/>
      <c r="I173" s="2196"/>
    </row>
    <row r="174" spans="1:9">
      <c r="A174" s="2199"/>
      <c r="B174" s="2211"/>
      <c r="C174" s="2200"/>
      <c r="D174" s="2213"/>
      <c r="E174" s="2216"/>
      <c r="F174" s="2219"/>
      <c r="G174" s="2219"/>
      <c r="H174" s="2196"/>
      <c r="I174" s="2196"/>
    </row>
    <row r="175" spans="1:9">
      <c r="A175" s="2199"/>
      <c r="B175" s="2211"/>
      <c r="C175" s="2200"/>
      <c r="D175" s="2213"/>
      <c r="E175" s="2216"/>
      <c r="F175" s="2219"/>
      <c r="G175" s="2219"/>
      <c r="H175" s="2196"/>
      <c r="I175" s="2196"/>
    </row>
    <row r="176" spans="1:9">
      <c r="A176" s="2199"/>
      <c r="B176" s="2211"/>
      <c r="C176" s="2200"/>
      <c r="D176" s="2213"/>
      <c r="E176" s="2216"/>
      <c r="F176" s="2219"/>
      <c r="G176" s="2219"/>
      <c r="H176" s="2196"/>
      <c r="I176" s="2196"/>
    </row>
    <row r="177" spans="1:9">
      <c r="A177" s="2199"/>
      <c r="B177" s="2211"/>
      <c r="C177" s="2200"/>
      <c r="D177" s="2213"/>
      <c r="E177" s="2216"/>
      <c r="F177" s="2219"/>
      <c r="G177" s="2219"/>
      <c r="H177" s="2196"/>
      <c r="I177" s="2196"/>
    </row>
    <row r="178" spans="1:9">
      <c r="A178" s="2199"/>
      <c r="B178" s="2211"/>
      <c r="C178" s="2200"/>
      <c r="D178" s="2213"/>
      <c r="E178" s="2216"/>
      <c r="F178" s="2219"/>
      <c r="G178" s="2219"/>
      <c r="H178" s="2196"/>
      <c r="I178" s="2196"/>
    </row>
    <row r="179" spans="1:9">
      <c r="A179" s="2199"/>
      <c r="B179" s="2211"/>
      <c r="C179" s="2200"/>
      <c r="D179" s="2213"/>
      <c r="E179" s="2216"/>
      <c r="F179" s="2219"/>
      <c r="G179" s="2219"/>
      <c r="H179" s="2196"/>
      <c r="I179" s="2196"/>
    </row>
    <row r="180" spans="1:9">
      <c r="A180" s="2199"/>
      <c r="B180" s="2211"/>
      <c r="C180" s="2200"/>
      <c r="D180" s="2213"/>
      <c r="E180" s="2216"/>
      <c r="F180" s="2219"/>
      <c r="G180" s="2219"/>
      <c r="H180" s="2196"/>
      <c r="I180" s="2196"/>
    </row>
    <row r="181" spans="1:9">
      <c r="A181" s="2199"/>
      <c r="B181" s="2211"/>
      <c r="C181" s="2200"/>
      <c r="D181" s="2214"/>
      <c r="E181" s="2217"/>
      <c r="F181" s="2220"/>
      <c r="G181" s="2220"/>
      <c r="H181" s="2197"/>
      <c r="I181" s="2197"/>
    </row>
    <row r="183" spans="1:9" ht="15.75">
      <c r="A183" s="2225"/>
      <c r="B183" s="2226"/>
      <c r="C183" s="2226"/>
      <c r="D183" s="2226"/>
      <c r="E183" s="2226"/>
      <c r="F183" s="2226"/>
      <c r="G183" s="2226"/>
      <c r="H183" s="2226"/>
      <c r="I183" s="2226"/>
    </row>
    <row r="184" spans="1:9" ht="69.75" customHeight="1">
      <c r="A184" s="2203" t="s">
        <v>4651</v>
      </c>
      <c r="B184" s="2221"/>
      <c r="C184" s="2221"/>
      <c r="D184" s="2221"/>
      <c r="E184" s="2221"/>
      <c r="F184" s="2203" t="s">
        <v>4652</v>
      </c>
      <c r="G184" s="2222"/>
      <c r="H184" s="566" t="s">
        <v>4638</v>
      </c>
      <c r="I184" s="566"/>
    </row>
    <row r="185" spans="1:9" ht="15.75">
      <c r="A185" s="2205" t="s">
        <v>4605</v>
      </c>
      <c r="B185" s="2205" t="s">
        <v>4606</v>
      </c>
      <c r="C185" s="2207" t="s">
        <v>4607</v>
      </c>
      <c r="D185" s="2208"/>
      <c r="E185" s="2205" t="s">
        <v>4608</v>
      </c>
      <c r="F185" s="2205"/>
      <c r="G185" s="2205" t="s">
        <v>4609</v>
      </c>
      <c r="H185" s="2205" t="s">
        <v>4610</v>
      </c>
      <c r="I185" s="2205" t="s">
        <v>4611</v>
      </c>
    </row>
    <row r="186" spans="1:9" ht="31.5">
      <c r="A186" s="2206"/>
      <c r="B186" s="2206"/>
      <c r="C186" s="568" t="s">
        <v>4605</v>
      </c>
      <c r="D186" s="568" t="s">
        <v>1777</v>
      </c>
      <c r="E186" s="568" t="s">
        <v>4612</v>
      </c>
      <c r="F186" s="568" t="s">
        <v>1778</v>
      </c>
      <c r="G186" s="2206"/>
      <c r="H186" s="2206"/>
      <c r="I186" s="2206"/>
    </row>
    <row r="187" spans="1:9">
      <c r="A187" s="2199">
        <v>6</v>
      </c>
      <c r="B187" s="2211" t="s">
        <v>1643</v>
      </c>
      <c r="C187" s="2200">
        <v>1</v>
      </c>
      <c r="D187" s="2212" t="s">
        <v>1642</v>
      </c>
      <c r="E187" s="2215" t="s">
        <v>4653</v>
      </c>
      <c r="F187" s="2218" t="s">
        <v>4654</v>
      </c>
      <c r="G187" s="2218" t="s">
        <v>4648</v>
      </c>
      <c r="H187" s="2195" t="s">
        <v>4655</v>
      </c>
      <c r="I187" s="2195" t="s">
        <v>4656</v>
      </c>
    </row>
    <row r="188" spans="1:9">
      <c r="A188" s="2199"/>
      <c r="B188" s="2211"/>
      <c r="C188" s="2200"/>
      <c r="D188" s="2213"/>
      <c r="E188" s="2216"/>
      <c r="F188" s="2219"/>
      <c r="G188" s="2219"/>
      <c r="H188" s="2196"/>
      <c r="I188" s="2196"/>
    </row>
    <row r="189" spans="1:9">
      <c r="A189" s="2199"/>
      <c r="B189" s="2211"/>
      <c r="C189" s="2200"/>
      <c r="D189" s="2213"/>
      <c r="E189" s="2216"/>
      <c r="F189" s="2219"/>
      <c r="G189" s="2219"/>
      <c r="H189" s="2196"/>
      <c r="I189" s="2196"/>
    </row>
    <row r="190" spans="1:9">
      <c r="A190" s="2199"/>
      <c r="B190" s="2211"/>
      <c r="C190" s="2200"/>
      <c r="D190" s="2213"/>
      <c r="E190" s="2216"/>
      <c r="F190" s="2219"/>
      <c r="G190" s="2219"/>
      <c r="H190" s="2196"/>
      <c r="I190" s="2196"/>
    </row>
    <row r="191" spans="1:9">
      <c r="A191" s="2199"/>
      <c r="B191" s="2211"/>
      <c r="C191" s="2200"/>
      <c r="D191" s="2213"/>
      <c r="E191" s="2216"/>
      <c r="F191" s="2219"/>
      <c r="G191" s="2219"/>
      <c r="H191" s="2196"/>
      <c r="I191" s="2196"/>
    </row>
    <row r="192" spans="1:9">
      <c r="A192" s="2199"/>
      <c r="B192" s="2211"/>
      <c r="C192" s="2200"/>
      <c r="D192" s="2213"/>
      <c r="E192" s="2216"/>
      <c r="F192" s="2219"/>
      <c r="G192" s="2219"/>
      <c r="H192" s="2196"/>
      <c r="I192" s="2196"/>
    </row>
    <row r="193" spans="1:9">
      <c r="A193" s="2199"/>
      <c r="B193" s="2211"/>
      <c r="C193" s="2200"/>
      <c r="D193" s="2213"/>
      <c r="E193" s="2216"/>
      <c r="F193" s="2219"/>
      <c r="G193" s="2219"/>
      <c r="H193" s="2196"/>
      <c r="I193" s="2196"/>
    </row>
    <row r="194" spans="1:9">
      <c r="A194" s="2199"/>
      <c r="B194" s="2211"/>
      <c r="C194" s="2200"/>
      <c r="D194" s="2213"/>
      <c r="E194" s="2216"/>
      <c r="F194" s="2219"/>
      <c r="G194" s="2219"/>
      <c r="H194" s="2196"/>
      <c r="I194" s="2196"/>
    </row>
    <row r="195" spans="1:9">
      <c r="A195" s="2199"/>
      <c r="B195" s="2211"/>
      <c r="C195" s="2200"/>
      <c r="D195" s="2213"/>
      <c r="E195" s="2216"/>
      <c r="F195" s="2219"/>
      <c r="G195" s="2219"/>
      <c r="H195" s="2196"/>
      <c r="I195" s="2196"/>
    </row>
    <row r="196" spans="1:9">
      <c r="A196" s="2199"/>
      <c r="B196" s="2211"/>
      <c r="C196" s="2200"/>
      <c r="D196" s="2213"/>
      <c r="E196" s="2216"/>
      <c r="F196" s="2219"/>
      <c r="G196" s="2219"/>
      <c r="H196" s="2196"/>
      <c r="I196" s="2196"/>
    </row>
    <row r="197" spans="1:9">
      <c r="A197" s="2199"/>
      <c r="B197" s="2211"/>
      <c r="C197" s="2200"/>
      <c r="D197" s="2213"/>
      <c r="E197" s="2216"/>
      <c r="F197" s="2219"/>
      <c r="G197" s="2219"/>
      <c r="H197" s="2196"/>
      <c r="I197" s="2196"/>
    </row>
    <row r="198" spans="1:9">
      <c r="A198" s="2199"/>
      <c r="B198" s="2211"/>
      <c r="C198" s="2200"/>
      <c r="D198" s="2213"/>
      <c r="E198" s="2216"/>
      <c r="F198" s="2219"/>
      <c r="G198" s="2219"/>
      <c r="H198" s="2196"/>
      <c r="I198" s="2196"/>
    </row>
    <row r="199" spans="1:9">
      <c r="A199" s="2199"/>
      <c r="B199" s="2211"/>
      <c r="C199" s="2200"/>
      <c r="D199" s="2213"/>
      <c r="E199" s="2216"/>
      <c r="F199" s="2219"/>
      <c r="G199" s="2219"/>
      <c r="H199" s="2196"/>
      <c r="I199" s="2196"/>
    </row>
    <row r="200" spans="1:9">
      <c r="A200" s="2199"/>
      <c r="B200" s="2211"/>
      <c r="C200" s="2200"/>
      <c r="D200" s="2213"/>
      <c r="E200" s="2216"/>
      <c r="F200" s="2219"/>
      <c r="G200" s="2219"/>
      <c r="H200" s="2196"/>
      <c r="I200" s="2196"/>
    </row>
    <row r="201" spans="1:9">
      <c r="A201" s="2199"/>
      <c r="B201" s="2211"/>
      <c r="C201" s="2200"/>
      <c r="D201" s="2213"/>
      <c r="E201" s="2216"/>
      <c r="F201" s="2219"/>
      <c r="G201" s="2219"/>
      <c r="H201" s="2196"/>
      <c r="I201" s="2196"/>
    </row>
    <row r="202" spans="1:9">
      <c r="A202" s="2199"/>
      <c r="B202" s="2211"/>
      <c r="C202" s="2200"/>
      <c r="D202" s="2213"/>
      <c r="E202" s="2216"/>
      <c r="F202" s="2219"/>
      <c r="G202" s="2219"/>
      <c r="H202" s="2196"/>
      <c r="I202" s="2196"/>
    </row>
    <row r="203" spans="1:9">
      <c r="A203" s="2199"/>
      <c r="B203" s="2211"/>
      <c r="C203" s="2200"/>
      <c r="D203" s="2213"/>
      <c r="E203" s="2216"/>
      <c r="F203" s="2219"/>
      <c r="G203" s="2219"/>
      <c r="H203" s="2196"/>
      <c r="I203" s="2196"/>
    </row>
    <row r="204" spans="1:9">
      <c r="A204" s="2199"/>
      <c r="B204" s="2211"/>
      <c r="C204" s="2200"/>
      <c r="D204" s="2213"/>
      <c r="E204" s="2216"/>
      <c r="F204" s="2219"/>
      <c r="G204" s="2219"/>
      <c r="H204" s="2196"/>
      <c r="I204" s="2196"/>
    </row>
    <row r="205" spans="1:9">
      <c r="A205" s="2199"/>
      <c r="B205" s="2211"/>
      <c r="C205" s="2200"/>
      <c r="D205" s="2213"/>
      <c r="E205" s="2216"/>
      <c r="F205" s="2219"/>
      <c r="G205" s="2219"/>
      <c r="H205" s="2196"/>
      <c r="I205" s="2196"/>
    </row>
    <row r="206" spans="1:9">
      <c r="A206" s="2199"/>
      <c r="B206" s="2211"/>
      <c r="C206" s="2200"/>
      <c r="D206" s="2213"/>
      <c r="E206" s="2216"/>
      <c r="F206" s="2219"/>
      <c r="G206" s="2219"/>
      <c r="H206" s="2196"/>
      <c r="I206" s="2196"/>
    </row>
    <row r="207" spans="1:9">
      <c r="A207" s="2199"/>
      <c r="B207" s="2211"/>
      <c r="C207" s="2200"/>
      <c r="D207" s="2213"/>
      <c r="E207" s="2216"/>
      <c r="F207" s="2219"/>
      <c r="G207" s="2219"/>
      <c r="H207" s="2196"/>
      <c r="I207" s="2196"/>
    </row>
    <row r="208" spans="1:9">
      <c r="A208" s="2199"/>
      <c r="B208" s="2211"/>
      <c r="C208" s="2200"/>
      <c r="D208" s="2213"/>
      <c r="E208" s="2216"/>
      <c r="F208" s="2219"/>
      <c r="G208" s="2219"/>
      <c r="H208" s="2196"/>
      <c r="I208" s="2196"/>
    </row>
    <row r="209" spans="1:9">
      <c r="A209" s="2199"/>
      <c r="B209" s="2211"/>
      <c r="C209" s="2200"/>
      <c r="D209" s="2213"/>
      <c r="E209" s="2216"/>
      <c r="F209" s="2219"/>
      <c r="G209" s="2219"/>
      <c r="H209" s="2196"/>
      <c r="I209" s="2196"/>
    </row>
    <row r="210" spans="1:9">
      <c r="A210" s="2199"/>
      <c r="B210" s="2211"/>
      <c r="C210" s="2200"/>
      <c r="D210" s="2213"/>
      <c r="E210" s="2216"/>
      <c r="F210" s="2219"/>
      <c r="G210" s="2219"/>
      <c r="H210" s="2196"/>
      <c r="I210" s="2196"/>
    </row>
    <row r="211" spans="1:9">
      <c r="A211" s="2199"/>
      <c r="B211" s="2211"/>
      <c r="C211" s="2200"/>
      <c r="D211" s="2213"/>
      <c r="E211" s="2216"/>
      <c r="F211" s="2219"/>
      <c r="G211" s="2219"/>
      <c r="H211" s="2196"/>
      <c r="I211" s="2196"/>
    </row>
    <row r="212" spans="1:9">
      <c r="A212" s="2199"/>
      <c r="B212" s="2211"/>
      <c r="C212" s="2200"/>
      <c r="D212" s="2213"/>
      <c r="E212" s="2216"/>
      <c r="F212" s="2219"/>
      <c r="G212" s="2219"/>
      <c r="H212" s="2196"/>
      <c r="I212" s="2196"/>
    </row>
    <row r="213" spans="1:9">
      <c r="A213" s="2199"/>
      <c r="B213" s="2211"/>
      <c r="C213" s="2200"/>
      <c r="D213" s="2213"/>
      <c r="E213" s="2216"/>
      <c r="F213" s="2219"/>
      <c r="G213" s="2219"/>
      <c r="H213" s="2196"/>
      <c r="I213" s="2196"/>
    </row>
    <row r="214" spans="1:9">
      <c r="A214" s="2199"/>
      <c r="B214" s="2211"/>
      <c r="C214" s="2200"/>
      <c r="D214" s="2213"/>
      <c r="E214" s="2216"/>
      <c r="F214" s="2219"/>
      <c r="G214" s="2219"/>
      <c r="H214" s="2196"/>
      <c r="I214" s="2196"/>
    </row>
    <row r="215" spans="1:9">
      <c r="A215" s="2199"/>
      <c r="B215" s="2211"/>
      <c r="C215" s="2200"/>
      <c r="D215" s="2213"/>
      <c r="E215" s="2216"/>
      <c r="F215" s="2219"/>
      <c r="G215" s="2219"/>
      <c r="H215" s="2196"/>
      <c r="I215" s="2196"/>
    </row>
    <row r="216" spans="1:9">
      <c r="A216" s="2199"/>
      <c r="B216" s="2211"/>
      <c r="C216" s="2200"/>
      <c r="D216" s="2213"/>
      <c r="E216" s="2216"/>
      <c r="F216" s="2219"/>
      <c r="G216" s="2219"/>
      <c r="H216" s="2196"/>
      <c r="I216" s="2196"/>
    </row>
    <row r="217" spans="1:9">
      <c r="A217" s="2199"/>
      <c r="B217" s="2211"/>
      <c r="C217" s="2200"/>
      <c r="D217" s="2213"/>
      <c r="E217" s="2216"/>
      <c r="F217" s="2219"/>
      <c r="G217" s="2219"/>
      <c r="H217" s="2196"/>
      <c r="I217" s="2196"/>
    </row>
    <row r="218" spans="1:9">
      <c r="A218" s="2199"/>
      <c r="B218" s="2211"/>
      <c r="C218" s="2200"/>
      <c r="D218" s="2213"/>
      <c r="E218" s="2216"/>
      <c r="F218" s="2219"/>
      <c r="G218" s="2219"/>
      <c r="H218" s="2196"/>
      <c r="I218" s="2196"/>
    </row>
    <row r="219" spans="1:9">
      <c r="A219" s="2199"/>
      <c r="B219" s="2211"/>
      <c r="C219" s="2200"/>
      <c r="D219" s="2213"/>
      <c r="E219" s="2216"/>
      <c r="F219" s="2219"/>
      <c r="G219" s="2219"/>
      <c r="H219" s="2196"/>
      <c r="I219" s="2196"/>
    </row>
    <row r="220" spans="1:9" ht="80.25" customHeight="1">
      <c r="A220" s="2199"/>
      <c r="B220" s="2211"/>
      <c r="C220" s="2200"/>
      <c r="D220" s="2213"/>
      <c r="E220" s="2216"/>
      <c r="F220" s="2219"/>
      <c r="G220" s="2219"/>
      <c r="H220" s="2196"/>
      <c r="I220" s="2196"/>
    </row>
    <row r="221" spans="1:9" ht="249" customHeight="1">
      <c r="A221" s="2199"/>
      <c r="B221" s="2211"/>
      <c r="C221" s="2200"/>
      <c r="D221" s="2214"/>
      <c r="E221" s="2217"/>
      <c r="F221" s="2220"/>
      <c r="G221" s="2220"/>
      <c r="H221" s="2197"/>
      <c r="I221" s="2197"/>
    </row>
    <row r="224" spans="1:9" ht="15.75">
      <c r="A224" s="2225"/>
      <c r="B224" s="2226"/>
      <c r="C224" s="2226"/>
      <c r="D224" s="2226"/>
      <c r="E224" s="2226"/>
      <c r="F224" s="2226"/>
      <c r="G224" s="2226"/>
      <c r="H224" s="2226"/>
      <c r="I224" s="2226"/>
    </row>
    <row r="225" spans="1:9" ht="78.75" customHeight="1">
      <c r="A225" s="2203" t="s">
        <v>4657</v>
      </c>
      <c r="B225" s="2221"/>
      <c r="C225" s="2221"/>
      <c r="D225" s="2221"/>
      <c r="E225" s="2221"/>
      <c r="F225" s="2203" t="s">
        <v>4658</v>
      </c>
      <c r="G225" s="2222"/>
      <c r="H225" s="566" t="s">
        <v>4638</v>
      </c>
      <c r="I225" s="566"/>
    </row>
    <row r="226" spans="1:9" ht="15.75">
      <c r="A226" s="2205" t="s">
        <v>4605</v>
      </c>
      <c r="B226" s="2205" t="s">
        <v>4606</v>
      </c>
      <c r="C226" s="2207" t="s">
        <v>4607</v>
      </c>
      <c r="D226" s="2208"/>
      <c r="E226" s="2205" t="s">
        <v>4608</v>
      </c>
      <c r="F226" s="2205"/>
      <c r="G226" s="2205" t="s">
        <v>4609</v>
      </c>
      <c r="H226" s="2205" t="s">
        <v>4610</v>
      </c>
      <c r="I226" s="2205" t="s">
        <v>4611</v>
      </c>
    </row>
    <row r="227" spans="1:9" ht="31.5">
      <c r="A227" s="2206"/>
      <c r="B227" s="2206"/>
      <c r="C227" s="568" t="s">
        <v>4605</v>
      </c>
      <c r="D227" s="568" t="s">
        <v>1777</v>
      </c>
      <c r="E227" s="568" t="s">
        <v>4612</v>
      </c>
      <c r="F227" s="568" t="s">
        <v>1778</v>
      </c>
      <c r="G227" s="2206"/>
      <c r="H227" s="2206"/>
      <c r="I227" s="2206"/>
    </row>
    <row r="228" spans="1:9">
      <c r="A228" s="2199">
        <v>7</v>
      </c>
      <c r="B228" s="2211" t="s">
        <v>1645</v>
      </c>
      <c r="C228" s="2200">
        <v>1</v>
      </c>
      <c r="D228" s="2212" t="s">
        <v>1644</v>
      </c>
      <c r="E228" s="2215" t="s">
        <v>4659</v>
      </c>
      <c r="F228" s="2218" t="s">
        <v>4640</v>
      </c>
      <c r="G228" s="2218" t="s">
        <v>4648</v>
      </c>
      <c r="H228" s="2195" t="s">
        <v>4660</v>
      </c>
      <c r="I228" s="2195" t="s">
        <v>4661</v>
      </c>
    </row>
    <row r="229" spans="1:9">
      <c r="A229" s="2199"/>
      <c r="B229" s="2211"/>
      <c r="C229" s="2200"/>
      <c r="D229" s="2213"/>
      <c r="E229" s="2216"/>
      <c r="F229" s="2219"/>
      <c r="G229" s="2219"/>
      <c r="H229" s="2196"/>
      <c r="I229" s="2196"/>
    </row>
    <row r="230" spans="1:9">
      <c r="A230" s="2199"/>
      <c r="B230" s="2211"/>
      <c r="C230" s="2200"/>
      <c r="D230" s="2213"/>
      <c r="E230" s="2216"/>
      <c r="F230" s="2219"/>
      <c r="G230" s="2219"/>
      <c r="H230" s="2196"/>
      <c r="I230" s="2196"/>
    </row>
    <row r="231" spans="1:9">
      <c r="A231" s="2199"/>
      <c r="B231" s="2211"/>
      <c r="C231" s="2200"/>
      <c r="D231" s="2213"/>
      <c r="E231" s="2216"/>
      <c r="F231" s="2219"/>
      <c r="G231" s="2219"/>
      <c r="H231" s="2196"/>
      <c r="I231" s="2196"/>
    </row>
    <row r="232" spans="1:9">
      <c r="A232" s="2199"/>
      <c r="B232" s="2211"/>
      <c r="C232" s="2200"/>
      <c r="D232" s="2213"/>
      <c r="E232" s="2216"/>
      <c r="F232" s="2219"/>
      <c r="G232" s="2219"/>
      <c r="H232" s="2196"/>
      <c r="I232" s="2196"/>
    </row>
    <row r="233" spans="1:9">
      <c r="A233" s="2199"/>
      <c r="B233" s="2211"/>
      <c r="C233" s="2200"/>
      <c r="D233" s="2213"/>
      <c r="E233" s="2216"/>
      <c r="F233" s="2219"/>
      <c r="G233" s="2219"/>
      <c r="H233" s="2196"/>
      <c r="I233" s="2196"/>
    </row>
    <row r="234" spans="1:9">
      <c r="A234" s="2199"/>
      <c r="B234" s="2211"/>
      <c r="C234" s="2200"/>
      <c r="D234" s="2213"/>
      <c r="E234" s="2216"/>
      <c r="F234" s="2219"/>
      <c r="G234" s="2219"/>
      <c r="H234" s="2196"/>
      <c r="I234" s="2196"/>
    </row>
    <row r="235" spans="1:9">
      <c r="A235" s="2199"/>
      <c r="B235" s="2211"/>
      <c r="C235" s="2200"/>
      <c r="D235" s="2213"/>
      <c r="E235" s="2216"/>
      <c r="F235" s="2219"/>
      <c r="G235" s="2219"/>
      <c r="H235" s="2196"/>
      <c r="I235" s="2196"/>
    </row>
    <row r="236" spans="1:9">
      <c r="A236" s="2199"/>
      <c r="B236" s="2211"/>
      <c r="C236" s="2200"/>
      <c r="D236" s="2213"/>
      <c r="E236" s="2216"/>
      <c r="F236" s="2219"/>
      <c r="G236" s="2219"/>
      <c r="H236" s="2196"/>
      <c r="I236" s="2196"/>
    </row>
    <row r="237" spans="1:9">
      <c r="A237" s="2199"/>
      <c r="B237" s="2211"/>
      <c r="C237" s="2200"/>
      <c r="D237" s="2213"/>
      <c r="E237" s="2216"/>
      <c r="F237" s="2219"/>
      <c r="G237" s="2219"/>
      <c r="H237" s="2196"/>
      <c r="I237" s="2196"/>
    </row>
    <row r="238" spans="1:9">
      <c r="A238" s="2199"/>
      <c r="B238" s="2211"/>
      <c r="C238" s="2200"/>
      <c r="D238" s="2213"/>
      <c r="E238" s="2216"/>
      <c r="F238" s="2219"/>
      <c r="G238" s="2219"/>
      <c r="H238" s="2196"/>
      <c r="I238" s="2196"/>
    </row>
    <row r="239" spans="1:9">
      <c r="A239" s="2199"/>
      <c r="B239" s="2211"/>
      <c r="C239" s="2200"/>
      <c r="D239" s="2213"/>
      <c r="E239" s="2216"/>
      <c r="F239" s="2219"/>
      <c r="G239" s="2219"/>
      <c r="H239" s="2196"/>
      <c r="I239" s="2196"/>
    </row>
    <row r="240" spans="1:9">
      <c r="A240" s="2199"/>
      <c r="B240" s="2211"/>
      <c r="C240" s="2200"/>
      <c r="D240" s="2213"/>
      <c r="E240" s="2216"/>
      <c r="F240" s="2219"/>
      <c r="G240" s="2219"/>
      <c r="H240" s="2196"/>
      <c r="I240" s="2196"/>
    </row>
    <row r="241" spans="1:9">
      <c r="A241" s="2199"/>
      <c r="B241" s="2211"/>
      <c r="C241" s="2200"/>
      <c r="D241" s="2213"/>
      <c r="E241" s="2216"/>
      <c r="F241" s="2219"/>
      <c r="G241" s="2219"/>
      <c r="H241" s="2196"/>
      <c r="I241" s="2196"/>
    </row>
    <row r="242" spans="1:9">
      <c r="A242" s="2199"/>
      <c r="B242" s="2211"/>
      <c r="C242" s="2200"/>
      <c r="D242" s="2213"/>
      <c r="E242" s="2216"/>
      <c r="F242" s="2219"/>
      <c r="G242" s="2219"/>
      <c r="H242" s="2196"/>
      <c r="I242" s="2196"/>
    </row>
    <row r="243" spans="1:9">
      <c r="A243" s="2199"/>
      <c r="B243" s="2211"/>
      <c r="C243" s="2200"/>
      <c r="D243" s="2213"/>
      <c r="E243" s="2216"/>
      <c r="F243" s="2219"/>
      <c r="G243" s="2219"/>
      <c r="H243" s="2196"/>
      <c r="I243" s="2196"/>
    </row>
    <row r="244" spans="1:9">
      <c r="A244" s="2199"/>
      <c r="B244" s="2211"/>
      <c r="C244" s="2200"/>
      <c r="D244" s="2213"/>
      <c r="E244" s="2216"/>
      <c r="F244" s="2219"/>
      <c r="G244" s="2219"/>
      <c r="H244" s="2196"/>
      <c r="I244" s="2196"/>
    </row>
    <row r="245" spans="1:9">
      <c r="A245" s="2199"/>
      <c r="B245" s="2211"/>
      <c r="C245" s="2200"/>
      <c r="D245" s="2213"/>
      <c r="E245" s="2216"/>
      <c r="F245" s="2219"/>
      <c r="G245" s="2219"/>
      <c r="H245" s="2196"/>
      <c r="I245" s="2196"/>
    </row>
    <row r="246" spans="1:9">
      <c r="A246" s="2199"/>
      <c r="B246" s="2211"/>
      <c r="C246" s="2200"/>
      <c r="D246" s="2213"/>
      <c r="E246" s="2216"/>
      <c r="F246" s="2219"/>
      <c r="G246" s="2219"/>
      <c r="H246" s="2196"/>
      <c r="I246" s="2196"/>
    </row>
    <row r="247" spans="1:9">
      <c r="A247" s="2199"/>
      <c r="B247" s="2211"/>
      <c r="C247" s="2200"/>
      <c r="D247" s="2213"/>
      <c r="E247" s="2216"/>
      <c r="F247" s="2219"/>
      <c r="G247" s="2219"/>
      <c r="H247" s="2196"/>
      <c r="I247" s="2196"/>
    </row>
    <row r="248" spans="1:9">
      <c r="A248" s="2199"/>
      <c r="B248" s="2211"/>
      <c r="C248" s="2200"/>
      <c r="D248" s="2213"/>
      <c r="E248" s="2216"/>
      <c r="F248" s="2219"/>
      <c r="G248" s="2219"/>
      <c r="H248" s="2196"/>
      <c r="I248" s="2196"/>
    </row>
    <row r="249" spans="1:9">
      <c r="A249" s="2199"/>
      <c r="B249" s="2211"/>
      <c r="C249" s="2200"/>
      <c r="D249" s="2213"/>
      <c r="E249" s="2216"/>
      <c r="F249" s="2219"/>
      <c r="G249" s="2219"/>
      <c r="H249" s="2196"/>
      <c r="I249" s="2196"/>
    </row>
    <row r="250" spans="1:9">
      <c r="A250" s="2199"/>
      <c r="B250" s="2211"/>
      <c r="C250" s="2200"/>
      <c r="D250" s="2213"/>
      <c r="E250" s="2216"/>
      <c r="F250" s="2219"/>
      <c r="G250" s="2219"/>
      <c r="H250" s="2196"/>
      <c r="I250" s="2196"/>
    </row>
    <row r="251" spans="1:9">
      <c r="A251" s="2199"/>
      <c r="B251" s="2211"/>
      <c r="C251" s="2200"/>
      <c r="D251" s="2213"/>
      <c r="E251" s="2216"/>
      <c r="F251" s="2219"/>
      <c r="G251" s="2219"/>
      <c r="H251" s="2196"/>
      <c r="I251" s="2196"/>
    </row>
    <row r="252" spans="1:9">
      <c r="A252" s="2199"/>
      <c r="B252" s="2211"/>
      <c r="C252" s="2200"/>
      <c r="D252" s="2213"/>
      <c r="E252" s="2216"/>
      <c r="F252" s="2219"/>
      <c r="G252" s="2219"/>
      <c r="H252" s="2196"/>
      <c r="I252" s="2196"/>
    </row>
    <row r="253" spans="1:9">
      <c r="A253" s="2199"/>
      <c r="B253" s="2211"/>
      <c r="C253" s="2200"/>
      <c r="D253" s="2213"/>
      <c r="E253" s="2216"/>
      <c r="F253" s="2219"/>
      <c r="G253" s="2219"/>
      <c r="H253" s="2196"/>
      <c r="I253" s="2196"/>
    </row>
    <row r="254" spans="1:9">
      <c r="A254" s="2199"/>
      <c r="B254" s="2211"/>
      <c r="C254" s="2200"/>
      <c r="D254" s="2213"/>
      <c r="E254" s="2216"/>
      <c r="F254" s="2219"/>
      <c r="G254" s="2219"/>
      <c r="H254" s="2196"/>
      <c r="I254" s="2196"/>
    </row>
    <row r="255" spans="1:9">
      <c r="A255" s="2199"/>
      <c r="B255" s="2211"/>
      <c r="C255" s="2200"/>
      <c r="D255" s="2213"/>
      <c r="E255" s="2216"/>
      <c r="F255" s="2219"/>
      <c r="G255" s="2219"/>
      <c r="H255" s="2196"/>
      <c r="I255" s="2196"/>
    </row>
    <row r="256" spans="1:9">
      <c r="A256" s="2199"/>
      <c r="B256" s="2211"/>
      <c r="C256" s="2200"/>
      <c r="D256" s="2213"/>
      <c r="E256" s="2216"/>
      <c r="F256" s="2219"/>
      <c r="G256" s="2219"/>
      <c r="H256" s="2196"/>
      <c r="I256" s="2196"/>
    </row>
    <row r="257" spans="1:9">
      <c r="A257" s="2199"/>
      <c r="B257" s="2211"/>
      <c r="C257" s="2200"/>
      <c r="D257" s="2213"/>
      <c r="E257" s="2216"/>
      <c r="F257" s="2219"/>
      <c r="G257" s="2219"/>
      <c r="H257" s="2196"/>
      <c r="I257" s="2196"/>
    </row>
    <row r="258" spans="1:9">
      <c r="A258" s="2199"/>
      <c r="B258" s="2211"/>
      <c r="C258" s="2200"/>
      <c r="D258" s="2213"/>
      <c r="E258" s="2216"/>
      <c r="F258" s="2219"/>
      <c r="G258" s="2219"/>
      <c r="H258" s="2196"/>
      <c r="I258" s="2196"/>
    </row>
    <row r="259" spans="1:9">
      <c r="A259" s="2199"/>
      <c r="B259" s="2211"/>
      <c r="C259" s="2200"/>
      <c r="D259" s="2213"/>
      <c r="E259" s="2216"/>
      <c r="F259" s="2219"/>
      <c r="G259" s="2219"/>
      <c r="H259" s="2196"/>
      <c r="I259" s="2196"/>
    </row>
    <row r="260" spans="1:9">
      <c r="A260" s="2199"/>
      <c r="B260" s="2211"/>
      <c r="C260" s="2200"/>
      <c r="D260" s="2213"/>
      <c r="E260" s="2216"/>
      <c r="F260" s="2219"/>
      <c r="G260" s="2219"/>
      <c r="H260" s="2196"/>
      <c r="I260" s="2196"/>
    </row>
    <row r="261" spans="1:9">
      <c r="A261" s="2199"/>
      <c r="B261" s="2211"/>
      <c r="C261" s="2200"/>
      <c r="D261" s="2213"/>
      <c r="E261" s="2216"/>
      <c r="F261" s="2219"/>
      <c r="G261" s="2219"/>
      <c r="H261" s="2196"/>
      <c r="I261" s="2196"/>
    </row>
    <row r="262" spans="1:9">
      <c r="A262" s="2199"/>
      <c r="B262" s="2211"/>
      <c r="C262" s="2200"/>
      <c r="D262" s="2214"/>
      <c r="E262" s="2217"/>
      <c r="F262" s="2220"/>
      <c r="G262" s="2220"/>
      <c r="H262" s="2197"/>
      <c r="I262" s="2197"/>
    </row>
    <row r="264" spans="1:9" ht="15.75">
      <c r="A264" s="2225"/>
      <c r="B264" s="2226"/>
      <c r="C264" s="2226"/>
      <c r="D264" s="2226"/>
      <c r="E264" s="2226"/>
      <c r="F264" s="2226"/>
      <c r="G264" s="2226"/>
      <c r="H264" s="2226"/>
      <c r="I264" s="2226"/>
    </row>
    <row r="265" spans="1:9" ht="82.5" customHeight="1">
      <c r="A265" s="2203" t="s">
        <v>4662</v>
      </c>
      <c r="B265" s="2221"/>
      <c r="C265" s="2221"/>
      <c r="D265" s="2221"/>
      <c r="E265" s="2221"/>
      <c r="F265" s="2203" t="s">
        <v>4663</v>
      </c>
      <c r="G265" s="2222"/>
      <c r="H265" s="566" t="s">
        <v>4638</v>
      </c>
      <c r="I265" s="566"/>
    </row>
    <row r="266" spans="1:9" ht="15.75">
      <c r="A266" s="2205" t="s">
        <v>4605</v>
      </c>
      <c r="B266" s="2205" t="s">
        <v>4606</v>
      </c>
      <c r="C266" s="2207" t="s">
        <v>4607</v>
      </c>
      <c r="D266" s="2208"/>
      <c r="E266" s="2205" t="s">
        <v>4608</v>
      </c>
      <c r="F266" s="2205"/>
      <c r="G266" s="2205" t="s">
        <v>4609</v>
      </c>
      <c r="H266" s="2205" t="s">
        <v>4610</v>
      </c>
      <c r="I266" s="2205" t="s">
        <v>4611</v>
      </c>
    </row>
    <row r="267" spans="1:9" ht="31.5">
      <c r="A267" s="2206"/>
      <c r="B267" s="2206"/>
      <c r="C267" s="568" t="s">
        <v>4605</v>
      </c>
      <c r="D267" s="568" t="s">
        <v>1777</v>
      </c>
      <c r="E267" s="568" t="s">
        <v>4612</v>
      </c>
      <c r="F267" s="568" t="s">
        <v>1778</v>
      </c>
      <c r="G267" s="2206"/>
      <c r="H267" s="2206"/>
      <c r="I267" s="2206"/>
    </row>
    <row r="268" spans="1:9">
      <c r="A268" s="2199">
        <v>8</v>
      </c>
      <c r="B268" s="2211" t="s">
        <v>4664</v>
      </c>
      <c r="C268" s="2224" t="s">
        <v>4665</v>
      </c>
      <c r="D268" s="2212" t="s">
        <v>4666</v>
      </c>
      <c r="E268" s="2215" t="s">
        <v>4667</v>
      </c>
      <c r="F268" s="2218" t="s">
        <v>4654</v>
      </c>
      <c r="G268" s="2218" t="s">
        <v>4648</v>
      </c>
      <c r="H268" s="2195" t="s">
        <v>4668</v>
      </c>
      <c r="I268" s="2195" t="s">
        <v>4669</v>
      </c>
    </row>
    <row r="269" spans="1:9">
      <c r="A269" s="2199"/>
      <c r="B269" s="2211"/>
      <c r="C269" s="2200"/>
      <c r="D269" s="2213"/>
      <c r="E269" s="2216"/>
      <c r="F269" s="2219"/>
      <c r="G269" s="2219"/>
      <c r="H269" s="2196"/>
      <c r="I269" s="2196"/>
    </row>
    <row r="270" spans="1:9">
      <c r="A270" s="2199"/>
      <c r="B270" s="2211"/>
      <c r="C270" s="2200"/>
      <c r="D270" s="2213"/>
      <c r="E270" s="2216"/>
      <c r="F270" s="2219"/>
      <c r="G270" s="2219"/>
      <c r="H270" s="2196"/>
      <c r="I270" s="2196"/>
    </row>
    <row r="271" spans="1:9">
      <c r="A271" s="2199"/>
      <c r="B271" s="2211"/>
      <c r="C271" s="2200"/>
      <c r="D271" s="2213"/>
      <c r="E271" s="2216"/>
      <c r="F271" s="2219"/>
      <c r="G271" s="2219"/>
      <c r="H271" s="2196"/>
      <c r="I271" s="2196"/>
    </row>
    <row r="272" spans="1:9">
      <c r="A272" s="2199"/>
      <c r="B272" s="2211"/>
      <c r="C272" s="2200"/>
      <c r="D272" s="2213"/>
      <c r="E272" s="2216"/>
      <c r="F272" s="2219"/>
      <c r="G272" s="2219"/>
      <c r="H272" s="2196"/>
      <c r="I272" s="2196"/>
    </row>
    <row r="273" spans="1:9">
      <c r="A273" s="2199"/>
      <c r="B273" s="2211"/>
      <c r="C273" s="2200"/>
      <c r="D273" s="2213"/>
      <c r="E273" s="2216"/>
      <c r="F273" s="2219"/>
      <c r="G273" s="2219"/>
      <c r="H273" s="2196"/>
      <c r="I273" s="2196"/>
    </row>
    <row r="274" spans="1:9">
      <c r="A274" s="2199"/>
      <c r="B274" s="2211"/>
      <c r="C274" s="2200"/>
      <c r="D274" s="2213"/>
      <c r="E274" s="2216"/>
      <c r="F274" s="2219"/>
      <c r="G274" s="2219"/>
      <c r="H274" s="2196"/>
      <c r="I274" s="2196"/>
    </row>
    <row r="275" spans="1:9">
      <c r="A275" s="2199"/>
      <c r="B275" s="2211"/>
      <c r="C275" s="2200"/>
      <c r="D275" s="2213"/>
      <c r="E275" s="2216"/>
      <c r="F275" s="2219"/>
      <c r="G275" s="2219"/>
      <c r="H275" s="2196"/>
      <c r="I275" s="2196"/>
    </row>
    <row r="276" spans="1:9">
      <c r="A276" s="2199"/>
      <c r="B276" s="2211"/>
      <c r="C276" s="2200"/>
      <c r="D276" s="2213"/>
      <c r="E276" s="2216"/>
      <c r="F276" s="2219"/>
      <c r="G276" s="2219"/>
      <c r="H276" s="2196"/>
      <c r="I276" s="2196"/>
    </row>
    <row r="277" spans="1:9">
      <c r="A277" s="2199"/>
      <c r="B277" s="2211"/>
      <c r="C277" s="2200"/>
      <c r="D277" s="2213"/>
      <c r="E277" s="2216"/>
      <c r="F277" s="2219"/>
      <c r="G277" s="2219"/>
      <c r="H277" s="2196"/>
      <c r="I277" s="2196"/>
    </row>
    <row r="278" spans="1:9">
      <c r="A278" s="2199"/>
      <c r="B278" s="2211"/>
      <c r="C278" s="2200"/>
      <c r="D278" s="2213"/>
      <c r="E278" s="2216"/>
      <c r="F278" s="2219"/>
      <c r="G278" s="2219"/>
      <c r="H278" s="2196"/>
      <c r="I278" s="2196"/>
    </row>
    <row r="279" spans="1:9">
      <c r="A279" s="2199"/>
      <c r="B279" s="2211"/>
      <c r="C279" s="2200"/>
      <c r="D279" s="2213"/>
      <c r="E279" s="2216"/>
      <c r="F279" s="2219"/>
      <c r="G279" s="2219"/>
      <c r="H279" s="2196"/>
      <c r="I279" s="2196"/>
    </row>
    <row r="280" spans="1:9">
      <c r="A280" s="2199"/>
      <c r="B280" s="2211"/>
      <c r="C280" s="2200"/>
      <c r="D280" s="2213"/>
      <c r="E280" s="2216"/>
      <c r="F280" s="2219"/>
      <c r="G280" s="2219"/>
      <c r="H280" s="2196"/>
      <c r="I280" s="2196"/>
    </row>
    <row r="281" spans="1:9">
      <c r="A281" s="2199"/>
      <c r="B281" s="2211"/>
      <c r="C281" s="2200"/>
      <c r="D281" s="2213"/>
      <c r="E281" s="2216"/>
      <c r="F281" s="2219"/>
      <c r="G281" s="2219"/>
      <c r="H281" s="2196"/>
      <c r="I281" s="2196"/>
    </row>
    <row r="282" spans="1:9">
      <c r="A282" s="2199"/>
      <c r="B282" s="2211"/>
      <c r="C282" s="2200"/>
      <c r="D282" s="2213"/>
      <c r="E282" s="2216"/>
      <c r="F282" s="2219"/>
      <c r="G282" s="2219"/>
      <c r="H282" s="2196"/>
      <c r="I282" s="2196"/>
    </row>
    <row r="283" spans="1:9">
      <c r="A283" s="2199"/>
      <c r="B283" s="2211"/>
      <c r="C283" s="2200"/>
      <c r="D283" s="2213"/>
      <c r="E283" s="2216"/>
      <c r="F283" s="2219"/>
      <c r="G283" s="2219"/>
      <c r="H283" s="2196"/>
      <c r="I283" s="2196"/>
    </row>
    <row r="284" spans="1:9">
      <c r="A284" s="2199"/>
      <c r="B284" s="2211"/>
      <c r="C284" s="2200"/>
      <c r="D284" s="2213"/>
      <c r="E284" s="2216"/>
      <c r="F284" s="2219"/>
      <c r="G284" s="2219"/>
      <c r="H284" s="2196"/>
      <c r="I284" s="2196"/>
    </row>
    <row r="285" spans="1:9">
      <c r="A285" s="2199"/>
      <c r="B285" s="2211"/>
      <c r="C285" s="2200"/>
      <c r="D285" s="2213"/>
      <c r="E285" s="2216"/>
      <c r="F285" s="2219"/>
      <c r="G285" s="2219"/>
      <c r="H285" s="2196"/>
      <c r="I285" s="2196"/>
    </row>
    <row r="286" spans="1:9">
      <c r="A286" s="2199"/>
      <c r="B286" s="2211"/>
      <c r="C286" s="2200"/>
      <c r="D286" s="2213"/>
      <c r="E286" s="2216"/>
      <c r="F286" s="2219"/>
      <c r="G286" s="2219"/>
      <c r="H286" s="2196"/>
      <c r="I286" s="2196"/>
    </row>
    <row r="287" spans="1:9">
      <c r="A287" s="2199"/>
      <c r="B287" s="2211"/>
      <c r="C287" s="2200"/>
      <c r="D287" s="2213"/>
      <c r="E287" s="2216"/>
      <c r="F287" s="2219"/>
      <c r="G287" s="2219"/>
      <c r="H287" s="2196"/>
      <c r="I287" s="2196"/>
    </row>
    <row r="288" spans="1:9">
      <c r="A288" s="2199"/>
      <c r="B288" s="2211"/>
      <c r="C288" s="2200"/>
      <c r="D288" s="2213"/>
      <c r="E288" s="2216"/>
      <c r="F288" s="2219"/>
      <c r="G288" s="2219"/>
      <c r="H288" s="2196"/>
      <c r="I288" s="2196"/>
    </row>
    <row r="289" spans="1:9">
      <c r="A289" s="2199"/>
      <c r="B289" s="2211"/>
      <c r="C289" s="2200"/>
      <c r="D289" s="2213"/>
      <c r="E289" s="2216"/>
      <c r="F289" s="2219"/>
      <c r="G289" s="2219"/>
      <c r="H289" s="2196"/>
      <c r="I289" s="2196"/>
    </row>
    <row r="290" spans="1:9">
      <c r="A290" s="2199"/>
      <c r="B290" s="2211"/>
      <c r="C290" s="2200"/>
      <c r="D290" s="2213"/>
      <c r="E290" s="2216"/>
      <c r="F290" s="2219"/>
      <c r="G290" s="2219"/>
      <c r="H290" s="2196"/>
      <c r="I290" s="2196"/>
    </row>
    <row r="291" spans="1:9">
      <c r="A291" s="2199"/>
      <c r="B291" s="2211"/>
      <c r="C291" s="2200"/>
      <c r="D291" s="2213"/>
      <c r="E291" s="2216"/>
      <c r="F291" s="2219"/>
      <c r="G291" s="2219"/>
      <c r="H291" s="2196"/>
      <c r="I291" s="2196"/>
    </row>
    <row r="292" spans="1:9">
      <c r="A292" s="2199"/>
      <c r="B292" s="2211"/>
      <c r="C292" s="2200"/>
      <c r="D292" s="2213"/>
      <c r="E292" s="2216"/>
      <c r="F292" s="2219"/>
      <c r="G292" s="2219"/>
      <c r="H292" s="2196"/>
      <c r="I292" s="2196"/>
    </row>
    <row r="293" spans="1:9">
      <c r="A293" s="2199"/>
      <c r="B293" s="2211"/>
      <c r="C293" s="2200"/>
      <c r="D293" s="2213"/>
      <c r="E293" s="2216"/>
      <c r="F293" s="2219"/>
      <c r="G293" s="2219"/>
      <c r="H293" s="2196"/>
      <c r="I293" s="2196"/>
    </row>
    <row r="294" spans="1:9">
      <c r="A294" s="2199"/>
      <c r="B294" s="2211"/>
      <c r="C294" s="2200"/>
      <c r="D294" s="2213"/>
      <c r="E294" s="2216"/>
      <c r="F294" s="2219"/>
      <c r="G294" s="2219"/>
      <c r="H294" s="2196"/>
      <c r="I294" s="2196"/>
    </row>
    <row r="295" spans="1:9">
      <c r="A295" s="2199"/>
      <c r="B295" s="2211"/>
      <c r="C295" s="2200"/>
      <c r="D295" s="2213"/>
      <c r="E295" s="2216"/>
      <c r="F295" s="2219"/>
      <c r="G295" s="2219"/>
      <c r="H295" s="2196"/>
      <c r="I295" s="2196"/>
    </row>
    <row r="296" spans="1:9">
      <c r="A296" s="2199"/>
      <c r="B296" s="2211"/>
      <c r="C296" s="2200"/>
      <c r="D296" s="2213"/>
      <c r="E296" s="2216"/>
      <c r="F296" s="2219"/>
      <c r="G296" s="2219"/>
      <c r="H296" s="2196"/>
      <c r="I296" s="2196"/>
    </row>
    <row r="297" spans="1:9">
      <c r="A297" s="2199"/>
      <c r="B297" s="2211"/>
      <c r="C297" s="2200"/>
      <c r="D297" s="2213"/>
      <c r="E297" s="2216"/>
      <c r="F297" s="2219"/>
      <c r="G297" s="2219"/>
      <c r="H297" s="2196"/>
      <c r="I297" s="2196"/>
    </row>
    <row r="298" spans="1:9">
      <c r="A298" s="2199"/>
      <c r="B298" s="2211"/>
      <c r="C298" s="2200"/>
      <c r="D298" s="2213"/>
      <c r="E298" s="2216"/>
      <c r="F298" s="2219"/>
      <c r="G298" s="2219"/>
      <c r="H298" s="2196"/>
      <c r="I298" s="2196"/>
    </row>
    <row r="299" spans="1:9">
      <c r="A299" s="2199"/>
      <c r="B299" s="2211"/>
      <c r="C299" s="2200"/>
      <c r="D299" s="2213"/>
      <c r="E299" s="2216"/>
      <c r="F299" s="2219"/>
      <c r="G299" s="2219"/>
      <c r="H299" s="2196"/>
      <c r="I299" s="2196"/>
    </row>
    <row r="300" spans="1:9">
      <c r="A300" s="2199"/>
      <c r="B300" s="2211"/>
      <c r="C300" s="2200"/>
      <c r="D300" s="2213"/>
      <c r="E300" s="2216"/>
      <c r="F300" s="2219"/>
      <c r="G300" s="2219"/>
      <c r="H300" s="2196"/>
      <c r="I300" s="2196"/>
    </row>
    <row r="301" spans="1:9">
      <c r="A301" s="2199"/>
      <c r="B301" s="2211"/>
      <c r="C301" s="2200"/>
      <c r="D301" s="2213"/>
      <c r="E301" s="2216"/>
      <c r="F301" s="2219"/>
      <c r="G301" s="2219"/>
      <c r="H301" s="2196"/>
      <c r="I301" s="2196"/>
    </row>
    <row r="302" spans="1:9" ht="320.25" customHeight="1">
      <c r="A302" s="2199"/>
      <c r="B302" s="2211"/>
      <c r="C302" s="2200"/>
      <c r="D302" s="2214"/>
      <c r="E302" s="2217"/>
      <c r="F302" s="2220"/>
      <c r="G302" s="2220"/>
      <c r="H302" s="2197"/>
      <c r="I302" s="2197"/>
    </row>
    <row r="305" spans="1:9" ht="73.5" customHeight="1">
      <c r="A305" s="2203" t="s">
        <v>4670</v>
      </c>
      <c r="B305" s="2221"/>
      <c r="C305" s="2221"/>
      <c r="D305" s="2221"/>
      <c r="E305" s="2221"/>
      <c r="F305" s="2203" t="s">
        <v>4671</v>
      </c>
      <c r="G305" s="2222"/>
      <c r="H305" s="566" t="s">
        <v>4638</v>
      </c>
      <c r="I305" s="566"/>
    </row>
    <row r="306" spans="1:9" ht="15.75">
      <c r="A306" s="2205" t="s">
        <v>4605</v>
      </c>
      <c r="B306" s="2205" t="s">
        <v>4606</v>
      </c>
      <c r="C306" s="2207" t="s">
        <v>4607</v>
      </c>
      <c r="D306" s="2208"/>
      <c r="E306" s="2205" t="s">
        <v>4608</v>
      </c>
      <c r="F306" s="2205"/>
      <c r="G306" s="2205" t="s">
        <v>4609</v>
      </c>
      <c r="H306" s="2205" t="s">
        <v>4610</v>
      </c>
      <c r="I306" s="2205" t="s">
        <v>4611</v>
      </c>
    </row>
    <row r="307" spans="1:9" ht="31.5">
      <c r="A307" s="2206"/>
      <c r="B307" s="2206"/>
      <c r="C307" s="568" t="s">
        <v>4605</v>
      </c>
      <c r="D307" s="568" t="s">
        <v>1777</v>
      </c>
      <c r="E307" s="568" t="s">
        <v>4612</v>
      </c>
      <c r="F307" s="568" t="s">
        <v>1778</v>
      </c>
      <c r="G307" s="2206"/>
      <c r="H307" s="2206"/>
      <c r="I307" s="2206"/>
    </row>
    <row r="308" spans="1:9">
      <c r="A308" s="2199">
        <v>9</v>
      </c>
      <c r="B308" s="2223" t="s">
        <v>4672</v>
      </c>
      <c r="C308" s="2200">
        <v>1</v>
      </c>
      <c r="D308" s="2212" t="s">
        <v>4673</v>
      </c>
      <c r="E308" s="2215" t="s">
        <v>4674</v>
      </c>
      <c r="F308" s="2218" t="s">
        <v>4675</v>
      </c>
      <c r="G308" s="2218" t="s">
        <v>4676</v>
      </c>
      <c r="H308" s="2195" t="s">
        <v>4677</v>
      </c>
      <c r="I308" s="2195" t="s">
        <v>4678</v>
      </c>
    </row>
    <row r="309" spans="1:9">
      <c r="A309" s="2199"/>
      <c r="B309" s="2223"/>
      <c r="C309" s="2200"/>
      <c r="D309" s="2213"/>
      <c r="E309" s="2216"/>
      <c r="F309" s="2219"/>
      <c r="G309" s="2219"/>
      <c r="H309" s="2196"/>
      <c r="I309" s="2196"/>
    </row>
    <row r="310" spans="1:9">
      <c r="A310" s="2199"/>
      <c r="B310" s="2223"/>
      <c r="C310" s="2200"/>
      <c r="D310" s="2213"/>
      <c r="E310" s="2216"/>
      <c r="F310" s="2219"/>
      <c r="G310" s="2219"/>
      <c r="H310" s="2196"/>
      <c r="I310" s="2196"/>
    </row>
    <row r="311" spans="1:9">
      <c r="A311" s="2199"/>
      <c r="B311" s="2223"/>
      <c r="C311" s="2200"/>
      <c r="D311" s="2213"/>
      <c r="E311" s="2216"/>
      <c r="F311" s="2219"/>
      <c r="G311" s="2219"/>
      <c r="H311" s="2196"/>
      <c r="I311" s="2196"/>
    </row>
    <row r="312" spans="1:9">
      <c r="A312" s="2199"/>
      <c r="B312" s="2223"/>
      <c r="C312" s="2200"/>
      <c r="D312" s="2213"/>
      <c r="E312" s="2216"/>
      <c r="F312" s="2219"/>
      <c r="G312" s="2219"/>
      <c r="H312" s="2196"/>
      <c r="I312" s="2196"/>
    </row>
    <row r="313" spans="1:9">
      <c r="A313" s="2199"/>
      <c r="B313" s="2223"/>
      <c r="C313" s="2200"/>
      <c r="D313" s="2213"/>
      <c r="E313" s="2216"/>
      <c r="F313" s="2219"/>
      <c r="G313" s="2219"/>
      <c r="H313" s="2196"/>
      <c r="I313" s="2196"/>
    </row>
    <row r="314" spans="1:9">
      <c r="A314" s="2199"/>
      <c r="B314" s="2223"/>
      <c r="C314" s="2200"/>
      <c r="D314" s="2213"/>
      <c r="E314" s="2216"/>
      <c r="F314" s="2219"/>
      <c r="G314" s="2219"/>
      <c r="H314" s="2196"/>
      <c r="I314" s="2196"/>
    </row>
    <row r="315" spans="1:9">
      <c r="A315" s="2199"/>
      <c r="B315" s="2223"/>
      <c r="C315" s="2200"/>
      <c r="D315" s="2213"/>
      <c r="E315" s="2216"/>
      <c r="F315" s="2219"/>
      <c r="G315" s="2219"/>
      <c r="H315" s="2196"/>
      <c r="I315" s="2196"/>
    </row>
    <row r="316" spans="1:9">
      <c r="A316" s="2199"/>
      <c r="B316" s="2223"/>
      <c r="C316" s="2200"/>
      <c r="D316" s="2213"/>
      <c r="E316" s="2216"/>
      <c r="F316" s="2219"/>
      <c r="G316" s="2219"/>
      <c r="H316" s="2196"/>
      <c r="I316" s="2196"/>
    </row>
    <row r="317" spans="1:9">
      <c r="A317" s="2199"/>
      <c r="B317" s="2223"/>
      <c r="C317" s="2200"/>
      <c r="D317" s="2213"/>
      <c r="E317" s="2216"/>
      <c r="F317" s="2219"/>
      <c r="G317" s="2219"/>
      <c r="H317" s="2196"/>
      <c r="I317" s="2196"/>
    </row>
    <row r="318" spans="1:9">
      <c r="A318" s="2199"/>
      <c r="B318" s="2223"/>
      <c r="C318" s="2200"/>
      <c r="D318" s="2213"/>
      <c r="E318" s="2216"/>
      <c r="F318" s="2219"/>
      <c r="G318" s="2219"/>
      <c r="H318" s="2196"/>
      <c r="I318" s="2196"/>
    </row>
    <row r="319" spans="1:9">
      <c r="A319" s="2199"/>
      <c r="B319" s="2223"/>
      <c r="C319" s="2200"/>
      <c r="D319" s="2213"/>
      <c r="E319" s="2216"/>
      <c r="F319" s="2219"/>
      <c r="G319" s="2219"/>
      <c r="H319" s="2196"/>
      <c r="I319" s="2196"/>
    </row>
    <row r="320" spans="1:9">
      <c r="A320" s="2199"/>
      <c r="B320" s="2223"/>
      <c r="C320" s="2200"/>
      <c r="D320" s="2213"/>
      <c r="E320" s="2216"/>
      <c r="F320" s="2219"/>
      <c r="G320" s="2219"/>
      <c r="H320" s="2196"/>
      <c r="I320" s="2196"/>
    </row>
    <row r="321" spans="1:9">
      <c r="A321" s="2199"/>
      <c r="B321" s="2223"/>
      <c r="C321" s="2200"/>
      <c r="D321" s="2213"/>
      <c r="E321" s="2216"/>
      <c r="F321" s="2219"/>
      <c r="G321" s="2219"/>
      <c r="H321" s="2196"/>
      <c r="I321" s="2196"/>
    </row>
    <row r="322" spans="1:9">
      <c r="A322" s="2199"/>
      <c r="B322" s="2223"/>
      <c r="C322" s="2200"/>
      <c r="D322" s="2213"/>
      <c r="E322" s="2216"/>
      <c r="F322" s="2219"/>
      <c r="G322" s="2219"/>
      <c r="H322" s="2196"/>
      <c r="I322" s="2196"/>
    </row>
    <row r="323" spans="1:9">
      <c r="A323" s="2199"/>
      <c r="B323" s="2223"/>
      <c r="C323" s="2200"/>
      <c r="D323" s="2213"/>
      <c r="E323" s="2216"/>
      <c r="F323" s="2219"/>
      <c r="G323" s="2219"/>
      <c r="H323" s="2196"/>
      <c r="I323" s="2196"/>
    </row>
    <row r="324" spans="1:9" ht="97.5" customHeight="1">
      <c r="A324" s="2199"/>
      <c r="B324" s="2223"/>
      <c r="C324" s="2200"/>
      <c r="D324" s="2213"/>
      <c r="E324" s="2216"/>
      <c r="F324" s="2219"/>
      <c r="G324" s="2219"/>
      <c r="H324" s="2196"/>
      <c r="I324" s="2196"/>
    </row>
    <row r="325" spans="1:9">
      <c r="A325" s="2199"/>
      <c r="B325" s="2223"/>
      <c r="C325" s="2200"/>
      <c r="D325" s="2213"/>
      <c r="E325" s="2216"/>
      <c r="F325" s="2219"/>
      <c r="G325" s="2219"/>
      <c r="H325" s="2196"/>
      <c r="I325" s="2196"/>
    </row>
    <row r="326" spans="1:9">
      <c r="A326" s="2199"/>
      <c r="B326" s="2223"/>
      <c r="C326" s="2200"/>
      <c r="D326" s="2213"/>
      <c r="E326" s="2216"/>
      <c r="F326" s="2219"/>
      <c r="G326" s="2219"/>
      <c r="H326" s="2196"/>
      <c r="I326" s="2196"/>
    </row>
    <row r="327" spans="1:9">
      <c r="A327" s="2199"/>
      <c r="B327" s="2223"/>
      <c r="C327" s="2200"/>
      <c r="D327" s="2213"/>
      <c r="E327" s="2216"/>
      <c r="F327" s="2219"/>
      <c r="G327" s="2219"/>
      <c r="H327" s="2196"/>
      <c r="I327" s="2196"/>
    </row>
    <row r="328" spans="1:9">
      <c r="A328" s="2199"/>
      <c r="B328" s="2223"/>
      <c r="C328" s="2200"/>
      <c r="D328" s="2213"/>
      <c r="E328" s="2216"/>
      <c r="F328" s="2219"/>
      <c r="G328" s="2219"/>
      <c r="H328" s="2196"/>
      <c r="I328" s="2196"/>
    </row>
    <row r="329" spans="1:9">
      <c r="A329" s="2199"/>
      <c r="B329" s="2223"/>
      <c r="C329" s="2200"/>
      <c r="D329" s="2213"/>
      <c r="E329" s="2216"/>
      <c r="F329" s="2219"/>
      <c r="G329" s="2219"/>
      <c r="H329" s="2196"/>
      <c r="I329" s="2196"/>
    </row>
    <row r="330" spans="1:9">
      <c r="A330" s="2199"/>
      <c r="B330" s="2223"/>
      <c r="C330" s="2200"/>
      <c r="D330" s="2213"/>
      <c r="E330" s="2216"/>
      <c r="F330" s="2219"/>
      <c r="G330" s="2219"/>
      <c r="H330" s="2196"/>
      <c r="I330" s="2196"/>
    </row>
    <row r="331" spans="1:9">
      <c r="A331" s="2199"/>
      <c r="B331" s="2223"/>
      <c r="C331" s="2200"/>
      <c r="D331" s="2213"/>
      <c r="E331" s="2216"/>
      <c r="F331" s="2219"/>
      <c r="G331" s="2219"/>
      <c r="H331" s="2196"/>
      <c r="I331" s="2196"/>
    </row>
    <row r="332" spans="1:9">
      <c r="A332" s="2199"/>
      <c r="B332" s="2223"/>
      <c r="C332" s="2200"/>
      <c r="D332" s="2213"/>
      <c r="E332" s="2216"/>
      <c r="F332" s="2219"/>
      <c r="G332" s="2219"/>
      <c r="H332" s="2196"/>
      <c r="I332" s="2196"/>
    </row>
    <row r="333" spans="1:9">
      <c r="A333" s="2199"/>
      <c r="B333" s="2223"/>
      <c r="C333" s="2200"/>
      <c r="D333" s="2213"/>
      <c r="E333" s="2216"/>
      <c r="F333" s="2219"/>
      <c r="G333" s="2219"/>
      <c r="H333" s="2196"/>
      <c r="I333" s="2196"/>
    </row>
    <row r="334" spans="1:9">
      <c r="A334" s="2199"/>
      <c r="B334" s="2223"/>
      <c r="C334" s="2200"/>
      <c r="D334" s="2213"/>
      <c r="E334" s="2216"/>
      <c r="F334" s="2219"/>
      <c r="G334" s="2219"/>
      <c r="H334" s="2196"/>
      <c r="I334" s="2196"/>
    </row>
    <row r="335" spans="1:9">
      <c r="A335" s="2199"/>
      <c r="B335" s="2223"/>
      <c r="C335" s="2200"/>
      <c r="D335" s="2213"/>
      <c r="E335" s="2216"/>
      <c r="F335" s="2219"/>
      <c r="G335" s="2219"/>
      <c r="H335" s="2196"/>
      <c r="I335" s="2196"/>
    </row>
    <row r="336" spans="1:9">
      <c r="A336" s="2199"/>
      <c r="B336" s="2223"/>
      <c r="C336" s="2200"/>
      <c r="D336" s="2213"/>
      <c r="E336" s="2216"/>
      <c r="F336" s="2219"/>
      <c r="G336" s="2219"/>
      <c r="H336" s="2196"/>
      <c r="I336" s="2196"/>
    </row>
    <row r="337" spans="1:9">
      <c r="A337" s="2199"/>
      <c r="B337" s="2223"/>
      <c r="C337" s="2200"/>
      <c r="D337" s="2213"/>
      <c r="E337" s="2216"/>
      <c r="F337" s="2219"/>
      <c r="G337" s="2219"/>
      <c r="H337" s="2196"/>
      <c r="I337" s="2196"/>
    </row>
    <row r="338" spans="1:9">
      <c r="A338" s="2199"/>
      <c r="B338" s="2223"/>
      <c r="C338" s="2200"/>
      <c r="D338" s="2213"/>
      <c r="E338" s="2216"/>
      <c r="F338" s="2219"/>
      <c r="G338" s="2219"/>
      <c r="H338" s="2196"/>
      <c r="I338" s="2196"/>
    </row>
    <row r="339" spans="1:9">
      <c r="A339" s="2199"/>
      <c r="B339" s="2223"/>
      <c r="C339" s="2200"/>
      <c r="D339" s="2213"/>
      <c r="E339" s="2216"/>
      <c r="F339" s="2219"/>
      <c r="G339" s="2219"/>
      <c r="H339" s="2196"/>
      <c r="I339" s="2196"/>
    </row>
    <row r="340" spans="1:9">
      <c r="A340" s="2199"/>
      <c r="B340" s="2223"/>
      <c r="C340" s="2200"/>
      <c r="D340" s="2213"/>
      <c r="E340" s="2216"/>
      <c r="F340" s="2219"/>
      <c r="G340" s="2219"/>
      <c r="H340" s="2196"/>
      <c r="I340" s="2196"/>
    </row>
    <row r="341" spans="1:9" ht="92.25" customHeight="1">
      <c r="A341" s="2199"/>
      <c r="B341" s="2223"/>
      <c r="C341" s="2200"/>
      <c r="D341" s="2213"/>
      <c r="E341" s="2216"/>
      <c r="F341" s="2219"/>
      <c r="G341" s="2219"/>
      <c r="H341" s="2196"/>
      <c r="I341" s="2196"/>
    </row>
    <row r="342" spans="1:9" ht="163.5" customHeight="1">
      <c r="A342" s="2199"/>
      <c r="B342" s="2223"/>
      <c r="C342" s="2200"/>
      <c r="D342" s="2214"/>
      <c r="E342" s="2217"/>
      <c r="F342" s="2220"/>
      <c r="G342" s="2220"/>
      <c r="H342" s="2197"/>
      <c r="I342" s="2197"/>
    </row>
    <row r="345" spans="1:9" ht="102.75" customHeight="1">
      <c r="A345" s="2203" t="s">
        <v>4679</v>
      </c>
      <c r="B345" s="2221"/>
      <c r="C345" s="2221"/>
      <c r="D345" s="2221"/>
      <c r="E345" s="2221"/>
      <c r="F345" s="2203" t="s">
        <v>4680</v>
      </c>
      <c r="G345" s="2222"/>
      <c r="H345" s="566" t="s">
        <v>4638</v>
      </c>
      <c r="I345" s="566"/>
    </row>
    <row r="346" spans="1:9" ht="15.75">
      <c r="A346" s="2205" t="s">
        <v>4605</v>
      </c>
      <c r="B346" s="2205" t="s">
        <v>4606</v>
      </c>
      <c r="C346" s="2207" t="s">
        <v>4607</v>
      </c>
      <c r="D346" s="2208"/>
      <c r="E346" s="2205" t="s">
        <v>4608</v>
      </c>
      <c r="F346" s="2205"/>
      <c r="G346" s="2205" t="s">
        <v>4609</v>
      </c>
      <c r="H346" s="2205" t="s">
        <v>4610</v>
      </c>
      <c r="I346" s="2205" t="s">
        <v>4611</v>
      </c>
    </row>
    <row r="347" spans="1:9" ht="31.5">
      <c r="A347" s="2206"/>
      <c r="B347" s="2206"/>
      <c r="C347" s="568" t="s">
        <v>4605</v>
      </c>
      <c r="D347" s="568" t="s">
        <v>1777</v>
      </c>
      <c r="E347" s="568" t="s">
        <v>4612</v>
      </c>
      <c r="F347" s="568" t="s">
        <v>1778</v>
      </c>
      <c r="G347" s="2206"/>
      <c r="H347" s="2206"/>
      <c r="I347" s="2206"/>
    </row>
    <row r="348" spans="1:9">
      <c r="A348" s="2199">
        <v>10</v>
      </c>
      <c r="B348" s="2211" t="s">
        <v>4681</v>
      </c>
      <c r="C348" s="2200">
        <v>1</v>
      </c>
      <c r="D348" s="2212" t="s">
        <v>4682</v>
      </c>
      <c r="E348" s="2215" t="s">
        <v>4683</v>
      </c>
      <c r="F348" s="2218" t="s">
        <v>4684</v>
      </c>
      <c r="G348" s="2218" t="s">
        <v>4676</v>
      </c>
      <c r="H348" s="2195" t="s">
        <v>4685</v>
      </c>
      <c r="I348" s="2195" t="s">
        <v>4686</v>
      </c>
    </row>
    <row r="349" spans="1:9">
      <c r="A349" s="2199"/>
      <c r="B349" s="2211"/>
      <c r="C349" s="2200"/>
      <c r="D349" s="2213"/>
      <c r="E349" s="2216"/>
      <c r="F349" s="2219"/>
      <c r="G349" s="2219"/>
      <c r="H349" s="2196"/>
      <c r="I349" s="2196"/>
    </row>
    <row r="350" spans="1:9">
      <c r="A350" s="2199"/>
      <c r="B350" s="2211"/>
      <c r="C350" s="2200"/>
      <c r="D350" s="2213"/>
      <c r="E350" s="2216"/>
      <c r="F350" s="2219"/>
      <c r="G350" s="2219"/>
      <c r="H350" s="2196"/>
      <c r="I350" s="2196"/>
    </row>
    <row r="351" spans="1:9">
      <c r="A351" s="2199"/>
      <c r="B351" s="2211"/>
      <c r="C351" s="2200"/>
      <c r="D351" s="2213"/>
      <c r="E351" s="2216"/>
      <c r="F351" s="2219"/>
      <c r="G351" s="2219"/>
      <c r="H351" s="2196"/>
      <c r="I351" s="2196"/>
    </row>
    <row r="352" spans="1:9">
      <c r="A352" s="2199"/>
      <c r="B352" s="2211"/>
      <c r="C352" s="2200"/>
      <c r="D352" s="2213"/>
      <c r="E352" s="2216"/>
      <c r="F352" s="2219"/>
      <c r="G352" s="2219"/>
      <c r="H352" s="2196"/>
      <c r="I352" s="2196"/>
    </row>
    <row r="353" spans="1:9">
      <c r="A353" s="2199"/>
      <c r="B353" s="2211"/>
      <c r="C353" s="2200"/>
      <c r="D353" s="2213"/>
      <c r="E353" s="2216"/>
      <c r="F353" s="2219"/>
      <c r="G353" s="2219"/>
      <c r="H353" s="2196"/>
      <c r="I353" s="2196"/>
    </row>
    <row r="354" spans="1:9">
      <c r="A354" s="2199"/>
      <c r="B354" s="2211"/>
      <c r="C354" s="2200"/>
      <c r="D354" s="2213"/>
      <c r="E354" s="2216"/>
      <c r="F354" s="2219"/>
      <c r="G354" s="2219"/>
      <c r="H354" s="2196"/>
      <c r="I354" s="2196"/>
    </row>
    <row r="355" spans="1:9">
      <c r="A355" s="2199"/>
      <c r="B355" s="2211"/>
      <c r="C355" s="2200"/>
      <c r="D355" s="2213"/>
      <c r="E355" s="2216"/>
      <c r="F355" s="2219"/>
      <c r="G355" s="2219"/>
      <c r="H355" s="2196"/>
      <c r="I355" s="2196"/>
    </row>
    <row r="356" spans="1:9">
      <c r="A356" s="2199"/>
      <c r="B356" s="2211"/>
      <c r="C356" s="2200"/>
      <c r="D356" s="2213"/>
      <c r="E356" s="2216"/>
      <c r="F356" s="2219"/>
      <c r="G356" s="2219"/>
      <c r="H356" s="2196"/>
      <c r="I356" s="2196"/>
    </row>
    <row r="357" spans="1:9">
      <c r="A357" s="2199"/>
      <c r="B357" s="2211"/>
      <c r="C357" s="2200"/>
      <c r="D357" s="2213"/>
      <c r="E357" s="2216"/>
      <c r="F357" s="2219"/>
      <c r="G357" s="2219"/>
      <c r="H357" s="2196"/>
      <c r="I357" s="2196"/>
    </row>
    <row r="358" spans="1:9">
      <c r="A358" s="2199"/>
      <c r="B358" s="2211"/>
      <c r="C358" s="2200"/>
      <c r="D358" s="2213"/>
      <c r="E358" s="2216"/>
      <c r="F358" s="2219"/>
      <c r="G358" s="2219"/>
      <c r="H358" s="2196"/>
      <c r="I358" s="2196"/>
    </row>
    <row r="359" spans="1:9">
      <c r="A359" s="2199"/>
      <c r="B359" s="2211"/>
      <c r="C359" s="2200"/>
      <c r="D359" s="2213"/>
      <c r="E359" s="2216"/>
      <c r="F359" s="2219"/>
      <c r="G359" s="2219"/>
      <c r="H359" s="2196"/>
      <c r="I359" s="2196"/>
    </row>
    <row r="360" spans="1:9">
      <c r="A360" s="2199"/>
      <c r="B360" s="2211"/>
      <c r="C360" s="2200"/>
      <c r="D360" s="2213"/>
      <c r="E360" s="2216"/>
      <c r="F360" s="2219"/>
      <c r="G360" s="2219"/>
      <c r="H360" s="2196"/>
      <c r="I360" s="2196"/>
    </row>
    <row r="361" spans="1:9">
      <c r="A361" s="2199"/>
      <c r="B361" s="2211"/>
      <c r="C361" s="2200"/>
      <c r="D361" s="2213"/>
      <c r="E361" s="2216"/>
      <c r="F361" s="2219"/>
      <c r="G361" s="2219"/>
      <c r="H361" s="2196"/>
      <c r="I361" s="2196"/>
    </row>
    <row r="362" spans="1:9">
      <c r="A362" s="2199"/>
      <c r="B362" s="2211"/>
      <c r="C362" s="2200"/>
      <c r="D362" s="2213"/>
      <c r="E362" s="2216"/>
      <c r="F362" s="2219"/>
      <c r="G362" s="2219"/>
      <c r="H362" s="2196"/>
      <c r="I362" s="2196"/>
    </row>
    <row r="363" spans="1:9">
      <c r="A363" s="2199"/>
      <c r="B363" s="2211"/>
      <c r="C363" s="2200"/>
      <c r="D363" s="2213"/>
      <c r="E363" s="2216"/>
      <c r="F363" s="2219"/>
      <c r="G363" s="2219"/>
      <c r="H363" s="2196"/>
      <c r="I363" s="2196"/>
    </row>
    <row r="364" spans="1:9">
      <c r="A364" s="2199"/>
      <c r="B364" s="2211"/>
      <c r="C364" s="2200"/>
      <c r="D364" s="2213"/>
      <c r="E364" s="2216"/>
      <c r="F364" s="2219"/>
      <c r="G364" s="2219"/>
      <c r="H364" s="2196"/>
      <c r="I364" s="2196"/>
    </row>
    <row r="365" spans="1:9">
      <c r="A365" s="2199"/>
      <c r="B365" s="2211"/>
      <c r="C365" s="2200"/>
      <c r="D365" s="2213"/>
      <c r="E365" s="2216"/>
      <c r="F365" s="2219"/>
      <c r="G365" s="2219"/>
      <c r="H365" s="2196"/>
      <c r="I365" s="2196"/>
    </row>
    <row r="366" spans="1:9">
      <c r="A366" s="2199"/>
      <c r="B366" s="2211"/>
      <c r="C366" s="2200"/>
      <c r="D366" s="2213"/>
      <c r="E366" s="2216"/>
      <c r="F366" s="2219"/>
      <c r="G366" s="2219"/>
      <c r="H366" s="2196"/>
      <c r="I366" s="2196"/>
    </row>
    <row r="367" spans="1:9">
      <c r="A367" s="2199"/>
      <c r="B367" s="2211"/>
      <c r="C367" s="2200"/>
      <c r="D367" s="2213"/>
      <c r="E367" s="2216"/>
      <c r="F367" s="2219"/>
      <c r="G367" s="2219"/>
      <c r="H367" s="2196"/>
      <c r="I367" s="2196"/>
    </row>
    <row r="368" spans="1:9">
      <c r="A368" s="2199"/>
      <c r="B368" s="2211"/>
      <c r="C368" s="2200"/>
      <c r="D368" s="2213"/>
      <c r="E368" s="2216"/>
      <c r="F368" s="2219"/>
      <c r="G368" s="2219"/>
      <c r="H368" s="2196"/>
      <c r="I368" s="2196"/>
    </row>
    <row r="369" spans="1:9">
      <c r="A369" s="2199"/>
      <c r="B369" s="2211"/>
      <c r="C369" s="2200"/>
      <c r="D369" s="2213"/>
      <c r="E369" s="2216"/>
      <c r="F369" s="2219"/>
      <c r="G369" s="2219"/>
      <c r="H369" s="2196"/>
      <c r="I369" s="2196"/>
    </row>
    <row r="370" spans="1:9">
      <c r="A370" s="2199"/>
      <c r="B370" s="2211"/>
      <c r="C370" s="2200"/>
      <c r="D370" s="2213"/>
      <c r="E370" s="2216"/>
      <c r="F370" s="2219"/>
      <c r="G370" s="2219"/>
      <c r="H370" s="2196"/>
      <c r="I370" s="2196"/>
    </row>
    <row r="371" spans="1:9">
      <c r="A371" s="2199"/>
      <c r="B371" s="2211"/>
      <c r="C371" s="2200"/>
      <c r="D371" s="2213"/>
      <c r="E371" s="2216"/>
      <c r="F371" s="2219"/>
      <c r="G371" s="2219"/>
      <c r="H371" s="2196"/>
      <c r="I371" s="2196"/>
    </row>
    <row r="372" spans="1:9">
      <c r="A372" s="2199"/>
      <c r="B372" s="2211"/>
      <c r="C372" s="2200"/>
      <c r="D372" s="2213"/>
      <c r="E372" s="2216"/>
      <c r="F372" s="2219"/>
      <c r="G372" s="2219"/>
      <c r="H372" s="2196"/>
      <c r="I372" s="2196"/>
    </row>
    <row r="373" spans="1:9">
      <c r="A373" s="2199"/>
      <c r="B373" s="2211"/>
      <c r="C373" s="2200"/>
      <c r="D373" s="2213"/>
      <c r="E373" s="2216"/>
      <c r="F373" s="2219"/>
      <c r="G373" s="2219"/>
      <c r="H373" s="2196"/>
      <c r="I373" s="2196"/>
    </row>
    <row r="374" spans="1:9">
      <c r="A374" s="2199"/>
      <c r="B374" s="2211"/>
      <c r="C374" s="2200"/>
      <c r="D374" s="2213"/>
      <c r="E374" s="2216"/>
      <c r="F374" s="2219"/>
      <c r="G374" s="2219"/>
      <c r="H374" s="2196"/>
      <c r="I374" s="2196"/>
    </row>
    <row r="375" spans="1:9">
      <c r="A375" s="2199"/>
      <c r="B375" s="2211"/>
      <c r="C375" s="2200"/>
      <c r="D375" s="2213"/>
      <c r="E375" s="2216"/>
      <c r="F375" s="2219"/>
      <c r="G375" s="2219"/>
      <c r="H375" s="2196"/>
      <c r="I375" s="2196"/>
    </row>
    <row r="376" spans="1:9">
      <c r="A376" s="2199"/>
      <c r="B376" s="2211"/>
      <c r="C376" s="2200"/>
      <c r="D376" s="2213"/>
      <c r="E376" s="2216"/>
      <c r="F376" s="2219"/>
      <c r="G376" s="2219"/>
      <c r="H376" s="2196"/>
      <c r="I376" s="2196"/>
    </row>
    <row r="377" spans="1:9">
      <c r="A377" s="2199"/>
      <c r="B377" s="2211"/>
      <c r="C377" s="2200"/>
      <c r="D377" s="2213"/>
      <c r="E377" s="2216"/>
      <c r="F377" s="2219"/>
      <c r="G377" s="2219"/>
      <c r="H377" s="2196"/>
      <c r="I377" s="2196"/>
    </row>
    <row r="378" spans="1:9">
      <c r="A378" s="2199"/>
      <c r="B378" s="2211"/>
      <c r="C378" s="2200"/>
      <c r="D378" s="2213"/>
      <c r="E378" s="2216"/>
      <c r="F378" s="2219"/>
      <c r="G378" s="2219"/>
      <c r="H378" s="2196"/>
      <c r="I378" s="2196"/>
    </row>
    <row r="379" spans="1:9">
      <c r="A379" s="2199"/>
      <c r="B379" s="2211"/>
      <c r="C379" s="2200"/>
      <c r="D379" s="2213"/>
      <c r="E379" s="2216"/>
      <c r="F379" s="2219"/>
      <c r="G379" s="2219"/>
      <c r="H379" s="2196"/>
      <c r="I379" s="2196"/>
    </row>
    <row r="380" spans="1:9">
      <c r="A380" s="2199"/>
      <c r="B380" s="2211"/>
      <c r="C380" s="2200"/>
      <c r="D380" s="2213"/>
      <c r="E380" s="2216"/>
      <c r="F380" s="2219"/>
      <c r="G380" s="2219"/>
      <c r="H380" s="2196"/>
      <c r="I380" s="2196"/>
    </row>
    <row r="381" spans="1:9" ht="82.5" customHeight="1">
      <c r="A381" s="2199"/>
      <c r="B381" s="2211"/>
      <c r="C381" s="2200"/>
      <c r="D381" s="2213"/>
      <c r="E381" s="2216"/>
      <c r="F381" s="2219"/>
      <c r="G381" s="2219"/>
      <c r="H381" s="2196"/>
      <c r="I381" s="2196"/>
    </row>
    <row r="382" spans="1:9" ht="281.25" customHeight="1">
      <c r="A382" s="2199"/>
      <c r="B382" s="2211"/>
      <c r="C382" s="2200"/>
      <c r="D382" s="2214"/>
      <c r="E382" s="2217"/>
      <c r="F382" s="2220"/>
      <c r="G382" s="2220"/>
      <c r="H382" s="2197"/>
      <c r="I382" s="2197"/>
    </row>
    <row r="385" spans="1:9" ht="97.5" customHeight="1">
      <c r="A385" s="2203" t="s">
        <v>4687</v>
      </c>
      <c r="B385" s="2221"/>
      <c r="C385" s="2221"/>
      <c r="D385" s="2221"/>
      <c r="E385" s="2221"/>
      <c r="F385" s="2203" t="s">
        <v>4688</v>
      </c>
      <c r="G385" s="2222"/>
      <c r="H385" s="566" t="s">
        <v>4638</v>
      </c>
      <c r="I385" s="566"/>
    </row>
    <row r="386" spans="1:9" ht="15.75">
      <c r="A386" s="2205" t="s">
        <v>4605</v>
      </c>
      <c r="B386" s="2205" t="s">
        <v>4606</v>
      </c>
      <c r="C386" s="2207" t="s">
        <v>4607</v>
      </c>
      <c r="D386" s="2208"/>
      <c r="E386" s="2205" t="s">
        <v>4608</v>
      </c>
      <c r="F386" s="2205"/>
      <c r="G386" s="2205" t="s">
        <v>4609</v>
      </c>
      <c r="H386" s="2205" t="s">
        <v>4610</v>
      </c>
      <c r="I386" s="2205" t="s">
        <v>4611</v>
      </c>
    </row>
    <row r="387" spans="1:9" ht="31.5">
      <c r="A387" s="2206"/>
      <c r="B387" s="2206"/>
      <c r="C387" s="568" t="s">
        <v>4605</v>
      </c>
      <c r="D387" s="568" t="s">
        <v>1777</v>
      </c>
      <c r="E387" s="568" t="s">
        <v>4612</v>
      </c>
      <c r="F387" s="568" t="s">
        <v>1778</v>
      </c>
      <c r="G387" s="2206"/>
      <c r="H387" s="2206"/>
      <c r="I387" s="2206"/>
    </row>
    <row r="388" spans="1:9">
      <c r="A388" s="2199">
        <v>11</v>
      </c>
      <c r="B388" s="2211" t="s">
        <v>4689</v>
      </c>
      <c r="C388" s="2200">
        <v>1</v>
      </c>
      <c r="D388" s="2212" t="s">
        <v>4690</v>
      </c>
      <c r="E388" s="2215" t="s">
        <v>4691</v>
      </c>
      <c r="F388" s="2218" t="s">
        <v>4692</v>
      </c>
      <c r="G388" s="2218" t="s">
        <v>4676</v>
      </c>
      <c r="H388" s="2195" t="s">
        <v>4693</v>
      </c>
      <c r="I388" s="2195" t="s">
        <v>4694</v>
      </c>
    </row>
    <row r="389" spans="1:9">
      <c r="A389" s="2199"/>
      <c r="B389" s="2211"/>
      <c r="C389" s="2200"/>
      <c r="D389" s="2213"/>
      <c r="E389" s="2216"/>
      <c r="F389" s="2219"/>
      <c r="G389" s="2219"/>
      <c r="H389" s="2196"/>
      <c r="I389" s="2196"/>
    </row>
    <row r="390" spans="1:9">
      <c r="A390" s="2199"/>
      <c r="B390" s="2211"/>
      <c r="C390" s="2200"/>
      <c r="D390" s="2213"/>
      <c r="E390" s="2216"/>
      <c r="F390" s="2219"/>
      <c r="G390" s="2219"/>
      <c r="H390" s="2196"/>
      <c r="I390" s="2196"/>
    </row>
    <row r="391" spans="1:9">
      <c r="A391" s="2199"/>
      <c r="B391" s="2211"/>
      <c r="C391" s="2200"/>
      <c r="D391" s="2213"/>
      <c r="E391" s="2216"/>
      <c r="F391" s="2219"/>
      <c r="G391" s="2219"/>
      <c r="H391" s="2196"/>
      <c r="I391" s="2196"/>
    </row>
    <row r="392" spans="1:9">
      <c r="A392" s="2199"/>
      <c r="B392" s="2211"/>
      <c r="C392" s="2200"/>
      <c r="D392" s="2213"/>
      <c r="E392" s="2216"/>
      <c r="F392" s="2219"/>
      <c r="G392" s="2219"/>
      <c r="H392" s="2196"/>
      <c r="I392" s="2196"/>
    </row>
    <row r="393" spans="1:9">
      <c r="A393" s="2199"/>
      <c r="B393" s="2211"/>
      <c r="C393" s="2200"/>
      <c r="D393" s="2213"/>
      <c r="E393" s="2216"/>
      <c r="F393" s="2219"/>
      <c r="G393" s="2219"/>
      <c r="H393" s="2196"/>
      <c r="I393" s="2196"/>
    </row>
    <row r="394" spans="1:9">
      <c r="A394" s="2199"/>
      <c r="B394" s="2211"/>
      <c r="C394" s="2200"/>
      <c r="D394" s="2213"/>
      <c r="E394" s="2216"/>
      <c r="F394" s="2219"/>
      <c r="G394" s="2219"/>
      <c r="H394" s="2196"/>
      <c r="I394" s="2196"/>
    </row>
    <row r="395" spans="1:9">
      <c r="A395" s="2199"/>
      <c r="B395" s="2211"/>
      <c r="C395" s="2200"/>
      <c r="D395" s="2213"/>
      <c r="E395" s="2216"/>
      <c r="F395" s="2219"/>
      <c r="G395" s="2219"/>
      <c r="H395" s="2196"/>
      <c r="I395" s="2196"/>
    </row>
    <row r="396" spans="1:9">
      <c r="A396" s="2199"/>
      <c r="B396" s="2211"/>
      <c r="C396" s="2200"/>
      <c r="D396" s="2213"/>
      <c r="E396" s="2216"/>
      <c r="F396" s="2219"/>
      <c r="G396" s="2219"/>
      <c r="H396" s="2196"/>
      <c r="I396" s="2196"/>
    </row>
    <row r="397" spans="1:9">
      <c r="A397" s="2199"/>
      <c r="B397" s="2211"/>
      <c r="C397" s="2200"/>
      <c r="D397" s="2213"/>
      <c r="E397" s="2216"/>
      <c r="F397" s="2219"/>
      <c r="G397" s="2219"/>
      <c r="H397" s="2196"/>
      <c r="I397" s="2196"/>
    </row>
    <row r="398" spans="1:9">
      <c r="A398" s="2199"/>
      <c r="B398" s="2211"/>
      <c r="C398" s="2200"/>
      <c r="D398" s="2213"/>
      <c r="E398" s="2216"/>
      <c r="F398" s="2219"/>
      <c r="G398" s="2219"/>
      <c r="H398" s="2196"/>
      <c r="I398" s="2196"/>
    </row>
    <row r="399" spans="1:9">
      <c r="A399" s="2199"/>
      <c r="B399" s="2211"/>
      <c r="C399" s="2200"/>
      <c r="D399" s="2213"/>
      <c r="E399" s="2216"/>
      <c r="F399" s="2219"/>
      <c r="G399" s="2219"/>
      <c r="H399" s="2196"/>
      <c r="I399" s="2196"/>
    </row>
    <row r="400" spans="1:9">
      <c r="A400" s="2199"/>
      <c r="B400" s="2211"/>
      <c r="C400" s="2200"/>
      <c r="D400" s="2213"/>
      <c r="E400" s="2216"/>
      <c r="F400" s="2219"/>
      <c r="G400" s="2219"/>
      <c r="H400" s="2196"/>
      <c r="I400" s="2196"/>
    </row>
    <row r="401" spans="1:9">
      <c r="A401" s="2199"/>
      <c r="B401" s="2211"/>
      <c r="C401" s="2200"/>
      <c r="D401" s="2213"/>
      <c r="E401" s="2216"/>
      <c r="F401" s="2219"/>
      <c r="G401" s="2219"/>
      <c r="H401" s="2196"/>
      <c r="I401" s="2196"/>
    </row>
    <row r="402" spans="1:9">
      <c r="A402" s="2199"/>
      <c r="B402" s="2211"/>
      <c r="C402" s="2200"/>
      <c r="D402" s="2213"/>
      <c r="E402" s="2216"/>
      <c r="F402" s="2219"/>
      <c r="G402" s="2219"/>
      <c r="H402" s="2196"/>
      <c r="I402" s="2196"/>
    </row>
    <row r="403" spans="1:9">
      <c r="A403" s="2199"/>
      <c r="B403" s="2211"/>
      <c r="C403" s="2200"/>
      <c r="D403" s="2213"/>
      <c r="E403" s="2216"/>
      <c r="F403" s="2219"/>
      <c r="G403" s="2219"/>
      <c r="H403" s="2196"/>
      <c r="I403" s="2196"/>
    </row>
    <row r="404" spans="1:9">
      <c r="A404" s="2199"/>
      <c r="B404" s="2211"/>
      <c r="C404" s="2200"/>
      <c r="D404" s="2213"/>
      <c r="E404" s="2216"/>
      <c r="F404" s="2219"/>
      <c r="G404" s="2219"/>
      <c r="H404" s="2196"/>
      <c r="I404" s="2196"/>
    </row>
    <row r="405" spans="1:9">
      <c r="A405" s="2199"/>
      <c r="B405" s="2211"/>
      <c r="C405" s="2200"/>
      <c r="D405" s="2213"/>
      <c r="E405" s="2216"/>
      <c r="F405" s="2219"/>
      <c r="G405" s="2219"/>
      <c r="H405" s="2196"/>
      <c r="I405" s="2196"/>
    </row>
    <row r="406" spans="1:9">
      <c r="A406" s="2199"/>
      <c r="B406" s="2211"/>
      <c r="C406" s="2200"/>
      <c r="D406" s="2213"/>
      <c r="E406" s="2216"/>
      <c r="F406" s="2219"/>
      <c r="G406" s="2219"/>
      <c r="H406" s="2196"/>
      <c r="I406" s="2196"/>
    </row>
    <row r="407" spans="1:9">
      <c r="A407" s="2199"/>
      <c r="B407" s="2211"/>
      <c r="C407" s="2200"/>
      <c r="D407" s="2213"/>
      <c r="E407" s="2216"/>
      <c r="F407" s="2219"/>
      <c r="G407" s="2219"/>
      <c r="H407" s="2196"/>
      <c r="I407" s="2196"/>
    </row>
    <row r="408" spans="1:9">
      <c r="A408" s="2199"/>
      <c r="B408" s="2211"/>
      <c r="C408" s="2200"/>
      <c r="D408" s="2213"/>
      <c r="E408" s="2216"/>
      <c r="F408" s="2219"/>
      <c r="G408" s="2219"/>
      <c r="H408" s="2196"/>
      <c r="I408" s="2196"/>
    </row>
    <row r="409" spans="1:9">
      <c r="A409" s="2199"/>
      <c r="B409" s="2211"/>
      <c r="C409" s="2200"/>
      <c r="D409" s="2213"/>
      <c r="E409" s="2216"/>
      <c r="F409" s="2219"/>
      <c r="G409" s="2219"/>
      <c r="H409" s="2196"/>
      <c r="I409" s="2196"/>
    </row>
    <row r="410" spans="1:9">
      <c r="A410" s="2199"/>
      <c r="B410" s="2211"/>
      <c r="C410" s="2200"/>
      <c r="D410" s="2213"/>
      <c r="E410" s="2216"/>
      <c r="F410" s="2219"/>
      <c r="G410" s="2219"/>
      <c r="H410" s="2196"/>
      <c r="I410" s="2196"/>
    </row>
    <row r="411" spans="1:9">
      <c r="A411" s="2199"/>
      <c r="B411" s="2211"/>
      <c r="C411" s="2200"/>
      <c r="D411" s="2213"/>
      <c r="E411" s="2216"/>
      <c r="F411" s="2219"/>
      <c r="G411" s="2219"/>
      <c r="H411" s="2196"/>
      <c r="I411" s="2196"/>
    </row>
    <row r="412" spans="1:9">
      <c r="A412" s="2199"/>
      <c r="B412" s="2211"/>
      <c r="C412" s="2200"/>
      <c r="D412" s="2213"/>
      <c r="E412" s="2216"/>
      <c r="F412" s="2219"/>
      <c r="G412" s="2219"/>
      <c r="H412" s="2196"/>
      <c r="I412" s="2196"/>
    </row>
    <row r="413" spans="1:9">
      <c r="A413" s="2199"/>
      <c r="B413" s="2211"/>
      <c r="C413" s="2200"/>
      <c r="D413" s="2213"/>
      <c r="E413" s="2216"/>
      <c r="F413" s="2219"/>
      <c r="G413" s="2219"/>
      <c r="H413" s="2196"/>
      <c r="I413" s="2196"/>
    </row>
    <row r="414" spans="1:9">
      <c r="A414" s="2199"/>
      <c r="B414" s="2211"/>
      <c r="C414" s="2200"/>
      <c r="D414" s="2213"/>
      <c r="E414" s="2216"/>
      <c r="F414" s="2219"/>
      <c r="G414" s="2219"/>
      <c r="H414" s="2196"/>
      <c r="I414" s="2196"/>
    </row>
    <row r="415" spans="1:9">
      <c r="A415" s="2199"/>
      <c r="B415" s="2211"/>
      <c r="C415" s="2200"/>
      <c r="D415" s="2213"/>
      <c r="E415" s="2216"/>
      <c r="F415" s="2219"/>
      <c r="G415" s="2219"/>
      <c r="H415" s="2196"/>
      <c r="I415" s="2196"/>
    </row>
    <row r="416" spans="1:9">
      <c r="A416" s="2199"/>
      <c r="B416" s="2211"/>
      <c r="C416" s="2200"/>
      <c r="D416" s="2213"/>
      <c r="E416" s="2216"/>
      <c r="F416" s="2219"/>
      <c r="G416" s="2219"/>
      <c r="H416" s="2196"/>
      <c r="I416" s="2196"/>
    </row>
    <row r="417" spans="1:9">
      <c r="A417" s="2199"/>
      <c r="B417" s="2211"/>
      <c r="C417" s="2200"/>
      <c r="D417" s="2213"/>
      <c r="E417" s="2216"/>
      <c r="F417" s="2219"/>
      <c r="G417" s="2219"/>
      <c r="H417" s="2196"/>
      <c r="I417" s="2196"/>
    </row>
    <row r="418" spans="1:9">
      <c r="A418" s="2199"/>
      <c r="B418" s="2211"/>
      <c r="C418" s="2200"/>
      <c r="D418" s="2213"/>
      <c r="E418" s="2216"/>
      <c r="F418" s="2219"/>
      <c r="G418" s="2219"/>
      <c r="H418" s="2196"/>
      <c r="I418" s="2196"/>
    </row>
    <row r="419" spans="1:9">
      <c r="A419" s="2199"/>
      <c r="B419" s="2211"/>
      <c r="C419" s="2200"/>
      <c r="D419" s="2213"/>
      <c r="E419" s="2216"/>
      <c r="F419" s="2219"/>
      <c r="G419" s="2219"/>
      <c r="H419" s="2196"/>
      <c r="I419" s="2196"/>
    </row>
    <row r="420" spans="1:9">
      <c r="A420" s="2199"/>
      <c r="B420" s="2211"/>
      <c r="C420" s="2200"/>
      <c r="D420" s="2213"/>
      <c r="E420" s="2216"/>
      <c r="F420" s="2219"/>
      <c r="G420" s="2219"/>
      <c r="H420" s="2196"/>
      <c r="I420" s="2196"/>
    </row>
    <row r="421" spans="1:9" ht="106.5" customHeight="1">
      <c r="A421" s="2199"/>
      <c r="B421" s="2211"/>
      <c r="C421" s="2200"/>
      <c r="D421" s="2213"/>
      <c r="E421" s="2216"/>
      <c r="F421" s="2219"/>
      <c r="G421" s="2219"/>
      <c r="H421" s="2196"/>
      <c r="I421" s="2196"/>
    </row>
    <row r="422" spans="1:9" ht="202.5" customHeight="1">
      <c r="A422" s="2199"/>
      <c r="B422" s="2211"/>
      <c r="C422" s="2200"/>
      <c r="D422" s="2214"/>
      <c r="E422" s="2217"/>
      <c r="F422" s="2220"/>
      <c r="G422" s="2220"/>
      <c r="H422" s="2197"/>
      <c r="I422" s="2197"/>
    </row>
    <row r="424" spans="1:9" ht="54.75" customHeight="1">
      <c r="A424" s="2203" t="s">
        <v>4695</v>
      </c>
      <c r="B424" s="2203"/>
      <c r="C424" s="2203"/>
      <c r="D424" s="2203"/>
      <c r="E424" s="2203"/>
      <c r="F424" s="2204" t="s">
        <v>4696</v>
      </c>
      <c r="G424" s="2204"/>
      <c r="H424" s="566" t="s">
        <v>4697</v>
      </c>
      <c r="I424" s="571"/>
    </row>
    <row r="425" spans="1:9" ht="15.75">
      <c r="A425" s="2205" t="s">
        <v>4605</v>
      </c>
      <c r="B425" s="2205" t="s">
        <v>4606</v>
      </c>
      <c r="C425" s="2207" t="s">
        <v>4607</v>
      </c>
      <c r="D425" s="2208"/>
      <c r="E425" s="2205" t="s">
        <v>4608</v>
      </c>
      <c r="F425" s="2205"/>
      <c r="G425" s="2205" t="s">
        <v>4609</v>
      </c>
      <c r="H425" s="2205" t="s">
        <v>4610</v>
      </c>
      <c r="I425" s="2209" t="s">
        <v>4611</v>
      </c>
    </row>
    <row r="426" spans="1:9" ht="31.5">
      <c r="A426" s="2206"/>
      <c r="B426" s="2206"/>
      <c r="C426" s="568" t="s">
        <v>4605</v>
      </c>
      <c r="D426" s="568" t="s">
        <v>1777</v>
      </c>
      <c r="E426" s="568" t="s">
        <v>4612</v>
      </c>
      <c r="F426" s="568" t="s">
        <v>1778</v>
      </c>
      <c r="G426" s="2206"/>
      <c r="H426" s="2206"/>
      <c r="I426" s="2210"/>
    </row>
    <row r="427" spans="1:9" ht="362.25" customHeight="1">
      <c r="A427" s="2199">
        <v>12</v>
      </c>
      <c r="B427" s="2194" t="s">
        <v>4698</v>
      </c>
      <c r="C427" s="2200">
        <v>1</v>
      </c>
      <c r="D427" s="2201" t="s">
        <v>4699</v>
      </c>
      <c r="E427" s="2202" t="s">
        <v>4700</v>
      </c>
      <c r="F427" s="2194" t="s">
        <v>4701</v>
      </c>
      <c r="G427" s="2194" t="s">
        <v>4702</v>
      </c>
      <c r="H427" s="2195" t="s">
        <v>4703</v>
      </c>
      <c r="I427" s="2198" t="s">
        <v>4704</v>
      </c>
    </row>
    <row r="428" spans="1:9" ht="409.6" customHeight="1">
      <c r="A428" s="2199"/>
      <c r="B428" s="2194"/>
      <c r="C428" s="2200"/>
      <c r="D428" s="2201"/>
      <c r="E428" s="2202"/>
      <c r="F428" s="2194"/>
      <c r="G428" s="2194"/>
      <c r="H428" s="2196"/>
      <c r="I428" s="2198"/>
    </row>
    <row r="429" spans="1:9" ht="387" customHeight="1">
      <c r="A429" s="2199"/>
      <c r="B429" s="2194"/>
      <c r="C429" s="2200"/>
      <c r="D429" s="2201"/>
      <c r="E429" s="2202"/>
      <c r="F429" s="2194"/>
      <c r="G429" s="2194"/>
      <c r="H429" s="2197"/>
      <c r="I429" s="2198"/>
    </row>
  </sheetData>
  <mergeCells count="221">
    <mergeCell ref="A1:E1"/>
    <mergeCell ref="F1:G1"/>
    <mergeCell ref="A2:A3"/>
    <mergeCell ref="B2:B3"/>
    <mergeCell ref="C2:D2"/>
    <mergeCell ref="E2:F2"/>
    <mergeCell ref="G2:G3"/>
    <mergeCell ref="H2:H3"/>
    <mergeCell ref="I2:I3"/>
    <mergeCell ref="A4:A85"/>
    <mergeCell ref="B4:B85"/>
    <mergeCell ref="E4:E85"/>
    <mergeCell ref="F4:F85"/>
    <mergeCell ref="G4:G85"/>
    <mergeCell ref="H4:H85"/>
    <mergeCell ref="I4:I85"/>
    <mergeCell ref="A87:I87"/>
    <mergeCell ref="A88:E88"/>
    <mergeCell ref="F88:G88"/>
    <mergeCell ref="A89:A90"/>
    <mergeCell ref="B89:B90"/>
    <mergeCell ref="C89:D89"/>
    <mergeCell ref="E89:F89"/>
    <mergeCell ref="G89:G90"/>
    <mergeCell ref="H89:H90"/>
    <mergeCell ref="I89:I90"/>
    <mergeCell ref="G91:G93"/>
    <mergeCell ref="H91:H93"/>
    <mergeCell ref="I91:I93"/>
    <mergeCell ref="A95:I95"/>
    <mergeCell ref="A96:E96"/>
    <mergeCell ref="F96:G96"/>
    <mergeCell ref="A91:A93"/>
    <mergeCell ref="B91:B93"/>
    <mergeCell ref="C91:C93"/>
    <mergeCell ref="D91:D93"/>
    <mergeCell ref="E91:E93"/>
    <mergeCell ref="F91:F93"/>
    <mergeCell ref="I97:I98"/>
    <mergeCell ref="A99:A101"/>
    <mergeCell ref="B99:B101"/>
    <mergeCell ref="C99:C101"/>
    <mergeCell ref="D99:D101"/>
    <mergeCell ref="E99:E101"/>
    <mergeCell ref="F99:F101"/>
    <mergeCell ref="G99:G101"/>
    <mergeCell ref="H99:H101"/>
    <mergeCell ref="I99:I101"/>
    <mergeCell ref="A97:A98"/>
    <mergeCell ref="B97:B98"/>
    <mergeCell ref="C97:D97"/>
    <mergeCell ref="E97:F97"/>
    <mergeCell ref="G97:G98"/>
    <mergeCell ref="H97:H98"/>
    <mergeCell ref="A103:I103"/>
    <mergeCell ref="A104:E104"/>
    <mergeCell ref="F104:G104"/>
    <mergeCell ref="A105:A106"/>
    <mergeCell ref="B105:B106"/>
    <mergeCell ref="C105:D105"/>
    <mergeCell ref="E105:F105"/>
    <mergeCell ref="G105:G106"/>
    <mergeCell ref="H105:H106"/>
    <mergeCell ref="I105:I106"/>
    <mergeCell ref="G107:G141"/>
    <mergeCell ref="H107:H141"/>
    <mergeCell ref="I107:I141"/>
    <mergeCell ref="A143:I143"/>
    <mergeCell ref="A144:E144"/>
    <mergeCell ref="F144:G144"/>
    <mergeCell ref="A107:A141"/>
    <mergeCell ref="B107:B141"/>
    <mergeCell ref="C107:C141"/>
    <mergeCell ref="D107:D141"/>
    <mergeCell ref="E107:E141"/>
    <mergeCell ref="F107:F141"/>
    <mergeCell ref="I145:I146"/>
    <mergeCell ref="A147:A181"/>
    <mergeCell ref="B147:B181"/>
    <mergeCell ref="C147:C181"/>
    <mergeCell ref="D147:D181"/>
    <mergeCell ref="E147:E181"/>
    <mergeCell ref="F147:F181"/>
    <mergeCell ref="G147:G181"/>
    <mergeCell ref="H147:H181"/>
    <mergeCell ref="I147:I181"/>
    <mergeCell ref="A145:A146"/>
    <mergeCell ref="B145:B146"/>
    <mergeCell ref="C145:D145"/>
    <mergeCell ref="E145:F145"/>
    <mergeCell ref="G145:G146"/>
    <mergeCell ref="H145:H146"/>
    <mergeCell ref="A183:I183"/>
    <mergeCell ref="A184:E184"/>
    <mergeCell ref="F184:G184"/>
    <mergeCell ref="A185:A186"/>
    <mergeCell ref="B185:B186"/>
    <mergeCell ref="C185:D185"/>
    <mergeCell ref="E185:F185"/>
    <mergeCell ref="G185:G186"/>
    <mergeCell ref="H185:H186"/>
    <mergeCell ref="I185:I186"/>
    <mergeCell ref="G187:G221"/>
    <mergeCell ref="H187:H221"/>
    <mergeCell ref="I187:I221"/>
    <mergeCell ref="A224:I224"/>
    <mergeCell ref="A225:E225"/>
    <mergeCell ref="F225:G225"/>
    <mergeCell ref="A187:A221"/>
    <mergeCell ref="B187:B221"/>
    <mergeCell ref="C187:C221"/>
    <mergeCell ref="D187:D221"/>
    <mergeCell ref="E187:E221"/>
    <mergeCell ref="F187:F221"/>
    <mergeCell ref="I226:I227"/>
    <mergeCell ref="A228:A262"/>
    <mergeCell ref="B228:B262"/>
    <mergeCell ref="C228:C262"/>
    <mergeCell ref="D228:D262"/>
    <mergeCell ref="E228:E262"/>
    <mergeCell ref="F228:F262"/>
    <mergeCell ref="G228:G262"/>
    <mergeCell ref="H228:H262"/>
    <mergeCell ref="I228:I262"/>
    <mergeCell ref="A226:A227"/>
    <mergeCell ref="B226:B227"/>
    <mergeCell ref="C226:D226"/>
    <mergeCell ref="E226:F226"/>
    <mergeCell ref="G226:G227"/>
    <mergeCell ref="H226:H227"/>
    <mergeCell ref="A264:I264"/>
    <mergeCell ref="A265:E265"/>
    <mergeCell ref="F265:G265"/>
    <mergeCell ref="A266:A267"/>
    <mergeCell ref="B266:B267"/>
    <mergeCell ref="C266:D266"/>
    <mergeCell ref="E266:F266"/>
    <mergeCell ref="G266:G267"/>
    <mergeCell ref="H266:H267"/>
    <mergeCell ref="I266:I267"/>
    <mergeCell ref="G268:G302"/>
    <mergeCell ref="H268:H302"/>
    <mergeCell ref="I268:I302"/>
    <mergeCell ref="A305:E305"/>
    <mergeCell ref="F305:G305"/>
    <mergeCell ref="A306:A307"/>
    <mergeCell ref="B306:B307"/>
    <mergeCell ref="C306:D306"/>
    <mergeCell ref="E306:F306"/>
    <mergeCell ref="G306:G307"/>
    <mergeCell ref="A268:A302"/>
    <mergeCell ref="B268:B302"/>
    <mergeCell ref="C268:C302"/>
    <mergeCell ref="D268:D302"/>
    <mergeCell ref="E268:E302"/>
    <mergeCell ref="F268:F302"/>
    <mergeCell ref="H306:H307"/>
    <mergeCell ref="I306:I307"/>
    <mergeCell ref="A308:A342"/>
    <mergeCell ref="B308:B342"/>
    <mergeCell ref="C308:C342"/>
    <mergeCell ref="D308:D342"/>
    <mergeCell ref="E308:E342"/>
    <mergeCell ref="F308:F342"/>
    <mergeCell ref="G308:G342"/>
    <mergeCell ref="H308:H342"/>
    <mergeCell ref="I308:I342"/>
    <mergeCell ref="A345:E345"/>
    <mergeCell ref="F345:G345"/>
    <mergeCell ref="A346:A347"/>
    <mergeCell ref="B346:B347"/>
    <mergeCell ref="C346:D346"/>
    <mergeCell ref="E346:F346"/>
    <mergeCell ref="G346:G347"/>
    <mergeCell ref="H346:H347"/>
    <mergeCell ref="I346:I347"/>
    <mergeCell ref="G348:G382"/>
    <mergeCell ref="H348:H382"/>
    <mergeCell ref="I348:I382"/>
    <mergeCell ref="A385:E385"/>
    <mergeCell ref="F385:G385"/>
    <mergeCell ref="A386:A387"/>
    <mergeCell ref="B386:B387"/>
    <mergeCell ref="C386:D386"/>
    <mergeCell ref="E386:F386"/>
    <mergeCell ref="G386:G387"/>
    <mergeCell ref="A348:A382"/>
    <mergeCell ref="B348:B382"/>
    <mergeCell ref="C348:C382"/>
    <mergeCell ref="D348:D382"/>
    <mergeCell ref="E348:E382"/>
    <mergeCell ref="F348:F382"/>
    <mergeCell ref="H386:H387"/>
    <mergeCell ref="I386:I387"/>
    <mergeCell ref="A388:A422"/>
    <mergeCell ref="B388:B422"/>
    <mergeCell ref="C388:C422"/>
    <mergeCell ref="D388:D422"/>
    <mergeCell ref="E388:E422"/>
    <mergeCell ref="F388:F422"/>
    <mergeCell ref="G388:G422"/>
    <mergeCell ref="H388:H422"/>
    <mergeCell ref="I388:I422"/>
    <mergeCell ref="A424:E424"/>
    <mergeCell ref="F424:G424"/>
    <mergeCell ref="A425:A426"/>
    <mergeCell ref="B425:B426"/>
    <mergeCell ref="C425:D425"/>
    <mergeCell ref="E425:F425"/>
    <mergeCell ref="G425:G426"/>
    <mergeCell ref="H425:H426"/>
    <mergeCell ref="I425:I426"/>
    <mergeCell ref="G427:G429"/>
    <mergeCell ref="H427:H429"/>
    <mergeCell ref="I427:I429"/>
    <mergeCell ref="A427:A429"/>
    <mergeCell ref="B427:B429"/>
    <mergeCell ref="C427:C429"/>
    <mergeCell ref="D427:D429"/>
    <mergeCell ref="E427:E429"/>
    <mergeCell ref="F427:F42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06"/>
  <sheetViews>
    <sheetView topLeftCell="A191" workbookViewId="0">
      <selection activeCell="B208" sqref="B208:B264"/>
    </sheetView>
  </sheetViews>
  <sheetFormatPr defaultRowHeight="15"/>
  <cols>
    <col min="2" max="2" width="33.85546875" customWidth="1"/>
    <col min="3" max="3" width="49.85546875" customWidth="1"/>
  </cols>
  <sheetData>
    <row r="2" spans="2:8">
      <c r="B2" t="s">
        <v>2089</v>
      </c>
    </row>
    <row r="4" spans="2:8">
      <c r="B4" t="s">
        <v>1777</v>
      </c>
      <c r="C4" t="s">
        <v>1778</v>
      </c>
      <c r="D4" t="s">
        <v>1779</v>
      </c>
      <c r="E4" t="s">
        <v>1780</v>
      </c>
      <c r="F4" t="s">
        <v>1781</v>
      </c>
      <c r="G4" t="s">
        <v>1782</v>
      </c>
      <c r="H4" t="s">
        <v>1783</v>
      </c>
    </row>
    <row r="5" spans="2:8">
      <c r="B5" t="s">
        <v>1067</v>
      </c>
      <c r="C5" t="s">
        <v>1068</v>
      </c>
      <c r="D5" t="s">
        <v>1068</v>
      </c>
      <c r="E5" t="s">
        <v>1784</v>
      </c>
      <c r="F5" t="s">
        <v>1785</v>
      </c>
      <c r="G5" t="s">
        <v>1786</v>
      </c>
      <c r="H5" t="s">
        <v>1787</v>
      </c>
    </row>
    <row r="6" spans="2:8">
      <c r="B6" t="s">
        <v>1640</v>
      </c>
      <c r="C6" t="s">
        <v>1641</v>
      </c>
      <c r="D6" t="s">
        <v>1641</v>
      </c>
      <c r="E6" t="s">
        <v>1784</v>
      </c>
      <c r="F6" t="s">
        <v>1788</v>
      </c>
      <c r="G6" t="s">
        <v>1789</v>
      </c>
      <c r="H6" t="s">
        <v>1787</v>
      </c>
    </row>
    <row r="7" spans="2:8">
      <c r="B7" t="s">
        <v>1642</v>
      </c>
      <c r="C7" t="s">
        <v>1643</v>
      </c>
      <c r="D7" t="s">
        <v>1643</v>
      </c>
      <c r="E7" t="s">
        <v>1784</v>
      </c>
      <c r="F7" t="s">
        <v>1790</v>
      </c>
      <c r="G7" t="s">
        <v>1791</v>
      </c>
      <c r="H7" t="s">
        <v>1787</v>
      </c>
    </row>
    <row r="8" spans="2:8">
      <c r="B8" t="s">
        <v>1644</v>
      </c>
      <c r="C8" t="s">
        <v>1645</v>
      </c>
      <c r="D8" t="s">
        <v>1645</v>
      </c>
      <c r="E8" t="s">
        <v>1784</v>
      </c>
      <c r="F8" t="s">
        <v>1792</v>
      </c>
      <c r="G8" t="s">
        <v>1793</v>
      </c>
      <c r="H8" t="s">
        <v>1787</v>
      </c>
    </row>
    <row r="9" spans="2:8">
      <c r="B9" t="s">
        <v>1646</v>
      </c>
      <c r="C9" t="s">
        <v>1794</v>
      </c>
      <c r="D9" t="s">
        <v>1795</v>
      </c>
      <c r="E9" t="s">
        <v>1796</v>
      </c>
      <c r="F9" t="s">
        <v>1797</v>
      </c>
      <c r="G9" t="s">
        <v>1798</v>
      </c>
      <c r="H9" t="s">
        <v>1799</v>
      </c>
    </row>
    <row r="10" spans="2:8">
      <c r="B10" t="s">
        <v>1647</v>
      </c>
      <c r="C10" t="s">
        <v>1800</v>
      </c>
      <c r="D10" t="s">
        <v>1800</v>
      </c>
      <c r="E10" t="s">
        <v>1796</v>
      </c>
      <c r="F10" t="s">
        <v>1801</v>
      </c>
      <c r="G10" t="s">
        <v>1802</v>
      </c>
      <c r="H10" t="s">
        <v>1799</v>
      </c>
    </row>
    <row r="11" spans="2:8">
      <c r="B11" t="s">
        <v>1030</v>
      </c>
      <c r="C11" t="s">
        <v>1031</v>
      </c>
      <c r="D11" t="s">
        <v>1032</v>
      </c>
      <c r="E11" t="s">
        <v>1784</v>
      </c>
      <c r="F11" t="s">
        <v>1803</v>
      </c>
      <c r="G11" t="s">
        <v>1804</v>
      </c>
      <c r="H11" t="s">
        <v>1787</v>
      </c>
    </row>
    <row r="12" spans="2:8">
      <c r="B12" t="s">
        <v>1060</v>
      </c>
      <c r="C12" t="s">
        <v>1061</v>
      </c>
      <c r="D12" t="s">
        <v>1062</v>
      </c>
      <c r="E12" t="s">
        <v>1784</v>
      </c>
      <c r="F12" t="s">
        <v>1805</v>
      </c>
      <c r="G12" t="s">
        <v>1806</v>
      </c>
      <c r="H12" t="s">
        <v>1787</v>
      </c>
    </row>
    <row r="13" spans="2:8">
      <c r="B13" t="s">
        <v>1648</v>
      </c>
      <c r="C13" t="s">
        <v>1061</v>
      </c>
      <c r="D13" t="s">
        <v>1807</v>
      </c>
      <c r="E13" t="s">
        <v>1784</v>
      </c>
      <c r="F13" t="s">
        <v>1805</v>
      </c>
      <c r="G13" t="s">
        <v>1808</v>
      </c>
      <c r="H13" t="s">
        <v>1787</v>
      </c>
    </row>
    <row r="14" spans="2:8">
      <c r="B14" t="s">
        <v>1649</v>
      </c>
      <c r="C14" t="s">
        <v>1809</v>
      </c>
      <c r="D14" t="s">
        <v>1809</v>
      </c>
      <c r="E14" t="s">
        <v>1784</v>
      </c>
      <c r="F14" t="s">
        <v>1810</v>
      </c>
      <c r="G14" t="s">
        <v>1811</v>
      </c>
      <c r="H14" t="s">
        <v>1787</v>
      </c>
    </row>
    <row r="15" spans="2:8">
      <c r="B15" t="s">
        <v>1650</v>
      </c>
      <c r="C15" t="s">
        <v>1812</v>
      </c>
      <c r="D15" t="s">
        <v>1813</v>
      </c>
      <c r="E15" t="s">
        <v>1814</v>
      </c>
      <c r="F15" t="s">
        <v>1812</v>
      </c>
      <c r="G15" t="s">
        <v>1815</v>
      </c>
      <c r="H15" t="s">
        <v>1816</v>
      </c>
    </row>
    <row r="16" spans="2:8">
      <c r="B16" t="s">
        <v>1651</v>
      </c>
      <c r="C16" t="s">
        <v>400</v>
      </c>
      <c r="D16" t="s">
        <v>1817</v>
      </c>
      <c r="E16" t="s">
        <v>1814</v>
      </c>
      <c r="F16" t="s">
        <v>1818</v>
      </c>
      <c r="G16" t="s">
        <v>1819</v>
      </c>
      <c r="H16" t="s">
        <v>1816</v>
      </c>
    </row>
    <row r="17" spans="2:8">
      <c r="B17" t="s">
        <v>1652</v>
      </c>
      <c r="C17" t="s">
        <v>400</v>
      </c>
      <c r="D17" t="s">
        <v>1820</v>
      </c>
      <c r="E17" t="s">
        <v>1814</v>
      </c>
      <c r="F17" t="s">
        <v>1818</v>
      </c>
      <c r="G17" t="s">
        <v>1821</v>
      </c>
      <c r="H17" t="s">
        <v>1816</v>
      </c>
    </row>
    <row r="18" spans="2:8">
      <c r="B18" t="s">
        <v>1653</v>
      </c>
      <c r="C18" t="s">
        <v>400</v>
      </c>
      <c r="D18" t="s">
        <v>1822</v>
      </c>
      <c r="E18" t="s">
        <v>1814</v>
      </c>
      <c r="F18" t="s">
        <v>1818</v>
      </c>
      <c r="G18" t="s">
        <v>1823</v>
      </c>
      <c r="H18" t="s">
        <v>1816</v>
      </c>
    </row>
    <row r="19" spans="2:8">
      <c r="B19" t="s">
        <v>1654</v>
      </c>
      <c r="C19" t="s">
        <v>400</v>
      </c>
      <c r="D19" t="s">
        <v>1824</v>
      </c>
      <c r="E19" t="s">
        <v>1814</v>
      </c>
      <c r="F19" t="s">
        <v>1818</v>
      </c>
      <c r="G19" t="s">
        <v>1825</v>
      </c>
      <c r="H19" t="s">
        <v>1816</v>
      </c>
    </row>
    <row r="20" spans="2:8">
      <c r="B20" t="s">
        <v>1655</v>
      </c>
      <c r="C20" t="s">
        <v>400</v>
      </c>
      <c r="D20" t="s">
        <v>1826</v>
      </c>
      <c r="E20" t="s">
        <v>1814</v>
      </c>
      <c r="F20" t="s">
        <v>1818</v>
      </c>
      <c r="G20" t="s">
        <v>1827</v>
      </c>
      <c r="H20" t="s">
        <v>1816</v>
      </c>
    </row>
    <row r="21" spans="2:8">
      <c r="B21" t="s">
        <v>1656</v>
      </c>
      <c r="C21" t="s">
        <v>400</v>
      </c>
      <c r="D21" t="s">
        <v>1828</v>
      </c>
      <c r="E21" t="s">
        <v>1814</v>
      </c>
      <c r="F21" t="s">
        <v>1818</v>
      </c>
      <c r="G21" t="s">
        <v>1829</v>
      </c>
      <c r="H21" t="s">
        <v>1816</v>
      </c>
    </row>
    <row r="22" spans="2:8">
      <c r="B22" t="s">
        <v>1657</v>
      </c>
      <c r="C22" t="s">
        <v>400</v>
      </c>
      <c r="D22" t="s">
        <v>1830</v>
      </c>
      <c r="E22" t="s">
        <v>1814</v>
      </c>
      <c r="F22" t="s">
        <v>1818</v>
      </c>
      <c r="G22" t="s">
        <v>1831</v>
      </c>
      <c r="H22" t="s">
        <v>1816</v>
      </c>
    </row>
    <row r="23" spans="2:8">
      <c r="B23" t="s">
        <v>1658</v>
      </c>
      <c r="C23" t="s">
        <v>400</v>
      </c>
      <c r="D23" t="s">
        <v>1832</v>
      </c>
      <c r="E23" t="s">
        <v>1814</v>
      </c>
      <c r="F23" t="s">
        <v>1818</v>
      </c>
      <c r="G23" t="s">
        <v>1833</v>
      </c>
      <c r="H23" t="s">
        <v>1816</v>
      </c>
    </row>
    <row r="24" spans="2:8">
      <c r="B24" t="s">
        <v>1659</v>
      </c>
      <c r="C24" t="s">
        <v>400</v>
      </c>
      <c r="D24" t="s">
        <v>1834</v>
      </c>
      <c r="E24" t="s">
        <v>1814</v>
      </c>
      <c r="F24" t="s">
        <v>1818</v>
      </c>
      <c r="G24" t="s">
        <v>1835</v>
      </c>
      <c r="H24" t="s">
        <v>1816</v>
      </c>
    </row>
    <row r="25" spans="2:8">
      <c r="B25" t="s">
        <v>1660</v>
      </c>
      <c r="C25" t="s">
        <v>400</v>
      </c>
      <c r="D25" t="s">
        <v>1836</v>
      </c>
      <c r="E25" t="s">
        <v>1814</v>
      </c>
      <c r="F25" t="s">
        <v>1818</v>
      </c>
      <c r="G25" t="s">
        <v>1837</v>
      </c>
      <c r="H25" t="s">
        <v>1816</v>
      </c>
    </row>
    <row r="26" spans="2:8">
      <c r="B26" t="s">
        <v>1661</v>
      </c>
      <c r="C26" t="s">
        <v>400</v>
      </c>
      <c r="D26" t="s">
        <v>1838</v>
      </c>
      <c r="E26" t="s">
        <v>1814</v>
      </c>
      <c r="F26" t="s">
        <v>1818</v>
      </c>
      <c r="G26" t="s">
        <v>1839</v>
      </c>
      <c r="H26" t="s">
        <v>1816</v>
      </c>
    </row>
    <row r="27" spans="2:8">
      <c r="B27" t="s">
        <v>1662</v>
      </c>
      <c r="C27" t="s">
        <v>400</v>
      </c>
      <c r="D27" t="s">
        <v>1840</v>
      </c>
      <c r="E27" t="s">
        <v>1814</v>
      </c>
      <c r="F27" t="s">
        <v>1818</v>
      </c>
      <c r="G27" t="s">
        <v>1841</v>
      </c>
      <c r="H27" t="s">
        <v>1816</v>
      </c>
    </row>
    <row r="28" spans="2:8">
      <c r="B28" t="s">
        <v>1663</v>
      </c>
      <c r="C28" t="s">
        <v>400</v>
      </c>
      <c r="D28" t="s">
        <v>1842</v>
      </c>
      <c r="E28" t="s">
        <v>1814</v>
      </c>
      <c r="F28" t="s">
        <v>1818</v>
      </c>
      <c r="G28" t="s">
        <v>1843</v>
      </c>
      <c r="H28" t="s">
        <v>1816</v>
      </c>
    </row>
    <row r="29" spans="2:8">
      <c r="B29" t="s">
        <v>1664</v>
      </c>
      <c r="C29" t="s">
        <v>400</v>
      </c>
      <c r="D29" t="s">
        <v>1844</v>
      </c>
      <c r="E29" t="s">
        <v>1814</v>
      </c>
      <c r="F29" t="s">
        <v>1818</v>
      </c>
      <c r="G29" t="s">
        <v>1845</v>
      </c>
      <c r="H29" t="s">
        <v>1816</v>
      </c>
    </row>
    <row r="30" spans="2:8">
      <c r="B30" t="s">
        <v>1665</v>
      </c>
      <c r="C30" t="s">
        <v>400</v>
      </c>
      <c r="D30" t="s">
        <v>1846</v>
      </c>
      <c r="E30" t="s">
        <v>1814</v>
      </c>
      <c r="F30" t="s">
        <v>1818</v>
      </c>
      <c r="G30" t="s">
        <v>1847</v>
      </c>
      <c r="H30" t="s">
        <v>1816</v>
      </c>
    </row>
    <row r="31" spans="2:8">
      <c r="B31" t="s">
        <v>1666</v>
      </c>
      <c r="C31" t="s">
        <v>400</v>
      </c>
      <c r="D31" t="s">
        <v>1848</v>
      </c>
      <c r="E31" t="s">
        <v>1814</v>
      </c>
      <c r="F31" t="s">
        <v>1818</v>
      </c>
      <c r="G31" t="s">
        <v>1849</v>
      </c>
      <c r="H31" t="s">
        <v>1816</v>
      </c>
    </row>
    <row r="32" spans="2:8">
      <c r="B32" t="s">
        <v>1667</v>
      </c>
      <c r="C32" t="s">
        <v>400</v>
      </c>
      <c r="D32" t="s">
        <v>1850</v>
      </c>
      <c r="E32" t="s">
        <v>1814</v>
      </c>
      <c r="F32" t="s">
        <v>1818</v>
      </c>
      <c r="G32" t="s">
        <v>1851</v>
      </c>
      <c r="H32" t="s">
        <v>1816</v>
      </c>
    </row>
    <row r="33" spans="2:8">
      <c r="B33" t="s">
        <v>1668</v>
      </c>
      <c r="C33" t="s">
        <v>400</v>
      </c>
      <c r="D33" t="s">
        <v>1852</v>
      </c>
      <c r="E33" t="s">
        <v>1814</v>
      </c>
      <c r="F33" t="s">
        <v>1818</v>
      </c>
      <c r="G33" t="s">
        <v>1853</v>
      </c>
      <c r="H33" t="s">
        <v>1816</v>
      </c>
    </row>
    <row r="34" spans="2:8">
      <c r="B34" t="s">
        <v>1669</v>
      </c>
      <c r="C34" t="s">
        <v>400</v>
      </c>
      <c r="D34" t="s">
        <v>1854</v>
      </c>
      <c r="E34" t="s">
        <v>1814</v>
      </c>
      <c r="F34" t="s">
        <v>1818</v>
      </c>
      <c r="G34" t="s">
        <v>1855</v>
      </c>
      <c r="H34" t="s">
        <v>1816</v>
      </c>
    </row>
    <row r="35" spans="2:8">
      <c r="B35" t="s">
        <v>1670</v>
      </c>
      <c r="C35" t="s">
        <v>400</v>
      </c>
      <c r="D35" t="s">
        <v>1856</v>
      </c>
      <c r="E35" t="s">
        <v>1814</v>
      </c>
      <c r="F35" t="s">
        <v>1818</v>
      </c>
      <c r="G35" t="s">
        <v>1857</v>
      </c>
      <c r="H35" t="s">
        <v>1816</v>
      </c>
    </row>
    <row r="36" spans="2:8">
      <c r="B36" t="s">
        <v>1671</v>
      </c>
      <c r="C36" t="s">
        <v>400</v>
      </c>
      <c r="D36" t="s">
        <v>1858</v>
      </c>
      <c r="E36" t="s">
        <v>1814</v>
      </c>
      <c r="F36" t="s">
        <v>1818</v>
      </c>
      <c r="G36" t="s">
        <v>1859</v>
      </c>
      <c r="H36" t="s">
        <v>1816</v>
      </c>
    </row>
    <row r="37" spans="2:8">
      <c r="B37" t="s">
        <v>1672</v>
      </c>
      <c r="C37" t="s">
        <v>400</v>
      </c>
      <c r="D37" t="s">
        <v>1860</v>
      </c>
      <c r="E37" t="s">
        <v>1814</v>
      </c>
      <c r="F37" t="s">
        <v>1818</v>
      </c>
      <c r="G37" t="s">
        <v>1861</v>
      </c>
      <c r="H37" t="s">
        <v>1816</v>
      </c>
    </row>
    <row r="38" spans="2:8">
      <c r="B38" t="s">
        <v>399</v>
      </c>
      <c r="C38" t="s">
        <v>400</v>
      </c>
      <c r="D38" t="s">
        <v>401</v>
      </c>
      <c r="E38" t="s">
        <v>1814</v>
      </c>
      <c r="F38" t="s">
        <v>1818</v>
      </c>
      <c r="G38" t="s">
        <v>1862</v>
      </c>
      <c r="H38" t="s">
        <v>1816</v>
      </c>
    </row>
    <row r="39" spans="2:8">
      <c r="B39" t="s">
        <v>1673</v>
      </c>
      <c r="C39" t="s">
        <v>400</v>
      </c>
      <c r="D39" t="s">
        <v>1863</v>
      </c>
      <c r="E39" t="s">
        <v>1814</v>
      </c>
      <c r="F39" t="s">
        <v>1818</v>
      </c>
      <c r="G39" t="s">
        <v>1864</v>
      </c>
      <c r="H39" t="s">
        <v>1816</v>
      </c>
    </row>
    <row r="40" spans="2:8">
      <c r="B40" t="s">
        <v>1674</v>
      </c>
      <c r="C40" t="s">
        <v>1865</v>
      </c>
      <c r="D40" t="s">
        <v>1866</v>
      </c>
      <c r="E40" t="s">
        <v>1814</v>
      </c>
      <c r="F40" t="s">
        <v>1867</v>
      </c>
      <c r="G40" t="s">
        <v>1868</v>
      </c>
      <c r="H40" t="s">
        <v>1816</v>
      </c>
    </row>
    <row r="41" spans="2:8">
      <c r="B41" t="s">
        <v>1675</v>
      </c>
      <c r="C41" t="s">
        <v>1865</v>
      </c>
      <c r="D41" t="s">
        <v>1869</v>
      </c>
      <c r="E41" t="s">
        <v>1814</v>
      </c>
      <c r="F41" t="s">
        <v>1867</v>
      </c>
      <c r="G41" t="s">
        <v>1870</v>
      </c>
      <c r="H41" t="s">
        <v>1816</v>
      </c>
    </row>
    <row r="42" spans="2:8">
      <c r="B42" t="s">
        <v>1676</v>
      </c>
      <c r="C42" t="s">
        <v>1865</v>
      </c>
      <c r="D42" t="s">
        <v>1871</v>
      </c>
      <c r="E42" t="s">
        <v>1814</v>
      </c>
      <c r="F42" t="s">
        <v>1867</v>
      </c>
      <c r="G42" t="s">
        <v>1872</v>
      </c>
      <c r="H42" t="s">
        <v>1816</v>
      </c>
    </row>
    <row r="43" spans="2:8">
      <c r="B43" t="s">
        <v>1677</v>
      </c>
      <c r="C43" t="s">
        <v>437</v>
      </c>
      <c r="D43" t="s">
        <v>1873</v>
      </c>
      <c r="E43" t="s">
        <v>1814</v>
      </c>
      <c r="F43" t="s">
        <v>437</v>
      </c>
      <c r="G43" t="s">
        <v>1874</v>
      </c>
      <c r="H43" t="s">
        <v>1816</v>
      </c>
    </row>
    <row r="44" spans="2:8">
      <c r="B44" t="s">
        <v>1678</v>
      </c>
      <c r="C44" t="s">
        <v>437</v>
      </c>
      <c r="D44" t="s">
        <v>1875</v>
      </c>
      <c r="E44" t="s">
        <v>1814</v>
      </c>
      <c r="F44" t="s">
        <v>437</v>
      </c>
      <c r="G44" t="s">
        <v>1876</v>
      </c>
      <c r="H44" t="s">
        <v>1816</v>
      </c>
    </row>
    <row r="45" spans="2:8">
      <c r="B45" t="s">
        <v>1679</v>
      </c>
      <c r="C45" t="s">
        <v>437</v>
      </c>
      <c r="D45" t="s">
        <v>1877</v>
      </c>
      <c r="E45" t="s">
        <v>1814</v>
      </c>
      <c r="F45" t="s">
        <v>437</v>
      </c>
      <c r="G45" t="s">
        <v>1878</v>
      </c>
      <c r="H45" t="s">
        <v>1816</v>
      </c>
    </row>
    <row r="46" spans="2:8">
      <c r="B46" t="s">
        <v>452</v>
      </c>
      <c r="C46" t="s">
        <v>437</v>
      </c>
      <c r="D46" t="s">
        <v>453</v>
      </c>
      <c r="E46" t="s">
        <v>1814</v>
      </c>
      <c r="F46" t="s">
        <v>437</v>
      </c>
      <c r="G46" t="s">
        <v>1879</v>
      </c>
      <c r="H46" t="s">
        <v>1816</v>
      </c>
    </row>
    <row r="47" spans="2:8">
      <c r="B47" t="s">
        <v>1680</v>
      </c>
      <c r="C47" t="s">
        <v>437</v>
      </c>
      <c r="D47" t="s">
        <v>1880</v>
      </c>
      <c r="E47" t="s">
        <v>1814</v>
      </c>
      <c r="F47" t="s">
        <v>437</v>
      </c>
      <c r="G47" t="s">
        <v>1881</v>
      </c>
      <c r="H47" t="s">
        <v>1816</v>
      </c>
    </row>
    <row r="48" spans="2:8">
      <c r="B48" t="s">
        <v>1681</v>
      </c>
      <c r="C48" t="s">
        <v>437</v>
      </c>
      <c r="D48" t="s">
        <v>1882</v>
      </c>
      <c r="E48" t="s">
        <v>1814</v>
      </c>
      <c r="F48" t="s">
        <v>437</v>
      </c>
      <c r="G48" t="s">
        <v>1883</v>
      </c>
      <c r="H48" t="s">
        <v>1816</v>
      </c>
    </row>
    <row r="49" spans="2:8">
      <c r="B49" t="s">
        <v>459</v>
      </c>
      <c r="C49" t="s">
        <v>437</v>
      </c>
      <c r="D49" t="s">
        <v>460</v>
      </c>
      <c r="E49" t="s">
        <v>1814</v>
      </c>
      <c r="F49" t="s">
        <v>437</v>
      </c>
      <c r="G49" t="s">
        <v>1884</v>
      </c>
      <c r="H49" t="s">
        <v>1816</v>
      </c>
    </row>
    <row r="50" spans="2:8">
      <c r="B50" t="s">
        <v>1682</v>
      </c>
      <c r="C50" t="s">
        <v>437</v>
      </c>
      <c r="D50" t="s">
        <v>1885</v>
      </c>
      <c r="E50" t="s">
        <v>1814</v>
      </c>
      <c r="F50" t="s">
        <v>437</v>
      </c>
      <c r="G50" t="s">
        <v>1886</v>
      </c>
      <c r="H50" t="s">
        <v>1816</v>
      </c>
    </row>
    <row r="51" spans="2:8">
      <c r="B51" t="s">
        <v>1683</v>
      </c>
      <c r="C51" t="s">
        <v>437</v>
      </c>
      <c r="D51" t="s">
        <v>1887</v>
      </c>
      <c r="E51" t="s">
        <v>1814</v>
      </c>
      <c r="F51" t="s">
        <v>437</v>
      </c>
      <c r="G51" t="s">
        <v>1888</v>
      </c>
      <c r="H51" t="s">
        <v>1816</v>
      </c>
    </row>
    <row r="52" spans="2:8">
      <c r="B52" t="s">
        <v>1684</v>
      </c>
      <c r="C52" t="s">
        <v>437</v>
      </c>
      <c r="D52" t="s">
        <v>1889</v>
      </c>
      <c r="E52" t="s">
        <v>1814</v>
      </c>
      <c r="F52" t="s">
        <v>437</v>
      </c>
      <c r="G52" t="s">
        <v>1890</v>
      </c>
      <c r="H52" t="s">
        <v>1816</v>
      </c>
    </row>
    <row r="53" spans="2:8">
      <c r="B53" t="s">
        <v>1685</v>
      </c>
      <c r="C53" t="s">
        <v>437</v>
      </c>
      <c r="D53" t="s">
        <v>1891</v>
      </c>
      <c r="E53" t="s">
        <v>1814</v>
      </c>
      <c r="F53" t="s">
        <v>437</v>
      </c>
      <c r="G53" t="s">
        <v>1892</v>
      </c>
      <c r="H53" t="s">
        <v>1816</v>
      </c>
    </row>
    <row r="54" spans="2:8">
      <c r="B54" t="s">
        <v>1686</v>
      </c>
      <c r="C54" t="s">
        <v>437</v>
      </c>
      <c r="D54" t="s">
        <v>1893</v>
      </c>
      <c r="E54" t="s">
        <v>1814</v>
      </c>
      <c r="F54" t="s">
        <v>437</v>
      </c>
      <c r="G54" t="s">
        <v>1894</v>
      </c>
      <c r="H54" t="s">
        <v>1816</v>
      </c>
    </row>
    <row r="55" spans="2:8">
      <c r="B55" t="s">
        <v>1687</v>
      </c>
      <c r="C55" t="s">
        <v>437</v>
      </c>
      <c r="D55" t="s">
        <v>1895</v>
      </c>
      <c r="E55" t="s">
        <v>1814</v>
      </c>
      <c r="F55" t="s">
        <v>437</v>
      </c>
      <c r="G55" t="s">
        <v>1896</v>
      </c>
      <c r="H55" t="s">
        <v>1816</v>
      </c>
    </row>
    <row r="56" spans="2:8">
      <c r="B56" t="s">
        <v>1688</v>
      </c>
      <c r="C56" t="s">
        <v>437</v>
      </c>
      <c r="D56" t="s">
        <v>1897</v>
      </c>
      <c r="E56" t="s">
        <v>1814</v>
      </c>
      <c r="F56" t="s">
        <v>437</v>
      </c>
      <c r="G56" t="s">
        <v>1898</v>
      </c>
      <c r="H56" t="s">
        <v>1816</v>
      </c>
    </row>
    <row r="57" spans="2:8">
      <c r="B57" t="s">
        <v>1689</v>
      </c>
      <c r="C57" t="s">
        <v>437</v>
      </c>
      <c r="D57" t="s">
        <v>1899</v>
      </c>
      <c r="E57" t="s">
        <v>1814</v>
      </c>
      <c r="F57" t="s">
        <v>437</v>
      </c>
      <c r="G57" t="s">
        <v>1900</v>
      </c>
      <c r="H57" t="s">
        <v>1816</v>
      </c>
    </row>
    <row r="58" spans="2:8">
      <c r="B58" t="s">
        <v>1690</v>
      </c>
      <c r="C58" t="s">
        <v>437</v>
      </c>
      <c r="D58" t="s">
        <v>1901</v>
      </c>
      <c r="E58" t="s">
        <v>1814</v>
      </c>
      <c r="F58" t="s">
        <v>437</v>
      </c>
      <c r="G58" t="s">
        <v>1902</v>
      </c>
      <c r="H58" t="s">
        <v>1816</v>
      </c>
    </row>
    <row r="59" spans="2:8">
      <c r="B59" t="s">
        <v>1691</v>
      </c>
      <c r="C59" t="s">
        <v>437</v>
      </c>
      <c r="D59" t="s">
        <v>1903</v>
      </c>
      <c r="E59" t="s">
        <v>1814</v>
      </c>
      <c r="F59" t="s">
        <v>437</v>
      </c>
      <c r="G59" t="s">
        <v>1904</v>
      </c>
      <c r="H59" t="s">
        <v>1816</v>
      </c>
    </row>
    <row r="60" spans="2:8">
      <c r="B60" t="s">
        <v>1692</v>
      </c>
      <c r="C60" t="s">
        <v>437</v>
      </c>
      <c r="D60" t="s">
        <v>1905</v>
      </c>
      <c r="E60" t="s">
        <v>1814</v>
      </c>
      <c r="F60" t="s">
        <v>437</v>
      </c>
      <c r="G60" t="s">
        <v>1906</v>
      </c>
      <c r="H60" t="s">
        <v>1816</v>
      </c>
    </row>
    <row r="61" spans="2:8">
      <c r="B61" t="s">
        <v>1693</v>
      </c>
      <c r="C61" t="s">
        <v>437</v>
      </c>
      <c r="D61" t="s">
        <v>1907</v>
      </c>
      <c r="E61" t="s">
        <v>1814</v>
      </c>
      <c r="F61" t="s">
        <v>437</v>
      </c>
      <c r="G61" t="s">
        <v>1908</v>
      </c>
      <c r="H61" t="s">
        <v>1816</v>
      </c>
    </row>
    <row r="62" spans="2:8">
      <c r="B62" t="s">
        <v>1694</v>
      </c>
      <c r="C62" t="s">
        <v>437</v>
      </c>
      <c r="D62" t="s">
        <v>1909</v>
      </c>
      <c r="E62" t="s">
        <v>1814</v>
      </c>
      <c r="F62" t="s">
        <v>437</v>
      </c>
      <c r="G62" t="s">
        <v>1910</v>
      </c>
      <c r="H62" t="s">
        <v>1816</v>
      </c>
    </row>
    <row r="63" spans="2:8">
      <c r="B63" t="s">
        <v>1695</v>
      </c>
      <c r="C63" t="s">
        <v>437</v>
      </c>
      <c r="D63" t="s">
        <v>1911</v>
      </c>
      <c r="E63" t="s">
        <v>1814</v>
      </c>
      <c r="F63" t="s">
        <v>437</v>
      </c>
      <c r="G63" t="s">
        <v>1912</v>
      </c>
      <c r="H63" t="s">
        <v>1816</v>
      </c>
    </row>
    <row r="64" spans="2:8">
      <c r="B64" t="s">
        <v>1696</v>
      </c>
      <c r="C64" t="s">
        <v>437</v>
      </c>
      <c r="D64" t="s">
        <v>1913</v>
      </c>
      <c r="E64" t="s">
        <v>1814</v>
      </c>
      <c r="F64" t="s">
        <v>437</v>
      </c>
      <c r="G64" t="s">
        <v>1914</v>
      </c>
      <c r="H64" t="s">
        <v>1816</v>
      </c>
    </row>
    <row r="65" spans="2:8">
      <c r="B65" t="s">
        <v>1697</v>
      </c>
      <c r="C65" t="s">
        <v>437</v>
      </c>
      <c r="D65" t="s">
        <v>1915</v>
      </c>
      <c r="E65" t="s">
        <v>1814</v>
      </c>
      <c r="F65" t="s">
        <v>437</v>
      </c>
      <c r="G65" t="s">
        <v>1916</v>
      </c>
      <c r="H65" t="s">
        <v>1816</v>
      </c>
    </row>
    <row r="66" spans="2:8">
      <c r="B66" t="s">
        <v>1698</v>
      </c>
      <c r="C66" t="s">
        <v>437</v>
      </c>
      <c r="D66" t="s">
        <v>1917</v>
      </c>
      <c r="E66" t="s">
        <v>1814</v>
      </c>
      <c r="F66" t="s">
        <v>437</v>
      </c>
      <c r="G66" t="s">
        <v>1918</v>
      </c>
      <c r="H66" t="s">
        <v>1816</v>
      </c>
    </row>
    <row r="67" spans="2:8">
      <c r="B67" t="s">
        <v>1699</v>
      </c>
      <c r="C67" t="s">
        <v>437</v>
      </c>
      <c r="D67" t="s">
        <v>1919</v>
      </c>
      <c r="E67" t="s">
        <v>1814</v>
      </c>
      <c r="F67" t="s">
        <v>437</v>
      </c>
      <c r="G67" t="s">
        <v>1920</v>
      </c>
      <c r="H67" t="s">
        <v>1816</v>
      </c>
    </row>
    <row r="68" spans="2:8">
      <c r="B68" t="s">
        <v>1700</v>
      </c>
      <c r="C68" t="s">
        <v>437</v>
      </c>
      <c r="D68" t="s">
        <v>1921</v>
      </c>
      <c r="E68" t="s">
        <v>1814</v>
      </c>
      <c r="F68" t="s">
        <v>437</v>
      </c>
      <c r="G68" t="s">
        <v>1922</v>
      </c>
      <c r="H68" t="s">
        <v>1816</v>
      </c>
    </row>
    <row r="69" spans="2:8">
      <c r="B69" t="s">
        <v>1701</v>
      </c>
      <c r="C69" t="s">
        <v>437</v>
      </c>
      <c r="D69" t="s">
        <v>1923</v>
      </c>
      <c r="E69" t="s">
        <v>1814</v>
      </c>
      <c r="F69" t="s">
        <v>437</v>
      </c>
      <c r="G69" t="s">
        <v>1924</v>
      </c>
      <c r="H69" t="s">
        <v>1816</v>
      </c>
    </row>
    <row r="70" spans="2:8">
      <c r="B70" t="s">
        <v>1702</v>
      </c>
      <c r="C70" t="s">
        <v>437</v>
      </c>
      <c r="D70" t="s">
        <v>1925</v>
      </c>
      <c r="E70" t="s">
        <v>1814</v>
      </c>
      <c r="F70" t="s">
        <v>437</v>
      </c>
      <c r="G70" t="s">
        <v>1926</v>
      </c>
      <c r="H70" t="s">
        <v>1816</v>
      </c>
    </row>
    <row r="71" spans="2:8">
      <c r="B71" t="s">
        <v>455</v>
      </c>
      <c r="C71" t="s">
        <v>437</v>
      </c>
      <c r="D71" t="s">
        <v>456</v>
      </c>
      <c r="E71" t="s">
        <v>1814</v>
      </c>
      <c r="F71" t="s">
        <v>437</v>
      </c>
      <c r="G71" t="s">
        <v>1927</v>
      </c>
      <c r="H71" t="s">
        <v>1816</v>
      </c>
    </row>
    <row r="72" spans="2:8">
      <c r="B72" t="s">
        <v>1703</v>
      </c>
      <c r="C72" t="s">
        <v>1928</v>
      </c>
      <c r="D72" t="s">
        <v>1929</v>
      </c>
      <c r="E72" t="s">
        <v>1814</v>
      </c>
      <c r="F72" t="s">
        <v>1930</v>
      </c>
      <c r="G72" t="s">
        <v>1931</v>
      </c>
      <c r="H72" t="s">
        <v>1816</v>
      </c>
    </row>
    <row r="73" spans="2:8">
      <c r="B73" t="s">
        <v>1704</v>
      </c>
      <c r="C73" t="s">
        <v>437</v>
      </c>
      <c r="D73" t="s">
        <v>1932</v>
      </c>
      <c r="E73" t="s">
        <v>1814</v>
      </c>
      <c r="F73" t="s">
        <v>437</v>
      </c>
      <c r="G73" t="s">
        <v>1933</v>
      </c>
      <c r="H73" t="s">
        <v>1816</v>
      </c>
    </row>
    <row r="74" spans="2:8">
      <c r="B74" t="s">
        <v>1705</v>
      </c>
      <c r="C74" t="s">
        <v>437</v>
      </c>
      <c r="D74" t="s">
        <v>1934</v>
      </c>
      <c r="E74" t="s">
        <v>1814</v>
      </c>
      <c r="F74" t="s">
        <v>437</v>
      </c>
      <c r="G74" t="s">
        <v>1935</v>
      </c>
      <c r="H74" t="s">
        <v>1816</v>
      </c>
    </row>
    <row r="75" spans="2:8">
      <c r="B75" t="s">
        <v>1706</v>
      </c>
      <c r="C75" t="s">
        <v>437</v>
      </c>
      <c r="D75" t="s">
        <v>1936</v>
      </c>
      <c r="E75" t="s">
        <v>1814</v>
      </c>
      <c r="F75" t="s">
        <v>437</v>
      </c>
      <c r="G75" t="s">
        <v>1937</v>
      </c>
      <c r="H75" t="s">
        <v>1816</v>
      </c>
    </row>
    <row r="76" spans="2:8">
      <c r="B76" t="s">
        <v>1707</v>
      </c>
      <c r="C76" t="s">
        <v>437</v>
      </c>
      <c r="D76" t="s">
        <v>1938</v>
      </c>
      <c r="E76" t="s">
        <v>1814</v>
      </c>
      <c r="F76" t="s">
        <v>437</v>
      </c>
      <c r="G76" t="s">
        <v>1939</v>
      </c>
      <c r="H76" t="s">
        <v>1816</v>
      </c>
    </row>
    <row r="77" spans="2:8">
      <c r="B77" t="s">
        <v>1708</v>
      </c>
      <c r="C77" t="s">
        <v>437</v>
      </c>
      <c r="D77" t="s">
        <v>1940</v>
      </c>
      <c r="E77" t="s">
        <v>1814</v>
      </c>
      <c r="F77" t="s">
        <v>437</v>
      </c>
      <c r="G77" t="s">
        <v>1941</v>
      </c>
      <c r="H77" t="s">
        <v>1816</v>
      </c>
    </row>
    <row r="78" spans="2:8">
      <c r="B78" t="s">
        <v>1709</v>
      </c>
      <c r="C78" t="s">
        <v>437</v>
      </c>
      <c r="D78" t="s">
        <v>1942</v>
      </c>
      <c r="E78" t="s">
        <v>1814</v>
      </c>
      <c r="F78" t="s">
        <v>437</v>
      </c>
      <c r="G78" t="s">
        <v>1943</v>
      </c>
      <c r="H78" t="s">
        <v>1816</v>
      </c>
    </row>
    <row r="79" spans="2:8">
      <c r="B79" t="s">
        <v>1710</v>
      </c>
      <c r="C79" t="s">
        <v>437</v>
      </c>
      <c r="D79" t="s">
        <v>1944</v>
      </c>
      <c r="E79" t="s">
        <v>1814</v>
      </c>
      <c r="F79" t="s">
        <v>437</v>
      </c>
      <c r="G79" t="s">
        <v>1945</v>
      </c>
      <c r="H79" t="s">
        <v>1816</v>
      </c>
    </row>
    <row r="80" spans="2:8">
      <c r="B80" t="s">
        <v>1711</v>
      </c>
      <c r="C80" t="s">
        <v>437</v>
      </c>
      <c r="D80" t="s">
        <v>1946</v>
      </c>
      <c r="E80" t="s">
        <v>1814</v>
      </c>
      <c r="F80" t="s">
        <v>437</v>
      </c>
      <c r="G80" t="s">
        <v>1947</v>
      </c>
      <c r="H80" t="s">
        <v>1816</v>
      </c>
    </row>
    <row r="81" spans="2:8">
      <c r="B81" t="s">
        <v>1712</v>
      </c>
      <c r="C81" t="s">
        <v>437</v>
      </c>
      <c r="D81" t="s">
        <v>1948</v>
      </c>
      <c r="E81" t="s">
        <v>1814</v>
      </c>
      <c r="F81" t="s">
        <v>437</v>
      </c>
      <c r="G81" t="s">
        <v>1949</v>
      </c>
      <c r="H81" t="s">
        <v>1816</v>
      </c>
    </row>
    <row r="82" spans="2:8">
      <c r="B82" t="s">
        <v>1713</v>
      </c>
      <c r="C82" t="s">
        <v>437</v>
      </c>
      <c r="D82" t="s">
        <v>1950</v>
      </c>
      <c r="E82" t="s">
        <v>1814</v>
      </c>
      <c r="F82" t="s">
        <v>437</v>
      </c>
      <c r="G82" t="s">
        <v>1951</v>
      </c>
      <c r="H82" t="s">
        <v>1816</v>
      </c>
    </row>
    <row r="83" spans="2:8">
      <c r="B83" t="s">
        <v>1714</v>
      </c>
      <c r="C83" t="s">
        <v>437</v>
      </c>
      <c r="D83" t="s">
        <v>1952</v>
      </c>
      <c r="E83" t="s">
        <v>1814</v>
      </c>
      <c r="F83" t="s">
        <v>437</v>
      </c>
      <c r="G83" t="s">
        <v>1953</v>
      </c>
      <c r="H83" t="s">
        <v>1816</v>
      </c>
    </row>
    <row r="84" spans="2:8">
      <c r="B84" t="s">
        <v>1715</v>
      </c>
      <c r="C84" t="s">
        <v>437</v>
      </c>
      <c r="D84" t="s">
        <v>1954</v>
      </c>
      <c r="E84" t="s">
        <v>1814</v>
      </c>
      <c r="F84" t="s">
        <v>437</v>
      </c>
      <c r="G84" t="s">
        <v>1955</v>
      </c>
      <c r="H84" t="s">
        <v>1816</v>
      </c>
    </row>
    <row r="85" spans="2:8">
      <c r="B85" t="s">
        <v>1716</v>
      </c>
      <c r="C85" t="s">
        <v>437</v>
      </c>
      <c r="D85" t="s">
        <v>1956</v>
      </c>
      <c r="E85" t="s">
        <v>1814</v>
      </c>
      <c r="F85" t="s">
        <v>437</v>
      </c>
      <c r="G85" t="s">
        <v>1957</v>
      </c>
      <c r="H85" t="s">
        <v>1816</v>
      </c>
    </row>
    <row r="86" spans="2:8">
      <c r="B86" t="s">
        <v>463</v>
      </c>
      <c r="C86" t="s">
        <v>437</v>
      </c>
      <c r="D86" t="s">
        <v>464</v>
      </c>
      <c r="E86" t="s">
        <v>1814</v>
      </c>
      <c r="F86" t="s">
        <v>437</v>
      </c>
      <c r="G86" t="s">
        <v>1958</v>
      </c>
      <c r="H86" t="s">
        <v>1816</v>
      </c>
    </row>
    <row r="87" spans="2:8">
      <c r="B87" t="s">
        <v>466</v>
      </c>
      <c r="C87" t="s">
        <v>437</v>
      </c>
      <c r="D87" t="s">
        <v>467</v>
      </c>
      <c r="E87" t="s">
        <v>1814</v>
      </c>
      <c r="F87" t="s">
        <v>437</v>
      </c>
      <c r="G87" t="s">
        <v>1959</v>
      </c>
      <c r="H87" t="s">
        <v>1816</v>
      </c>
    </row>
    <row r="88" spans="2:8">
      <c r="B88" t="s">
        <v>470</v>
      </c>
      <c r="C88" t="s">
        <v>437</v>
      </c>
      <c r="D88" t="s">
        <v>471</v>
      </c>
      <c r="E88" t="s">
        <v>1814</v>
      </c>
      <c r="F88" t="s">
        <v>437</v>
      </c>
      <c r="G88" t="s">
        <v>1960</v>
      </c>
      <c r="H88" t="s">
        <v>1816</v>
      </c>
    </row>
    <row r="89" spans="2:8">
      <c r="B89" t="s">
        <v>1717</v>
      </c>
      <c r="C89" t="s">
        <v>1961</v>
      </c>
      <c r="D89" t="s">
        <v>1962</v>
      </c>
      <c r="E89" t="s">
        <v>1814</v>
      </c>
      <c r="F89" t="s">
        <v>1963</v>
      </c>
      <c r="G89" t="s">
        <v>1964</v>
      </c>
      <c r="H89" t="s">
        <v>1816</v>
      </c>
    </row>
    <row r="90" spans="2:8">
      <c r="B90" t="s">
        <v>1718</v>
      </c>
      <c r="C90" t="s">
        <v>510</v>
      </c>
      <c r="D90" t="s">
        <v>1965</v>
      </c>
      <c r="E90" t="s">
        <v>1814</v>
      </c>
      <c r="F90" t="s">
        <v>1966</v>
      </c>
      <c r="G90" t="s">
        <v>1967</v>
      </c>
      <c r="H90" t="s">
        <v>1816</v>
      </c>
    </row>
    <row r="91" spans="2:8">
      <c r="B91" t="s">
        <v>517</v>
      </c>
      <c r="C91" t="s">
        <v>514</v>
      </c>
      <c r="D91" t="s">
        <v>518</v>
      </c>
      <c r="E91" t="s">
        <v>1814</v>
      </c>
      <c r="F91" t="s">
        <v>1968</v>
      </c>
      <c r="G91" t="s">
        <v>1969</v>
      </c>
      <c r="H91" t="s">
        <v>1816</v>
      </c>
    </row>
    <row r="92" spans="2:8">
      <c r="B92" t="s">
        <v>521</v>
      </c>
      <c r="C92" t="s">
        <v>514</v>
      </c>
      <c r="D92" t="s">
        <v>522</v>
      </c>
      <c r="E92" t="s">
        <v>1814</v>
      </c>
      <c r="F92" t="s">
        <v>1968</v>
      </c>
      <c r="G92" t="s">
        <v>1970</v>
      </c>
      <c r="H92" t="s">
        <v>1816</v>
      </c>
    </row>
    <row r="93" spans="2:8">
      <c r="B93" t="s">
        <v>1719</v>
      </c>
      <c r="C93" t="s">
        <v>514</v>
      </c>
      <c r="D93" t="s">
        <v>1971</v>
      </c>
      <c r="E93" t="s">
        <v>1814</v>
      </c>
      <c r="F93" t="s">
        <v>1968</v>
      </c>
      <c r="G93" t="s">
        <v>1972</v>
      </c>
      <c r="H93" t="s">
        <v>1816</v>
      </c>
    </row>
    <row r="94" spans="2:8">
      <c r="B94" t="s">
        <v>513</v>
      </c>
      <c r="C94" t="s">
        <v>514</v>
      </c>
      <c r="D94" t="s">
        <v>515</v>
      </c>
      <c r="E94" t="s">
        <v>1814</v>
      </c>
      <c r="F94" t="s">
        <v>1968</v>
      </c>
      <c r="G94" t="s">
        <v>1973</v>
      </c>
      <c r="H94" t="s">
        <v>1816</v>
      </c>
    </row>
    <row r="95" spans="2:8">
      <c r="B95" t="s">
        <v>1720</v>
      </c>
      <c r="C95" t="s">
        <v>514</v>
      </c>
      <c r="D95" t="s">
        <v>1974</v>
      </c>
      <c r="E95" t="s">
        <v>1814</v>
      </c>
      <c r="F95" t="s">
        <v>1968</v>
      </c>
      <c r="G95" t="s">
        <v>1975</v>
      </c>
      <c r="H95" t="s">
        <v>1816</v>
      </c>
    </row>
    <row r="96" spans="2:8">
      <c r="B96" t="s">
        <v>524</v>
      </c>
      <c r="C96" t="s">
        <v>514</v>
      </c>
      <c r="D96" t="s">
        <v>525</v>
      </c>
      <c r="E96" t="s">
        <v>1814</v>
      </c>
      <c r="F96" t="s">
        <v>1968</v>
      </c>
      <c r="G96" t="s">
        <v>1976</v>
      </c>
      <c r="H96" t="s">
        <v>1816</v>
      </c>
    </row>
    <row r="97" spans="2:8">
      <c r="B97" t="s">
        <v>1677</v>
      </c>
      <c r="C97" t="s">
        <v>437</v>
      </c>
      <c r="D97" t="s">
        <v>1873</v>
      </c>
      <c r="E97" t="s">
        <v>1814</v>
      </c>
      <c r="F97" t="s">
        <v>437</v>
      </c>
      <c r="G97" t="s">
        <v>1874</v>
      </c>
      <c r="H97" t="s">
        <v>1816</v>
      </c>
    </row>
    <row r="98" spans="2:8">
      <c r="B98" t="s">
        <v>1678</v>
      </c>
      <c r="C98" t="s">
        <v>437</v>
      </c>
      <c r="D98" t="s">
        <v>1875</v>
      </c>
      <c r="E98" t="s">
        <v>1814</v>
      </c>
      <c r="F98" t="s">
        <v>437</v>
      </c>
      <c r="G98" t="s">
        <v>1876</v>
      </c>
      <c r="H98" t="s">
        <v>1816</v>
      </c>
    </row>
    <row r="99" spans="2:8">
      <c r="B99" t="s">
        <v>1700</v>
      </c>
      <c r="C99" t="s">
        <v>437</v>
      </c>
      <c r="D99" t="s">
        <v>1921</v>
      </c>
      <c r="E99" t="s">
        <v>1814</v>
      </c>
      <c r="F99" t="s">
        <v>437</v>
      </c>
      <c r="G99" t="s">
        <v>1922</v>
      </c>
      <c r="H99" t="s">
        <v>1816</v>
      </c>
    </row>
    <row r="100" spans="2:8">
      <c r="B100" t="s">
        <v>1721</v>
      </c>
      <c r="C100" t="s">
        <v>437</v>
      </c>
      <c r="D100" t="s">
        <v>1977</v>
      </c>
      <c r="E100" t="s">
        <v>1814</v>
      </c>
      <c r="F100" t="s">
        <v>437</v>
      </c>
      <c r="G100" t="s">
        <v>1978</v>
      </c>
      <c r="H100" t="s">
        <v>1816</v>
      </c>
    </row>
    <row r="101" spans="2:8">
      <c r="B101" t="s">
        <v>1722</v>
      </c>
      <c r="C101" t="s">
        <v>437</v>
      </c>
      <c r="D101" t="s">
        <v>1979</v>
      </c>
      <c r="E101" t="s">
        <v>1814</v>
      </c>
      <c r="F101" t="s">
        <v>437</v>
      </c>
      <c r="G101" t="s">
        <v>1980</v>
      </c>
      <c r="H101" t="s">
        <v>1816</v>
      </c>
    </row>
    <row r="102" spans="2:8">
      <c r="B102" t="s">
        <v>1723</v>
      </c>
      <c r="C102" t="s">
        <v>437</v>
      </c>
      <c r="D102" t="s">
        <v>1981</v>
      </c>
      <c r="E102" t="s">
        <v>1814</v>
      </c>
      <c r="F102" t="s">
        <v>437</v>
      </c>
      <c r="G102" t="s">
        <v>1982</v>
      </c>
      <c r="H102" t="s">
        <v>1816</v>
      </c>
    </row>
    <row r="103" spans="2:8">
      <c r="B103" t="s">
        <v>1724</v>
      </c>
      <c r="C103" t="s">
        <v>437</v>
      </c>
      <c r="D103" t="s">
        <v>1983</v>
      </c>
      <c r="E103" t="s">
        <v>1814</v>
      </c>
      <c r="F103" t="s">
        <v>437</v>
      </c>
      <c r="G103" t="s">
        <v>1984</v>
      </c>
      <c r="H103" t="s">
        <v>1816</v>
      </c>
    </row>
    <row r="104" spans="2:8">
      <c r="B104" t="s">
        <v>1725</v>
      </c>
      <c r="C104" t="s">
        <v>437</v>
      </c>
      <c r="D104" t="s">
        <v>1985</v>
      </c>
      <c r="E104" t="s">
        <v>1814</v>
      </c>
      <c r="F104" t="s">
        <v>437</v>
      </c>
      <c r="G104" t="s">
        <v>1986</v>
      </c>
      <c r="H104" t="s">
        <v>1816</v>
      </c>
    </row>
    <row r="105" spans="2:8">
      <c r="B105" t="s">
        <v>1726</v>
      </c>
      <c r="C105" t="s">
        <v>437</v>
      </c>
      <c r="D105" t="s">
        <v>1987</v>
      </c>
      <c r="E105" t="s">
        <v>1814</v>
      </c>
      <c r="F105" t="s">
        <v>437</v>
      </c>
      <c r="G105" t="s">
        <v>1988</v>
      </c>
      <c r="H105" t="s">
        <v>1816</v>
      </c>
    </row>
    <row r="106" spans="2:8">
      <c r="B106" t="s">
        <v>1727</v>
      </c>
      <c r="C106" t="s">
        <v>437</v>
      </c>
      <c r="D106" t="s">
        <v>1989</v>
      </c>
      <c r="E106" t="s">
        <v>1814</v>
      </c>
      <c r="F106" t="s">
        <v>437</v>
      </c>
      <c r="G106" t="s">
        <v>1990</v>
      </c>
      <c r="H106" t="s">
        <v>1816</v>
      </c>
    </row>
    <row r="107" spans="2:8">
      <c r="B107" t="s">
        <v>1728</v>
      </c>
      <c r="C107" t="s">
        <v>437</v>
      </c>
      <c r="D107" t="s">
        <v>1991</v>
      </c>
      <c r="E107" t="s">
        <v>1814</v>
      </c>
      <c r="F107" t="s">
        <v>437</v>
      </c>
      <c r="G107" t="s">
        <v>1992</v>
      </c>
      <c r="H107" t="s">
        <v>1816</v>
      </c>
    </row>
    <row r="108" spans="2:8">
      <c r="B108" t="s">
        <v>1666</v>
      </c>
      <c r="C108" t="s">
        <v>400</v>
      </c>
      <c r="D108" t="s">
        <v>1848</v>
      </c>
      <c r="E108" t="s">
        <v>1814</v>
      </c>
      <c r="F108" t="s">
        <v>1818</v>
      </c>
      <c r="G108" t="s">
        <v>1849</v>
      </c>
      <c r="H108" t="s">
        <v>1816</v>
      </c>
    </row>
    <row r="109" spans="2:8">
      <c r="B109" t="s">
        <v>1667</v>
      </c>
      <c r="C109" t="s">
        <v>400</v>
      </c>
      <c r="D109" t="s">
        <v>1850</v>
      </c>
      <c r="E109" t="s">
        <v>1814</v>
      </c>
      <c r="F109" t="s">
        <v>1818</v>
      </c>
      <c r="G109" t="s">
        <v>1851</v>
      </c>
      <c r="H109" t="s">
        <v>1816</v>
      </c>
    </row>
    <row r="110" spans="2:8">
      <c r="B110" t="s">
        <v>1660</v>
      </c>
      <c r="C110" t="s">
        <v>400</v>
      </c>
      <c r="D110" t="s">
        <v>1836</v>
      </c>
      <c r="E110" t="s">
        <v>1814</v>
      </c>
      <c r="F110" t="s">
        <v>1818</v>
      </c>
      <c r="G110" t="s">
        <v>1837</v>
      </c>
      <c r="H110" t="s">
        <v>1816</v>
      </c>
    </row>
    <row r="111" spans="2:8">
      <c r="B111" t="s">
        <v>1729</v>
      </c>
      <c r="C111" t="s">
        <v>400</v>
      </c>
      <c r="D111" t="s">
        <v>1993</v>
      </c>
      <c r="E111" t="s">
        <v>1814</v>
      </c>
      <c r="F111" t="s">
        <v>1818</v>
      </c>
      <c r="G111" t="s">
        <v>1994</v>
      </c>
      <c r="H111" t="s">
        <v>1816</v>
      </c>
    </row>
    <row r="112" spans="2:8">
      <c r="B112" t="s">
        <v>1670</v>
      </c>
      <c r="C112" t="s">
        <v>400</v>
      </c>
      <c r="D112" t="s">
        <v>1856</v>
      </c>
      <c r="E112" t="s">
        <v>1814</v>
      </c>
      <c r="F112" t="s">
        <v>1818</v>
      </c>
      <c r="G112" t="s">
        <v>1857</v>
      </c>
      <c r="H112" t="s">
        <v>1816</v>
      </c>
    </row>
    <row r="113" spans="2:8">
      <c r="B113" t="s">
        <v>1651</v>
      </c>
      <c r="C113" t="s">
        <v>400</v>
      </c>
      <c r="D113" t="s">
        <v>1817</v>
      </c>
      <c r="E113" t="s">
        <v>1814</v>
      </c>
      <c r="F113" t="s">
        <v>1818</v>
      </c>
      <c r="G113" t="s">
        <v>1819</v>
      </c>
      <c r="H113" t="s">
        <v>1816</v>
      </c>
    </row>
    <row r="114" spans="2:8">
      <c r="B114" t="s">
        <v>1730</v>
      </c>
      <c r="C114" t="s">
        <v>400</v>
      </c>
      <c r="D114" t="s">
        <v>1995</v>
      </c>
      <c r="E114" t="s">
        <v>1814</v>
      </c>
      <c r="F114" t="s">
        <v>1818</v>
      </c>
      <c r="G114" t="s">
        <v>1996</v>
      </c>
      <c r="H114" t="s">
        <v>1816</v>
      </c>
    </row>
    <row r="115" spans="2:8">
      <c r="B115" t="s">
        <v>1731</v>
      </c>
      <c r="C115" t="s">
        <v>400</v>
      </c>
      <c r="D115" t="s">
        <v>1997</v>
      </c>
      <c r="E115" t="s">
        <v>1814</v>
      </c>
      <c r="F115" t="s">
        <v>1818</v>
      </c>
      <c r="G115" t="s">
        <v>1998</v>
      </c>
      <c r="H115" t="s">
        <v>1816</v>
      </c>
    </row>
    <row r="116" spans="2:8">
      <c r="B116" t="s">
        <v>1706</v>
      </c>
      <c r="C116" t="s">
        <v>437</v>
      </c>
      <c r="D116" t="s">
        <v>1936</v>
      </c>
      <c r="E116" t="s">
        <v>1814</v>
      </c>
      <c r="F116" t="s">
        <v>437</v>
      </c>
      <c r="G116" t="s">
        <v>1937</v>
      </c>
      <c r="H116" t="s">
        <v>1816</v>
      </c>
    </row>
    <row r="117" spans="2:8">
      <c r="B117" t="s">
        <v>1654</v>
      </c>
      <c r="C117" t="s">
        <v>400</v>
      </c>
      <c r="D117" t="s">
        <v>1824</v>
      </c>
      <c r="E117" t="s">
        <v>1814</v>
      </c>
      <c r="F117" t="s">
        <v>1818</v>
      </c>
      <c r="G117" t="s">
        <v>1825</v>
      </c>
      <c r="H117" t="s">
        <v>1816</v>
      </c>
    </row>
    <row r="118" spans="2:8">
      <c r="B118" t="s">
        <v>399</v>
      </c>
      <c r="C118" t="s">
        <v>400</v>
      </c>
      <c r="D118" t="s">
        <v>401</v>
      </c>
      <c r="E118" t="s">
        <v>1814</v>
      </c>
      <c r="F118" t="s">
        <v>1818</v>
      </c>
      <c r="G118" t="s">
        <v>1862</v>
      </c>
      <c r="H118" t="s">
        <v>1816</v>
      </c>
    </row>
    <row r="119" spans="2:8">
      <c r="B119" t="s">
        <v>1655</v>
      </c>
      <c r="C119" t="s">
        <v>400</v>
      </c>
      <c r="D119" t="s">
        <v>1826</v>
      </c>
      <c r="E119" t="s">
        <v>1814</v>
      </c>
      <c r="F119" t="s">
        <v>1818</v>
      </c>
      <c r="G119" t="s">
        <v>1827</v>
      </c>
      <c r="H119" t="s">
        <v>1816</v>
      </c>
    </row>
    <row r="120" spans="2:8">
      <c r="B120" t="s">
        <v>1652</v>
      </c>
      <c r="C120" t="s">
        <v>400</v>
      </c>
      <c r="D120" t="s">
        <v>1820</v>
      </c>
      <c r="E120" t="s">
        <v>1814</v>
      </c>
      <c r="F120" t="s">
        <v>1818</v>
      </c>
      <c r="G120" t="s">
        <v>1821</v>
      </c>
      <c r="H120" t="s">
        <v>1816</v>
      </c>
    </row>
    <row r="121" spans="2:8">
      <c r="B121" t="s">
        <v>1732</v>
      </c>
      <c r="C121" t="s">
        <v>400</v>
      </c>
      <c r="D121" t="s">
        <v>1999</v>
      </c>
      <c r="E121" t="s">
        <v>1814</v>
      </c>
      <c r="F121" t="s">
        <v>1818</v>
      </c>
      <c r="G121" t="s">
        <v>2000</v>
      </c>
      <c r="H121" t="s">
        <v>1816</v>
      </c>
    </row>
    <row r="122" spans="2:8">
      <c r="B122" t="s">
        <v>1673</v>
      </c>
      <c r="C122" t="s">
        <v>400</v>
      </c>
      <c r="D122" t="s">
        <v>1863</v>
      </c>
      <c r="E122" t="s">
        <v>1814</v>
      </c>
      <c r="F122" t="s">
        <v>1818</v>
      </c>
      <c r="G122" t="s">
        <v>1864</v>
      </c>
      <c r="H122" t="s">
        <v>1816</v>
      </c>
    </row>
    <row r="123" spans="2:8">
      <c r="B123" t="s">
        <v>1657</v>
      </c>
      <c r="C123" t="s">
        <v>400</v>
      </c>
      <c r="D123" t="s">
        <v>1830</v>
      </c>
      <c r="E123" t="s">
        <v>1814</v>
      </c>
      <c r="F123" t="s">
        <v>1818</v>
      </c>
      <c r="G123" t="s">
        <v>1831</v>
      </c>
      <c r="H123" t="s">
        <v>1816</v>
      </c>
    </row>
    <row r="124" spans="2:8">
      <c r="B124" t="s">
        <v>1733</v>
      </c>
      <c r="C124" t="s">
        <v>400</v>
      </c>
      <c r="D124" t="s">
        <v>2001</v>
      </c>
      <c r="E124" t="s">
        <v>1814</v>
      </c>
      <c r="F124" t="s">
        <v>1818</v>
      </c>
      <c r="G124" t="s">
        <v>2002</v>
      </c>
      <c r="H124" t="s">
        <v>1816</v>
      </c>
    </row>
    <row r="125" spans="2:8">
      <c r="B125" t="s">
        <v>1679</v>
      </c>
      <c r="C125" t="s">
        <v>437</v>
      </c>
      <c r="D125" t="s">
        <v>1877</v>
      </c>
      <c r="E125" t="s">
        <v>1814</v>
      </c>
      <c r="F125" t="s">
        <v>437</v>
      </c>
      <c r="G125" t="s">
        <v>1878</v>
      </c>
      <c r="H125" t="s">
        <v>1816</v>
      </c>
    </row>
    <row r="126" spans="2:8">
      <c r="B126" t="s">
        <v>1707</v>
      </c>
      <c r="C126" t="s">
        <v>437</v>
      </c>
      <c r="D126" t="s">
        <v>1938</v>
      </c>
      <c r="E126" t="s">
        <v>1814</v>
      </c>
      <c r="F126" t="s">
        <v>437</v>
      </c>
      <c r="G126" t="s">
        <v>1939</v>
      </c>
      <c r="H126" t="s">
        <v>1816</v>
      </c>
    </row>
    <row r="127" spans="2:8">
      <c r="B127" t="s">
        <v>1658</v>
      </c>
      <c r="C127" t="s">
        <v>400</v>
      </c>
      <c r="D127" t="s">
        <v>1832</v>
      </c>
      <c r="E127" t="s">
        <v>1814</v>
      </c>
      <c r="F127" t="s">
        <v>1818</v>
      </c>
      <c r="G127" t="s">
        <v>1833</v>
      </c>
      <c r="H127" t="s">
        <v>1816</v>
      </c>
    </row>
    <row r="128" spans="2:8">
      <c r="B128" t="s">
        <v>1672</v>
      </c>
      <c r="C128" t="s">
        <v>400</v>
      </c>
      <c r="D128" t="s">
        <v>1860</v>
      </c>
      <c r="E128" t="s">
        <v>1814</v>
      </c>
      <c r="F128" t="s">
        <v>1818</v>
      </c>
      <c r="G128" t="s">
        <v>1861</v>
      </c>
      <c r="H128" t="s">
        <v>1816</v>
      </c>
    </row>
    <row r="129" spans="2:8">
      <c r="B129" t="s">
        <v>1671</v>
      </c>
      <c r="C129" t="s">
        <v>400</v>
      </c>
      <c r="D129" t="s">
        <v>1858</v>
      </c>
      <c r="E129" t="s">
        <v>1814</v>
      </c>
      <c r="F129" t="s">
        <v>1818</v>
      </c>
      <c r="G129" t="s">
        <v>1859</v>
      </c>
      <c r="H129" t="s">
        <v>1816</v>
      </c>
    </row>
    <row r="130" spans="2:8">
      <c r="B130" t="s">
        <v>1734</v>
      </c>
      <c r="C130" t="s">
        <v>400</v>
      </c>
      <c r="D130" t="s">
        <v>2003</v>
      </c>
      <c r="E130" t="s">
        <v>1814</v>
      </c>
      <c r="F130" t="s">
        <v>1818</v>
      </c>
      <c r="G130" t="s">
        <v>2004</v>
      </c>
      <c r="H130" t="s">
        <v>1816</v>
      </c>
    </row>
    <row r="131" spans="2:8">
      <c r="B131" t="s">
        <v>1735</v>
      </c>
      <c r="C131" t="s">
        <v>400</v>
      </c>
      <c r="D131" t="s">
        <v>2005</v>
      </c>
      <c r="E131" t="s">
        <v>1814</v>
      </c>
      <c r="F131" t="s">
        <v>1818</v>
      </c>
      <c r="G131" t="s">
        <v>2006</v>
      </c>
      <c r="H131" t="s">
        <v>1816</v>
      </c>
    </row>
    <row r="132" spans="2:8">
      <c r="B132" t="s">
        <v>1736</v>
      </c>
      <c r="C132" t="s">
        <v>400</v>
      </c>
      <c r="D132" t="s">
        <v>2007</v>
      </c>
      <c r="E132" t="s">
        <v>1814</v>
      </c>
      <c r="F132" t="s">
        <v>1818</v>
      </c>
      <c r="G132" t="s">
        <v>2008</v>
      </c>
      <c r="H132" t="s">
        <v>1816</v>
      </c>
    </row>
    <row r="133" spans="2:8">
      <c r="B133" t="s">
        <v>1737</v>
      </c>
      <c r="C133" t="s">
        <v>400</v>
      </c>
      <c r="D133" t="s">
        <v>2009</v>
      </c>
      <c r="E133" t="s">
        <v>1814</v>
      </c>
      <c r="F133" t="s">
        <v>1818</v>
      </c>
      <c r="G133" t="s">
        <v>2010</v>
      </c>
      <c r="H133" t="s">
        <v>1816</v>
      </c>
    </row>
    <row r="134" spans="2:8">
      <c r="B134" t="s">
        <v>1738</v>
      </c>
      <c r="C134" t="s">
        <v>400</v>
      </c>
      <c r="D134" t="s">
        <v>2011</v>
      </c>
      <c r="E134" t="s">
        <v>1814</v>
      </c>
      <c r="F134" t="s">
        <v>1818</v>
      </c>
      <c r="G134" t="s">
        <v>2012</v>
      </c>
      <c r="H134" t="s">
        <v>1816</v>
      </c>
    </row>
    <row r="135" spans="2:8">
      <c r="B135" t="s">
        <v>1659</v>
      </c>
      <c r="C135" t="s">
        <v>400</v>
      </c>
      <c r="D135" t="s">
        <v>1834</v>
      </c>
      <c r="E135" t="s">
        <v>1814</v>
      </c>
      <c r="F135" t="s">
        <v>1818</v>
      </c>
      <c r="G135" t="s">
        <v>1835</v>
      </c>
      <c r="H135" t="s">
        <v>1816</v>
      </c>
    </row>
    <row r="136" spans="2:8">
      <c r="B136" t="s">
        <v>1664</v>
      </c>
      <c r="C136" t="s">
        <v>400</v>
      </c>
      <c r="D136" t="s">
        <v>1844</v>
      </c>
      <c r="E136" t="s">
        <v>1814</v>
      </c>
      <c r="F136" t="s">
        <v>1818</v>
      </c>
      <c r="G136" t="s">
        <v>1845</v>
      </c>
      <c r="H136" t="s">
        <v>1816</v>
      </c>
    </row>
    <row r="137" spans="2:8">
      <c r="B137" t="s">
        <v>1665</v>
      </c>
      <c r="C137" t="s">
        <v>400</v>
      </c>
      <c r="D137" t="s">
        <v>1846</v>
      </c>
      <c r="E137" t="s">
        <v>1814</v>
      </c>
      <c r="F137" t="s">
        <v>1818</v>
      </c>
      <c r="G137" t="s">
        <v>1847</v>
      </c>
      <c r="H137" t="s">
        <v>1816</v>
      </c>
    </row>
    <row r="138" spans="2:8">
      <c r="B138" t="s">
        <v>1739</v>
      </c>
      <c r="C138" t="s">
        <v>400</v>
      </c>
      <c r="D138" t="s">
        <v>2013</v>
      </c>
      <c r="E138" t="s">
        <v>1814</v>
      </c>
      <c r="F138" t="s">
        <v>1818</v>
      </c>
      <c r="G138" t="s">
        <v>2014</v>
      </c>
      <c r="H138" t="s">
        <v>1816</v>
      </c>
    </row>
    <row r="139" spans="2:8">
      <c r="B139" t="s">
        <v>1653</v>
      </c>
      <c r="C139" t="s">
        <v>400</v>
      </c>
      <c r="D139" t="s">
        <v>1822</v>
      </c>
      <c r="E139" t="s">
        <v>1814</v>
      </c>
      <c r="F139" t="s">
        <v>1818</v>
      </c>
      <c r="G139" t="s">
        <v>1823</v>
      </c>
      <c r="H139" t="s">
        <v>1816</v>
      </c>
    </row>
    <row r="140" spans="2:8">
      <c r="B140" t="s">
        <v>1740</v>
      </c>
      <c r="C140" t="s">
        <v>400</v>
      </c>
      <c r="D140" t="s">
        <v>2015</v>
      </c>
      <c r="E140" t="s">
        <v>1814</v>
      </c>
      <c r="F140" t="s">
        <v>1818</v>
      </c>
      <c r="G140" t="s">
        <v>2016</v>
      </c>
      <c r="H140" t="s">
        <v>1816</v>
      </c>
    </row>
    <row r="141" spans="2:8">
      <c r="B141" t="s">
        <v>1741</v>
      </c>
      <c r="C141" t="s">
        <v>400</v>
      </c>
      <c r="D141" t="s">
        <v>2017</v>
      </c>
      <c r="E141" t="s">
        <v>1814</v>
      </c>
      <c r="F141" t="s">
        <v>1818</v>
      </c>
      <c r="G141" t="s">
        <v>2018</v>
      </c>
      <c r="H141" t="s">
        <v>1816</v>
      </c>
    </row>
    <row r="142" spans="2:8">
      <c r="B142" t="s">
        <v>1742</v>
      </c>
      <c r="C142" t="s">
        <v>400</v>
      </c>
      <c r="D142" t="s">
        <v>2019</v>
      </c>
      <c r="E142" t="s">
        <v>1814</v>
      </c>
      <c r="F142" t="s">
        <v>1818</v>
      </c>
      <c r="G142" t="s">
        <v>2020</v>
      </c>
      <c r="H142" t="s">
        <v>1816</v>
      </c>
    </row>
    <row r="143" spans="2:8">
      <c r="B143" t="s">
        <v>1743</v>
      </c>
      <c r="C143" t="s">
        <v>400</v>
      </c>
      <c r="D143" t="s">
        <v>2021</v>
      </c>
      <c r="E143" t="s">
        <v>1814</v>
      </c>
      <c r="F143" t="s">
        <v>1818</v>
      </c>
      <c r="G143" t="s">
        <v>2022</v>
      </c>
      <c r="H143" t="s">
        <v>1816</v>
      </c>
    </row>
    <row r="144" spans="2:8">
      <c r="B144" t="s">
        <v>1744</v>
      </c>
      <c r="C144" t="s">
        <v>400</v>
      </c>
      <c r="D144" t="s">
        <v>2023</v>
      </c>
      <c r="E144" t="s">
        <v>1814</v>
      </c>
      <c r="F144" t="s">
        <v>1818</v>
      </c>
      <c r="G144" t="s">
        <v>2024</v>
      </c>
      <c r="H144" t="s">
        <v>1816</v>
      </c>
    </row>
    <row r="145" spans="2:8">
      <c r="B145" t="s">
        <v>1745</v>
      </c>
      <c r="C145" t="s">
        <v>400</v>
      </c>
      <c r="D145" t="s">
        <v>2025</v>
      </c>
      <c r="E145" t="s">
        <v>1814</v>
      </c>
      <c r="F145" t="s">
        <v>1818</v>
      </c>
      <c r="G145" t="s">
        <v>2026</v>
      </c>
      <c r="H145" t="s">
        <v>1816</v>
      </c>
    </row>
    <row r="146" spans="2:8">
      <c r="B146" t="s">
        <v>1746</v>
      </c>
      <c r="C146" t="s">
        <v>400</v>
      </c>
      <c r="D146" t="s">
        <v>2027</v>
      </c>
      <c r="E146" t="s">
        <v>1814</v>
      </c>
      <c r="F146" t="s">
        <v>1818</v>
      </c>
      <c r="G146" t="s">
        <v>2028</v>
      </c>
      <c r="H146" t="s">
        <v>1816</v>
      </c>
    </row>
    <row r="147" spans="2:8">
      <c r="B147" t="s">
        <v>1661</v>
      </c>
      <c r="C147" t="s">
        <v>400</v>
      </c>
      <c r="D147" t="s">
        <v>1838</v>
      </c>
      <c r="E147" t="s">
        <v>1814</v>
      </c>
      <c r="F147" t="s">
        <v>1818</v>
      </c>
      <c r="G147" t="s">
        <v>1839</v>
      </c>
      <c r="H147" t="s">
        <v>1816</v>
      </c>
    </row>
    <row r="148" spans="2:8">
      <c r="B148" t="s">
        <v>1662</v>
      </c>
      <c r="C148" t="s">
        <v>400</v>
      </c>
      <c r="D148" t="s">
        <v>1840</v>
      </c>
      <c r="E148" t="s">
        <v>1814</v>
      </c>
      <c r="F148" t="s">
        <v>1818</v>
      </c>
      <c r="G148" t="s">
        <v>1841</v>
      </c>
      <c r="H148" t="s">
        <v>1816</v>
      </c>
    </row>
    <row r="149" spans="2:8">
      <c r="B149" t="s">
        <v>1663</v>
      </c>
      <c r="C149" t="s">
        <v>400</v>
      </c>
      <c r="D149" t="s">
        <v>1842</v>
      </c>
      <c r="E149" t="s">
        <v>1814</v>
      </c>
      <c r="F149" t="s">
        <v>1818</v>
      </c>
      <c r="G149" t="s">
        <v>1843</v>
      </c>
      <c r="H149" t="s">
        <v>1816</v>
      </c>
    </row>
    <row r="150" spans="2:8">
      <c r="B150" t="s">
        <v>1747</v>
      </c>
      <c r="C150" t="s">
        <v>400</v>
      </c>
      <c r="D150" t="s">
        <v>2029</v>
      </c>
      <c r="E150" t="s">
        <v>1814</v>
      </c>
      <c r="F150" t="s">
        <v>1818</v>
      </c>
      <c r="G150" t="s">
        <v>2030</v>
      </c>
      <c r="H150" t="s">
        <v>1816</v>
      </c>
    </row>
    <row r="151" spans="2:8">
      <c r="B151" t="s">
        <v>1748</v>
      </c>
      <c r="C151" t="s">
        <v>437</v>
      </c>
      <c r="D151" t="s">
        <v>2031</v>
      </c>
      <c r="E151" t="s">
        <v>1814</v>
      </c>
      <c r="F151" t="s">
        <v>437</v>
      </c>
      <c r="G151" t="s">
        <v>2032</v>
      </c>
      <c r="H151" t="s">
        <v>1816</v>
      </c>
    </row>
    <row r="152" spans="2:8">
      <c r="B152" t="s">
        <v>1749</v>
      </c>
      <c r="C152" t="s">
        <v>437</v>
      </c>
      <c r="D152" t="s">
        <v>2033</v>
      </c>
      <c r="E152" t="s">
        <v>1814</v>
      </c>
      <c r="F152" t="s">
        <v>437</v>
      </c>
      <c r="G152" t="s">
        <v>2034</v>
      </c>
      <c r="H152" t="s">
        <v>1816</v>
      </c>
    </row>
    <row r="153" spans="2:8">
      <c r="B153" t="s">
        <v>1681</v>
      </c>
      <c r="C153" t="s">
        <v>437</v>
      </c>
      <c r="D153" t="s">
        <v>1882</v>
      </c>
      <c r="E153" t="s">
        <v>1814</v>
      </c>
      <c r="F153" t="s">
        <v>437</v>
      </c>
      <c r="G153" t="s">
        <v>1883</v>
      </c>
      <c r="H153" t="s">
        <v>1816</v>
      </c>
    </row>
    <row r="154" spans="2:8">
      <c r="B154" t="s">
        <v>1715</v>
      </c>
      <c r="C154" t="s">
        <v>437</v>
      </c>
      <c r="D154" t="s">
        <v>1954</v>
      </c>
      <c r="E154" t="s">
        <v>1814</v>
      </c>
      <c r="F154" t="s">
        <v>437</v>
      </c>
      <c r="G154" t="s">
        <v>1955</v>
      </c>
      <c r="H154" t="s">
        <v>1816</v>
      </c>
    </row>
    <row r="155" spans="2:8">
      <c r="B155" t="s">
        <v>1750</v>
      </c>
      <c r="C155" t="s">
        <v>437</v>
      </c>
      <c r="D155" t="s">
        <v>2035</v>
      </c>
      <c r="E155" t="s">
        <v>1814</v>
      </c>
      <c r="F155" t="s">
        <v>437</v>
      </c>
      <c r="G155" t="s">
        <v>2036</v>
      </c>
      <c r="H155" t="s">
        <v>1816</v>
      </c>
    </row>
    <row r="156" spans="2:8">
      <c r="B156" t="s">
        <v>1714</v>
      </c>
      <c r="C156" t="s">
        <v>437</v>
      </c>
      <c r="D156" t="s">
        <v>1952</v>
      </c>
      <c r="E156" t="s">
        <v>1814</v>
      </c>
      <c r="F156" t="s">
        <v>437</v>
      </c>
      <c r="G156" t="s">
        <v>1953</v>
      </c>
      <c r="H156" t="s">
        <v>1816</v>
      </c>
    </row>
    <row r="157" spans="2:8">
      <c r="B157" t="s">
        <v>455</v>
      </c>
      <c r="C157" t="s">
        <v>437</v>
      </c>
      <c r="D157" t="s">
        <v>456</v>
      </c>
      <c r="E157" t="s">
        <v>1814</v>
      </c>
      <c r="F157" t="s">
        <v>437</v>
      </c>
      <c r="G157" t="s">
        <v>1927</v>
      </c>
      <c r="H157" t="s">
        <v>1816</v>
      </c>
    </row>
    <row r="158" spans="2:8">
      <c r="B158" t="s">
        <v>1751</v>
      </c>
      <c r="C158" t="s">
        <v>437</v>
      </c>
      <c r="D158" t="s">
        <v>2037</v>
      </c>
      <c r="E158" t="s">
        <v>1814</v>
      </c>
      <c r="F158" t="s">
        <v>437</v>
      </c>
      <c r="G158" t="s">
        <v>2038</v>
      </c>
      <c r="H158" t="s">
        <v>1816</v>
      </c>
    </row>
    <row r="159" spans="2:8">
      <c r="B159" t="s">
        <v>1752</v>
      </c>
      <c r="C159" t="s">
        <v>437</v>
      </c>
      <c r="D159" t="s">
        <v>2039</v>
      </c>
      <c r="E159" t="s">
        <v>1814</v>
      </c>
      <c r="F159" t="s">
        <v>437</v>
      </c>
      <c r="G159" t="s">
        <v>2040</v>
      </c>
      <c r="H159" t="s">
        <v>1816</v>
      </c>
    </row>
    <row r="160" spans="2:8">
      <c r="B160" t="s">
        <v>1753</v>
      </c>
      <c r="C160" t="s">
        <v>437</v>
      </c>
      <c r="D160" t="s">
        <v>2041</v>
      </c>
      <c r="E160" t="s">
        <v>1814</v>
      </c>
      <c r="F160" t="s">
        <v>437</v>
      </c>
      <c r="G160" t="s">
        <v>2042</v>
      </c>
      <c r="H160" t="s">
        <v>1816</v>
      </c>
    </row>
    <row r="161" spans="2:8">
      <c r="B161" t="s">
        <v>1754</v>
      </c>
      <c r="C161" t="s">
        <v>437</v>
      </c>
      <c r="D161" t="s">
        <v>2043</v>
      </c>
      <c r="E161" t="s">
        <v>1814</v>
      </c>
      <c r="F161" t="s">
        <v>437</v>
      </c>
      <c r="G161" t="s">
        <v>2044</v>
      </c>
      <c r="H161" t="s">
        <v>1816</v>
      </c>
    </row>
    <row r="162" spans="2:8">
      <c r="B162" t="s">
        <v>1755</v>
      </c>
      <c r="C162" t="s">
        <v>1865</v>
      </c>
      <c r="D162" t="s">
        <v>2045</v>
      </c>
      <c r="E162" t="s">
        <v>1814</v>
      </c>
      <c r="F162" t="s">
        <v>1867</v>
      </c>
      <c r="G162" t="s">
        <v>2046</v>
      </c>
      <c r="H162" t="s">
        <v>1816</v>
      </c>
    </row>
    <row r="163" spans="2:8">
      <c r="B163" t="s">
        <v>1674</v>
      </c>
      <c r="C163" t="s">
        <v>1865</v>
      </c>
      <c r="D163" t="s">
        <v>1866</v>
      </c>
      <c r="E163" t="s">
        <v>1814</v>
      </c>
      <c r="F163" t="s">
        <v>1867</v>
      </c>
      <c r="G163" t="s">
        <v>1868</v>
      </c>
      <c r="H163" t="s">
        <v>1816</v>
      </c>
    </row>
    <row r="164" spans="2:8">
      <c r="B164" t="s">
        <v>1675</v>
      </c>
      <c r="C164" t="s">
        <v>1865</v>
      </c>
      <c r="D164" t="s">
        <v>1869</v>
      </c>
      <c r="E164" t="s">
        <v>1814</v>
      </c>
      <c r="F164" t="s">
        <v>1867</v>
      </c>
      <c r="G164" t="s">
        <v>1870</v>
      </c>
      <c r="H164" t="s">
        <v>1816</v>
      </c>
    </row>
    <row r="165" spans="2:8">
      <c r="B165" t="s">
        <v>1756</v>
      </c>
      <c r="C165" t="s">
        <v>1865</v>
      </c>
      <c r="D165" t="s">
        <v>2047</v>
      </c>
      <c r="E165" t="s">
        <v>1814</v>
      </c>
      <c r="F165" t="s">
        <v>1867</v>
      </c>
      <c r="G165" t="s">
        <v>2048</v>
      </c>
      <c r="H165" t="s">
        <v>1816</v>
      </c>
    </row>
    <row r="166" spans="2:8">
      <c r="B166" t="s">
        <v>1757</v>
      </c>
      <c r="C166" t="s">
        <v>1865</v>
      </c>
      <c r="D166" t="s">
        <v>2049</v>
      </c>
      <c r="E166" t="s">
        <v>1814</v>
      </c>
      <c r="F166" t="s">
        <v>1867</v>
      </c>
      <c r="G166" t="s">
        <v>2050</v>
      </c>
      <c r="H166" t="s">
        <v>1816</v>
      </c>
    </row>
    <row r="167" spans="2:8">
      <c r="B167" t="s">
        <v>1758</v>
      </c>
      <c r="C167" t="s">
        <v>1865</v>
      </c>
      <c r="D167" t="s">
        <v>2051</v>
      </c>
      <c r="E167" t="s">
        <v>1814</v>
      </c>
      <c r="F167" t="s">
        <v>1867</v>
      </c>
      <c r="G167" t="s">
        <v>2052</v>
      </c>
      <c r="H167" t="s">
        <v>1816</v>
      </c>
    </row>
    <row r="168" spans="2:8">
      <c r="B168" t="s">
        <v>1676</v>
      </c>
      <c r="C168" t="s">
        <v>1865</v>
      </c>
      <c r="D168" t="s">
        <v>1871</v>
      </c>
      <c r="E168" t="s">
        <v>1814</v>
      </c>
      <c r="F168" t="s">
        <v>1867</v>
      </c>
      <c r="G168" t="s">
        <v>1872</v>
      </c>
      <c r="H168" t="s">
        <v>1816</v>
      </c>
    </row>
    <row r="169" spans="2:8">
      <c r="B169" t="s">
        <v>1759</v>
      </c>
      <c r="C169" t="s">
        <v>1865</v>
      </c>
      <c r="D169" t="s">
        <v>2053</v>
      </c>
      <c r="E169" t="s">
        <v>1814</v>
      </c>
      <c r="F169" t="s">
        <v>1867</v>
      </c>
      <c r="G169" t="s">
        <v>2054</v>
      </c>
      <c r="H169" t="s">
        <v>1816</v>
      </c>
    </row>
    <row r="170" spans="2:8">
      <c r="B170" t="s">
        <v>1702</v>
      </c>
      <c r="C170" t="s">
        <v>437</v>
      </c>
      <c r="D170" t="s">
        <v>1925</v>
      </c>
      <c r="E170" t="s">
        <v>1814</v>
      </c>
      <c r="F170" t="s">
        <v>437</v>
      </c>
      <c r="G170" t="s">
        <v>1926</v>
      </c>
      <c r="H170" t="s">
        <v>1816</v>
      </c>
    </row>
    <row r="171" spans="2:8">
      <c r="B171" t="s">
        <v>1716</v>
      </c>
      <c r="C171" t="s">
        <v>437</v>
      </c>
      <c r="D171" t="s">
        <v>1956</v>
      </c>
      <c r="E171" t="s">
        <v>1814</v>
      </c>
      <c r="F171" t="s">
        <v>437</v>
      </c>
      <c r="G171" t="s">
        <v>1957</v>
      </c>
      <c r="H171" t="s">
        <v>1816</v>
      </c>
    </row>
    <row r="172" spans="2:8">
      <c r="B172" t="s">
        <v>1716</v>
      </c>
      <c r="C172" t="s">
        <v>437</v>
      </c>
      <c r="D172" t="s">
        <v>1956</v>
      </c>
      <c r="E172" t="s">
        <v>1814</v>
      </c>
      <c r="F172" t="s">
        <v>437</v>
      </c>
      <c r="G172" t="s">
        <v>1957</v>
      </c>
      <c r="H172" t="s">
        <v>1816</v>
      </c>
    </row>
    <row r="173" spans="2:8">
      <c r="B173" t="s">
        <v>1760</v>
      </c>
      <c r="C173" t="s">
        <v>437</v>
      </c>
      <c r="D173" t="s">
        <v>2055</v>
      </c>
      <c r="E173" t="s">
        <v>1814</v>
      </c>
      <c r="F173" t="s">
        <v>437</v>
      </c>
      <c r="G173" t="s">
        <v>2056</v>
      </c>
      <c r="H173" t="s">
        <v>1816</v>
      </c>
    </row>
    <row r="174" spans="2:8">
      <c r="B174" t="s">
        <v>1686</v>
      </c>
      <c r="C174" t="s">
        <v>437</v>
      </c>
      <c r="D174" t="s">
        <v>1893</v>
      </c>
      <c r="E174" t="s">
        <v>1814</v>
      </c>
      <c r="F174" t="s">
        <v>437</v>
      </c>
      <c r="G174" t="s">
        <v>1894</v>
      </c>
      <c r="H174" t="s">
        <v>1816</v>
      </c>
    </row>
    <row r="175" spans="2:8">
      <c r="B175" t="s">
        <v>1761</v>
      </c>
      <c r="C175" t="s">
        <v>437</v>
      </c>
      <c r="D175" t="s">
        <v>2057</v>
      </c>
      <c r="E175" t="s">
        <v>1814</v>
      </c>
      <c r="F175" t="s">
        <v>437</v>
      </c>
      <c r="G175" t="s">
        <v>2058</v>
      </c>
      <c r="H175" t="s">
        <v>1816</v>
      </c>
    </row>
    <row r="176" spans="2:8">
      <c r="B176" t="s">
        <v>1762</v>
      </c>
      <c r="C176" t="s">
        <v>437</v>
      </c>
      <c r="D176" t="s">
        <v>2059</v>
      </c>
      <c r="E176" t="s">
        <v>1814</v>
      </c>
      <c r="F176" t="s">
        <v>437</v>
      </c>
      <c r="G176" t="s">
        <v>2060</v>
      </c>
      <c r="H176" t="s">
        <v>1816</v>
      </c>
    </row>
    <row r="177" spans="2:8">
      <c r="B177" t="s">
        <v>1763</v>
      </c>
      <c r="C177" t="s">
        <v>437</v>
      </c>
      <c r="D177" t="s">
        <v>2061</v>
      </c>
      <c r="E177" t="s">
        <v>1814</v>
      </c>
      <c r="F177" t="s">
        <v>437</v>
      </c>
      <c r="G177" t="s">
        <v>2062</v>
      </c>
      <c r="H177" t="s">
        <v>1816</v>
      </c>
    </row>
    <row r="178" spans="2:8">
      <c r="B178" t="s">
        <v>1764</v>
      </c>
      <c r="C178" t="s">
        <v>437</v>
      </c>
      <c r="D178" t="s">
        <v>2063</v>
      </c>
      <c r="E178" t="s">
        <v>1814</v>
      </c>
      <c r="F178" t="s">
        <v>437</v>
      </c>
      <c r="G178" t="s">
        <v>2064</v>
      </c>
      <c r="H178" t="s">
        <v>1816</v>
      </c>
    </row>
    <row r="179" spans="2:8">
      <c r="B179" t="s">
        <v>1765</v>
      </c>
      <c r="C179" t="s">
        <v>437</v>
      </c>
      <c r="D179" t="s">
        <v>2065</v>
      </c>
      <c r="E179" t="s">
        <v>1814</v>
      </c>
      <c r="F179" t="s">
        <v>437</v>
      </c>
      <c r="G179" t="s">
        <v>2066</v>
      </c>
      <c r="H179" t="s">
        <v>1816</v>
      </c>
    </row>
    <row r="180" spans="2:8">
      <c r="B180" t="s">
        <v>1766</v>
      </c>
      <c r="C180" t="s">
        <v>437</v>
      </c>
      <c r="D180" t="s">
        <v>2067</v>
      </c>
      <c r="E180" t="s">
        <v>1814</v>
      </c>
      <c r="F180" t="s">
        <v>437</v>
      </c>
      <c r="G180" t="s">
        <v>2068</v>
      </c>
      <c r="H180" t="s">
        <v>1816</v>
      </c>
    </row>
    <row r="181" spans="2:8">
      <c r="B181" t="s">
        <v>1767</v>
      </c>
      <c r="C181" t="s">
        <v>437</v>
      </c>
      <c r="D181" t="s">
        <v>2069</v>
      </c>
      <c r="E181" t="s">
        <v>1814</v>
      </c>
      <c r="F181" t="s">
        <v>437</v>
      </c>
      <c r="G181" t="s">
        <v>2070</v>
      </c>
      <c r="H181" t="s">
        <v>1816</v>
      </c>
    </row>
    <row r="182" spans="2:8">
      <c r="B182" t="s">
        <v>1768</v>
      </c>
      <c r="C182" t="s">
        <v>437</v>
      </c>
      <c r="D182" t="s">
        <v>2071</v>
      </c>
      <c r="E182" t="s">
        <v>1814</v>
      </c>
      <c r="F182" t="s">
        <v>437</v>
      </c>
      <c r="G182" t="s">
        <v>2072</v>
      </c>
      <c r="H182" t="s">
        <v>1816</v>
      </c>
    </row>
    <row r="183" spans="2:8">
      <c r="B183" t="s">
        <v>1769</v>
      </c>
      <c r="C183" t="s">
        <v>437</v>
      </c>
      <c r="D183" t="s">
        <v>2073</v>
      </c>
      <c r="E183" t="s">
        <v>1814</v>
      </c>
      <c r="F183" t="s">
        <v>437</v>
      </c>
      <c r="G183" t="s">
        <v>2074</v>
      </c>
      <c r="H183" t="s">
        <v>1816</v>
      </c>
    </row>
    <row r="184" spans="2:8">
      <c r="B184" t="s">
        <v>1688</v>
      </c>
      <c r="C184" t="s">
        <v>437</v>
      </c>
      <c r="D184" t="s">
        <v>1897</v>
      </c>
      <c r="E184" t="s">
        <v>1814</v>
      </c>
      <c r="F184" t="s">
        <v>437</v>
      </c>
      <c r="G184" t="s">
        <v>1898</v>
      </c>
      <c r="H184" t="s">
        <v>1816</v>
      </c>
    </row>
    <row r="185" spans="2:8">
      <c r="B185" t="s">
        <v>1770</v>
      </c>
      <c r="C185" t="s">
        <v>437</v>
      </c>
      <c r="D185" t="s">
        <v>2075</v>
      </c>
      <c r="E185" t="s">
        <v>1814</v>
      </c>
      <c r="F185" t="s">
        <v>437</v>
      </c>
      <c r="G185" t="s">
        <v>2076</v>
      </c>
      <c r="H185" t="s">
        <v>1816</v>
      </c>
    </row>
    <row r="186" spans="2:8">
      <c r="B186" t="s">
        <v>1771</v>
      </c>
      <c r="C186" t="s">
        <v>437</v>
      </c>
      <c r="D186" t="s">
        <v>2077</v>
      </c>
      <c r="E186" t="s">
        <v>1814</v>
      </c>
      <c r="F186" t="s">
        <v>437</v>
      </c>
      <c r="G186" t="s">
        <v>2078</v>
      </c>
      <c r="H186" t="s">
        <v>1816</v>
      </c>
    </row>
    <row r="187" spans="2:8">
      <c r="B187" t="s">
        <v>1701</v>
      </c>
      <c r="C187" t="s">
        <v>437</v>
      </c>
      <c r="D187" t="s">
        <v>1923</v>
      </c>
      <c r="E187" t="s">
        <v>1814</v>
      </c>
      <c r="F187" t="s">
        <v>437</v>
      </c>
      <c r="G187" t="s">
        <v>1924</v>
      </c>
      <c r="H187" t="s">
        <v>1816</v>
      </c>
    </row>
    <row r="188" spans="2:8">
      <c r="B188" t="s">
        <v>1711</v>
      </c>
      <c r="C188" t="s">
        <v>437</v>
      </c>
      <c r="D188" t="s">
        <v>1946</v>
      </c>
      <c r="E188" t="s">
        <v>1814</v>
      </c>
      <c r="F188" t="s">
        <v>437</v>
      </c>
      <c r="G188" t="s">
        <v>1947</v>
      </c>
      <c r="H188" t="s">
        <v>1816</v>
      </c>
    </row>
    <row r="189" spans="2:8">
      <c r="B189" t="s">
        <v>1691</v>
      </c>
      <c r="C189" t="s">
        <v>437</v>
      </c>
      <c r="D189" t="s">
        <v>1903</v>
      </c>
      <c r="E189" t="s">
        <v>1814</v>
      </c>
      <c r="F189" t="s">
        <v>437</v>
      </c>
      <c r="G189" t="s">
        <v>1904</v>
      </c>
      <c r="H189" t="s">
        <v>1816</v>
      </c>
    </row>
    <row r="190" spans="2:8">
      <c r="B190" t="s">
        <v>1712</v>
      </c>
      <c r="C190" t="s">
        <v>437</v>
      </c>
      <c r="D190" t="s">
        <v>1948</v>
      </c>
      <c r="E190" t="s">
        <v>1814</v>
      </c>
      <c r="F190" t="s">
        <v>437</v>
      </c>
      <c r="G190" t="s">
        <v>1949</v>
      </c>
      <c r="H190" t="s">
        <v>1816</v>
      </c>
    </row>
    <row r="191" spans="2:8">
      <c r="B191" t="s">
        <v>1713</v>
      </c>
      <c r="C191" t="s">
        <v>437</v>
      </c>
      <c r="D191" t="s">
        <v>1950</v>
      </c>
      <c r="E191" t="s">
        <v>1814</v>
      </c>
      <c r="F191" t="s">
        <v>437</v>
      </c>
      <c r="G191" t="s">
        <v>1951</v>
      </c>
      <c r="H191" t="s">
        <v>1816</v>
      </c>
    </row>
    <row r="192" spans="2:8">
      <c r="B192" t="s">
        <v>1694</v>
      </c>
      <c r="C192" t="s">
        <v>437</v>
      </c>
      <c r="D192" t="s">
        <v>1909</v>
      </c>
      <c r="E192" t="s">
        <v>1814</v>
      </c>
      <c r="F192" t="s">
        <v>437</v>
      </c>
      <c r="G192" t="s">
        <v>1910</v>
      </c>
      <c r="H192" t="s">
        <v>1816</v>
      </c>
    </row>
    <row r="193" spans="2:8">
      <c r="B193" t="s">
        <v>1695</v>
      </c>
      <c r="C193" t="s">
        <v>437</v>
      </c>
      <c r="D193" t="s">
        <v>1911</v>
      </c>
      <c r="E193" t="s">
        <v>1814</v>
      </c>
      <c r="F193" t="s">
        <v>437</v>
      </c>
      <c r="G193" t="s">
        <v>1912</v>
      </c>
      <c r="H193" t="s">
        <v>1816</v>
      </c>
    </row>
    <row r="194" spans="2:8">
      <c r="B194" t="s">
        <v>1708</v>
      </c>
      <c r="C194" t="s">
        <v>437</v>
      </c>
      <c r="D194" t="s">
        <v>1940</v>
      </c>
      <c r="E194" t="s">
        <v>1814</v>
      </c>
      <c r="F194" t="s">
        <v>437</v>
      </c>
      <c r="G194" t="s">
        <v>1941</v>
      </c>
      <c r="H194" t="s">
        <v>1816</v>
      </c>
    </row>
    <row r="195" spans="2:8">
      <c r="B195" t="s">
        <v>1709</v>
      </c>
      <c r="C195" t="s">
        <v>437</v>
      </c>
      <c r="D195" t="s">
        <v>1942</v>
      </c>
      <c r="E195" t="s">
        <v>1814</v>
      </c>
      <c r="F195" t="s">
        <v>437</v>
      </c>
      <c r="G195" t="s">
        <v>1943</v>
      </c>
      <c r="H195" t="s">
        <v>1816</v>
      </c>
    </row>
    <row r="196" spans="2:8">
      <c r="B196" t="s">
        <v>463</v>
      </c>
      <c r="C196" t="s">
        <v>437</v>
      </c>
      <c r="D196" t="s">
        <v>464</v>
      </c>
      <c r="E196" t="s">
        <v>1814</v>
      </c>
      <c r="F196" t="s">
        <v>437</v>
      </c>
      <c r="G196" t="s">
        <v>1958</v>
      </c>
      <c r="H196" t="s">
        <v>1816</v>
      </c>
    </row>
    <row r="197" spans="2:8">
      <c r="B197" t="s">
        <v>466</v>
      </c>
      <c r="C197" t="s">
        <v>437</v>
      </c>
      <c r="D197" t="s">
        <v>467</v>
      </c>
      <c r="E197" t="s">
        <v>1814</v>
      </c>
      <c r="F197" t="s">
        <v>437</v>
      </c>
      <c r="G197" t="s">
        <v>1959</v>
      </c>
      <c r="H197" t="s">
        <v>1816</v>
      </c>
    </row>
    <row r="198" spans="2:8">
      <c r="B198" t="s">
        <v>470</v>
      </c>
      <c r="C198" t="s">
        <v>437</v>
      </c>
      <c r="D198" t="s">
        <v>471</v>
      </c>
      <c r="E198" t="s">
        <v>1814</v>
      </c>
      <c r="F198" t="s">
        <v>437</v>
      </c>
      <c r="G198" t="s">
        <v>1960</v>
      </c>
      <c r="H198" t="s">
        <v>1816</v>
      </c>
    </row>
    <row r="199" spans="2:8">
      <c r="B199" t="s">
        <v>1696</v>
      </c>
      <c r="C199" t="s">
        <v>437</v>
      </c>
      <c r="D199" t="s">
        <v>1913</v>
      </c>
      <c r="E199" t="s">
        <v>1814</v>
      </c>
      <c r="F199" t="s">
        <v>437</v>
      </c>
      <c r="G199" t="s">
        <v>1914</v>
      </c>
      <c r="H199" t="s">
        <v>1816</v>
      </c>
    </row>
    <row r="200" spans="2:8">
      <c r="B200" t="s">
        <v>1697</v>
      </c>
      <c r="C200" t="s">
        <v>437</v>
      </c>
      <c r="D200" t="s">
        <v>1915</v>
      </c>
      <c r="E200" t="s">
        <v>1814</v>
      </c>
      <c r="F200" t="s">
        <v>437</v>
      </c>
      <c r="G200" t="s">
        <v>1916</v>
      </c>
      <c r="H200" t="s">
        <v>1816</v>
      </c>
    </row>
    <row r="201" spans="2:8">
      <c r="B201" t="s">
        <v>1698</v>
      </c>
      <c r="C201" t="s">
        <v>437</v>
      </c>
      <c r="D201" t="s">
        <v>1917</v>
      </c>
      <c r="E201" t="s">
        <v>1814</v>
      </c>
      <c r="F201" t="s">
        <v>437</v>
      </c>
      <c r="G201" t="s">
        <v>1918</v>
      </c>
      <c r="H201" t="s">
        <v>1816</v>
      </c>
    </row>
    <row r="202" spans="2:8">
      <c r="B202" t="s">
        <v>1772</v>
      </c>
      <c r="C202" t="s">
        <v>437</v>
      </c>
      <c r="D202" t="s">
        <v>2079</v>
      </c>
      <c r="E202" t="s">
        <v>1814</v>
      </c>
      <c r="F202" t="s">
        <v>437</v>
      </c>
      <c r="G202" t="s">
        <v>2080</v>
      </c>
      <c r="H202" t="s">
        <v>1816</v>
      </c>
    </row>
    <row r="203" spans="2:8">
      <c r="B203" t="s">
        <v>1773</v>
      </c>
      <c r="C203" t="s">
        <v>437</v>
      </c>
      <c r="D203" t="s">
        <v>2081</v>
      </c>
      <c r="E203" t="s">
        <v>1814</v>
      </c>
      <c r="F203" t="s">
        <v>437</v>
      </c>
      <c r="G203" t="s">
        <v>2082</v>
      </c>
      <c r="H203" t="s">
        <v>1816</v>
      </c>
    </row>
    <row r="204" spans="2:8">
      <c r="B204" t="s">
        <v>1774</v>
      </c>
      <c r="C204" t="s">
        <v>437</v>
      </c>
      <c r="D204" t="s">
        <v>2083</v>
      </c>
      <c r="E204" t="s">
        <v>1814</v>
      </c>
      <c r="F204" t="s">
        <v>437</v>
      </c>
      <c r="G204" t="s">
        <v>2084</v>
      </c>
      <c r="H204" t="s">
        <v>1816</v>
      </c>
    </row>
    <row r="205" spans="2:8">
      <c r="B205" t="s">
        <v>1775</v>
      </c>
      <c r="C205" t="s">
        <v>437</v>
      </c>
      <c r="D205" t="s">
        <v>2085</v>
      </c>
      <c r="E205" t="s">
        <v>1814</v>
      </c>
      <c r="F205" t="s">
        <v>437</v>
      </c>
      <c r="G205" t="s">
        <v>2086</v>
      </c>
      <c r="H205" t="s">
        <v>1816</v>
      </c>
    </row>
    <row r="206" spans="2:8">
      <c r="B206" t="s">
        <v>1776</v>
      </c>
      <c r="C206" t="s">
        <v>400</v>
      </c>
      <c r="D206" t="s">
        <v>2087</v>
      </c>
      <c r="E206" t="s">
        <v>1814</v>
      </c>
      <c r="F206" t="s">
        <v>1818</v>
      </c>
      <c r="G206" t="s">
        <v>2088</v>
      </c>
      <c r="H206" t="s">
        <v>1816</v>
      </c>
    </row>
  </sheetData>
  <autoFilter ref="B4:H206"/>
  <customSheetViews>
    <customSheetView guid="{CA85050C-BCE5-42C8-8E0A-C3A0C991F383}" showAutoFilter="1" topLeftCell="A191">
      <selection activeCell="B208" sqref="B208:B264"/>
      <pageMargins left="0.7" right="0.7" top="0.75" bottom="0.75" header="0.3" footer="0.3"/>
      <autoFilter ref="B4:H206"/>
    </customSheetView>
  </customSheetViews>
  <conditionalFormatting sqref="B1:B1048576">
    <cfRule type="duplicateValues" dxfId="137" priority="1"/>
    <cfRule type="duplicateValues" dxfId="136" priority="2"/>
    <cfRule type="duplicateValues" dxfId="135" priority="3"/>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Листы</vt:lpstr>
      </vt:variant>
      <vt:variant>
        <vt:i4>3</vt:i4>
      </vt:variant>
    </vt:vector>
  </HeadingPairs>
  <TitlesOfParts>
    <vt:vector size="3" baseType="lpstr">
      <vt:lpstr>ППЗ 2022-1</vt:lpstr>
      <vt:lpstr>Категории КМГ</vt:lpstr>
      <vt:lpstr>ПКО 2.0</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Бердиева Светлана Муратовна</dc:creator>
  <cp:lastModifiedBy>Ергалиев Равиль Лукпанович</cp:lastModifiedBy>
  <cp:lastPrinted>2021-09-16T04:37:08Z</cp:lastPrinted>
  <dcterms:created xsi:type="dcterms:W3CDTF">2021-09-14T09:17:41Z</dcterms:created>
  <dcterms:modified xsi:type="dcterms:W3CDTF">2022-04-05T04:49:37Z</dcterms:modified>
</cp:coreProperties>
</file>